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3"/>
  <workbookPr defaultThemeVersion="166925"/>
  <mc:AlternateContent xmlns:mc="http://schemas.openxmlformats.org/markup-compatibility/2006">
    <mc:Choice Requires="x15">
      <x15ac:absPath xmlns:x15ac="http://schemas.microsoft.com/office/spreadsheetml/2010/11/ac" url="https://cmorept1.sharepoint.com/sites/C-MoreTech/Shared Documents/Algorithm &amp; Data/REPORTING/Mara e Rita/Mapeamento_Frameworks/"/>
    </mc:Choice>
  </mc:AlternateContent>
  <xr:revisionPtr revIDLastSave="0" documentId="8_{D5198F6A-E8EB-4172-8FB3-CEAAEC93FC97}" xr6:coauthVersionLast="47" xr6:coauthVersionMax="47" xr10:uidLastSave="{00000000-0000-0000-0000-000000000000}"/>
  <bookViews>
    <workbookView xWindow="-108" yWindow="-108" windowWidth="23256" windowHeight="12456" tabRatio="893" firstSheet="10" activeTab="10" xr2:uid="{24EC0813-5DE3-4345-88F5-C9A65154C7F1}"/>
  </bookViews>
  <sheets>
    <sheet name="Questions List" sheetId="1" r:id="rId1"/>
    <sheet name="Category" sheetId="2" r:id="rId2"/>
    <sheet name="Indicators" sheetId="10" r:id="rId3"/>
    <sheet name="Work Sheet_2" sheetId="27" r:id="rId4"/>
    <sheet name="(Auxiliar indic)" sheetId="45" r:id="rId5"/>
    <sheet name="Units and Conversions" sheetId="31" r:id="rId6"/>
    <sheet name="Gráficos" sheetId="28" r:id="rId7"/>
    <sheet name="Work Sheet" sheetId="5" r:id="rId8"/>
    <sheet name="Indicator vs Question" sheetId="4" r:id="rId9"/>
    <sheet name="GRI &gt;&gt;&gt;" sheetId="11" r:id="rId10"/>
    <sheet name="GRI (Pt-pt)" sheetId="29" r:id="rId11"/>
    <sheet name="Petróleo e Gás" sheetId="8" r:id="rId12"/>
    <sheet name="UNGC &gt;&gt;&gt;" sheetId="12" r:id="rId13"/>
    <sheet name="UNGC CoP_2023" sheetId="30" r:id="rId14"/>
    <sheet name="COP Minimum Requirement" sheetId="17" r:id="rId15"/>
    <sheet name=" GRI G4 Guidelines" sheetId="18" r:id="rId16"/>
    <sheet name="SASB &gt;&gt;&gt;" sheetId="21" r:id="rId17"/>
    <sheet name="Framework" sheetId="22" r:id="rId18"/>
    <sheet name="WEF &gt;&gt;&gt;" sheetId="23" r:id="rId19"/>
    <sheet name="WEF" sheetId="41" r:id="rId20"/>
    <sheet name="WEF Versão anterior" sheetId="24" r:id="rId21"/>
    <sheet name="EcoVadis &gt;&gt;&gt;" sheetId="32" r:id="rId22"/>
    <sheet name="EcoVadis" sheetId="42" r:id="rId23"/>
    <sheet name="EcoVadis Versão anterior" sheetId="33" r:id="rId24"/>
    <sheet name="B-Corp &gt;&gt;&gt;" sheetId="34" r:id="rId25"/>
    <sheet name="B-Corp" sheetId="43" r:id="rId26"/>
    <sheet name="B-Corp Versão anterior" sheetId="35" r:id="rId27"/>
    <sheet name="MSCI &gt;&gt;&gt;" sheetId="36" r:id="rId28"/>
    <sheet name="MSCI Index" sheetId="37" r:id="rId29"/>
    <sheet name="Dow Jones &gt;&gt;&gt;" sheetId="38" r:id="rId30"/>
    <sheet name="Dow Jones Index" sheetId="39" r:id="rId31"/>
    <sheet name="TCFD&gt;&gt;&gt;" sheetId="46" r:id="rId32"/>
    <sheet name="TCFD" sheetId="47" r:id="rId33"/>
    <sheet name="CDP&gt;&gt;&gt;" sheetId="49" r:id="rId34"/>
    <sheet name="CDP" sheetId="48" r:id="rId35"/>
    <sheet name="ESRS (CSRD) &gt;&gt;&gt;" sheetId="50" r:id="rId36"/>
    <sheet name="ESRS (CSRD) " sheetId="51" r:id="rId37"/>
    <sheet name="SFDR &gt;&gt;&gt;" sheetId="52" r:id="rId38"/>
    <sheet name="SFDR" sheetId="53" r:id="rId39"/>
  </sheets>
  <externalReferences>
    <externalReference r:id="rId40"/>
    <externalReference r:id="rId41"/>
  </externalReferences>
  <definedNames>
    <definedName name="_xlnm._FilterDatabase" localSheetId="15" hidden="1">' GRI G4 Guidelines'!$A$1:$F$94</definedName>
    <definedName name="_xlnm._FilterDatabase" localSheetId="34" hidden="1">CDP!$A$1:$H$79</definedName>
    <definedName name="_xlnm._FilterDatabase" localSheetId="14" hidden="1">'COP Minimum Requirement'!$A$1:$H$304</definedName>
    <definedName name="_xlnm._FilterDatabase" localSheetId="17" hidden="1">Framework!$A$1:$L$669</definedName>
    <definedName name="_xlnm._FilterDatabase" localSheetId="10" hidden="1">'GRI (Pt-pt)'!$C$1:$N$746</definedName>
    <definedName name="_xlnm._FilterDatabase" localSheetId="8" hidden="1">'Indicator vs Question'!$A$1:$F$482</definedName>
    <definedName name="_xlnm._FilterDatabase" localSheetId="2" hidden="1">Indicators!$A$1:$M$1912</definedName>
    <definedName name="_xlnm._FilterDatabase" localSheetId="11" hidden="1">'Petróleo e Gás'!$A$1:$I$190</definedName>
    <definedName name="_xlnm._FilterDatabase" localSheetId="20" hidden="1">'WEF Versão anterior'!$B$2:$I$58</definedName>
    <definedName name="_xlnm._FilterDatabase" localSheetId="7" hidden="1">'Work Sheet'!$A$1:$P$744</definedName>
    <definedName name="_xlnm._FilterDatabase" localSheetId="3" hidden="1">'Work Sheet_2'!$A$1:$Z$4151</definedName>
    <definedName name="UnitTypes">'[1]Units and Conversions'!$B$2:$H$2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31" l="1"/>
  <c r="G12" i="31"/>
  <c r="J14" i="31"/>
  <c r="I12" i="31"/>
  <c r="I14" i="31"/>
  <c r="H12" i="31"/>
  <c r="B14" i="31"/>
  <c r="D14" i="31"/>
  <c r="F12" i="31"/>
  <c r="E12" i="31"/>
  <c r="C12" i="31"/>
  <c r="D3" i="45"/>
  <c r="D4" i="45"/>
  <c r="D5" i="45"/>
  <c r="D6" i="45"/>
  <c r="D7" i="45"/>
  <c r="D8" i="45"/>
  <c r="D9" i="45"/>
  <c r="D10" i="45"/>
  <c r="D11" i="45"/>
  <c r="D12" i="45"/>
  <c r="D13" i="45"/>
  <c r="D14" i="45"/>
  <c r="D15" i="45"/>
  <c r="D16" i="45"/>
  <c r="D17" i="45"/>
  <c r="D18" i="45"/>
  <c r="D19" i="45"/>
  <c r="D20" i="45"/>
  <c r="D21" i="45"/>
  <c r="D22" i="45"/>
  <c r="D23" i="45"/>
  <c r="D24" i="45"/>
  <c r="D25" i="45"/>
  <c r="D26" i="45"/>
  <c r="D27" i="45"/>
  <c r="D28" i="45"/>
  <c r="D29" i="45"/>
  <c r="D30" i="45"/>
  <c r="D31" i="45"/>
  <c r="D32" i="45"/>
  <c r="D33" i="45"/>
  <c r="D34" i="45"/>
  <c r="D35" i="45"/>
  <c r="D36" i="45"/>
  <c r="D37" i="45"/>
  <c r="D38" i="45"/>
  <c r="D39" i="45"/>
  <c r="D40" i="45"/>
  <c r="D41" i="45"/>
  <c r="D42" i="45"/>
  <c r="D43" i="45"/>
  <c r="D44" i="45"/>
  <c r="D45" i="45"/>
  <c r="D46" i="45"/>
  <c r="D47" i="45"/>
  <c r="D48" i="45"/>
  <c r="D49" i="45"/>
  <c r="D50" i="45"/>
  <c r="D51" i="45"/>
  <c r="D52" i="45"/>
  <c r="D53" i="45"/>
  <c r="D54" i="45"/>
  <c r="D55" i="45"/>
  <c r="D56" i="45"/>
  <c r="D57" i="45"/>
  <c r="D58" i="45"/>
  <c r="D59" i="45"/>
  <c r="D60" i="45"/>
  <c r="D61" i="45"/>
  <c r="D62" i="45"/>
  <c r="D63" i="45"/>
  <c r="D64" i="45"/>
  <c r="D65" i="45"/>
  <c r="D66" i="45"/>
  <c r="D67" i="45"/>
  <c r="D68" i="45"/>
  <c r="D69" i="45"/>
  <c r="D70" i="45"/>
  <c r="D71" i="45"/>
  <c r="D72" i="45"/>
  <c r="D73" i="45"/>
  <c r="D74" i="45"/>
  <c r="D75" i="45"/>
  <c r="D76" i="45"/>
  <c r="D77" i="45"/>
  <c r="D78" i="45"/>
  <c r="D79" i="45"/>
  <c r="D80" i="45"/>
  <c r="D81" i="45"/>
  <c r="D82" i="45"/>
  <c r="D83" i="45"/>
  <c r="D84" i="45"/>
  <c r="D85" i="45"/>
  <c r="D86" i="45"/>
  <c r="D87" i="45"/>
  <c r="D88" i="45"/>
  <c r="D89" i="45"/>
  <c r="D90" i="45"/>
  <c r="D91" i="45"/>
  <c r="D92" i="45"/>
  <c r="D93" i="45"/>
  <c r="D94" i="45"/>
  <c r="D95" i="45"/>
  <c r="D96" i="45"/>
  <c r="D97" i="45"/>
  <c r="D98" i="45"/>
  <c r="D99" i="45"/>
  <c r="D100" i="45"/>
  <c r="D101" i="45"/>
  <c r="D102" i="45"/>
  <c r="D103" i="45"/>
  <c r="D104" i="45"/>
  <c r="D105" i="45"/>
  <c r="D106" i="45"/>
  <c r="D107" i="45"/>
  <c r="D108" i="45"/>
  <c r="D109" i="45"/>
  <c r="D110" i="45"/>
  <c r="D111" i="45"/>
  <c r="D112" i="45"/>
  <c r="D113" i="45"/>
  <c r="D114" i="45"/>
  <c r="D115" i="45"/>
  <c r="D116" i="45"/>
  <c r="D117" i="45"/>
  <c r="D118" i="45"/>
  <c r="D119" i="45"/>
  <c r="D120" i="45"/>
  <c r="D121" i="45"/>
  <c r="D122" i="45"/>
  <c r="D123" i="45"/>
  <c r="D124" i="45"/>
  <c r="D125" i="45"/>
  <c r="D126" i="45"/>
  <c r="D127" i="45"/>
  <c r="D128" i="45"/>
  <c r="D129" i="45"/>
  <c r="D130" i="45"/>
  <c r="D131" i="45"/>
  <c r="D132" i="45"/>
  <c r="D133" i="45"/>
  <c r="D134" i="45"/>
  <c r="D135" i="45"/>
  <c r="D136" i="45"/>
  <c r="D137" i="45"/>
  <c r="D138" i="45"/>
  <c r="D139" i="45"/>
  <c r="D140" i="45"/>
  <c r="D141" i="45"/>
  <c r="D142" i="45"/>
  <c r="D143" i="45"/>
  <c r="D144" i="45"/>
  <c r="D145" i="45"/>
  <c r="D146" i="45"/>
  <c r="D147" i="45"/>
  <c r="D148" i="45"/>
  <c r="D149" i="45"/>
  <c r="D150" i="45"/>
  <c r="D151" i="45"/>
  <c r="D152" i="45"/>
  <c r="D153" i="45"/>
  <c r="D154" i="45"/>
  <c r="D155" i="45"/>
  <c r="D156" i="45"/>
  <c r="D157" i="45"/>
  <c r="D158" i="45"/>
  <c r="D159" i="45"/>
  <c r="D160" i="45"/>
  <c r="D161" i="45"/>
  <c r="D162" i="45"/>
  <c r="D163" i="45"/>
  <c r="D164" i="45"/>
  <c r="D165" i="45"/>
  <c r="D166" i="45"/>
  <c r="D167" i="45"/>
  <c r="D168" i="45"/>
  <c r="D169" i="45"/>
  <c r="D170" i="45"/>
  <c r="D171" i="45"/>
  <c r="D172" i="45"/>
  <c r="D173" i="45"/>
  <c r="D174" i="45"/>
  <c r="D175" i="45"/>
  <c r="D176" i="45"/>
  <c r="D177" i="45"/>
  <c r="D178" i="45"/>
  <c r="D179" i="45"/>
  <c r="D180" i="45"/>
  <c r="D181" i="45"/>
  <c r="D182" i="45"/>
  <c r="D183" i="45"/>
  <c r="D184" i="45"/>
  <c r="D185" i="45"/>
  <c r="D186" i="45"/>
  <c r="D187" i="45"/>
  <c r="D188" i="45"/>
  <c r="D189" i="45"/>
  <c r="D190" i="45"/>
  <c r="D191" i="45"/>
  <c r="D192" i="45"/>
  <c r="D193" i="45"/>
  <c r="D194" i="45"/>
  <c r="D195" i="45"/>
  <c r="D196" i="45"/>
  <c r="D197" i="45"/>
  <c r="D198" i="45"/>
  <c r="D199" i="45"/>
  <c r="D200" i="45"/>
  <c r="D201" i="45"/>
  <c r="D202" i="45"/>
  <c r="D203" i="45"/>
  <c r="D204" i="45"/>
  <c r="D205" i="45"/>
  <c r="D206" i="45"/>
  <c r="D207" i="45"/>
  <c r="D208" i="45"/>
  <c r="D209" i="45"/>
  <c r="D210" i="45"/>
  <c r="D211" i="45"/>
  <c r="D212" i="45"/>
  <c r="D213" i="45"/>
  <c r="D214" i="45"/>
  <c r="D215" i="45"/>
  <c r="D216" i="45"/>
  <c r="D217" i="45"/>
  <c r="D218" i="45"/>
  <c r="D219" i="45"/>
  <c r="D220" i="45"/>
  <c r="D221" i="45"/>
  <c r="D222" i="45"/>
  <c r="D223" i="45"/>
  <c r="D224" i="45"/>
  <c r="D225" i="45"/>
  <c r="D226" i="45"/>
  <c r="D227" i="45"/>
  <c r="D228" i="45"/>
  <c r="D229" i="45"/>
  <c r="D230" i="45"/>
  <c r="D231" i="45"/>
  <c r="D232" i="45"/>
  <c r="D233" i="45"/>
  <c r="D234" i="45"/>
  <c r="D235" i="45"/>
  <c r="D236" i="45"/>
  <c r="D237" i="45"/>
  <c r="D238" i="45"/>
  <c r="D239" i="45"/>
  <c r="D240" i="45"/>
  <c r="D241" i="45"/>
  <c r="D242" i="45"/>
  <c r="D243" i="45"/>
  <c r="D244" i="45"/>
  <c r="D245" i="45"/>
  <c r="D246" i="45"/>
  <c r="D247" i="45"/>
  <c r="D248" i="45"/>
  <c r="D249" i="45"/>
  <c r="D250" i="45"/>
  <c r="D251" i="45"/>
  <c r="D252" i="45"/>
  <c r="D253" i="45"/>
  <c r="D254" i="45"/>
  <c r="D255" i="45"/>
  <c r="D256" i="45"/>
  <c r="D257" i="45"/>
  <c r="D258" i="45"/>
  <c r="D259" i="45"/>
  <c r="D260" i="45"/>
  <c r="D261" i="45"/>
  <c r="D262" i="45"/>
  <c r="D263" i="45"/>
  <c r="D264" i="45"/>
  <c r="D265" i="45"/>
  <c r="D266" i="45"/>
  <c r="D267" i="45"/>
  <c r="D268" i="45"/>
  <c r="D269" i="45"/>
  <c r="D270" i="45"/>
  <c r="D271" i="45"/>
  <c r="D272" i="45"/>
  <c r="D273" i="45"/>
  <c r="D274" i="45"/>
  <c r="D275" i="45"/>
  <c r="D276" i="45"/>
  <c r="D277" i="45"/>
  <c r="D278" i="45"/>
  <c r="D279" i="45"/>
  <c r="D280" i="45"/>
  <c r="D281" i="45"/>
  <c r="D282" i="45"/>
  <c r="D283" i="45"/>
  <c r="D284" i="45"/>
  <c r="D285" i="45"/>
  <c r="D286" i="45"/>
  <c r="D287" i="45"/>
  <c r="D288" i="45"/>
  <c r="D289" i="45"/>
  <c r="D290" i="45"/>
  <c r="D291" i="45"/>
  <c r="D292" i="45"/>
  <c r="D293" i="45"/>
  <c r="D294" i="45"/>
  <c r="D295" i="45"/>
  <c r="D296" i="45"/>
  <c r="D297" i="45"/>
  <c r="D298" i="45"/>
  <c r="D299" i="45"/>
  <c r="D300" i="45"/>
  <c r="D301" i="45"/>
  <c r="D302" i="45"/>
  <c r="D303" i="45"/>
  <c r="D304" i="45"/>
  <c r="D305" i="45"/>
  <c r="D306" i="45"/>
  <c r="D307" i="45"/>
  <c r="D308" i="45"/>
  <c r="D309" i="45"/>
  <c r="D310" i="45"/>
  <c r="D311" i="45"/>
  <c r="D312" i="45"/>
  <c r="D313" i="45"/>
  <c r="D314" i="45"/>
  <c r="D315" i="45"/>
  <c r="D316" i="45"/>
  <c r="D317" i="45"/>
  <c r="D318" i="45"/>
  <c r="D319" i="45"/>
  <c r="D320" i="45"/>
  <c r="D321" i="45"/>
  <c r="D322" i="45"/>
  <c r="D323" i="45"/>
  <c r="D324" i="45"/>
  <c r="D325" i="45"/>
  <c r="D326" i="45"/>
  <c r="D327" i="45"/>
  <c r="D328" i="45"/>
  <c r="D329" i="45"/>
  <c r="D330" i="45"/>
  <c r="D331" i="45"/>
  <c r="D332" i="45"/>
  <c r="D333" i="45"/>
  <c r="D334" i="45"/>
  <c r="D335" i="45"/>
  <c r="D336" i="45"/>
  <c r="D337" i="45"/>
  <c r="D338" i="45"/>
  <c r="D339" i="45"/>
  <c r="D340" i="45"/>
  <c r="D341" i="45"/>
  <c r="D342" i="45"/>
  <c r="D343" i="45"/>
  <c r="D344" i="45"/>
  <c r="D345" i="45"/>
  <c r="D346" i="45"/>
  <c r="D347" i="45"/>
  <c r="D348" i="45"/>
  <c r="D349" i="45"/>
  <c r="D350" i="45"/>
  <c r="D351" i="45"/>
  <c r="D352" i="45"/>
  <c r="D353" i="45"/>
  <c r="D354" i="45"/>
  <c r="D355" i="45"/>
  <c r="D356" i="45"/>
  <c r="D357" i="45"/>
  <c r="D358" i="45"/>
  <c r="D359" i="45"/>
  <c r="D360" i="45"/>
  <c r="D361" i="45"/>
  <c r="D362" i="45"/>
  <c r="D363" i="45"/>
  <c r="D364" i="45"/>
  <c r="D365" i="45"/>
  <c r="D366" i="45"/>
  <c r="D367" i="45"/>
  <c r="D368" i="45"/>
  <c r="D369" i="45"/>
  <c r="D370" i="45"/>
  <c r="D371" i="45"/>
  <c r="D372" i="45"/>
  <c r="D373" i="45"/>
  <c r="D374" i="45"/>
  <c r="D375" i="45"/>
  <c r="D376" i="45"/>
  <c r="D377" i="45"/>
  <c r="D378" i="45"/>
  <c r="D379" i="45"/>
  <c r="D380" i="45"/>
  <c r="D381" i="45"/>
  <c r="D382" i="45"/>
  <c r="D383" i="45"/>
  <c r="D384" i="45"/>
  <c r="D385" i="45"/>
  <c r="D386" i="45"/>
  <c r="D387" i="45"/>
  <c r="D388" i="45"/>
  <c r="D389" i="45"/>
  <c r="D390" i="45"/>
  <c r="D391" i="45"/>
  <c r="D392" i="45"/>
  <c r="D393" i="45"/>
  <c r="D394" i="45"/>
  <c r="D395" i="45"/>
  <c r="D396" i="45"/>
  <c r="D397" i="45"/>
  <c r="D398" i="45"/>
  <c r="D399" i="45"/>
  <c r="D400" i="45"/>
  <c r="D401" i="45"/>
  <c r="D402" i="45"/>
  <c r="D403" i="45"/>
  <c r="D404" i="45"/>
  <c r="D405" i="45"/>
  <c r="D406" i="45"/>
  <c r="D407" i="45"/>
  <c r="D408" i="45"/>
  <c r="D409" i="45"/>
  <c r="D410" i="45"/>
  <c r="D411" i="45"/>
  <c r="D412" i="45"/>
  <c r="D413" i="45"/>
  <c r="D414" i="45"/>
  <c r="D415" i="45"/>
  <c r="D416" i="45"/>
  <c r="D417" i="45"/>
  <c r="D418" i="45"/>
  <c r="D419" i="45"/>
  <c r="D420" i="45"/>
  <c r="D421" i="45"/>
  <c r="D422" i="45"/>
  <c r="D423" i="45"/>
  <c r="D424" i="45"/>
  <c r="D425" i="45"/>
  <c r="D426" i="45"/>
  <c r="D427" i="45"/>
  <c r="D428" i="45"/>
  <c r="D429" i="45"/>
  <c r="D430" i="45"/>
  <c r="D431" i="45"/>
  <c r="D432" i="45"/>
  <c r="D433" i="45"/>
  <c r="D434" i="45"/>
  <c r="D435" i="45"/>
  <c r="D436" i="45"/>
  <c r="D437" i="45"/>
  <c r="D438" i="45"/>
  <c r="D439" i="45"/>
  <c r="D440" i="45"/>
  <c r="D441" i="45"/>
  <c r="D442" i="45"/>
  <c r="D443" i="45"/>
  <c r="D444" i="45"/>
  <c r="D445" i="45"/>
  <c r="D446" i="45"/>
  <c r="D447" i="45"/>
  <c r="D448" i="45"/>
  <c r="D449" i="45"/>
  <c r="D450" i="45"/>
  <c r="D451" i="45"/>
  <c r="D452" i="45"/>
  <c r="D453" i="45"/>
  <c r="D454" i="45"/>
  <c r="D455" i="45"/>
  <c r="D456" i="45"/>
  <c r="D457" i="45"/>
  <c r="D458" i="45"/>
  <c r="D459" i="45"/>
  <c r="D460" i="45"/>
  <c r="D461" i="45"/>
  <c r="D462" i="45"/>
  <c r="D463" i="45"/>
  <c r="D464" i="45"/>
  <c r="D465" i="45"/>
  <c r="D466" i="45"/>
  <c r="D467" i="45"/>
  <c r="D468" i="45"/>
  <c r="D469" i="45"/>
  <c r="D470" i="45"/>
  <c r="D471" i="45"/>
  <c r="D472" i="45"/>
  <c r="D473" i="45"/>
  <c r="D474" i="45"/>
  <c r="D475" i="45"/>
  <c r="D476" i="45"/>
  <c r="D477" i="45"/>
  <c r="D478" i="45"/>
  <c r="D479" i="45"/>
  <c r="D480" i="45"/>
  <c r="D481" i="45"/>
  <c r="D482" i="45"/>
  <c r="D483" i="45"/>
  <c r="D484" i="45"/>
  <c r="D485" i="45"/>
  <c r="D486" i="45"/>
  <c r="D487" i="45"/>
  <c r="D488" i="45"/>
  <c r="D489" i="45"/>
  <c r="D490" i="45"/>
  <c r="D491" i="45"/>
  <c r="D492" i="45"/>
  <c r="D493" i="45"/>
  <c r="D494" i="45"/>
  <c r="D495" i="45"/>
  <c r="D496" i="45"/>
  <c r="D497" i="45"/>
  <c r="D498" i="45"/>
  <c r="D499" i="45"/>
  <c r="D500" i="45"/>
  <c r="D501" i="45"/>
  <c r="D502" i="45"/>
  <c r="D503" i="45"/>
  <c r="D504" i="45"/>
  <c r="D505" i="45"/>
  <c r="D506" i="45"/>
  <c r="D507" i="45"/>
  <c r="D508" i="45"/>
  <c r="D509" i="45"/>
  <c r="D510" i="45"/>
  <c r="D511" i="45"/>
  <c r="D512" i="45"/>
  <c r="D513" i="45"/>
  <c r="D514" i="45"/>
  <c r="D515" i="45"/>
  <c r="D516" i="45"/>
  <c r="D517" i="45"/>
  <c r="D518" i="45"/>
  <c r="D519" i="45"/>
  <c r="D520" i="45"/>
  <c r="D521" i="45"/>
  <c r="D522" i="45"/>
  <c r="D523" i="45"/>
  <c r="D524" i="45"/>
  <c r="D525" i="45"/>
  <c r="D526" i="45"/>
  <c r="D527" i="45"/>
  <c r="D528" i="45"/>
  <c r="D529" i="45"/>
  <c r="D530" i="45"/>
  <c r="D531" i="45"/>
  <c r="D532" i="45"/>
  <c r="D533" i="45"/>
  <c r="D534" i="45"/>
  <c r="D535" i="45"/>
  <c r="D536" i="45"/>
  <c r="D537" i="45"/>
  <c r="D538" i="45"/>
  <c r="D539" i="45"/>
  <c r="D540" i="45"/>
  <c r="D541" i="45"/>
  <c r="D542" i="45"/>
  <c r="D543" i="45"/>
  <c r="D544" i="45"/>
  <c r="D545" i="45"/>
  <c r="D546" i="45"/>
  <c r="D547" i="45"/>
  <c r="D548" i="45"/>
  <c r="D549" i="45"/>
  <c r="D550" i="45"/>
  <c r="D551" i="45"/>
  <c r="D552" i="45"/>
  <c r="D553" i="45"/>
  <c r="D554" i="45"/>
  <c r="D555" i="45"/>
  <c r="D556" i="45"/>
  <c r="D557" i="45"/>
  <c r="D558" i="45"/>
  <c r="D559" i="45"/>
  <c r="D560" i="45"/>
  <c r="D561" i="45"/>
  <c r="D562" i="45"/>
  <c r="D563" i="45"/>
  <c r="D564" i="45"/>
  <c r="D565" i="45"/>
  <c r="D566" i="45"/>
  <c r="D567" i="45"/>
  <c r="D568" i="45"/>
  <c r="D569" i="45"/>
  <c r="D570" i="45"/>
  <c r="D571" i="45"/>
  <c r="D572" i="45"/>
  <c r="D573" i="45"/>
  <c r="D574" i="45"/>
  <c r="D575" i="45"/>
  <c r="D576" i="45"/>
  <c r="D577" i="45"/>
  <c r="D578" i="45"/>
  <c r="D579" i="45"/>
  <c r="D580" i="45"/>
  <c r="D581" i="45"/>
  <c r="D582" i="45"/>
  <c r="D583" i="45"/>
  <c r="D584" i="45"/>
  <c r="D585" i="45"/>
  <c r="D586" i="45"/>
  <c r="D587" i="45"/>
  <c r="D588" i="45"/>
  <c r="D589" i="45"/>
  <c r="D590" i="45"/>
  <c r="D591" i="45"/>
  <c r="D592" i="45"/>
  <c r="D593" i="45"/>
  <c r="D594" i="45"/>
  <c r="D595" i="45"/>
  <c r="D596" i="45"/>
  <c r="D597" i="45"/>
  <c r="D598" i="45"/>
  <c r="D599" i="45"/>
  <c r="D600" i="45"/>
  <c r="D601" i="45"/>
  <c r="D602" i="45"/>
  <c r="D603" i="45"/>
  <c r="D604" i="45"/>
  <c r="D605" i="45"/>
  <c r="D606" i="45"/>
  <c r="D607" i="45"/>
  <c r="D608" i="45"/>
  <c r="D609" i="45"/>
  <c r="D610" i="45"/>
  <c r="D611" i="45"/>
  <c r="D612" i="45"/>
  <c r="D613" i="45"/>
  <c r="D614" i="45"/>
  <c r="D615" i="45"/>
  <c r="D616" i="45"/>
  <c r="D617" i="45"/>
  <c r="D618" i="45"/>
  <c r="D619" i="45"/>
  <c r="D620" i="45"/>
  <c r="D621" i="45"/>
  <c r="D622" i="45"/>
  <c r="D623" i="45"/>
  <c r="D624" i="45"/>
  <c r="D625" i="45"/>
  <c r="D626" i="45"/>
  <c r="D627" i="45"/>
  <c r="D628" i="45"/>
  <c r="D629" i="45"/>
  <c r="D630" i="45"/>
  <c r="D631" i="45"/>
  <c r="D632" i="45"/>
  <c r="D633" i="45"/>
  <c r="D634" i="45"/>
  <c r="D635" i="45"/>
  <c r="D636" i="45"/>
  <c r="D637" i="45"/>
  <c r="D638" i="45"/>
  <c r="D639" i="45"/>
  <c r="D640" i="45"/>
  <c r="D641" i="45"/>
  <c r="D642" i="45"/>
  <c r="D643" i="45"/>
  <c r="D644" i="45"/>
  <c r="D645" i="45"/>
  <c r="D646" i="45"/>
  <c r="D647" i="45"/>
  <c r="D648" i="45"/>
  <c r="D649" i="45"/>
  <c r="D650" i="45"/>
  <c r="D651" i="45"/>
  <c r="D652" i="45"/>
  <c r="D653" i="45"/>
  <c r="D654" i="45"/>
  <c r="D655" i="45"/>
  <c r="D656" i="45"/>
  <c r="D657" i="45"/>
  <c r="D658" i="45"/>
  <c r="D659" i="45"/>
  <c r="D660" i="45"/>
  <c r="D661" i="45"/>
  <c r="D662" i="45"/>
  <c r="D663" i="45"/>
  <c r="D664" i="45"/>
  <c r="D665" i="45"/>
  <c r="D666" i="45"/>
  <c r="D667" i="45"/>
  <c r="D668" i="45"/>
  <c r="D669" i="45"/>
  <c r="D670" i="45"/>
  <c r="D671" i="45"/>
  <c r="D672" i="45"/>
  <c r="D673" i="45"/>
  <c r="D674" i="45"/>
  <c r="D675" i="45"/>
  <c r="D676" i="45"/>
  <c r="D677" i="45"/>
  <c r="D678" i="45"/>
  <c r="D679" i="45"/>
  <c r="D680" i="45"/>
  <c r="D681" i="45"/>
  <c r="D682" i="45"/>
  <c r="D683" i="45"/>
  <c r="D684" i="45"/>
  <c r="D685" i="45"/>
  <c r="D686" i="45"/>
  <c r="D687" i="45"/>
  <c r="D688" i="45"/>
  <c r="D689" i="45"/>
  <c r="D690" i="45"/>
  <c r="D691" i="45"/>
  <c r="D692" i="45"/>
  <c r="D693" i="45"/>
  <c r="D694" i="45"/>
  <c r="D695" i="45"/>
  <c r="D696" i="45"/>
  <c r="D697" i="45"/>
  <c r="D698" i="45"/>
  <c r="D699" i="45"/>
  <c r="D700" i="45"/>
  <c r="D701" i="45"/>
  <c r="D702" i="45"/>
  <c r="D703" i="45"/>
  <c r="D704" i="45"/>
  <c r="D705" i="45"/>
  <c r="D706" i="45"/>
  <c r="D707" i="45"/>
  <c r="D708" i="45"/>
  <c r="D709" i="45"/>
  <c r="D710" i="45"/>
  <c r="D711" i="45"/>
  <c r="D712" i="45"/>
  <c r="D713" i="45"/>
  <c r="D714" i="45"/>
  <c r="D715" i="45"/>
  <c r="D716" i="45"/>
  <c r="D717" i="45"/>
  <c r="D718" i="45"/>
  <c r="D719" i="45"/>
  <c r="D720" i="45"/>
  <c r="D721" i="45"/>
  <c r="D722" i="45"/>
  <c r="D723" i="45"/>
  <c r="D724" i="45"/>
  <c r="D725" i="45"/>
  <c r="D726" i="45"/>
  <c r="D727" i="45"/>
  <c r="D728" i="45"/>
  <c r="D729" i="45"/>
  <c r="D730" i="45"/>
  <c r="D731" i="45"/>
  <c r="D732" i="45"/>
  <c r="D733" i="45"/>
  <c r="D734" i="45"/>
  <c r="D735" i="45"/>
  <c r="D736" i="45"/>
  <c r="D737" i="45"/>
  <c r="D738" i="45"/>
  <c r="D739" i="45"/>
  <c r="D740" i="45"/>
  <c r="D741" i="45"/>
  <c r="D742" i="45"/>
  <c r="D743" i="45"/>
  <c r="D744" i="45"/>
  <c r="D745" i="45"/>
  <c r="D746" i="45"/>
  <c r="D747" i="45"/>
  <c r="D748" i="45"/>
  <c r="D749" i="45"/>
  <c r="D750" i="45"/>
  <c r="D751" i="45"/>
  <c r="D752" i="45"/>
  <c r="D753" i="45"/>
  <c r="D754" i="45"/>
  <c r="D755" i="45"/>
  <c r="D756" i="45"/>
  <c r="D757" i="45"/>
  <c r="D758" i="45"/>
  <c r="D759" i="45"/>
  <c r="D760" i="45"/>
  <c r="D761" i="45"/>
  <c r="D762" i="45"/>
  <c r="D763" i="45"/>
  <c r="D764" i="45"/>
  <c r="D765" i="45"/>
  <c r="D766" i="45"/>
  <c r="D767" i="45"/>
  <c r="D768" i="45"/>
  <c r="D769" i="45"/>
  <c r="D770" i="45"/>
  <c r="D771" i="45"/>
  <c r="D772" i="45"/>
  <c r="D773" i="45"/>
  <c r="D774" i="45"/>
  <c r="D775" i="45"/>
  <c r="D776" i="45"/>
  <c r="D777" i="45"/>
  <c r="D778" i="45"/>
  <c r="D779" i="45"/>
  <c r="D780" i="45"/>
  <c r="D781" i="45"/>
  <c r="D782" i="45"/>
  <c r="D783" i="45"/>
  <c r="D784" i="45"/>
  <c r="D785" i="45"/>
  <c r="D786" i="45"/>
  <c r="D787" i="45"/>
  <c r="D788" i="45"/>
  <c r="D789" i="45"/>
  <c r="D790" i="45"/>
  <c r="D791" i="45"/>
  <c r="D792" i="45"/>
  <c r="D793" i="45"/>
  <c r="D794" i="45"/>
  <c r="D795" i="45"/>
  <c r="D796" i="45"/>
  <c r="D797" i="45"/>
  <c r="D798" i="45"/>
  <c r="D799" i="45"/>
  <c r="D800" i="45"/>
  <c r="D801" i="45"/>
  <c r="D802" i="45"/>
  <c r="D803" i="45"/>
  <c r="D804" i="45"/>
  <c r="D805" i="45"/>
  <c r="D806" i="45"/>
  <c r="D807" i="45"/>
  <c r="D808" i="45"/>
  <c r="D809" i="45"/>
  <c r="D810" i="45"/>
  <c r="D811" i="45"/>
  <c r="D812" i="45"/>
  <c r="D813" i="45"/>
  <c r="D814" i="45"/>
  <c r="D815" i="45"/>
  <c r="D816" i="45"/>
  <c r="D817" i="45"/>
  <c r="D818" i="45"/>
  <c r="D819" i="45"/>
  <c r="D820" i="45"/>
  <c r="D821" i="45"/>
  <c r="D822" i="45"/>
  <c r="D823" i="45"/>
  <c r="D824" i="45"/>
  <c r="D825" i="45"/>
  <c r="D826" i="45"/>
  <c r="D827" i="45"/>
  <c r="D828" i="45"/>
  <c r="D829" i="45"/>
  <c r="D830" i="45"/>
  <c r="D831" i="45"/>
  <c r="D832" i="45"/>
  <c r="D833" i="45"/>
  <c r="D834" i="45"/>
  <c r="D835" i="45"/>
  <c r="D836" i="45"/>
  <c r="D837" i="45"/>
  <c r="D838" i="45"/>
  <c r="D839" i="45"/>
  <c r="D840" i="45"/>
  <c r="D841" i="45"/>
  <c r="D842" i="45"/>
  <c r="D843" i="45"/>
  <c r="D844" i="45"/>
  <c r="D845" i="45"/>
  <c r="D846" i="45"/>
  <c r="D847" i="45"/>
  <c r="D848" i="45"/>
  <c r="D849" i="45"/>
  <c r="D850" i="45"/>
  <c r="D851" i="45"/>
  <c r="D852" i="45"/>
  <c r="D853" i="45"/>
  <c r="D854" i="45"/>
  <c r="D855" i="45"/>
  <c r="D856" i="45"/>
  <c r="D857" i="45"/>
  <c r="D858" i="45"/>
  <c r="D859" i="45"/>
  <c r="D860" i="45"/>
  <c r="D861" i="45"/>
  <c r="D862" i="45"/>
  <c r="D863" i="45"/>
  <c r="D864" i="45"/>
  <c r="D865" i="45"/>
  <c r="D866" i="45"/>
  <c r="D867" i="45"/>
  <c r="D868" i="45"/>
  <c r="D869" i="45"/>
  <c r="D870" i="45"/>
  <c r="D871" i="45"/>
  <c r="D872" i="45"/>
  <c r="D873" i="45"/>
  <c r="D874" i="45"/>
  <c r="D875" i="45"/>
  <c r="D876" i="45"/>
  <c r="D877" i="45"/>
  <c r="D878" i="45"/>
  <c r="D879" i="45"/>
  <c r="D880" i="45"/>
  <c r="D881" i="45"/>
  <c r="D882" i="45"/>
  <c r="D883" i="45"/>
  <c r="D884" i="45"/>
  <c r="D885" i="45"/>
  <c r="D886" i="45"/>
  <c r="D887" i="45"/>
  <c r="D888" i="45"/>
  <c r="D889" i="45"/>
  <c r="D890" i="45"/>
  <c r="D891" i="45"/>
  <c r="D892" i="45"/>
  <c r="D893" i="45"/>
  <c r="D894" i="45"/>
  <c r="D895" i="45"/>
  <c r="D896" i="45"/>
  <c r="D897" i="45"/>
  <c r="D898" i="45"/>
  <c r="D899" i="45"/>
  <c r="D900" i="45"/>
  <c r="D901" i="45"/>
  <c r="D902" i="45"/>
  <c r="D903" i="45"/>
  <c r="D904" i="45"/>
  <c r="D905" i="45"/>
  <c r="D906" i="45"/>
  <c r="D907" i="45"/>
  <c r="D908" i="45"/>
  <c r="D909" i="45"/>
  <c r="D910" i="45"/>
  <c r="D911" i="45"/>
  <c r="D912" i="45"/>
  <c r="D913" i="45"/>
  <c r="D914" i="45"/>
  <c r="D915" i="45"/>
  <c r="D916" i="45"/>
  <c r="D917" i="45"/>
  <c r="D918" i="45"/>
  <c r="D919" i="45"/>
  <c r="D920" i="45"/>
  <c r="D921" i="45"/>
  <c r="D922" i="45"/>
  <c r="D923" i="45"/>
  <c r="D924" i="45"/>
  <c r="D925" i="45"/>
  <c r="D926" i="45"/>
  <c r="D927" i="45"/>
  <c r="D928" i="45"/>
  <c r="D929" i="45"/>
  <c r="D930" i="45"/>
  <c r="D931" i="45"/>
  <c r="D932" i="45"/>
  <c r="D933" i="45"/>
  <c r="D934" i="45"/>
  <c r="D935" i="45"/>
  <c r="D936" i="45"/>
  <c r="D937" i="45"/>
  <c r="D938" i="45"/>
  <c r="D939" i="45"/>
  <c r="D940" i="45"/>
  <c r="D941" i="45"/>
  <c r="D942" i="45"/>
  <c r="D943" i="45"/>
  <c r="D944" i="45"/>
  <c r="D945" i="45"/>
  <c r="D946" i="45"/>
  <c r="D947" i="45"/>
  <c r="D948" i="45"/>
  <c r="D949" i="45"/>
  <c r="D950" i="45"/>
  <c r="D951" i="45"/>
  <c r="D952" i="45"/>
  <c r="D953" i="45"/>
  <c r="D954" i="45"/>
  <c r="D955" i="45"/>
  <c r="D956" i="45"/>
  <c r="D957" i="45"/>
  <c r="D958" i="45"/>
  <c r="D959" i="45"/>
  <c r="D960" i="45"/>
  <c r="D961" i="45"/>
  <c r="D962" i="45"/>
  <c r="D963" i="45"/>
  <c r="D964" i="45"/>
  <c r="D965" i="45"/>
  <c r="D966" i="45"/>
  <c r="D967" i="45"/>
  <c r="D968" i="45"/>
  <c r="D969" i="45"/>
  <c r="D970" i="45"/>
  <c r="D971" i="45"/>
  <c r="D972" i="45"/>
  <c r="D973" i="45"/>
  <c r="D974" i="45"/>
  <c r="D975" i="45"/>
  <c r="D976" i="45"/>
  <c r="D977" i="45"/>
  <c r="D978" i="45"/>
  <c r="D979" i="45"/>
  <c r="D980" i="45"/>
  <c r="D981" i="45"/>
  <c r="D982" i="45"/>
  <c r="D983" i="45"/>
  <c r="D984" i="45"/>
  <c r="D985" i="45"/>
  <c r="D986" i="45"/>
  <c r="D987" i="45"/>
  <c r="D988" i="45"/>
  <c r="D989" i="45"/>
  <c r="D990" i="45"/>
  <c r="D991" i="45"/>
  <c r="D992" i="45"/>
  <c r="D993" i="45"/>
  <c r="D994" i="45"/>
  <c r="D995" i="45"/>
  <c r="D996" i="45"/>
  <c r="D997" i="45"/>
  <c r="D998" i="45"/>
  <c r="D999" i="45"/>
  <c r="D1000" i="45"/>
  <c r="D1001" i="45"/>
  <c r="D1002" i="45"/>
  <c r="D1003" i="45"/>
  <c r="D1004" i="45"/>
  <c r="D1005" i="45"/>
  <c r="D1006" i="45"/>
  <c r="D1007" i="45"/>
  <c r="D1008" i="45"/>
  <c r="D1009" i="45"/>
  <c r="D1010" i="45"/>
  <c r="D1011" i="45"/>
  <c r="D1012" i="45"/>
  <c r="D1013" i="45"/>
  <c r="D1014" i="45"/>
  <c r="D1015" i="45"/>
  <c r="D1016" i="45"/>
  <c r="D1017" i="45"/>
  <c r="D1018" i="45"/>
  <c r="D1019" i="45"/>
  <c r="D1020" i="45"/>
  <c r="D1021" i="45"/>
  <c r="D1022" i="45"/>
  <c r="D1023" i="45"/>
  <c r="D1024" i="45"/>
  <c r="D1025" i="45"/>
  <c r="D1026" i="45"/>
  <c r="D1027" i="45"/>
  <c r="D1028" i="45"/>
  <c r="D1029" i="45"/>
  <c r="D1030" i="45"/>
  <c r="D1031" i="45"/>
  <c r="D1032" i="45"/>
  <c r="D1033" i="45"/>
  <c r="D1034" i="45"/>
  <c r="D1035" i="45"/>
  <c r="D1036" i="45"/>
  <c r="D1037" i="45"/>
  <c r="D1038" i="45"/>
  <c r="D1039" i="45"/>
  <c r="D1040" i="45"/>
  <c r="D1041" i="45"/>
  <c r="D1042" i="45"/>
  <c r="D1043" i="45"/>
  <c r="D1044" i="45"/>
  <c r="D1045" i="45"/>
  <c r="D1046" i="45"/>
  <c r="D1047" i="45"/>
  <c r="D1048" i="45"/>
  <c r="D1049" i="45"/>
  <c r="D1050" i="45"/>
  <c r="D1051" i="45"/>
  <c r="D1052" i="45"/>
  <c r="D1053" i="45"/>
  <c r="D1054" i="45"/>
  <c r="D1055" i="45"/>
  <c r="D1056" i="45"/>
  <c r="D1057" i="45"/>
  <c r="D1058" i="45"/>
  <c r="D1059" i="45"/>
  <c r="D1060" i="45"/>
  <c r="D1061" i="45"/>
  <c r="D1062" i="45"/>
  <c r="D1063" i="45"/>
  <c r="D1064" i="45"/>
  <c r="D1065" i="45"/>
  <c r="D1066" i="45"/>
  <c r="D1067" i="45"/>
  <c r="D1068" i="45"/>
  <c r="D1069" i="45"/>
  <c r="D1070" i="45"/>
  <c r="D1071" i="45"/>
  <c r="D1072" i="45"/>
  <c r="D1073" i="45"/>
  <c r="D1074" i="45"/>
  <c r="D1075" i="45"/>
  <c r="D1076" i="45"/>
  <c r="D1077" i="45"/>
  <c r="D1078" i="45"/>
  <c r="D1079" i="45"/>
  <c r="D1080" i="45"/>
  <c r="D1081" i="45"/>
  <c r="D1082" i="45"/>
  <c r="D1083" i="45"/>
  <c r="D1084" i="45"/>
  <c r="D1085" i="45"/>
  <c r="D1086" i="45"/>
  <c r="D1087" i="45"/>
  <c r="D1088" i="45"/>
  <c r="D1089" i="45"/>
  <c r="D1090" i="45"/>
  <c r="D1091" i="45"/>
  <c r="D1092" i="45"/>
  <c r="D1093" i="45"/>
  <c r="D1094" i="45"/>
  <c r="D1095" i="45"/>
  <c r="D1096" i="45"/>
  <c r="D1097" i="45"/>
  <c r="D1098" i="45"/>
  <c r="D1099" i="45"/>
  <c r="D1100" i="45"/>
  <c r="D1101" i="45"/>
  <c r="D1102" i="45"/>
  <c r="D1103" i="45"/>
  <c r="D1104" i="45"/>
  <c r="D1105" i="45"/>
  <c r="D1106" i="45"/>
  <c r="D1107" i="45"/>
  <c r="D1108" i="45"/>
  <c r="D1109" i="45"/>
  <c r="D1110" i="45"/>
  <c r="D1111" i="45"/>
  <c r="D1112" i="45"/>
  <c r="D1113" i="45"/>
  <c r="D1114" i="45"/>
  <c r="D1115" i="45"/>
  <c r="D1116" i="45"/>
  <c r="D1117" i="45"/>
  <c r="D1118" i="45"/>
  <c r="D1119" i="45"/>
  <c r="D1120" i="45"/>
  <c r="D1121" i="45"/>
  <c r="D1122" i="45"/>
  <c r="D1123" i="45"/>
  <c r="D1124" i="45"/>
  <c r="D1125" i="45"/>
  <c r="D1126" i="45"/>
  <c r="D1127" i="45"/>
  <c r="D1128" i="45"/>
  <c r="D1129" i="45"/>
  <c r="D1130" i="45"/>
  <c r="D1131" i="45"/>
  <c r="D1132" i="45"/>
  <c r="D1133" i="45"/>
  <c r="D1134" i="45"/>
  <c r="D1135" i="45"/>
  <c r="D1136" i="45"/>
  <c r="D1137" i="45"/>
  <c r="D1138" i="45"/>
  <c r="D1139" i="45"/>
  <c r="D1140" i="45"/>
  <c r="D1141" i="45"/>
  <c r="D1142" i="45"/>
  <c r="D1143" i="45"/>
  <c r="D1144" i="45"/>
  <c r="D1145" i="45"/>
  <c r="D1146" i="45"/>
  <c r="D1147" i="45"/>
  <c r="D1148" i="45"/>
  <c r="D1149" i="45"/>
  <c r="D1150" i="45"/>
  <c r="D1151" i="45"/>
  <c r="D1152" i="45"/>
  <c r="D1153" i="45"/>
  <c r="D1154" i="45"/>
  <c r="D1155" i="45"/>
  <c r="D1156" i="45"/>
  <c r="D1157" i="45"/>
  <c r="D1158" i="45"/>
  <c r="D1159" i="45"/>
  <c r="D1160" i="45"/>
  <c r="D1161" i="45"/>
  <c r="D1162" i="45"/>
  <c r="D1163" i="45"/>
  <c r="D1164" i="45"/>
  <c r="D1165" i="45"/>
  <c r="D1166" i="45"/>
  <c r="D1167" i="45"/>
  <c r="D1168" i="45"/>
  <c r="D1169" i="45"/>
  <c r="D1170" i="45"/>
  <c r="D1171" i="45"/>
  <c r="D1172" i="45"/>
  <c r="D1173" i="45"/>
  <c r="D1174" i="45"/>
  <c r="D1175" i="45"/>
  <c r="D1176" i="45"/>
  <c r="D1177" i="45"/>
  <c r="D1178" i="45"/>
  <c r="D1179" i="45"/>
  <c r="D1180" i="45"/>
  <c r="D1181" i="45"/>
  <c r="D1182" i="45"/>
  <c r="D1183" i="45"/>
  <c r="D1184" i="45"/>
  <c r="D1185" i="45"/>
  <c r="D1186" i="45"/>
  <c r="D1187" i="45"/>
  <c r="D1188" i="45"/>
  <c r="D1189" i="45"/>
  <c r="D1190" i="45"/>
  <c r="D1191" i="45"/>
  <c r="D1192" i="45"/>
  <c r="D1193" i="45"/>
  <c r="D1194" i="45"/>
  <c r="D1195" i="45"/>
  <c r="D1196" i="45"/>
  <c r="D1197" i="45"/>
  <c r="D1198" i="45"/>
  <c r="D1199" i="45"/>
  <c r="D1200" i="45"/>
  <c r="D1201" i="45"/>
  <c r="D1202" i="45"/>
  <c r="D1203" i="45"/>
  <c r="D1204" i="45"/>
  <c r="D1205" i="45"/>
  <c r="D1206" i="45"/>
  <c r="D1207" i="45"/>
  <c r="D1208" i="45"/>
  <c r="D1209" i="45"/>
  <c r="D1210" i="45"/>
  <c r="D1211" i="45"/>
  <c r="D1212" i="45"/>
  <c r="D1213" i="45"/>
  <c r="D1214" i="45"/>
  <c r="D1215" i="45"/>
  <c r="D1216" i="45"/>
  <c r="D1217" i="45"/>
  <c r="D1218" i="45"/>
  <c r="D1219" i="45"/>
  <c r="D1220" i="45"/>
  <c r="D1221" i="45"/>
  <c r="D1222" i="45"/>
  <c r="D1223" i="45"/>
  <c r="D1224" i="45"/>
  <c r="D1225" i="45"/>
  <c r="D1226" i="45"/>
  <c r="D1227" i="45"/>
  <c r="D1228" i="45"/>
  <c r="D1229" i="45"/>
  <c r="D1230" i="45"/>
  <c r="D1231" i="45"/>
  <c r="D1232" i="45"/>
  <c r="D1233" i="45"/>
  <c r="D1234" i="45"/>
  <c r="D1235" i="45"/>
  <c r="D1236" i="45"/>
  <c r="D1237" i="45"/>
  <c r="D1238" i="45"/>
  <c r="D1239" i="45"/>
  <c r="D1240" i="45"/>
  <c r="D1241" i="45"/>
  <c r="D1242" i="45"/>
  <c r="D1243" i="45"/>
  <c r="D1244" i="45"/>
  <c r="D1245" i="45"/>
  <c r="D1246" i="45"/>
  <c r="D1247" i="45"/>
  <c r="D1248" i="45"/>
  <c r="D1249" i="45"/>
  <c r="D1250" i="45"/>
  <c r="D1251" i="45"/>
  <c r="D1252" i="45"/>
  <c r="D1253" i="45"/>
  <c r="D1254" i="45"/>
  <c r="D1255" i="45"/>
  <c r="D1256" i="45"/>
  <c r="D1257" i="45"/>
  <c r="D1258" i="45"/>
  <c r="D1259" i="45"/>
  <c r="D1260" i="45"/>
  <c r="D1261" i="45"/>
  <c r="D1262" i="45"/>
  <c r="D1263" i="45"/>
  <c r="D1264" i="45"/>
  <c r="D1265" i="45"/>
  <c r="D1266" i="45"/>
  <c r="D1267" i="45"/>
  <c r="D1268" i="45"/>
  <c r="D1269" i="45"/>
  <c r="D1270" i="45"/>
  <c r="D1271" i="45"/>
  <c r="D1272" i="45"/>
  <c r="D1273" i="45"/>
  <c r="D1274" i="45"/>
  <c r="D1275" i="45"/>
  <c r="D1276" i="45"/>
  <c r="D1277" i="45"/>
  <c r="D1278" i="45"/>
  <c r="D1279" i="45"/>
  <c r="D1280" i="45"/>
  <c r="D1281" i="45"/>
  <c r="D1282" i="45"/>
  <c r="D1283" i="45"/>
  <c r="D1284" i="45"/>
  <c r="D1285" i="45"/>
  <c r="D1286" i="45"/>
  <c r="D1287" i="45"/>
  <c r="D1288" i="45"/>
  <c r="D1289" i="45"/>
  <c r="D1290" i="45"/>
  <c r="D1291" i="45"/>
  <c r="D1292" i="45"/>
  <c r="D1293" i="45"/>
  <c r="D1294" i="45"/>
  <c r="D1295" i="45"/>
  <c r="D1296" i="45"/>
  <c r="D1297" i="45"/>
  <c r="D1298" i="45"/>
  <c r="D1299" i="45"/>
  <c r="D1300" i="45"/>
  <c r="D1301" i="45"/>
  <c r="D1302" i="45"/>
  <c r="D1303" i="45"/>
  <c r="D1304" i="45"/>
  <c r="D1305" i="45"/>
  <c r="D1306" i="45"/>
  <c r="D1307" i="45"/>
  <c r="D1308" i="45"/>
  <c r="D1309" i="45"/>
  <c r="D1310" i="45"/>
  <c r="D1311" i="45"/>
  <c r="D1312" i="45"/>
  <c r="D1313" i="45"/>
  <c r="D1314" i="45"/>
  <c r="D1315" i="45"/>
  <c r="D1316" i="45"/>
  <c r="D1317" i="45"/>
  <c r="D1318" i="45"/>
  <c r="D1319" i="45"/>
  <c r="D1320" i="45"/>
  <c r="D1321" i="45"/>
  <c r="D1322" i="45"/>
  <c r="D1323" i="45"/>
  <c r="D1324" i="45"/>
  <c r="D1325" i="45"/>
  <c r="D1326" i="45"/>
  <c r="D1327" i="45"/>
  <c r="D1328" i="45"/>
  <c r="D1329" i="45"/>
  <c r="D1330" i="45"/>
  <c r="D1331" i="45"/>
  <c r="D1332" i="45"/>
  <c r="D1333" i="45"/>
  <c r="D1334" i="45"/>
  <c r="D1335" i="45"/>
  <c r="D1336" i="45"/>
  <c r="D1337" i="45"/>
  <c r="D1338" i="45"/>
  <c r="D1339" i="45"/>
  <c r="D1340" i="45"/>
  <c r="D1341" i="45"/>
  <c r="D1342" i="45"/>
  <c r="D1343" i="45"/>
  <c r="D1344" i="45"/>
  <c r="D1345" i="45"/>
  <c r="D1346" i="45"/>
  <c r="D1347" i="45"/>
  <c r="D1348" i="45"/>
  <c r="D1349" i="45"/>
  <c r="D1350" i="45"/>
  <c r="D1351" i="45"/>
  <c r="D1352" i="45"/>
  <c r="D1353" i="45"/>
  <c r="D1354" i="45"/>
  <c r="D1355" i="45"/>
  <c r="D1356" i="45"/>
  <c r="D1357" i="45"/>
  <c r="D1358" i="45"/>
  <c r="D1359" i="45"/>
  <c r="D1360" i="45"/>
  <c r="D1361" i="45"/>
  <c r="D1362" i="45"/>
  <c r="D1363" i="45"/>
  <c r="D1364" i="45"/>
  <c r="D1365" i="45"/>
  <c r="D1366" i="45"/>
  <c r="D1367" i="45"/>
  <c r="D1368" i="45"/>
  <c r="D1369" i="45"/>
  <c r="D1370" i="45"/>
  <c r="D1371" i="45"/>
  <c r="D1372" i="45"/>
  <c r="D1373" i="45"/>
  <c r="D1374" i="45"/>
  <c r="D1375" i="45"/>
  <c r="D1376" i="45"/>
  <c r="D1377" i="45"/>
  <c r="D1378" i="45"/>
  <c r="D1379" i="45"/>
  <c r="D1380" i="45"/>
  <c r="D1381" i="45"/>
  <c r="D1382" i="45"/>
  <c r="D1383" i="45"/>
  <c r="D1384" i="45"/>
  <c r="D1385" i="45"/>
  <c r="D1386" i="45"/>
  <c r="D1387" i="45"/>
  <c r="D1388" i="45"/>
  <c r="D1389" i="45"/>
  <c r="D1390" i="45"/>
  <c r="D1391" i="45"/>
  <c r="D1392" i="45"/>
  <c r="D1393" i="45"/>
  <c r="D1394" i="45"/>
  <c r="D1395" i="45"/>
  <c r="D1396" i="45"/>
  <c r="D1397" i="45"/>
  <c r="D1398" i="45"/>
  <c r="D1399" i="45"/>
  <c r="D1400" i="45"/>
  <c r="D1401" i="45"/>
  <c r="D1402" i="45"/>
  <c r="D1403" i="45"/>
  <c r="D1404" i="45"/>
  <c r="D1405" i="45"/>
  <c r="D1406" i="45"/>
  <c r="D1407" i="45"/>
  <c r="D1408" i="45"/>
  <c r="D1409" i="45"/>
  <c r="D1410" i="45"/>
  <c r="D1411" i="45"/>
  <c r="D1412" i="45"/>
  <c r="D1413" i="45"/>
  <c r="D1414" i="45"/>
  <c r="D1415" i="45"/>
  <c r="D1416" i="45"/>
  <c r="D1417" i="45"/>
  <c r="D1418" i="45"/>
  <c r="D1419" i="45"/>
  <c r="D1420" i="45"/>
  <c r="D1421" i="45"/>
  <c r="D1422" i="45"/>
  <c r="D1423" i="45"/>
  <c r="D1424" i="45"/>
  <c r="D1425" i="45"/>
  <c r="D1426" i="45"/>
  <c r="D1427" i="45"/>
  <c r="D1428" i="45"/>
  <c r="D1429" i="45"/>
  <c r="D1430" i="45"/>
  <c r="D1431" i="45"/>
  <c r="D1432" i="45"/>
  <c r="D1433" i="45"/>
  <c r="D1434" i="45"/>
  <c r="D1435" i="45"/>
  <c r="D1436" i="45"/>
  <c r="D1437" i="45"/>
  <c r="D1438" i="45"/>
  <c r="D1439" i="45"/>
  <c r="D1440" i="45"/>
  <c r="D1441" i="45"/>
  <c r="D1442" i="45"/>
  <c r="D1443" i="45"/>
  <c r="D1444" i="45"/>
  <c r="D1445" i="45"/>
  <c r="D1446" i="45"/>
  <c r="D1447" i="45"/>
  <c r="D1448" i="45"/>
  <c r="D1449" i="45"/>
  <c r="D1450" i="45"/>
  <c r="D1451" i="45"/>
  <c r="D1452" i="45"/>
  <c r="D1453" i="45"/>
  <c r="D1454" i="45"/>
  <c r="D1455" i="45"/>
  <c r="D1456" i="45"/>
  <c r="D1457" i="45"/>
  <c r="D1458" i="45"/>
  <c r="D1459" i="45"/>
  <c r="D1460" i="45"/>
  <c r="D1461" i="45"/>
  <c r="D1462" i="45"/>
  <c r="D1463" i="45"/>
  <c r="D1464" i="45"/>
  <c r="D1465" i="45"/>
  <c r="D1466" i="45"/>
  <c r="D1467" i="45"/>
  <c r="D1468" i="45"/>
  <c r="D1469" i="45"/>
  <c r="D1470" i="45"/>
  <c r="D1471" i="45"/>
  <c r="D1472" i="45"/>
  <c r="D1473" i="45"/>
  <c r="D1474" i="45"/>
  <c r="D1475" i="45"/>
  <c r="D1476" i="45"/>
  <c r="D1477" i="45"/>
  <c r="D1478" i="45"/>
  <c r="D1479" i="45"/>
  <c r="D1480" i="45"/>
  <c r="D1481" i="45"/>
  <c r="D1482" i="45"/>
  <c r="D1483" i="45"/>
  <c r="D1484" i="45"/>
  <c r="D1485" i="45"/>
  <c r="D1486" i="45"/>
  <c r="D1487" i="45"/>
  <c r="D1488" i="45"/>
  <c r="D1489" i="45"/>
  <c r="D1490" i="45"/>
  <c r="D1491" i="45"/>
  <c r="D1492" i="45"/>
  <c r="D1493" i="45"/>
  <c r="D1494" i="45"/>
  <c r="D1495" i="45"/>
  <c r="D1496" i="45"/>
  <c r="D1497" i="45"/>
  <c r="D1498" i="45"/>
  <c r="D1499" i="45"/>
  <c r="D1500" i="45"/>
  <c r="D1501" i="45"/>
  <c r="D1502" i="45"/>
  <c r="D1503" i="45"/>
  <c r="D1504" i="45"/>
  <c r="D1505" i="45"/>
  <c r="D1506" i="45"/>
  <c r="D1507" i="45"/>
  <c r="D1508" i="45"/>
  <c r="D1509" i="45"/>
  <c r="D1510" i="45"/>
  <c r="D1511" i="45"/>
  <c r="D1512" i="45"/>
  <c r="D1513" i="45"/>
  <c r="D1514" i="45"/>
  <c r="D1515" i="45"/>
  <c r="D1516" i="45"/>
  <c r="D1517" i="45"/>
  <c r="D1518" i="45"/>
  <c r="D1519" i="45"/>
  <c r="D1520" i="45"/>
  <c r="D1521" i="45"/>
  <c r="D1522" i="45"/>
  <c r="D1523" i="45"/>
  <c r="D1524" i="45"/>
  <c r="D1525" i="45"/>
  <c r="D1526" i="45"/>
  <c r="D1527" i="45"/>
  <c r="D1528" i="45"/>
  <c r="D1529" i="45"/>
  <c r="D1530" i="45"/>
  <c r="D1531" i="45"/>
  <c r="D1532" i="45"/>
  <c r="D1533" i="45"/>
  <c r="D1534" i="45"/>
  <c r="D1535" i="45"/>
  <c r="D1536" i="45"/>
  <c r="D1537" i="45"/>
  <c r="D1538" i="45"/>
  <c r="D1539" i="45"/>
  <c r="D1540" i="45"/>
  <c r="D1541" i="45"/>
  <c r="D1542" i="45"/>
  <c r="D1543" i="45"/>
  <c r="D1544" i="45"/>
  <c r="D1545" i="45"/>
  <c r="D1546" i="45"/>
  <c r="D1547" i="45"/>
  <c r="D1548" i="45"/>
  <c r="D1549" i="45"/>
  <c r="D1550" i="45"/>
  <c r="D1551" i="45"/>
  <c r="D1552" i="45"/>
  <c r="D1553" i="45"/>
  <c r="D1554" i="45"/>
  <c r="D1555" i="45"/>
  <c r="D1556" i="45"/>
  <c r="D1557" i="45"/>
  <c r="D1558" i="45"/>
  <c r="D1559" i="45"/>
  <c r="D1560" i="45"/>
  <c r="D1561" i="45"/>
  <c r="D1562" i="45"/>
  <c r="D1563" i="45"/>
  <c r="D1564" i="45"/>
  <c r="D1565" i="45"/>
  <c r="D1566" i="45"/>
  <c r="D1567" i="45"/>
  <c r="D1568" i="45"/>
  <c r="D1569" i="45"/>
  <c r="D1570" i="45"/>
  <c r="D1571" i="45"/>
  <c r="D1572" i="45"/>
  <c r="D1573" i="45"/>
  <c r="D1574" i="45"/>
  <c r="D1575" i="45"/>
  <c r="D1576" i="45"/>
  <c r="D1577" i="45"/>
  <c r="D1578" i="45"/>
  <c r="D1579" i="45"/>
  <c r="D1580" i="45"/>
  <c r="D1581" i="45"/>
  <c r="D1582" i="45"/>
  <c r="D1583" i="45"/>
  <c r="D1584" i="45"/>
  <c r="D1585" i="45"/>
  <c r="D1586" i="45"/>
  <c r="D1587" i="45"/>
  <c r="D1588" i="45"/>
  <c r="D1589" i="45"/>
  <c r="D1590" i="45"/>
  <c r="D1591" i="45"/>
  <c r="D1592" i="45"/>
  <c r="D1593" i="45"/>
  <c r="D1594" i="45"/>
  <c r="D1595" i="45"/>
  <c r="D1596" i="45"/>
  <c r="D1597" i="45"/>
  <c r="D1598" i="45"/>
  <c r="D1599" i="45"/>
  <c r="D1600" i="45"/>
  <c r="D1601" i="45"/>
  <c r="D1602" i="45"/>
  <c r="D1603" i="45"/>
  <c r="D1604" i="45"/>
  <c r="D1605" i="45"/>
  <c r="D1606" i="45"/>
  <c r="D1607" i="45"/>
  <c r="D1608" i="45"/>
  <c r="D1609" i="45"/>
  <c r="D1610" i="45"/>
  <c r="D1611" i="45"/>
  <c r="D1612" i="45"/>
  <c r="D1613" i="45"/>
  <c r="D1614" i="45"/>
  <c r="D1615" i="45"/>
  <c r="D1616" i="45"/>
  <c r="D1617" i="45"/>
  <c r="D1618" i="45"/>
  <c r="D1619" i="45"/>
  <c r="D1620" i="45"/>
  <c r="D1621" i="45"/>
  <c r="D1622" i="45"/>
  <c r="D1623" i="45"/>
  <c r="D1624" i="45"/>
  <c r="D1625" i="45"/>
  <c r="D1626" i="45"/>
  <c r="D1627" i="45"/>
  <c r="D1628" i="45"/>
  <c r="D1629" i="45"/>
  <c r="D1630" i="45"/>
  <c r="D1631" i="45"/>
  <c r="D1632" i="45"/>
  <c r="D1633" i="45"/>
  <c r="D1634" i="45"/>
  <c r="D1635" i="45"/>
  <c r="D1636" i="45"/>
  <c r="D1637" i="45"/>
  <c r="D1638" i="45"/>
  <c r="D1639" i="45"/>
  <c r="D1640" i="45"/>
  <c r="D1641" i="45"/>
  <c r="D1642" i="45"/>
  <c r="D1643" i="45"/>
  <c r="D1644" i="45"/>
  <c r="D1645" i="45"/>
  <c r="D1646" i="45"/>
  <c r="D1647" i="45"/>
  <c r="D1648" i="45"/>
  <c r="D1649" i="45"/>
  <c r="D1650" i="45"/>
  <c r="D1651" i="45"/>
  <c r="D1652" i="45"/>
  <c r="D1653" i="45"/>
  <c r="D1654" i="45"/>
  <c r="D1655" i="45"/>
  <c r="D1656" i="45"/>
  <c r="D1657" i="45"/>
  <c r="D1658" i="45"/>
  <c r="D1659" i="45"/>
  <c r="D1660" i="45"/>
  <c r="D1661" i="45"/>
  <c r="D1662" i="45"/>
  <c r="D1663" i="45"/>
  <c r="D1664" i="45"/>
  <c r="D1665" i="45"/>
  <c r="D1666" i="45"/>
  <c r="D1667" i="45"/>
  <c r="D1668" i="45"/>
  <c r="D1669" i="45"/>
  <c r="D1670" i="45"/>
  <c r="D1671" i="45"/>
  <c r="D1672" i="45"/>
  <c r="D1673" i="45"/>
  <c r="D1674" i="45"/>
  <c r="D1675" i="45"/>
  <c r="D1676" i="45"/>
  <c r="D1677" i="45"/>
  <c r="D1678" i="45"/>
  <c r="D1679" i="45"/>
  <c r="D1680" i="45"/>
  <c r="D1681" i="45"/>
  <c r="D1682" i="45"/>
  <c r="D1683" i="45"/>
  <c r="D1684" i="45"/>
  <c r="D1685" i="45"/>
  <c r="D1686" i="45"/>
  <c r="D1687" i="45"/>
  <c r="D1688" i="45"/>
  <c r="D1689" i="45"/>
  <c r="D1690" i="45"/>
  <c r="D1691" i="45"/>
  <c r="D1692" i="45"/>
  <c r="D1693" i="45"/>
  <c r="D1694" i="45"/>
  <c r="D1695" i="45"/>
  <c r="D1696" i="45"/>
  <c r="D1697" i="45"/>
  <c r="D1698" i="45"/>
  <c r="D1699" i="45"/>
  <c r="D1700" i="45"/>
  <c r="D1701" i="45"/>
  <c r="D1702" i="45"/>
  <c r="D1703" i="45"/>
  <c r="D1704" i="45"/>
  <c r="D1705" i="45"/>
  <c r="D1706" i="45"/>
  <c r="D1707" i="45"/>
  <c r="D1708" i="45"/>
  <c r="D1709" i="45"/>
  <c r="D1710" i="45"/>
  <c r="D1711" i="45"/>
  <c r="D1712" i="45"/>
  <c r="D1713" i="45"/>
  <c r="D1714" i="45"/>
  <c r="D1715" i="45"/>
  <c r="D1716" i="45"/>
  <c r="D1717" i="45"/>
  <c r="D1718" i="45"/>
  <c r="D1719" i="45"/>
  <c r="D1720" i="45"/>
  <c r="D1721" i="45"/>
  <c r="D1722" i="45"/>
  <c r="D1723" i="45"/>
  <c r="D1724" i="45"/>
  <c r="D1725" i="45"/>
  <c r="D1726" i="45"/>
  <c r="D1727" i="45"/>
  <c r="D1728" i="45"/>
  <c r="D1729" i="45"/>
  <c r="D1730" i="45"/>
  <c r="D1731" i="45"/>
  <c r="D1732" i="45"/>
  <c r="D1733" i="45"/>
  <c r="D1734" i="45"/>
  <c r="D1735" i="45"/>
  <c r="D1736" i="45"/>
  <c r="D1737" i="45"/>
  <c r="D1738" i="45"/>
  <c r="D1739" i="45"/>
  <c r="D1740" i="45"/>
  <c r="D1741" i="45"/>
  <c r="D1742" i="45"/>
  <c r="D1743" i="45"/>
  <c r="D1744" i="45"/>
  <c r="D1745" i="45"/>
  <c r="D1746" i="45"/>
  <c r="D1747" i="45"/>
  <c r="D1748" i="45"/>
  <c r="D1749" i="45"/>
  <c r="D1750" i="45"/>
  <c r="D1751" i="45"/>
  <c r="D1752" i="45"/>
  <c r="D1753" i="45"/>
  <c r="D1754" i="45"/>
  <c r="D1755" i="45"/>
  <c r="D1756" i="45"/>
  <c r="D1757" i="45"/>
  <c r="D1758" i="45"/>
  <c r="D1759" i="45"/>
  <c r="D1760" i="45"/>
  <c r="D1761" i="45"/>
  <c r="D1762" i="45"/>
  <c r="D1763" i="45"/>
  <c r="D1764" i="45"/>
  <c r="D1765" i="45"/>
  <c r="D1766" i="45"/>
  <c r="D1767" i="45"/>
  <c r="D1768" i="45"/>
  <c r="D1769" i="45"/>
  <c r="D1770" i="45"/>
  <c r="D1771" i="45"/>
  <c r="D1772" i="45"/>
  <c r="D1773" i="45"/>
  <c r="D1774" i="45"/>
  <c r="D1775" i="45"/>
  <c r="D1776" i="45"/>
  <c r="D1777" i="45"/>
  <c r="D1778" i="45"/>
  <c r="D1779" i="45"/>
  <c r="D1780" i="45"/>
  <c r="D1781" i="45"/>
  <c r="D1782" i="45"/>
  <c r="D1783" i="45"/>
  <c r="D1784" i="45"/>
  <c r="D1785" i="45"/>
  <c r="D1786" i="45"/>
  <c r="D1787" i="45"/>
  <c r="D1788" i="45"/>
  <c r="D1789" i="45"/>
  <c r="D1790" i="45"/>
  <c r="D1791" i="45"/>
  <c r="D1792" i="45"/>
  <c r="D1793" i="45"/>
  <c r="D1794" i="45"/>
  <c r="D1795" i="45"/>
  <c r="D1796" i="45"/>
  <c r="D1797" i="45"/>
  <c r="D1798" i="45"/>
  <c r="D1799" i="45"/>
  <c r="D1800" i="45"/>
  <c r="D1801" i="45"/>
  <c r="D1802" i="45"/>
  <c r="D1803" i="45"/>
  <c r="D1804" i="45"/>
  <c r="D1805" i="45"/>
  <c r="D1806" i="45"/>
  <c r="D1807" i="45"/>
  <c r="D1808" i="45"/>
  <c r="D1809" i="45"/>
  <c r="D1810" i="45"/>
  <c r="D1811" i="45"/>
  <c r="D1812" i="45"/>
  <c r="D1813" i="45"/>
  <c r="D1814" i="45"/>
  <c r="D1815" i="45"/>
  <c r="D1816" i="45"/>
  <c r="D1817" i="45"/>
  <c r="D1818" i="45"/>
  <c r="D1819" i="45"/>
  <c r="D1820" i="45"/>
  <c r="D1821" i="45"/>
  <c r="D1822" i="45"/>
  <c r="D1823" i="45"/>
  <c r="D1824" i="45"/>
  <c r="D1825" i="45"/>
  <c r="D1826" i="45"/>
  <c r="D1827" i="45"/>
  <c r="D1828" i="45"/>
  <c r="D1829" i="45"/>
  <c r="D1830" i="45"/>
  <c r="D1831" i="45"/>
  <c r="D1832" i="45"/>
  <c r="D1833" i="45"/>
  <c r="D1834" i="45"/>
  <c r="D1835" i="45"/>
  <c r="D1836" i="45"/>
  <c r="D1837" i="45"/>
  <c r="D1838" i="45"/>
  <c r="D1839" i="45"/>
  <c r="D1840" i="45"/>
  <c r="D1841" i="45"/>
  <c r="D1842" i="45"/>
  <c r="D1843" i="45"/>
  <c r="D1844" i="45"/>
  <c r="D1845" i="45"/>
  <c r="D1846" i="45"/>
  <c r="D1847" i="45"/>
  <c r="D1848" i="45"/>
  <c r="D1849" i="45"/>
  <c r="D1850" i="45"/>
  <c r="D1851" i="45"/>
  <c r="D1852" i="45"/>
  <c r="D1853" i="45"/>
  <c r="D1854" i="45"/>
  <c r="D1855" i="45"/>
  <c r="D1856" i="45"/>
  <c r="D1857" i="45"/>
  <c r="D1858" i="45"/>
  <c r="D1859" i="45"/>
  <c r="D1860" i="45"/>
  <c r="D1861" i="45"/>
  <c r="D1862" i="45"/>
  <c r="D1863" i="45"/>
  <c r="D1864" i="45"/>
  <c r="D1865" i="45"/>
  <c r="D1866" i="45"/>
  <c r="D1867" i="45"/>
  <c r="D1868" i="45"/>
  <c r="D1869" i="45"/>
  <c r="D1870" i="45"/>
  <c r="D1871" i="45"/>
  <c r="D1872" i="45"/>
  <c r="D1873" i="45"/>
  <c r="D1874" i="45"/>
  <c r="D1875" i="45"/>
  <c r="D1876" i="45"/>
  <c r="D1877" i="45"/>
  <c r="D1878" i="45"/>
  <c r="D1879" i="45"/>
  <c r="D1880" i="45"/>
  <c r="D1881" i="45"/>
  <c r="D1882" i="45"/>
  <c r="D1883" i="45"/>
  <c r="D1884" i="45"/>
  <c r="D1885" i="45"/>
  <c r="D1886" i="45"/>
  <c r="D1887" i="45"/>
  <c r="D1888" i="45"/>
  <c r="D1889" i="45"/>
  <c r="D1890" i="45"/>
  <c r="D1891" i="45"/>
  <c r="D1892" i="45"/>
  <c r="D1893" i="45"/>
  <c r="D1894" i="45"/>
  <c r="D1895" i="45"/>
  <c r="D1896" i="45"/>
  <c r="D1897" i="45"/>
  <c r="D1898" i="45"/>
  <c r="D1899" i="45"/>
  <c r="D1900" i="45"/>
  <c r="D1901" i="45"/>
  <c r="D1902" i="45"/>
  <c r="D1903" i="45"/>
  <c r="D1904" i="45"/>
  <c r="D1905" i="45"/>
  <c r="D1906" i="45"/>
  <c r="D1907" i="45"/>
  <c r="D1908" i="45"/>
  <c r="D1909" i="45"/>
  <c r="D1910" i="45"/>
  <c r="D1911" i="45"/>
  <c r="D1912" i="45"/>
  <c r="D1913" i="45"/>
  <c r="D1914" i="45"/>
  <c r="D1915" i="45"/>
  <c r="D1916" i="45"/>
  <c r="D1917" i="45"/>
  <c r="D1918" i="45"/>
  <c r="D1919" i="45"/>
  <c r="D1920" i="45"/>
  <c r="D1921" i="45"/>
  <c r="D1922" i="45"/>
  <c r="D1923" i="45"/>
  <c r="D1924" i="45"/>
  <c r="D1925" i="45"/>
  <c r="D1926" i="45"/>
  <c r="D1927" i="45"/>
  <c r="D1928" i="45"/>
  <c r="D1929" i="45"/>
  <c r="D1930" i="45"/>
  <c r="D1931" i="45"/>
  <c r="D1932" i="45"/>
  <c r="D1933" i="45"/>
  <c r="D1934" i="45"/>
  <c r="D1935" i="45"/>
  <c r="D1936" i="45"/>
  <c r="D1937" i="45"/>
  <c r="D1938" i="45"/>
  <c r="D1939" i="45"/>
  <c r="D1940" i="45"/>
  <c r="D1941" i="45"/>
  <c r="D1942" i="45"/>
  <c r="D1943" i="45"/>
  <c r="D1944" i="45"/>
  <c r="D1945" i="45"/>
  <c r="D1946" i="45"/>
  <c r="D1947" i="45"/>
  <c r="D1948" i="45"/>
  <c r="D1949" i="45"/>
  <c r="D1950" i="45"/>
  <c r="D1951" i="45"/>
  <c r="D1952" i="45"/>
  <c r="D1953" i="45"/>
  <c r="D1954" i="45"/>
  <c r="D1955" i="45"/>
  <c r="D1956" i="45"/>
  <c r="D1957" i="45"/>
  <c r="D1958" i="45"/>
  <c r="D1959" i="45"/>
  <c r="D1960" i="45"/>
  <c r="D1961" i="45"/>
  <c r="D1962" i="45"/>
  <c r="D1963" i="45"/>
  <c r="D1964" i="45"/>
  <c r="D1965" i="45"/>
  <c r="D1966" i="45"/>
  <c r="D1967" i="45"/>
  <c r="D1968" i="45"/>
  <c r="D1969" i="45"/>
  <c r="D1970" i="45"/>
  <c r="D1971" i="45"/>
  <c r="D1972" i="45"/>
  <c r="D1973" i="45"/>
  <c r="D1974" i="45"/>
  <c r="D1975" i="45"/>
  <c r="D1976" i="45"/>
  <c r="D1977" i="45"/>
  <c r="D1978" i="45"/>
  <c r="D1979" i="45"/>
  <c r="D1980" i="45"/>
  <c r="D1981" i="45"/>
  <c r="D1982" i="45"/>
  <c r="D1983" i="45"/>
  <c r="D1984" i="45"/>
  <c r="D1985" i="45"/>
  <c r="D1986" i="45"/>
  <c r="D1987" i="45"/>
  <c r="D1988" i="45"/>
  <c r="D1989" i="45"/>
  <c r="D1990" i="45"/>
  <c r="D1991" i="45"/>
  <c r="D1992" i="45"/>
  <c r="D1993" i="45"/>
  <c r="D1994" i="45"/>
  <c r="D1995" i="45"/>
  <c r="D1996" i="45"/>
  <c r="D1997" i="45"/>
  <c r="D1998" i="45"/>
  <c r="D1999" i="45"/>
  <c r="D2000" i="45"/>
  <c r="D2001" i="45"/>
  <c r="D2002" i="45"/>
  <c r="D2003" i="45"/>
  <c r="D2004" i="45"/>
  <c r="D2005" i="45"/>
  <c r="D2006" i="45"/>
  <c r="D2007" i="45"/>
  <c r="D2008" i="45"/>
  <c r="D2009" i="45"/>
  <c r="D2010" i="45"/>
  <c r="D2011" i="45"/>
  <c r="D2012" i="45"/>
  <c r="D2013" i="45"/>
  <c r="D2014" i="45"/>
  <c r="D2015" i="45"/>
  <c r="D2016" i="45"/>
  <c r="D2017" i="45"/>
  <c r="D2018" i="45"/>
  <c r="D2019" i="45"/>
  <c r="D2020" i="45"/>
  <c r="D2021" i="45"/>
  <c r="D2022" i="45"/>
  <c r="D2023" i="45"/>
  <c r="D2024" i="45"/>
  <c r="D2025" i="45"/>
  <c r="D2026" i="45"/>
  <c r="D2027" i="45"/>
  <c r="D2028" i="45"/>
  <c r="D2029" i="45"/>
  <c r="D2030" i="45"/>
  <c r="D2031" i="45"/>
  <c r="D2032" i="45"/>
  <c r="D2033" i="45"/>
  <c r="D2034" i="45"/>
  <c r="D2035" i="45"/>
  <c r="D2036" i="45"/>
  <c r="D2037" i="45"/>
  <c r="D2038" i="45"/>
  <c r="D2039" i="45"/>
  <c r="D2040" i="45"/>
  <c r="D2041" i="45"/>
  <c r="D2042" i="45"/>
  <c r="D2043" i="45"/>
  <c r="D2044" i="45"/>
  <c r="D2045" i="45"/>
  <c r="D2046" i="45"/>
  <c r="D2047" i="45"/>
  <c r="D2048" i="45"/>
  <c r="D2049" i="45"/>
  <c r="D2050" i="45"/>
  <c r="D2051" i="45"/>
  <c r="D2052" i="45"/>
  <c r="D2053" i="45"/>
  <c r="D2054" i="45"/>
  <c r="D2055" i="45"/>
  <c r="D2056" i="45"/>
  <c r="D2057" i="45"/>
  <c r="D2058" i="45"/>
  <c r="D2059" i="45"/>
  <c r="D2060" i="45"/>
  <c r="D2061" i="45"/>
  <c r="D2062" i="45"/>
  <c r="D2063" i="45"/>
  <c r="D2064" i="45"/>
  <c r="D2065" i="45"/>
  <c r="D2066" i="45"/>
  <c r="D2067" i="45"/>
  <c r="D2068" i="45"/>
  <c r="D2069" i="45"/>
  <c r="D2070" i="45"/>
  <c r="D2071" i="45"/>
  <c r="D2072" i="45"/>
  <c r="D2073" i="45"/>
  <c r="D2074" i="45"/>
  <c r="D2075" i="45"/>
  <c r="D2076" i="45"/>
  <c r="D2077" i="45"/>
  <c r="D2078" i="45"/>
  <c r="D2079" i="45"/>
  <c r="D2080" i="45"/>
  <c r="D2081" i="45"/>
  <c r="D2082" i="45"/>
  <c r="D2083" i="45"/>
  <c r="D2084" i="45"/>
  <c r="D2085" i="45"/>
  <c r="D2086" i="45"/>
  <c r="D2087" i="45"/>
  <c r="D2088" i="45"/>
  <c r="D2089" i="45"/>
  <c r="D2090" i="45"/>
  <c r="D2091" i="45"/>
  <c r="D2092" i="45"/>
  <c r="D2093" i="45"/>
  <c r="D2094" i="45"/>
  <c r="D2095" i="45"/>
  <c r="D2096" i="45"/>
  <c r="D2097" i="45"/>
  <c r="D2098" i="45"/>
  <c r="D2099" i="45"/>
  <c r="D2100" i="45"/>
  <c r="D2101" i="45"/>
  <c r="D2102" i="45"/>
  <c r="D2103" i="45"/>
  <c r="D2104" i="45"/>
  <c r="D2105" i="45"/>
  <c r="D2106" i="45"/>
  <c r="D2107" i="45"/>
  <c r="D2108" i="45"/>
  <c r="D2109" i="45"/>
  <c r="D2110" i="45"/>
  <c r="D2111" i="45"/>
  <c r="D2112" i="45"/>
  <c r="D2113" i="45"/>
  <c r="D2114" i="45"/>
  <c r="D2115" i="45"/>
  <c r="D2116" i="45"/>
  <c r="D2117" i="45"/>
  <c r="D2118" i="45"/>
  <c r="D2119" i="45"/>
  <c r="D2120" i="45"/>
  <c r="D2121" i="45"/>
  <c r="D2122" i="45"/>
  <c r="D2123" i="45"/>
  <c r="D2124" i="45"/>
  <c r="D2125" i="45"/>
  <c r="D2126" i="45"/>
  <c r="D2127" i="45"/>
  <c r="D2128" i="45"/>
  <c r="D2129" i="45"/>
  <c r="D2130" i="45"/>
  <c r="D2131" i="45"/>
  <c r="D2132" i="45"/>
  <c r="D2133" i="45"/>
  <c r="D2134" i="45"/>
  <c r="D2135" i="45"/>
  <c r="D2136" i="45"/>
  <c r="D2137" i="45"/>
  <c r="D2138" i="45"/>
  <c r="D2139" i="45"/>
  <c r="D2140" i="45"/>
  <c r="D2141" i="45"/>
  <c r="D2142" i="45"/>
  <c r="D2143" i="45"/>
  <c r="D2144" i="45"/>
  <c r="D2145" i="45"/>
  <c r="D2146" i="45"/>
  <c r="D2147" i="45"/>
  <c r="D2148" i="45"/>
  <c r="D2149" i="45"/>
  <c r="D2150" i="45"/>
  <c r="D2151" i="45"/>
  <c r="D2152" i="45"/>
  <c r="D2153" i="45"/>
  <c r="D2154" i="45"/>
  <c r="D2155" i="45"/>
  <c r="D2156" i="45"/>
  <c r="D2157" i="45"/>
  <c r="D2158" i="45"/>
  <c r="D2159" i="45"/>
  <c r="D2160" i="45"/>
  <c r="D2161" i="45"/>
  <c r="D2162" i="45"/>
  <c r="D2163" i="45"/>
  <c r="D2164" i="45"/>
  <c r="D2165" i="45"/>
  <c r="D2166" i="45"/>
  <c r="D2167" i="45"/>
  <c r="D2168" i="45"/>
  <c r="D2169" i="45"/>
  <c r="D2170" i="45"/>
  <c r="D2171" i="45"/>
  <c r="D2172" i="45"/>
  <c r="D2173" i="45"/>
  <c r="D2174" i="45"/>
  <c r="D2175" i="45"/>
  <c r="D2176" i="45"/>
  <c r="D2177" i="45"/>
  <c r="D2178" i="45"/>
  <c r="D2179" i="45"/>
  <c r="D2180" i="45"/>
  <c r="D2181" i="45"/>
  <c r="D2182" i="45"/>
  <c r="D2183" i="45"/>
  <c r="D2184" i="45"/>
  <c r="D2185" i="45"/>
  <c r="D2186" i="45"/>
  <c r="D2187" i="45"/>
  <c r="D2188" i="45"/>
  <c r="D2189" i="45"/>
  <c r="D2190" i="45"/>
  <c r="D2191" i="45"/>
  <c r="D2192" i="45"/>
  <c r="D2193" i="45"/>
  <c r="D2194" i="45"/>
  <c r="D2195" i="45"/>
  <c r="D2196" i="45"/>
  <c r="D2197" i="45"/>
  <c r="D2198" i="45"/>
  <c r="D2199" i="45"/>
  <c r="D2200" i="45"/>
  <c r="D2201" i="45"/>
  <c r="D2202" i="45"/>
  <c r="D2203" i="45"/>
  <c r="D2204" i="45"/>
  <c r="D2205" i="45"/>
  <c r="D2206" i="45"/>
  <c r="D2207" i="45"/>
  <c r="D2208" i="45"/>
  <c r="D2209" i="45"/>
  <c r="D2210" i="45"/>
  <c r="D2211" i="45"/>
  <c r="D2212" i="45"/>
  <c r="D2213" i="45"/>
  <c r="D2214" i="45"/>
  <c r="D2215" i="45"/>
  <c r="D2216" i="45"/>
  <c r="D2217" i="45"/>
  <c r="D2218" i="45"/>
  <c r="D2219" i="45"/>
  <c r="D2220" i="45"/>
  <c r="D2221" i="45"/>
  <c r="D2222" i="45"/>
  <c r="D2223" i="45"/>
  <c r="D2224" i="45"/>
  <c r="D2225" i="45"/>
  <c r="D2226" i="45"/>
  <c r="D2227" i="45"/>
  <c r="D2228" i="45"/>
  <c r="D2229" i="45"/>
  <c r="D2230" i="45"/>
  <c r="D2231" i="45"/>
  <c r="D2232" i="45"/>
  <c r="D2233" i="45"/>
  <c r="D2234" i="45"/>
  <c r="D2235" i="45"/>
  <c r="D2236" i="45"/>
  <c r="D2237" i="45"/>
  <c r="D2238" i="45"/>
  <c r="D2239" i="45"/>
  <c r="D2240" i="45"/>
  <c r="D2241" i="45"/>
  <c r="D2242" i="45"/>
  <c r="D2243" i="45"/>
  <c r="D2244" i="45"/>
  <c r="D2245" i="45"/>
  <c r="D2246" i="45"/>
  <c r="D2247" i="45"/>
  <c r="D2248" i="45"/>
  <c r="D2249" i="45"/>
  <c r="D2250" i="45"/>
  <c r="D2251" i="45"/>
  <c r="D2252" i="45"/>
  <c r="D2253" i="45"/>
  <c r="D2254" i="45"/>
  <c r="D2255" i="45"/>
  <c r="D2256" i="45"/>
  <c r="D2257" i="45"/>
  <c r="D2258" i="45"/>
  <c r="D2259" i="45"/>
  <c r="D2260" i="45"/>
  <c r="D2261" i="45"/>
  <c r="D2262" i="45"/>
  <c r="D2263" i="45"/>
  <c r="D2264" i="45"/>
  <c r="D2265" i="45"/>
  <c r="D2266" i="45"/>
  <c r="D2267" i="45"/>
  <c r="D2268" i="45"/>
  <c r="D2269" i="45"/>
  <c r="D2270" i="45"/>
  <c r="D2271" i="45"/>
  <c r="D2272" i="45"/>
  <c r="D2273" i="45"/>
  <c r="D2274" i="45"/>
  <c r="D2275" i="45"/>
  <c r="D2276" i="45"/>
  <c r="D2277" i="45"/>
  <c r="D2278" i="45"/>
  <c r="D2279" i="45"/>
  <c r="D2280" i="45"/>
  <c r="D2281" i="45"/>
  <c r="D2282" i="45"/>
  <c r="D2283" i="45"/>
  <c r="D2284" i="45"/>
  <c r="D2285" i="45"/>
  <c r="D2286" i="45"/>
  <c r="D2287" i="45"/>
  <c r="D2288" i="45"/>
  <c r="D2289" i="45"/>
  <c r="D2290" i="45"/>
  <c r="D2291" i="45"/>
  <c r="D2292" i="45"/>
  <c r="D2293" i="45"/>
  <c r="D2294" i="45"/>
  <c r="D2295" i="45"/>
  <c r="D2296" i="45"/>
  <c r="D2297" i="45"/>
  <c r="D2298" i="45"/>
  <c r="D2299" i="45"/>
  <c r="D2300" i="45"/>
  <c r="D2301" i="45"/>
  <c r="D2302" i="45"/>
  <c r="D2303" i="45"/>
  <c r="D2304" i="45"/>
  <c r="D2305" i="45"/>
  <c r="D2306" i="45"/>
  <c r="D2307" i="45"/>
  <c r="D2308" i="45"/>
  <c r="D2309" i="45"/>
  <c r="D2310" i="45"/>
  <c r="D2311" i="45"/>
  <c r="D2312" i="45"/>
  <c r="D2313" i="45"/>
  <c r="D2314" i="45"/>
  <c r="D2315" i="45"/>
  <c r="D2316" i="45"/>
  <c r="D2317" i="45"/>
  <c r="D2318" i="45"/>
  <c r="D2319" i="45"/>
  <c r="D2320" i="45"/>
  <c r="D2321" i="45"/>
  <c r="D2322" i="45"/>
  <c r="D2323" i="45"/>
  <c r="D2324" i="45"/>
  <c r="D2325" i="45"/>
  <c r="D2326" i="45"/>
  <c r="D2327" i="45"/>
  <c r="D2328" i="45"/>
  <c r="D2329" i="45"/>
  <c r="D2330" i="45"/>
  <c r="D2331" i="45"/>
  <c r="D2332" i="45"/>
  <c r="D2333" i="45"/>
  <c r="D2334" i="45"/>
  <c r="D2335" i="45"/>
  <c r="D2336" i="45"/>
  <c r="D2337" i="45"/>
  <c r="D2338" i="45"/>
  <c r="D2339" i="45"/>
  <c r="D2340" i="45"/>
  <c r="D2341" i="45"/>
  <c r="D2342" i="45"/>
  <c r="D2343" i="45"/>
  <c r="D2344" i="45"/>
  <c r="D2345" i="45"/>
  <c r="D2346" i="45"/>
  <c r="D2347" i="45"/>
  <c r="D2348" i="45"/>
  <c r="D2349" i="45"/>
  <c r="D2350" i="45"/>
  <c r="D2351" i="45"/>
  <c r="D2352" i="45"/>
  <c r="D2353" i="45"/>
  <c r="D2354" i="45"/>
  <c r="D2355" i="45"/>
  <c r="D2356" i="45"/>
  <c r="D2357" i="45"/>
  <c r="D2358" i="45"/>
  <c r="D2359" i="45"/>
  <c r="D2360" i="45"/>
  <c r="D2361" i="45"/>
  <c r="D2362" i="45"/>
  <c r="D2363" i="45"/>
  <c r="D2364" i="45"/>
  <c r="D2365" i="45"/>
  <c r="D2366" i="45"/>
  <c r="D2367" i="45"/>
  <c r="D2368" i="45"/>
  <c r="D2369" i="45"/>
  <c r="D2370" i="45"/>
  <c r="D2371" i="45"/>
  <c r="D2372" i="45"/>
  <c r="D2373" i="45"/>
  <c r="D2374" i="45"/>
  <c r="D2375" i="45"/>
  <c r="D2376" i="45"/>
  <c r="D2377" i="45"/>
  <c r="D2378" i="45"/>
  <c r="D2379" i="45"/>
  <c r="D2380" i="45"/>
  <c r="D2381" i="45"/>
  <c r="D2382" i="45"/>
  <c r="D2383" i="45"/>
  <c r="D2384" i="45"/>
  <c r="D2385" i="45"/>
  <c r="D2386" i="45"/>
  <c r="D2387" i="45"/>
  <c r="D2388" i="45"/>
  <c r="D2389" i="45"/>
  <c r="D2390" i="45"/>
  <c r="D2391" i="45"/>
  <c r="D2392" i="45"/>
  <c r="D2393" i="45"/>
  <c r="D2394" i="45"/>
  <c r="D2395" i="45"/>
  <c r="D2396" i="45"/>
  <c r="D2397" i="45"/>
  <c r="D2398" i="45"/>
  <c r="D2399" i="45"/>
  <c r="D2400" i="45"/>
  <c r="D2401" i="45"/>
  <c r="D2402" i="45"/>
  <c r="D2403" i="45"/>
  <c r="D2404" i="45"/>
  <c r="D2405" i="45"/>
  <c r="D2406" i="45"/>
  <c r="D2407" i="45"/>
  <c r="D2408" i="45"/>
  <c r="D2409" i="45"/>
  <c r="D2410" i="45"/>
  <c r="D2411" i="45"/>
  <c r="D2412" i="45"/>
  <c r="D2413" i="45"/>
  <c r="D2414" i="45"/>
  <c r="D2415" i="45"/>
  <c r="D2416" i="45"/>
  <c r="D2417" i="45"/>
  <c r="D2418" i="45"/>
  <c r="D2419" i="45"/>
  <c r="D2420" i="45"/>
  <c r="D2421" i="45"/>
  <c r="D2422" i="45"/>
  <c r="D2423" i="45"/>
  <c r="D2424" i="45"/>
  <c r="D2425" i="45"/>
  <c r="D2426" i="45"/>
  <c r="D2427" i="45"/>
  <c r="D2428" i="45"/>
  <c r="D2429" i="45"/>
  <c r="D2430" i="45"/>
  <c r="D2431" i="45"/>
  <c r="D2432" i="45"/>
  <c r="D2433" i="45"/>
  <c r="D2434" i="45"/>
  <c r="D2435" i="45"/>
  <c r="D2436" i="45"/>
  <c r="D2437" i="45"/>
  <c r="D2438" i="45"/>
  <c r="D2439" i="45"/>
  <c r="D2440" i="45"/>
  <c r="D2441" i="45"/>
  <c r="D2442" i="45"/>
  <c r="D2443" i="45"/>
  <c r="D2444" i="45"/>
  <c r="D2445" i="45"/>
  <c r="D2446" i="45"/>
  <c r="D2447" i="45"/>
  <c r="D2448" i="45"/>
  <c r="D2449" i="45"/>
  <c r="D2450" i="45"/>
  <c r="D2451" i="45"/>
  <c r="D2452" i="45"/>
  <c r="D2453" i="45"/>
  <c r="D2454" i="45"/>
  <c r="D2455" i="45"/>
  <c r="D2456" i="45"/>
  <c r="D2457" i="45"/>
  <c r="D2458" i="45"/>
  <c r="D2459" i="45"/>
  <c r="D2460" i="45"/>
  <c r="D2461" i="45"/>
  <c r="D2462" i="45"/>
  <c r="D2463" i="45"/>
  <c r="D2464" i="45"/>
  <c r="D2465" i="45"/>
  <c r="D2466" i="45"/>
  <c r="D2467" i="45"/>
  <c r="D2468" i="45"/>
  <c r="D2469" i="45"/>
  <c r="D2470" i="45"/>
  <c r="D2471" i="45"/>
  <c r="D2472" i="45"/>
  <c r="D2473" i="45"/>
  <c r="D2474" i="45"/>
  <c r="D2475" i="45"/>
  <c r="D2476" i="45"/>
  <c r="D2477" i="45"/>
  <c r="D2478" i="45"/>
  <c r="D2479" i="45"/>
  <c r="D2480" i="45"/>
  <c r="D2481" i="45"/>
  <c r="D2482" i="45"/>
  <c r="D2483" i="45"/>
  <c r="D2484" i="45"/>
  <c r="D2485" i="45"/>
  <c r="D2486" i="45"/>
  <c r="D2487" i="45"/>
  <c r="D2488" i="45"/>
  <c r="D2489" i="45"/>
  <c r="D2490" i="45"/>
  <c r="D2491" i="45"/>
  <c r="D2492" i="45"/>
  <c r="D2493" i="45"/>
  <c r="D2494" i="45"/>
  <c r="D2495" i="45"/>
  <c r="D2496" i="45"/>
  <c r="D2497" i="45"/>
  <c r="D2498" i="45"/>
  <c r="D2499" i="45"/>
  <c r="D2500" i="45"/>
  <c r="D2501" i="45"/>
  <c r="D2502" i="45"/>
  <c r="D2503" i="45"/>
  <c r="D2504" i="45"/>
  <c r="D2505" i="45"/>
  <c r="D2506" i="45"/>
  <c r="D2507" i="45"/>
  <c r="D2508" i="45"/>
  <c r="D2509" i="45"/>
  <c r="D2510" i="45"/>
  <c r="D2511" i="45"/>
  <c r="D2512" i="45"/>
  <c r="D2513" i="45"/>
  <c r="D2514" i="45"/>
  <c r="D2515" i="45"/>
  <c r="D2516" i="45"/>
  <c r="D2517" i="45"/>
  <c r="D2518" i="45"/>
  <c r="D2519" i="45"/>
  <c r="D2520" i="45"/>
  <c r="D2521" i="45"/>
  <c r="D2522" i="45"/>
  <c r="D2523" i="45"/>
  <c r="D2524" i="45"/>
  <c r="D2525" i="45"/>
  <c r="D2526" i="45"/>
  <c r="D2527" i="45"/>
  <c r="D2528" i="45"/>
  <c r="D2529" i="45"/>
  <c r="D2530" i="45"/>
  <c r="D2531" i="45"/>
  <c r="D2532" i="45"/>
  <c r="D2533" i="45"/>
  <c r="D2534" i="45"/>
  <c r="D2535" i="45"/>
  <c r="D2536" i="45"/>
  <c r="D2537" i="45"/>
  <c r="D2538" i="45"/>
  <c r="D2539" i="45"/>
  <c r="D2540" i="45"/>
  <c r="D2541" i="45"/>
  <c r="D2542" i="45"/>
  <c r="D2543" i="45"/>
  <c r="D2544" i="45"/>
  <c r="D2545" i="45"/>
  <c r="D2546" i="45"/>
  <c r="D2547" i="45"/>
  <c r="D2548" i="45"/>
  <c r="D2549" i="45"/>
  <c r="D2550" i="45"/>
  <c r="D2551" i="45"/>
  <c r="D2552" i="45"/>
  <c r="D2553" i="45"/>
  <c r="D2554" i="45"/>
  <c r="D2555" i="45"/>
  <c r="D2556" i="45"/>
  <c r="D2557" i="45"/>
  <c r="D2558" i="45"/>
  <c r="D2559" i="45"/>
  <c r="D2560" i="45"/>
  <c r="D2561" i="45"/>
  <c r="D2562" i="45"/>
  <c r="D2563" i="45"/>
  <c r="D2564" i="45"/>
  <c r="D2565" i="45"/>
  <c r="D2566" i="45"/>
  <c r="D2567" i="45"/>
  <c r="D2568" i="45"/>
  <c r="D2569" i="45"/>
  <c r="D2570" i="45"/>
  <c r="D2571" i="45"/>
  <c r="D2572" i="45"/>
  <c r="D2573" i="45"/>
  <c r="D2574" i="45"/>
  <c r="D2575" i="45"/>
  <c r="D2576" i="45"/>
  <c r="D2577" i="45"/>
  <c r="D2578" i="45"/>
  <c r="D2579" i="45"/>
  <c r="D2580" i="45"/>
  <c r="D2581" i="45"/>
  <c r="D2582" i="45"/>
  <c r="D2583" i="45"/>
  <c r="D2584" i="45"/>
  <c r="D2585" i="45"/>
  <c r="D2586" i="45"/>
  <c r="D2587" i="45"/>
  <c r="D2588" i="45"/>
  <c r="D2589" i="45"/>
  <c r="D2590" i="45"/>
  <c r="D2591" i="45"/>
  <c r="D2592" i="45"/>
  <c r="D2593" i="45"/>
  <c r="D2594" i="45"/>
  <c r="D2595" i="45"/>
  <c r="D2596" i="45"/>
  <c r="D2597" i="45"/>
  <c r="D2598" i="45"/>
  <c r="D2599" i="45"/>
  <c r="D2600" i="45"/>
  <c r="D2601" i="45"/>
  <c r="D2602" i="45"/>
  <c r="D2603" i="45"/>
  <c r="D2604" i="45"/>
  <c r="D2605" i="45"/>
  <c r="D2606" i="45"/>
  <c r="D2607" i="45"/>
  <c r="D2608" i="45"/>
  <c r="D2609" i="45"/>
  <c r="D2610" i="45"/>
  <c r="D2611" i="45"/>
  <c r="D2612" i="45"/>
  <c r="D2613" i="45"/>
  <c r="D2614" i="45"/>
  <c r="D2615" i="45"/>
  <c r="D2616" i="45"/>
  <c r="D2617" i="45"/>
  <c r="D2618" i="45"/>
  <c r="D2619" i="45"/>
  <c r="D2620" i="45"/>
  <c r="D2621" i="45"/>
  <c r="D2622" i="45"/>
  <c r="D2623" i="45"/>
  <c r="D2624" i="45"/>
  <c r="D2625" i="45"/>
  <c r="D2626" i="45"/>
  <c r="D2627" i="45"/>
  <c r="D2628" i="45"/>
  <c r="D2629" i="45"/>
  <c r="D2630" i="45"/>
  <c r="D2631" i="45"/>
  <c r="D2632" i="45"/>
  <c r="D2633" i="45"/>
  <c r="D2634" i="45"/>
  <c r="D2635" i="45"/>
  <c r="D2636" i="45"/>
  <c r="D2637" i="45"/>
  <c r="D2638" i="45"/>
  <c r="D2639" i="45"/>
  <c r="D2640" i="45"/>
  <c r="D2641" i="45"/>
  <c r="D2642" i="45"/>
  <c r="D2643" i="45"/>
  <c r="D2644" i="45"/>
  <c r="D2645" i="45"/>
  <c r="D2646" i="45"/>
  <c r="D2647" i="45"/>
  <c r="D2648" i="45"/>
  <c r="D2649" i="45"/>
  <c r="D2650" i="45"/>
  <c r="D2651" i="45"/>
  <c r="D2652" i="45"/>
  <c r="D2653" i="45"/>
  <c r="D2654" i="45"/>
  <c r="D2655" i="45"/>
  <c r="D2656" i="45"/>
  <c r="D2657" i="45"/>
  <c r="D2658" i="45"/>
  <c r="D2659" i="45"/>
  <c r="D2660" i="45"/>
  <c r="D2661" i="45"/>
  <c r="D2662" i="45"/>
  <c r="D2663" i="45"/>
  <c r="D2664" i="45"/>
  <c r="D2665" i="45"/>
  <c r="D2666" i="45"/>
  <c r="D2667" i="45"/>
  <c r="D2668" i="45"/>
  <c r="D2669" i="45"/>
  <c r="D2670" i="45"/>
  <c r="D2671" i="45"/>
  <c r="D2672" i="45"/>
  <c r="D2673" i="45"/>
  <c r="D2674" i="45"/>
  <c r="D2675" i="45"/>
  <c r="D2676" i="45"/>
  <c r="D2677" i="45"/>
  <c r="D2678" i="45"/>
  <c r="D2679" i="45"/>
  <c r="D2680" i="45"/>
  <c r="D2681" i="45"/>
  <c r="D2682" i="45"/>
  <c r="D2683" i="45"/>
  <c r="D2684" i="45"/>
  <c r="D2685" i="45"/>
  <c r="D2686" i="45"/>
  <c r="D2687" i="45"/>
  <c r="D2688" i="45"/>
  <c r="D2689" i="45"/>
  <c r="D2690" i="45"/>
  <c r="D2691" i="45"/>
  <c r="D2692" i="45"/>
  <c r="D2693" i="45"/>
  <c r="D2694" i="45"/>
  <c r="D2695" i="45"/>
  <c r="D2696" i="45"/>
  <c r="D2697" i="45"/>
  <c r="D2698" i="45"/>
  <c r="D2699" i="45"/>
  <c r="D2700" i="45"/>
  <c r="D2701" i="45"/>
  <c r="D2702" i="45"/>
  <c r="D2703" i="45"/>
  <c r="D2704" i="45"/>
  <c r="D2705" i="45"/>
  <c r="D2706" i="45"/>
  <c r="D2707" i="45"/>
  <c r="D2708" i="45"/>
  <c r="D2709" i="45"/>
  <c r="D2710" i="45"/>
  <c r="D2711" i="45"/>
  <c r="D2712" i="45"/>
  <c r="D2713" i="45"/>
  <c r="D2714" i="45"/>
  <c r="D2715" i="45"/>
  <c r="D2716" i="45"/>
  <c r="D2717" i="45"/>
  <c r="D2718" i="45"/>
  <c r="D2719" i="45"/>
  <c r="D2720" i="45"/>
  <c r="D2721" i="45"/>
  <c r="D2722" i="45"/>
  <c r="D2723" i="45"/>
  <c r="D2724" i="45"/>
  <c r="D2725" i="45"/>
  <c r="D2726" i="45"/>
  <c r="D2727" i="45"/>
  <c r="D2728" i="45"/>
  <c r="D2729" i="45"/>
  <c r="D2730" i="45"/>
  <c r="D2731" i="45"/>
  <c r="D2732" i="45"/>
  <c r="D2733" i="45"/>
  <c r="D2734" i="45"/>
  <c r="D2735" i="45"/>
  <c r="D2736" i="45"/>
  <c r="D2737" i="45"/>
  <c r="D2738" i="45"/>
  <c r="D2739" i="45"/>
  <c r="D2740" i="45"/>
  <c r="D2741" i="45"/>
  <c r="D2742" i="45"/>
  <c r="D2743" i="45"/>
  <c r="D2744" i="45"/>
  <c r="D2745" i="45"/>
  <c r="D2746" i="45"/>
  <c r="D2747" i="45"/>
  <c r="D2748" i="45"/>
  <c r="D2749" i="45"/>
  <c r="D2750" i="45"/>
  <c r="D2751" i="45"/>
  <c r="D2752" i="45"/>
  <c r="D2753" i="45"/>
  <c r="D2754" i="45"/>
  <c r="D2755" i="45"/>
  <c r="D2756" i="45"/>
  <c r="D2757" i="45"/>
  <c r="D2758" i="45"/>
  <c r="D2759" i="45"/>
  <c r="D2760" i="45"/>
  <c r="D2761" i="45"/>
  <c r="D2762" i="45"/>
  <c r="D2763" i="45"/>
  <c r="D2764" i="45"/>
  <c r="D2765" i="45"/>
  <c r="D2766" i="45"/>
  <c r="D2767" i="45"/>
  <c r="D2768" i="45"/>
  <c r="D2769" i="45"/>
  <c r="D2770" i="45"/>
  <c r="D2771" i="45"/>
  <c r="D2772" i="45"/>
  <c r="D2773" i="45"/>
  <c r="D2774" i="45"/>
  <c r="D2775" i="45"/>
  <c r="D2776" i="45"/>
  <c r="D2777" i="45"/>
  <c r="D2778" i="45"/>
  <c r="D2779" i="45"/>
  <c r="D2780" i="45"/>
  <c r="D2781" i="45"/>
  <c r="D2782" i="45"/>
  <c r="D2783" i="45"/>
  <c r="D2784" i="45"/>
  <c r="D2785" i="45"/>
  <c r="D2786" i="45"/>
  <c r="D2787" i="45"/>
  <c r="D2788" i="45"/>
  <c r="D2789" i="45"/>
  <c r="D2790" i="45"/>
  <c r="D2791" i="45"/>
  <c r="D2792" i="45"/>
  <c r="D2793" i="45"/>
  <c r="D2794" i="45"/>
  <c r="D2795" i="45"/>
  <c r="D2796" i="45"/>
  <c r="D2797" i="45"/>
  <c r="D2798" i="45"/>
  <c r="D2799" i="45"/>
  <c r="D2800" i="45"/>
  <c r="D2801" i="45"/>
  <c r="D2802" i="45"/>
  <c r="D2803" i="45"/>
  <c r="D2804" i="45"/>
  <c r="D2805" i="45"/>
  <c r="D2806" i="45"/>
  <c r="D2807" i="45"/>
  <c r="D2808" i="45"/>
  <c r="D2809" i="45"/>
  <c r="D2810" i="45"/>
  <c r="D2811" i="45"/>
  <c r="D2812" i="45"/>
  <c r="D2813" i="45"/>
  <c r="D2814" i="45"/>
  <c r="D2815" i="45"/>
  <c r="D2816" i="45"/>
  <c r="D2817" i="45"/>
  <c r="D2818" i="45"/>
  <c r="D2819" i="45"/>
  <c r="D2820" i="45"/>
  <c r="D2821" i="45"/>
  <c r="D2822" i="45"/>
  <c r="D2823" i="45"/>
  <c r="D2824" i="45"/>
  <c r="D2825" i="45"/>
  <c r="D2826" i="45"/>
  <c r="D2827" i="45"/>
  <c r="D2828" i="45"/>
  <c r="D2829" i="45"/>
  <c r="D2830" i="45"/>
  <c r="D2831" i="45"/>
  <c r="D2832" i="45"/>
  <c r="D2833" i="45"/>
  <c r="D2834" i="45"/>
  <c r="D2835" i="45"/>
  <c r="D2836" i="45"/>
  <c r="D2837" i="45"/>
  <c r="D2838" i="45"/>
  <c r="D2839" i="45"/>
  <c r="D2840" i="45"/>
  <c r="D2841" i="45"/>
  <c r="D2842" i="45"/>
  <c r="D2843" i="45"/>
  <c r="D2844" i="45"/>
  <c r="D2845" i="45"/>
  <c r="D2846" i="45"/>
  <c r="D2847" i="45"/>
  <c r="D2848" i="45"/>
  <c r="D2849" i="45"/>
  <c r="D2850" i="45"/>
  <c r="D2851" i="45"/>
  <c r="D2852" i="45"/>
  <c r="D2853" i="45"/>
  <c r="D2854" i="45"/>
  <c r="D2855" i="45"/>
  <c r="D2856" i="45"/>
  <c r="D2857" i="45"/>
  <c r="D2858" i="45"/>
  <c r="D2859" i="45"/>
  <c r="D2860" i="45"/>
  <c r="D2861" i="45"/>
  <c r="D2862" i="45"/>
  <c r="D2863" i="45"/>
  <c r="D2864" i="45"/>
  <c r="D2865" i="45"/>
  <c r="D2866" i="45"/>
  <c r="D2867" i="45"/>
  <c r="D2868" i="45"/>
  <c r="D2869" i="45"/>
  <c r="D2870" i="45"/>
  <c r="D2871" i="45"/>
  <c r="D2872" i="45"/>
  <c r="D2873" i="45"/>
  <c r="D2874" i="45"/>
  <c r="D2875" i="45"/>
  <c r="D2876" i="45"/>
  <c r="D2877" i="45"/>
  <c r="D2878" i="45"/>
  <c r="D2879" i="45"/>
  <c r="D2880" i="45"/>
  <c r="D2881" i="45"/>
  <c r="D2882" i="45"/>
  <c r="D2883" i="45"/>
  <c r="D2884" i="45"/>
  <c r="D2885" i="45"/>
  <c r="D2886" i="45"/>
  <c r="D2887" i="45"/>
  <c r="D2888" i="45"/>
  <c r="D2889" i="45"/>
  <c r="D2890" i="45"/>
  <c r="D2891" i="45"/>
  <c r="D2892" i="45"/>
  <c r="D2893" i="45"/>
  <c r="D2894" i="45"/>
  <c r="D2895" i="45"/>
  <c r="D2896" i="45"/>
  <c r="D2897" i="45"/>
  <c r="D2898" i="45"/>
  <c r="D2899" i="45"/>
  <c r="D2900" i="45"/>
  <c r="D2901" i="45"/>
  <c r="D2902" i="45"/>
  <c r="D2903" i="45"/>
  <c r="D2904" i="45"/>
  <c r="D2905" i="45"/>
  <c r="D2906" i="45"/>
  <c r="D2907" i="45"/>
  <c r="D2908" i="45"/>
  <c r="D2909" i="45"/>
  <c r="D2910" i="45"/>
  <c r="D2911" i="45"/>
  <c r="D2912" i="45"/>
  <c r="D2913" i="45"/>
  <c r="D2914" i="45"/>
  <c r="D2915" i="45"/>
  <c r="D2916" i="45"/>
  <c r="D2917" i="45"/>
  <c r="D2918" i="45"/>
  <c r="D2919" i="45"/>
  <c r="D2920" i="45"/>
  <c r="D2921" i="45"/>
  <c r="D2922" i="45"/>
  <c r="D2923" i="45"/>
  <c r="D2924" i="45"/>
  <c r="D2925" i="45"/>
  <c r="D2926" i="45"/>
  <c r="D2927" i="45"/>
  <c r="D2928" i="45"/>
  <c r="D2929" i="45"/>
  <c r="D2930" i="45"/>
  <c r="D2931" i="45"/>
  <c r="D2932" i="45"/>
  <c r="D2933" i="45"/>
  <c r="D2934" i="45"/>
  <c r="D2935" i="45"/>
  <c r="D2936" i="45"/>
  <c r="D2937" i="45"/>
  <c r="D2938" i="45"/>
  <c r="D2939" i="45"/>
  <c r="D2940" i="45"/>
  <c r="D2941" i="45"/>
  <c r="D2942" i="45"/>
  <c r="D2943" i="45"/>
  <c r="D2944" i="45"/>
  <c r="D2945" i="45"/>
  <c r="D2946" i="45"/>
  <c r="D2947" i="45"/>
  <c r="D2948" i="45"/>
  <c r="D2949" i="45"/>
  <c r="D2950" i="45"/>
  <c r="D2951" i="45"/>
  <c r="D2952" i="45"/>
  <c r="D2953" i="45"/>
  <c r="D2954" i="45"/>
  <c r="D2955" i="45"/>
  <c r="D2956" i="45"/>
  <c r="D2957" i="45"/>
  <c r="D2958" i="45"/>
  <c r="D2959" i="45"/>
  <c r="D2960" i="45"/>
  <c r="D2961" i="45"/>
  <c r="D2962" i="45"/>
  <c r="D2963" i="45"/>
  <c r="D2964" i="45"/>
  <c r="D2965" i="45"/>
  <c r="D2966" i="45"/>
  <c r="D2967" i="45"/>
  <c r="D2968" i="45"/>
  <c r="D2969" i="45"/>
  <c r="D2970" i="45"/>
  <c r="D2971" i="45"/>
  <c r="D2972" i="45"/>
  <c r="D2973" i="45"/>
  <c r="D2974" i="45"/>
  <c r="D2975" i="45"/>
  <c r="D2976" i="45"/>
  <c r="D2977" i="45"/>
  <c r="D2978" i="45"/>
  <c r="D2979" i="45"/>
  <c r="D2980" i="45"/>
  <c r="D2981" i="45"/>
  <c r="D2982" i="45"/>
  <c r="D2983" i="45"/>
  <c r="D2984" i="45"/>
  <c r="D2985" i="45"/>
  <c r="D2986" i="45"/>
  <c r="D2987" i="45"/>
  <c r="D2988" i="45"/>
  <c r="D2989" i="45"/>
  <c r="D2990" i="45"/>
  <c r="D2991" i="45"/>
  <c r="D2992" i="45"/>
  <c r="D2993" i="45"/>
  <c r="D2994" i="45"/>
  <c r="D2995" i="45"/>
  <c r="D2996" i="45"/>
  <c r="D2997" i="45"/>
  <c r="D2998" i="45"/>
  <c r="D2999" i="45"/>
  <c r="D3000" i="45"/>
  <c r="D3001" i="45"/>
  <c r="D3002" i="45"/>
  <c r="D3003" i="45"/>
  <c r="D3004" i="45"/>
  <c r="D3005" i="45"/>
  <c r="D3006" i="45"/>
  <c r="D3007" i="45"/>
  <c r="D3008" i="45"/>
  <c r="D3009" i="45"/>
  <c r="D3010" i="45"/>
  <c r="D3011" i="45"/>
  <c r="D3012" i="45"/>
  <c r="D3013" i="45"/>
  <c r="D3014" i="45"/>
  <c r="D3015" i="45"/>
  <c r="D3016" i="45"/>
  <c r="D3017" i="45"/>
  <c r="D3018" i="45"/>
  <c r="D3019" i="45"/>
  <c r="D3020" i="45"/>
  <c r="D3021" i="45"/>
  <c r="D3022" i="45"/>
  <c r="D3023" i="45"/>
  <c r="D3024" i="45"/>
  <c r="D3025" i="45"/>
  <c r="D3026" i="45"/>
  <c r="D3027" i="45"/>
  <c r="D3028" i="45"/>
  <c r="D3029" i="45"/>
  <c r="D3030" i="45"/>
  <c r="D3031" i="45"/>
  <c r="D3032" i="45"/>
  <c r="D3033" i="45"/>
  <c r="D3034" i="45"/>
  <c r="D3035" i="45"/>
  <c r="D3036" i="45"/>
  <c r="D3037" i="45"/>
  <c r="D3038" i="45"/>
  <c r="D3039" i="45"/>
  <c r="D3040" i="45"/>
  <c r="D3041" i="45"/>
  <c r="D3042" i="45"/>
  <c r="D3043" i="45"/>
  <c r="D3044" i="45"/>
  <c r="D3045" i="45"/>
  <c r="D3046" i="45"/>
  <c r="D3047" i="45"/>
  <c r="D3048" i="45"/>
  <c r="D3049" i="45"/>
  <c r="D3050" i="45"/>
  <c r="D3051" i="45"/>
  <c r="D3052" i="45"/>
  <c r="D3053" i="45"/>
  <c r="D3054" i="45"/>
  <c r="D3055" i="45"/>
  <c r="D3056" i="45"/>
  <c r="D3057" i="45"/>
  <c r="D3058" i="45"/>
  <c r="D3059" i="45"/>
  <c r="D3060" i="45"/>
  <c r="D3061" i="45"/>
  <c r="D3062" i="45"/>
  <c r="D3063" i="45"/>
  <c r="D3064" i="45"/>
  <c r="D3065" i="45"/>
  <c r="D3066" i="45"/>
  <c r="D3067" i="45"/>
  <c r="D3068" i="45"/>
  <c r="D3069" i="45"/>
  <c r="D3070" i="45"/>
  <c r="D3071" i="45"/>
  <c r="D3072" i="45"/>
  <c r="D3073" i="45"/>
  <c r="D3074" i="45"/>
  <c r="D3075" i="45"/>
  <c r="D3076" i="45"/>
  <c r="D3077" i="45"/>
  <c r="D3078" i="45"/>
  <c r="D3079" i="45"/>
  <c r="D3080" i="45"/>
  <c r="D3081" i="45"/>
  <c r="D3082" i="45"/>
  <c r="D3083" i="45"/>
  <c r="D3084" i="45"/>
  <c r="D3085" i="45"/>
  <c r="D3086" i="45"/>
  <c r="D3087" i="45"/>
  <c r="D3088" i="45"/>
  <c r="D3089" i="45"/>
  <c r="D3090" i="45"/>
  <c r="D3091" i="45"/>
  <c r="D3092" i="45"/>
  <c r="D3093" i="45"/>
  <c r="D3094" i="45"/>
  <c r="D3095" i="45"/>
  <c r="D3096" i="45"/>
  <c r="D3097" i="45"/>
  <c r="D3098" i="45"/>
  <c r="D3099" i="45"/>
  <c r="D3100" i="45"/>
  <c r="D3101" i="45"/>
  <c r="D3102" i="45"/>
  <c r="D3103" i="45"/>
  <c r="D3104" i="45"/>
  <c r="D3105" i="45"/>
  <c r="D3106" i="45"/>
  <c r="D3107" i="45"/>
  <c r="D3108" i="45"/>
  <c r="D3109" i="45"/>
  <c r="D3110" i="45"/>
  <c r="D3111" i="45"/>
  <c r="D3112" i="45"/>
  <c r="D3113" i="45"/>
  <c r="D3114" i="45"/>
  <c r="D3115" i="45"/>
  <c r="D3116" i="45"/>
  <c r="D3117" i="45"/>
  <c r="D3118" i="45"/>
  <c r="D3119" i="45"/>
  <c r="D3120" i="45"/>
  <c r="D3121" i="45"/>
  <c r="D3122" i="45"/>
  <c r="D3123" i="45"/>
  <c r="D3124" i="45"/>
  <c r="D3125" i="45"/>
  <c r="D3126" i="45"/>
  <c r="D3127" i="45"/>
  <c r="D3128" i="45"/>
  <c r="D3129" i="45"/>
  <c r="D3130" i="45"/>
  <c r="D3131" i="45"/>
  <c r="D3132" i="45"/>
  <c r="D3133" i="45"/>
  <c r="D3134" i="45"/>
  <c r="D3135" i="45"/>
  <c r="D3136" i="45"/>
  <c r="D3137" i="45"/>
  <c r="D3138" i="45"/>
  <c r="D3139" i="45"/>
  <c r="D3140" i="45"/>
  <c r="D3141" i="45"/>
  <c r="D3142" i="45"/>
  <c r="D3143" i="45"/>
  <c r="D3144" i="45"/>
  <c r="D3145" i="45"/>
  <c r="D3146" i="45"/>
  <c r="D3147" i="45"/>
  <c r="D3148" i="45"/>
  <c r="D3149" i="45"/>
  <c r="D3150" i="45"/>
  <c r="D3151" i="45"/>
  <c r="D3152" i="45"/>
  <c r="D3153" i="45"/>
  <c r="D3154" i="45"/>
  <c r="D3155" i="45"/>
  <c r="D3156" i="45"/>
  <c r="D3157" i="45"/>
  <c r="D3158" i="45"/>
  <c r="D3159" i="45"/>
  <c r="D3160" i="45"/>
  <c r="D3161" i="45"/>
  <c r="D3162" i="45"/>
  <c r="D3163" i="45"/>
  <c r="D3164" i="45"/>
  <c r="D3165" i="45"/>
  <c r="D3166" i="45"/>
  <c r="D3167" i="45"/>
  <c r="D3168" i="45"/>
  <c r="D3169" i="45"/>
  <c r="D3170" i="45"/>
  <c r="D3171" i="45"/>
  <c r="D3172" i="45"/>
  <c r="D3173" i="45"/>
  <c r="D3174" i="45"/>
  <c r="D3175" i="45"/>
  <c r="D3176" i="45"/>
  <c r="D3177" i="45"/>
  <c r="D3178" i="45"/>
  <c r="D3179" i="45"/>
  <c r="D3180" i="45"/>
  <c r="D3181" i="45"/>
  <c r="D3182" i="45"/>
  <c r="D3183" i="45"/>
  <c r="D3184" i="45"/>
  <c r="D3185" i="45"/>
  <c r="D3186" i="45"/>
  <c r="D3187" i="45"/>
  <c r="D3188" i="45"/>
  <c r="D3189" i="45"/>
  <c r="D3190" i="45"/>
  <c r="D3191" i="45"/>
  <c r="D3192" i="45"/>
  <c r="D3193" i="45"/>
  <c r="D3194" i="45"/>
  <c r="D3195" i="45"/>
  <c r="D3196" i="45"/>
  <c r="D3197" i="45"/>
  <c r="D3198" i="45"/>
  <c r="D3199" i="45"/>
  <c r="D3200" i="45"/>
  <c r="D3201" i="45"/>
  <c r="D3202" i="45"/>
  <c r="D3203" i="45"/>
  <c r="D3204" i="45"/>
  <c r="D3205" i="45"/>
  <c r="D3206" i="45"/>
  <c r="D3207" i="45"/>
  <c r="D3208" i="45"/>
  <c r="D3209" i="45"/>
  <c r="D3210" i="45"/>
  <c r="D3211" i="45"/>
  <c r="D3212" i="45"/>
  <c r="D3213" i="45"/>
  <c r="D3214" i="45"/>
  <c r="D3215" i="45"/>
  <c r="D3216" i="45"/>
  <c r="D3217" i="45"/>
  <c r="D3218" i="45"/>
  <c r="D3219" i="45"/>
  <c r="D3220" i="45"/>
  <c r="D3221" i="45"/>
  <c r="D3222" i="45"/>
  <c r="D3223" i="45"/>
  <c r="D3224" i="45"/>
  <c r="D3225" i="45"/>
  <c r="D3226" i="45"/>
  <c r="D3227" i="45"/>
  <c r="D3228" i="45"/>
  <c r="D3229" i="45"/>
  <c r="D3230" i="45"/>
  <c r="D3231" i="45"/>
  <c r="D3232" i="45"/>
  <c r="D3233" i="45"/>
  <c r="D3234" i="45"/>
  <c r="D3235" i="45"/>
  <c r="D3236" i="45"/>
  <c r="D3237" i="45"/>
  <c r="D3238" i="45"/>
  <c r="D3239" i="45"/>
  <c r="D3240" i="45"/>
  <c r="D3241" i="45"/>
  <c r="D3242" i="45"/>
  <c r="D3243" i="45"/>
  <c r="D3244" i="45"/>
  <c r="D3245" i="45"/>
  <c r="D3246" i="45"/>
  <c r="D3247" i="45"/>
  <c r="D3248" i="45"/>
  <c r="D3249" i="45"/>
  <c r="D3250" i="45"/>
  <c r="D3251" i="45"/>
  <c r="D3252" i="45"/>
  <c r="D3253" i="45"/>
  <c r="D3254" i="45"/>
  <c r="D3255" i="45"/>
  <c r="D3256" i="45"/>
  <c r="D3257" i="45"/>
  <c r="D3258" i="45"/>
  <c r="D3259" i="45"/>
  <c r="D3260" i="45"/>
  <c r="D3261" i="45"/>
  <c r="D3262" i="45"/>
  <c r="D3263" i="45"/>
  <c r="D3264" i="45"/>
  <c r="D3265" i="45"/>
  <c r="D3266" i="45"/>
  <c r="D3267" i="45"/>
  <c r="D3268" i="45"/>
  <c r="D3269" i="45"/>
  <c r="D3270" i="45"/>
  <c r="D3271" i="45"/>
  <c r="D3272" i="45"/>
  <c r="D3273" i="45"/>
  <c r="D3274" i="45"/>
  <c r="D3275" i="45"/>
  <c r="D3276" i="45"/>
  <c r="D3277" i="45"/>
  <c r="D3278" i="45"/>
  <c r="D3279" i="45"/>
  <c r="D3280" i="45"/>
  <c r="D3281" i="45"/>
  <c r="D3282" i="45"/>
  <c r="D3283" i="45"/>
  <c r="D3284" i="45"/>
  <c r="D3285" i="45"/>
  <c r="D3286" i="45"/>
  <c r="D3287" i="45"/>
  <c r="D3288" i="45"/>
  <c r="D3289" i="45"/>
  <c r="D3290" i="45"/>
  <c r="D3291" i="45"/>
  <c r="D3292" i="45"/>
  <c r="D3293" i="45"/>
  <c r="D3294" i="45"/>
  <c r="D3295" i="45"/>
  <c r="D3296" i="45"/>
  <c r="D3297" i="45"/>
  <c r="D3298" i="45"/>
  <c r="D3299" i="45"/>
  <c r="D3300" i="45"/>
  <c r="D3301" i="45"/>
  <c r="D3302" i="45"/>
  <c r="D3303" i="45"/>
  <c r="D3304" i="45"/>
  <c r="D3305" i="45"/>
  <c r="D3306" i="45"/>
  <c r="D3307" i="45"/>
  <c r="D3308" i="45"/>
  <c r="D3309" i="45"/>
  <c r="D3310" i="45"/>
  <c r="D3311" i="45"/>
  <c r="D3312" i="45"/>
  <c r="D3313" i="45"/>
  <c r="D3314" i="45"/>
  <c r="D3315" i="45"/>
  <c r="D3316" i="45"/>
  <c r="D3317" i="45"/>
  <c r="D3318" i="45"/>
  <c r="D3319" i="45"/>
  <c r="D3320" i="45"/>
  <c r="D3321" i="45"/>
  <c r="D3322" i="45"/>
  <c r="D3323" i="45"/>
  <c r="D3324" i="45"/>
  <c r="D3325" i="45"/>
  <c r="D3326" i="45"/>
  <c r="D3327" i="45"/>
  <c r="D3328" i="45"/>
  <c r="D3329" i="45"/>
  <c r="D3330" i="45"/>
  <c r="D3331" i="45"/>
  <c r="D3332" i="45"/>
  <c r="D3333" i="45"/>
  <c r="D3334" i="45"/>
  <c r="D3335" i="45"/>
  <c r="D3336" i="45"/>
  <c r="D3337" i="45"/>
  <c r="D3338" i="45"/>
  <c r="D3339" i="45"/>
  <c r="D3340" i="45"/>
  <c r="D3341" i="45"/>
  <c r="D3342" i="45"/>
  <c r="D3343" i="45"/>
  <c r="D3344" i="45"/>
  <c r="D3345" i="45"/>
  <c r="D3346" i="45"/>
  <c r="D3347" i="45"/>
  <c r="D3348" i="45"/>
  <c r="D3349" i="45"/>
  <c r="D3350" i="45"/>
  <c r="D3351" i="45"/>
  <c r="D3352" i="45"/>
  <c r="D3353" i="45"/>
  <c r="D3354" i="45"/>
  <c r="D3355" i="45"/>
  <c r="D3356" i="45"/>
  <c r="D3357" i="45"/>
  <c r="D3358" i="45"/>
  <c r="D3359" i="45"/>
  <c r="D3360" i="45"/>
  <c r="D3361" i="45"/>
  <c r="D3362" i="45"/>
  <c r="D3363" i="45"/>
  <c r="D3364" i="45"/>
  <c r="D3365" i="45"/>
  <c r="D3366" i="45"/>
  <c r="D3367" i="45"/>
  <c r="D3368" i="45"/>
  <c r="D3369" i="45"/>
  <c r="D3370" i="45"/>
  <c r="D3371" i="45"/>
  <c r="D3372" i="45"/>
  <c r="D3373" i="45"/>
  <c r="D3374" i="45"/>
  <c r="D3375" i="45"/>
  <c r="D3376" i="45"/>
  <c r="D3377" i="45"/>
  <c r="D3378" i="45"/>
  <c r="D3379" i="45"/>
  <c r="D3380" i="45"/>
  <c r="D3381" i="45"/>
  <c r="D3382" i="45"/>
  <c r="D3383" i="45"/>
  <c r="D3384" i="45"/>
  <c r="D3385" i="45"/>
  <c r="D3386" i="45"/>
  <c r="D3387" i="45"/>
  <c r="D3388" i="45"/>
  <c r="D3389" i="45"/>
  <c r="D3390" i="45"/>
  <c r="D3391" i="45"/>
  <c r="D3392" i="45"/>
  <c r="D3393" i="45"/>
  <c r="D3394" i="45"/>
  <c r="D3395" i="45"/>
  <c r="D3396" i="45"/>
  <c r="D3397" i="45"/>
  <c r="D3398" i="45"/>
  <c r="D3399" i="45"/>
  <c r="D3400" i="45"/>
  <c r="D3401" i="45"/>
  <c r="D3402" i="45"/>
  <c r="D3403" i="45"/>
  <c r="D3404" i="45"/>
  <c r="D3405" i="45"/>
  <c r="D3406" i="45"/>
  <c r="D3407" i="45"/>
  <c r="D3408" i="45"/>
  <c r="D3409" i="45"/>
  <c r="D3410" i="45"/>
  <c r="D3411" i="45"/>
  <c r="D3412" i="45"/>
  <c r="D3413" i="45"/>
  <c r="D3414" i="45"/>
  <c r="D3415" i="45"/>
  <c r="D3416" i="45"/>
  <c r="D3417" i="45"/>
  <c r="D3418" i="45"/>
  <c r="D3419" i="45"/>
  <c r="D3420" i="45"/>
  <c r="D3421" i="45"/>
  <c r="D3422" i="45"/>
  <c r="D3423" i="45"/>
  <c r="D3424" i="45"/>
  <c r="D3425" i="45"/>
  <c r="D3426" i="45"/>
  <c r="D3427" i="45"/>
  <c r="D3428" i="45"/>
  <c r="D3429" i="45"/>
  <c r="D3430" i="45"/>
  <c r="D3431" i="45"/>
  <c r="D3432" i="45"/>
  <c r="D3433" i="45"/>
  <c r="D3434" i="45"/>
  <c r="D3435" i="45"/>
  <c r="D3436" i="45"/>
  <c r="D3437" i="45"/>
  <c r="D3438" i="45"/>
  <c r="D3439" i="45"/>
  <c r="D3440" i="45"/>
  <c r="D3441" i="45"/>
  <c r="D3442" i="45"/>
  <c r="D3443" i="45"/>
  <c r="D3444" i="45"/>
  <c r="D3445" i="45"/>
  <c r="D3446" i="45"/>
  <c r="D3447" i="45"/>
  <c r="D3448" i="45"/>
  <c r="D3449" i="45"/>
  <c r="D3450" i="45"/>
  <c r="D3451" i="45"/>
  <c r="D3452" i="45"/>
  <c r="D3453" i="45"/>
  <c r="D3454" i="45"/>
  <c r="D3455" i="45"/>
  <c r="D3456" i="45"/>
  <c r="D3457" i="45"/>
  <c r="D3458" i="45"/>
  <c r="D3459" i="45"/>
  <c r="D3460" i="45"/>
  <c r="D3461" i="45"/>
  <c r="D3462" i="45"/>
  <c r="D3463" i="45"/>
  <c r="D3464" i="45"/>
  <c r="D3465" i="45"/>
  <c r="D3466" i="45"/>
  <c r="D3467" i="45"/>
  <c r="D3468" i="45"/>
  <c r="D3469" i="45"/>
  <c r="D3470" i="45"/>
  <c r="D3471" i="45"/>
  <c r="D3472" i="45"/>
  <c r="D3473" i="45"/>
  <c r="D3474" i="45"/>
  <c r="D3475" i="45"/>
  <c r="D3476" i="45"/>
  <c r="D3477" i="45"/>
  <c r="D3478" i="45"/>
  <c r="D3479" i="45"/>
  <c r="D3480" i="45"/>
  <c r="D3481" i="45"/>
  <c r="D3482" i="45"/>
  <c r="D3483" i="45"/>
  <c r="D3484" i="45"/>
  <c r="D3485" i="45"/>
  <c r="D3486" i="45"/>
  <c r="D3487" i="45"/>
  <c r="D3488" i="45"/>
  <c r="D3489" i="45"/>
  <c r="D3490" i="45"/>
  <c r="D3491" i="45"/>
  <c r="D3492" i="45"/>
  <c r="D3493" i="45"/>
  <c r="D3494" i="45"/>
  <c r="D3495" i="45"/>
  <c r="D3496" i="45"/>
  <c r="D3497" i="45"/>
  <c r="D3498" i="45"/>
  <c r="D3499" i="45"/>
  <c r="D3500" i="45"/>
  <c r="D3501" i="45"/>
  <c r="D3502" i="45"/>
  <c r="D3503" i="45"/>
  <c r="D3504" i="45"/>
  <c r="D3505" i="45"/>
  <c r="D3506" i="45"/>
  <c r="D3507" i="45"/>
  <c r="D3508" i="45"/>
  <c r="D3509" i="45"/>
  <c r="D3510" i="45"/>
  <c r="D3511" i="45"/>
  <c r="D3512" i="45"/>
  <c r="D3513" i="45"/>
  <c r="D3514" i="45"/>
  <c r="D3515" i="45"/>
  <c r="D3516" i="45"/>
  <c r="D3517" i="45"/>
  <c r="D3518" i="45"/>
  <c r="D3519" i="45"/>
  <c r="D3520" i="45"/>
  <c r="D3521" i="45"/>
  <c r="D3522" i="45"/>
  <c r="D3523" i="45"/>
  <c r="D3524" i="45"/>
  <c r="D3525" i="45"/>
  <c r="D3526" i="45"/>
  <c r="D3527" i="45"/>
  <c r="D3528" i="45"/>
  <c r="D3529" i="45"/>
  <c r="D3530" i="45"/>
  <c r="D3531" i="45"/>
  <c r="D3532" i="45"/>
  <c r="D3533" i="45"/>
  <c r="D3534" i="45"/>
  <c r="D3535" i="45"/>
  <c r="D3536" i="45"/>
  <c r="D3537" i="45"/>
  <c r="D3538" i="45"/>
  <c r="D3539" i="45"/>
  <c r="D3540" i="45"/>
  <c r="D3541" i="45"/>
  <c r="D3542" i="45"/>
  <c r="D3543" i="45"/>
  <c r="D3544" i="45"/>
  <c r="D3545" i="45"/>
  <c r="D3546" i="45"/>
  <c r="D3547" i="45"/>
  <c r="D3548" i="45"/>
  <c r="D3549" i="45"/>
  <c r="D3550" i="45"/>
  <c r="D3551" i="45"/>
  <c r="D3552" i="45"/>
  <c r="D3553" i="45"/>
  <c r="D3554" i="45"/>
  <c r="D3555" i="45"/>
  <c r="D3556" i="45"/>
  <c r="D3557" i="45"/>
  <c r="D3558" i="45"/>
  <c r="D3559" i="45"/>
  <c r="D3560" i="45"/>
  <c r="D3561" i="45"/>
  <c r="D3562" i="45"/>
  <c r="D3563" i="45"/>
  <c r="D3564" i="45"/>
  <c r="D3565" i="45"/>
  <c r="D3566" i="45"/>
  <c r="D3567" i="45"/>
  <c r="D3568" i="45"/>
  <c r="D3569" i="45"/>
  <c r="D3570" i="45"/>
  <c r="D3571" i="45"/>
  <c r="D3572" i="45"/>
  <c r="D3573" i="45"/>
  <c r="D3574" i="45"/>
  <c r="D3575" i="45"/>
  <c r="D3576" i="45"/>
  <c r="D3577" i="45"/>
  <c r="D3578" i="45"/>
  <c r="D3579" i="45"/>
  <c r="D3580" i="45"/>
  <c r="D3581" i="45"/>
  <c r="D3582" i="45"/>
  <c r="D3583" i="45"/>
  <c r="D3584" i="45"/>
  <c r="D3585" i="45"/>
  <c r="D3586" i="45"/>
  <c r="D3587" i="45"/>
  <c r="D3588" i="45"/>
  <c r="D3589" i="45"/>
  <c r="D3590" i="45"/>
  <c r="D3591" i="45"/>
  <c r="D3592" i="45"/>
  <c r="D3593" i="45"/>
  <c r="D3594" i="45"/>
  <c r="D3595" i="45"/>
  <c r="D3596" i="45"/>
  <c r="D3597" i="45"/>
  <c r="D3598" i="45"/>
  <c r="D3599" i="45"/>
  <c r="D3600" i="45"/>
  <c r="D3601" i="45"/>
  <c r="D3602" i="45"/>
  <c r="D3603" i="45"/>
  <c r="D3604" i="45"/>
  <c r="D3605" i="45"/>
  <c r="D3606" i="45"/>
  <c r="D3607" i="45"/>
  <c r="D3608" i="45"/>
  <c r="D3609" i="45"/>
  <c r="D3610" i="45"/>
  <c r="D3611" i="45"/>
  <c r="D3612" i="45"/>
  <c r="D3613" i="45"/>
  <c r="D3614" i="45"/>
  <c r="D3615" i="45"/>
  <c r="D3616" i="45"/>
  <c r="D3617" i="45"/>
  <c r="D3618" i="45"/>
  <c r="D3619" i="45"/>
  <c r="D3620" i="45"/>
  <c r="D3621" i="45"/>
  <c r="D3622" i="45"/>
  <c r="D3623" i="45"/>
  <c r="D3624" i="45"/>
  <c r="D3625" i="45"/>
  <c r="D3626" i="45"/>
  <c r="D3627" i="45"/>
  <c r="D3628" i="45"/>
  <c r="D3629" i="45"/>
  <c r="D3630" i="45"/>
  <c r="D3631" i="45"/>
  <c r="D3632" i="45"/>
  <c r="D3633" i="45"/>
  <c r="D3634" i="45"/>
  <c r="D3635" i="45"/>
  <c r="D3636" i="45"/>
  <c r="D3637" i="45"/>
  <c r="D3638" i="45"/>
  <c r="D3639" i="45"/>
  <c r="D3640" i="45"/>
  <c r="D3641" i="45"/>
  <c r="D3642" i="45"/>
  <c r="D3643" i="45"/>
  <c r="D3644" i="45"/>
  <c r="D3645" i="45"/>
  <c r="D3646" i="45"/>
  <c r="D3647" i="45"/>
  <c r="D3648" i="45"/>
  <c r="D3649" i="45"/>
  <c r="D3650" i="45"/>
  <c r="D3651" i="45"/>
  <c r="D3652" i="45"/>
  <c r="D3653" i="45"/>
  <c r="D3654" i="45"/>
  <c r="D3655" i="45"/>
  <c r="D3656" i="45"/>
  <c r="D3657" i="45"/>
  <c r="D3658" i="45"/>
  <c r="D3659" i="45"/>
  <c r="D3660" i="45"/>
  <c r="D3661" i="45"/>
  <c r="D3662" i="45"/>
  <c r="D3663" i="45"/>
  <c r="D3664" i="45"/>
  <c r="D3665" i="45"/>
  <c r="D3666" i="45"/>
  <c r="D3667" i="45"/>
  <c r="D3668" i="45"/>
  <c r="D3669" i="45"/>
  <c r="D3670" i="45"/>
  <c r="D3671" i="45"/>
  <c r="D3672" i="45"/>
  <c r="D3673" i="45"/>
  <c r="D3674" i="45"/>
  <c r="D3675" i="45"/>
  <c r="D3676" i="45"/>
  <c r="D3677" i="45"/>
  <c r="D3678" i="45"/>
  <c r="D3679" i="45"/>
  <c r="D3680" i="45"/>
  <c r="D3681" i="45"/>
  <c r="D3682" i="45"/>
  <c r="D3683" i="45"/>
  <c r="D3684" i="45"/>
  <c r="D3685" i="45"/>
  <c r="D3686" i="45"/>
  <c r="D3687" i="45"/>
  <c r="D3688" i="45"/>
  <c r="D3689" i="45"/>
  <c r="D3690" i="45"/>
  <c r="D3691" i="45"/>
  <c r="D3692" i="45"/>
  <c r="D3693" i="45"/>
  <c r="D3694" i="45"/>
  <c r="D3695" i="45"/>
  <c r="D3696" i="45"/>
  <c r="D3697" i="45"/>
  <c r="D3698" i="45"/>
  <c r="D3699" i="45"/>
  <c r="D3700" i="45"/>
  <c r="D3701" i="45"/>
  <c r="D3702" i="45"/>
  <c r="D3703" i="45"/>
  <c r="D3704" i="45"/>
  <c r="D3705" i="45"/>
  <c r="D3706" i="45"/>
  <c r="D3707" i="45"/>
  <c r="D3708" i="45"/>
  <c r="D3709" i="45"/>
  <c r="D3710" i="45"/>
  <c r="D3711" i="45"/>
  <c r="D3712" i="45"/>
  <c r="D3713" i="45"/>
  <c r="D3714" i="45"/>
  <c r="D3715" i="45"/>
  <c r="D3716" i="45"/>
  <c r="D3717" i="45"/>
  <c r="D3718" i="45"/>
  <c r="D3719" i="45"/>
  <c r="D3720" i="45"/>
  <c r="D3721" i="45"/>
  <c r="D3722" i="45"/>
  <c r="D3723" i="45"/>
  <c r="D3724" i="45"/>
  <c r="D3725" i="45"/>
  <c r="D3726" i="45"/>
  <c r="D3727" i="45"/>
  <c r="D3728" i="45"/>
  <c r="D3729" i="45"/>
  <c r="D3730" i="45"/>
  <c r="D3731" i="45"/>
  <c r="D3732" i="45"/>
  <c r="D3733" i="45"/>
  <c r="D3734" i="45"/>
  <c r="D3735" i="45"/>
  <c r="D3736" i="45"/>
  <c r="D3737" i="45"/>
  <c r="D3738" i="45"/>
  <c r="D3739" i="45"/>
  <c r="D3740" i="45"/>
  <c r="D3741" i="45"/>
  <c r="D3742" i="45"/>
  <c r="D3743" i="45"/>
  <c r="D3744" i="45"/>
  <c r="D3745" i="45"/>
  <c r="D3746" i="45"/>
  <c r="D3747" i="45"/>
  <c r="D3748" i="45"/>
  <c r="D3749" i="45"/>
  <c r="D3750" i="45"/>
  <c r="D3751" i="45"/>
  <c r="D3752" i="45"/>
  <c r="D3753" i="45"/>
  <c r="D3754" i="45"/>
  <c r="D3755" i="45"/>
  <c r="D3756" i="45"/>
  <c r="D3757" i="45"/>
  <c r="D3758" i="45"/>
  <c r="D3759" i="45"/>
  <c r="D3760" i="45"/>
  <c r="D3761" i="45"/>
  <c r="D3762" i="45"/>
  <c r="D3763" i="45"/>
  <c r="D3764" i="45"/>
  <c r="D3765" i="45"/>
  <c r="D3766" i="45"/>
  <c r="D3767" i="45"/>
  <c r="D3768" i="45"/>
  <c r="D3769" i="45"/>
  <c r="D3770" i="45"/>
  <c r="D3771" i="45"/>
  <c r="D3772" i="45"/>
  <c r="D3773" i="45"/>
  <c r="D3774" i="45"/>
  <c r="D3775" i="45"/>
  <c r="D3776" i="45"/>
  <c r="D3777" i="45"/>
  <c r="D3778" i="45"/>
  <c r="D3779" i="45"/>
  <c r="D3780" i="45"/>
  <c r="D3781" i="45"/>
  <c r="D3782" i="45"/>
  <c r="D3783" i="45"/>
  <c r="D3784" i="45"/>
  <c r="D3785" i="45"/>
  <c r="D3786" i="45"/>
  <c r="D3787" i="45"/>
  <c r="D3788" i="45"/>
  <c r="D3789" i="45"/>
  <c r="D3790" i="45"/>
  <c r="D3791" i="45"/>
  <c r="D3792" i="45"/>
  <c r="D3793" i="45"/>
  <c r="D3794" i="45"/>
  <c r="D3795" i="45"/>
  <c r="D3796" i="45"/>
  <c r="D3797" i="45"/>
  <c r="D3798" i="45"/>
  <c r="D3799" i="45"/>
  <c r="D3800" i="45"/>
  <c r="D3801" i="45"/>
  <c r="D3802" i="45"/>
  <c r="D3803" i="45"/>
  <c r="D3804" i="45"/>
  <c r="D3805" i="45"/>
  <c r="D3806" i="45"/>
  <c r="D3807" i="45"/>
  <c r="D3808" i="45"/>
  <c r="D3809" i="45"/>
  <c r="D3810" i="45"/>
  <c r="D3811" i="45"/>
  <c r="D3812" i="45"/>
  <c r="D3813" i="45"/>
  <c r="D3814" i="45"/>
  <c r="D3815" i="45"/>
  <c r="D3816" i="45"/>
  <c r="D3817" i="45"/>
  <c r="D3818" i="45"/>
  <c r="D3819" i="45"/>
  <c r="D3820" i="45"/>
  <c r="D3821" i="45"/>
  <c r="D3822" i="45"/>
  <c r="D3823" i="45"/>
  <c r="D3824" i="45"/>
  <c r="D3825" i="45"/>
  <c r="D3826" i="45"/>
  <c r="D3827" i="45"/>
  <c r="D3828" i="45"/>
  <c r="D3829" i="45"/>
  <c r="D3830" i="45"/>
  <c r="D3831" i="45"/>
  <c r="D3832" i="45"/>
  <c r="D3833" i="45"/>
  <c r="D3834" i="45"/>
  <c r="D3835" i="45"/>
  <c r="D3836" i="45"/>
  <c r="D3837" i="45"/>
  <c r="D3838" i="45"/>
  <c r="D3839" i="45"/>
  <c r="D3840" i="45"/>
  <c r="D3841" i="45"/>
  <c r="D3842" i="45"/>
  <c r="D3843" i="45"/>
  <c r="D3844" i="45"/>
  <c r="D3845" i="45"/>
  <c r="D3846" i="45"/>
  <c r="D3847" i="45"/>
  <c r="D3848" i="45"/>
  <c r="D3849" i="45"/>
  <c r="D3850" i="45"/>
  <c r="D3851" i="45"/>
  <c r="D3852" i="45"/>
  <c r="D3853" i="45"/>
  <c r="D3854" i="45"/>
  <c r="D3855" i="45"/>
  <c r="D3856" i="45"/>
  <c r="D3857" i="45"/>
  <c r="D3858" i="45"/>
  <c r="D3859" i="45"/>
  <c r="D3860" i="45"/>
  <c r="D3861" i="45"/>
  <c r="D3862" i="45"/>
  <c r="D3863" i="45"/>
  <c r="D3864" i="45"/>
  <c r="D3865" i="45"/>
  <c r="D3866" i="45"/>
  <c r="D3867" i="45"/>
  <c r="D3868" i="45"/>
  <c r="D3869" i="45"/>
  <c r="D3870" i="45"/>
  <c r="D3871" i="45"/>
  <c r="D3872" i="45"/>
  <c r="D3873" i="45"/>
  <c r="D3874" i="45"/>
  <c r="D3875" i="45"/>
  <c r="D3876" i="45"/>
  <c r="D3877" i="45"/>
  <c r="D3878" i="45"/>
  <c r="D3879" i="45"/>
  <c r="D3880" i="45"/>
  <c r="D3881" i="45"/>
  <c r="D3882" i="45"/>
  <c r="D3883" i="45"/>
  <c r="D3884" i="45"/>
  <c r="D3885" i="45"/>
  <c r="D3886" i="45"/>
  <c r="D3887" i="45"/>
  <c r="D3888" i="45"/>
  <c r="D3889" i="45"/>
  <c r="D3890" i="45"/>
  <c r="D3891" i="45"/>
  <c r="D3892" i="45"/>
  <c r="D3893" i="45"/>
  <c r="D3894" i="45"/>
  <c r="D3895" i="45"/>
  <c r="D3896" i="45"/>
  <c r="D3897" i="45"/>
  <c r="D3898" i="45"/>
  <c r="D3899" i="45"/>
  <c r="D3900" i="45"/>
  <c r="D3901" i="45"/>
  <c r="D3902" i="45"/>
  <c r="D3903" i="45"/>
  <c r="D3904" i="45"/>
  <c r="D3905" i="45"/>
  <c r="D3906" i="45"/>
  <c r="D3907" i="45"/>
  <c r="D3908" i="45"/>
  <c r="D3909" i="45"/>
  <c r="D3910" i="45"/>
  <c r="D3911" i="45"/>
  <c r="D3912" i="45"/>
  <c r="D3913" i="45"/>
  <c r="D3914" i="45"/>
  <c r="D3915" i="45"/>
  <c r="D3916" i="45"/>
  <c r="D3917" i="45"/>
  <c r="D3918" i="45"/>
  <c r="D3919" i="45"/>
  <c r="D3920" i="45"/>
  <c r="D3921" i="45"/>
  <c r="D3922" i="45"/>
  <c r="D3923" i="45"/>
  <c r="D3924" i="45"/>
  <c r="D3925" i="45"/>
  <c r="D3926" i="45"/>
  <c r="D3927" i="45"/>
  <c r="D3928" i="45"/>
  <c r="D3929" i="45"/>
  <c r="D3930" i="45"/>
  <c r="D3931" i="45"/>
  <c r="D3932" i="45"/>
  <c r="D3933" i="45"/>
  <c r="D3934" i="45"/>
  <c r="D3935" i="45"/>
  <c r="D3936" i="45"/>
  <c r="D3937" i="45"/>
  <c r="D3938" i="45"/>
  <c r="D3939" i="45"/>
  <c r="D3940" i="45"/>
  <c r="D3941" i="45"/>
  <c r="D3942" i="45"/>
  <c r="D3943" i="45"/>
  <c r="D3944" i="45"/>
  <c r="D3945" i="45"/>
  <c r="D3946" i="45"/>
  <c r="D3947" i="45"/>
  <c r="D3948" i="45"/>
  <c r="D3949" i="45"/>
  <c r="D3950" i="45"/>
  <c r="D3951" i="45"/>
  <c r="D3952" i="45"/>
  <c r="D3953" i="45"/>
  <c r="D3954" i="45"/>
  <c r="D3955" i="45"/>
  <c r="D3956" i="45"/>
  <c r="D3957" i="45"/>
  <c r="D3958" i="45"/>
  <c r="D3959" i="45"/>
  <c r="D3960" i="45"/>
  <c r="D3961" i="45"/>
  <c r="D3962" i="45"/>
  <c r="D3963" i="45"/>
  <c r="D3964" i="45"/>
  <c r="D3965" i="45"/>
  <c r="D3966" i="45"/>
  <c r="D3967" i="45"/>
  <c r="D3968" i="45"/>
  <c r="D3969" i="45"/>
  <c r="D3970" i="45"/>
  <c r="D3971" i="45"/>
  <c r="D3972" i="45"/>
  <c r="D3973" i="45"/>
  <c r="D3974" i="45"/>
  <c r="D3975" i="45"/>
  <c r="D3976" i="45"/>
  <c r="D3977" i="45"/>
  <c r="D3978" i="45"/>
  <c r="D3979" i="45"/>
  <c r="D3980" i="45"/>
  <c r="D3981" i="45"/>
  <c r="D3982" i="45"/>
  <c r="D3983" i="45"/>
  <c r="D3984" i="45"/>
  <c r="D3985" i="45"/>
  <c r="D3986" i="45"/>
  <c r="D3987" i="45"/>
  <c r="D3988" i="45"/>
  <c r="D3989" i="45"/>
  <c r="D3990" i="45"/>
  <c r="D3991" i="45"/>
  <c r="D3992" i="45"/>
  <c r="D3993" i="45"/>
  <c r="D3994" i="45"/>
  <c r="D3995" i="45"/>
  <c r="D3996" i="45"/>
  <c r="D3997" i="45"/>
  <c r="D3998" i="45"/>
  <c r="D3999" i="45"/>
  <c r="D4000" i="45"/>
  <c r="D4001" i="45"/>
  <c r="D4002" i="45"/>
  <c r="D4003" i="45"/>
  <c r="D4004" i="45"/>
  <c r="D4005" i="45"/>
  <c r="D4006" i="45"/>
  <c r="D4007" i="45"/>
  <c r="D4008" i="45"/>
  <c r="D4009" i="45"/>
  <c r="D4010" i="45"/>
  <c r="D4011" i="45"/>
  <c r="D4012" i="45"/>
  <c r="D4013" i="45"/>
  <c r="D4014" i="45"/>
  <c r="D4015" i="45"/>
  <c r="D4016" i="45"/>
  <c r="D4017" i="45"/>
  <c r="D4018" i="45"/>
  <c r="D4019" i="45"/>
  <c r="D4020" i="45"/>
  <c r="D4021" i="45"/>
  <c r="D4022" i="45"/>
  <c r="D4023" i="45"/>
  <c r="D4024" i="45"/>
  <c r="D4025" i="45"/>
  <c r="D4026" i="45"/>
  <c r="D4027" i="45"/>
  <c r="D4028" i="45"/>
  <c r="D4029" i="45"/>
  <c r="D4030" i="45"/>
  <c r="D4031" i="45"/>
  <c r="D4032" i="45"/>
  <c r="D4033" i="45"/>
  <c r="D4034" i="45"/>
  <c r="D4035" i="45"/>
  <c r="D4036" i="45"/>
  <c r="D4037" i="45"/>
  <c r="D4038" i="45"/>
  <c r="D4039" i="45"/>
  <c r="D4040" i="45"/>
  <c r="D4041" i="45"/>
  <c r="D4042" i="45"/>
  <c r="D4043" i="45"/>
  <c r="D4044" i="45"/>
  <c r="D4045" i="45"/>
  <c r="D4046" i="45"/>
  <c r="D4047" i="45"/>
  <c r="D4048" i="45"/>
  <c r="D4049" i="45"/>
  <c r="D4050" i="45"/>
  <c r="D4051" i="45"/>
  <c r="D4052" i="45"/>
  <c r="D4053" i="45"/>
  <c r="D4054" i="45"/>
  <c r="D4055" i="45"/>
  <c r="D4056" i="45"/>
  <c r="D4057" i="45"/>
  <c r="D4058" i="45"/>
  <c r="D4059" i="45"/>
  <c r="D4060" i="45"/>
  <c r="D4061" i="45"/>
  <c r="D4062" i="45"/>
  <c r="D4063" i="45"/>
  <c r="D4064" i="45"/>
  <c r="D4065" i="45"/>
  <c r="D4066" i="45"/>
  <c r="D4067" i="45"/>
  <c r="D4068" i="45"/>
  <c r="D4069" i="45"/>
  <c r="D4070" i="45"/>
  <c r="D4071" i="45"/>
  <c r="D4072" i="45"/>
  <c r="D4073" i="45"/>
  <c r="D4074" i="45"/>
  <c r="D4075" i="45"/>
  <c r="D4076" i="45"/>
  <c r="D4077" i="45"/>
  <c r="D4078" i="45"/>
  <c r="D4079" i="45"/>
  <c r="D4080" i="45"/>
  <c r="D4081" i="45"/>
  <c r="D4082" i="45"/>
  <c r="D4083" i="45"/>
  <c r="D4084" i="45"/>
  <c r="D4085" i="45"/>
  <c r="D4086" i="45"/>
  <c r="D4087" i="45"/>
  <c r="D4088" i="45"/>
  <c r="D4089" i="45"/>
  <c r="D4090" i="45"/>
  <c r="D4091" i="45"/>
  <c r="D4092" i="45"/>
  <c r="D4093" i="45"/>
  <c r="D4094" i="45"/>
  <c r="D4095" i="45"/>
  <c r="D4096" i="45"/>
  <c r="D4097" i="45"/>
  <c r="D4098" i="45"/>
  <c r="D4099" i="45"/>
  <c r="D4100" i="45"/>
  <c r="D4101" i="45"/>
  <c r="D4102" i="45"/>
  <c r="D4103" i="45"/>
  <c r="D4104" i="45"/>
  <c r="D4105" i="45"/>
  <c r="D4106" i="45"/>
  <c r="D4107" i="45"/>
  <c r="D4108" i="45"/>
  <c r="D4109" i="45"/>
  <c r="D4110" i="45"/>
  <c r="D4111" i="45"/>
  <c r="D4112" i="45"/>
  <c r="D4113" i="45"/>
  <c r="D4114" i="45"/>
  <c r="D4115" i="45"/>
  <c r="D4116" i="45"/>
  <c r="D4117" i="45"/>
  <c r="D4118" i="45"/>
  <c r="D4119" i="45"/>
  <c r="D4120" i="45"/>
  <c r="D4121" i="45"/>
  <c r="D4122" i="45"/>
  <c r="D4123" i="45"/>
  <c r="D4124" i="45"/>
  <c r="D4125" i="45"/>
  <c r="D4126" i="45"/>
  <c r="D4127" i="45"/>
  <c r="D4128" i="45"/>
  <c r="D4129" i="45"/>
  <c r="D4130" i="45"/>
  <c r="D4131" i="45"/>
  <c r="D4132" i="45"/>
  <c r="D4133" i="45"/>
  <c r="D4134" i="45"/>
  <c r="D4135" i="45"/>
  <c r="D4136" i="45"/>
  <c r="D4137" i="45"/>
  <c r="D4138" i="45"/>
  <c r="D4139" i="45"/>
  <c r="D4140" i="45"/>
  <c r="D4141" i="45"/>
  <c r="D4142" i="45"/>
  <c r="D4143" i="45"/>
  <c r="D4144" i="45"/>
  <c r="D4145" i="45"/>
  <c r="D4146" i="45"/>
  <c r="D4147" i="45"/>
  <c r="D4148" i="45"/>
  <c r="D4149" i="45"/>
  <c r="D4150" i="45"/>
  <c r="D4151" i="45"/>
  <c r="D2" i="45"/>
  <c r="G2" i="35"/>
  <c r="F2" i="33"/>
  <c r="A39" i="31"/>
  <c r="A38" i="31"/>
  <c r="A37" i="31"/>
  <c r="A36" i="31"/>
  <c r="A35" i="31"/>
  <c r="A34" i="31"/>
  <c r="A33" i="31"/>
  <c r="A32" i="31"/>
  <c r="A31" i="31"/>
  <c r="A30" i="31"/>
  <c r="A29" i="31"/>
  <c r="A28" i="31"/>
  <c r="A27" i="31"/>
  <c r="A26" i="31"/>
  <c r="F811" i="27"/>
  <c r="G2" i="27"/>
  <c r="G3" i="27"/>
  <c r="G4" i="27"/>
  <c r="G5" i="27"/>
  <c r="G6" i="27"/>
  <c r="G223" i="27"/>
  <c r="G224" i="27"/>
  <c r="G225" i="27"/>
  <c r="G226" i="27"/>
  <c r="G227" i="27"/>
  <c r="G228" i="27"/>
  <c r="G229" i="27"/>
  <c r="G230" i="27"/>
  <c r="G231" i="27"/>
  <c r="G232" i="27"/>
  <c r="G233" i="27"/>
  <c r="G234" i="27"/>
  <c r="G235" i="27"/>
  <c r="G236" i="27"/>
  <c r="G740" i="27"/>
  <c r="G741" i="27"/>
  <c r="G742" i="27"/>
  <c r="G743" i="27"/>
  <c r="G744" i="27"/>
  <c r="G745" i="27"/>
  <c r="G746" i="27"/>
  <c r="G747" i="27"/>
  <c r="G748" i="27"/>
  <c r="G749" i="27"/>
  <c r="G750" i="27"/>
  <c r="G810" i="27"/>
  <c r="G811" i="27"/>
  <c r="G812" i="27"/>
  <c r="G813" i="27"/>
  <c r="G814" i="27"/>
  <c r="G832" i="27"/>
  <c r="G923" i="27"/>
  <c r="G924" i="27"/>
  <c r="G925" i="27"/>
  <c r="G926" i="27"/>
  <c r="G927" i="27"/>
  <c r="G928" i="27"/>
  <c r="G929" i="27"/>
  <c r="G930" i="27"/>
  <c r="G931" i="27"/>
  <c r="G932" i="27"/>
  <c r="G933" i="27"/>
  <c r="G934" i="27"/>
  <c r="G935" i="27"/>
  <c r="G936" i="27"/>
  <c r="G937" i="27"/>
  <c r="G938" i="27"/>
  <c r="G939" i="27"/>
  <c r="G940" i="27"/>
  <c r="G941" i="27"/>
  <c r="G942" i="27"/>
  <c r="G943" i="27"/>
  <c r="G944" i="27"/>
  <c r="G945" i="27"/>
  <c r="G946" i="27"/>
  <c r="G947" i="27"/>
  <c r="G948" i="27"/>
  <c r="G949" i="27"/>
  <c r="G950" i="27"/>
  <c r="G951" i="27"/>
  <c r="G956" i="27"/>
  <c r="G957" i="27"/>
  <c r="G958" i="27"/>
  <c r="G959" i="27"/>
  <c r="G960" i="27"/>
  <c r="G961" i="27"/>
  <c r="G1055" i="27"/>
  <c r="G1056" i="27"/>
  <c r="G1057" i="27"/>
  <c r="G1058" i="27"/>
  <c r="G1059" i="27"/>
  <c r="G1149" i="27"/>
  <c r="G1150" i="27"/>
  <c r="G1151" i="27"/>
  <c r="G1152" i="27"/>
  <c r="G1153" i="27"/>
  <c r="G1154" i="27"/>
  <c r="G1155" i="27"/>
  <c r="G1156" i="27"/>
  <c r="G1157" i="27"/>
  <c r="G1158" i="27"/>
  <c r="G1159" i="27"/>
  <c r="G1160" i="27"/>
  <c r="G1161" i="27"/>
  <c r="G1162" i="27"/>
  <c r="G1163" i="27"/>
  <c r="G1164" i="27"/>
  <c r="G1165" i="27"/>
  <c r="G1166" i="27"/>
  <c r="G1167" i="27"/>
  <c r="G1168" i="27"/>
  <c r="G1169" i="27"/>
  <c r="G1354" i="27"/>
  <c r="G1355" i="27"/>
  <c r="G1356" i="27"/>
  <c r="G1357" i="27"/>
  <c r="B1919" i="27"/>
  <c r="B1920" i="27" s="1"/>
  <c r="B1921" i="27" s="1"/>
  <c r="B1922" i="27" s="1"/>
  <c r="B1923" i="27" s="1"/>
  <c r="B1924" i="27" s="1"/>
  <c r="B1925" i="27" s="1"/>
  <c r="B1926" i="27" s="1"/>
  <c r="B1927" i="27" s="1"/>
  <c r="B1928" i="27" s="1"/>
  <c r="B1929" i="27" s="1"/>
  <c r="B1930" i="27" s="1"/>
  <c r="B1931" i="27" s="1"/>
  <c r="B1932" i="27" s="1"/>
  <c r="B1933" i="27" s="1"/>
  <c r="B1934" i="27" s="1"/>
  <c r="B1935" i="27" s="1"/>
  <c r="B1936" i="27" s="1"/>
  <c r="B1937" i="27" s="1"/>
  <c r="B1938" i="27" s="1"/>
  <c r="B1939" i="27" s="1"/>
  <c r="B1940" i="27" s="1"/>
  <c r="B1941" i="27" s="1"/>
  <c r="B1942" i="27" s="1"/>
  <c r="B1943" i="27" s="1"/>
  <c r="B1944" i="27" s="1"/>
  <c r="B1946" i="27" s="1"/>
  <c r="B1947" i="27" s="1"/>
  <c r="B1948" i="27" s="1"/>
  <c r="B1949" i="27" s="1"/>
  <c r="B1950" i="27" s="1"/>
  <c r="B1951" i="27" s="1"/>
  <c r="B1952" i="27" s="1"/>
  <c r="B1953" i="27" s="1"/>
  <c r="B1954" i="27" s="1"/>
  <c r="B1955" i="27" s="1"/>
  <c r="B1956" i="27" s="1"/>
  <c r="B1957" i="27" s="1"/>
  <c r="B1958" i="27" s="1"/>
  <c r="B1959" i="27" s="1"/>
  <c r="B1960" i="27" s="1"/>
  <c r="B1961" i="27" s="1"/>
  <c r="B1962" i="27" s="1"/>
  <c r="B1963" i="27" s="1"/>
  <c r="B1964" i="27" s="1"/>
  <c r="B1965" i="27" s="1"/>
  <c r="B1966" i="27" s="1"/>
  <c r="B1967" i="27" s="1"/>
  <c r="B1968" i="27" s="1"/>
  <c r="B1969" i="27" s="1"/>
  <c r="B1970" i="27" s="1"/>
  <c r="B1971" i="27" s="1"/>
  <c r="B1972" i="27" s="1"/>
  <c r="B1973" i="27" s="1"/>
  <c r="B1974" i="27" s="1"/>
  <c r="B1975" i="27" s="1"/>
  <c r="B1976" i="27" s="1"/>
  <c r="B1977" i="27" s="1"/>
  <c r="B1978" i="27" s="1"/>
  <c r="B1979" i="27" s="1"/>
  <c r="B1980" i="27" s="1"/>
  <c r="B1981" i="27" s="1"/>
  <c r="B1982" i="27" s="1"/>
  <c r="B1983" i="27" s="1"/>
  <c r="B1984" i="27" s="1"/>
  <c r="B1985" i="27" s="1"/>
  <c r="B1986" i="27" s="1"/>
  <c r="B1987" i="27" s="1"/>
  <c r="B1988" i="27" s="1"/>
  <c r="B1989" i="27" s="1"/>
  <c r="B1990" i="27" s="1"/>
  <c r="B1991" i="27" s="1"/>
  <c r="B1992" i="27" s="1"/>
  <c r="B1993" i="27" s="1"/>
  <c r="B1994" i="27" s="1"/>
  <c r="B1995" i="27" s="1"/>
  <c r="B1996" i="27" s="1"/>
  <c r="B1997" i="27" s="1"/>
  <c r="B1998" i="27" s="1"/>
  <c r="B1999" i="27" s="1"/>
  <c r="B2000" i="27" s="1"/>
  <c r="B2001" i="27" s="1"/>
  <c r="B2002" i="27" s="1"/>
  <c r="B2003" i="27" s="1"/>
  <c r="B2004" i="27" s="1"/>
  <c r="B2005" i="27" s="1"/>
  <c r="B2006" i="27" s="1"/>
  <c r="B2007" i="27" s="1"/>
  <c r="B2008" i="27" s="1"/>
  <c r="B2009" i="27" s="1"/>
  <c r="B2010" i="27" s="1"/>
  <c r="B2011" i="27" s="1"/>
  <c r="B2012" i="27" s="1"/>
  <c r="B2013" i="27" s="1"/>
  <c r="B2014" i="27" s="1"/>
  <c r="B2015" i="27" s="1"/>
  <c r="B2016" i="27" s="1"/>
  <c r="B2017" i="27" s="1"/>
  <c r="B2018" i="27" s="1"/>
  <c r="B2019" i="27" s="1"/>
  <c r="B2020" i="27" s="1"/>
  <c r="B2021" i="27" s="1"/>
  <c r="B2022" i="27" s="1"/>
  <c r="B2023" i="27" s="1"/>
  <c r="B2024" i="27" s="1"/>
  <c r="B2025" i="27" s="1"/>
  <c r="B2026" i="27" s="1"/>
  <c r="B2027" i="27" s="1"/>
  <c r="B2028" i="27" s="1"/>
  <c r="B2029" i="27" s="1"/>
  <c r="B2030" i="27" s="1"/>
  <c r="B2031" i="27" s="1"/>
  <c r="B2032" i="27" s="1"/>
  <c r="B2033" i="27" s="1"/>
  <c r="B2034" i="27" s="1"/>
  <c r="B1945" i="27" s="1"/>
  <c r="B2035" i="27" s="1"/>
  <c r="B2036" i="27" s="1"/>
  <c r="B2037" i="27" s="1"/>
  <c r="B2038" i="27" s="1"/>
  <c r="B2039" i="27" s="1"/>
  <c r="B2040" i="27" s="1"/>
  <c r="B2041" i="27" s="1"/>
  <c r="B2042" i="27" s="1"/>
  <c r="B2043" i="27" s="1"/>
  <c r="B2044" i="27" s="1"/>
  <c r="B2045" i="27" s="1"/>
  <c r="B2046" i="27" s="1"/>
  <c r="B2047" i="27" s="1"/>
  <c r="B2048" i="27" s="1"/>
  <c r="B2049" i="27" s="1"/>
  <c r="B2050" i="27" s="1"/>
  <c r="B2051" i="27" s="1"/>
  <c r="B2052" i="27" s="1"/>
  <c r="B2053" i="27" s="1"/>
  <c r="B2054" i="27" s="1"/>
  <c r="B2055" i="27" s="1"/>
  <c r="B2056" i="27" s="1"/>
  <c r="B2057" i="27" s="1"/>
  <c r="B2058" i="27" s="1"/>
  <c r="B2059" i="27" s="1"/>
  <c r="B2060" i="27" s="1"/>
  <c r="B2061" i="27" s="1"/>
  <c r="B2062" i="27" s="1"/>
  <c r="B2063" i="27" s="1"/>
  <c r="B2064" i="27" s="1"/>
  <c r="B2065" i="27" s="1"/>
  <c r="B2066" i="27" s="1"/>
  <c r="B2067" i="27" s="1"/>
  <c r="B2068" i="27" s="1"/>
  <c r="B2069" i="27" s="1"/>
  <c r="B2070" i="27" s="1"/>
  <c r="B2071" i="27" s="1"/>
  <c r="B2072" i="27" s="1"/>
  <c r="B2073" i="27" s="1"/>
  <c r="B2074" i="27" s="1"/>
  <c r="B2075" i="27" s="1"/>
  <c r="B2076" i="27" s="1"/>
  <c r="B2077" i="27" s="1"/>
  <c r="B2078" i="27" s="1"/>
  <c r="B2079" i="27" s="1"/>
  <c r="B2080" i="27" s="1"/>
  <c r="B2081" i="27" s="1"/>
  <c r="B2082" i="27" s="1"/>
  <c r="B2083" i="27" s="1"/>
  <c r="B2084" i="27" s="1"/>
  <c r="B2085" i="27" s="1"/>
  <c r="B2086" i="27" s="1"/>
  <c r="B2087" i="27" s="1"/>
  <c r="B2088" i="27" s="1"/>
  <c r="B2089" i="27" s="1"/>
  <c r="B2090" i="27" s="1"/>
  <c r="B2091" i="27" s="1"/>
  <c r="B2092" i="27" s="1"/>
  <c r="B2093" i="27" s="1"/>
  <c r="B2094" i="27" s="1"/>
  <c r="B2095" i="27" s="1"/>
  <c r="B2096" i="27" s="1"/>
  <c r="B2097" i="27" s="1"/>
  <c r="B2098" i="27" s="1"/>
  <c r="B2099" i="27" s="1"/>
  <c r="B2100" i="27" s="1"/>
  <c r="B2101" i="27" s="1"/>
  <c r="B2102" i="27" s="1"/>
  <c r="B2103" i="27" s="1"/>
  <c r="B2104" i="27" s="1"/>
  <c r="B2105" i="27" s="1"/>
  <c r="B2106" i="27" s="1"/>
  <c r="B2107" i="27" s="1"/>
  <c r="B2108" i="27" s="1"/>
  <c r="B2109" i="27" s="1"/>
  <c r="B2110" i="27" s="1"/>
  <c r="B2111" i="27" s="1"/>
  <c r="B2112" i="27" s="1"/>
  <c r="B2113" i="27" s="1"/>
  <c r="G633" i="22"/>
  <c r="G631" i="22"/>
  <c r="G622" i="22"/>
  <c r="G620" i="22"/>
  <c r="G611" i="22"/>
  <c r="G609" i="22"/>
  <c r="G596" i="22"/>
  <c r="G586" i="22"/>
  <c r="G577" i="22"/>
  <c r="G570" i="22"/>
  <c r="G567" i="22"/>
  <c r="G561" i="22"/>
  <c r="G559" i="22"/>
  <c r="G549" i="22"/>
  <c r="G547" i="22"/>
  <c r="G541" i="22"/>
  <c r="G537" i="22"/>
  <c r="G526" i="22"/>
  <c r="G518" i="22"/>
  <c r="G515" i="22"/>
  <c r="G505" i="22"/>
  <c r="G488" i="22"/>
  <c r="G486" i="22"/>
  <c r="G479" i="22"/>
  <c r="G477" i="22"/>
  <c r="G470" i="22"/>
  <c r="G468" i="22"/>
  <c r="G459" i="22"/>
  <c r="G451" i="22"/>
  <c r="G445" i="22"/>
  <c r="G433" i="22"/>
  <c r="G429" i="22"/>
  <c r="G419" i="22"/>
  <c r="G407" i="22"/>
  <c r="G405" i="22"/>
  <c r="G398" i="22"/>
  <c r="G396" i="22"/>
  <c r="G387" i="22"/>
  <c r="G385" i="22"/>
  <c r="G374" i="22"/>
  <c r="G372" i="22"/>
  <c r="G364" i="22"/>
  <c r="G353" i="22"/>
  <c r="G342" i="22"/>
  <c r="G340" i="22"/>
  <c r="G332" i="22"/>
  <c r="G329" i="22"/>
  <c r="G320" i="22"/>
  <c r="G318" i="22"/>
  <c r="G312" i="22"/>
  <c r="G308" i="22"/>
  <c r="G299" i="22"/>
  <c r="G297" i="22"/>
  <c r="G290" i="22"/>
  <c r="G287" i="22"/>
  <c r="G280" i="22"/>
  <c r="G278" i="22"/>
  <c r="G272" i="22"/>
  <c r="G270" i="22"/>
  <c r="G263" i="22"/>
  <c r="G259" i="22"/>
  <c r="G249" i="22"/>
  <c r="G236" i="22"/>
  <c r="G228" i="22"/>
  <c r="G216" i="22"/>
  <c r="G214" i="22"/>
  <c r="G205" i="22"/>
  <c r="G198" i="22"/>
  <c r="G194" i="22"/>
  <c r="G186" i="22"/>
  <c r="G182" i="22"/>
  <c r="G171" i="22"/>
  <c r="G157" i="22"/>
  <c r="G155" i="22"/>
  <c r="G148" i="22"/>
  <c r="G145" i="22"/>
  <c r="G137" i="22"/>
  <c r="G134" i="22"/>
  <c r="G127" i="22"/>
  <c r="G124" i="22"/>
  <c r="G118" i="22"/>
  <c r="G115" i="22"/>
  <c r="G101" i="22"/>
  <c r="G99" i="22"/>
  <c r="G93" i="22"/>
  <c r="G91" i="22"/>
  <c r="G79" i="22"/>
  <c r="G73" i="22"/>
  <c r="G65" i="22"/>
  <c r="G63" i="22"/>
  <c r="G55" i="22"/>
  <c r="G53" i="22"/>
  <c r="G47" i="22"/>
  <c r="G45" i="22"/>
  <c r="G38" i="22"/>
  <c r="G35" i="22"/>
  <c r="G22" i="22"/>
  <c r="G20" i="22"/>
  <c r="G11" i="22"/>
  <c r="G9" i="22"/>
  <c r="F3" i="27"/>
  <c r="F4" i="27"/>
  <c r="F5" i="27"/>
  <c r="F6" i="27"/>
  <c r="F7" i="27"/>
  <c r="F8" i="27"/>
  <c r="F9" i="27"/>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104" i="27"/>
  <c r="F105" i="27"/>
  <c r="F106" i="27"/>
  <c r="F107" i="27"/>
  <c r="F112" i="27"/>
  <c r="F113" i="27"/>
  <c r="F114" i="27"/>
  <c r="F137" i="27"/>
  <c r="F138" i="27"/>
  <c r="F139" i="27"/>
  <c r="F140" i="27"/>
  <c r="F141" i="27"/>
  <c r="F142" i="27"/>
  <c r="F143" i="27"/>
  <c r="F144" i="27"/>
  <c r="F145" i="27"/>
  <c r="F146" i="27"/>
  <c r="F147" i="27"/>
  <c r="F148" i="27"/>
  <c r="F149" i="27"/>
  <c r="F150" i="27"/>
  <c r="F151" i="27"/>
  <c r="F152" i="27"/>
  <c r="F153" i="27"/>
  <c r="F154" i="27"/>
  <c r="F155" i="27"/>
  <c r="F156" i="27"/>
  <c r="F157" i="27"/>
  <c r="F158" i="27"/>
  <c r="F159" i="27"/>
  <c r="F160" i="27"/>
  <c r="F161" i="27"/>
  <c r="F162" i="27"/>
  <c r="F163" i="27"/>
  <c r="F164" i="27"/>
  <c r="F165" i="27"/>
  <c r="F166" i="27"/>
  <c r="F167" i="27"/>
  <c r="F168" i="27"/>
  <c r="F169" i="27"/>
  <c r="F170" i="27"/>
  <c r="F171" i="27"/>
  <c r="F172" i="27"/>
  <c r="F173" i="27"/>
  <c r="F174" i="27"/>
  <c r="F175" i="27"/>
  <c r="F176" i="27"/>
  <c r="F177" i="27"/>
  <c r="F178" i="27"/>
  <c r="F179" i="27"/>
  <c r="F180" i="27"/>
  <c r="F181" i="27"/>
  <c r="F182" i="27"/>
  <c r="F183" i="27"/>
  <c r="F184" i="27"/>
  <c r="F185" i="27"/>
  <c r="F186" i="27"/>
  <c r="F187" i="27"/>
  <c r="F188" i="27"/>
  <c r="F189" i="27"/>
  <c r="F190" i="27"/>
  <c r="F191" i="27"/>
  <c r="F192" i="27"/>
  <c r="F193" i="27"/>
  <c r="F194" i="27"/>
  <c r="F195" i="27"/>
  <c r="F196" i="27"/>
  <c r="F197" i="27"/>
  <c r="F198" i="27"/>
  <c r="F199" i="27"/>
  <c r="F200" i="27"/>
  <c r="F201" i="27"/>
  <c r="F202" i="27"/>
  <c r="F203" i="27"/>
  <c r="F204" i="27"/>
  <c r="F205" i="27"/>
  <c r="F206" i="27"/>
  <c r="F207" i="27"/>
  <c r="F208" i="27"/>
  <c r="F209" i="27"/>
  <c r="F210" i="27"/>
  <c r="F211" i="27"/>
  <c r="F212" i="27"/>
  <c r="F213" i="27"/>
  <c r="F214" i="27"/>
  <c r="F215" i="27"/>
  <c r="F216" i="27"/>
  <c r="F217" i="27"/>
  <c r="F218" i="27"/>
  <c r="F219" i="27"/>
  <c r="F220" i="27"/>
  <c r="F221" i="27"/>
  <c r="F222" i="27"/>
  <c r="F223" i="27"/>
  <c r="F224" i="27"/>
  <c r="F225" i="27"/>
  <c r="F226" i="27"/>
  <c r="F227" i="27"/>
  <c r="F228" i="27"/>
  <c r="F229" i="27"/>
  <c r="F230" i="27"/>
  <c r="F231" i="27"/>
  <c r="F232" i="27"/>
  <c r="F233" i="27"/>
  <c r="F234" i="27"/>
  <c r="F235" i="27"/>
  <c r="F236" i="27"/>
  <c r="F237" i="27"/>
  <c r="F238" i="27"/>
  <c r="F239" i="27"/>
  <c r="F240" i="27"/>
  <c r="F241" i="27"/>
  <c r="F242" i="27"/>
  <c r="F243" i="27"/>
  <c r="F244" i="27"/>
  <c r="F245" i="27"/>
  <c r="F246" i="27"/>
  <c r="F247" i="27"/>
  <c r="F248" i="27"/>
  <c r="F249" i="27"/>
  <c r="F250" i="27"/>
  <c r="F251" i="27"/>
  <c r="F252" i="27"/>
  <c r="F253" i="27"/>
  <c r="F254" i="27"/>
  <c r="F255" i="27"/>
  <c r="F256" i="27"/>
  <c r="F257" i="27"/>
  <c r="F258" i="27"/>
  <c r="F259" i="27"/>
  <c r="F260" i="27"/>
  <c r="F261" i="27"/>
  <c r="F262" i="27"/>
  <c r="F263" i="27"/>
  <c r="F264" i="27"/>
  <c r="F265" i="27"/>
  <c r="F266" i="27"/>
  <c r="F267" i="27"/>
  <c r="F268" i="27"/>
  <c r="F269" i="27"/>
  <c r="F270" i="27"/>
  <c r="F271" i="27"/>
  <c r="F272" i="27"/>
  <c r="F273" i="27"/>
  <c r="F274" i="27"/>
  <c r="F275" i="27"/>
  <c r="F276" i="27"/>
  <c r="F277" i="27"/>
  <c r="F278" i="27"/>
  <c r="F279" i="27"/>
  <c r="F280" i="27"/>
  <c r="F281" i="27"/>
  <c r="F282" i="27"/>
  <c r="F283" i="27"/>
  <c r="F284" i="27"/>
  <c r="F285" i="27"/>
  <c r="F286" i="27"/>
  <c r="F287" i="27"/>
  <c r="F288" i="27"/>
  <c r="F289" i="27"/>
  <c r="F290" i="27"/>
  <c r="F291" i="27"/>
  <c r="F292" i="27"/>
  <c r="F293" i="27"/>
  <c r="F294" i="27"/>
  <c r="F295" i="27"/>
  <c r="F296" i="27"/>
  <c r="F297" i="27"/>
  <c r="F298" i="27"/>
  <c r="F299" i="27"/>
  <c r="F300" i="27"/>
  <c r="F301" i="27"/>
  <c r="F302" i="27"/>
  <c r="F303" i="27"/>
  <c r="F304" i="27"/>
  <c r="F305" i="27"/>
  <c r="F306" i="27"/>
  <c r="F307" i="27"/>
  <c r="F308" i="27"/>
  <c r="F309" i="27"/>
  <c r="F310" i="27"/>
  <c r="F311" i="27"/>
  <c r="F312" i="27"/>
  <c r="F313" i="27"/>
  <c r="F314" i="27"/>
  <c r="F315" i="27"/>
  <c r="F316" i="27"/>
  <c r="F317" i="27"/>
  <c r="F318" i="27"/>
  <c r="F319" i="27"/>
  <c r="F320" i="27"/>
  <c r="F321" i="27"/>
  <c r="F322" i="27"/>
  <c r="F323" i="27"/>
  <c r="F324" i="27"/>
  <c r="F325" i="27"/>
  <c r="F326" i="27"/>
  <c r="F327" i="27"/>
  <c r="F328" i="27"/>
  <c r="F329" i="27"/>
  <c r="F330" i="27"/>
  <c r="F331" i="27"/>
  <c r="F332" i="27"/>
  <c r="F333" i="27"/>
  <c r="F334" i="27"/>
  <c r="F335" i="27"/>
  <c r="F336" i="27"/>
  <c r="F337" i="27"/>
  <c r="F338" i="27"/>
  <c r="F339" i="27"/>
  <c r="F340" i="27"/>
  <c r="F341" i="27"/>
  <c r="F342" i="27"/>
  <c r="F343" i="27"/>
  <c r="F344" i="27"/>
  <c r="F345" i="27"/>
  <c r="F346" i="27"/>
  <c r="F347" i="27"/>
  <c r="F348" i="27"/>
  <c r="F349" i="27"/>
  <c r="F350" i="27"/>
  <c r="F351" i="27"/>
  <c r="F352" i="27"/>
  <c r="F353" i="27"/>
  <c r="F354" i="27"/>
  <c r="F355" i="27"/>
  <c r="F356" i="27"/>
  <c r="F357" i="27"/>
  <c r="F358" i="27"/>
  <c r="F359" i="27"/>
  <c r="F360" i="27"/>
  <c r="F361" i="27"/>
  <c r="F362" i="27"/>
  <c r="F363" i="27"/>
  <c r="F364" i="27"/>
  <c r="F365" i="27"/>
  <c r="F366" i="27"/>
  <c r="F367" i="27"/>
  <c r="F368" i="27"/>
  <c r="F369" i="27"/>
  <c r="F370" i="27"/>
  <c r="F371" i="27"/>
  <c r="F372" i="27"/>
  <c r="F373" i="27"/>
  <c r="F374" i="27"/>
  <c r="F375" i="27"/>
  <c r="F376" i="27"/>
  <c r="F377" i="27"/>
  <c r="F378" i="27"/>
  <c r="F379" i="27"/>
  <c r="F380" i="27"/>
  <c r="F381" i="27"/>
  <c r="F382" i="27"/>
  <c r="F383" i="27"/>
  <c r="F384" i="27"/>
  <c r="F385" i="27"/>
  <c r="F386" i="27"/>
  <c r="F387" i="27"/>
  <c r="F388" i="27"/>
  <c r="F389" i="27"/>
  <c r="F390" i="27"/>
  <c r="F391" i="27"/>
  <c r="F392" i="27"/>
  <c r="F393" i="27"/>
  <c r="F394" i="27"/>
  <c r="F395" i="27"/>
  <c r="F396" i="27"/>
  <c r="F397" i="27"/>
  <c r="F398" i="27"/>
  <c r="F399" i="27"/>
  <c r="F400" i="27"/>
  <c r="F401" i="27"/>
  <c r="F402" i="27"/>
  <c r="F403" i="27"/>
  <c r="F404" i="27"/>
  <c r="F405" i="27"/>
  <c r="F406" i="27"/>
  <c r="F407" i="27"/>
  <c r="F408" i="27"/>
  <c r="F409" i="27"/>
  <c r="F410" i="27"/>
  <c r="F411" i="27"/>
  <c r="F412" i="27"/>
  <c r="F413" i="27"/>
  <c r="F414" i="27"/>
  <c r="F415" i="27"/>
  <c r="F416" i="27"/>
  <c r="F417" i="27"/>
  <c r="F418" i="27"/>
  <c r="F419" i="27"/>
  <c r="F420" i="27"/>
  <c r="F421" i="27"/>
  <c r="F422" i="27"/>
  <c r="F423" i="27"/>
  <c r="F424" i="27"/>
  <c r="F425" i="27"/>
  <c r="F426" i="27"/>
  <c r="F427" i="27"/>
  <c r="F428" i="27"/>
  <c r="F429" i="27"/>
  <c r="F430" i="27"/>
  <c r="F431" i="27"/>
  <c r="F432" i="27"/>
  <c r="F433" i="27"/>
  <c r="F434" i="27"/>
  <c r="F435" i="27"/>
  <c r="F436" i="27"/>
  <c r="F437" i="27"/>
  <c r="F438" i="27"/>
  <c r="F439" i="27"/>
  <c r="F440" i="27"/>
  <c r="F441" i="27"/>
  <c r="F442" i="27"/>
  <c r="F443" i="27"/>
  <c r="F444" i="27"/>
  <c r="F445" i="27"/>
  <c r="F446" i="27"/>
  <c r="F447" i="27"/>
  <c r="F448" i="27"/>
  <c r="F449" i="27"/>
  <c r="F450" i="27"/>
  <c r="F451" i="27"/>
  <c r="F452" i="27"/>
  <c r="F453" i="27"/>
  <c r="F454" i="27"/>
  <c r="F455" i="27"/>
  <c r="F456" i="27"/>
  <c r="F457" i="27"/>
  <c r="F458" i="27"/>
  <c r="F459" i="27"/>
  <c r="F460" i="27"/>
  <c r="F461" i="27"/>
  <c r="F462" i="27"/>
  <c r="F463" i="27"/>
  <c r="F464" i="27"/>
  <c r="F465" i="27"/>
  <c r="F466" i="27"/>
  <c r="F467" i="27"/>
  <c r="F468" i="27"/>
  <c r="F469" i="27"/>
  <c r="F470" i="27"/>
  <c r="F471" i="27"/>
  <c r="F473" i="27"/>
  <c r="F474" i="27"/>
  <c r="F475" i="27"/>
  <c r="F476" i="27"/>
  <c r="F477" i="27"/>
  <c r="F478" i="27"/>
  <c r="F479" i="27"/>
  <c r="F480" i="27"/>
  <c r="F481" i="27"/>
  <c r="F482" i="27"/>
  <c r="F483" i="27"/>
  <c r="F484" i="27"/>
  <c r="F485" i="27"/>
  <c r="F486" i="27"/>
  <c r="F487" i="27"/>
  <c r="F488" i="27"/>
  <c r="F489" i="27"/>
  <c r="F490" i="27"/>
  <c r="F491" i="27"/>
  <c r="F492" i="27"/>
  <c r="F493" i="27"/>
  <c r="F494" i="27"/>
  <c r="F495" i="27"/>
  <c r="F496" i="27"/>
  <c r="F497" i="27"/>
  <c r="F498" i="27"/>
  <c r="F499" i="27"/>
  <c r="F500" i="27"/>
  <c r="F501" i="27"/>
  <c r="F502" i="27"/>
  <c r="F503" i="27"/>
  <c r="F504" i="27"/>
  <c r="F505" i="27"/>
  <c r="F506" i="27"/>
  <c r="F507" i="27"/>
  <c r="F508" i="27"/>
  <c r="F509" i="27"/>
  <c r="F510" i="27"/>
  <c r="F511" i="27"/>
  <c r="F512" i="27"/>
  <c r="F513" i="27"/>
  <c r="F514" i="27"/>
  <c r="F515" i="27"/>
  <c r="F516" i="27"/>
  <c r="F517" i="27"/>
  <c r="F518" i="27"/>
  <c r="F519" i="27"/>
  <c r="F520" i="27"/>
  <c r="F521" i="27"/>
  <c r="F522" i="27"/>
  <c r="F523" i="27"/>
  <c r="F524" i="27"/>
  <c r="F525" i="27"/>
  <c r="F526" i="27"/>
  <c r="F527" i="27"/>
  <c r="F528" i="27"/>
  <c r="F529" i="27"/>
  <c r="F530" i="27"/>
  <c r="F531" i="27"/>
  <c r="F532" i="27"/>
  <c r="F533" i="27"/>
  <c r="F534" i="27"/>
  <c r="F535" i="27"/>
  <c r="F536" i="27"/>
  <c r="F537" i="27"/>
  <c r="F538" i="27"/>
  <c r="F539" i="27"/>
  <c r="F540" i="27"/>
  <c r="F541" i="27"/>
  <c r="F542" i="27"/>
  <c r="F543" i="27"/>
  <c r="F544" i="27"/>
  <c r="F545" i="27"/>
  <c r="F546" i="27"/>
  <c r="F547" i="27"/>
  <c r="F548" i="27"/>
  <c r="F549" i="27"/>
  <c r="F550" i="27"/>
  <c r="F551" i="27"/>
  <c r="F552" i="27"/>
  <c r="F553" i="27"/>
  <c r="F554" i="27"/>
  <c r="F555" i="27"/>
  <c r="F556" i="27"/>
  <c r="F557" i="27"/>
  <c r="F558" i="27"/>
  <c r="F559" i="27"/>
  <c r="F560" i="27"/>
  <c r="F561" i="27"/>
  <c r="F562" i="27"/>
  <c r="F563" i="27"/>
  <c r="F564" i="27"/>
  <c r="F565" i="27"/>
  <c r="F566" i="27"/>
  <c r="F567" i="27"/>
  <c r="F568" i="27"/>
  <c r="F569" i="27"/>
  <c r="F570" i="27"/>
  <c r="F571" i="27"/>
  <c r="F572" i="27"/>
  <c r="F573" i="27"/>
  <c r="F574" i="27"/>
  <c r="F575" i="27"/>
  <c r="F576" i="27"/>
  <c r="F577" i="27"/>
  <c r="F578" i="27"/>
  <c r="F579" i="27"/>
  <c r="F580" i="27"/>
  <c r="F581" i="27"/>
  <c r="F582" i="27"/>
  <c r="F583" i="27"/>
  <c r="F584" i="27"/>
  <c r="F585" i="27"/>
  <c r="F586" i="27"/>
  <c r="F587" i="27"/>
  <c r="F588" i="27"/>
  <c r="F589" i="27"/>
  <c r="F590" i="27"/>
  <c r="F591" i="27"/>
  <c r="F592" i="27"/>
  <c r="F593" i="27"/>
  <c r="F594" i="27"/>
  <c r="F595" i="27"/>
  <c r="F596" i="27"/>
  <c r="F597" i="27"/>
  <c r="F598" i="27"/>
  <c r="F599" i="27"/>
  <c r="F600" i="27"/>
  <c r="F601" i="27"/>
  <c r="F602" i="27"/>
  <c r="F603" i="27"/>
  <c r="F604" i="27"/>
  <c r="F605" i="27"/>
  <c r="F606" i="27"/>
  <c r="F607" i="27"/>
  <c r="F608" i="27"/>
  <c r="F609" i="27"/>
  <c r="F610" i="27"/>
  <c r="F611" i="27"/>
  <c r="F612" i="27"/>
  <c r="F613" i="27"/>
  <c r="F614" i="27"/>
  <c r="F615" i="27"/>
  <c r="F616" i="27"/>
  <c r="F617" i="27"/>
  <c r="F618" i="27"/>
  <c r="F619" i="27"/>
  <c r="F620" i="27"/>
  <c r="F621" i="27"/>
  <c r="F622" i="27"/>
  <c r="F623" i="27"/>
  <c r="F624" i="27"/>
  <c r="F625" i="27"/>
  <c r="F626" i="27"/>
  <c r="F627" i="27"/>
  <c r="F628" i="27"/>
  <c r="F629" i="27"/>
  <c r="F630" i="27"/>
  <c r="F631" i="27"/>
  <c r="F632" i="27"/>
  <c r="F633" i="27"/>
  <c r="F634" i="27"/>
  <c r="F635" i="27"/>
  <c r="F636" i="27"/>
  <c r="F637" i="27"/>
  <c r="F638" i="27"/>
  <c r="F639" i="27"/>
  <c r="F640" i="27"/>
  <c r="F641" i="27"/>
  <c r="F642" i="27"/>
  <c r="F643" i="27"/>
  <c r="F644" i="27"/>
  <c r="F645" i="27"/>
  <c r="F646" i="27"/>
  <c r="F647" i="27"/>
  <c r="F648" i="27"/>
  <c r="F649" i="27"/>
  <c r="F650" i="27"/>
  <c r="F651" i="27"/>
  <c r="F652" i="27"/>
  <c r="F653" i="27"/>
  <c r="F654" i="27"/>
  <c r="F655" i="27"/>
  <c r="F656" i="27"/>
  <c r="F657" i="27"/>
  <c r="F658" i="27"/>
  <c r="F659" i="27"/>
  <c r="F660" i="27"/>
  <c r="F661" i="27"/>
  <c r="F662" i="27"/>
  <c r="F663" i="27"/>
  <c r="F664" i="27"/>
  <c r="F665" i="27"/>
  <c r="F666" i="27"/>
  <c r="F667" i="27"/>
  <c r="F668" i="27"/>
  <c r="F669" i="27"/>
  <c r="F670" i="27"/>
  <c r="F671" i="27"/>
  <c r="F672" i="27"/>
  <c r="F673" i="27"/>
  <c r="F674" i="27"/>
  <c r="F675" i="27"/>
  <c r="F676" i="27"/>
  <c r="F677" i="27"/>
  <c r="F678" i="27"/>
  <c r="F679" i="27"/>
  <c r="F680" i="27"/>
  <c r="F681" i="27"/>
  <c r="F682" i="27"/>
  <c r="F683" i="27"/>
  <c r="F684" i="27"/>
  <c r="F685" i="27"/>
  <c r="F686" i="27"/>
  <c r="F687" i="27"/>
  <c r="F688" i="27"/>
  <c r="F689" i="27"/>
  <c r="F690" i="27"/>
  <c r="F691" i="27"/>
  <c r="F692" i="27"/>
  <c r="F693" i="27"/>
  <c r="F694" i="27"/>
  <c r="F695" i="27"/>
  <c r="F696" i="27"/>
  <c r="F697" i="27"/>
  <c r="F698" i="27"/>
  <c r="F699" i="27"/>
  <c r="F700" i="27"/>
  <c r="F701" i="27"/>
  <c r="F702" i="27"/>
  <c r="F703" i="27"/>
  <c r="F704" i="27"/>
  <c r="F705" i="27"/>
  <c r="F706" i="27"/>
  <c r="F707" i="27"/>
  <c r="F708" i="27"/>
  <c r="F709" i="27"/>
  <c r="F710" i="27"/>
  <c r="F711" i="27"/>
  <c r="F712" i="27"/>
  <c r="F713" i="27"/>
  <c r="F714" i="27"/>
  <c r="F715" i="27"/>
  <c r="F716" i="27"/>
  <c r="F717" i="27"/>
  <c r="F718" i="27"/>
  <c r="F719" i="27"/>
  <c r="F720" i="27"/>
  <c r="F721" i="27"/>
  <c r="F722" i="27"/>
  <c r="F723" i="27"/>
  <c r="F724" i="27"/>
  <c r="F725" i="27"/>
  <c r="F726" i="27"/>
  <c r="F727" i="27"/>
  <c r="F728" i="27"/>
  <c r="F729" i="27"/>
  <c r="F730" i="27"/>
  <c r="F731" i="27"/>
  <c r="F732" i="27"/>
  <c r="F733" i="27"/>
  <c r="F734" i="27"/>
  <c r="F735" i="27"/>
  <c r="F736" i="27"/>
  <c r="F737" i="27"/>
  <c r="F738" i="27"/>
  <c r="F739" i="27"/>
  <c r="F740" i="27"/>
  <c r="F741" i="27"/>
  <c r="F742" i="27"/>
  <c r="F743" i="27"/>
  <c r="F744" i="27"/>
  <c r="F745" i="27"/>
  <c r="F746" i="27"/>
  <c r="F747" i="27"/>
  <c r="F748" i="27"/>
  <c r="F749" i="27"/>
  <c r="F750" i="27"/>
  <c r="F751" i="27"/>
  <c r="F752" i="27"/>
  <c r="F753" i="27"/>
  <c r="F754" i="27"/>
  <c r="F755" i="27"/>
  <c r="F756" i="27"/>
  <c r="F757" i="27"/>
  <c r="F758" i="27"/>
  <c r="F759" i="27"/>
  <c r="F760" i="27"/>
  <c r="F761" i="27"/>
  <c r="F762" i="27"/>
  <c r="F763" i="27"/>
  <c r="F764" i="27"/>
  <c r="F765" i="27"/>
  <c r="F766" i="27"/>
  <c r="F767" i="27"/>
  <c r="F768" i="27"/>
  <c r="F769" i="27"/>
  <c r="F770" i="27"/>
  <c r="F771" i="27"/>
  <c r="F772" i="27"/>
  <c r="F773" i="27"/>
  <c r="F774" i="27"/>
  <c r="F775" i="27"/>
  <c r="F776" i="27"/>
  <c r="F777" i="27"/>
  <c r="F778" i="27"/>
  <c r="F779" i="27"/>
  <c r="F780" i="27"/>
  <c r="F781" i="27"/>
  <c r="F782" i="27"/>
  <c r="F783" i="27"/>
  <c r="F784" i="27"/>
  <c r="F785" i="27"/>
  <c r="F786" i="27"/>
  <c r="F787" i="27"/>
  <c r="F788" i="27"/>
  <c r="F789" i="27"/>
  <c r="F790" i="27"/>
  <c r="F791" i="27"/>
  <c r="F792" i="27"/>
  <c r="F793" i="27"/>
  <c r="F794" i="27"/>
  <c r="F795" i="27"/>
  <c r="F796" i="27"/>
  <c r="F797" i="27"/>
  <c r="F798" i="27"/>
  <c r="F799" i="27"/>
  <c r="F806" i="27"/>
  <c r="F807" i="27"/>
  <c r="F808" i="27"/>
  <c r="F809" i="27"/>
  <c r="F810" i="27"/>
  <c r="F812" i="27"/>
  <c r="F813" i="27"/>
  <c r="F814" i="27"/>
  <c r="F815" i="27"/>
  <c r="F816" i="27"/>
  <c r="F817" i="27"/>
  <c r="F819" i="27"/>
  <c r="F820" i="27"/>
  <c r="F821" i="27"/>
  <c r="F822" i="27"/>
  <c r="F823" i="27"/>
  <c r="F824" i="27"/>
  <c r="F825" i="27"/>
  <c r="F826" i="27"/>
  <c r="F827" i="27"/>
  <c r="F828" i="27"/>
  <c r="F829" i="27"/>
  <c r="F830" i="27"/>
  <c r="F831" i="27"/>
  <c r="F832" i="27"/>
  <c r="F833" i="27"/>
  <c r="F834" i="27"/>
  <c r="F835" i="27"/>
  <c r="F836" i="27"/>
  <c r="F837" i="27"/>
  <c r="F838" i="27"/>
  <c r="F839" i="27"/>
  <c r="F840" i="27"/>
  <c r="F841" i="27"/>
  <c r="F842" i="27"/>
  <c r="F843" i="27"/>
  <c r="F844" i="27"/>
  <c r="F845" i="27"/>
  <c r="F846" i="27"/>
  <c r="F847" i="27"/>
  <c r="F848" i="27"/>
  <c r="F849" i="27"/>
  <c r="F850" i="27"/>
  <c r="F851" i="27"/>
  <c r="F852" i="27"/>
  <c r="F853" i="27"/>
  <c r="F854" i="27"/>
  <c r="F855" i="27"/>
  <c r="F856" i="27"/>
  <c r="F857" i="27"/>
  <c r="F858" i="27"/>
  <c r="F859" i="27"/>
  <c r="F860" i="27"/>
  <c r="F861" i="27"/>
  <c r="F862" i="27"/>
  <c r="F863" i="27"/>
  <c r="F864" i="27"/>
  <c r="F865" i="27"/>
  <c r="F866" i="27"/>
  <c r="F867" i="27"/>
  <c r="F868" i="27"/>
  <c r="F869" i="27"/>
  <c r="F870" i="27"/>
  <c r="F871" i="27"/>
  <c r="F872" i="27"/>
  <c r="F873" i="27"/>
  <c r="F874" i="27"/>
  <c r="F875" i="27"/>
  <c r="F876" i="27"/>
  <c r="F877" i="27"/>
  <c r="F878" i="27"/>
  <c r="F879" i="27"/>
  <c r="F880" i="27"/>
  <c r="F881" i="27"/>
  <c r="F882" i="27"/>
  <c r="F883" i="27"/>
  <c r="F884" i="27"/>
  <c r="F885" i="27"/>
  <c r="F886" i="27"/>
  <c r="F887" i="27"/>
  <c r="F888" i="27"/>
  <c r="F889" i="27"/>
  <c r="F890" i="27"/>
  <c r="F891" i="27"/>
  <c r="F892" i="27"/>
  <c r="F893" i="27"/>
  <c r="F894" i="27"/>
  <c r="F895" i="27"/>
  <c r="F896" i="27"/>
  <c r="F897" i="27"/>
  <c r="F898" i="27"/>
  <c r="F899" i="27"/>
  <c r="F900" i="27"/>
  <c r="F901" i="27"/>
  <c r="F902" i="27"/>
  <c r="F903" i="27"/>
  <c r="F904" i="27"/>
  <c r="F905" i="27"/>
  <c r="F906" i="27"/>
  <c r="F907" i="27"/>
  <c r="F908" i="27"/>
  <c r="F909" i="27"/>
  <c r="F910" i="27"/>
  <c r="F911" i="27"/>
  <c r="F912" i="27"/>
  <c r="F913" i="27"/>
  <c r="F914" i="27"/>
  <c r="F915" i="27"/>
  <c r="F916" i="27"/>
  <c r="F917" i="27"/>
  <c r="F918" i="27"/>
  <c r="F919" i="27"/>
  <c r="F920" i="27"/>
  <c r="F921" i="27"/>
  <c r="F922" i="27"/>
  <c r="F923" i="27"/>
  <c r="F924" i="27"/>
  <c r="F925" i="27"/>
  <c r="F926" i="27"/>
  <c r="F927" i="27"/>
  <c r="F928" i="27"/>
  <c r="F929" i="27"/>
  <c r="F930" i="27"/>
  <c r="F931" i="27"/>
  <c r="F932" i="27"/>
  <c r="F933" i="27"/>
  <c r="F934" i="27"/>
  <c r="F935" i="27"/>
  <c r="F936" i="27"/>
  <c r="F937" i="27"/>
  <c r="F938" i="27"/>
  <c r="F939" i="27"/>
  <c r="F940" i="27"/>
  <c r="F941" i="27"/>
  <c r="F942" i="27"/>
  <c r="F943" i="27"/>
  <c r="F944" i="27"/>
  <c r="F945" i="27"/>
  <c r="F946" i="27"/>
  <c r="F947" i="27"/>
  <c r="F948" i="27"/>
  <c r="F949" i="27"/>
  <c r="F950" i="27"/>
  <c r="F951" i="27"/>
  <c r="F952" i="27"/>
  <c r="F953" i="27"/>
  <c r="F954" i="27"/>
  <c r="F955" i="27"/>
  <c r="F956" i="27"/>
  <c r="F957" i="27"/>
  <c r="F958" i="27"/>
  <c r="F959" i="27"/>
  <c r="F960" i="27"/>
  <c r="F961" i="27"/>
  <c r="F962" i="27"/>
  <c r="F963" i="27"/>
  <c r="F964" i="27"/>
  <c r="F965" i="27"/>
  <c r="F966" i="27"/>
  <c r="F967" i="27"/>
  <c r="F968" i="27"/>
  <c r="F969" i="27"/>
  <c r="F970" i="27"/>
  <c r="F971" i="27"/>
  <c r="F972" i="27"/>
  <c r="F973" i="27"/>
  <c r="F974" i="27"/>
  <c r="F975" i="27"/>
  <c r="F976" i="27"/>
  <c r="F977" i="27"/>
  <c r="F978" i="27"/>
  <c r="F979" i="27"/>
  <c r="F980" i="27"/>
  <c r="F981" i="27"/>
  <c r="F982" i="27"/>
  <c r="F983" i="27"/>
  <c r="F984" i="27"/>
  <c r="F985" i="27"/>
  <c r="F986" i="27"/>
  <c r="F987" i="27"/>
  <c r="F988" i="27"/>
  <c r="F989" i="27"/>
  <c r="F990" i="27"/>
  <c r="F991" i="27"/>
  <c r="F992" i="27"/>
  <c r="F993" i="27"/>
  <c r="F994" i="27"/>
  <c r="F995" i="27"/>
  <c r="F996" i="27"/>
  <c r="F997" i="27"/>
  <c r="F998" i="27"/>
  <c r="F999" i="27"/>
  <c r="F1000" i="27"/>
  <c r="F1001" i="27"/>
  <c r="F1002" i="27"/>
  <c r="F1003" i="27"/>
  <c r="F1004" i="27"/>
  <c r="F1005" i="27"/>
  <c r="F1006" i="27"/>
  <c r="F1007" i="27"/>
  <c r="F1008" i="27"/>
  <c r="F1009" i="27"/>
  <c r="F1010" i="27"/>
  <c r="F1011" i="27"/>
  <c r="F1012" i="27"/>
  <c r="F1013" i="27"/>
  <c r="F1014" i="27"/>
  <c r="F1015" i="27"/>
  <c r="F1016" i="27"/>
  <c r="F1017" i="27"/>
  <c r="F1018" i="27"/>
  <c r="F1019" i="27"/>
  <c r="F1020" i="27"/>
  <c r="F1021" i="27"/>
  <c r="F1022" i="27"/>
  <c r="F1023" i="27"/>
  <c r="F1024" i="27"/>
  <c r="F1025" i="27"/>
  <c r="F1026" i="27"/>
  <c r="F1036" i="27"/>
  <c r="F1037" i="27"/>
  <c r="F1038" i="27"/>
  <c r="F1039" i="27"/>
  <c r="F1040" i="27"/>
  <c r="F1041" i="27"/>
  <c r="F1042" i="27"/>
  <c r="F1043" i="27"/>
  <c r="F1044" i="27"/>
  <c r="F1045" i="27"/>
  <c r="F1046" i="27"/>
  <c r="F1047" i="27"/>
  <c r="F1048" i="27"/>
  <c r="F1049" i="27"/>
  <c r="F1050" i="27"/>
  <c r="F1051" i="27"/>
  <c r="F1052" i="27"/>
  <c r="F1053" i="27"/>
  <c r="F1055" i="27"/>
  <c r="F1056" i="27"/>
  <c r="F1057" i="27"/>
  <c r="F1058" i="27"/>
  <c r="F1059" i="27"/>
  <c r="F1060" i="27"/>
  <c r="F1061" i="27"/>
  <c r="F1062" i="27"/>
  <c r="F1063" i="27"/>
  <c r="F1064" i="27"/>
  <c r="F1065" i="27"/>
  <c r="F1066" i="27"/>
  <c r="F1067" i="27"/>
  <c r="F1068" i="27"/>
  <c r="F1069" i="27"/>
  <c r="F1070" i="27"/>
  <c r="F1071" i="27"/>
  <c r="F1072" i="27"/>
  <c r="F1073" i="27"/>
  <c r="F1074" i="27"/>
  <c r="F1075" i="27"/>
  <c r="F1076" i="27"/>
  <c r="F1077" i="27"/>
  <c r="F1078" i="27"/>
  <c r="F1079" i="27"/>
  <c r="F1080" i="27"/>
  <c r="F1081" i="27"/>
  <c r="F1082" i="27"/>
  <c r="F1083" i="27"/>
  <c r="F1084" i="27"/>
  <c r="F1085" i="27"/>
  <c r="F1086" i="27"/>
  <c r="F1087" i="27"/>
  <c r="F1088" i="27"/>
  <c r="F1089" i="27"/>
  <c r="F1090" i="27"/>
  <c r="F1091" i="27"/>
  <c r="F1092" i="27"/>
  <c r="F1093" i="27"/>
  <c r="F1094" i="27"/>
  <c r="F1095" i="27"/>
  <c r="F1096" i="27"/>
  <c r="F1097" i="27"/>
  <c r="F1098" i="27"/>
  <c r="F1099" i="27"/>
  <c r="F1100" i="27"/>
  <c r="F1101" i="27"/>
  <c r="F1102" i="27"/>
  <c r="F1103" i="27"/>
  <c r="F1104" i="27"/>
  <c r="F1105" i="27"/>
  <c r="F1106" i="27"/>
  <c r="F1107" i="27"/>
  <c r="F1108" i="27"/>
  <c r="F1109" i="27"/>
  <c r="F1110" i="27"/>
  <c r="F1111" i="27"/>
  <c r="F1112" i="27"/>
  <c r="F1113" i="27"/>
  <c r="F1114" i="27"/>
  <c r="F1115" i="27"/>
  <c r="F1116" i="27"/>
  <c r="F1117" i="27"/>
  <c r="F1118" i="27"/>
  <c r="F1119" i="27"/>
  <c r="F1120" i="27"/>
  <c r="F1121" i="27"/>
  <c r="F1122" i="27"/>
  <c r="F1123" i="27"/>
  <c r="F1124" i="27"/>
  <c r="F1125" i="27"/>
  <c r="F1126" i="27"/>
  <c r="F1127" i="27"/>
  <c r="F1128" i="27"/>
  <c r="F1129" i="27"/>
  <c r="F1130" i="27"/>
  <c r="F1131" i="27"/>
  <c r="F1132" i="27"/>
  <c r="F1133" i="27"/>
  <c r="F1134" i="27"/>
  <c r="F1135" i="27"/>
  <c r="F1136" i="27"/>
  <c r="F1137" i="27"/>
  <c r="F1138" i="27"/>
  <c r="F1139" i="27"/>
  <c r="F1140" i="27"/>
  <c r="F1141" i="27"/>
  <c r="F1142" i="27"/>
  <c r="F1143" i="27"/>
  <c r="F1144" i="27"/>
  <c r="F1145" i="27"/>
  <c r="F1146" i="27"/>
  <c r="F1147" i="27"/>
  <c r="F1148" i="27"/>
  <c r="F1149" i="27"/>
  <c r="F1150" i="27"/>
  <c r="F1151" i="27"/>
  <c r="F1152" i="27"/>
  <c r="F1153" i="27"/>
  <c r="F1154" i="27"/>
  <c r="F1155" i="27"/>
  <c r="F1156" i="27"/>
  <c r="F1157" i="27"/>
  <c r="F1158" i="27"/>
  <c r="F1159" i="27"/>
  <c r="F1160" i="27"/>
  <c r="F1161" i="27"/>
  <c r="F1162" i="27"/>
  <c r="F1163" i="27"/>
  <c r="F1164" i="27"/>
  <c r="F1165" i="27"/>
  <c r="F1166" i="27"/>
  <c r="F1167" i="27"/>
  <c r="F1168" i="27"/>
  <c r="F1169" i="27"/>
  <c r="F1170" i="27"/>
  <c r="F1171" i="27"/>
  <c r="F1172" i="27"/>
  <c r="F1173" i="27"/>
  <c r="F1174" i="27"/>
  <c r="F1175" i="27"/>
  <c r="F1176" i="27"/>
  <c r="F1177" i="27"/>
  <c r="F1178" i="27"/>
  <c r="F1179" i="27"/>
  <c r="F1180" i="27"/>
  <c r="F1181" i="27"/>
  <c r="F1182" i="27"/>
  <c r="F1183" i="27"/>
  <c r="F1184" i="27"/>
  <c r="F1185" i="27"/>
  <c r="F1186" i="27"/>
  <c r="F1187" i="27"/>
  <c r="F1188" i="27"/>
  <c r="F1189" i="27"/>
  <c r="F1190" i="27"/>
  <c r="F1191" i="27"/>
  <c r="F1192" i="27"/>
  <c r="F1193" i="27"/>
  <c r="F1194" i="27"/>
  <c r="F1195" i="27"/>
  <c r="F1196" i="27"/>
  <c r="F1197" i="27"/>
  <c r="F1198" i="27"/>
  <c r="F1199" i="27"/>
  <c r="F1200" i="27"/>
  <c r="F1201" i="27"/>
  <c r="F1202" i="27"/>
  <c r="F1203" i="27"/>
  <c r="F1204" i="27"/>
  <c r="F1205" i="27"/>
  <c r="F1206" i="27"/>
  <c r="F1207" i="27"/>
  <c r="F1208" i="27"/>
  <c r="F1209" i="27"/>
  <c r="F1210" i="27"/>
  <c r="F1211" i="27"/>
  <c r="F1212" i="27"/>
  <c r="F1213" i="27"/>
  <c r="F1214" i="27"/>
  <c r="F1215" i="27"/>
  <c r="F1216" i="27"/>
  <c r="F1217" i="27"/>
  <c r="F1218" i="27"/>
  <c r="F1219" i="27"/>
  <c r="F1220" i="27"/>
  <c r="F1221" i="27"/>
  <c r="F1222" i="27"/>
  <c r="F1223" i="27"/>
  <c r="F1224" i="27"/>
  <c r="F1225" i="27"/>
  <c r="F1226" i="27"/>
  <c r="F1227" i="27"/>
  <c r="F1228" i="27"/>
  <c r="F1229" i="27"/>
  <c r="F1230" i="27"/>
  <c r="F1231" i="27"/>
  <c r="F1232" i="27"/>
  <c r="F1233" i="27"/>
  <c r="F1234" i="27"/>
  <c r="F1235" i="27"/>
  <c r="F1236" i="27"/>
  <c r="F1237" i="27"/>
  <c r="F1238" i="27"/>
  <c r="F1239" i="27"/>
  <c r="F1240" i="27"/>
  <c r="F1241" i="27"/>
  <c r="F1242" i="27"/>
  <c r="F1243" i="27"/>
  <c r="F1244" i="27"/>
  <c r="F1245" i="27"/>
  <c r="F1246" i="27"/>
  <c r="F1247" i="27"/>
  <c r="F1248" i="27"/>
  <c r="F1249" i="27"/>
  <c r="F1250" i="27"/>
  <c r="F1251" i="27"/>
  <c r="F1252" i="27"/>
  <c r="F1253" i="27"/>
  <c r="F1254" i="27"/>
  <c r="F1255" i="27"/>
  <c r="F1256" i="27"/>
  <c r="F1257" i="27"/>
  <c r="F1258" i="27"/>
  <c r="F1259" i="27"/>
  <c r="F1260" i="27"/>
  <c r="F1261" i="27"/>
  <c r="F1262" i="27"/>
  <c r="F1263" i="27"/>
  <c r="F1264" i="27"/>
  <c r="F1265" i="27"/>
  <c r="F1266" i="27"/>
  <c r="F1267" i="27"/>
  <c r="F1268" i="27"/>
  <c r="F1269" i="27"/>
  <c r="F1270" i="27"/>
  <c r="F1271" i="27"/>
  <c r="F1272" i="27"/>
  <c r="F1273" i="27"/>
  <c r="F1274" i="27"/>
  <c r="F1275" i="27"/>
  <c r="F1276" i="27"/>
  <c r="F1278" i="27"/>
  <c r="F1279" i="27"/>
  <c r="F1280" i="27"/>
  <c r="F1281" i="27"/>
  <c r="F1282" i="27"/>
  <c r="F1283" i="27"/>
  <c r="F1284" i="27"/>
  <c r="F1285" i="27"/>
  <c r="F1286" i="27"/>
  <c r="F1287" i="27"/>
  <c r="F1288" i="27"/>
  <c r="F1289" i="27"/>
  <c r="F1290" i="27"/>
  <c r="F1291" i="27"/>
  <c r="F1292" i="27"/>
  <c r="F1293" i="27"/>
  <c r="F1294" i="27"/>
  <c r="F1295" i="27"/>
  <c r="F1296" i="27"/>
  <c r="F1297" i="27"/>
  <c r="F1298" i="27"/>
  <c r="F1299" i="27"/>
  <c r="F1300" i="27"/>
  <c r="F1301" i="27"/>
  <c r="F1302" i="27"/>
  <c r="F1303" i="27"/>
  <c r="F1304" i="27"/>
  <c r="F1305" i="27"/>
  <c r="F1306" i="27"/>
  <c r="F1307" i="27"/>
  <c r="F1308" i="27"/>
  <c r="F1309" i="27"/>
  <c r="F1310" i="27"/>
  <c r="F1311" i="27"/>
  <c r="F1312" i="27"/>
  <c r="F1313" i="27"/>
  <c r="F1314" i="27"/>
  <c r="F1315" i="27"/>
  <c r="F1316" i="27"/>
  <c r="F1317" i="27"/>
  <c r="F1318" i="27"/>
  <c r="F1319" i="27"/>
  <c r="F1320" i="27"/>
  <c r="F1321" i="27"/>
  <c r="F1322" i="27"/>
  <c r="F1323" i="27"/>
  <c r="F1324" i="27"/>
  <c r="F1325" i="27"/>
  <c r="F1326" i="27"/>
  <c r="F1340" i="27"/>
  <c r="F1341" i="27"/>
  <c r="F1342" i="27"/>
  <c r="F1343" i="27"/>
  <c r="F1344" i="27"/>
  <c r="F1345" i="27"/>
  <c r="F1346" i="27"/>
  <c r="F1347" i="27"/>
  <c r="F1348" i="27"/>
  <c r="F1349" i="27"/>
  <c r="F1350" i="27"/>
  <c r="F1351" i="27"/>
  <c r="F1352" i="27"/>
  <c r="F1353" i="27"/>
  <c r="F1354" i="27"/>
  <c r="F1355" i="27"/>
  <c r="F1356" i="27"/>
  <c r="F1357" i="27"/>
  <c r="F1358" i="27"/>
  <c r="F1359" i="27"/>
  <c r="F1360" i="27"/>
  <c r="F1361" i="27"/>
  <c r="F1362" i="27"/>
  <c r="F1363" i="27"/>
  <c r="F1364" i="27"/>
  <c r="F1365" i="27"/>
  <c r="F1366" i="27"/>
  <c r="F1367" i="27"/>
  <c r="F1368" i="27"/>
  <c r="F1369" i="27"/>
  <c r="F1370" i="27"/>
  <c r="F1371" i="27"/>
  <c r="F1372" i="27"/>
  <c r="F1373" i="27"/>
  <c r="F2" i="27"/>
  <c r="G662" i="22"/>
  <c r="G661" i="22"/>
  <c r="G660" i="22"/>
  <c r="G659" i="22"/>
  <c r="G658" i="22"/>
  <c r="G657" i="22"/>
  <c r="G656" i="22"/>
  <c r="G655" i="22"/>
  <c r="G654" i="22"/>
  <c r="G653" i="22"/>
  <c r="G652" i="22"/>
  <c r="G651" i="22"/>
  <c r="G650" i="22"/>
  <c r="G649" i="22"/>
  <c r="G648" i="22"/>
  <c r="G647" i="22"/>
  <c r="G646" i="22"/>
  <c r="G645" i="22"/>
  <c r="G644" i="22"/>
  <c r="G643" i="22"/>
  <c r="G642" i="22"/>
  <c r="G641" i="22"/>
  <c r="G640" i="22"/>
  <c r="G639" i="22"/>
  <c r="G638" i="22"/>
  <c r="G637" i="22"/>
  <c r="G636" i="22"/>
  <c r="G635" i="22"/>
  <c r="G634" i="22"/>
  <c r="G632" i="22"/>
  <c r="G630" i="22"/>
  <c r="G629" i="22"/>
  <c r="G628" i="22"/>
  <c r="G627" i="22"/>
  <c r="G626" i="22"/>
  <c r="G625" i="22"/>
  <c r="G624" i="22"/>
  <c r="G623" i="22"/>
  <c r="G621" i="22"/>
  <c r="G619" i="22"/>
  <c r="G618" i="22"/>
  <c r="G617" i="22"/>
  <c r="G616" i="22"/>
  <c r="G615" i="22"/>
  <c r="G614" i="22"/>
  <c r="G613" i="22"/>
  <c r="G612" i="22"/>
  <c r="G610" i="22"/>
  <c r="G608" i="22"/>
  <c r="G607" i="22"/>
  <c r="G606" i="22"/>
  <c r="G605" i="22"/>
  <c r="G604" i="22"/>
  <c r="G603" i="22"/>
  <c r="G602" i="22"/>
  <c r="G601" i="22"/>
  <c r="G600" i="22"/>
  <c r="G599" i="22"/>
  <c r="G598" i="22"/>
  <c r="G597" i="22"/>
  <c r="G595" i="22"/>
  <c r="G594" i="22"/>
  <c r="G593" i="22"/>
  <c r="G592" i="22"/>
  <c r="G591" i="22"/>
  <c r="G590" i="22"/>
  <c r="G589" i="22"/>
  <c r="G588" i="22"/>
  <c r="G587" i="22"/>
  <c r="G585" i="22"/>
  <c r="G584" i="22"/>
  <c r="G583" i="22"/>
  <c r="G582" i="22"/>
  <c r="G581" i="22"/>
  <c r="G580" i="22"/>
  <c r="G579" i="22"/>
  <c r="G578" i="22"/>
  <c r="G576" i="22"/>
  <c r="G575" i="22"/>
  <c r="G574" i="22"/>
  <c r="G573" i="22"/>
  <c r="G572" i="22"/>
  <c r="G571" i="22"/>
  <c r="G569" i="22"/>
  <c r="G568" i="22"/>
  <c r="G566" i="22"/>
  <c r="G565" i="22"/>
  <c r="G564" i="22"/>
  <c r="G563" i="22"/>
  <c r="G562" i="22"/>
  <c r="G560" i="22"/>
  <c r="G558" i="22"/>
  <c r="G557" i="22"/>
  <c r="G556" i="22"/>
  <c r="G555" i="22"/>
  <c r="G554" i="22"/>
  <c r="G553" i="22"/>
  <c r="G552" i="22"/>
  <c r="G551" i="22"/>
  <c r="G550" i="22"/>
  <c r="G548" i="22"/>
  <c r="G546" i="22"/>
  <c r="G545" i="22"/>
  <c r="G544" i="22"/>
  <c r="G543" i="22"/>
  <c r="G542" i="22"/>
  <c r="G540" i="22"/>
  <c r="G539" i="22"/>
  <c r="G538" i="22"/>
  <c r="G536" i="22"/>
  <c r="G535" i="22"/>
  <c r="G534" i="22"/>
  <c r="G533" i="22"/>
  <c r="G532" i="22"/>
  <c r="G531" i="22"/>
  <c r="G530" i="22"/>
  <c r="G529" i="22"/>
  <c r="G528" i="22"/>
  <c r="G527" i="22"/>
  <c r="G525" i="22"/>
  <c r="G524" i="22"/>
  <c r="G523" i="22"/>
  <c r="G522" i="22"/>
  <c r="G521" i="22"/>
  <c r="G520" i="22"/>
  <c r="G519" i="22"/>
  <c r="G517" i="22"/>
  <c r="G516" i="22"/>
  <c r="G514" i="22"/>
  <c r="G513" i="22"/>
  <c r="G512" i="22"/>
  <c r="G511" i="22"/>
  <c r="G510" i="22"/>
  <c r="G509" i="22"/>
  <c r="G508" i="22"/>
  <c r="G507" i="22"/>
  <c r="G506" i="22"/>
  <c r="G504" i="22"/>
  <c r="G503" i="22"/>
  <c r="G502" i="22"/>
  <c r="G501" i="22"/>
  <c r="G500" i="22"/>
  <c r="G499" i="22"/>
  <c r="G498" i="22"/>
  <c r="G497" i="22"/>
  <c r="G496" i="22"/>
  <c r="G495" i="22"/>
  <c r="G494" i="22"/>
  <c r="G493" i="22"/>
  <c r="G492" i="22"/>
  <c r="G491" i="22"/>
  <c r="G490" i="22"/>
  <c r="G489" i="22"/>
  <c r="G487" i="22"/>
  <c r="G485" i="22"/>
  <c r="G484" i="22"/>
  <c r="G483" i="22"/>
  <c r="G482" i="22"/>
  <c r="G481" i="22"/>
  <c r="G480" i="22"/>
  <c r="G478" i="22"/>
  <c r="G476" i="22"/>
  <c r="G475" i="22"/>
  <c r="G474" i="22"/>
  <c r="G473" i="22"/>
  <c r="G472" i="22"/>
  <c r="G471" i="22"/>
  <c r="G469" i="22"/>
  <c r="G467" i="22"/>
  <c r="G466" i="22"/>
  <c r="G465" i="22"/>
  <c r="G464" i="22"/>
  <c r="G463" i="22"/>
  <c r="G462" i="22"/>
  <c r="G461" i="22"/>
  <c r="G460" i="22"/>
  <c r="G458" i="22"/>
  <c r="G457" i="22"/>
  <c r="G456" i="22"/>
  <c r="G455" i="22"/>
  <c r="G454" i="22"/>
  <c r="G453" i="22"/>
  <c r="G452" i="22"/>
  <c r="G450" i="22"/>
  <c r="G449" i="22"/>
  <c r="G448" i="22"/>
  <c r="G447" i="22"/>
  <c r="G446" i="22"/>
  <c r="G444" i="22"/>
  <c r="G443" i="22"/>
  <c r="G442" i="22"/>
  <c r="G441" i="22"/>
  <c r="G440" i="22"/>
  <c r="G439" i="22"/>
  <c r="G438" i="22"/>
  <c r="G437" i="22"/>
  <c r="G436" i="22"/>
  <c r="G435" i="22"/>
  <c r="G434" i="22"/>
  <c r="G432" i="22"/>
  <c r="G431" i="22"/>
  <c r="G430" i="22"/>
  <c r="G428" i="22"/>
  <c r="G427" i="22"/>
  <c r="G426" i="22"/>
  <c r="G425" i="22"/>
  <c r="G424" i="22"/>
  <c r="G423" i="22"/>
  <c r="G422" i="22"/>
  <c r="G421" i="22"/>
  <c r="G420" i="22"/>
  <c r="G418" i="22"/>
  <c r="G417" i="22"/>
  <c r="G416" i="22"/>
  <c r="G415" i="22"/>
  <c r="G414" i="22"/>
  <c r="G413" i="22"/>
  <c r="G412" i="22"/>
  <c r="G411" i="22"/>
  <c r="G410" i="22"/>
  <c r="G409" i="22"/>
  <c r="G408" i="22"/>
  <c r="G406" i="22"/>
  <c r="G404" i="22"/>
  <c r="G403" i="22"/>
  <c r="G402" i="22"/>
  <c r="G401" i="22"/>
  <c r="G400" i="22"/>
  <c r="G399" i="22"/>
  <c r="G397" i="22"/>
  <c r="G395" i="22"/>
  <c r="G394" i="22"/>
  <c r="G393" i="22"/>
  <c r="G392" i="22"/>
  <c r="G391" i="22"/>
  <c r="G390" i="22"/>
  <c r="G389" i="22"/>
  <c r="G388" i="22"/>
  <c r="G386" i="22"/>
  <c r="G384" i="22"/>
  <c r="G383" i="22"/>
  <c r="G382" i="22"/>
  <c r="G381" i="22"/>
  <c r="G380" i="22"/>
  <c r="G379" i="22"/>
  <c r="G378" i="22"/>
  <c r="G377" i="22"/>
  <c r="G376" i="22"/>
  <c r="G375" i="22"/>
  <c r="G373" i="22"/>
  <c r="G371" i="22"/>
  <c r="G370" i="22"/>
  <c r="G369" i="22"/>
  <c r="G368" i="22"/>
  <c r="G367" i="22"/>
  <c r="G366" i="22"/>
  <c r="G365" i="22"/>
  <c r="G363" i="22"/>
  <c r="G362" i="22"/>
  <c r="G361" i="22"/>
  <c r="G360" i="22"/>
  <c r="G359" i="22"/>
  <c r="G358" i="22"/>
  <c r="G357" i="22"/>
  <c r="G356" i="22"/>
  <c r="G355" i="22"/>
  <c r="G354" i="22"/>
  <c r="G352" i="22"/>
  <c r="G351" i="22"/>
  <c r="G350" i="22"/>
  <c r="G349" i="22"/>
  <c r="G348" i="22"/>
  <c r="G347" i="22"/>
  <c r="G346" i="22"/>
  <c r="G345" i="22"/>
  <c r="G344" i="22"/>
  <c r="G343" i="22"/>
  <c r="G341" i="22"/>
  <c r="G339" i="22"/>
  <c r="G338" i="22"/>
  <c r="G337" i="22"/>
  <c r="G336" i="22"/>
  <c r="G335" i="22"/>
  <c r="G334" i="22"/>
  <c r="G333" i="22"/>
  <c r="G331" i="22"/>
  <c r="G330" i="22"/>
  <c r="G328" i="22"/>
  <c r="G327" i="22"/>
  <c r="G326" i="22"/>
  <c r="G325" i="22"/>
  <c r="G324" i="22"/>
  <c r="G323" i="22"/>
  <c r="G322" i="22"/>
  <c r="G321" i="22"/>
  <c r="G319" i="22"/>
  <c r="G317" i="22"/>
  <c r="G316" i="22"/>
  <c r="G315" i="22"/>
  <c r="G314" i="22"/>
  <c r="G313" i="22"/>
  <c r="G311" i="22"/>
  <c r="G310" i="22"/>
  <c r="G309" i="22"/>
  <c r="G307" i="22"/>
  <c r="G306" i="22"/>
  <c r="G305" i="22"/>
  <c r="G304" i="22"/>
  <c r="G303" i="22"/>
  <c r="G302" i="22"/>
  <c r="G301" i="22"/>
  <c r="G300" i="22"/>
  <c r="G298" i="22"/>
  <c r="G296" i="22"/>
  <c r="G295" i="22"/>
  <c r="G294" i="22"/>
  <c r="G293" i="22"/>
  <c r="G292" i="22"/>
  <c r="G291" i="22"/>
  <c r="G289" i="22"/>
  <c r="G288" i="22"/>
  <c r="G286" i="22"/>
  <c r="G285" i="22"/>
  <c r="G284" i="22"/>
  <c r="G283" i="22"/>
  <c r="G282" i="22"/>
  <c r="G281" i="22"/>
  <c r="G279" i="22"/>
  <c r="G277" i="22"/>
  <c r="G276" i="22"/>
  <c r="G275" i="22"/>
  <c r="G274" i="22"/>
  <c r="G273" i="22"/>
  <c r="G271" i="22"/>
  <c r="G269" i="22"/>
  <c r="G268" i="22"/>
  <c r="G267" i="22"/>
  <c r="G266" i="22"/>
  <c r="G265" i="22"/>
  <c r="G264" i="22"/>
  <c r="G262" i="22"/>
  <c r="G261" i="22"/>
  <c r="G260" i="22"/>
  <c r="G258" i="22"/>
  <c r="G257" i="22"/>
  <c r="G256" i="22"/>
  <c r="G255" i="22"/>
  <c r="G254" i="22"/>
  <c r="G253" i="22"/>
  <c r="G252" i="22"/>
  <c r="G251" i="22"/>
  <c r="G250" i="22"/>
  <c r="G248" i="22"/>
  <c r="G247" i="22"/>
  <c r="G246" i="22"/>
  <c r="G245" i="22"/>
  <c r="G244" i="22"/>
  <c r="G243" i="22"/>
  <c r="G242" i="22"/>
  <c r="G241" i="22"/>
  <c r="G240" i="22"/>
  <c r="G239" i="22"/>
  <c r="G238" i="22"/>
  <c r="G237" i="22"/>
  <c r="G235" i="22"/>
  <c r="G234" i="22"/>
  <c r="G233" i="22"/>
  <c r="G232" i="22"/>
  <c r="G231" i="22"/>
  <c r="G230" i="22"/>
  <c r="G229" i="22"/>
  <c r="G227" i="22"/>
  <c r="G226" i="22"/>
  <c r="G225" i="22"/>
  <c r="G224" i="22"/>
  <c r="G223" i="22"/>
  <c r="G222" i="22"/>
  <c r="G221" i="22"/>
  <c r="G220" i="22"/>
  <c r="G219" i="22"/>
  <c r="G218" i="22"/>
  <c r="G217" i="22"/>
  <c r="G215" i="22"/>
  <c r="G213" i="22"/>
  <c r="G212" i="22"/>
  <c r="G211" i="22"/>
  <c r="G210" i="22"/>
  <c r="G209" i="22"/>
  <c r="G208" i="22"/>
  <c r="G207" i="22"/>
  <c r="G206" i="22"/>
  <c r="G204" i="22"/>
  <c r="G203" i="22"/>
  <c r="G202" i="22"/>
  <c r="G201" i="22"/>
  <c r="G200" i="22"/>
  <c r="G199" i="22"/>
  <c r="G197" i="22"/>
  <c r="G196" i="22"/>
  <c r="G195" i="22"/>
  <c r="G193" i="22"/>
  <c r="G192" i="22"/>
  <c r="G191" i="22"/>
  <c r="G190" i="22"/>
  <c r="G189" i="22"/>
  <c r="G188" i="22"/>
  <c r="G187" i="22"/>
  <c r="G185" i="22"/>
  <c r="G184" i="22"/>
  <c r="G183" i="22"/>
  <c r="G181" i="22"/>
  <c r="G180" i="22"/>
  <c r="G179" i="22"/>
  <c r="G178" i="22"/>
  <c r="G177" i="22"/>
  <c r="G176" i="22"/>
  <c r="G175" i="22"/>
  <c r="G174" i="22"/>
  <c r="G173" i="22"/>
  <c r="G172" i="22"/>
  <c r="G170" i="22"/>
  <c r="G169" i="22"/>
  <c r="G168" i="22"/>
  <c r="G167" i="22"/>
  <c r="G166" i="22"/>
  <c r="G165" i="22"/>
  <c r="G164" i="22"/>
  <c r="G163" i="22"/>
  <c r="G162" i="22"/>
  <c r="G161" i="22"/>
  <c r="G160" i="22"/>
  <c r="G159" i="22"/>
  <c r="G158" i="22"/>
  <c r="G156" i="22"/>
  <c r="G154" i="22"/>
  <c r="G153" i="22"/>
  <c r="G152" i="22"/>
  <c r="G151" i="22"/>
  <c r="G150" i="22"/>
  <c r="G149" i="22"/>
  <c r="G147" i="22"/>
  <c r="G146" i="22"/>
  <c r="G144" i="22"/>
  <c r="G143" i="22"/>
  <c r="G142" i="22"/>
  <c r="G141" i="22"/>
  <c r="G140" i="22"/>
  <c r="G139" i="22"/>
  <c r="G138" i="22"/>
  <c r="G136" i="22"/>
  <c r="G135" i="22"/>
  <c r="G133" i="22"/>
  <c r="G132" i="22"/>
  <c r="G131" i="22"/>
  <c r="G130" i="22"/>
  <c r="G129" i="22"/>
  <c r="G128" i="22"/>
  <c r="G126" i="22"/>
  <c r="G125" i="22"/>
  <c r="G123" i="22"/>
  <c r="G122" i="22"/>
  <c r="G121" i="22"/>
  <c r="G120" i="22"/>
  <c r="G119" i="22"/>
  <c r="G117" i="22"/>
  <c r="G116" i="22"/>
  <c r="G114" i="22"/>
  <c r="G113" i="22"/>
  <c r="G112" i="22"/>
  <c r="G111" i="22"/>
  <c r="G110" i="22"/>
  <c r="G109" i="22"/>
  <c r="G108" i="22"/>
  <c r="G107" i="22"/>
  <c r="G106" i="22"/>
  <c r="G105" i="22"/>
  <c r="G104" i="22"/>
  <c r="G103" i="22"/>
  <c r="G102" i="22"/>
  <c r="G100" i="22"/>
  <c r="G98" i="22"/>
  <c r="G97" i="22"/>
  <c r="G96" i="22"/>
  <c r="G95" i="22"/>
  <c r="G94" i="22"/>
  <c r="G92" i="22"/>
  <c r="G90" i="22"/>
  <c r="G89" i="22"/>
  <c r="G88" i="22"/>
  <c r="G87" i="22"/>
  <c r="G86" i="22"/>
  <c r="G85" i="22"/>
  <c r="G84" i="22"/>
  <c r="G83" i="22"/>
  <c r="G82" i="22"/>
  <c r="G81" i="22"/>
  <c r="G80" i="22"/>
  <c r="G78" i="22"/>
  <c r="G77" i="22"/>
  <c r="G76" i="22"/>
  <c r="G75" i="22"/>
  <c r="G74" i="22"/>
  <c r="G72" i="22"/>
  <c r="G71" i="22"/>
  <c r="G70" i="22"/>
  <c r="G69" i="22"/>
  <c r="G68" i="22"/>
  <c r="G67" i="22"/>
  <c r="G66" i="22"/>
  <c r="G64" i="22"/>
  <c r="G62" i="22"/>
  <c r="G61" i="22"/>
  <c r="G60" i="22"/>
  <c r="G59" i="22"/>
  <c r="G58" i="22"/>
  <c r="G57" i="22"/>
  <c r="G56" i="22"/>
  <c r="G54" i="22"/>
  <c r="G52" i="22"/>
  <c r="G51" i="22"/>
  <c r="G50" i="22"/>
  <c r="G49" i="22"/>
  <c r="G48" i="22"/>
  <c r="G46" i="22"/>
  <c r="G44" i="22"/>
  <c r="G43" i="22"/>
  <c r="G42" i="22"/>
  <c r="G41" i="22"/>
  <c r="G40" i="22"/>
  <c r="G39" i="22"/>
  <c r="G37" i="22"/>
  <c r="G36" i="22"/>
  <c r="G34" i="22"/>
  <c r="G33" i="22"/>
  <c r="G32" i="22"/>
  <c r="G31" i="22"/>
  <c r="G30" i="22"/>
  <c r="G29" i="22"/>
  <c r="G28" i="22"/>
  <c r="G27" i="22"/>
  <c r="G26" i="22"/>
  <c r="G25" i="22"/>
  <c r="G24" i="22"/>
  <c r="G23" i="22"/>
  <c r="G21" i="22"/>
  <c r="G19" i="22"/>
  <c r="G18" i="22"/>
  <c r="G17" i="22"/>
  <c r="G16" i="22"/>
  <c r="G15" i="22"/>
  <c r="G14" i="22"/>
  <c r="G13" i="22"/>
  <c r="G12" i="22"/>
  <c r="G10" i="22"/>
  <c r="G8" i="22"/>
  <c r="G7" i="22"/>
  <c r="G6" i="22"/>
  <c r="G5" i="22"/>
  <c r="G4" i="22"/>
  <c r="G3" i="22"/>
  <c r="G2" i="22"/>
  <c r="M10" i="22"/>
  <c r="M11" i="22"/>
  <c r="M12" i="22"/>
  <c r="M13" i="22"/>
  <c r="M14" i="22"/>
  <c r="M15" i="22"/>
  <c r="M16" i="22"/>
  <c r="M17" i="22"/>
  <c r="M18" i="22"/>
  <c r="M19" i="22"/>
  <c r="M20" i="22"/>
  <c r="M21" i="22"/>
  <c r="M22" i="22"/>
  <c r="M23" i="22"/>
  <c r="M24" i="22"/>
  <c r="M25" i="22"/>
  <c r="M26" i="22"/>
  <c r="M27" i="22"/>
  <c r="M28" i="22"/>
  <c r="M29" i="22"/>
  <c r="M30" i="22"/>
  <c r="M31" i="22"/>
  <c r="M32" i="22"/>
  <c r="M33" i="22"/>
  <c r="M34" i="22"/>
  <c r="M35" i="22"/>
  <c r="M36" i="22"/>
  <c r="M37" i="22"/>
  <c r="M38" i="22"/>
  <c r="M39" i="22"/>
  <c r="M40" i="22"/>
  <c r="M41" i="22"/>
  <c r="M42" i="22"/>
  <c r="M43" i="22"/>
  <c r="M44" i="22"/>
  <c r="M45" i="22"/>
  <c r="M46" i="22"/>
  <c r="M47" i="22"/>
  <c r="M48" i="22"/>
  <c r="M49" i="22"/>
  <c r="M50" i="22"/>
  <c r="M51" i="22"/>
  <c r="M52" i="22"/>
  <c r="M53" i="22"/>
  <c r="M54" i="22"/>
  <c r="M55" i="22"/>
  <c r="M56" i="22"/>
  <c r="M57" i="22"/>
  <c r="M58" i="22"/>
  <c r="M59" i="22"/>
  <c r="M60" i="22"/>
  <c r="M61" i="22"/>
  <c r="M62" i="22"/>
  <c r="M63" i="22"/>
  <c r="M64" i="22"/>
  <c r="M65" i="22"/>
  <c r="M66" i="22"/>
  <c r="M67" i="22"/>
  <c r="M68" i="22"/>
  <c r="M69" i="22"/>
  <c r="M70" i="22"/>
  <c r="M71" i="22"/>
  <c r="M72" i="22"/>
  <c r="M73" i="22"/>
  <c r="M74" i="22"/>
  <c r="M75" i="22"/>
  <c r="M76" i="22"/>
  <c r="M77" i="22"/>
  <c r="M78" i="22"/>
  <c r="M79" i="22"/>
  <c r="M80" i="22"/>
  <c r="M81" i="22"/>
  <c r="M82" i="22"/>
  <c r="M83" i="22"/>
  <c r="M84" i="22"/>
  <c r="M85" i="22"/>
  <c r="M86" i="22"/>
  <c r="M87" i="22"/>
  <c r="M88" i="22"/>
  <c r="M89" i="22"/>
  <c r="M90" i="22"/>
  <c r="M91" i="22"/>
  <c r="M92" i="22"/>
  <c r="M93" i="22"/>
  <c r="M94" i="22"/>
  <c r="M95" i="22"/>
  <c r="M96" i="22"/>
  <c r="M97" i="22"/>
  <c r="M98" i="22"/>
  <c r="M99" i="22"/>
  <c r="M100" i="22"/>
  <c r="M101" i="22"/>
  <c r="M102" i="22"/>
  <c r="M103" i="22"/>
  <c r="M104" i="22"/>
  <c r="M105" i="22"/>
  <c r="M106" i="22"/>
  <c r="M107" i="22"/>
  <c r="M108" i="22"/>
  <c r="M109" i="22"/>
  <c r="M110" i="22"/>
  <c r="M111" i="22"/>
  <c r="M112" i="22"/>
  <c r="M113" i="22"/>
  <c r="M114" i="22"/>
  <c r="M115" i="22"/>
  <c r="M116" i="22"/>
  <c r="M117" i="22"/>
  <c r="M118" i="22"/>
  <c r="M119" i="22"/>
  <c r="M120" i="22"/>
  <c r="M121" i="22"/>
  <c r="M122" i="22"/>
  <c r="M123" i="22"/>
  <c r="M124" i="22"/>
  <c r="M125" i="22"/>
  <c r="M126" i="22"/>
  <c r="M127" i="22"/>
  <c r="M128" i="22"/>
  <c r="M129" i="22"/>
  <c r="M130" i="22"/>
  <c r="M131" i="22"/>
  <c r="M132" i="22"/>
  <c r="M133" i="22"/>
  <c r="M134" i="22"/>
  <c r="M135" i="22"/>
  <c r="M136" i="22"/>
  <c r="M137" i="22"/>
  <c r="M138" i="22"/>
  <c r="M139" i="22"/>
  <c r="M140" i="22"/>
  <c r="M141" i="22"/>
  <c r="M142" i="22"/>
  <c r="M143" i="22"/>
  <c r="M144" i="22"/>
  <c r="M145" i="22"/>
  <c r="M146" i="22"/>
  <c r="M147" i="22"/>
  <c r="M148" i="22"/>
  <c r="M149" i="22"/>
  <c r="M150" i="22"/>
  <c r="M151" i="22"/>
  <c r="M152" i="22"/>
  <c r="M153" i="22"/>
  <c r="M154" i="22"/>
  <c r="M155" i="22"/>
  <c r="M156" i="22"/>
  <c r="M157" i="22"/>
  <c r="M158" i="22"/>
  <c r="M159" i="22"/>
  <c r="M160" i="22"/>
  <c r="M161" i="22"/>
  <c r="M162" i="22"/>
  <c r="M163" i="22"/>
  <c r="M164" i="22"/>
  <c r="M165" i="22"/>
  <c r="M166" i="22"/>
  <c r="M167" i="22"/>
  <c r="M171" i="22"/>
  <c r="M173" i="22"/>
  <c r="M175" i="22"/>
  <c r="M177" i="22"/>
  <c r="M178" i="22"/>
  <c r="M179" i="22"/>
  <c r="M180" i="22"/>
  <c r="M181" i="22"/>
  <c r="M182" i="22"/>
  <c r="M183" i="22"/>
  <c r="M184" i="22"/>
  <c r="M185" i="22"/>
  <c r="M186" i="22"/>
  <c r="M187" i="22"/>
  <c r="M188" i="22"/>
  <c r="M189" i="22"/>
  <c r="M190" i="22"/>
  <c r="M191" i="22"/>
  <c r="M192" i="22"/>
  <c r="M193" i="22"/>
  <c r="M194" i="22"/>
  <c r="M195" i="22"/>
  <c r="M196" i="22"/>
  <c r="M197" i="22"/>
  <c r="M198" i="22"/>
  <c r="M199" i="22"/>
  <c r="M200" i="22"/>
  <c r="M201" i="22"/>
  <c r="M202" i="22"/>
  <c r="M203" i="22"/>
  <c r="M204" i="22"/>
  <c r="M205" i="22"/>
  <c r="M206" i="22"/>
  <c r="M207" i="22"/>
  <c r="M208" i="22"/>
  <c r="M209" i="22"/>
  <c r="M210" i="22"/>
  <c r="M211" i="22"/>
  <c r="M212" i="22"/>
  <c r="M213" i="22"/>
  <c r="M214" i="22"/>
  <c r="M215" i="22"/>
  <c r="M216" i="22"/>
  <c r="M217" i="22"/>
  <c r="M218" i="22"/>
  <c r="M219" i="22"/>
  <c r="M220" i="22"/>
  <c r="M221" i="22"/>
  <c r="M222" i="22"/>
  <c r="M223" i="22"/>
  <c r="M224" i="22"/>
  <c r="M225" i="22"/>
  <c r="M226" i="22"/>
  <c r="M227" i="22"/>
  <c r="M228" i="22"/>
  <c r="M229" i="22"/>
  <c r="M230" i="22"/>
  <c r="M231" i="22"/>
  <c r="M232" i="22"/>
  <c r="M233" i="22"/>
  <c r="M234" i="22"/>
  <c r="M235" i="22"/>
  <c r="M236" i="22"/>
  <c r="M237" i="22"/>
  <c r="M238" i="22"/>
  <c r="M242" i="22"/>
  <c r="M244" i="22"/>
  <c r="M246" i="22"/>
  <c r="M248" i="22"/>
  <c r="M249" i="22"/>
  <c r="M250" i="22"/>
  <c r="M251" i="22"/>
  <c r="M252" i="22"/>
  <c r="M253" i="22"/>
  <c r="M254" i="22"/>
  <c r="M255" i="22"/>
  <c r="M256" i="22"/>
  <c r="M257" i="22"/>
  <c r="M258" i="22"/>
  <c r="M259" i="22"/>
  <c r="M260" i="22"/>
  <c r="M261" i="22"/>
  <c r="M262" i="22"/>
  <c r="M263" i="22"/>
  <c r="M264" i="22"/>
  <c r="M265" i="22"/>
  <c r="M266" i="22"/>
  <c r="M267" i="22"/>
  <c r="M268" i="22"/>
  <c r="M269" i="22"/>
  <c r="M270" i="22"/>
  <c r="M271" i="22"/>
  <c r="M272" i="22"/>
  <c r="M273" i="22"/>
  <c r="M274" i="22"/>
  <c r="M275" i="22"/>
  <c r="M276" i="22"/>
  <c r="M277" i="22"/>
  <c r="M278" i="22"/>
  <c r="M279" i="22"/>
  <c r="M280" i="22"/>
  <c r="M281" i="22"/>
  <c r="M282" i="22"/>
  <c r="M283" i="22"/>
  <c r="M284" i="22"/>
  <c r="M285" i="22"/>
  <c r="M286" i="22"/>
  <c r="M287" i="22"/>
  <c r="M288" i="22"/>
  <c r="M289" i="22"/>
  <c r="M290" i="22"/>
  <c r="M291" i="22"/>
  <c r="M292" i="22"/>
  <c r="M293" i="22"/>
  <c r="M294" i="22"/>
  <c r="M295" i="22"/>
  <c r="M296" i="22"/>
  <c r="M297" i="22"/>
  <c r="M298" i="22"/>
  <c r="M299" i="22"/>
  <c r="M300" i="22"/>
  <c r="M301" i="22"/>
  <c r="M302" i="22"/>
  <c r="M303" i="22"/>
  <c r="M304" i="22"/>
  <c r="M305" i="22"/>
  <c r="M306" i="22"/>
  <c r="M307" i="22"/>
  <c r="M308" i="22"/>
  <c r="M309" i="22"/>
  <c r="M310" i="22"/>
  <c r="M311" i="22"/>
  <c r="M312" i="22"/>
  <c r="M313" i="22"/>
  <c r="M314" i="22"/>
  <c r="M315" i="22"/>
  <c r="M316" i="22"/>
  <c r="M317" i="22"/>
  <c r="M319" i="22"/>
  <c r="M321" i="22"/>
  <c r="M323" i="22"/>
  <c r="M324" i="22"/>
  <c r="M325" i="22"/>
  <c r="M326" i="22"/>
  <c r="M327" i="22"/>
  <c r="M328" i="22"/>
  <c r="M329" i="22"/>
  <c r="M330" i="22"/>
  <c r="M331" i="22"/>
  <c r="M332" i="22"/>
  <c r="M333" i="22"/>
  <c r="M334" i="22"/>
  <c r="M335" i="22"/>
  <c r="M336" i="22"/>
  <c r="M337" i="22"/>
  <c r="M338" i="22"/>
  <c r="M339" i="22"/>
  <c r="M340" i="22"/>
  <c r="M341" i="22"/>
  <c r="M342" i="22"/>
  <c r="M343" i="22"/>
  <c r="M344" i="22"/>
  <c r="M345" i="22"/>
  <c r="M346" i="22"/>
  <c r="M347" i="22"/>
  <c r="M348" i="22"/>
  <c r="M349" i="22"/>
  <c r="M350" i="22"/>
  <c r="M351" i="22"/>
  <c r="M352" i="22"/>
  <c r="M353" i="22"/>
  <c r="M354" i="22"/>
  <c r="M355" i="22"/>
  <c r="M356" i="22"/>
  <c r="M357" i="22"/>
  <c r="M358" i="22"/>
  <c r="M359" i="22"/>
  <c r="M360" i="22"/>
  <c r="M361" i="22"/>
  <c r="M362" i="22"/>
  <c r="M363" i="22"/>
  <c r="M364" i="22"/>
  <c r="M365" i="22"/>
  <c r="M366" i="22"/>
  <c r="M367" i="22"/>
  <c r="M368" i="22"/>
  <c r="M369" i="22"/>
  <c r="M370" i="22"/>
  <c r="M371" i="22"/>
  <c r="M372" i="22"/>
  <c r="M373" i="22"/>
  <c r="M374" i="22"/>
  <c r="M375" i="22"/>
  <c r="M376" i="22"/>
  <c r="M377" i="22"/>
  <c r="M378" i="22"/>
  <c r="M379" i="22"/>
  <c r="M380" i="22"/>
  <c r="M381" i="22"/>
  <c r="M382" i="22"/>
  <c r="M383" i="22"/>
  <c r="M384" i="22"/>
  <c r="M385" i="22"/>
  <c r="M386" i="22"/>
  <c r="M387" i="22"/>
  <c r="M388" i="22"/>
  <c r="M389" i="22"/>
  <c r="M390" i="22"/>
  <c r="M391" i="22"/>
  <c r="M392" i="22"/>
  <c r="M393" i="22"/>
  <c r="M394" i="22"/>
  <c r="M395" i="22"/>
  <c r="M396" i="22"/>
  <c r="M397" i="22"/>
  <c r="M398" i="22"/>
  <c r="M399" i="22"/>
  <c r="M400" i="22"/>
  <c r="M401" i="22"/>
  <c r="M402" i="22"/>
  <c r="M403" i="22"/>
  <c r="M404" i="22"/>
  <c r="M405" i="22"/>
  <c r="M406" i="22"/>
  <c r="M407" i="22"/>
  <c r="M408" i="22"/>
  <c r="M409" i="22"/>
  <c r="M410" i="22"/>
  <c r="M411" i="22"/>
  <c r="M412" i="22"/>
  <c r="M413" i="22"/>
  <c r="M414" i="22"/>
  <c r="M415" i="22"/>
  <c r="M416" i="22"/>
  <c r="M417" i="22"/>
  <c r="M418" i="22"/>
  <c r="M419" i="22"/>
  <c r="M420" i="22"/>
  <c r="M421" i="22"/>
  <c r="M422" i="22"/>
  <c r="M423" i="22"/>
  <c r="M424" i="22"/>
  <c r="M425" i="22"/>
  <c r="M426" i="22"/>
  <c r="M427" i="22"/>
  <c r="M428" i="22"/>
  <c r="M429" i="22"/>
  <c r="M430" i="22"/>
  <c r="M431" i="22"/>
  <c r="M432" i="22"/>
  <c r="M433" i="22"/>
  <c r="M434" i="22"/>
  <c r="M435" i="22"/>
  <c r="M436" i="22"/>
  <c r="M437" i="22"/>
  <c r="M438" i="22"/>
  <c r="M439" i="22"/>
  <c r="M440" i="22"/>
  <c r="M441" i="22"/>
  <c r="M442" i="22"/>
  <c r="M443" i="22"/>
  <c r="M444" i="22"/>
  <c r="M445" i="22"/>
  <c r="M446" i="22"/>
  <c r="M447" i="22"/>
  <c r="M448" i="22"/>
  <c r="M449" i="22"/>
  <c r="M450" i="22"/>
  <c r="M451" i="22"/>
  <c r="M452" i="22"/>
  <c r="M453" i="22"/>
  <c r="M454" i="22"/>
  <c r="M455" i="22"/>
  <c r="M456" i="22"/>
  <c r="M457" i="22"/>
  <c r="M458" i="22"/>
  <c r="M459" i="22"/>
  <c r="M460" i="22"/>
  <c r="M461" i="22"/>
  <c r="M462" i="22"/>
  <c r="M463" i="22"/>
  <c r="M464" i="22"/>
  <c r="M465" i="22"/>
  <c r="M466" i="22"/>
  <c r="M467" i="22"/>
  <c r="M468" i="22"/>
  <c r="M469" i="22"/>
  <c r="M470" i="22"/>
  <c r="M471" i="22"/>
  <c r="M472" i="22"/>
  <c r="M473" i="22"/>
  <c r="M474" i="22"/>
  <c r="M475" i="22"/>
  <c r="M476" i="22"/>
  <c r="M477" i="22"/>
  <c r="M478" i="22"/>
  <c r="M479" i="22"/>
  <c r="M480" i="22"/>
  <c r="M481" i="22"/>
  <c r="M482" i="22"/>
  <c r="M483" i="22"/>
  <c r="M484" i="22"/>
  <c r="M485" i="22"/>
  <c r="M486" i="22"/>
  <c r="M487" i="22"/>
  <c r="M488" i="22"/>
  <c r="M489" i="22"/>
  <c r="M490" i="22"/>
  <c r="M491" i="22"/>
  <c r="M492" i="22"/>
  <c r="M493" i="22"/>
  <c r="M494" i="22"/>
  <c r="M495" i="22"/>
  <c r="M496" i="22"/>
  <c r="M497" i="22"/>
  <c r="M498" i="22"/>
  <c r="M499" i="22"/>
  <c r="M500" i="22"/>
  <c r="M501" i="22"/>
  <c r="M502" i="22"/>
  <c r="M503" i="22"/>
  <c r="M504" i="22"/>
  <c r="M505" i="22"/>
  <c r="M506" i="22"/>
  <c r="M507" i="22"/>
  <c r="M508" i="22"/>
  <c r="M509" i="22"/>
  <c r="M510" i="22"/>
  <c r="M511" i="22"/>
  <c r="M512" i="22"/>
  <c r="M513" i="22"/>
  <c r="M514" i="22"/>
  <c r="M515" i="22"/>
  <c r="M516" i="22"/>
  <c r="M517" i="22"/>
  <c r="M518" i="22"/>
  <c r="M519" i="22"/>
  <c r="M520" i="22"/>
  <c r="M521" i="22"/>
  <c r="M522" i="22"/>
  <c r="M523" i="22"/>
  <c r="M524" i="22"/>
  <c r="M525" i="22"/>
  <c r="M526" i="22"/>
  <c r="M527" i="22"/>
  <c r="M528" i="22"/>
  <c r="M529" i="22"/>
  <c r="M530" i="22"/>
  <c r="M531" i="22"/>
  <c r="M532" i="22"/>
  <c r="M533" i="22"/>
  <c r="M534" i="22"/>
  <c r="M535" i="22"/>
  <c r="M536" i="22"/>
  <c r="M537" i="22"/>
  <c r="M538" i="22"/>
  <c r="M539" i="22"/>
  <c r="M540" i="22"/>
  <c r="M541" i="22"/>
  <c r="M542" i="22"/>
  <c r="M543" i="22"/>
  <c r="M544" i="22"/>
  <c r="M545" i="22"/>
  <c r="M546" i="22"/>
  <c r="M547" i="22"/>
  <c r="M548" i="22"/>
  <c r="M549" i="22"/>
  <c r="M550" i="22"/>
  <c r="M551" i="22"/>
  <c r="M552" i="22"/>
  <c r="M553" i="22"/>
  <c r="M554" i="22"/>
  <c r="M555" i="22"/>
  <c r="M556" i="22"/>
  <c r="M557" i="22"/>
  <c r="M558" i="22"/>
  <c r="M559" i="22"/>
  <c r="M560" i="22"/>
  <c r="M561" i="22"/>
  <c r="M562" i="22"/>
  <c r="M563" i="22"/>
  <c r="M564" i="22"/>
  <c r="M565" i="22"/>
  <c r="M566" i="22"/>
  <c r="M567" i="22"/>
  <c r="M568" i="22"/>
  <c r="M569" i="22"/>
  <c r="M570" i="22"/>
  <c r="M571" i="22"/>
  <c r="M572" i="22"/>
  <c r="M573" i="22"/>
  <c r="M574" i="22"/>
  <c r="M575" i="22"/>
  <c r="M576" i="22"/>
  <c r="M577" i="22"/>
  <c r="M578" i="22"/>
  <c r="M579" i="22"/>
  <c r="M580" i="22"/>
  <c r="M581" i="22"/>
  <c r="M582" i="22"/>
  <c r="M583" i="22"/>
  <c r="M584" i="22"/>
  <c r="M585" i="22"/>
  <c r="M586" i="22"/>
  <c r="M587" i="22"/>
  <c r="M588" i="22"/>
  <c r="M589" i="22"/>
  <c r="M590" i="22"/>
  <c r="M591" i="22"/>
  <c r="M592" i="22"/>
  <c r="M593" i="22"/>
  <c r="M594" i="22"/>
  <c r="M595" i="22"/>
  <c r="M596" i="22"/>
  <c r="M597" i="22"/>
  <c r="M598" i="22"/>
  <c r="M599" i="22"/>
  <c r="M600" i="22"/>
  <c r="M601" i="22"/>
  <c r="M602" i="22"/>
  <c r="M603" i="22"/>
  <c r="M604" i="22"/>
  <c r="M605" i="22"/>
  <c r="M606" i="22"/>
  <c r="M607" i="22"/>
  <c r="M608" i="22"/>
  <c r="M609" i="22"/>
  <c r="M610" i="22"/>
  <c r="M611" i="22"/>
  <c r="M612" i="22"/>
  <c r="M613" i="22"/>
  <c r="M614" i="22"/>
  <c r="M615" i="22"/>
  <c r="M616" i="22"/>
  <c r="M617" i="22"/>
  <c r="M618" i="22"/>
  <c r="M619" i="22"/>
  <c r="M620" i="22"/>
  <c r="M621" i="22"/>
  <c r="M622" i="22"/>
  <c r="M623" i="22"/>
  <c r="M624" i="22"/>
  <c r="M625" i="22"/>
  <c r="M626" i="22"/>
  <c r="M627" i="22"/>
  <c r="M628" i="22"/>
  <c r="M629" i="22"/>
  <c r="M630" i="22"/>
  <c r="M631" i="22"/>
  <c r="M632" i="22"/>
  <c r="M633" i="22"/>
  <c r="M634" i="22"/>
  <c r="M635" i="22"/>
  <c r="M636" i="22"/>
  <c r="M637" i="22"/>
  <c r="M638" i="22"/>
  <c r="M639" i="22"/>
  <c r="M640" i="22"/>
  <c r="M641" i="22"/>
  <c r="M642" i="22"/>
  <c r="M643" i="22"/>
  <c r="M644" i="22"/>
  <c r="M645" i="22"/>
  <c r="M646" i="22"/>
  <c r="M647" i="22"/>
  <c r="M648" i="22"/>
  <c r="M649" i="22"/>
  <c r="M650" i="22"/>
  <c r="M651" i="22"/>
  <c r="M652" i="22"/>
  <c r="M653" i="22"/>
  <c r="M654" i="22"/>
  <c r="M655" i="22"/>
  <c r="M656" i="22"/>
  <c r="M657" i="22"/>
  <c r="M658" i="22"/>
  <c r="M659" i="22"/>
  <c r="M660" i="22"/>
  <c r="M661" i="22"/>
  <c r="M662" i="22"/>
  <c r="M663" i="22"/>
  <c r="M664" i="22"/>
  <c r="M665" i="22"/>
  <c r="M666" i="22"/>
  <c r="M667" i="22"/>
  <c r="M668" i="22"/>
  <c r="M669" i="22"/>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55" i="22"/>
  <c r="D56" i="22"/>
  <c r="D57" i="22"/>
  <c r="D58" i="22"/>
  <c r="D59" i="22"/>
  <c r="D60" i="22"/>
  <c r="D61" i="22"/>
  <c r="D62" i="22"/>
  <c r="D63" i="22"/>
  <c r="D64" i="22"/>
  <c r="D65" i="22"/>
  <c r="D66" i="22"/>
  <c r="D67" i="22"/>
  <c r="D68" i="22"/>
  <c r="D69" i="22"/>
  <c r="D70" i="22"/>
  <c r="D71" i="22"/>
  <c r="D72" i="22"/>
  <c r="D73" i="22"/>
  <c r="D74" i="22"/>
  <c r="D75" i="22"/>
  <c r="D76" i="22"/>
  <c r="D77" i="22"/>
  <c r="D78" i="22"/>
  <c r="D79" i="22"/>
  <c r="D80" i="22"/>
  <c r="D81" i="22"/>
  <c r="D82" i="22"/>
  <c r="D83" i="22"/>
  <c r="D84" i="22"/>
  <c r="D85" i="22"/>
  <c r="D86" i="22"/>
  <c r="D87" i="22"/>
  <c r="D88" i="22"/>
  <c r="D89" i="22"/>
  <c r="D90" i="22"/>
  <c r="D91" i="22"/>
  <c r="D92" i="22"/>
  <c r="D93" i="22"/>
  <c r="D94" i="22"/>
  <c r="D95" i="22"/>
  <c r="D96" i="22"/>
  <c r="D97" i="22"/>
  <c r="D98" i="22"/>
  <c r="D99" i="22"/>
  <c r="D100" i="22"/>
  <c r="D101" i="22"/>
  <c r="D102" i="22"/>
  <c r="D103" i="22"/>
  <c r="D104" i="22"/>
  <c r="D105" i="22"/>
  <c r="D106" i="22"/>
  <c r="D107" i="22"/>
  <c r="D108" i="22"/>
  <c r="D109" i="22"/>
  <c r="D110" i="22"/>
  <c r="D111" i="22"/>
  <c r="D112" i="22"/>
  <c r="D113" i="22"/>
  <c r="D114" i="22"/>
  <c r="D115" i="22"/>
  <c r="D116" i="22"/>
  <c r="D117" i="22"/>
  <c r="D118" i="22"/>
  <c r="D119" i="22"/>
  <c r="D120" i="22"/>
  <c r="D121" i="22"/>
  <c r="D122" i="22"/>
  <c r="D123" i="22"/>
  <c r="D124" i="22"/>
  <c r="D125" i="22"/>
  <c r="D126" i="22"/>
  <c r="D127" i="22"/>
  <c r="D128" i="22"/>
  <c r="D129" i="22"/>
  <c r="D130" i="22"/>
  <c r="D131" i="22"/>
  <c r="D132" i="22"/>
  <c r="D133" i="22"/>
  <c r="D134" i="22"/>
  <c r="D135" i="22"/>
  <c r="D136" i="22"/>
  <c r="D137" i="22"/>
  <c r="D138" i="22"/>
  <c r="D139" i="22"/>
  <c r="D140" i="22"/>
  <c r="D141" i="22"/>
  <c r="D142" i="22"/>
  <c r="D143" i="22"/>
  <c r="D144" i="22"/>
  <c r="D145" i="22"/>
  <c r="D146" i="22"/>
  <c r="D147" i="22"/>
  <c r="D148" i="22"/>
  <c r="D149" i="22"/>
  <c r="D150" i="22"/>
  <c r="D151" i="22"/>
  <c r="D152" i="22"/>
  <c r="D153" i="22"/>
  <c r="D154" i="22"/>
  <c r="D155" i="22"/>
  <c r="D156" i="22"/>
  <c r="D157" i="22"/>
  <c r="D158" i="22"/>
  <c r="D159" i="22"/>
  <c r="D160" i="22"/>
  <c r="D161" i="22"/>
  <c r="D162" i="22"/>
  <c r="D163" i="22"/>
  <c r="D164" i="22"/>
  <c r="D165" i="22"/>
  <c r="D166" i="22"/>
  <c r="D167" i="22"/>
  <c r="D171" i="22"/>
  <c r="D173" i="22"/>
  <c r="D175" i="22"/>
  <c r="D177" i="22"/>
  <c r="D178" i="22"/>
  <c r="D179" i="22"/>
  <c r="D180" i="22"/>
  <c r="D181" i="22"/>
  <c r="D182" i="22"/>
  <c r="D183" i="22"/>
  <c r="D184" i="22"/>
  <c r="D185" i="22"/>
  <c r="D186" i="22"/>
  <c r="D187" i="22"/>
  <c r="D188" i="22"/>
  <c r="D189" i="22"/>
  <c r="D190" i="22"/>
  <c r="D191" i="22"/>
  <c r="D192" i="22"/>
  <c r="D193" i="22"/>
  <c r="D194" i="22"/>
  <c r="D195" i="22"/>
  <c r="D196" i="22"/>
  <c r="D197" i="22"/>
  <c r="D198" i="22"/>
  <c r="D199" i="22"/>
  <c r="D200" i="22"/>
  <c r="D201" i="22"/>
  <c r="D202" i="22"/>
  <c r="D203" i="22"/>
  <c r="D204" i="22"/>
  <c r="D205" i="22"/>
  <c r="D206" i="22"/>
  <c r="D207" i="22"/>
  <c r="D208" i="22"/>
  <c r="D209" i="22"/>
  <c r="D210" i="22"/>
  <c r="D211" i="22"/>
  <c r="D212" i="22"/>
  <c r="D213" i="22"/>
  <c r="D214" i="22"/>
  <c r="D215" i="22"/>
  <c r="D216" i="22"/>
  <c r="D217" i="22"/>
  <c r="D218" i="22"/>
  <c r="D219" i="22"/>
  <c r="D220" i="22"/>
  <c r="D221" i="22"/>
  <c r="D222" i="22"/>
  <c r="D223" i="22"/>
  <c r="D224" i="22"/>
  <c r="D225" i="22"/>
  <c r="D226" i="22"/>
  <c r="D227" i="22"/>
  <c r="D228" i="22"/>
  <c r="D229" i="22"/>
  <c r="D230" i="22"/>
  <c r="D231" i="22"/>
  <c r="D232" i="22"/>
  <c r="D233" i="22"/>
  <c r="D234" i="22"/>
  <c r="D235" i="22"/>
  <c r="D236" i="22"/>
  <c r="D237" i="22"/>
  <c r="D238" i="22"/>
  <c r="D242" i="22"/>
  <c r="D244" i="22"/>
  <c r="D246" i="22"/>
  <c r="D248" i="22"/>
  <c r="D249" i="22"/>
  <c r="D250" i="22"/>
  <c r="D251" i="22"/>
  <c r="D252" i="22"/>
  <c r="D253" i="22"/>
  <c r="D254" i="22"/>
  <c r="D255" i="22"/>
  <c r="D256" i="22"/>
  <c r="D257" i="22"/>
  <c r="D258" i="22"/>
  <c r="D259" i="22"/>
  <c r="D260" i="22"/>
  <c r="D261" i="22"/>
  <c r="D262" i="22"/>
  <c r="D263" i="22"/>
  <c r="D264" i="22"/>
  <c r="D265" i="22"/>
  <c r="D266" i="22"/>
  <c r="D267" i="22"/>
  <c r="D268" i="22"/>
  <c r="D269" i="22"/>
  <c r="D270" i="22"/>
  <c r="D271" i="22"/>
  <c r="D272" i="22"/>
  <c r="D273" i="22"/>
  <c r="D274" i="22"/>
  <c r="D275" i="22"/>
  <c r="D276" i="22"/>
  <c r="D277" i="22"/>
  <c r="D278" i="22"/>
  <c r="D279" i="22"/>
  <c r="D280" i="22"/>
  <c r="D281" i="22"/>
  <c r="D282" i="22"/>
  <c r="D283" i="22"/>
  <c r="D284" i="22"/>
  <c r="D285" i="22"/>
  <c r="D286" i="22"/>
  <c r="D287" i="22"/>
  <c r="D288" i="22"/>
  <c r="D289" i="22"/>
  <c r="D290" i="22"/>
  <c r="D291" i="22"/>
  <c r="D292" i="22"/>
  <c r="D293" i="22"/>
  <c r="D294" i="22"/>
  <c r="D295" i="22"/>
  <c r="D296" i="22"/>
  <c r="D297" i="22"/>
  <c r="D298" i="22"/>
  <c r="D299" i="22"/>
  <c r="D300" i="22"/>
  <c r="D301" i="22"/>
  <c r="D302" i="22"/>
  <c r="D303" i="22"/>
  <c r="D304" i="22"/>
  <c r="D305" i="22"/>
  <c r="D306" i="22"/>
  <c r="D307" i="22"/>
  <c r="D308" i="22"/>
  <c r="D309" i="22"/>
  <c r="D310" i="22"/>
  <c r="D311" i="22"/>
  <c r="D312" i="22"/>
  <c r="D313" i="22"/>
  <c r="D314" i="22"/>
  <c r="D315" i="22"/>
  <c r="D316" i="22"/>
  <c r="D317" i="22"/>
  <c r="D319" i="22"/>
  <c r="D321" i="22"/>
  <c r="D323" i="22"/>
  <c r="D324" i="22"/>
  <c r="D325" i="22"/>
  <c r="D326" i="22"/>
  <c r="D327" i="22"/>
  <c r="D328" i="22"/>
  <c r="D329" i="22"/>
  <c r="D330" i="22"/>
  <c r="D331" i="22"/>
  <c r="D332" i="22"/>
  <c r="D333" i="22"/>
  <c r="D334" i="22"/>
  <c r="D335" i="22"/>
  <c r="D336" i="22"/>
  <c r="D337" i="22"/>
  <c r="D338" i="22"/>
  <c r="D339" i="22"/>
  <c r="D340" i="22"/>
  <c r="D341" i="22"/>
  <c r="D342" i="22"/>
  <c r="D343" i="22"/>
  <c r="D344" i="22"/>
  <c r="D345" i="22"/>
  <c r="D346" i="22"/>
  <c r="D347" i="22"/>
  <c r="D348" i="22"/>
  <c r="D349" i="22"/>
  <c r="D350" i="22"/>
  <c r="D351" i="22"/>
  <c r="D352" i="22"/>
  <c r="D353" i="22"/>
  <c r="D354" i="22"/>
  <c r="D355" i="22"/>
  <c r="D356" i="22"/>
  <c r="D357" i="22"/>
  <c r="D358" i="22"/>
  <c r="D359" i="22"/>
  <c r="D360" i="22"/>
  <c r="D361" i="22"/>
  <c r="D362" i="22"/>
  <c r="D363" i="22"/>
  <c r="D364" i="22"/>
  <c r="D365" i="22"/>
  <c r="D366" i="22"/>
  <c r="D367" i="22"/>
  <c r="D368" i="22"/>
  <c r="D369" i="22"/>
  <c r="D370" i="22"/>
  <c r="D371" i="22"/>
  <c r="D372" i="22"/>
  <c r="D373" i="22"/>
  <c r="D374" i="22"/>
  <c r="D375" i="22"/>
  <c r="D376" i="22"/>
  <c r="D377" i="22"/>
  <c r="D378" i="22"/>
  <c r="D379" i="22"/>
  <c r="D380" i="22"/>
  <c r="D381" i="22"/>
  <c r="D382" i="22"/>
  <c r="D383" i="22"/>
  <c r="D384" i="22"/>
  <c r="D385" i="22"/>
  <c r="D386" i="22"/>
  <c r="D387" i="22"/>
  <c r="D388" i="22"/>
  <c r="D389" i="22"/>
  <c r="D390" i="22"/>
  <c r="D391" i="22"/>
  <c r="D392" i="22"/>
  <c r="D393" i="22"/>
  <c r="D394" i="22"/>
  <c r="D395" i="22"/>
  <c r="D396" i="22"/>
  <c r="D397" i="22"/>
  <c r="D398" i="22"/>
  <c r="D399" i="22"/>
  <c r="D400" i="22"/>
  <c r="D401" i="22"/>
  <c r="D402" i="22"/>
  <c r="D403" i="22"/>
  <c r="D404" i="22"/>
  <c r="D405" i="22"/>
  <c r="D406" i="22"/>
  <c r="D407" i="22"/>
  <c r="D408" i="22"/>
  <c r="D409" i="22"/>
  <c r="D410" i="22"/>
  <c r="D411" i="22"/>
  <c r="D412" i="22"/>
  <c r="D413" i="22"/>
  <c r="D414" i="22"/>
  <c r="D415" i="22"/>
  <c r="D416" i="22"/>
  <c r="D417" i="22"/>
  <c r="D418" i="22"/>
  <c r="D419" i="22"/>
  <c r="D420" i="22"/>
  <c r="D421" i="22"/>
  <c r="D422" i="22"/>
  <c r="D423" i="22"/>
  <c r="D424" i="22"/>
  <c r="D425" i="22"/>
  <c r="D426" i="22"/>
  <c r="D427" i="22"/>
  <c r="D428" i="22"/>
  <c r="D429" i="22"/>
  <c r="D430" i="22"/>
  <c r="D431" i="22"/>
  <c r="D432" i="22"/>
  <c r="D433" i="22"/>
  <c r="D434" i="22"/>
  <c r="D435" i="22"/>
  <c r="D436" i="22"/>
  <c r="D437" i="22"/>
  <c r="D438" i="22"/>
  <c r="D439" i="22"/>
  <c r="D440" i="22"/>
  <c r="D441" i="22"/>
  <c r="D442" i="22"/>
  <c r="D443" i="22"/>
  <c r="D444" i="22"/>
  <c r="D445" i="22"/>
  <c r="D446" i="22"/>
  <c r="D447" i="22"/>
  <c r="D448" i="22"/>
  <c r="D449" i="22"/>
  <c r="D450" i="22"/>
  <c r="D451" i="22"/>
  <c r="D452" i="22"/>
  <c r="D453" i="22"/>
  <c r="D454" i="22"/>
  <c r="D455" i="22"/>
  <c r="D456" i="22"/>
  <c r="D457" i="22"/>
  <c r="D458" i="22"/>
  <c r="D459" i="22"/>
  <c r="D460" i="22"/>
  <c r="D461" i="22"/>
  <c r="D462" i="22"/>
  <c r="D463" i="22"/>
  <c r="D464" i="22"/>
  <c r="D465" i="22"/>
  <c r="D466" i="22"/>
  <c r="D467" i="22"/>
  <c r="D468" i="22"/>
  <c r="D469" i="22"/>
  <c r="D470" i="22"/>
  <c r="D471" i="22"/>
  <c r="D472" i="22"/>
  <c r="D473" i="22"/>
  <c r="D474" i="22"/>
  <c r="D475" i="22"/>
  <c r="D476" i="22"/>
  <c r="D477" i="22"/>
  <c r="D478" i="22"/>
  <c r="D479" i="22"/>
  <c r="D480" i="22"/>
  <c r="D481" i="22"/>
  <c r="D482" i="22"/>
  <c r="D483" i="22"/>
  <c r="D484" i="22"/>
  <c r="D485" i="22"/>
  <c r="D486" i="22"/>
  <c r="D487" i="22"/>
  <c r="D488" i="22"/>
  <c r="D489" i="22"/>
  <c r="D490" i="22"/>
  <c r="D491" i="22"/>
  <c r="D492" i="22"/>
  <c r="D493" i="22"/>
  <c r="D494" i="22"/>
  <c r="D495" i="22"/>
  <c r="D496" i="22"/>
  <c r="D497" i="22"/>
  <c r="D498" i="22"/>
  <c r="D499" i="22"/>
  <c r="D500" i="22"/>
  <c r="D501" i="22"/>
  <c r="D502" i="22"/>
  <c r="D503" i="22"/>
  <c r="D504" i="22"/>
  <c r="D505" i="22"/>
  <c r="D506" i="22"/>
  <c r="D507" i="22"/>
  <c r="D508" i="22"/>
  <c r="D509" i="22"/>
  <c r="D510" i="22"/>
  <c r="D511" i="22"/>
  <c r="D512" i="22"/>
  <c r="D513" i="22"/>
  <c r="D514" i="22"/>
  <c r="D515" i="22"/>
  <c r="D516" i="22"/>
  <c r="D517" i="22"/>
  <c r="D518" i="22"/>
  <c r="D519" i="22"/>
  <c r="D520" i="22"/>
  <c r="D521" i="22"/>
  <c r="D522" i="22"/>
  <c r="D523" i="22"/>
  <c r="D524" i="22"/>
  <c r="D525" i="22"/>
  <c r="D526" i="22"/>
  <c r="D527" i="22"/>
  <c r="D528" i="22"/>
  <c r="D529" i="22"/>
  <c r="D530" i="22"/>
  <c r="D531" i="22"/>
  <c r="D532" i="22"/>
  <c r="D533" i="22"/>
  <c r="D534" i="22"/>
  <c r="D535" i="22"/>
  <c r="D536" i="22"/>
  <c r="D537" i="22"/>
  <c r="D538" i="22"/>
  <c r="D539" i="22"/>
  <c r="D540" i="22"/>
  <c r="D541" i="22"/>
  <c r="D542" i="22"/>
  <c r="D543" i="22"/>
  <c r="D544" i="22"/>
  <c r="D545" i="22"/>
  <c r="D546" i="22"/>
  <c r="D547" i="22"/>
  <c r="D548" i="22"/>
  <c r="D549" i="22"/>
  <c r="D550" i="22"/>
  <c r="D551" i="22"/>
  <c r="D552" i="22"/>
  <c r="D553" i="22"/>
  <c r="D554" i="22"/>
  <c r="D555" i="22"/>
  <c r="D556" i="22"/>
  <c r="D557" i="22"/>
  <c r="D558" i="22"/>
  <c r="D559" i="22"/>
  <c r="D560" i="22"/>
  <c r="D561" i="22"/>
  <c r="D562" i="22"/>
  <c r="D563" i="22"/>
  <c r="D564" i="22"/>
  <c r="D565" i="22"/>
  <c r="D566" i="22"/>
  <c r="D567" i="22"/>
  <c r="D568" i="22"/>
  <c r="D569" i="22"/>
  <c r="D570" i="22"/>
  <c r="D571" i="22"/>
  <c r="D572" i="22"/>
  <c r="D573" i="22"/>
  <c r="D574" i="22"/>
  <c r="D575" i="22"/>
  <c r="D576" i="22"/>
  <c r="D577" i="22"/>
  <c r="D578" i="22"/>
  <c r="D579" i="22"/>
  <c r="D580" i="22"/>
  <c r="D581" i="22"/>
  <c r="D582" i="22"/>
  <c r="D583" i="22"/>
  <c r="D584" i="22"/>
  <c r="D585" i="22"/>
  <c r="D586" i="22"/>
  <c r="D587" i="22"/>
  <c r="D588" i="22"/>
  <c r="D589" i="22"/>
  <c r="D590" i="22"/>
  <c r="D591" i="22"/>
  <c r="D592" i="22"/>
  <c r="D593" i="22"/>
  <c r="D594" i="22"/>
  <c r="D595" i="22"/>
  <c r="D596" i="22"/>
  <c r="D597" i="22"/>
  <c r="D598" i="22"/>
  <c r="D599" i="22"/>
  <c r="D600" i="22"/>
  <c r="D601" i="22"/>
  <c r="D602" i="22"/>
  <c r="D603" i="22"/>
  <c r="D604" i="22"/>
  <c r="D605" i="22"/>
  <c r="D606" i="22"/>
  <c r="D607" i="22"/>
  <c r="D608" i="22"/>
  <c r="D609" i="22"/>
  <c r="D610" i="22"/>
  <c r="D611" i="22"/>
  <c r="D612" i="22"/>
  <c r="D613" i="22"/>
  <c r="D614" i="22"/>
  <c r="D615" i="22"/>
  <c r="D616" i="22"/>
  <c r="D617" i="22"/>
  <c r="D618" i="22"/>
  <c r="D619" i="22"/>
  <c r="D620" i="22"/>
  <c r="D621" i="22"/>
  <c r="D622" i="22"/>
  <c r="D623" i="22"/>
  <c r="D624" i="22"/>
  <c r="D625" i="22"/>
  <c r="D626" i="22"/>
  <c r="D627" i="22"/>
  <c r="D628" i="22"/>
  <c r="D629" i="22"/>
  <c r="D630" i="22"/>
  <c r="D631" i="22"/>
  <c r="D632" i="22"/>
  <c r="D633" i="22"/>
  <c r="D634" i="22"/>
  <c r="D635" i="22"/>
  <c r="D636" i="22"/>
  <c r="D637" i="22"/>
  <c r="D638" i="22"/>
  <c r="D639" i="22"/>
  <c r="D640" i="22"/>
  <c r="D641" i="22"/>
  <c r="D642" i="22"/>
  <c r="D643" i="22"/>
  <c r="D644" i="22"/>
  <c r="D645" i="22"/>
  <c r="D646" i="22"/>
  <c r="D647" i="22"/>
  <c r="D648" i="22"/>
  <c r="D649" i="22"/>
  <c r="D650" i="22"/>
  <c r="D651" i="22"/>
  <c r="D652" i="22"/>
  <c r="D653" i="22"/>
  <c r="D654" i="22"/>
  <c r="D655" i="22"/>
  <c r="D656" i="22"/>
  <c r="D657" i="22"/>
  <c r="D658" i="22"/>
  <c r="D659" i="22"/>
  <c r="D660" i="22"/>
  <c r="D661" i="22"/>
  <c r="D662" i="22"/>
  <c r="D663" i="22"/>
  <c r="D664" i="22"/>
  <c r="D665" i="22"/>
  <c r="D666" i="22"/>
  <c r="D667" i="22"/>
  <c r="D668" i="22"/>
  <c r="D669" i="22"/>
  <c r="C283" i="17"/>
  <c r="C284" i="17"/>
  <c r="C285" i="17"/>
  <c r="C287" i="17"/>
  <c r="C301" i="17"/>
  <c r="C304" i="17"/>
  <c r="C214" i="17"/>
  <c r="C221" i="17"/>
  <c r="C256" i="17"/>
  <c r="C258" i="17"/>
  <c r="C263" i="17"/>
  <c r="C268" i="17"/>
  <c r="C269" i="17"/>
  <c r="C270" i="17"/>
  <c r="C272" i="17"/>
  <c r="C273" i="17"/>
  <c r="C274" i="17"/>
  <c r="C207" i="17"/>
  <c r="C185" i="17"/>
  <c r="C194" i="17"/>
  <c r="C196" i="17"/>
  <c r="C197" i="17"/>
  <c r="C198" i="17"/>
  <c r="C199" i="17"/>
  <c r="C208" i="17"/>
  <c r="C171" i="17"/>
  <c r="C151" i="17"/>
  <c r="I805" i="10"/>
  <c r="D805" i="10"/>
  <c r="I804" i="10"/>
  <c r="D804" i="10"/>
  <c r="I803" i="10"/>
  <c r="D803" i="10"/>
  <c r="I802" i="10"/>
  <c r="D802" i="10"/>
  <c r="I801" i="10"/>
  <c r="D801" i="10"/>
  <c r="I800" i="10"/>
  <c r="D800" i="10"/>
  <c r="I799" i="10"/>
  <c r="D799" i="10"/>
  <c r="I798" i="10"/>
  <c r="D798" i="10"/>
  <c r="I797" i="10"/>
  <c r="D797" i="10"/>
  <c r="I796" i="10"/>
  <c r="D796" i="10"/>
  <c r="I795" i="10"/>
  <c r="D795" i="10"/>
  <c r="I794" i="10"/>
  <c r="D794" i="10"/>
  <c r="I793" i="10"/>
  <c r="D793" i="10"/>
  <c r="I792" i="10"/>
  <c r="D792" i="10"/>
  <c r="I791" i="10"/>
  <c r="D791" i="10"/>
  <c r="I790" i="10"/>
  <c r="D790" i="10"/>
  <c r="I789" i="10"/>
  <c r="D789" i="10"/>
  <c r="I788" i="10"/>
  <c r="D788" i="10"/>
  <c r="I787" i="10"/>
  <c r="D787" i="10"/>
  <c r="I786" i="10"/>
  <c r="D786" i="10"/>
  <c r="I785" i="10"/>
  <c r="D785" i="10"/>
  <c r="I784" i="10"/>
  <c r="D784" i="10"/>
  <c r="I783" i="10"/>
  <c r="D783" i="10"/>
  <c r="I782" i="10"/>
  <c r="D782" i="10"/>
  <c r="I781" i="10"/>
  <c r="D781" i="10"/>
  <c r="I780" i="10"/>
  <c r="D780" i="10"/>
  <c r="I779" i="10"/>
  <c r="D779" i="10"/>
  <c r="I778" i="10"/>
  <c r="D778" i="10"/>
  <c r="I777" i="10"/>
  <c r="D777" i="10"/>
  <c r="I776" i="10"/>
  <c r="D776" i="10"/>
  <c r="I775" i="10"/>
  <c r="D775" i="10"/>
  <c r="I774" i="10"/>
  <c r="D774" i="10"/>
  <c r="I773" i="10"/>
  <c r="D773" i="10"/>
  <c r="I772" i="10"/>
  <c r="D772" i="10"/>
  <c r="I771" i="10"/>
  <c r="D771" i="10"/>
  <c r="I770" i="10"/>
  <c r="D770" i="10"/>
  <c r="I769" i="10"/>
  <c r="D769" i="10"/>
  <c r="I768" i="10"/>
  <c r="D768" i="10"/>
  <c r="I767" i="10"/>
  <c r="D767" i="10"/>
  <c r="I766" i="10"/>
  <c r="D766" i="10"/>
  <c r="I765" i="10"/>
  <c r="D765" i="10"/>
  <c r="I764" i="10"/>
  <c r="D764" i="10"/>
  <c r="I763" i="10"/>
  <c r="D763" i="10"/>
  <c r="I762" i="10"/>
  <c r="D762" i="10"/>
  <c r="I761" i="10"/>
  <c r="D761" i="10"/>
  <c r="I760" i="10"/>
  <c r="D760" i="10"/>
  <c r="I759" i="10"/>
  <c r="D759" i="10"/>
  <c r="I758" i="10"/>
  <c r="D758" i="10"/>
  <c r="I757" i="10"/>
  <c r="D757" i="10"/>
  <c r="I756" i="10"/>
  <c r="D756" i="10"/>
  <c r="I755" i="10"/>
  <c r="D755" i="10"/>
  <c r="I754" i="10"/>
  <c r="D754" i="10"/>
  <c r="I753" i="10"/>
  <c r="D753" i="10"/>
  <c r="I752" i="10"/>
  <c r="D752" i="10"/>
  <c r="I751" i="10"/>
  <c r="D751" i="10"/>
  <c r="I750" i="10"/>
  <c r="D750" i="10"/>
  <c r="I749" i="10"/>
  <c r="D749" i="10"/>
  <c r="I748" i="10"/>
  <c r="D748" i="10"/>
  <c r="I747" i="10"/>
  <c r="D747" i="10"/>
  <c r="I746" i="10"/>
  <c r="D746" i="10"/>
  <c r="I745" i="10"/>
  <c r="D745" i="10"/>
  <c r="I744" i="10"/>
  <c r="D744" i="10"/>
  <c r="I743" i="10"/>
  <c r="D743" i="10"/>
  <c r="I742" i="10"/>
  <c r="D742" i="10"/>
  <c r="I741" i="10"/>
  <c r="D741" i="10"/>
  <c r="I740" i="10"/>
  <c r="D740" i="10"/>
  <c r="I739" i="10"/>
  <c r="D739" i="10"/>
  <c r="I738" i="10"/>
  <c r="D738" i="10"/>
  <c r="I737" i="10"/>
  <c r="D737" i="10"/>
  <c r="I736" i="10"/>
  <c r="D736" i="10"/>
  <c r="I735" i="10"/>
  <c r="D735" i="10"/>
  <c r="I734" i="10"/>
  <c r="D734" i="10"/>
  <c r="I733" i="10"/>
  <c r="D733" i="10"/>
  <c r="I732" i="10"/>
  <c r="D732" i="10"/>
  <c r="I731" i="10"/>
  <c r="D731" i="10"/>
  <c r="I730" i="10"/>
  <c r="D730" i="10"/>
  <c r="I729" i="10"/>
  <c r="D729" i="10"/>
  <c r="I728" i="10"/>
  <c r="D728" i="10"/>
  <c r="I727" i="10"/>
  <c r="D727" i="10"/>
  <c r="I726" i="10"/>
  <c r="D726" i="10"/>
  <c r="I725" i="10"/>
  <c r="D725" i="10"/>
  <c r="I724" i="10"/>
  <c r="D724" i="10"/>
  <c r="I723" i="10"/>
  <c r="D723" i="10"/>
  <c r="I722" i="10"/>
  <c r="D722" i="10"/>
  <c r="I721" i="10"/>
  <c r="D721" i="10"/>
  <c r="I720" i="10"/>
  <c r="D720" i="10"/>
  <c r="I719" i="10"/>
  <c r="D719" i="10"/>
  <c r="I718" i="10"/>
  <c r="D718" i="10"/>
  <c r="I717" i="10"/>
  <c r="D717" i="10"/>
  <c r="I716" i="10"/>
  <c r="D716" i="10"/>
  <c r="I715" i="10"/>
  <c r="D715" i="10"/>
  <c r="I714" i="10"/>
  <c r="D714" i="10"/>
  <c r="I713" i="10"/>
  <c r="D713" i="10"/>
  <c r="I712" i="10"/>
  <c r="D712" i="10"/>
  <c r="I711" i="10"/>
  <c r="D711" i="10"/>
  <c r="I710" i="10"/>
  <c r="D710" i="10"/>
  <c r="I709" i="10"/>
  <c r="D709" i="10"/>
  <c r="I708" i="10"/>
  <c r="D708" i="10"/>
  <c r="I707" i="10"/>
  <c r="D707" i="10"/>
  <c r="I706" i="10"/>
  <c r="D706" i="10"/>
  <c r="I705" i="10"/>
  <c r="D705" i="10"/>
  <c r="I704" i="10"/>
  <c r="D704" i="10"/>
  <c r="I703" i="10"/>
  <c r="D703" i="10"/>
  <c r="I702" i="10"/>
  <c r="D702" i="10"/>
  <c r="I701" i="10"/>
  <c r="D701" i="10"/>
  <c r="I700" i="10"/>
  <c r="D700" i="10"/>
  <c r="I699" i="10"/>
  <c r="D699" i="10"/>
  <c r="I698" i="10"/>
  <c r="D698" i="10"/>
  <c r="I697" i="10"/>
  <c r="D697" i="10"/>
  <c r="I696" i="10"/>
  <c r="D696" i="10"/>
  <c r="I695" i="10"/>
  <c r="D695" i="10"/>
  <c r="I694" i="10"/>
  <c r="D694" i="10"/>
  <c r="I693" i="10"/>
  <c r="D693" i="10"/>
  <c r="I692" i="10"/>
  <c r="D692" i="10"/>
  <c r="I691" i="10"/>
  <c r="D691" i="10"/>
  <c r="I690" i="10"/>
  <c r="D690" i="10"/>
  <c r="I689" i="10"/>
  <c r="D689" i="10"/>
  <c r="I688" i="10"/>
  <c r="D688" i="10"/>
  <c r="I687" i="10"/>
  <c r="D687" i="10"/>
  <c r="I686" i="10"/>
  <c r="D686" i="10"/>
  <c r="I685" i="10"/>
  <c r="D685" i="10"/>
  <c r="I684" i="10"/>
  <c r="D684" i="10"/>
  <c r="I683" i="10"/>
  <c r="D683" i="10"/>
  <c r="I682" i="10"/>
  <c r="D682" i="10"/>
  <c r="I681" i="10"/>
  <c r="D681" i="10"/>
  <c r="I680" i="10"/>
  <c r="D680" i="10"/>
  <c r="I679" i="10"/>
  <c r="D679" i="10"/>
  <c r="I678" i="10"/>
  <c r="D678" i="10"/>
  <c r="I677" i="10"/>
  <c r="D677" i="10"/>
  <c r="I676" i="10"/>
  <c r="D676" i="10"/>
  <c r="I675" i="10"/>
  <c r="D675" i="10"/>
  <c r="I674" i="10"/>
  <c r="D674" i="10"/>
  <c r="I673" i="10"/>
  <c r="D673" i="10"/>
  <c r="I672" i="10"/>
  <c r="D672" i="10"/>
  <c r="I671" i="10"/>
  <c r="D671" i="10"/>
  <c r="I670" i="10"/>
  <c r="D670" i="10"/>
  <c r="I669" i="10"/>
  <c r="D669" i="10"/>
  <c r="I668" i="10"/>
  <c r="D668" i="10"/>
  <c r="I667" i="10"/>
  <c r="D667" i="10"/>
  <c r="I666" i="10"/>
  <c r="D666" i="10"/>
  <c r="I665" i="10"/>
  <c r="D665" i="10"/>
  <c r="I664" i="10"/>
  <c r="D664" i="10"/>
  <c r="I663" i="10"/>
  <c r="D663" i="10"/>
  <c r="I662" i="10"/>
  <c r="D662" i="10"/>
  <c r="I661" i="10"/>
  <c r="D661" i="10"/>
  <c r="I660" i="10"/>
  <c r="D660" i="10"/>
  <c r="I659" i="10"/>
  <c r="D659" i="10"/>
  <c r="I658" i="10"/>
  <c r="D658" i="10"/>
  <c r="I657" i="10"/>
  <c r="D657" i="10"/>
  <c r="I656" i="10"/>
  <c r="D656" i="10"/>
  <c r="I655" i="10"/>
  <c r="D655" i="10"/>
  <c r="I654" i="10"/>
  <c r="D654" i="10"/>
  <c r="I653" i="10"/>
  <c r="D653" i="10"/>
  <c r="I652" i="10"/>
  <c r="D652" i="10"/>
  <c r="I651" i="10"/>
  <c r="D651" i="10"/>
  <c r="I650" i="10"/>
  <c r="D650" i="10"/>
  <c r="I649" i="10"/>
  <c r="D649" i="10"/>
  <c r="I648" i="10"/>
  <c r="D648" i="10"/>
  <c r="I647" i="10"/>
  <c r="D647" i="10"/>
  <c r="I646" i="10"/>
  <c r="D646" i="10"/>
  <c r="I645" i="10"/>
  <c r="D645" i="10"/>
  <c r="I644" i="10"/>
  <c r="D644" i="10"/>
  <c r="I643" i="10"/>
  <c r="D643" i="10"/>
  <c r="I642" i="10"/>
  <c r="D642" i="10"/>
  <c r="I641" i="10"/>
  <c r="D641" i="10"/>
  <c r="I640" i="10"/>
  <c r="D640" i="10"/>
  <c r="I639" i="10"/>
  <c r="D639" i="10"/>
  <c r="I638" i="10"/>
  <c r="D638" i="10"/>
  <c r="I637" i="10"/>
  <c r="D637" i="10"/>
  <c r="I636" i="10"/>
  <c r="D636" i="10"/>
  <c r="I635" i="10"/>
  <c r="D635" i="10"/>
  <c r="I634" i="10"/>
  <c r="D634" i="10"/>
  <c r="I633" i="10"/>
  <c r="D633" i="10"/>
  <c r="I632" i="10"/>
  <c r="D632" i="10"/>
  <c r="I631" i="10"/>
  <c r="D631" i="10"/>
  <c r="I630" i="10"/>
  <c r="D630" i="10"/>
  <c r="I629" i="10"/>
  <c r="D629" i="10"/>
  <c r="I628" i="10"/>
  <c r="D628" i="10"/>
  <c r="I627" i="10"/>
  <c r="D627" i="10"/>
  <c r="I626" i="10"/>
  <c r="D626" i="10"/>
  <c r="I625" i="10"/>
  <c r="D625" i="10"/>
  <c r="I624" i="10"/>
  <c r="D624" i="10"/>
  <c r="I623" i="10"/>
  <c r="D623" i="10"/>
  <c r="I622" i="10"/>
  <c r="D622" i="10"/>
  <c r="I621" i="10"/>
  <c r="D621" i="10"/>
  <c r="I620" i="10"/>
  <c r="D620" i="10"/>
  <c r="I619" i="10"/>
  <c r="D619" i="10"/>
  <c r="I618" i="10"/>
  <c r="D618" i="10"/>
  <c r="I617" i="10"/>
  <c r="D617" i="10"/>
  <c r="I616" i="10"/>
  <c r="D616" i="10"/>
  <c r="I615" i="10"/>
  <c r="D615" i="10"/>
  <c r="I614" i="10"/>
  <c r="D614" i="10"/>
  <c r="I613" i="10"/>
  <c r="D613" i="10"/>
  <c r="I612" i="10"/>
  <c r="D612" i="10"/>
  <c r="I611" i="10"/>
  <c r="D611" i="10"/>
  <c r="I610" i="10"/>
  <c r="D610" i="10"/>
  <c r="I609" i="10"/>
  <c r="D609" i="10"/>
  <c r="I608" i="10"/>
  <c r="D608" i="10"/>
  <c r="I607" i="10"/>
  <c r="D607" i="10"/>
  <c r="I606" i="10"/>
  <c r="D606" i="10"/>
  <c r="I605" i="10"/>
  <c r="D605" i="10"/>
  <c r="I604" i="10"/>
  <c r="D604" i="10"/>
  <c r="I603" i="10"/>
  <c r="D603" i="10"/>
  <c r="I602" i="10"/>
  <c r="D602" i="10"/>
  <c r="I601" i="10"/>
  <c r="D601" i="10"/>
  <c r="I600" i="10"/>
  <c r="D600" i="10"/>
  <c r="I599" i="10"/>
  <c r="D599" i="10"/>
  <c r="I598" i="10"/>
  <c r="D598" i="10"/>
  <c r="I597" i="10"/>
  <c r="D597" i="10"/>
  <c r="I596" i="10"/>
  <c r="D596" i="10"/>
  <c r="I595" i="10"/>
  <c r="D595" i="10"/>
  <c r="I594" i="10"/>
  <c r="D594" i="10"/>
  <c r="I593" i="10"/>
  <c r="D593" i="10"/>
  <c r="I592" i="10"/>
  <c r="D592" i="10"/>
  <c r="I591" i="10"/>
  <c r="D591" i="10"/>
  <c r="I590" i="10"/>
  <c r="D590" i="10"/>
  <c r="I589" i="10"/>
  <c r="D589" i="10"/>
  <c r="I588" i="10"/>
  <c r="D588" i="10"/>
  <c r="I587" i="10"/>
  <c r="D587" i="10"/>
  <c r="I586" i="10"/>
  <c r="D586" i="10"/>
  <c r="I585" i="10"/>
  <c r="D585" i="10"/>
  <c r="I584" i="10"/>
  <c r="D584" i="10"/>
  <c r="I583" i="10"/>
  <c r="D583" i="10"/>
  <c r="I582" i="10"/>
  <c r="D582" i="10"/>
  <c r="I581" i="10"/>
  <c r="D581" i="10"/>
  <c r="I580" i="10"/>
  <c r="D580" i="10"/>
  <c r="I579" i="10"/>
  <c r="D579" i="10"/>
  <c r="I578" i="10"/>
  <c r="D578" i="10"/>
  <c r="I577" i="10"/>
  <c r="D577" i="10"/>
  <c r="I576" i="10"/>
  <c r="D576" i="10"/>
  <c r="I575" i="10"/>
  <c r="D575" i="10"/>
  <c r="I574" i="10"/>
  <c r="D574" i="10"/>
  <c r="I573" i="10"/>
  <c r="D573" i="10"/>
  <c r="I572" i="10"/>
  <c r="D572" i="10"/>
  <c r="I571" i="10"/>
  <c r="D571" i="10"/>
  <c r="I570" i="10"/>
  <c r="D570" i="10"/>
  <c r="I569" i="10"/>
  <c r="D569" i="10"/>
  <c r="I568" i="10"/>
  <c r="D568" i="10"/>
  <c r="I567" i="10"/>
  <c r="D567" i="10"/>
  <c r="I566" i="10"/>
  <c r="D566" i="10"/>
  <c r="I565" i="10"/>
  <c r="D565" i="10"/>
  <c r="I564" i="10"/>
  <c r="D564" i="10"/>
  <c r="I563" i="10"/>
  <c r="D563" i="10"/>
  <c r="I562" i="10"/>
  <c r="D562" i="10"/>
  <c r="I561" i="10"/>
  <c r="D561" i="10"/>
  <c r="I560" i="10"/>
  <c r="D560" i="10"/>
  <c r="I559" i="10"/>
  <c r="D559" i="10"/>
  <c r="I558" i="10"/>
  <c r="D558" i="10"/>
  <c r="I557" i="10"/>
  <c r="D557" i="10"/>
  <c r="I556" i="10"/>
  <c r="D556" i="10"/>
  <c r="I555" i="10"/>
  <c r="D555" i="10"/>
  <c r="I554" i="10"/>
  <c r="D554" i="10"/>
  <c r="I553" i="10"/>
  <c r="D553" i="10"/>
  <c r="I552" i="10"/>
  <c r="D552" i="10"/>
  <c r="I551" i="10"/>
  <c r="D551" i="10"/>
  <c r="I550" i="10"/>
  <c r="D550" i="10"/>
  <c r="I549" i="10"/>
  <c r="D549" i="10"/>
  <c r="I548" i="10"/>
  <c r="D548" i="10"/>
  <c r="I547" i="10"/>
  <c r="D547" i="10"/>
  <c r="I546" i="10"/>
  <c r="D546" i="10"/>
  <c r="I545" i="10"/>
  <c r="D545" i="10"/>
  <c r="I544" i="10"/>
  <c r="D544" i="10"/>
  <c r="I543" i="10"/>
  <c r="D543" i="10"/>
  <c r="I542" i="10"/>
  <c r="D542" i="10"/>
  <c r="I541" i="10"/>
  <c r="D541" i="10"/>
  <c r="I540" i="10"/>
  <c r="D540" i="10"/>
  <c r="I539" i="10"/>
  <c r="D539" i="10"/>
  <c r="I538" i="10"/>
  <c r="D538" i="10"/>
  <c r="I537" i="10"/>
  <c r="D537" i="10"/>
  <c r="I536" i="10"/>
  <c r="D536" i="10"/>
  <c r="I535" i="10"/>
  <c r="D535" i="10"/>
  <c r="I534" i="10"/>
  <c r="D534" i="10"/>
  <c r="I533" i="10"/>
  <c r="D533" i="10"/>
  <c r="I532" i="10"/>
  <c r="D532" i="10"/>
  <c r="I531" i="10"/>
  <c r="D531" i="10"/>
  <c r="I530" i="10"/>
  <c r="D530" i="10"/>
  <c r="I529" i="10"/>
  <c r="D529" i="10"/>
  <c r="I528" i="10"/>
  <c r="D528" i="10"/>
  <c r="I527" i="10"/>
  <c r="D527" i="10"/>
  <c r="I526" i="10"/>
  <c r="D526" i="10"/>
  <c r="I525" i="10"/>
  <c r="D525" i="10"/>
  <c r="I524" i="10"/>
  <c r="D524" i="10"/>
  <c r="I523" i="10"/>
  <c r="D523" i="10"/>
  <c r="I522" i="10"/>
  <c r="D522" i="10"/>
  <c r="I521" i="10"/>
  <c r="D521" i="10"/>
  <c r="I520" i="10"/>
  <c r="D520" i="10"/>
  <c r="I519" i="10"/>
  <c r="D519" i="10"/>
  <c r="I518" i="10"/>
  <c r="D518" i="10"/>
  <c r="I517" i="10"/>
  <c r="D517" i="10"/>
  <c r="I516" i="10"/>
  <c r="D516" i="10"/>
  <c r="I515" i="10"/>
  <c r="D515" i="10"/>
  <c r="I514" i="10"/>
  <c r="D514" i="10"/>
  <c r="I513" i="10"/>
  <c r="D513" i="10"/>
  <c r="I512" i="10"/>
  <c r="D512" i="10"/>
  <c r="I511" i="10"/>
  <c r="D511" i="10"/>
  <c r="I510" i="10"/>
  <c r="D510" i="10"/>
  <c r="I509" i="10"/>
  <c r="D509" i="10"/>
  <c r="I508" i="10"/>
  <c r="D508" i="10"/>
  <c r="I507" i="10"/>
  <c r="D507" i="10"/>
  <c r="I506" i="10"/>
  <c r="D506" i="10"/>
  <c r="I505" i="10"/>
  <c r="D505" i="10"/>
  <c r="I504" i="10"/>
  <c r="D504" i="10"/>
  <c r="I503" i="10"/>
  <c r="D503" i="10"/>
  <c r="I502" i="10"/>
  <c r="D502" i="10"/>
  <c r="I501" i="10"/>
  <c r="D501" i="10"/>
  <c r="I500" i="10"/>
  <c r="D500" i="10"/>
  <c r="I499" i="10"/>
  <c r="D499" i="10"/>
  <c r="I498" i="10"/>
  <c r="D498" i="10"/>
  <c r="I497" i="10"/>
  <c r="D497" i="10"/>
  <c r="I496" i="10"/>
  <c r="D496" i="10"/>
  <c r="I495" i="10"/>
  <c r="D495" i="10"/>
  <c r="I494" i="10"/>
  <c r="D494" i="10"/>
  <c r="I493" i="10"/>
  <c r="D493" i="10"/>
  <c r="I492" i="10"/>
  <c r="D492" i="10"/>
  <c r="I491" i="10"/>
  <c r="D491" i="10"/>
  <c r="I490" i="10"/>
  <c r="D490" i="10"/>
  <c r="I489" i="10"/>
  <c r="D489" i="10"/>
  <c r="I488" i="10"/>
  <c r="D488" i="10"/>
  <c r="I487" i="10"/>
  <c r="D487" i="10"/>
  <c r="I486" i="10"/>
  <c r="D486" i="10"/>
  <c r="I485" i="10"/>
  <c r="D485" i="10"/>
  <c r="I484" i="10"/>
  <c r="D484" i="10"/>
  <c r="I483" i="10"/>
  <c r="D483" i="10"/>
  <c r="I482" i="10"/>
  <c r="D482" i="10"/>
  <c r="I481" i="10"/>
  <c r="D481" i="10"/>
  <c r="I480" i="10"/>
  <c r="D480" i="10"/>
  <c r="I479" i="10"/>
  <c r="D479" i="10"/>
  <c r="I478" i="10"/>
  <c r="D478" i="10"/>
  <c r="I477" i="10"/>
  <c r="D477" i="10"/>
  <c r="I476" i="10"/>
  <c r="D476" i="10"/>
  <c r="I475" i="10"/>
  <c r="D475" i="10"/>
  <c r="I474" i="10"/>
  <c r="D474" i="10"/>
  <c r="I473" i="10"/>
  <c r="D473" i="10"/>
  <c r="I472" i="10"/>
  <c r="D472" i="10"/>
  <c r="I471" i="10"/>
  <c r="D471" i="10"/>
  <c r="I470" i="10"/>
  <c r="D470" i="10"/>
  <c r="I469" i="10"/>
  <c r="D469" i="10"/>
  <c r="I468" i="10"/>
  <c r="D468" i="10"/>
  <c r="I467" i="10"/>
  <c r="D467" i="10"/>
  <c r="I466" i="10"/>
  <c r="D466" i="10"/>
  <c r="I465" i="10"/>
  <c r="D465" i="10"/>
  <c r="I464" i="10"/>
  <c r="D464" i="10"/>
  <c r="I463" i="10"/>
  <c r="D463" i="10"/>
  <c r="I462" i="10"/>
  <c r="D462" i="10"/>
  <c r="I461" i="10"/>
  <c r="D461" i="10"/>
  <c r="I460" i="10"/>
  <c r="D460" i="10"/>
  <c r="I459" i="10"/>
  <c r="D459" i="10"/>
  <c r="I458" i="10"/>
  <c r="D458" i="10"/>
  <c r="I457" i="10"/>
  <c r="D457" i="10"/>
  <c r="I456" i="10"/>
  <c r="D456" i="10"/>
  <c r="I455" i="10"/>
  <c r="D455" i="10"/>
  <c r="I454" i="10"/>
  <c r="D454" i="10"/>
  <c r="I453" i="10"/>
  <c r="D453" i="10"/>
  <c r="I452" i="10"/>
  <c r="D452" i="10"/>
  <c r="I451" i="10"/>
  <c r="D451" i="10"/>
  <c r="I450" i="10"/>
  <c r="D450" i="10"/>
  <c r="I449" i="10"/>
  <c r="D449" i="10"/>
  <c r="I448" i="10"/>
  <c r="D448" i="10"/>
  <c r="I447" i="10"/>
  <c r="D447" i="10"/>
  <c r="I446" i="10"/>
  <c r="D446" i="10"/>
  <c r="I445" i="10"/>
  <c r="D445" i="10"/>
  <c r="I444" i="10"/>
  <c r="D444" i="10"/>
  <c r="I443" i="10"/>
  <c r="D443" i="10"/>
  <c r="I442" i="10"/>
  <c r="D442" i="10"/>
  <c r="I441" i="10"/>
  <c r="D441" i="10"/>
  <c r="I440" i="10"/>
  <c r="D440" i="10"/>
  <c r="I439" i="10"/>
  <c r="D439" i="10"/>
  <c r="I438" i="10"/>
  <c r="D438" i="10"/>
  <c r="I437" i="10"/>
  <c r="D437" i="10"/>
  <c r="I436" i="10"/>
  <c r="D436" i="10"/>
  <c r="I435" i="10"/>
  <c r="D435" i="10"/>
  <c r="I434" i="10"/>
  <c r="D434" i="10"/>
  <c r="I433" i="10"/>
  <c r="D433" i="10"/>
  <c r="I432" i="10"/>
  <c r="D432" i="10"/>
  <c r="I431" i="10"/>
  <c r="D431" i="10"/>
  <c r="I430" i="10"/>
  <c r="D430" i="10"/>
  <c r="I429" i="10"/>
  <c r="D429" i="10"/>
  <c r="I428" i="10"/>
  <c r="D428" i="10"/>
  <c r="I427" i="10"/>
  <c r="D427" i="10"/>
  <c r="I426" i="10"/>
  <c r="D426" i="10"/>
  <c r="I425" i="10"/>
  <c r="D425" i="10"/>
  <c r="I424" i="10"/>
  <c r="D424" i="10"/>
  <c r="I423" i="10"/>
  <c r="D423" i="10"/>
  <c r="I422" i="10"/>
  <c r="D422" i="10"/>
  <c r="I421" i="10"/>
  <c r="D421" i="10"/>
  <c r="I420" i="10"/>
  <c r="D420" i="10"/>
  <c r="I419" i="10"/>
  <c r="D419" i="10"/>
  <c r="I418" i="10"/>
  <c r="D418" i="10"/>
  <c r="I417" i="10"/>
  <c r="D417" i="10"/>
  <c r="I416" i="10"/>
  <c r="D416" i="10"/>
  <c r="I415" i="10"/>
  <c r="D415" i="10"/>
  <c r="I414" i="10"/>
  <c r="D414" i="10"/>
  <c r="I413" i="10"/>
  <c r="D413" i="10"/>
  <c r="I412" i="10"/>
  <c r="D412" i="10"/>
  <c r="I411" i="10"/>
  <c r="D411" i="10"/>
  <c r="I410" i="10"/>
  <c r="D410" i="10"/>
  <c r="I409" i="10"/>
  <c r="D409" i="10"/>
  <c r="I408" i="10"/>
  <c r="D408" i="10"/>
  <c r="I407" i="10"/>
  <c r="D407" i="10"/>
  <c r="I406" i="10"/>
  <c r="D406" i="10"/>
  <c r="I405" i="10"/>
  <c r="D405" i="10"/>
  <c r="I404" i="10"/>
  <c r="D404" i="10"/>
  <c r="I403" i="10"/>
  <c r="D403" i="10"/>
  <c r="I402" i="10"/>
  <c r="D402" i="10"/>
  <c r="I401" i="10"/>
  <c r="D401" i="10"/>
  <c r="I400" i="10"/>
  <c r="D400" i="10"/>
  <c r="I399" i="10"/>
  <c r="D399" i="10"/>
  <c r="I398" i="10"/>
  <c r="D398" i="10"/>
  <c r="I397" i="10"/>
  <c r="D397" i="10"/>
  <c r="I396" i="10"/>
  <c r="D396" i="10"/>
  <c r="I395" i="10"/>
  <c r="D395" i="10"/>
  <c r="I394" i="10"/>
  <c r="D394" i="10"/>
  <c r="I393" i="10"/>
  <c r="D393" i="10"/>
  <c r="I392" i="10"/>
  <c r="D392" i="10"/>
  <c r="I391" i="10"/>
  <c r="D391" i="10"/>
  <c r="I390" i="10"/>
  <c r="D390" i="10"/>
  <c r="I389" i="10"/>
  <c r="D389" i="10"/>
  <c r="I388" i="10"/>
  <c r="D388" i="10"/>
  <c r="I387" i="10"/>
  <c r="D387" i="10"/>
  <c r="I386" i="10"/>
  <c r="D386" i="10"/>
  <c r="I385" i="10"/>
  <c r="D385" i="10"/>
  <c r="I384" i="10"/>
  <c r="D384" i="10"/>
  <c r="I383" i="10"/>
  <c r="D383" i="10"/>
  <c r="I382" i="10"/>
  <c r="D382" i="10"/>
  <c r="I381" i="10"/>
  <c r="D381" i="10"/>
  <c r="I380" i="10"/>
  <c r="D380" i="10"/>
  <c r="I379" i="10"/>
  <c r="D379" i="10"/>
  <c r="I378" i="10"/>
  <c r="D378" i="10"/>
  <c r="I377" i="10"/>
  <c r="D377" i="10"/>
  <c r="I376" i="10"/>
  <c r="D376" i="10"/>
  <c r="I375" i="10"/>
  <c r="D375" i="10"/>
  <c r="I374" i="10"/>
  <c r="D374" i="10"/>
  <c r="I373" i="10"/>
  <c r="D373" i="10"/>
  <c r="I372" i="10"/>
  <c r="D372" i="10"/>
  <c r="I371" i="10"/>
  <c r="D371" i="10"/>
  <c r="I370" i="10"/>
  <c r="D370" i="10"/>
  <c r="I369" i="10"/>
  <c r="D369" i="10"/>
  <c r="I368" i="10"/>
  <c r="D368" i="10"/>
  <c r="I367" i="10"/>
  <c r="D367" i="10"/>
  <c r="I366" i="10"/>
  <c r="D366" i="10"/>
  <c r="I365" i="10"/>
  <c r="D365" i="10"/>
  <c r="I364" i="10"/>
  <c r="D364" i="10"/>
  <c r="I363" i="10"/>
  <c r="D363" i="10"/>
  <c r="I362" i="10"/>
  <c r="D362" i="10"/>
  <c r="I361" i="10"/>
  <c r="D361" i="10"/>
  <c r="I360" i="10"/>
  <c r="D360" i="10"/>
  <c r="I359" i="10"/>
  <c r="D359" i="10"/>
  <c r="I358" i="10"/>
  <c r="D358" i="10"/>
  <c r="I357" i="10"/>
  <c r="D357" i="10"/>
  <c r="I356" i="10"/>
  <c r="D356" i="10"/>
  <c r="I355" i="10"/>
  <c r="D355" i="10"/>
  <c r="I354" i="10"/>
  <c r="D354" i="10"/>
  <c r="I353" i="10"/>
  <c r="D353" i="10"/>
  <c r="I352" i="10"/>
  <c r="D352" i="10"/>
  <c r="I351" i="10"/>
  <c r="D351" i="10"/>
  <c r="I350" i="10"/>
  <c r="D350" i="10"/>
  <c r="I349" i="10"/>
  <c r="D349" i="10"/>
  <c r="I348" i="10"/>
  <c r="D348" i="10"/>
  <c r="I347" i="10"/>
  <c r="D347" i="10"/>
  <c r="I346" i="10"/>
  <c r="D346" i="10"/>
  <c r="I345" i="10"/>
  <c r="D345" i="10"/>
  <c r="I344" i="10"/>
  <c r="D344" i="10"/>
  <c r="I343" i="10"/>
  <c r="D343" i="10"/>
  <c r="I342" i="10"/>
  <c r="D342" i="10"/>
  <c r="I341" i="10"/>
  <c r="D341" i="10"/>
  <c r="I340" i="10"/>
  <c r="D340" i="10"/>
  <c r="I339" i="10"/>
  <c r="D339" i="10"/>
  <c r="I338" i="10"/>
  <c r="D338" i="10"/>
  <c r="I337" i="10"/>
  <c r="D337" i="10"/>
  <c r="I336" i="10"/>
  <c r="D336" i="10"/>
  <c r="I335" i="10"/>
  <c r="D335" i="10"/>
  <c r="I334" i="10"/>
  <c r="D334" i="10"/>
  <c r="I333" i="10"/>
  <c r="D333" i="10"/>
  <c r="I332" i="10"/>
  <c r="D332" i="10"/>
  <c r="I331" i="10"/>
  <c r="D331" i="10"/>
  <c r="I330" i="10"/>
  <c r="D330" i="10"/>
  <c r="I329" i="10"/>
  <c r="D329" i="10"/>
  <c r="I328" i="10"/>
  <c r="D328" i="10"/>
  <c r="I327" i="10"/>
  <c r="D327" i="10"/>
  <c r="I326" i="10"/>
  <c r="D326" i="10"/>
  <c r="I325" i="10"/>
  <c r="D325" i="10"/>
  <c r="I324" i="10"/>
  <c r="D324" i="10"/>
  <c r="I323" i="10"/>
  <c r="D323" i="10"/>
  <c r="I322" i="10"/>
  <c r="D322" i="10"/>
  <c r="I321" i="10"/>
  <c r="D321" i="10"/>
  <c r="I320" i="10"/>
  <c r="D320" i="10"/>
  <c r="I319" i="10"/>
  <c r="D319" i="10"/>
  <c r="I318" i="10"/>
  <c r="D318" i="10"/>
  <c r="I317" i="10"/>
  <c r="D317" i="10"/>
  <c r="I316" i="10"/>
  <c r="D316" i="10"/>
  <c r="I315" i="10"/>
  <c r="D315" i="10"/>
  <c r="I314" i="10"/>
  <c r="D314" i="10"/>
  <c r="I313" i="10"/>
  <c r="D313" i="10"/>
  <c r="I312" i="10"/>
  <c r="D312" i="10"/>
  <c r="I311" i="10"/>
  <c r="D311" i="10"/>
  <c r="I310" i="10"/>
  <c r="D310" i="10"/>
  <c r="I309" i="10"/>
  <c r="D309" i="10"/>
  <c r="I308" i="10"/>
  <c r="D308" i="10"/>
  <c r="I307" i="10"/>
  <c r="D307" i="10"/>
  <c r="I306" i="10"/>
  <c r="D306" i="10"/>
  <c r="I305" i="10"/>
  <c r="D305" i="10"/>
  <c r="I304" i="10"/>
  <c r="D304" i="10"/>
  <c r="I303" i="10"/>
  <c r="D303" i="10"/>
  <c r="I302" i="10"/>
  <c r="D302" i="10"/>
  <c r="I301" i="10"/>
  <c r="D301" i="10"/>
  <c r="I300" i="10"/>
  <c r="D300" i="10"/>
  <c r="I299" i="10"/>
  <c r="D299" i="10"/>
  <c r="I298" i="10"/>
  <c r="D298" i="10"/>
  <c r="I297" i="10"/>
  <c r="D297" i="10"/>
  <c r="I296" i="10"/>
  <c r="D296" i="10"/>
  <c r="I295" i="10"/>
  <c r="D295" i="10"/>
  <c r="I294" i="10"/>
  <c r="D294" i="10"/>
  <c r="I293" i="10"/>
  <c r="D293" i="10"/>
  <c r="I292" i="10"/>
  <c r="D292" i="10"/>
  <c r="I291" i="10"/>
  <c r="D291" i="10"/>
  <c r="I290" i="10"/>
  <c r="D290" i="10"/>
  <c r="I289" i="10"/>
  <c r="D289" i="10"/>
  <c r="I288" i="10"/>
  <c r="D288" i="10"/>
  <c r="I287" i="10"/>
  <c r="D287" i="10"/>
  <c r="I286" i="10"/>
  <c r="D286" i="10"/>
  <c r="I285" i="10"/>
  <c r="D285" i="10"/>
  <c r="I284" i="10"/>
  <c r="D284" i="10"/>
  <c r="I283" i="10"/>
  <c r="D283" i="10"/>
  <c r="I282" i="10"/>
  <c r="D282" i="10"/>
  <c r="I281" i="10"/>
  <c r="D281" i="10"/>
  <c r="I280" i="10"/>
  <c r="D280" i="10"/>
  <c r="I279" i="10"/>
  <c r="D279" i="10"/>
  <c r="I278" i="10"/>
  <c r="D278" i="10"/>
  <c r="I277" i="10"/>
  <c r="D277" i="10"/>
  <c r="I276" i="10"/>
  <c r="D276" i="10"/>
  <c r="I275" i="10"/>
  <c r="D275" i="10"/>
  <c r="I274" i="10"/>
  <c r="D274" i="10"/>
  <c r="I273" i="10"/>
  <c r="D273" i="10"/>
  <c r="I272" i="10"/>
  <c r="D272" i="10"/>
  <c r="I271" i="10"/>
  <c r="D271" i="10"/>
  <c r="I270" i="10"/>
  <c r="D270" i="10"/>
  <c r="I269" i="10"/>
  <c r="D269" i="10"/>
  <c r="I268" i="10"/>
  <c r="D268" i="10"/>
  <c r="I267" i="10"/>
  <c r="D267" i="10"/>
  <c r="I266" i="10"/>
  <c r="D266" i="10"/>
  <c r="I265" i="10"/>
  <c r="D265" i="10"/>
  <c r="I264" i="10"/>
  <c r="D264" i="10"/>
  <c r="I263" i="10"/>
  <c r="D263" i="10"/>
  <c r="I262" i="10"/>
  <c r="D262" i="10"/>
  <c r="I261" i="10"/>
  <c r="D261" i="10"/>
  <c r="I260" i="10"/>
  <c r="D260" i="10"/>
  <c r="I259" i="10"/>
  <c r="D259" i="10"/>
  <c r="I258" i="10"/>
  <c r="D258" i="10"/>
  <c r="I257" i="10"/>
  <c r="D257" i="10"/>
  <c r="I256" i="10"/>
  <c r="D256" i="10"/>
  <c r="I255" i="10"/>
  <c r="D255" i="10"/>
  <c r="I254" i="10"/>
  <c r="D254" i="10"/>
  <c r="I253" i="10"/>
  <c r="D253" i="10"/>
  <c r="I252" i="10"/>
  <c r="D252" i="10"/>
  <c r="I251" i="10"/>
  <c r="D251" i="10"/>
  <c r="I250" i="10"/>
  <c r="D250" i="10"/>
  <c r="I249" i="10"/>
  <c r="D249" i="10"/>
  <c r="I248" i="10"/>
  <c r="D248" i="10"/>
  <c r="I247" i="10"/>
  <c r="D247" i="10"/>
  <c r="I246" i="10"/>
  <c r="D246" i="10"/>
  <c r="I245" i="10"/>
  <c r="D245" i="10"/>
  <c r="I244" i="10"/>
  <c r="D244" i="10"/>
  <c r="I243" i="10"/>
  <c r="D243" i="10"/>
  <c r="I242" i="10"/>
  <c r="D242" i="10"/>
  <c r="I241" i="10"/>
  <c r="D241" i="10"/>
  <c r="I240" i="10"/>
  <c r="D240" i="10"/>
  <c r="I239" i="10"/>
  <c r="D239" i="10"/>
  <c r="I238" i="10"/>
  <c r="D238" i="10"/>
  <c r="I237" i="10"/>
  <c r="D237" i="10"/>
  <c r="I236" i="10"/>
  <c r="D236" i="10"/>
  <c r="I235" i="10"/>
  <c r="D235" i="10"/>
  <c r="I234" i="10"/>
  <c r="D234" i="10"/>
  <c r="I233" i="10"/>
  <c r="D233" i="10"/>
  <c r="I232" i="10"/>
  <c r="D232" i="10"/>
  <c r="I231" i="10"/>
  <c r="D231" i="10"/>
  <c r="I230" i="10"/>
  <c r="D230" i="10"/>
  <c r="I229" i="10"/>
  <c r="D229" i="10"/>
  <c r="I228" i="10"/>
  <c r="D228" i="10"/>
  <c r="I227" i="10"/>
  <c r="D227" i="10"/>
  <c r="I226" i="10"/>
  <c r="D226" i="10"/>
  <c r="I225" i="10"/>
  <c r="D225" i="10"/>
  <c r="I224" i="10"/>
  <c r="D224" i="10"/>
  <c r="I223" i="10"/>
  <c r="D223" i="10"/>
  <c r="I222" i="10"/>
  <c r="D222" i="10"/>
  <c r="I221" i="10"/>
  <c r="D221" i="10"/>
  <c r="I220" i="10"/>
  <c r="D220" i="10"/>
  <c r="I219" i="10"/>
  <c r="D219" i="10"/>
  <c r="I218" i="10"/>
  <c r="D218" i="10"/>
  <c r="I217" i="10"/>
  <c r="D217" i="10"/>
  <c r="I216" i="10"/>
  <c r="D216" i="10"/>
  <c r="I215" i="10"/>
  <c r="D215" i="10"/>
  <c r="I214" i="10"/>
  <c r="D214" i="10"/>
  <c r="I213" i="10"/>
  <c r="D213" i="10"/>
  <c r="I212" i="10"/>
  <c r="D212" i="10"/>
  <c r="I211" i="10"/>
  <c r="D211" i="10"/>
  <c r="I210" i="10"/>
  <c r="D210" i="10"/>
  <c r="I209" i="10"/>
  <c r="D209" i="10"/>
  <c r="I208" i="10"/>
  <c r="D208" i="10"/>
  <c r="I207" i="10"/>
  <c r="D207" i="10"/>
  <c r="I206" i="10"/>
  <c r="D206" i="10"/>
  <c r="I205" i="10"/>
  <c r="D205" i="10"/>
  <c r="I204" i="10"/>
  <c r="D204" i="10"/>
  <c r="I203" i="10"/>
  <c r="D203" i="10"/>
  <c r="I202" i="10"/>
  <c r="D202" i="10"/>
  <c r="I201" i="10"/>
  <c r="D201" i="10"/>
  <c r="I200" i="10"/>
  <c r="D200" i="10"/>
  <c r="I199" i="10"/>
  <c r="D199" i="10"/>
  <c r="I198" i="10"/>
  <c r="D198" i="10"/>
  <c r="I197" i="10"/>
  <c r="D197" i="10"/>
  <c r="I196" i="10"/>
  <c r="D196" i="10"/>
  <c r="I195" i="10"/>
  <c r="D195" i="10"/>
  <c r="I194" i="10"/>
  <c r="D194" i="10"/>
  <c r="I193" i="10"/>
  <c r="D193" i="10"/>
  <c r="I192" i="10"/>
  <c r="D192" i="10"/>
  <c r="I191" i="10"/>
  <c r="D191" i="10"/>
  <c r="I190" i="10"/>
  <c r="D190" i="10"/>
  <c r="I189" i="10"/>
  <c r="D189" i="10"/>
  <c r="I188" i="10"/>
  <c r="D188" i="10"/>
  <c r="I187" i="10"/>
  <c r="D187" i="10"/>
  <c r="I186" i="10"/>
  <c r="D186" i="10"/>
  <c r="I185" i="10"/>
  <c r="D185" i="10"/>
  <c r="I184" i="10"/>
  <c r="D184" i="10"/>
  <c r="I183" i="10"/>
  <c r="D183" i="10"/>
  <c r="I182" i="10"/>
  <c r="D182" i="10"/>
  <c r="I181" i="10"/>
  <c r="D181" i="10"/>
  <c r="I180" i="10"/>
  <c r="D180" i="10"/>
  <c r="I179" i="10"/>
  <c r="D179" i="10"/>
  <c r="I178" i="10"/>
  <c r="D178" i="10"/>
  <c r="I177" i="10"/>
  <c r="D177" i="10"/>
  <c r="I176" i="10"/>
  <c r="D176" i="10"/>
  <c r="I175" i="10"/>
  <c r="D175" i="10"/>
  <c r="I174" i="10"/>
  <c r="D174" i="10"/>
  <c r="I173" i="10"/>
  <c r="D173" i="10"/>
  <c r="I172" i="10"/>
  <c r="D172" i="10"/>
  <c r="I171" i="10"/>
  <c r="D171" i="10"/>
  <c r="I170" i="10"/>
  <c r="D170" i="10"/>
  <c r="I169" i="10"/>
  <c r="D169" i="10"/>
  <c r="I168" i="10"/>
  <c r="D168" i="10"/>
  <c r="I167" i="10"/>
  <c r="D167" i="10"/>
  <c r="I166" i="10"/>
  <c r="D166" i="10"/>
  <c r="I165" i="10"/>
  <c r="D165" i="10"/>
  <c r="I164" i="10"/>
  <c r="D164" i="10"/>
  <c r="I163" i="10"/>
  <c r="D163" i="10"/>
  <c r="I162" i="10"/>
  <c r="D162" i="10"/>
  <c r="I161" i="10"/>
  <c r="D161" i="10"/>
  <c r="I160" i="10"/>
  <c r="D160" i="10"/>
  <c r="I159" i="10"/>
  <c r="D159" i="10"/>
  <c r="I158" i="10"/>
  <c r="D158" i="10"/>
  <c r="I157" i="10"/>
  <c r="D157" i="10"/>
  <c r="I156" i="10"/>
  <c r="D156" i="10"/>
  <c r="I155" i="10"/>
  <c r="D155" i="10"/>
  <c r="I154" i="10"/>
  <c r="D154" i="10"/>
  <c r="I153" i="10"/>
  <c r="D153" i="10"/>
  <c r="I152" i="10"/>
  <c r="D152" i="10"/>
  <c r="I151" i="10"/>
  <c r="D151" i="10"/>
  <c r="I150" i="10"/>
  <c r="D150" i="10"/>
  <c r="I149" i="10"/>
  <c r="D149" i="10"/>
  <c r="I148" i="10"/>
  <c r="D148" i="10"/>
  <c r="I147" i="10"/>
  <c r="D147" i="10"/>
  <c r="I146" i="10"/>
  <c r="D146" i="10"/>
  <c r="I145" i="10"/>
  <c r="D145" i="10"/>
  <c r="I144" i="10"/>
  <c r="D144" i="10"/>
  <c r="I143" i="10"/>
  <c r="D143" i="10"/>
  <c r="I142" i="10"/>
  <c r="D142" i="10"/>
  <c r="I141" i="10"/>
  <c r="D141" i="10"/>
  <c r="I140" i="10"/>
  <c r="D140" i="10"/>
  <c r="I139" i="10"/>
  <c r="D139" i="10"/>
  <c r="I138" i="10"/>
  <c r="D138" i="10"/>
  <c r="I137" i="10"/>
  <c r="D137" i="10"/>
  <c r="I136" i="10"/>
  <c r="D136" i="10"/>
  <c r="I135" i="10"/>
  <c r="D135" i="10"/>
  <c r="I134" i="10"/>
  <c r="D134" i="10"/>
  <c r="I133" i="10"/>
  <c r="D133" i="10"/>
  <c r="I132" i="10"/>
  <c r="D132" i="10"/>
  <c r="I131" i="10"/>
  <c r="D131" i="10"/>
  <c r="I130" i="10"/>
  <c r="D130" i="10"/>
  <c r="I129" i="10"/>
  <c r="D129" i="10"/>
  <c r="I128" i="10"/>
  <c r="D128" i="10"/>
  <c r="I127" i="10"/>
  <c r="D127" i="10"/>
  <c r="I126" i="10"/>
  <c r="D126" i="10"/>
  <c r="I125" i="10"/>
  <c r="D125" i="10"/>
  <c r="I124" i="10"/>
  <c r="D124" i="10"/>
  <c r="I123" i="10"/>
  <c r="D123" i="10"/>
  <c r="I122" i="10"/>
  <c r="D122" i="10"/>
  <c r="I121" i="10"/>
  <c r="D121" i="10"/>
  <c r="I120" i="10"/>
  <c r="D120" i="10"/>
  <c r="I119" i="10"/>
  <c r="D119" i="10"/>
  <c r="I118" i="10"/>
  <c r="D118" i="10"/>
  <c r="I117" i="10"/>
  <c r="D117" i="10"/>
  <c r="I116" i="10"/>
  <c r="D116" i="10"/>
  <c r="I115" i="10"/>
  <c r="D115" i="10"/>
  <c r="I114" i="10"/>
  <c r="D114" i="10"/>
  <c r="I113" i="10"/>
  <c r="D113" i="10"/>
  <c r="I112" i="10"/>
  <c r="D112" i="10"/>
  <c r="I111" i="10"/>
  <c r="D111" i="10"/>
  <c r="I110" i="10"/>
  <c r="D110" i="10"/>
  <c r="I109" i="10"/>
  <c r="D109" i="10"/>
  <c r="I108" i="10"/>
  <c r="D108" i="10"/>
  <c r="I107" i="10"/>
  <c r="D107" i="10"/>
  <c r="I106" i="10"/>
  <c r="D106" i="10"/>
  <c r="I105" i="10"/>
  <c r="D105" i="10"/>
  <c r="I104" i="10"/>
  <c r="D104" i="10"/>
  <c r="I103" i="10"/>
  <c r="D103" i="10"/>
  <c r="I102" i="10"/>
  <c r="D102" i="10"/>
  <c r="I101" i="10"/>
  <c r="D101" i="10"/>
  <c r="I100" i="10"/>
  <c r="D100" i="10"/>
  <c r="I99" i="10"/>
  <c r="D99" i="10"/>
  <c r="I98" i="10"/>
  <c r="D98" i="10"/>
  <c r="I97" i="10"/>
  <c r="D97" i="10"/>
  <c r="I96" i="10"/>
  <c r="D96" i="10"/>
  <c r="I95" i="10"/>
  <c r="D95" i="10"/>
  <c r="I94" i="10"/>
  <c r="D94" i="10"/>
  <c r="I93" i="10"/>
  <c r="D93" i="10"/>
  <c r="I92" i="10"/>
  <c r="D92" i="10"/>
  <c r="I91" i="10"/>
  <c r="D91" i="10"/>
  <c r="I90" i="10"/>
  <c r="D90" i="10"/>
  <c r="I89" i="10"/>
  <c r="D89" i="10"/>
  <c r="I88" i="10"/>
  <c r="D88" i="10"/>
  <c r="I87" i="10"/>
  <c r="D87" i="10"/>
  <c r="I86" i="10"/>
  <c r="D86" i="10"/>
  <c r="I85" i="10"/>
  <c r="D85" i="10"/>
  <c r="I84" i="10"/>
  <c r="D84" i="10"/>
  <c r="I83" i="10"/>
  <c r="D83" i="10"/>
  <c r="I82" i="10"/>
  <c r="D82" i="10"/>
  <c r="I81" i="10"/>
  <c r="D81" i="10"/>
  <c r="I80" i="10"/>
  <c r="D80" i="10"/>
  <c r="I79" i="10"/>
  <c r="D79" i="10"/>
  <c r="I78" i="10"/>
  <c r="D78" i="10"/>
  <c r="I77" i="10"/>
  <c r="D77" i="10"/>
  <c r="I76" i="10"/>
  <c r="D76" i="10"/>
  <c r="I75" i="10"/>
  <c r="D75" i="10"/>
  <c r="I74" i="10"/>
  <c r="D74" i="10"/>
  <c r="I73" i="10"/>
  <c r="D73" i="10"/>
  <c r="I72" i="10"/>
  <c r="D72" i="10"/>
  <c r="I71" i="10"/>
  <c r="D71" i="10"/>
  <c r="I70" i="10"/>
  <c r="D70" i="10"/>
  <c r="I69" i="10"/>
  <c r="D69" i="10"/>
  <c r="I68" i="10"/>
  <c r="D68" i="10"/>
  <c r="I67" i="10"/>
  <c r="D67" i="10"/>
  <c r="I66" i="10"/>
  <c r="D66" i="10"/>
  <c r="I65" i="10"/>
  <c r="D65" i="10"/>
  <c r="I64" i="10"/>
  <c r="D64" i="10"/>
  <c r="I63" i="10"/>
  <c r="D63" i="10"/>
  <c r="I62" i="10"/>
  <c r="D62" i="10"/>
  <c r="I61" i="10"/>
  <c r="D61" i="10"/>
  <c r="I60" i="10"/>
  <c r="D60" i="10"/>
  <c r="I59" i="10"/>
  <c r="D59" i="10"/>
  <c r="I58" i="10"/>
  <c r="D58" i="10"/>
  <c r="I57" i="10"/>
  <c r="D57" i="10"/>
  <c r="I56" i="10"/>
  <c r="D56" i="10"/>
  <c r="I55" i="10"/>
  <c r="D55" i="10"/>
  <c r="I54" i="10"/>
  <c r="D54" i="10"/>
  <c r="I53" i="10"/>
  <c r="D53" i="10"/>
  <c r="I52" i="10"/>
  <c r="D52" i="10"/>
  <c r="I51" i="10"/>
  <c r="D51" i="10"/>
  <c r="I50" i="10"/>
  <c r="D50" i="10"/>
  <c r="I49" i="10"/>
  <c r="D49" i="10"/>
  <c r="I48" i="10"/>
  <c r="D48" i="10"/>
  <c r="I47" i="10"/>
  <c r="D47" i="10"/>
  <c r="I46" i="10"/>
  <c r="D46" i="10"/>
  <c r="I45" i="10"/>
  <c r="D45" i="10"/>
  <c r="I44" i="10"/>
  <c r="D44" i="10"/>
  <c r="I43" i="10"/>
  <c r="D43" i="10"/>
  <c r="I42" i="10"/>
  <c r="D42" i="10"/>
  <c r="I41" i="10"/>
  <c r="D41" i="10"/>
  <c r="I40" i="10"/>
  <c r="D40" i="10"/>
  <c r="I39" i="10"/>
  <c r="D39" i="10"/>
  <c r="I38" i="10"/>
  <c r="D38" i="10"/>
  <c r="I37" i="10"/>
  <c r="D37" i="10"/>
  <c r="I36" i="10"/>
  <c r="D36" i="10"/>
  <c r="I35" i="10"/>
  <c r="D35" i="10"/>
  <c r="I34" i="10"/>
  <c r="D34" i="10"/>
  <c r="I33" i="10"/>
  <c r="D33" i="10"/>
  <c r="I32" i="10"/>
  <c r="D32" i="10"/>
  <c r="I31" i="10"/>
  <c r="D31" i="10"/>
  <c r="I30" i="10"/>
  <c r="D30" i="10"/>
  <c r="I29" i="10"/>
  <c r="D29" i="10"/>
  <c r="I28" i="10"/>
  <c r="D28" i="10"/>
  <c r="I27" i="10"/>
  <c r="D27" i="10"/>
  <c r="I26" i="10"/>
  <c r="D26" i="10"/>
  <c r="I25" i="10"/>
  <c r="D25" i="10"/>
  <c r="I24" i="10"/>
  <c r="D24" i="10"/>
  <c r="I23" i="10"/>
  <c r="D23" i="10"/>
  <c r="I22" i="10"/>
  <c r="D22" i="10"/>
  <c r="I21" i="10"/>
  <c r="D21" i="10"/>
  <c r="I20" i="10"/>
  <c r="D20" i="10"/>
  <c r="I19" i="10"/>
  <c r="D19" i="10"/>
  <c r="I18" i="10"/>
  <c r="D18" i="10"/>
  <c r="I17" i="10"/>
  <c r="D17" i="10"/>
  <c r="I16" i="10"/>
  <c r="D16" i="10"/>
  <c r="I15" i="10"/>
  <c r="D15" i="10"/>
  <c r="I14" i="10"/>
  <c r="D14" i="10"/>
  <c r="I13" i="10"/>
  <c r="D13" i="10"/>
  <c r="I12" i="10"/>
  <c r="D12" i="10"/>
  <c r="I11" i="10"/>
  <c r="D11" i="10"/>
  <c r="I10" i="10"/>
  <c r="D10" i="10"/>
  <c r="I9" i="10"/>
  <c r="D9" i="10"/>
  <c r="I8" i="10"/>
  <c r="D8" i="10"/>
  <c r="I7" i="10"/>
  <c r="D7" i="10"/>
  <c r="I6" i="10"/>
  <c r="D6" i="10"/>
  <c r="I5" i="10"/>
  <c r="D5" i="10"/>
  <c r="I4" i="10"/>
  <c r="D4" i="10"/>
  <c r="D3" i="10"/>
  <c r="D2" i="10"/>
  <c r="F742" i="5"/>
  <c r="F744" i="5"/>
  <c r="F743" i="5"/>
  <c r="F741" i="5"/>
  <c r="F740" i="5"/>
  <c r="F739" i="5"/>
  <c r="F738" i="5"/>
  <c r="F737" i="5"/>
  <c r="F736" i="5"/>
  <c r="F735" i="5"/>
  <c r="F734" i="5"/>
  <c r="F733" i="5"/>
  <c r="F732" i="5"/>
  <c r="F731" i="5"/>
  <c r="F730" i="5"/>
  <c r="F729" i="5"/>
  <c r="F728" i="5"/>
  <c r="F727" i="5"/>
  <c r="F726" i="5"/>
  <c r="F725" i="5"/>
  <c r="F724" i="5"/>
  <c r="F723" i="5"/>
  <c r="F722" i="5"/>
  <c r="F721" i="5"/>
  <c r="F720" i="5"/>
  <c r="F719" i="5"/>
  <c r="F718" i="5"/>
  <c r="F717" i="5"/>
  <c r="F716" i="5"/>
  <c r="F715" i="5"/>
  <c r="F714" i="5"/>
  <c r="F713" i="5"/>
  <c r="F712" i="5"/>
  <c r="F711" i="5"/>
  <c r="F710" i="5"/>
  <c r="F709" i="5"/>
  <c r="F708" i="5"/>
  <c r="F707" i="5"/>
  <c r="F706" i="5"/>
  <c r="F705" i="5"/>
  <c r="F704" i="5"/>
  <c r="F703" i="5"/>
  <c r="F702" i="5"/>
  <c r="F701" i="5"/>
  <c r="F700" i="5"/>
  <c r="F699" i="5"/>
  <c r="F698" i="5"/>
  <c r="F697" i="5"/>
  <c r="F696" i="5"/>
  <c r="F695" i="5"/>
  <c r="F694" i="5"/>
  <c r="F693" i="5"/>
  <c r="F692" i="5"/>
  <c r="F691" i="5"/>
  <c r="F690" i="5"/>
  <c r="F689" i="5"/>
  <c r="F688" i="5"/>
  <c r="F687" i="5"/>
  <c r="F686" i="5"/>
  <c r="F685" i="5"/>
  <c r="F684" i="5"/>
  <c r="F683" i="5"/>
  <c r="F682" i="5"/>
  <c r="F681" i="5"/>
  <c r="F680" i="5"/>
  <c r="F679" i="5"/>
  <c r="F678" i="5"/>
  <c r="F677" i="5"/>
  <c r="F676" i="5"/>
  <c r="F675" i="5"/>
  <c r="F674" i="5"/>
  <c r="F673" i="5"/>
  <c r="F672" i="5"/>
  <c r="F671" i="5"/>
  <c r="F670" i="5"/>
  <c r="F669" i="5"/>
  <c r="F668" i="5"/>
  <c r="F667" i="5"/>
  <c r="F666" i="5"/>
  <c r="F665" i="5"/>
  <c r="F664" i="5"/>
  <c r="F663" i="5"/>
  <c r="F662" i="5"/>
  <c r="F661" i="5"/>
  <c r="F660" i="5"/>
  <c r="F659" i="5"/>
  <c r="F658" i="5"/>
  <c r="F657" i="5"/>
  <c r="F656" i="5"/>
  <c r="F655" i="5"/>
  <c r="F654" i="5"/>
  <c r="F653" i="5"/>
  <c r="F652" i="5"/>
  <c r="F651" i="5"/>
  <c r="F650" i="5"/>
  <c r="F649" i="5"/>
  <c r="F648" i="5"/>
  <c r="F647" i="5"/>
  <c r="F646" i="5"/>
  <c r="F645" i="5"/>
  <c r="F644" i="5"/>
  <c r="F643" i="5"/>
  <c r="F642" i="5"/>
  <c r="F641" i="5"/>
  <c r="F640" i="5"/>
  <c r="F639" i="5"/>
  <c r="F638" i="5"/>
  <c r="F637" i="5"/>
  <c r="F636" i="5"/>
  <c r="F635" i="5"/>
  <c r="F634" i="5"/>
  <c r="F633" i="5"/>
  <c r="F632" i="5"/>
  <c r="F631" i="5"/>
  <c r="F630" i="5"/>
  <c r="F629" i="5"/>
  <c r="F628" i="5"/>
  <c r="F627" i="5"/>
  <c r="F626" i="5"/>
  <c r="F625" i="5"/>
  <c r="F624" i="5"/>
  <c r="F623" i="5"/>
  <c r="F622" i="5"/>
  <c r="F621" i="5"/>
  <c r="F620" i="5"/>
  <c r="F619" i="5"/>
  <c r="F618" i="5"/>
  <c r="F617" i="5"/>
  <c r="F616" i="5"/>
  <c r="F615" i="5"/>
  <c r="F614" i="5"/>
  <c r="F613" i="5"/>
  <c r="F612" i="5"/>
  <c r="F611" i="5"/>
  <c r="F610" i="5"/>
  <c r="F609" i="5"/>
  <c r="F608" i="5"/>
  <c r="F607" i="5"/>
  <c r="F606" i="5"/>
  <c r="F605" i="5"/>
  <c r="F604" i="5"/>
  <c r="F603" i="5"/>
  <c r="F602" i="5"/>
  <c r="F601" i="5"/>
  <c r="F600" i="5"/>
  <c r="F599" i="5"/>
  <c r="F598" i="5"/>
  <c r="F597" i="5"/>
  <c r="F596" i="5"/>
  <c r="F595" i="5"/>
  <c r="F594" i="5"/>
  <c r="F593" i="5"/>
  <c r="F592" i="5"/>
  <c r="F591" i="5"/>
  <c r="F590" i="5"/>
  <c r="F589" i="5"/>
  <c r="F588" i="5"/>
  <c r="F587" i="5"/>
  <c r="F586" i="5"/>
  <c r="F585" i="5"/>
  <c r="F584" i="5"/>
  <c r="F583" i="5"/>
  <c r="F582" i="5"/>
  <c r="F581" i="5"/>
  <c r="F580" i="5"/>
  <c r="F579" i="5"/>
  <c r="F578" i="5"/>
  <c r="F577" i="5"/>
  <c r="F576" i="5"/>
  <c r="F575" i="5"/>
  <c r="F574" i="5"/>
  <c r="F573" i="5"/>
  <c r="F572" i="5"/>
  <c r="F571" i="5"/>
  <c r="F570" i="5"/>
  <c r="F569" i="5"/>
  <c r="F568" i="5"/>
  <c r="F567" i="5"/>
  <c r="F566" i="5"/>
  <c r="F565" i="5"/>
  <c r="F564" i="5"/>
  <c r="F563" i="5"/>
  <c r="F562" i="5"/>
  <c r="F561" i="5"/>
  <c r="F560" i="5"/>
  <c r="F559" i="5"/>
  <c r="F558" i="5"/>
  <c r="F557" i="5"/>
  <c r="F556" i="5"/>
  <c r="F555" i="5"/>
  <c r="F554" i="5"/>
  <c r="F553" i="5"/>
  <c r="F552" i="5"/>
  <c r="F551" i="5"/>
  <c r="F550" i="5"/>
  <c r="F549" i="5"/>
  <c r="F548" i="5"/>
  <c r="F547" i="5"/>
  <c r="F546" i="5"/>
  <c r="F545" i="5"/>
  <c r="F544" i="5"/>
  <c r="F543" i="5"/>
  <c r="F542" i="5"/>
  <c r="F541" i="5"/>
  <c r="F540" i="5"/>
  <c r="F539" i="5"/>
  <c r="F538" i="5"/>
  <c r="F537" i="5"/>
  <c r="F536" i="5"/>
  <c r="F535" i="5"/>
  <c r="F534" i="5"/>
  <c r="F533" i="5"/>
  <c r="F532" i="5"/>
  <c r="F531" i="5"/>
  <c r="F530" i="5"/>
  <c r="F529" i="5"/>
  <c r="F528" i="5"/>
  <c r="F527" i="5"/>
  <c r="F526" i="5"/>
  <c r="F525" i="5"/>
  <c r="F524" i="5"/>
  <c r="F523" i="5"/>
  <c r="F522" i="5"/>
  <c r="F521" i="5"/>
  <c r="F520" i="5"/>
  <c r="F519" i="5"/>
  <c r="F518" i="5"/>
  <c r="F517" i="5"/>
  <c r="F516" i="5"/>
  <c r="F515" i="5"/>
  <c r="F514" i="5"/>
  <c r="F513" i="5"/>
  <c r="F512" i="5"/>
  <c r="F511" i="5"/>
  <c r="F510" i="5"/>
  <c r="F509" i="5"/>
  <c r="F508" i="5"/>
  <c r="F507" i="5"/>
  <c r="F506" i="5"/>
  <c r="F505" i="5"/>
  <c r="F504" i="5"/>
  <c r="F503" i="5"/>
  <c r="F502" i="5"/>
  <c r="F501" i="5"/>
  <c r="F500" i="5"/>
  <c r="F499" i="5"/>
  <c r="F498" i="5"/>
  <c r="F497" i="5"/>
  <c r="F496" i="5"/>
  <c r="F495" i="5"/>
  <c r="F494" i="5"/>
  <c r="F493" i="5"/>
  <c r="F492" i="5"/>
  <c r="F491" i="5"/>
  <c r="F490" i="5"/>
  <c r="F489" i="5"/>
  <c r="F488" i="5"/>
  <c r="F487" i="5"/>
  <c r="F486" i="5"/>
  <c r="F485" i="5"/>
  <c r="F484" i="5"/>
  <c r="F483" i="5"/>
  <c r="F482" i="5"/>
  <c r="F481" i="5"/>
  <c r="F480" i="5"/>
  <c r="F479" i="5"/>
  <c r="F478" i="5"/>
  <c r="F477" i="5"/>
  <c r="F476" i="5"/>
  <c r="F475" i="5"/>
  <c r="F474" i="5"/>
  <c r="F473" i="5"/>
  <c r="F472" i="5"/>
  <c r="F471" i="5"/>
  <c r="F470" i="5"/>
  <c r="F469" i="5"/>
  <c r="F468" i="5"/>
  <c r="F467" i="5"/>
  <c r="F466" i="5"/>
  <c r="F465" i="5"/>
  <c r="F464" i="5"/>
  <c r="F463" i="5"/>
  <c r="F462" i="5"/>
  <c r="F461" i="5"/>
  <c r="F460" i="5"/>
  <c r="F459" i="5"/>
  <c r="F458" i="5"/>
  <c r="F457" i="5"/>
  <c r="F456" i="5"/>
  <c r="F455" i="5"/>
  <c r="F454" i="5"/>
  <c r="F453" i="5"/>
  <c r="F452" i="5"/>
  <c r="F451" i="5"/>
  <c r="F450" i="5"/>
  <c r="F449" i="5"/>
  <c r="F448" i="5"/>
  <c r="F447" i="5"/>
  <c r="F446" i="5"/>
  <c r="F445" i="5"/>
  <c r="F444" i="5"/>
  <c r="F443" i="5"/>
  <c r="F442" i="5"/>
  <c r="F441" i="5"/>
  <c r="F440" i="5"/>
  <c r="F439" i="5"/>
  <c r="F438" i="5"/>
  <c r="F437" i="5"/>
  <c r="F436" i="5"/>
  <c r="F435" i="5"/>
  <c r="F434" i="5"/>
  <c r="F433" i="5"/>
  <c r="F432" i="5"/>
  <c r="F431" i="5"/>
  <c r="F430" i="5"/>
  <c r="F429" i="5"/>
  <c r="F428" i="5"/>
  <c r="F427" i="5"/>
  <c r="F426" i="5"/>
  <c r="F425" i="5"/>
  <c r="F424" i="5"/>
  <c r="F423" i="5"/>
  <c r="F422" i="5"/>
  <c r="F421" i="5"/>
  <c r="F420" i="5"/>
  <c r="F419" i="5"/>
  <c r="F418" i="5"/>
  <c r="F417" i="5"/>
  <c r="F416" i="5"/>
  <c r="F415" i="5"/>
  <c r="F414" i="5"/>
  <c r="F413" i="5"/>
  <c r="F412" i="5"/>
  <c r="F411" i="5"/>
  <c r="F410" i="5"/>
  <c r="F409" i="5"/>
  <c r="F408" i="5"/>
  <c r="F407" i="5"/>
  <c r="F406" i="5"/>
  <c r="F405" i="5"/>
  <c r="F404" i="5"/>
  <c r="F403" i="5"/>
  <c r="F402" i="5"/>
  <c r="F401" i="5"/>
  <c r="F400" i="5"/>
  <c r="F399" i="5"/>
  <c r="F398" i="5"/>
  <c r="F397" i="5"/>
  <c r="F396" i="5"/>
  <c r="F395" i="5"/>
  <c r="F394" i="5"/>
  <c r="F393" i="5"/>
  <c r="F392" i="5"/>
  <c r="F391" i="5"/>
  <c r="F390" i="5"/>
  <c r="F389" i="5"/>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330" i="5"/>
  <c r="F329" i="5"/>
  <c r="F328" i="5"/>
  <c r="F327" i="5"/>
  <c r="F326" i="5"/>
  <c r="F325" i="5"/>
  <c r="F324" i="5"/>
  <c r="F323" i="5"/>
  <c r="F322" i="5"/>
  <c r="F321" i="5"/>
  <c r="F320" i="5"/>
  <c r="F319" i="5"/>
  <c r="F318" i="5"/>
  <c r="F317" i="5"/>
  <c r="F316" i="5"/>
  <c r="F315" i="5"/>
  <c r="F314" i="5"/>
  <c r="F313" i="5"/>
  <c r="F312" i="5"/>
  <c r="F311" i="5"/>
  <c r="F310" i="5"/>
  <c r="F309" i="5"/>
  <c r="F308" i="5"/>
  <c r="F307" i="5"/>
  <c r="F306" i="5"/>
  <c r="F305" i="5"/>
  <c r="F304" i="5"/>
  <c r="F303" i="5"/>
  <c r="F302" i="5"/>
  <c r="F301" i="5"/>
  <c r="F300" i="5"/>
  <c r="F299" i="5"/>
  <c r="F298" i="5"/>
  <c r="F297" i="5"/>
  <c r="F296" i="5"/>
  <c r="F295" i="5"/>
  <c r="F294" i="5"/>
  <c r="F293" i="5"/>
  <c r="F292" i="5"/>
  <c r="F291" i="5"/>
  <c r="F290" i="5"/>
  <c r="F289" i="5"/>
  <c r="F288" i="5"/>
  <c r="F287" i="5"/>
  <c r="F286" i="5"/>
  <c r="F285" i="5"/>
  <c r="F284" i="5"/>
  <c r="F283" i="5"/>
  <c r="F282" i="5"/>
  <c r="F281" i="5"/>
  <c r="F280" i="5"/>
  <c r="F279" i="5"/>
  <c r="F278" i="5"/>
  <c r="F277" i="5"/>
  <c r="F276" i="5"/>
  <c r="F275" i="5"/>
  <c r="F274" i="5"/>
  <c r="F273" i="5"/>
  <c r="F272" i="5"/>
  <c r="F271" i="5"/>
  <c r="F270" i="5"/>
  <c r="F269" i="5"/>
  <c r="F268" i="5"/>
  <c r="F267" i="5"/>
  <c r="F266"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B3" i="5"/>
  <c r="C3" i="5"/>
  <c r="B4" i="5"/>
  <c r="C4" i="5"/>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5" i="5"/>
  <c r="C25" i="5"/>
  <c r="B26" i="5"/>
  <c r="C26" i="5"/>
  <c r="B27" i="5"/>
  <c r="C27" i="5"/>
  <c r="B28" i="5"/>
  <c r="C28" i="5"/>
  <c r="B29" i="5"/>
  <c r="C29" i="5"/>
  <c r="B30" i="5"/>
  <c r="C30" i="5"/>
  <c r="B31" i="5"/>
  <c r="C31" i="5"/>
  <c r="B32" i="5"/>
  <c r="C32" i="5"/>
  <c r="B33" i="5"/>
  <c r="C33" i="5"/>
  <c r="B34" i="5"/>
  <c r="C34" i="5"/>
  <c r="B35" i="5"/>
  <c r="C35" i="5"/>
  <c r="B36" i="5"/>
  <c r="C36" i="5"/>
  <c r="B37" i="5"/>
  <c r="C37" i="5"/>
  <c r="B38" i="5"/>
  <c r="C38" i="5"/>
  <c r="B39" i="5"/>
  <c r="C39" i="5"/>
  <c r="B40" i="5"/>
  <c r="C40" i="5"/>
  <c r="B41" i="5"/>
  <c r="C41" i="5"/>
  <c r="B42" i="5"/>
  <c r="C42" i="5"/>
  <c r="B43" i="5"/>
  <c r="C43" i="5"/>
  <c r="B44" i="5"/>
  <c r="C44" i="5"/>
  <c r="B45" i="5"/>
  <c r="C45" i="5"/>
  <c r="B46" i="5"/>
  <c r="C46" i="5"/>
  <c r="B47" i="5"/>
  <c r="C47" i="5"/>
  <c r="B48" i="5"/>
  <c r="C48" i="5"/>
  <c r="B49" i="5"/>
  <c r="C49" i="5"/>
  <c r="B50" i="5"/>
  <c r="C50" i="5"/>
  <c r="B51" i="5"/>
  <c r="C51" i="5"/>
  <c r="B52" i="5"/>
  <c r="C52" i="5"/>
  <c r="B53" i="5"/>
  <c r="C53" i="5"/>
  <c r="B54" i="5"/>
  <c r="C54" i="5"/>
  <c r="B55" i="5"/>
  <c r="C55" i="5"/>
  <c r="B56" i="5"/>
  <c r="C56" i="5"/>
  <c r="B57" i="5"/>
  <c r="C57" i="5"/>
  <c r="B58" i="5"/>
  <c r="C58" i="5"/>
  <c r="B59" i="5"/>
  <c r="C59" i="5"/>
  <c r="B60" i="5"/>
  <c r="C60" i="5"/>
  <c r="B61" i="5"/>
  <c r="C61" i="5"/>
  <c r="B62" i="5"/>
  <c r="C62" i="5"/>
  <c r="B63" i="5"/>
  <c r="C63" i="5"/>
  <c r="B64" i="5"/>
  <c r="C64" i="5"/>
  <c r="B65" i="5"/>
  <c r="C65" i="5"/>
  <c r="B66" i="5"/>
  <c r="C66" i="5"/>
  <c r="B67" i="5"/>
  <c r="C67" i="5"/>
  <c r="B68" i="5"/>
  <c r="C68" i="5"/>
  <c r="B69" i="5"/>
  <c r="C69" i="5"/>
  <c r="B70" i="5"/>
  <c r="C70" i="5"/>
  <c r="B71" i="5"/>
  <c r="C71" i="5"/>
  <c r="B72" i="5"/>
  <c r="C72" i="5"/>
  <c r="B73" i="5"/>
  <c r="C73" i="5"/>
  <c r="B74" i="5"/>
  <c r="C74" i="5"/>
  <c r="B75" i="5"/>
  <c r="C75" i="5"/>
  <c r="B76" i="5"/>
  <c r="C76" i="5"/>
  <c r="B77" i="5"/>
  <c r="C77" i="5"/>
  <c r="B78" i="5"/>
  <c r="C78" i="5"/>
  <c r="B79" i="5"/>
  <c r="C79" i="5"/>
  <c r="B80" i="5"/>
  <c r="C80" i="5"/>
  <c r="B81" i="5"/>
  <c r="C81" i="5"/>
  <c r="B82" i="5"/>
  <c r="C82" i="5"/>
  <c r="B83" i="5"/>
  <c r="C83" i="5"/>
  <c r="B84" i="5"/>
  <c r="C84" i="5"/>
  <c r="B85" i="5"/>
  <c r="C85" i="5"/>
  <c r="B86" i="5"/>
  <c r="C86" i="5"/>
  <c r="B87" i="5"/>
  <c r="C87" i="5"/>
  <c r="B88" i="5"/>
  <c r="C88" i="5"/>
  <c r="B89" i="5"/>
  <c r="C89" i="5"/>
  <c r="B90" i="5"/>
  <c r="C90" i="5"/>
  <c r="B91" i="5"/>
  <c r="C91" i="5"/>
  <c r="B92" i="5"/>
  <c r="C92" i="5"/>
  <c r="B93" i="5"/>
  <c r="C93" i="5"/>
  <c r="B94" i="5"/>
  <c r="C94" i="5"/>
  <c r="B95" i="5"/>
  <c r="C95" i="5"/>
  <c r="B96" i="5"/>
  <c r="C96" i="5"/>
  <c r="B97" i="5"/>
  <c r="C97" i="5"/>
  <c r="B98" i="5"/>
  <c r="C98" i="5"/>
  <c r="B99" i="5"/>
  <c r="C99" i="5"/>
  <c r="B100" i="5"/>
  <c r="C100" i="5"/>
  <c r="B101" i="5"/>
  <c r="C101" i="5"/>
  <c r="B102" i="5"/>
  <c r="C102" i="5"/>
  <c r="B103" i="5"/>
  <c r="C103" i="5"/>
  <c r="B104" i="5"/>
  <c r="C104" i="5"/>
  <c r="B105" i="5"/>
  <c r="C105" i="5"/>
  <c r="B106" i="5"/>
  <c r="C106" i="5"/>
  <c r="B107" i="5"/>
  <c r="C107" i="5"/>
  <c r="B108" i="5"/>
  <c r="C108" i="5"/>
  <c r="B109" i="5"/>
  <c r="C109" i="5"/>
  <c r="B110" i="5"/>
  <c r="C110" i="5"/>
  <c r="B111" i="5"/>
  <c r="C111" i="5"/>
  <c r="B112" i="5"/>
  <c r="C112" i="5"/>
  <c r="B113" i="5"/>
  <c r="C113" i="5"/>
  <c r="B114" i="5"/>
  <c r="C114" i="5"/>
  <c r="B115" i="5"/>
  <c r="C115" i="5"/>
  <c r="B116" i="5"/>
  <c r="C116" i="5"/>
  <c r="B117" i="5"/>
  <c r="C117" i="5"/>
  <c r="B118" i="5"/>
  <c r="C118" i="5"/>
  <c r="B119" i="5"/>
  <c r="C119" i="5"/>
  <c r="B120" i="5"/>
  <c r="C120" i="5"/>
  <c r="B121" i="5"/>
  <c r="C121" i="5"/>
  <c r="B122" i="5"/>
  <c r="C122" i="5"/>
  <c r="B123" i="5"/>
  <c r="C123" i="5"/>
  <c r="B124" i="5"/>
  <c r="C124" i="5"/>
  <c r="B125" i="5"/>
  <c r="C125" i="5"/>
  <c r="B126" i="5"/>
  <c r="C126" i="5"/>
  <c r="B127" i="5"/>
  <c r="C127" i="5"/>
  <c r="B128" i="5"/>
  <c r="C128" i="5"/>
  <c r="B129" i="5"/>
  <c r="C129" i="5"/>
  <c r="B130" i="5"/>
  <c r="C130" i="5"/>
  <c r="B131" i="5"/>
  <c r="C131" i="5"/>
  <c r="B132" i="5"/>
  <c r="C132" i="5"/>
  <c r="B133" i="5"/>
  <c r="C133" i="5"/>
  <c r="B134" i="5"/>
  <c r="C134" i="5"/>
  <c r="B135" i="5"/>
  <c r="C135" i="5"/>
  <c r="B136" i="5"/>
  <c r="C136" i="5"/>
  <c r="B137" i="5"/>
  <c r="C137" i="5"/>
  <c r="B138" i="5"/>
  <c r="C138" i="5"/>
  <c r="B139" i="5"/>
  <c r="C139" i="5"/>
  <c r="B140" i="5"/>
  <c r="C140" i="5"/>
  <c r="B141" i="5"/>
  <c r="C141" i="5"/>
  <c r="B142" i="5"/>
  <c r="C142" i="5"/>
  <c r="B143" i="5"/>
  <c r="C143" i="5"/>
  <c r="B144" i="5"/>
  <c r="C144" i="5"/>
  <c r="B145" i="5"/>
  <c r="C145" i="5"/>
  <c r="B146" i="5"/>
  <c r="C146" i="5"/>
  <c r="B147" i="5"/>
  <c r="C147" i="5"/>
  <c r="B148" i="5"/>
  <c r="C148" i="5"/>
  <c r="B149" i="5"/>
  <c r="C149" i="5"/>
  <c r="B150" i="5"/>
  <c r="C150" i="5"/>
  <c r="B151" i="5"/>
  <c r="C151" i="5"/>
  <c r="B152" i="5"/>
  <c r="C152" i="5"/>
  <c r="B153" i="5"/>
  <c r="C153" i="5"/>
  <c r="B154" i="5"/>
  <c r="C154" i="5"/>
  <c r="B155" i="5"/>
  <c r="C155" i="5"/>
  <c r="B156" i="5"/>
  <c r="C156" i="5"/>
  <c r="B157" i="5"/>
  <c r="C157" i="5"/>
  <c r="B158" i="5"/>
  <c r="C158" i="5"/>
  <c r="B159" i="5"/>
  <c r="C159" i="5"/>
  <c r="B160" i="5"/>
  <c r="C160" i="5"/>
  <c r="B161" i="5"/>
  <c r="C161" i="5"/>
  <c r="B162" i="5"/>
  <c r="C162" i="5"/>
  <c r="B163" i="5"/>
  <c r="C163" i="5"/>
  <c r="B164" i="5"/>
  <c r="C164" i="5"/>
  <c r="B165" i="5"/>
  <c r="C165" i="5"/>
  <c r="B166" i="5"/>
  <c r="C166" i="5"/>
  <c r="B167" i="5"/>
  <c r="C167" i="5"/>
  <c r="B168" i="5"/>
  <c r="C168" i="5"/>
  <c r="B169" i="5"/>
  <c r="C169" i="5"/>
  <c r="B170" i="5"/>
  <c r="C170" i="5"/>
  <c r="B171" i="5"/>
  <c r="C171" i="5"/>
  <c r="B172" i="5"/>
  <c r="C172" i="5"/>
  <c r="B173" i="5"/>
  <c r="C173" i="5"/>
  <c r="B174" i="5"/>
  <c r="C174" i="5"/>
  <c r="B175" i="5"/>
  <c r="C175" i="5"/>
  <c r="B176" i="5"/>
  <c r="C176" i="5"/>
  <c r="B177" i="5"/>
  <c r="C177" i="5"/>
  <c r="B178" i="5"/>
  <c r="C178" i="5"/>
  <c r="B179" i="5"/>
  <c r="C179" i="5"/>
  <c r="B180" i="5"/>
  <c r="C180" i="5"/>
  <c r="B181" i="5"/>
  <c r="C181" i="5"/>
  <c r="B182" i="5"/>
  <c r="C182" i="5"/>
  <c r="B183" i="5"/>
  <c r="C183" i="5"/>
  <c r="B184" i="5"/>
  <c r="C184" i="5"/>
  <c r="B185" i="5"/>
  <c r="C185" i="5"/>
  <c r="B186" i="5"/>
  <c r="C186" i="5"/>
  <c r="B187" i="5"/>
  <c r="C187" i="5"/>
  <c r="B188" i="5"/>
  <c r="C188" i="5"/>
  <c r="B189" i="5"/>
  <c r="C189" i="5"/>
  <c r="B190" i="5"/>
  <c r="C190" i="5"/>
  <c r="B191" i="5"/>
  <c r="C191" i="5"/>
  <c r="B192" i="5"/>
  <c r="C192" i="5"/>
  <c r="B193" i="5"/>
  <c r="C193" i="5"/>
  <c r="B194" i="5"/>
  <c r="C194" i="5"/>
  <c r="B195" i="5"/>
  <c r="C195" i="5"/>
  <c r="B196" i="5"/>
  <c r="C196" i="5"/>
  <c r="B197" i="5"/>
  <c r="C197" i="5"/>
  <c r="B198" i="5"/>
  <c r="C198" i="5"/>
  <c r="B199" i="5"/>
  <c r="C199" i="5"/>
  <c r="B200" i="5"/>
  <c r="C200" i="5"/>
  <c r="B201" i="5"/>
  <c r="C201" i="5"/>
  <c r="B202" i="5"/>
  <c r="C202" i="5"/>
  <c r="B203" i="5"/>
  <c r="C203" i="5"/>
  <c r="B204" i="5"/>
  <c r="C204" i="5"/>
  <c r="B205" i="5"/>
  <c r="C205" i="5"/>
  <c r="B206" i="5"/>
  <c r="C206" i="5"/>
  <c r="B207" i="5"/>
  <c r="C207" i="5"/>
  <c r="B208" i="5"/>
  <c r="C208" i="5"/>
  <c r="B209" i="5"/>
  <c r="C209" i="5"/>
  <c r="B210" i="5"/>
  <c r="C210" i="5"/>
  <c r="B211" i="5"/>
  <c r="C211" i="5"/>
  <c r="B212" i="5"/>
  <c r="C212" i="5"/>
  <c r="B213" i="5"/>
  <c r="C213" i="5"/>
  <c r="B214" i="5"/>
  <c r="C214" i="5"/>
  <c r="B215" i="5"/>
  <c r="C215" i="5"/>
  <c r="B216" i="5"/>
  <c r="C216" i="5"/>
  <c r="B217" i="5"/>
  <c r="C217" i="5"/>
  <c r="B218" i="5"/>
  <c r="C218" i="5"/>
  <c r="B219" i="5"/>
  <c r="C219" i="5"/>
  <c r="B220" i="5"/>
  <c r="C220" i="5"/>
  <c r="B221" i="5"/>
  <c r="C221" i="5"/>
  <c r="B222" i="5"/>
  <c r="C222" i="5"/>
  <c r="B223" i="5"/>
  <c r="C223" i="5"/>
  <c r="B224" i="5"/>
  <c r="C224" i="5"/>
  <c r="B225" i="5"/>
  <c r="C225" i="5"/>
  <c r="B226" i="5"/>
  <c r="C226" i="5"/>
  <c r="B227" i="5"/>
  <c r="C227" i="5"/>
  <c r="B228" i="5"/>
  <c r="C228" i="5"/>
  <c r="B229" i="5"/>
  <c r="C229" i="5"/>
  <c r="B230" i="5"/>
  <c r="C230" i="5"/>
  <c r="B231" i="5"/>
  <c r="C231" i="5"/>
  <c r="B232" i="5"/>
  <c r="C232" i="5"/>
  <c r="B233" i="5"/>
  <c r="C233" i="5"/>
  <c r="B234" i="5"/>
  <c r="C234" i="5"/>
  <c r="B235" i="5"/>
  <c r="C235" i="5"/>
  <c r="B236" i="5"/>
  <c r="C236" i="5"/>
  <c r="B237" i="5"/>
  <c r="C237" i="5"/>
  <c r="B238" i="5"/>
  <c r="C238" i="5"/>
  <c r="B239" i="5"/>
  <c r="C239" i="5"/>
  <c r="B240" i="5"/>
  <c r="C240" i="5"/>
  <c r="B241" i="5"/>
  <c r="C241" i="5"/>
  <c r="B242" i="5"/>
  <c r="C242" i="5"/>
  <c r="B243" i="5"/>
  <c r="C243" i="5"/>
  <c r="B244" i="5"/>
  <c r="C244" i="5"/>
  <c r="B245" i="5"/>
  <c r="C245" i="5"/>
  <c r="B246" i="5"/>
  <c r="C246" i="5"/>
  <c r="B247" i="5"/>
  <c r="C247" i="5"/>
  <c r="B248" i="5"/>
  <c r="C248" i="5"/>
  <c r="B249" i="5"/>
  <c r="C249" i="5"/>
  <c r="B250" i="5"/>
  <c r="C250" i="5"/>
  <c r="B251" i="5"/>
  <c r="C251" i="5"/>
  <c r="B252" i="5"/>
  <c r="C252" i="5"/>
  <c r="B253" i="5"/>
  <c r="C253" i="5"/>
  <c r="B254" i="5"/>
  <c r="C254" i="5"/>
  <c r="B255" i="5"/>
  <c r="C255" i="5"/>
  <c r="B256" i="5"/>
  <c r="C256" i="5"/>
  <c r="B257" i="5"/>
  <c r="C257" i="5"/>
  <c r="B258" i="5"/>
  <c r="C258" i="5"/>
  <c r="B259" i="5"/>
  <c r="C259" i="5"/>
  <c r="B260" i="5"/>
  <c r="C260" i="5"/>
  <c r="B261" i="5"/>
  <c r="C261" i="5"/>
  <c r="B262" i="5"/>
  <c r="C262" i="5"/>
  <c r="B263" i="5"/>
  <c r="C263" i="5"/>
  <c r="B264" i="5"/>
  <c r="C264" i="5"/>
  <c r="B265" i="5"/>
  <c r="C265" i="5"/>
  <c r="B266" i="5"/>
  <c r="C266" i="5"/>
  <c r="B267" i="5"/>
  <c r="C267" i="5"/>
  <c r="B268" i="5"/>
  <c r="C268" i="5"/>
  <c r="B269" i="5"/>
  <c r="C269" i="5"/>
  <c r="B270" i="5"/>
  <c r="C270" i="5"/>
  <c r="B271" i="5"/>
  <c r="C271" i="5"/>
  <c r="B272" i="5"/>
  <c r="C272" i="5"/>
  <c r="B273" i="5"/>
  <c r="C273" i="5"/>
  <c r="B274" i="5"/>
  <c r="C274" i="5"/>
  <c r="B275" i="5"/>
  <c r="C275" i="5"/>
  <c r="B276" i="5"/>
  <c r="C276" i="5"/>
  <c r="B277" i="5"/>
  <c r="C277" i="5"/>
  <c r="B278" i="5"/>
  <c r="C278" i="5"/>
  <c r="B279" i="5"/>
  <c r="C279" i="5"/>
  <c r="B280" i="5"/>
  <c r="C280" i="5"/>
  <c r="B281" i="5"/>
  <c r="C281" i="5"/>
  <c r="B282" i="5"/>
  <c r="C282" i="5"/>
  <c r="B283" i="5"/>
  <c r="C283" i="5"/>
  <c r="B284" i="5"/>
  <c r="C284" i="5"/>
  <c r="B285" i="5"/>
  <c r="C285" i="5"/>
  <c r="B286" i="5"/>
  <c r="C286" i="5"/>
  <c r="B287" i="5"/>
  <c r="C287" i="5"/>
  <c r="B288" i="5"/>
  <c r="C288" i="5"/>
  <c r="B289" i="5"/>
  <c r="C289" i="5"/>
  <c r="B290" i="5"/>
  <c r="C290" i="5"/>
  <c r="B291" i="5"/>
  <c r="C291" i="5"/>
  <c r="B292" i="5"/>
  <c r="C292" i="5"/>
  <c r="B293" i="5"/>
  <c r="C293" i="5"/>
  <c r="B294" i="5"/>
  <c r="C294" i="5"/>
  <c r="B295" i="5"/>
  <c r="C295" i="5"/>
  <c r="B296" i="5"/>
  <c r="C296" i="5"/>
  <c r="B297" i="5"/>
  <c r="C297" i="5"/>
  <c r="B298" i="5"/>
  <c r="C298" i="5"/>
  <c r="B299" i="5"/>
  <c r="C299" i="5"/>
  <c r="B300" i="5"/>
  <c r="C300" i="5"/>
  <c r="B301" i="5"/>
  <c r="C301" i="5"/>
  <c r="B302" i="5"/>
  <c r="C302" i="5"/>
  <c r="B303" i="5"/>
  <c r="C303" i="5"/>
  <c r="B304" i="5"/>
  <c r="C304" i="5"/>
  <c r="B305" i="5"/>
  <c r="C305" i="5"/>
  <c r="B306" i="5"/>
  <c r="C306" i="5"/>
  <c r="B307" i="5"/>
  <c r="C307" i="5"/>
  <c r="B308" i="5"/>
  <c r="C308" i="5"/>
  <c r="B309" i="5"/>
  <c r="C309" i="5"/>
  <c r="B310" i="5"/>
  <c r="C310" i="5"/>
  <c r="B311" i="5"/>
  <c r="C311" i="5"/>
  <c r="B312" i="5"/>
  <c r="C312" i="5"/>
  <c r="B313" i="5"/>
  <c r="C313" i="5"/>
  <c r="B314" i="5"/>
  <c r="C314" i="5"/>
  <c r="B315" i="5"/>
  <c r="C315" i="5"/>
  <c r="B316" i="5"/>
  <c r="C316" i="5"/>
  <c r="B317" i="5"/>
  <c r="C317" i="5"/>
  <c r="B318" i="5"/>
  <c r="C318" i="5"/>
  <c r="B319" i="5"/>
  <c r="C319" i="5"/>
  <c r="B320" i="5"/>
  <c r="C320" i="5"/>
  <c r="B321" i="5"/>
  <c r="C321" i="5"/>
  <c r="B322" i="5"/>
  <c r="C322" i="5"/>
  <c r="B323" i="5"/>
  <c r="C323" i="5"/>
  <c r="B324" i="5"/>
  <c r="C324" i="5"/>
  <c r="B325" i="5"/>
  <c r="C325" i="5"/>
  <c r="B326" i="5"/>
  <c r="C326" i="5"/>
  <c r="B327" i="5"/>
  <c r="C327" i="5"/>
  <c r="B328" i="5"/>
  <c r="C328" i="5"/>
  <c r="B329" i="5"/>
  <c r="C329" i="5"/>
  <c r="B330" i="5"/>
  <c r="C330" i="5"/>
  <c r="B331" i="5"/>
  <c r="C331" i="5"/>
  <c r="B332" i="5"/>
  <c r="C332" i="5"/>
  <c r="B333" i="5"/>
  <c r="C333" i="5"/>
  <c r="B334" i="5"/>
  <c r="C334" i="5"/>
  <c r="B335" i="5"/>
  <c r="C335" i="5"/>
  <c r="B336" i="5"/>
  <c r="C336" i="5"/>
  <c r="B337" i="5"/>
  <c r="C337" i="5"/>
  <c r="B338" i="5"/>
  <c r="C338" i="5"/>
  <c r="B339" i="5"/>
  <c r="C339" i="5"/>
  <c r="B340" i="5"/>
  <c r="C340" i="5"/>
  <c r="B341" i="5"/>
  <c r="C341" i="5"/>
  <c r="B342" i="5"/>
  <c r="C342" i="5"/>
  <c r="B343" i="5"/>
  <c r="C343" i="5"/>
  <c r="B344" i="5"/>
  <c r="C344" i="5"/>
  <c r="B345" i="5"/>
  <c r="C345" i="5"/>
  <c r="B346" i="5"/>
  <c r="C346" i="5"/>
  <c r="B347" i="5"/>
  <c r="C347" i="5"/>
  <c r="B348" i="5"/>
  <c r="C348" i="5"/>
  <c r="B349" i="5"/>
  <c r="C349" i="5"/>
  <c r="B350" i="5"/>
  <c r="C350" i="5"/>
  <c r="B351" i="5"/>
  <c r="C351" i="5"/>
  <c r="B352" i="5"/>
  <c r="C352" i="5"/>
  <c r="B353" i="5"/>
  <c r="C353" i="5"/>
  <c r="B354" i="5"/>
  <c r="C354" i="5"/>
  <c r="B355" i="5"/>
  <c r="C355" i="5"/>
  <c r="B356" i="5"/>
  <c r="C356" i="5"/>
  <c r="B357" i="5"/>
  <c r="C357" i="5"/>
  <c r="B358" i="5"/>
  <c r="C358" i="5"/>
  <c r="B359" i="5"/>
  <c r="C359" i="5"/>
  <c r="B360" i="5"/>
  <c r="C360" i="5"/>
  <c r="B361" i="5"/>
  <c r="C361" i="5"/>
  <c r="B362" i="5"/>
  <c r="C362" i="5"/>
  <c r="B363" i="5"/>
  <c r="C363" i="5"/>
  <c r="B364" i="5"/>
  <c r="C364" i="5"/>
  <c r="B365" i="5"/>
  <c r="C365" i="5"/>
  <c r="B366" i="5"/>
  <c r="C366" i="5"/>
  <c r="B367" i="5"/>
  <c r="C367" i="5"/>
  <c r="B368" i="5"/>
  <c r="C368" i="5"/>
  <c r="B369" i="5"/>
  <c r="C369" i="5"/>
  <c r="B370" i="5"/>
  <c r="C370" i="5"/>
  <c r="B371" i="5"/>
  <c r="C371" i="5"/>
  <c r="B372" i="5"/>
  <c r="C372" i="5"/>
  <c r="B373" i="5"/>
  <c r="C373" i="5"/>
  <c r="B374" i="5"/>
  <c r="C374" i="5"/>
  <c r="B375" i="5"/>
  <c r="C375" i="5"/>
  <c r="B376" i="5"/>
  <c r="C376" i="5"/>
  <c r="B377" i="5"/>
  <c r="C377" i="5"/>
  <c r="B378" i="5"/>
  <c r="C378" i="5"/>
  <c r="B379" i="5"/>
  <c r="C379" i="5"/>
  <c r="B380" i="5"/>
  <c r="C380" i="5"/>
  <c r="B381" i="5"/>
  <c r="C381" i="5"/>
  <c r="B382" i="5"/>
  <c r="C382" i="5"/>
  <c r="B383" i="5"/>
  <c r="C383" i="5"/>
  <c r="B384" i="5"/>
  <c r="C384" i="5"/>
  <c r="B385" i="5"/>
  <c r="C385" i="5"/>
  <c r="B386" i="5"/>
  <c r="C386" i="5"/>
  <c r="B387" i="5"/>
  <c r="C387" i="5"/>
  <c r="B388" i="5"/>
  <c r="C388" i="5"/>
  <c r="B389" i="5"/>
  <c r="C389" i="5"/>
  <c r="B390" i="5"/>
  <c r="C390" i="5"/>
  <c r="B391" i="5"/>
  <c r="C391" i="5"/>
  <c r="B392" i="5"/>
  <c r="C392" i="5"/>
  <c r="B393" i="5"/>
  <c r="C393" i="5"/>
  <c r="B394" i="5"/>
  <c r="C394" i="5"/>
  <c r="B395" i="5"/>
  <c r="C395" i="5"/>
  <c r="B396" i="5"/>
  <c r="C396" i="5"/>
  <c r="B397" i="5"/>
  <c r="C397" i="5"/>
  <c r="B398" i="5"/>
  <c r="C398" i="5"/>
  <c r="B399" i="5"/>
  <c r="C399" i="5"/>
  <c r="B400" i="5"/>
  <c r="C400" i="5"/>
  <c r="B401" i="5"/>
  <c r="C401" i="5"/>
  <c r="B402" i="5"/>
  <c r="C402" i="5"/>
  <c r="B403" i="5"/>
  <c r="C403" i="5"/>
  <c r="B404" i="5"/>
  <c r="C404" i="5"/>
  <c r="B405" i="5"/>
  <c r="C405" i="5"/>
  <c r="B406" i="5"/>
  <c r="C406" i="5"/>
  <c r="B407" i="5"/>
  <c r="C407" i="5"/>
  <c r="B408" i="5"/>
  <c r="C408" i="5"/>
  <c r="B409" i="5"/>
  <c r="C409" i="5"/>
  <c r="B410" i="5"/>
  <c r="C410" i="5"/>
  <c r="B411" i="5"/>
  <c r="C411" i="5"/>
  <c r="B412" i="5"/>
  <c r="C412" i="5"/>
  <c r="B413" i="5"/>
  <c r="C413" i="5"/>
  <c r="B414" i="5"/>
  <c r="C414" i="5"/>
  <c r="B415" i="5"/>
  <c r="C415" i="5"/>
  <c r="B416" i="5"/>
  <c r="C416" i="5"/>
  <c r="B417" i="5"/>
  <c r="C417" i="5"/>
  <c r="B418" i="5"/>
  <c r="C418" i="5"/>
  <c r="B419" i="5"/>
  <c r="C419" i="5"/>
  <c r="B420" i="5"/>
  <c r="C420" i="5"/>
  <c r="B421" i="5"/>
  <c r="C421" i="5"/>
  <c r="B422" i="5"/>
  <c r="C422" i="5"/>
  <c r="B423" i="5"/>
  <c r="C423" i="5"/>
  <c r="B424" i="5"/>
  <c r="C424" i="5"/>
  <c r="B425" i="5"/>
  <c r="C425" i="5"/>
  <c r="B426" i="5"/>
  <c r="C426" i="5"/>
  <c r="B427" i="5"/>
  <c r="C427" i="5"/>
  <c r="B428" i="5"/>
  <c r="C428" i="5"/>
  <c r="B429" i="5"/>
  <c r="C429" i="5"/>
  <c r="B430" i="5"/>
  <c r="C430" i="5"/>
  <c r="B431" i="5"/>
  <c r="C431" i="5"/>
  <c r="B432" i="5"/>
  <c r="C432" i="5"/>
  <c r="B433" i="5"/>
  <c r="C433" i="5"/>
  <c r="B434" i="5"/>
  <c r="C434" i="5"/>
  <c r="B435" i="5"/>
  <c r="C435" i="5"/>
  <c r="B436" i="5"/>
  <c r="C436" i="5"/>
  <c r="B437" i="5"/>
  <c r="C437" i="5"/>
  <c r="B438" i="5"/>
  <c r="C438" i="5"/>
  <c r="B439" i="5"/>
  <c r="C439" i="5"/>
  <c r="B440" i="5"/>
  <c r="C440" i="5"/>
  <c r="B441" i="5"/>
  <c r="C441" i="5"/>
  <c r="B442" i="5"/>
  <c r="C442" i="5"/>
  <c r="B443" i="5"/>
  <c r="C443" i="5"/>
  <c r="B444" i="5"/>
  <c r="C444" i="5"/>
  <c r="B445" i="5"/>
  <c r="C445" i="5"/>
  <c r="B446" i="5"/>
  <c r="C446" i="5"/>
  <c r="B447" i="5"/>
  <c r="C447" i="5"/>
  <c r="B448" i="5"/>
  <c r="C448" i="5"/>
  <c r="B449" i="5"/>
  <c r="C449" i="5"/>
  <c r="B450" i="5"/>
  <c r="C450" i="5"/>
  <c r="B451" i="5"/>
  <c r="C451" i="5"/>
  <c r="B452" i="5"/>
  <c r="C452" i="5"/>
  <c r="B453" i="5"/>
  <c r="C453" i="5"/>
  <c r="B454" i="5"/>
  <c r="C454" i="5"/>
  <c r="B455" i="5"/>
  <c r="C455" i="5"/>
  <c r="B456" i="5"/>
  <c r="C456" i="5"/>
  <c r="B457" i="5"/>
  <c r="C457" i="5"/>
  <c r="B458" i="5"/>
  <c r="C458" i="5"/>
  <c r="B459" i="5"/>
  <c r="C459" i="5"/>
  <c r="B460" i="5"/>
  <c r="C460" i="5"/>
  <c r="B461" i="5"/>
  <c r="C461" i="5"/>
  <c r="B462" i="5"/>
  <c r="C462" i="5"/>
  <c r="B463" i="5"/>
  <c r="C463" i="5"/>
  <c r="B464" i="5"/>
  <c r="C464" i="5"/>
  <c r="B465" i="5"/>
  <c r="C465" i="5"/>
  <c r="B466" i="5"/>
  <c r="C466" i="5"/>
  <c r="B467" i="5"/>
  <c r="C467" i="5"/>
  <c r="B468" i="5"/>
  <c r="C468" i="5"/>
  <c r="B469" i="5"/>
  <c r="C469" i="5"/>
  <c r="B470" i="5"/>
  <c r="C470" i="5"/>
  <c r="B471" i="5"/>
  <c r="C471" i="5"/>
  <c r="B472" i="5"/>
  <c r="C472" i="5"/>
  <c r="B473" i="5"/>
  <c r="C473" i="5"/>
  <c r="B474" i="5"/>
  <c r="C474" i="5"/>
  <c r="B475" i="5"/>
  <c r="C475" i="5"/>
  <c r="B476" i="5"/>
  <c r="C476" i="5"/>
  <c r="B477" i="5"/>
  <c r="C477" i="5"/>
  <c r="B478" i="5"/>
  <c r="C478" i="5"/>
  <c r="B479" i="5"/>
  <c r="C479" i="5"/>
  <c r="B480" i="5"/>
  <c r="C480" i="5"/>
  <c r="B481" i="5"/>
  <c r="C481" i="5"/>
  <c r="B482" i="5"/>
  <c r="C482" i="5"/>
  <c r="B483" i="5"/>
  <c r="C483" i="5"/>
  <c r="B484" i="5"/>
  <c r="C484" i="5"/>
  <c r="B485" i="5"/>
  <c r="C485" i="5"/>
  <c r="B486" i="5"/>
  <c r="C486" i="5"/>
  <c r="B487" i="5"/>
  <c r="C487" i="5"/>
  <c r="B488" i="5"/>
  <c r="C488" i="5"/>
  <c r="B489" i="5"/>
  <c r="C489" i="5"/>
  <c r="B490" i="5"/>
  <c r="C490" i="5"/>
  <c r="B491" i="5"/>
  <c r="C491" i="5"/>
  <c r="B492" i="5"/>
  <c r="C492" i="5"/>
  <c r="B493" i="5"/>
  <c r="C493" i="5"/>
  <c r="B494" i="5"/>
  <c r="C494" i="5"/>
  <c r="B495" i="5"/>
  <c r="C495" i="5"/>
  <c r="B496" i="5"/>
  <c r="C496" i="5"/>
  <c r="B497" i="5"/>
  <c r="C497" i="5"/>
  <c r="B498" i="5"/>
  <c r="C498" i="5"/>
  <c r="B499" i="5"/>
  <c r="C499" i="5"/>
  <c r="B500" i="5"/>
  <c r="C500" i="5"/>
  <c r="B501" i="5"/>
  <c r="C501" i="5"/>
  <c r="B502" i="5"/>
  <c r="C502" i="5"/>
  <c r="B503" i="5"/>
  <c r="C503" i="5"/>
  <c r="B504" i="5"/>
  <c r="C504" i="5"/>
  <c r="B505" i="5"/>
  <c r="C505" i="5"/>
  <c r="B506" i="5"/>
  <c r="C506" i="5"/>
  <c r="B507" i="5"/>
  <c r="C507" i="5"/>
  <c r="B508" i="5"/>
  <c r="C508" i="5"/>
  <c r="B509" i="5"/>
  <c r="C509" i="5"/>
  <c r="B510" i="5"/>
  <c r="C510" i="5"/>
  <c r="B511" i="5"/>
  <c r="C511" i="5"/>
  <c r="B512" i="5"/>
  <c r="C512" i="5"/>
  <c r="B513" i="5"/>
  <c r="C513" i="5"/>
  <c r="B514" i="5"/>
  <c r="C514" i="5"/>
  <c r="B515" i="5"/>
  <c r="C515" i="5"/>
  <c r="B516" i="5"/>
  <c r="C516" i="5"/>
  <c r="B517" i="5"/>
  <c r="C517" i="5"/>
  <c r="B518" i="5"/>
  <c r="C518" i="5"/>
  <c r="B519" i="5"/>
  <c r="C519" i="5"/>
  <c r="B520" i="5"/>
  <c r="C520" i="5"/>
  <c r="B521" i="5"/>
  <c r="C521" i="5"/>
  <c r="B522" i="5"/>
  <c r="C522" i="5"/>
  <c r="B523" i="5"/>
  <c r="C523" i="5"/>
  <c r="B524" i="5"/>
  <c r="C524" i="5"/>
  <c r="B525" i="5"/>
  <c r="C525" i="5"/>
  <c r="B526" i="5"/>
  <c r="C526" i="5"/>
  <c r="B527" i="5"/>
  <c r="C527" i="5"/>
  <c r="B528" i="5"/>
  <c r="C528" i="5"/>
  <c r="B529" i="5"/>
  <c r="C529" i="5"/>
  <c r="B530" i="5"/>
  <c r="C530" i="5"/>
  <c r="B531" i="5"/>
  <c r="C531" i="5"/>
  <c r="B532" i="5"/>
  <c r="C532" i="5"/>
  <c r="B533" i="5"/>
  <c r="C533" i="5"/>
  <c r="B534" i="5"/>
  <c r="C534" i="5"/>
  <c r="B535" i="5"/>
  <c r="C535" i="5"/>
  <c r="B536" i="5"/>
  <c r="C536" i="5"/>
  <c r="B537" i="5"/>
  <c r="C537" i="5"/>
  <c r="B538" i="5"/>
  <c r="C538" i="5"/>
  <c r="B539" i="5"/>
  <c r="C539" i="5"/>
  <c r="B540" i="5"/>
  <c r="C540" i="5"/>
  <c r="B541" i="5"/>
  <c r="C541" i="5"/>
  <c r="B542" i="5"/>
  <c r="C542" i="5"/>
  <c r="B543" i="5"/>
  <c r="C543" i="5"/>
  <c r="B544" i="5"/>
  <c r="C544" i="5"/>
  <c r="B545" i="5"/>
  <c r="C545" i="5"/>
  <c r="B546" i="5"/>
  <c r="C546" i="5"/>
  <c r="B547" i="5"/>
  <c r="C547" i="5"/>
  <c r="B548" i="5"/>
  <c r="C548" i="5"/>
  <c r="B549" i="5"/>
  <c r="C549" i="5"/>
  <c r="B550" i="5"/>
  <c r="C550" i="5"/>
  <c r="B551" i="5"/>
  <c r="C551" i="5"/>
  <c r="B552" i="5"/>
  <c r="C552" i="5"/>
  <c r="B553" i="5"/>
  <c r="C553" i="5"/>
  <c r="B554" i="5"/>
  <c r="C554" i="5"/>
  <c r="B555" i="5"/>
  <c r="C555" i="5"/>
  <c r="B556" i="5"/>
  <c r="C556" i="5"/>
  <c r="B557" i="5"/>
  <c r="C557" i="5"/>
  <c r="B558" i="5"/>
  <c r="C558" i="5"/>
  <c r="B559" i="5"/>
  <c r="C559" i="5"/>
  <c r="B560" i="5"/>
  <c r="C560" i="5"/>
  <c r="B561" i="5"/>
  <c r="C561" i="5"/>
  <c r="B562" i="5"/>
  <c r="C562" i="5"/>
  <c r="B563" i="5"/>
  <c r="C563" i="5"/>
  <c r="B564" i="5"/>
  <c r="C564" i="5"/>
  <c r="B565" i="5"/>
  <c r="C565" i="5"/>
  <c r="B566" i="5"/>
  <c r="C566" i="5"/>
  <c r="B567" i="5"/>
  <c r="C567" i="5"/>
  <c r="B568" i="5"/>
  <c r="C568" i="5"/>
  <c r="B569" i="5"/>
  <c r="C569" i="5"/>
  <c r="B570" i="5"/>
  <c r="C570" i="5"/>
  <c r="B571" i="5"/>
  <c r="C571" i="5"/>
  <c r="B572" i="5"/>
  <c r="C572" i="5"/>
  <c r="B573" i="5"/>
  <c r="C573" i="5"/>
  <c r="B574" i="5"/>
  <c r="C574" i="5"/>
  <c r="B575" i="5"/>
  <c r="C575" i="5"/>
  <c r="B576" i="5"/>
  <c r="C576" i="5"/>
  <c r="B577" i="5"/>
  <c r="C577" i="5"/>
  <c r="B578" i="5"/>
  <c r="C578" i="5"/>
  <c r="B579" i="5"/>
  <c r="C579" i="5"/>
  <c r="B580" i="5"/>
  <c r="C580" i="5"/>
  <c r="B581" i="5"/>
  <c r="C581" i="5"/>
  <c r="B582" i="5"/>
  <c r="C582" i="5"/>
  <c r="B583" i="5"/>
  <c r="C583" i="5"/>
  <c r="B584" i="5"/>
  <c r="C584" i="5"/>
  <c r="B585" i="5"/>
  <c r="C585" i="5"/>
  <c r="B586" i="5"/>
  <c r="C586" i="5"/>
  <c r="B587" i="5"/>
  <c r="C587" i="5"/>
  <c r="B588" i="5"/>
  <c r="C588" i="5"/>
  <c r="B589" i="5"/>
  <c r="C589" i="5"/>
  <c r="B590" i="5"/>
  <c r="C590" i="5"/>
  <c r="B591" i="5"/>
  <c r="C591" i="5"/>
  <c r="B592" i="5"/>
  <c r="C592" i="5"/>
  <c r="B593" i="5"/>
  <c r="C593" i="5"/>
  <c r="B594" i="5"/>
  <c r="C594" i="5"/>
  <c r="B595" i="5"/>
  <c r="C595" i="5"/>
  <c r="B596" i="5"/>
  <c r="C596" i="5"/>
  <c r="B597" i="5"/>
  <c r="C597" i="5"/>
  <c r="B598" i="5"/>
  <c r="C598" i="5"/>
  <c r="B599" i="5"/>
  <c r="C599" i="5"/>
  <c r="B600" i="5"/>
  <c r="C600" i="5"/>
  <c r="B601" i="5"/>
  <c r="C601" i="5"/>
  <c r="B602" i="5"/>
  <c r="C602" i="5"/>
  <c r="B603" i="5"/>
  <c r="C603" i="5"/>
  <c r="B604" i="5"/>
  <c r="C604" i="5"/>
  <c r="B605" i="5"/>
  <c r="C605" i="5"/>
  <c r="B606" i="5"/>
  <c r="C606" i="5"/>
  <c r="B607" i="5"/>
  <c r="C607" i="5"/>
  <c r="B608" i="5"/>
  <c r="C608" i="5"/>
  <c r="B609" i="5"/>
  <c r="C609" i="5"/>
  <c r="B610" i="5"/>
  <c r="C610" i="5"/>
  <c r="B611" i="5"/>
  <c r="C611" i="5"/>
  <c r="B612" i="5"/>
  <c r="C612" i="5"/>
  <c r="B613" i="5"/>
  <c r="C613" i="5"/>
  <c r="B614" i="5"/>
  <c r="C614" i="5"/>
  <c r="B615" i="5"/>
  <c r="C615" i="5"/>
  <c r="B616" i="5"/>
  <c r="C616" i="5"/>
  <c r="B617" i="5"/>
  <c r="C617" i="5"/>
  <c r="B618" i="5"/>
  <c r="C618" i="5"/>
  <c r="B619" i="5"/>
  <c r="C619" i="5"/>
  <c r="B620" i="5"/>
  <c r="C620" i="5"/>
  <c r="B621" i="5"/>
  <c r="C621" i="5"/>
  <c r="B622" i="5"/>
  <c r="C622" i="5"/>
  <c r="B623" i="5"/>
  <c r="C623" i="5"/>
  <c r="B624" i="5"/>
  <c r="C624" i="5"/>
  <c r="B625" i="5"/>
  <c r="C625" i="5"/>
  <c r="B626" i="5"/>
  <c r="C626" i="5"/>
  <c r="B627" i="5"/>
  <c r="C627" i="5"/>
  <c r="B628" i="5"/>
  <c r="C628" i="5"/>
  <c r="B629" i="5"/>
  <c r="C629" i="5"/>
  <c r="B630" i="5"/>
  <c r="C630" i="5"/>
  <c r="B631" i="5"/>
  <c r="C631" i="5"/>
  <c r="B632" i="5"/>
  <c r="C632" i="5"/>
  <c r="B633" i="5"/>
  <c r="C633" i="5"/>
  <c r="B634" i="5"/>
  <c r="C634" i="5"/>
  <c r="B635" i="5"/>
  <c r="C635" i="5"/>
  <c r="B636" i="5"/>
  <c r="C636" i="5"/>
  <c r="B637" i="5"/>
  <c r="C637" i="5"/>
  <c r="B638" i="5"/>
  <c r="C638" i="5"/>
  <c r="B639" i="5"/>
  <c r="C639" i="5"/>
  <c r="B640" i="5"/>
  <c r="C640" i="5"/>
  <c r="B641" i="5"/>
  <c r="C641" i="5"/>
  <c r="B642" i="5"/>
  <c r="C642" i="5"/>
  <c r="B643" i="5"/>
  <c r="C643" i="5"/>
  <c r="B644" i="5"/>
  <c r="C644" i="5"/>
  <c r="B645" i="5"/>
  <c r="C645" i="5"/>
  <c r="B646" i="5"/>
  <c r="C646" i="5"/>
  <c r="B647" i="5"/>
  <c r="C647" i="5"/>
  <c r="B648" i="5"/>
  <c r="C648" i="5"/>
  <c r="B649" i="5"/>
  <c r="C649" i="5"/>
  <c r="B650" i="5"/>
  <c r="C650" i="5"/>
  <c r="B651" i="5"/>
  <c r="C651" i="5"/>
  <c r="B652" i="5"/>
  <c r="C652" i="5"/>
  <c r="B653" i="5"/>
  <c r="C653" i="5"/>
  <c r="B654" i="5"/>
  <c r="C654" i="5"/>
  <c r="B655" i="5"/>
  <c r="C655" i="5"/>
  <c r="B656" i="5"/>
  <c r="C656" i="5"/>
  <c r="B657" i="5"/>
  <c r="C657" i="5"/>
  <c r="B658" i="5"/>
  <c r="C658" i="5"/>
  <c r="B659" i="5"/>
  <c r="C659" i="5"/>
  <c r="B660" i="5"/>
  <c r="C660" i="5"/>
  <c r="B661" i="5"/>
  <c r="C661" i="5"/>
  <c r="B662" i="5"/>
  <c r="C662" i="5"/>
  <c r="B663" i="5"/>
  <c r="C663" i="5"/>
  <c r="B664" i="5"/>
  <c r="C664" i="5"/>
  <c r="B665" i="5"/>
  <c r="C665" i="5"/>
  <c r="B666" i="5"/>
  <c r="C666" i="5"/>
  <c r="B667" i="5"/>
  <c r="C667" i="5"/>
  <c r="B668" i="5"/>
  <c r="C668" i="5"/>
  <c r="B669" i="5"/>
  <c r="C669" i="5"/>
  <c r="B670" i="5"/>
  <c r="C670" i="5"/>
  <c r="B671" i="5"/>
  <c r="C671" i="5"/>
  <c r="B672" i="5"/>
  <c r="C672" i="5"/>
  <c r="B673" i="5"/>
  <c r="C673" i="5"/>
  <c r="B674" i="5"/>
  <c r="C674" i="5"/>
  <c r="B675" i="5"/>
  <c r="C675" i="5"/>
  <c r="B676" i="5"/>
  <c r="C676" i="5"/>
  <c r="B677" i="5"/>
  <c r="C677" i="5"/>
  <c r="B678" i="5"/>
  <c r="C678" i="5"/>
  <c r="B679" i="5"/>
  <c r="C679" i="5"/>
  <c r="B680" i="5"/>
  <c r="C680" i="5"/>
  <c r="B681" i="5"/>
  <c r="C681" i="5"/>
  <c r="B682" i="5"/>
  <c r="C682" i="5"/>
  <c r="B683" i="5"/>
  <c r="C683" i="5"/>
  <c r="B684" i="5"/>
  <c r="C684" i="5"/>
  <c r="B685" i="5"/>
  <c r="C685" i="5"/>
  <c r="B686" i="5"/>
  <c r="C686" i="5"/>
  <c r="B687" i="5"/>
  <c r="C687" i="5"/>
  <c r="B688" i="5"/>
  <c r="C688" i="5"/>
  <c r="B689" i="5"/>
  <c r="C689" i="5"/>
  <c r="B690" i="5"/>
  <c r="C690" i="5"/>
  <c r="B691" i="5"/>
  <c r="C691" i="5"/>
  <c r="B692" i="5"/>
  <c r="C692" i="5"/>
  <c r="B693" i="5"/>
  <c r="C693" i="5"/>
  <c r="B694" i="5"/>
  <c r="C694" i="5"/>
  <c r="B695" i="5"/>
  <c r="C695" i="5"/>
  <c r="B696" i="5"/>
  <c r="C696" i="5"/>
  <c r="B697" i="5"/>
  <c r="C697" i="5"/>
  <c r="B698" i="5"/>
  <c r="C698" i="5"/>
  <c r="B699" i="5"/>
  <c r="C699" i="5"/>
  <c r="B700" i="5"/>
  <c r="C700" i="5"/>
  <c r="B701" i="5"/>
  <c r="C701" i="5"/>
  <c r="B702" i="5"/>
  <c r="C702" i="5"/>
  <c r="B703" i="5"/>
  <c r="C703" i="5"/>
  <c r="B704" i="5"/>
  <c r="C704" i="5"/>
  <c r="B705" i="5"/>
  <c r="C705" i="5"/>
  <c r="B706" i="5"/>
  <c r="C706" i="5"/>
  <c r="B707" i="5"/>
  <c r="C707" i="5"/>
  <c r="B708" i="5"/>
  <c r="C708" i="5"/>
  <c r="B709" i="5"/>
  <c r="C709" i="5"/>
  <c r="B710" i="5"/>
  <c r="C710" i="5"/>
  <c r="B711" i="5"/>
  <c r="C711" i="5"/>
  <c r="B712" i="5"/>
  <c r="C712" i="5"/>
  <c r="B713" i="5"/>
  <c r="C713" i="5"/>
  <c r="B714" i="5"/>
  <c r="C714" i="5"/>
  <c r="B715" i="5"/>
  <c r="C715" i="5"/>
  <c r="B716" i="5"/>
  <c r="C716" i="5"/>
  <c r="B717" i="5"/>
  <c r="C717" i="5"/>
  <c r="B718" i="5"/>
  <c r="C718" i="5"/>
  <c r="B719" i="5"/>
  <c r="C719" i="5"/>
  <c r="B720" i="5"/>
  <c r="C720" i="5"/>
  <c r="B721" i="5"/>
  <c r="C721" i="5"/>
  <c r="B722" i="5"/>
  <c r="C722" i="5"/>
  <c r="B723" i="5"/>
  <c r="C723" i="5"/>
  <c r="B724" i="5"/>
  <c r="C724" i="5"/>
  <c r="B725" i="5"/>
  <c r="C725" i="5"/>
  <c r="B726" i="5"/>
  <c r="C726" i="5"/>
  <c r="B727" i="5"/>
  <c r="C727" i="5"/>
  <c r="B728" i="5"/>
  <c r="C728" i="5"/>
  <c r="B729" i="5"/>
  <c r="C729" i="5"/>
  <c r="B730" i="5"/>
  <c r="C730" i="5"/>
  <c r="B731" i="5"/>
  <c r="C731" i="5"/>
  <c r="B732" i="5"/>
  <c r="C732" i="5"/>
  <c r="B733" i="5"/>
  <c r="C733" i="5"/>
  <c r="B734" i="5"/>
  <c r="C734" i="5"/>
  <c r="B735" i="5"/>
  <c r="C735" i="5"/>
  <c r="B736" i="5"/>
  <c r="C736" i="5"/>
  <c r="B737" i="5"/>
  <c r="C737" i="5"/>
  <c r="B738" i="5"/>
  <c r="C738" i="5"/>
  <c r="B739" i="5"/>
  <c r="C739" i="5"/>
  <c r="B740" i="5"/>
  <c r="C740" i="5"/>
  <c r="B741" i="5"/>
  <c r="C741" i="5"/>
  <c r="B742" i="5"/>
  <c r="C742" i="5"/>
  <c r="B743" i="5"/>
  <c r="C743" i="5"/>
  <c r="B744" i="5"/>
  <c r="C744" i="5"/>
  <c r="B2" i="5"/>
  <c r="C2" i="5"/>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2" i="4"/>
  <c r="C3" i="4"/>
  <c r="C5" i="4"/>
  <c r="C11" i="4"/>
  <c r="C12" i="4"/>
  <c r="C13" i="4"/>
  <c r="C14" i="4"/>
  <c r="C15" i="4"/>
  <c r="C16" i="4"/>
  <c r="C17" i="4"/>
  <c r="C18" i="4"/>
  <c r="C19"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54" i="4"/>
  <c r="C55" i="4"/>
  <c r="C56" i="4"/>
  <c r="C57" i="4"/>
  <c r="C58" i="4"/>
  <c r="C64" i="4"/>
  <c r="C65" i="4"/>
  <c r="C66" i="4"/>
  <c r="C67" i="4"/>
  <c r="C68" i="4"/>
  <c r="C69" i="4"/>
  <c r="C70" i="4"/>
  <c r="C71" i="4"/>
  <c r="C72" i="4"/>
  <c r="C73" i="4"/>
  <c r="C86" i="4"/>
  <c r="C87" i="4"/>
  <c r="C88" i="4"/>
  <c r="C89" i="4"/>
  <c r="C90" i="4"/>
  <c r="C91" i="4"/>
  <c r="C92" i="4"/>
  <c r="C93" i="4"/>
  <c r="C94" i="4"/>
  <c r="C95" i="4"/>
  <c r="C96" i="4"/>
  <c r="C97" i="4"/>
  <c r="C98" i="4"/>
  <c r="C99" i="4"/>
  <c r="C100" i="4"/>
  <c r="C101" i="4"/>
  <c r="C104" i="4"/>
  <c r="C105" i="4"/>
  <c r="C106" i="4"/>
  <c r="C107" i="4"/>
  <c r="C108" i="4"/>
  <c r="C109" i="4"/>
  <c r="C110" i="4"/>
  <c r="C111" i="4"/>
  <c r="C112" i="4"/>
  <c r="C113" i="4"/>
  <c r="C114"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7" i="4"/>
  <c r="C158" i="4"/>
  <c r="C159" i="4"/>
  <c r="C160" i="4"/>
  <c r="C161" i="4"/>
  <c r="C162" i="4"/>
  <c r="C163" i="4"/>
  <c r="C164"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6" i="4"/>
  <c r="C197" i="4"/>
  <c r="C209" i="4"/>
  <c r="C210" i="4"/>
  <c r="C212" i="4"/>
  <c r="C215" i="4"/>
  <c r="C216" i="4"/>
  <c r="C217" i="4"/>
  <c r="C218" i="4"/>
  <c r="C219" i="4"/>
  <c r="C220" i="4"/>
  <c r="C221" i="4"/>
  <c r="C222" i="4"/>
  <c r="C223" i="4"/>
  <c r="C224" i="4"/>
  <c r="C225" i="4"/>
  <c r="C234" i="4"/>
  <c r="C240" i="4"/>
  <c r="C241" i="4"/>
  <c r="C242" i="4"/>
  <c r="C243" i="4"/>
  <c r="C244" i="4"/>
  <c r="C245" i="4"/>
  <c r="C246" i="4"/>
  <c r="C247" i="4"/>
  <c r="C248" i="4"/>
  <c r="C249" i="4"/>
  <c r="C250" i="4"/>
  <c r="C251" i="4"/>
  <c r="C252" i="4"/>
  <c r="C262" i="4"/>
  <c r="C263" i="4"/>
  <c r="C264" i="4"/>
  <c r="C265" i="4"/>
  <c r="C266" i="4"/>
  <c r="C267" i="4"/>
  <c r="C268" i="4"/>
  <c r="C269" i="4"/>
  <c r="C270" i="4"/>
  <c r="C271" i="4"/>
  <c r="C272" i="4"/>
  <c r="C273" i="4"/>
  <c r="C274" i="4"/>
  <c r="C275" i="4"/>
  <c r="C276" i="4"/>
  <c r="C357" i="4"/>
  <c r="C358" i="4"/>
  <c r="C359" i="4"/>
  <c r="C364"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2" i="4"/>
  <c r="E3" i="4"/>
  <c r="E2"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88" i="4"/>
  <c r="E187" i="4"/>
  <c r="E186" i="4"/>
  <c r="E185" i="4"/>
  <c r="E184" i="4"/>
  <c r="E179" i="4"/>
  <c r="E178" i="4"/>
  <c r="E177" i="4"/>
  <c r="E176" i="4"/>
  <c r="E174" i="4"/>
  <c r="E173" i="4"/>
  <c r="E172" i="4"/>
  <c r="E171" i="4"/>
  <c r="E170" i="4"/>
  <c r="E169" i="4"/>
  <c r="E168" i="4"/>
  <c r="E167" i="4"/>
  <c r="E165" i="4"/>
  <c r="E164" i="4"/>
  <c r="E163" i="4"/>
  <c r="E162" i="4"/>
  <c r="E161" i="4"/>
  <c r="E160" i="4"/>
  <c r="E159" i="4"/>
  <c r="E158" i="4"/>
  <c r="E157" i="4"/>
  <c r="E156" i="4"/>
  <c r="E155" i="4"/>
  <c r="E154" i="4"/>
  <c r="E153" i="4"/>
  <c r="E152" i="4"/>
  <c r="E151" i="4"/>
  <c r="E150" i="4"/>
  <c r="E149" i="4"/>
  <c r="E148" i="4"/>
  <c r="E147" i="4"/>
  <c r="E146" i="4"/>
  <c r="E145" i="4"/>
  <c r="E144" i="4"/>
  <c r="E143" i="4"/>
  <c r="E140" i="4"/>
  <c r="E139" i="4"/>
  <c r="E138" i="4"/>
  <c r="E137" i="4"/>
  <c r="E136" i="4"/>
  <c r="E135" i="4"/>
  <c r="E134" i="4"/>
  <c r="E133" i="4"/>
  <c r="E132" i="4"/>
  <c r="E131" i="4"/>
  <c r="E130" i="4"/>
  <c r="E128" i="4"/>
  <c r="E127" i="4"/>
  <c r="E126" i="4"/>
  <c r="E125" i="4"/>
  <c r="E124" i="4"/>
  <c r="E123"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1" i="4"/>
  <c r="E80" i="4"/>
  <c r="E79" i="4"/>
  <c r="E78" i="4"/>
  <c r="E77" i="4"/>
  <c r="E76" i="4"/>
  <c r="E75" i="4"/>
  <c r="E74" i="4"/>
  <c r="E71" i="4"/>
  <c r="E70" i="4"/>
  <c r="E69" i="4"/>
  <c r="E67" i="4"/>
  <c r="E66" i="4"/>
  <c r="E65" i="4"/>
  <c r="E62" i="4"/>
  <c r="E61" i="4"/>
  <c r="E60" i="4"/>
  <c r="E59" i="4"/>
  <c r="E58"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8" i="4"/>
  <c r="E6" i="4"/>
  <c r="E5" i="4"/>
  <c r="E4" i="4"/>
  <c r="B2114" i="27" l="1"/>
  <c r="B2115" i="27" s="1"/>
  <c r="B2116" i="27" s="1"/>
  <c r="B2117" i="27" s="1"/>
  <c r="B2118" i="27" s="1"/>
  <c r="B2119" i="27" s="1"/>
  <c r="B2120" i="27" s="1"/>
  <c r="B2121" i="27" s="1"/>
  <c r="B2122" i="27" s="1"/>
  <c r="B2123" i="27" s="1"/>
  <c r="B2124" i="27" s="1"/>
  <c r="B2125" i="27" s="1"/>
  <c r="B2126" i="27" s="1"/>
  <c r="B2127" i="27" s="1"/>
  <c r="B2128" i="27" s="1"/>
  <c r="B2129" i="27" s="1"/>
  <c r="B2130" i="27" s="1"/>
  <c r="B2131" i="27" s="1"/>
  <c r="B2132" i="27" s="1"/>
  <c r="B2133" i="27" s="1"/>
  <c r="B2134" i="27" s="1"/>
  <c r="B2135" i="27" s="1"/>
  <c r="B2136" i="27" s="1"/>
  <c r="B2137" i="27" s="1"/>
  <c r="B2138" i="27" s="1"/>
  <c r="B2139" i="27" s="1"/>
  <c r="B2140" i="27" s="1"/>
  <c r="B2141" i="27" s="1"/>
  <c r="B2142" i="27" s="1"/>
  <c r="B2143" i="27" s="1"/>
  <c r="B2144" i="27" s="1"/>
  <c r="B2145" i="27" s="1"/>
  <c r="B2146" i="27" s="1"/>
  <c r="B2147" i="27" s="1"/>
  <c r="B2148" i="27" s="1"/>
  <c r="B2149" i="27" s="1"/>
  <c r="B2150" i="27" s="1"/>
  <c r="B2151" i="27" s="1"/>
  <c r="B2152" i="27" s="1"/>
  <c r="B2153" i="27" s="1"/>
  <c r="B2154" i="27" s="1"/>
  <c r="B2155" i="27" s="1"/>
  <c r="B2156" i="27" s="1"/>
  <c r="B2157" i="27" s="1"/>
  <c r="B2158" i="27" s="1"/>
  <c r="B2159" i="27" s="1"/>
  <c r="B2160" i="27" s="1"/>
  <c r="B2161" i="27" s="1"/>
  <c r="B2162" i="27" s="1"/>
  <c r="B2163" i="27" s="1"/>
  <c r="B2164" i="27" s="1"/>
  <c r="B2165" i="27" s="1"/>
  <c r="B2166" i="27" s="1"/>
  <c r="B2167" i="27" s="1"/>
  <c r="B2168" i="27" s="1"/>
  <c r="B2169" i="27" s="1"/>
  <c r="B2170" i="27" s="1"/>
  <c r="B2171" i="27" s="1"/>
  <c r="B2172" i="27" s="1"/>
  <c r="B2173" i="27" s="1"/>
  <c r="B2174" i="27" s="1"/>
  <c r="B2175" i="27" s="1"/>
  <c r="B2176" i="27" s="1"/>
  <c r="B2177" i="27" s="1"/>
  <c r="B2178" i="27" s="1"/>
  <c r="B2179" i="27" s="1"/>
  <c r="B2180" i="27" s="1"/>
  <c r="B2181" i="27" s="1"/>
  <c r="B2182" i="27" s="1"/>
  <c r="B2183" i="27" s="1"/>
  <c r="B2184" i="27" s="1"/>
  <c r="B2185" i="27" s="1"/>
  <c r="B2186" i="27" s="1"/>
  <c r="B2187" i="27" s="1"/>
  <c r="B2188" i="27" s="1"/>
  <c r="B2189" i="27" s="1"/>
  <c r="B2190" i="27" s="1"/>
  <c r="B2191" i="27" s="1"/>
  <c r="B2192" i="27" s="1"/>
  <c r="B2193" i="27" s="1"/>
  <c r="B2194" i="27" s="1"/>
  <c r="B2195" i="27" s="1"/>
  <c r="B2196" i="27" s="1"/>
  <c r="B2197" i="27" s="1"/>
  <c r="B2198" i="27" s="1"/>
  <c r="B2199" i="27" s="1"/>
  <c r="B2200" i="27" s="1"/>
  <c r="B2201" i="27" s="1"/>
  <c r="B2202" i="27" s="1"/>
  <c r="B2203" i="27" s="1"/>
  <c r="B2204" i="27" s="1"/>
  <c r="B2205" i="27" s="1"/>
  <c r="B2206" i="27" s="1"/>
  <c r="B2207" i="27" s="1"/>
  <c r="B2208" i="27" s="1"/>
  <c r="B2209" i="27" s="1"/>
  <c r="B2210" i="27" s="1"/>
  <c r="B2211" i="27" s="1"/>
  <c r="B2212" i="27" s="1"/>
  <c r="B2213" i="27" s="1"/>
  <c r="B2214" i="27" s="1"/>
  <c r="B2215" i="27" s="1"/>
  <c r="B2216" i="27" s="1"/>
  <c r="B2217" i="27" s="1"/>
  <c r="B2218" i="27" s="1"/>
  <c r="B2219" i="27" s="1"/>
  <c r="B2220" i="27" s="1"/>
  <c r="B2221" i="27" s="1"/>
  <c r="B2222" i="27" s="1"/>
  <c r="B2223" i="27" s="1"/>
  <c r="B2224" i="27" s="1"/>
  <c r="B2225" i="27" s="1"/>
  <c r="B2226" i="27" s="1"/>
  <c r="B2227" i="27" s="1"/>
  <c r="B2228" i="27" s="1"/>
  <c r="B2229" i="27" s="1"/>
  <c r="B2230" i="27" s="1"/>
  <c r="B2231" i="27" s="1"/>
  <c r="B2232" i="27" s="1"/>
  <c r="B2233" i="27" s="1"/>
  <c r="B2234" i="27" s="1"/>
  <c r="B2235" i="27" s="1"/>
  <c r="B2236" i="27" s="1"/>
  <c r="B2237" i="27" s="1"/>
  <c r="B2238" i="27" s="1"/>
  <c r="B2239" i="27" s="1"/>
  <c r="B2240" i="27" s="1"/>
  <c r="B2241" i="27" s="1"/>
  <c r="B2242" i="27" s="1"/>
  <c r="B2243" i="27" s="1"/>
  <c r="B2244" i="27" s="1"/>
  <c r="B2245" i="27" l="1"/>
  <c r="B2246" i="27" s="1"/>
  <c r="B2247" i="27" s="1"/>
  <c r="B2248" i="27" s="1"/>
  <c r="B2249" i="27" s="1"/>
  <c r="B2250" i="27" s="1"/>
  <c r="B2251" i="27" s="1"/>
  <c r="B2252" i="27" s="1"/>
  <c r="B2253" i="27" s="1"/>
  <c r="B2254" i="27" s="1"/>
  <c r="B2255" i="27" s="1"/>
  <c r="B2256" i="27" s="1"/>
  <c r="B2257" i="27" s="1"/>
  <c r="B2258" i="27" s="1"/>
  <c r="B2259" i="27" s="1"/>
  <c r="B2260" i="27" s="1"/>
  <c r="B2261" i="27" s="1"/>
  <c r="B2262" i="27" s="1"/>
  <c r="B2263" i="27" s="1"/>
  <c r="B2264" i="27" s="1"/>
  <c r="B2265" i="27" s="1"/>
  <c r="B2266" i="27" s="1"/>
  <c r="B2267" i="27" s="1"/>
  <c r="B2268" i="27" s="1"/>
  <c r="B2269" i="27" s="1"/>
  <c r="B2270" i="27" s="1"/>
  <c r="B2271" i="27" s="1"/>
  <c r="B2272" i="27" s="1"/>
  <c r="B2273" i="27" s="1"/>
  <c r="B2274" i="27" s="1"/>
  <c r="B2275" i="27" s="1"/>
  <c r="B2276" i="27" s="1"/>
  <c r="B2277" i="27" s="1"/>
  <c r="B2278" i="27" s="1"/>
  <c r="B2279" i="27" s="1"/>
  <c r="B2280" i="27" s="1"/>
  <c r="B2281" i="27" s="1"/>
  <c r="B2282" i="27" s="1"/>
  <c r="B2283" i="27" s="1"/>
  <c r="B2284" i="27" s="1"/>
  <c r="B2285" i="27" s="1"/>
  <c r="B2286" i="27" s="1"/>
  <c r="B2287" i="27" s="1"/>
  <c r="B2288" i="27" s="1"/>
  <c r="B2289" i="27" s="1"/>
  <c r="B2290" i="27" s="1"/>
  <c r="B2291" i="27" s="1"/>
  <c r="B2292" i="27" s="1"/>
  <c r="B2293" i="27" s="1"/>
  <c r="B2294" i="27" s="1"/>
  <c r="B2295" i="27" s="1"/>
  <c r="B2296" i="27" s="1"/>
  <c r="B2297" i="27" s="1"/>
  <c r="B2298" i="27" s="1"/>
  <c r="B2299" i="27" s="1"/>
  <c r="B2300" i="27" s="1"/>
  <c r="B2301" i="27" s="1"/>
  <c r="B2302" i="27" s="1"/>
  <c r="B2303" i="27" s="1"/>
  <c r="B2304" i="27" s="1"/>
  <c r="B2305" i="27" s="1"/>
  <c r="B2306" i="27" s="1"/>
  <c r="B2307" i="27" s="1"/>
  <c r="B2308" i="27" s="1"/>
  <c r="B2309" i="27" s="1"/>
  <c r="B2310" i="27" s="1"/>
  <c r="B2311" i="27" s="1"/>
  <c r="B2312" i="27" s="1"/>
  <c r="B2313" i="27" s="1"/>
  <c r="B2314" i="27" s="1"/>
  <c r="B2315" i="27" s="1"/>
  <c r="B2316" i="27" s="1"/>
  <c r="B2317" i="27" s="1"/>
  <c r="B2318" i="27" s="1"/>
  <c r="B2319" i="27" s="1"/>
  <c r="B2320" i="27" s="1"/>
  <c r="B2321" i="27" s="1"/>
  <c r="B2322" i="27" s="1"/>
  <c r="B2323" i="27" s="1"/>
  <c r="B2324" i="27" s="1"/>
  <c r="B2325" i="27" s="1"/>
  <c r="B2326" i="27" s="1"/>
  <c r="B2327" i="27" s="1"/>
  <c r="B2328" i="27" s="1"/>
  <c r="B2329" i="27" s="1"/>
  <c r="B2330" i="27" s="1"/>
  <c r="B2331" i="27" s="1"/>
  <c r="B2332" i="27" s="1"/>
  <c r="B2333" i="27" s="1"/>
  <c r="B2334" i="27" s="1"/>
  <c r="B2335" i="27" s="1"/>
  <c r="B2336" i="27" s="1"/>
  <c r="B2337" i="27" s="1"/>
  <c r="B2338" i="27" s="1"/>
  <c r="B2339" i="27" s="1"/>
  <c r="B2340" i="27" s="1"/>
  <c r="B2341" i="27" s="1"/>
  <c r="B2342" i="27" s="1"/>
  <c r="B2343" i="27" s="1"/>
  <c r="B2344" i="27" s="1"/>
  <c r="B2345" i="27" s="1"/>
  <c r="B2346" i="27" s="1"/>
  <c r="B2347" i="27" s="1"/>
  <c r="B2348" i="27" s="1"/>
  <c r="B2349" i="27" s="1"/>
  <c r="B2350" i="27" s="1"/>
  <c r="B2351" i="27" s="1"/>
  <c r="B2352" i="27" s="1"/>
  <c r="B2353" i="27" s="1"/>
  <c r="B2354" i="27" s="1"/>
  <c r="B2355" i="27" s="1"/>
  <c r="B2356" i="27" s="1"/>
  <c r="B2357" i="27" s="1"/>
  <c r="B2358" i="27" s="1"/>
  <c r="B2359" i="27" s="1"/>
  <c r="B2360" i="27" s="1"/>
  <c r="B2361" i="27" s="1"/>
  <c r="B2362" i="27" s="1"/>
  <c r="B2363" i="27" s="1"/>
  <c r="B2364" i="27" s="1"/>
  <c r="B2365" i="27" s="1"/>
  <c r="B2366" i="27" s="1"/>
  <c r="B2367" i="27" s="1"/>
  <c r="B2368" i="27" s="1"/>
  <c r="B2369" i="27" s="1"/>
  <c r="B2370" i="27" s="1"/>
  <c r="B2371" i="27" s="1"/>
  <c r="B2372" i="27" s="1"/>
  <c r="B2373" i="27" s="1"/>
  <c r="B2374" i="27" s="1"/>
  <c r="B2375" i="27" s="1"/>
  <c r="B2376" i="27" s="1"/>
  <c r="B2377" i="27" s="1"/>
  <c r="B2378" i="27" s="1"/>
  <c r="B2379" i="27" s="1"/>
  <c r="B2380" i="27" s="1"/>
  <c r="B2381" i="27" s="1"/>
  <c r="B2382" i="27" s="1"/>
  <c r="B2383" i="27" s="1"/>
  <c r="B2384" i="27" s="1"/>
  <c r="B2385" i="27" s="1"/>
  <c r="B2386" i="27" s="1"/>
  <c r="B2387" i="27" s="1"/>
  <c r="B2388" i="27" s="1"/>
  <c r="B2389" i="27" s="1"/>
  <c r="B2390" i="27" s="1"/>
  <c r="B2391" i="27" s="1"/>
  <c r="B2392" i="27" s="1"/>
  <c r="B2393" i="27" s="1"/>
  <c r="B2394" i="27" s="1"/>
  <c r="B2395" i="27" s="1"/>
  <c r="B2396" i="27" s="1"/>
  <c r="B2397" i="27" s="1"/>
  <c r="B2398" i="27" s="1"/>
  <c r="B2399" i="27" s="1"/>
  <c r="B2400" i="27" s="1"/>
  <c r="B2401" i="27" s="1"/>
  <c r="B2402" i="27" s="1"/>
  <c r="B2403" i="27" s="1"/>
  <c r="B2404" i="27" s="1"/>
  <c r="B2405" i="27" s="1"/>
  <c r="B2406" i="27" s="1"/>
  <c r="B2407" i="27" s="1"/>
  <c r="B2408" i="27" s="1"/>
  <c r="B2409" i="27" s="1"/>
  <c r="B2410" i="27" s="1"/>
  <c r="B2411" i="27" s="1"/>
  <c r="B2412" i="27" s="1"/>
  <c r="B2413" i="27" s="1"/>
  <c r="B2414" i="27" s="1"/>
  <c r="B2415" i="27" s="1"/>
  <c r="B2416" i="27" s="1"/>
  <c r="B2417" i="27" s="1"/>
  <c r="B2418" i="27" s="1"/>
  <c r="B2419" i="27" s="1"/>
  <c r="B2420" i="27" s="1"/>
  <c r="B2421" i="27" s="1"/>
  <c r="B2422" i="27" s="1"/>
  <c r="B2423" i="27" s="1"/>
  <c r="B2424" i="27" s="1"/>
  <c r="B2425" i="27" s="1"/>
  <c r="B2426" i="27" s="1"/>
  <c r="B2427" i="27" s="1"/>
  <c r="B2428" i="27" s="1"/>
  <c r="B2429" i="27" s="1"/>
  <c r="B2430" i="27" s="1"/>
  <c r="B2431" i="27" s="1"/>
  <c r="B2432" i="27" s="1"/>
  <c r="B2433" i="27" s="1"/>
  <c r="B2434" i="27" s="1"/>
  <c r="B2435" i="27" s="1"/>
  <c r="B2436" i="27" s="1"/>
  <c r="B2437" i="27" s="1"/>
  <c r="B2438" i="27" s="1"/>
  <c r="B2439" i="27" s="1"/>
  <c r="B2440" i="27" s="1"/>
  <c r="B2441" i="27" s="1"/>
  <c r="B2442" i="27" s="1"/>
  <c r="B2443" i="27" s="1"/>
  <c r="B2444" i="27" s="1"/>
  <c r="B2445" i="27" s="1"/>
  <c r="B2446" i="27" s="1"/>
  <c r="B2447" i="27" s="1"/>
  <c r="B2448" i="27" s="1"/>
  <c r="B2449" i="27" s="1"/>
  <c r="B2450" i="27" s="1"/>
  <c r="B2451" i="27" s="1"/>
  <c r="B2452" i="27" s="1"/>
  <c r="B2453" i="27" s="1"/>
  <c r="B2454" i="27" s="1"/>
  <c r="B2455" i="27" s="1"/>
  <c r="B2456" i="27" s="1"/>
  <c r="B2457" i="27" s="1"/>
  <c r="B2458" i="27" s="1"/>
  <c r="B2459" i="27" s="1"/>
  <c r="B2460" i="27" s="1"/>
  <c r="B2461" i="27" s="1"/>
  <c r="B2462" i="27" s="1"/>
  <c r="B2463" i="27" s="1"/>
  <c r="B2464" i="27" s="1"/>
  <c r="B2465" i="27" s="1"/>
  <c r="B2466" i="27" s="1"/>
  <c r="B2467" i="27" s="1"/>
  <c r="B2468" i="27" s="1"/>
  <c r="B2469" i="27" s="1"/>
  <c r="B2470" i="27" s="1"/>
  <c r="B2471" i="27" s="1"/>
  <c r="B2472" i="27" s="1"/>
  <c r="B2473" i="27" s="1"/>
  <c r="B2474" i="27" s="1"/>
  <c r="B2475" i="27" s="1"/>
  <c r="B2476" i="27" s="1"/>
  <c r="B2477" i="27" s="1"/>
  <c r="B2478" i="27" s="1"/>
  <c r="B2479" i="27" s="1"/>
  <c r="B2480" i="27" s="1"/>
  <c r="B2481" i="27" s="1"/>
  <c r="B2482" i="27" s="1"/>
  <c r="B2483" i="27" s="1"/>
  <c r="B2484" i="27" s="1"/>
  <c r="B2485" i="27" s="1"/>
  <c r="B2486" i="27" s="1"/>
  <c r="B2487" i="27" s="1"/>
  <c r="B2488" i="27" s="1"/>
  <c r="B2489" i="27" s="1"/>
  <c r="B2490" i="27" s="1"/>
  <c r="B2491" i="27" s="1"/>
  <c r="B2492" i="27" s="1"/>
  <c r="B2493" i="27" s="1"/>
  <c r="B2494" i="27" s="1"/>
  <c r="B2495" i="27" s="1"/>
  <c r="B2496" i="27" s="1"/>
  <c r="B2497" i="27" s="1"/>
  <c r="B2498" i="27" s="1"/>
  <c r="B2499" i="27" s="1"/>
  <c r="B2500" i="27" s="1"/>
  <c r="B2501" i="27" s="1"/>
  <c r="B2502" i="27" s="1"/>
  <c r="B2503" i="27" s="1"/>
  <c r="B2504" i="27" s="1"/>
  <c r="B2505" i="27" s="1"/>
  <c r="B2506" i="27" s="1"/>
  <c r="B2507" i="27" s="1"/>
  <c r="B2508" i="27" s="1"/>
  <c r="B2509" i="27" s="1"/>
  <c r="B2510" i="27" s="1"/>
  <c r="B2511" i="27" s="1"/>
  <c r="B2512" i="27" s="1"/>
  <c r="B2513" i="27" s="1"/>
  <c r="B2514" i="27" s="1"/>
  <c r="B2515" i="27" s="1"/>
  <c r="B2516" i="27" s="1"/>
  <c r="B2517" i="27" s="1"/>
  <c r="B2518" i="27" s="1"/>
  <c r="B2519" i="27" s="1"/>
  <c r="B2520" i="27" s="1"/>
  <c r="B2521" i="27" s="1"/>
  <c r="B2522" i="27" s="1"/>
  <c r="B2523" i="27" s="1"/>
  <c r="B2524" i="27" s="1"/>
  <c r="B2525" i="27" s="1"/>
  <c r="B2526" i="27" s="1"/>
  <c r="B2527" i="27" s="1"/>
  <c r="B2528" i="27" s="1"/>
  <c r="B2529" i="27" s="1"/>
  <c r="B2530" i="27" s="1"/>
  <c r="B2531" i="27" s="1"/>
  <c r="B2532" i="27" s="1"/>
  <c r="B2533" i="27" s="1"/>
  <c r="B2534" i="27" s="1"/>
  <c r="B2535" i="27" s="1"/>
  <c r="B2536" i="27" s="1"/>
  <c r="B2537" i="27" s="1"/>
  <c r="B2538" i="27" s="1"/>
  <c r="B2539" i="27" s="1"/>
  <c r="B2540" i="27" s="1"/>
  <c r="B2541" i="27" s="1"/>
  <c r="B2542" i="27" s="1"/>
  <c r="B2543" i="27" s="1"/>
  <c r="B2544" i="27" s="1"/>
  <c r="B2545" i="27" s="1"/>
  <c r="B2546" i="27" s="1"/>
  <c r="B2547" i="27" s="1"/>
  <c r="B2548" i="27" s="1"/>
  <c r="B2549" i="27" s="1"/>
  <c r="B2550" i="27" s="1"/>
  <c r="B2551" i="27" s="1"/>
  <c r="B2552" i="27" s="1"/>
  <c r="B2553" i="27" s="1"/>
  <c r="B2554" i="27" s="1"/>
  <c r="B2555" i="27" s="1"/>
  <c r="B2556" i="27" s="1"/>
  <c r="B2557" i="27" s="1"/>
  <c r="B2558" i="27" s="1"/>
  <c r="B2559" i="27" s="1"/>
  <c r="B2560" i="27" s="1"/>
  <c r="B2561" i="27" s="1"/>
  <c r="B2562" i="27" s="1"/>
  <c r="B2563" i="27" s="1"/>
  <c r="B2564" i="27" s="1"/>
  <c r="B2565" i="27" s="1"/>
  <c r="B2566" i="27" s="1"/>
  <c r="B2567" i="27" s="1"/>
  <c r="B2568" i="27" s="1"/>
  <c r="B2569" i="27" s="1"/>
  <c r="B2570" i="27" s="1"/>
  <c r="B2571" i="27" s="1"/>
  <c r="B2572" i="27" s="1"/>
  <c r="B2573" i="27" s="1"/>
  <c r="B2574" i="27" s="1"/>
  <c r="B2575" i="27" s="1"/>
  <c r="B2576" i="27" s="1"/>
  <c r="B2577" i="27" s="1"/>
  <c r="B2578" i="27" s="1"/>
  <c r="B2579" i="27" s="1"/>
  <c r="B2580" i="27" s="1"/>
  <c r="B2581" i="27" s="1"/>
  <c r="B2582" i="27" s="1"/>
  <c r="B2583" i="27" s="1"/>
  <c r="B2584" i="27" s="1"/>
  <c r="B2585" i="27" s="1"/>
  <c r="B2586" i="27" s="1"/>
  <c r="B2587" i="27" s="1"/>
  <c r="B2588" i="27" s="1"/>
  <c r="B2589" i="27" s="1"/>
  <c r="B2590" i="27" s="1"/>
  <c r="B2591" i="27" s="1"/>
  <c r="B2592" i="27" s="1"/>
  <c r="B2593" i="27" s="1"/>
  <c r="B2594" i="27" s="1"/>
  <c r="B2595" i="27" s="1"/>
  <c r="B2596" i="27" s="1"/>
  <c r="B2597" i="27" s="1"/>
  <c r="B2598" i="27" s="1"/>
  <c r="B2599" i="27" s="1"/>
  <c r="B2600" i="27" s="1"/>
  <c r="B2601" i="27" s="1"/>
  <c r="B2602" i="27" s="1"/>
  <c r="B2603" i="27" s="1"/>
  <c r="B2604" i="27" s="1"/>
  <c r="B2605" i="27" s="1"/>
  <c r="B2606" i="27" s="1"/>
  <c r="B2607" i="27" s="1"/>
  <c r="B2608" i="27" s="1"/>
  <c r="B2609" i="27" s="1"/>
  <c r="B2610" i="27" s="1"/>
  <c r="B2611" i="27" s="1"/>
  <c r="B2612" i="27" s="1"/>
  <c r="B2613" i="27" s="1"/>
  <c r="B2614" i="27" s="1"/>
  <c r="B2615" i="27" s="1"/>
  <c r="B2616" i="27" s="1"/>
  <c r="B2617" i="27" s="1"/>
  <c r="B2618" i="27" s="1"/>
  <c r="B2619" i="27" s="1"/>
  <c r="B2620" i="27" s="1"/>
  <c r="B2621" i="27" s="1"/>
  <c r="B2622" i="27" s="1"/>
  <c r="B2623" i="27" s="1"/>
  <c r="B2624" i="27" s="1"/>
  <c r="B2625" i="27" s="1"/>
  <c r="B2626" i="27" s="1"/>
  <c r="B2627" i="27" s="1"/>
  <c r="B2628" i="27" s="1"/>
  <c r="B2629" i="27" s="1"/>
  <c r="B2630" i="27" s="1"/>
  <c r="B2631" i="27" s="1"/>
  <c r="B2632" i="27" s="1"/>
  <c r="B2633" i="27" s="1"/>
  <c r="B2634" i="27" s="1"/>
  <c r="B2635" i="27" s="1"/>
  <c r="B2636" i="27" s="1"/>
  <c r="B2637" i="27" s="1"/>
  <c r="B2638" i="27" s="1"/>
  <c r="B2639" i="27" s="1"/>
  <c r="B2640" i="27" s="1"/>
  <c r="B2641" i="27" s="1"/>
  <c r="B2642" i="27" s="1"/>
  <c r="B2643" i="27" s="1"/>
  <c r="B2644" i="27" s="1"/>
  <c r="B2645" i="27" s="1"/>
  <c r="B2646" i="27" s="1"/>
  <c r="B2647" i="27" s="1"/>
  <c r="B2648" i="27" s="1"/>
  <c r="B2649" i="27" s="1"/>
  <c r="B2650" i="27" s="1"/>
  <c r="B2651" i="27" s="1"/>
  <c r="B2652" i="27" s="1"/>
  <c r="B2653" i="27" s="1"/>
  <c r="B2654" i="27" s="1"/>
  <c r="B2655" i="27" s="1"/>
  <c r="B2656" i="27" s="1"/>
  <c r="B2657" i="27" s="1"/>
  <c r="B2658" i="27" s="1"/>
  <c r="B2659" i="27" s="1"/>
  <c r="B2660" i="27" s="1"/>
  <c r="B2661" i="27" s="1"/>
  <c r="B2662" i="27" s="1"/>
  <c r="B2663" i="27" s="1"/>
  <c r="B2664" i="27" s="1"/>
  <c r="B2665" i="2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tc={4B661B12-E8A7-C843-922B-4179E8C18732}</author>
  </authors>
  <commentList>
    <comment ref="D5" authorId="0" shapeId="0" xr:uid="{4B661B12-E8A7-C843-922B-4179E8C18732}">
      <text>
        <t xml:space="preserve">[Threaded comment]
Your version of Excel allows you to read this threaded comment; however, any edits to it will get removed if the file is opened in a newer version of Excel. Learn more: https://go.microsoft.com/fwlink/?linkid=870924
Comment:
    W </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tc={665E2C54-01C0-456F-BF33-1B7E3DF2C071}</author>
    <author>tc={B6BD9D60-0053-4B4C-9ACE-45C4BF886EDA}</author>
    <author>tc={437318F4-1B66-49F1-A59D-70DE31AAC5D3}</author>
    <author>tc={D7D64C14-9D54-48D0-B452-27673C8BB75A}</author>
    <author>tc={F0E75991-2A82-4500-AC80-81AF789732C9}</author>
    <author>tc={3E55C547-606C-4B13-AABB-EE1A140E7B15}</author>
  </authors>
  <commentList>
    <comment ref="D12" authorId="0" shapeId="0" xr:uid="{665E2C54-01C0-456F-BF33-1B7E3DF2C071}">
      <text>
        <t>[Threaded comment]
Your version of Excel allows you to read this threaded comment; however, any edits to it will get removed if the file is opened in a newer version of Excel. Learn more: https://go.microsoft.com/fwlink/?linkid=870924
Comment:
    @Joana Pinto quais são os poluentes inorgânicos?
Reply:
    No caso do SFDR, eles especificam essa parte como ‘inorganic pollutants’ means emissions within or lower than the emission levels associated with the best available techniques (BAT-AEL) as defined in Article 3, point (13) of Directive 2010/75/EU of the European Parliament and of the Council14, for the Large Volume Inorganic Chemicals- Solids and Others industry 
Ou seja, entendo que se aplique mais a industrias que utilizem químicos inorgânicos. No nosso caso, questionamos sobre poluentes atmosféricos, que no ponto de ajuda deveria dizer "Emissões atmosféricas refere-se às substâncias provenientes de atividades humanas lançadas para o ar, que alteram o que seria a constituição natural da atmosfera. Essas substâncias podem ser gases (onde se podem incluir os gases com efeito de estufa), poluentes, metais pesados, particulas finas.", mas pelo que vi no portal, não está esse ponto de ajuda e pelos poluentes para a água
Reply:
    Certo, então nesse caso não temos como saber especificamente estas quantidades...</t>
      </text>
    </comment>
    <comment ref="D27" authorId="1" shapeId="0" xr:uid="{B6BD9D60-0053-4B4C-9ACE-45C4BF886EDA}">
      <text>
        <t xml:space="preserve">[Threaded comment]
Your version of Excel allows you to read this threaded comment; however, any edits to it will get removed if the file is opened in a newer version of Excel. Learn more: https://go.microsoft.com/fwlink/?linkid=870924
Comment:
    @Joana Pinto, pergunta parva, mas considera-se aqui todos os outros destinos que não a reciclagem, certo?
Reply:
    @Mara Chora, no caso do screen, os outros destinos de "não-reciclagem" é a eliminação. 
No caso do assess, as opções de não reciclagem são: Incineração, Aterro, Outra operação de eliminação; </t>
      </text>
    </comment>
    <comment ref="D30" authorId="2" shapeId="0" xr:uid="{437318F4-1B66-49F1-A59D-70DE31AAC5D3}">
      <text>
        <t>[Threaded comment]
Your version of Excel allows you to read this threaded comment; however, any edits to it will get removed if the file is opened in a newer version of Excel. Learn more: https://go.microsoft.com/fwlink/?linkid=870924
Comment:
    @Joana Pinto sabes o que isto é?
Reply:
    @Mara Chora , não estou muito certa sobre esse ponto</t>
      </text>
    </comment>
    <comment ref="D66" authorId="3" shapeId="0" xr:uid="{D7D64C14-9D54-48D0-B452-27673C8BB75A}">
      <text>
        <t>[Threaded comment]
Your version of Excel allows you to read this threaded comment; however, any edits to it will get removed if the file is opened in a newer version of Excel. Learn more: https://go.microsoft.com/fwlink/?linkid=870924
Comment:
    @Joana Pinto e isto, temos forma de saber?
Reply:
    @Mara Chora diria que talves através dos certificados energéticos dos edifícios mas não perguntamos isso</t>
      </text>
    </comment>
    <comment ref="D72" authorId="4" shapeId="0" xr:uid="{F0E75991-2A82-4500-AC80-81AF789732C9}">
      <text>
        <t>[Threaded comment]
Your version of Excel allows you to read this threaded comment; however, any edits to it will get removed if the file is opened in a newer version of Excel. Learn more: https://go.microsoft.com/fwlink/?linkid=870924
Comment:
    @Joana Pinto conseguimos saber isto através dos questionários?
Reply:
    @Mara Chora diria que não completamente, só questionamos o que a empresa faz aos seus resíduos (destino final) mas não nos diz diretamente as condições que tem para isso</t>
      </text>
    </comment>
    <comment ref="D74" authorId="5" shapeId="0" xr:uid="{3E55C547-606C-4B13-AABB-EE1A140E7B15}">
      <text>
        <t>[Threaded comment]
Your version of Excel allows you to read this threaded comment; however, any edits to it will get removed if the file is opened in a newer version of Excel. Learn more: https://go.microsoft.com/fwlink/?linkid=870924
Comment:
    @Joana Pinto também não temos isto, pois não?
Reply:
    @Mara Chora não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tc={B59119D3-BCA1-4B1B-9459-177B2F59A820}</author>
    <author>tc={33464E98-73B9-428C-B0E4-E1B67A88BABF}</author>
    <author>tc={8B06C71D-20B1-4B38-BBB8-BBAC1F4D896A}</author>
  </authors>
  <commentList>
    <comment ref="K816" authorId="0" shapeId="0" xr:uid="{B59119D3-BCA1-4B1B-9459-177B2F59A820}">
      <text>
        <t>[Threaded comment]
Your version of Excel allows you to read this threaded comment; however, any edits to it will get removed if the file is opened in a newer version of Excel. Learn more: https://go.microsoft.com/fwlink/?linkid=870924
Comment:
    mesmo que 925?</t>
      </text>
    </comment>
    <comment ref="K831" authorId="1" shapeId="0" xr:uid="{33464E98-73B9-428C-B0E4-E1B67A88BABF}">
      <text>
        <t>[Threaded comment]
Your version of Excel allows you to read this threaded comment; however, any edits to it will get removed if the file is opened in a newer version of Excel. Learn more: https://go.microsoft.com/fwlink/?linkid=870924
Comment:
    mesmo que 910?</t>
      </text>
    </comment>
    <comment ref="K1473" authorId="2" shapeId="0" xr:uid="{8B06C71D-20B1-4B38-BBB8-BBAC1F4D896A}">
      <text>
        <t>[Threaded comment]
Your version of Excel allows you to read this threaded comment; however, any edits to it will get removed if the file is opened in a newer version of Excel. Learn more: https://go.microsoft.com/fwlink/?linkid=870924
Comment:
    qual a unidade?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tc={164BD069-6173-4C9F-9530-EB595E73B5C2}</author>
    <author>tc={F1FE38CD-0285-41DD-AF5E-B73032402F84}</author>
    <author>tc={27A2F6BE-A5CB-4A41-AABC-87318B3DE918}</author>
    <author>tc={A42F7EDC-95BF-4F5D-8BB3-E3B281D01053}</author>
    <author>tc={38E8879B-F091-4703-863E-D7E36906BC03}</author>
    <author>tc={1D606AA7-BDEF-4E2C-A07B-B55232BD1D79}</author>
    <author>tc={B44BFFCC-E6EF-4B2E-9FC6-6BBB70022B78}</author>
    <author>tc={845112C2-8BCD-44CB-8A01-0748E4DA84CA}</author>
    <author>tc={AA121970-2836-4672-AE6F-EFDFBB871B1C}</author>
    <author>tc={28F8341C-DFAF-430B-8954-833A72865023}</author>
    <author>tc={CD2952B5-C47D-4FD8-98E5-B6D5815C486B}</author>
    <author>tc={D5D97714-7578-4392-89C5-FB373D0E378A}</author>
    <author>tc={C5D04C12-5978-4CE3-8158-D1CA7DEA4980}</author>
    <author>tc={D8EEBCED-C014-430D-8357-0C69F3BAE689}</author>
    <author>tc={4C157CA5-9624-42E1-890A-7157FF7CED05}</author>
    <author>tc={EF8063AA-8182-4E98-90A5-9E0268EE1D11}</author>
    <author>tc={93D5C3B8-6A74-41F9-809C-B1D1244E12FC}</author>
    <author>tc={3F3B45A8-420A-4BD4-8BB7-8410D7351C79}</author>
    <author>tc={7BA809DA-A232-4471-A9FB-B49C9577E539}</author>
    <author>tc={6F896D7A-C1FB-4999-8D79-76312BE7CE46}</author>
    <author>tc={4480DDDC-416B-4231-BE47-0E1D9E80919E}</author>
    <author>tc={8BD4F997-41B5-4E46-BE77-1140EAEB30F2}</author>
    <author>tc={2381E74F-FA01-4C3A-ACF6-3660A76F8EAB}</author>
  </authors>
  <commentList>
    <comment ref="P1" authorId="0" shapeId="0" xr:uid="{164BD069-6173-4C9F-9530-EB595E73B5C2}">
      <text>
        <t>[Threaded comment]
Your version of Excel allows you to read this threaded comment; however, any edits to it will get removed if the file is opened in a newer version of Excel. Learn more: https://go.microsoft.com/fwlink/?linkid=870924
Comment:
    O GRI está mapeado corretamente no ficheiro com os indicadores extraídos do portal. (Este fica aqui só para confirmar em caso de alguma eventualidade).</t>
      </text>
    </comment>
    <comment ref="P18" authorId="1" shapeId="0" xr:uid="{F1FE38CD-0285-41DD-AF5E-B73032402F84}">
      <text>
        <t>[Threaded comment]
Your version of Excel allows you to read this threaded comment; however, any edits to it will get removed if the file is opened in a newer version of Excel. Learn more: https://go.microsoft.com/fwlink/?linkid=870924
Comment:
    Este 11.2 não tem correspondência com os códigos do GRI...
Terá o excel desformatado o valor da célula?
O 305-3 está correto.</t>
      </text>
    </comment>
    <comment ref="E798" authorId="2" shapeId="0" xr:uid="{27A2F6BE-A5CB-4A41-AABC-87318B3DE918}">
      <text>
        <t>[Threaded comment]
Your version of Excel allows you to read this threaded comment; however, any edits to it will get removed if the file is opened in a newer version of Excel. Learn more: https://go.microsoft.com/fwlink/?linkid=870924
Comment:
    Sendo que as emissões de âmbito 1 são diretas e as de âmbito 2 são indiretas, creio que será um lapso.
Será Índice de emissões indiretas (âmbito 2 e 3) OU
Índice de emissões diretas (âmbito 1) e indiretas (âmbito 2)</t>
      </text>
    </comment>
    <comment ref="P811" authorId="3" shapeId="0" xr:uid="{A42F7EDC-95BF-4F5D-8BB3-E3B281D01053}">
      <text>
        <t>[Threaded comment]
Your version of Excel allows you to read this threaded comment; however, any edits to it will get removed if the file is opened in a newer version of Excel. Learn more: https://go.microsoft.com/fwlink/?linkid=870924
Comment:
    Que código é este?</t>
      </text>
    </comment>
    <comment ref="P930" authorId="4" shapeId="0" xr:uid="{38E8879B-F091-4703-863E-D7E36906BC03}">
      <text>
        <t>[Threaded comment]
Your version of Excel allows you to read this threaded comment; however, any edits to it will get removed if the file is opened in a newer version of Excel. Learn more: https://go.microsoft.com/fwlink/?linkid=870924
Comment:
    Que código é este?</t>
      </text>
    </comment>
    <comment ref="P1036" authorId="5" shapeId="0" xr:uid="{1D606AA7-BDEF-4E2C-A07B-B55232BD1D79}">
      <text>
        <t>[Threaded comment]
Your version of Excel allows you to read this threaded comment; however, any edits to it will get removed if the file is opened in a newer version of Excel. Learn more: https://go.microsoft.com/fwlink/?linkid=870924
Comment:
    Que código é?
11.18</t>
      </text>
    </comment>
    <comment ref="J1119" authorId="6" shapeId="0" xr:uid="{B44BFFCC-E6EF-4B2E-9FC6-6BBB70022B78}">
      <text>
        <t>[Threaded comment]
Your version of Excel allows you to read this threaded comment; however, any edits to it will get removed if the file is opened in a newer version of Excel. Learn more: https://go.microsoft.com/fwlink/?linkid=870924
Comment:
    Qual a unidade de medida?</t>
      </text>
    </comment>
    <comment ref="B1273" authorId="7" shapeId="0" xr:uid="{845112C2-8BCD-44CB-8A01-0748E4DA84CA}">
      <text>
        <t>[Threaded comment]
Your version of Excel allows you to read this threaded comment; however, any edits to it will get removed if the file is opened in a newer version of Excel. Learn more: https://go.microsoft.com/fwlink/?linkid=870924
Comment:
    @Catarina acho que seria este o certo</t>
      </text>
    </comment>
    <comment ref="E1345" authorId="8" shapeId="0" xr:uid="{AA121970-2836-4672-AE6F-EFDFBB871B1C}">
      <text>
        <t>[Threaded comment]
Your version of Excel allows you to read this threaded comment; however, any edits to it will get removed if the file is opened in a newer version of Excel. Learn more: https://go.microsoft.com/fwlink/?linkid=870924
Comment:
    Repetida com o Indicador 2039</t>
      </text>
    </comment>
    <comment ref="E1346" authorId="9" shapeId="0" xr:uid="{28F8341C-DFAF-430B-8954-833A72865023}">
      <text>
        <t>[Threaded comment]
Your version of Excel allows you to read this threaded comment; however, any edits to it will get removed if the file is opened in a newer version of Excel. Learn more: https://go.microsoft.com/fwlink/?linkid=870924
Comment:
    Repetida com a 2040</t>
      </text>
    </comment>
    <comment ref="E1349" authorId="10" shapeId="0" xr:uid="{CD2952B5-C47D-4FD8-98E5-B6D5815C486B}">
      <text>
        <t>[Threaded comment]
Your version of Excel allows you to read this threaded comment; however, any edits to it will get removed if the file is opened in a newer version of Excel. Learn more: https://go.microsoft.com/fwlink/?linkid=870924
Comment:
    Repetida com a 2044</t>
      </text>
    </comment>
    <comment ref="E1413" authorId="11" shapeId="0" xr:uid="{D5D97714-7578-4392-89C5-FB373D0E378A}">
      <text>
        <t>[Threaded comment]
Your version of Excel allows you to read this threaded comment; however, any edits to it will get removed if the file is opened in a newer version of Excel. Learn more: https://go.microsoft.com/fwlink/?linkid=870924
Comment:
    Está repetido. É igual ao 1766 (a pergunta é a mesma no questionário do ambiente)
Reply:
    @Mara Chora  podes sublinhar a vermelho para apagarmos este?</t>
      </text>
    </comment>
    <comment ref="E1471" authorId="12" shapeId="0" xr:uid="{C5D04C12-5978-4CE3-8158-D1CA7DEA4980}">
      <text>
        <t>[Threaded comment]
Your version of Excel allows you to read this threaded comment; however, any edits to it will get removed if the file is opened in a newer version of Excel. Learn more: https://go.microsoft.com/fwlink/?linkid=870924
Comment:
    qual a unidade?</t>
      </text>
    </comment>
    <comment ref="E1844" authorId="13" shapeId="0" xr:uid="{D8EEBCED-C014-430D-8357-0C69F3BAE689}">
      <text>
        <t>[Threaded comment]
Your version of Excel allows you to read this threaded comment; however, any edits to it will get removed if the file is opened in a newer version of Excel. Learn more: https://go.microsoft.com/fwlink/?linkid=870924
Comment:
    mesmo que 290?</t>
      </text>
    </comment>
    <comment ref="E1859" authorId="14" shapeId="0" xr:uid="{4C157CA5-9624-42E1-890A-7157FF7CED05}">
      <text>
        <t>[Threaded comment]
Your version of Excel allows you to read this threaded comment; however, any edits to it will get removed if the file is opened in a newer version of Excel. Learn more: https://go.microsoft.com/fwlink/?linkid=870924
Comment:
    temos por contratado e subcontratado</t>
      </text>
    </comment>
    <comment ref="E1860" authorId="15" shapeId="0" xr:uid="{EF8063AA-8182-4E98-90A5-9E0268EE1D11}">
      <text>
        <t>[Threaded comment]
Your version of Excel allows you to read this threaded comment; however, any edits to it will get removed if the file is opened in a newer version of Excel. Learn more: https://go.microsoft.com/fwlink/?linkid=870924
Comment:
    temos por contratado e subcontratado</t>
      </text>
    </comment>
    <comment ref="E1864" authorId="16" shapeId="0" xr:uid="{93D5C3B8-6A74-41F9-809C-B1D1244E12FC}">
      <text>
        <t>[Threaded comment]
Your version of Excel allows you to read this threaded comment; however, any edits to it will get removed if the file is opened in a newer version of Excel. Learn more: https://go.microsoft.com/fwlink/?linkid=870924
Comment:
    género da categoria?</t>
      </text>
    </comment>
    <comment ref="E1872" authorId="17" shapeId="0" xr:uid="{3F3B45A8-420A-4BD4-8BB7-8410D7351C79}">
      <text>
        <t>[Threaded comment]
Your version of Excel allows you to read this threaded comment; however, any edits to it will get removed if the file is opened in a newer version of Excel. Learn more: https://go.microsoft.com/fwlink/?linkid=870924
Comment:
    desdobrar por categoria?</t>
      </text>
    </comment>
    <comment ref="J1941" authorId="18" shapeId="0" xr:uid="{7BA809DA-A232-4471-A9FB-B49C9577E539}">
      <text>
        <t>[Threaded comment]
Your version of Excel allows you to read this threaded comment; however, any edits to it will get removed if the file is opened in a newer version of Excel. Learn more: https://go.microsoft.com/fwlink/?linkid=870924
Comment:
    @Joana Pinto podes confirmar se é esta unidade de medida? Ou Joules ou kWh? Não temos a certeza da unidade
Reply:
    @Mara Chora é MWh, que é o que o CSRD pede (e estes indicadores estão no quest do CSRD)</t>
      </text>
    </comment>
    <comment ref="B1945" authorId="19" shapeId="0" xr:uid="{6F896D7A-C1FB-4999-8D79-76312BE7CE46}">
      <text>
        <t>[Threaded comment]
Your version of Excel allows you to read this threaded comment; however, any edits to it will get removed if the file is opened in a newer version of Excel. Learn more: https://go.microsoft.com/fwlink/?linkid=870924
Comment:
    Só para deixar a nota de que este indicador estava a mais numa outra questão e, por isso, adaptei para aqui, pois acrescentei uma opção de resposta</t>
      </text>
    </comment>
    <comment ref="E2020" authorId="20" shapeId="0" xr:uid="{4480DDDC-416B-4231-BE47-0E1D9E80919E}">
      <text>
        <t>[Threaded comment]
Your version of Excel allows you to read this threaded comment; however, any edits to it will get removed if the file is opened in a newer version of Excel. Learn more: https://go.microsoft.com/fwlink/?linkid=870924
Comment:
    Sequestro é uma expressão específica de ambiente?
Se não, considerar retirar e ficar apenas remoção</t>
      </text>
    </comment>
    <comment ref="C2344" authorId="21" shapeId="0" xr:uid="{8BD4F997-41B5-4E46-BE77-1140EAEB30F2}">
      <text>
        <t>[Threaded comment]
Your version of Excel allows you to read this threaded comment; however, any edits to it will get removed if the file is opened in a newer version of Excel. Learn more: https://go.microsoft.com/fwlink/?linkid=870924
Comment:
    Talvez devessemos rever estes indicadores que dizem "nenhum" porque parece-me que alguns coincidem com a opção "outro" e não "nenhum"</t>
      </text>
    </comment>
    <comment ref="D2707" authorId="22" shapeId="0" xr:uid="{2381E74F-FA01-4C3A-ACF6-3660A76F8EAB}">
      <text>
        <t>[Threaded comment]
Your version of Excel allows you to read this threaded comment; however, any edits to it will get removed if the file is opened in a newer version of Excel. Learn more: https://go.microsoft.com/fwlink/?linkid=870924
Comment:
    A partir daqui o ID New não é congruente com o que está no portal. Ver sempre o ID_Portal automático</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tc={67C5D104-2E0C-41CF-B802-9FE755F32823}</author>
    <author>tc={5D6D52E2-5040-48BD-ADDA-27B4406402E7}</author>
    <author>tc={5558D096-DF6F-4A17-B654-6B1726B96AEB}</author>
    <author>tc={DD930B16-6B7E-4CDD-8A91-1758AEAE1E3C}</author>
    <author>tc={B58DEF52-19F3-4562-941D-92005F7C9226}</author>
    <author>tc={DC700672-593E-479C-87B4-D24FBBFADCAC}</author>
    <author>tc={F515DF19-C9FD-4D34-B1D0-61E9296F238D}</author>
    <author>tc={A584B4EE-7215-48A2-8BA3-5FD17F05C566}</author>
    <author>tc={EBD610FE-B2A9-4B6D-8E08-5C09CB502B35}</author>
    <author>tc={BC649E82-F6E0-49CF-85F7-FDDE790DD114}</author>
    <author>tc={12991C52-43ED-4629-A772-AFEE40534C97}</author>
    <author>tc={9AB061E0-6CD3-4C4C-8335-566311EE5625}</author>
  </authors>
  <commentList>
    <comment ref="C798" authorId="0" shapeId="0" xr:uid="{67C5D104-2E0C-41CF-B802-9FE755F32823}">
      <text>
        <t>[Threaded comment]
Your version of Excel allows you to read this threaded comment; however, any edits to it will get removed if the file is opened in a newer version of Excel. Learn more: https://go.microsoft.com/fwlink/?linkid=870924
Comment:
    Sendo que as emissões de âmbito 1 são diretas e as de âmbito 2 são indiretas, creio que será um lapso.
Será Índice de emissões indiretas (âmbito 2 e 3) OU
Índice de emissões diretas (âmbito 1) e indiretas (âmbito 2)</t>
      </text>
    </comment>
    <comment ref="C1345" authorId="1" shapeId="0" xr:uid="{5D6D52E2-5040-48BD-ADDA-27B4406402E7}">
      <text>
        <t>[Threaded comment]
Your version of Excel allows you to read this threaded comment; however, any edits to it will get removed if the file is opened in a newer version of Excel. Learn more: https://go.microsoft.com/fwlink/?linkid=870924
Comment:
    Repetida com o Indicador 2039</t>
      </text>
    </comment>
    <comment ref="C1346" authorId="2" shapeId="0" xr:uid="{5558D096-DF6F-4A17-B654-6B1726B96AEB}">
      <text>
        <t>[Threaded comment]
Your version of Excel allows you to read this threaded comment; however, any edits to it will get removed if the file is opened in a newer version of Excel. Learn more: https://go.microsoft.com/fwlink/?linkid=870924
Comment:
    Repetida com a 2040</t>
      </text>
    </comment>
    <comment ref="C1349" authorId="3" shapeId="0" xr:uid="{DD930B16-6B7E-4CDD-8A91-1758AEAE1E3C}">
      <text>
        <t>[Threaded comment]
Your version of Excel allows you to read this threaded comment; however, any edits to it will get removed if the file is opened in a newer version of Excel. Learn more: https://go.microsoft.com/fwlink/?linkid=870924
Comment:
    Repetida com a 2044</t>
      </text>
    </comment>
    <comment ref="C1413" authorId="4" shapeId="0" xr:uid="{B58DEF52-19F3-4562-941D-92005F7C9226}">
      <text>
        <t>[Threaded comment]
Your version of Excel allows you to read this threaded comment; however, any edits to it will get removed if the file is opened in a newer version of Excel. Learn more: https://go.microsoft.com/fwlink/?linkid=870924
Comment:
    Está repetido. É igual ao 1766 (a pergunta é a mesma no questionário do ambiente)
Reply:
    @Mara Chora  podes sublinhar a vermelho para apagarmos este?</t>
      </text>
    </comment>
    <comment ref="C1471" authorId="5" shapeId="0" xr:uid="{DC700672-593E-479C-87B4-D24FBBFADCAC}">
      <text>
        <t>[Threaded comment]
Your version of Excel allows you to read this threaded comment; however, any edits to it will get removed if the file is opened in a newer version of Excel. Learn more: https://go.microsoft.com/fwlink/?linkid=870924
Comment:
    qual a unidade?</t>
      </text>
    </comment>
    <comment ref="C1844" authorId="6" shapeId="0" xr:uid="{F515DF19-C9FD-4D34-B1D0-61E9296F238D}">
      <text>
        <t>[Threaded comment]
Your version of Excel allows you to read this threaded comment; however, any edits to it will get removed if the file is opened in a newer version of Excel. Learn more: https://go.microsoft.com/fwlink/?linkid=870924
Comment:
    mesmo que 290?</t>
      </text>
    </comment>
    <comment ref="C1859" authorId="7" shapeId="0" xr:uid="{A584B4EE-7215-48A2-8BA3-5FD17F05C566}">
      <text>
        <t>[Threaded comment]
Your version of Excel allows you to read this threaded comment; however, any edits to it will get removed if the file is opened in a newer version of Excel. Learn more: https://go.microsoft.com/fwlink/?linkid=870924
Comment:
    temos por contratado e subcontratado</t>
      </text>
    </comment>
    <comment ref="C1860" authorId="8" shapeId="0" xr:uid="{EBD610FE-B2A9-4B6D-8E08-5C09CB502B35}">
      <text>
        <t>[Threaded comment]
Your version of Excel allows you to read this threaded comment; however, any edits to it will get removed if the file is opened in a newer version of Excel. Learn more: https://go.microsoft.com/fwlink/?linkid=870924
Comment:
    temos por contratado e subcontratado</t>
      </text>
    </comment>
    <comment ref="C1864" authorId="9" shapeId="0" xr:uid="{BC649E82-F6E0-49CF-85F7-FDDE790DD114}">
      <text>
        <t>[Threaded comment]
Your version of Excel allows you to read this threaded comment; however, any edits to it will get removed if the file is opened in a newer version of Excel. Learn more: https://go.microsoft.com/fwlink/?linkid=870924
Comment:
    género da categoria?</t>
      </text>
    </comment>
    <comment ref="C1872" authorId="10" shapeId="0" xr:uid="{12991C52-43ED-4629-A772-AFEE40534C97}">
      <text>
        <t>[Threaded comment]
Your version of Excel allows you to read this threaded comment; however, any edits to it will get removed if the file is opened in a newer version of Excel. Learn more: https://go.microsoft.com/fwlink/?linkid=870924
Comment:
    desdobrar por categoria?</t>
      </text>
    </comment>
    <comment ref="C2020" authorId="11" shapeId="0" xr:uid="{9AB061E0-6CD3-4C4C-8335-566311EE5625}">
      <text>
        <t>[Threaded comment]
Your version of Excel allows you to read this threaded comment; however, any edits to it will get removed if the file is opened in a newer version of Excel. Learn more: https://go.microsoft.com/fwlink/?linkid=870924
Comment:
    Sequestro é uma expressão específica de ambiente?
Se não, considerar retirar e ficar apenas remoção</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tc={7F28F7FF-84CC-489E-B964-8181B79B3D63}</author>
    <author>tc={49B4E71B-96D3-4662-849D-AE31C7985A90}</author>
    <author>tc={8D303767-6862-4CED-8E22-966C931BA564}</author>
    <author>tc={2BBB45F3-8B9E-4703-AFDB-2F0072F2ADB4}</author>
    <author>tc={36C9971B-B1C8-48C4-A916-4A37A8FA641A}</author>
    <author>tc={9912E2DC-3832-4852-9691-5B1B948BA343}</author>
    <author>tc={4595362A-13D9-4DF8-BE1C-18CE0A79B0D2}</author>
    <author>tc={DC602FBF-FCCC-4AA3-8DB7-13D5F239A612}</author>
    <author>tc={5721A5B6-C074-4CEA-826C-9AEDC8D0CD65}</author>
  </authors>
  <commentList>
    <comment ref="D146" authorId="0" shapeId="0" xr:uid="{7F28F7FF-84CC-489E-B964-8181B79B3D63}">
      <text>
        <t>[Threaded comment]
Your version of Excel allows you to read this threaded comment; however, any edits to it will get removed if the file is opened in a newer version of Excel. Learn more: https://go.microsoft.com/fwlink/?linkid=870924
Comment:
    prevenção e combate à corrupção</t>
      </text>
    </comment>
    <comment ref="E230" authorId="1" shapeId="0" xr:uid="{49B4E71B-96D3-4662-849D-AE31C7985A90}">
      <text>
        <t>[Threaded comment]
Your version of Excel allows you to read this threaded comment; however, any edits to it will get removed if the file is opened in a newer version of Excel. Learn more: https://go.microsoft.com/fwlink/?linkid=870924
Comment:
    É o mesmo que a pergunta 30276?</t>
      </text>
    </comment>
    <comment ref="E232" authorId="2" shapeId="0" xr:uid="{8D303767-6862-4CED-8E22-966C931BA564}">
      <text>
        <t>[Threaded comment]
Your version of Excel allows you to read this threaded comment; however, any edits to it will get removed if the file is opened in a newer version of Excel. Learn more: https://go.microsoft.com/fwlink/?linkid=870924
Comment:
    É o mesmo que a pergunta 30276?
Reply:
    estes indicadores são setoriais</t>
      </text>
    </comment>
    <comment ref="E320" authorId="3" shapeId="0" xr:uid="{2BBB45F3-8B9E-4703-AFDB-2F0072F2ADB4}">
      <text>
        <t>[Threaded comment]
Your version of Excel allows you to read this threaded comment; however, any edits to it will get removed if the file is opened in a newer version of Excel. Learn more: https://go.microsoft.com/fwlink/?linkid=870924
Comment:
    É este o indicador?</t>
      </text>
    </comment>
    <comment ref="E397" authorId="4" shapeId="0" xr:uid="{36C9971B-B1C8-48C4-A916-4A37A8FA641A}">
      <text>
        <t>[Threaded comment]
Your version of Excel allows you to read this threaded comment; however, any edits to it will get removed if the file is opened in a newer version of Excel. Learn more: https://go.microsoft.com/fwlink/?linkid=870924
Comment:
    Está correto?</t>
      </text>
    </comment>
    <comment ref="E485" authorId="5" shapeId="0" xr:uid="{9912E2DC-3832-4852-9691-5B1B948BA343}">
      <text>
        <t>[Threaded comment]
Your version of Excel allows you to read this threaded comment; however, any edits to it will get removed if the file is opened in a newer version of Excel. Learn more: https://go.microsoft.com/fwlink/?linkid=870924
Comment:
    É este o indicador?</t>
      </text>
    </comment>
    <comment ref="E621" authorId="6" shapeId="0" xr:uid="{4595362A-13D9-4DF8-BE1C-18CE0A79B0D2}">
      <text>
        <t>[Threaded comment]
Your version of Excel allows you to read this threaded comment; however, any edits to it will get removed if the file is opened in a newer version of Excel. Learn more: https://go.microsoft.com/fwlink/?linkid=870924
Comment:
    Está distribuido por género</t>
      </text>
    </comment>
    <comment ref="E625" authorId="7" shapeId="0" xr:uid="{DC602FBF-FCCC-4AA3-8DB7-13D5F239A612}">
      <text>
        <t>[Threaded comment]
Your version of Excel allows you to read this threaded comment; however, any edits to it will get removed if the file is opened in a newer version of Excel. Learn more: https://go.microsoft.com/fwlink/?linkid=870924
Comment:
    Mas pode responder-se com a distribuição de idade ou genero
Reply:
    colocar os 4</t>
      </text>
    </comment>
    <comment ref="E692" authorId="8" shapeId="0" xr:uid="{5721A5B6-C074-4CEA-826C-9AEDC8D0CD65}">
      <text>
        <t>[Threaded comment]
Your version of Excel allows you to read this threaded comment; however, any edits to it will get removed if the file is opened in a newer version of Excel. Learn more: https://go.microsoft.com/fwlink/?linkid=870924
Comment:
    O indicador não especifica nos ultimos 12 meses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tc={92A67EE9-0A86-4846-BE3E-CE84A1F0F21E}</author>
    <author>tc={FA581584-FDDC-4F6D-BC70-971E3B99DBC5}</author>
    <author>tc={B2CA23EA-A1D4-4814-A540-80D93D6639DE}</author>
    <author>Carina Abreu</author>
    <author>tc={C9911630-5DCC-498E-94FC-7EF1DEA3FBE8}</author>
    <author>tc={E1F69EC8-9587-4F86-A278-E0FF7F2DF0B8}</author>
    <author>tc={EB11645D-1AE7-42F4-A1C6-89DF4505573E}</author>
    <author>tc={8328B3EB-E9C9-4C35-8C64-2860F0009509}</author>
    <author>Carina</author>
    <author>tc={4A480CAA-0B7D-4583-A9F4-7F6F33E870FA}</author>
    <author>tc={2B2E11BE-1FE0-4A5F-A3A3-00B12699E9FA}</author>
  </authors>
  <commentList>
    <comment ref="H6" authorId="0" shapeId="0" xr:uid="{92A67EE9-0A86-4846-BE3E-CE84A1F0F21E}">
      <text>
        <t>[Threaded comment]
Your version of Excel allows you to read this threaded comment; however, any edits to it will get removed if the file is opened in a newer version of Excel. Learn more: https://go.microsoft.com/fwlink/?linkid=870924
Comment:
    Na lista de indicadores este ID é Países onde os produtos e/ou serviços da organização são oferecidos -&gt; é diferente de onde opera
Reply:
    Corresponde à Jurisdição fiscal?
Se sim do indicador 6056 » 6289</t>
      </text>
    </comment>
    <comment ref="F14" authorId="1" shapeId="0" xr:uid="{FA581584-FDDC-4F6D-BC70-971E3B99DBC5}">
      <text>
        <t xml:space="preserve">[Threaded comment]
Your version of Excel allows you to read this threaded comment; however, any edits to it will get removed if the file is opened in a newer version of Excel. Learn more: https://go.microsoft.com/fwlink/?linkid=870924
Comment:
    </t>
      </text>
    </comment>
    <comment ref="G26" authorId="2" shapeId="0" xr:uid="{B2CA23EA-A1D4-4814-A540-80D93D6639DE}">
      <text>
        <t>[Threaded comment]
Your version of Excel allows you to read this threaded comment; however, any edits to it will get removed if the file is opened in a newer version of Excel. Learn more: https://go.microsoft.com/fwlink/?linkid=870924
Comment:
    Para este campo não temos propriamente o indicador "tipo de fornecedor", mas temos o "número de fornecedores por tipologia" (do 130 ao 133) e o "número de fornecedores por setor industrial" (do 148 ao 160). Acham que se deve contemplar aqui ou deixamos em aberto para as organizações preencherem?
Reply:
    Coloquei o número por tipo</t>
      </text>
    </comment>
    <comment ref="F36" authorId="3" shapeId="0" xr:uid="{E9BAB479-C79B-4139-B0AA-60EA0B052D0B}">
      <text>
        <r>
          <rPr>
            <b/>
            <sz val="9"/>
            <color rgb="FF000000"/>
            <rFont val="Tahoma"/>
            <family val="2"/>
          </rPr>
          <t>Carina Abreu:</t>
        </r>
        <r>
          <rPr>
            <sz val="9"/>
            <color rgb="FF000000"/>
            <rFont val="Tahoma"/>
            <family val="2"/>
          </rPr>
          <t xml:space="preserve">
</t>
        </r>
        <r>
          <rPr>
            <sz val="9"/>
            <color rgb="FF000000"/>
            <rFont val="Tahoma"/>
            <family val="2"/>
          </rPr>
          <t>Aqui são apenas os trab contrtados</t>
        </r>
      </text>
    </comment>
    <comment ref="H54" authorId="4" shapeId="0" xr:uid="{C9911630-5DCC-498E-94FC-7EF1DEA3FBE8}">
      <text>
        <t>[Threaded comment]
Your version of Excel allows you to read this threaded comment; however, any edits to it will get removed if the file is opened in a newer version of Excel. Learn more: https://go.microsoft.com/fwlink/?linkid=870924
Comment:
    Raquel - aqui igual - este indicador é só p contratados</t>
      </text>
    </comment>
    <comment ref="H59" authorId="5" shapeId="0" xr:uid="{E1F69EC8-9587-4F86-A278-E0FF7F2DF0B8}">
      <text>
        <t>[Threaded comment]
Your version of Excel allows you to read this threaded comment; however, any edits to it will get removed if the file is opened in a newer version of Excel. Learn more: https://go.microsoft.com/fwlink/?linkid=870924
Comment:
    O indicador 606 é Nº de trabalhadores contratados com contrato: Tempo parcial. O pedido aqui deveria ser o 603 - certo?</t>
      </text>
    </comment>
    <comment ref="G65" authorId="3" shapeId="0" xr:uid="{F906D043-05D9-4FC8-BAB7-9238E63832CB}">
      <text>
        <r>
          <rPr>
            <b/>
            <sz val="9"/>
            <color indexed="81"/>
            <rFont val="Tahoma"/>
            <family val="2"/>
          </rPr>
          <t>Carina Abreu:</t>
        </r>
        <r>
          <rPr>
            <sz val="9"/>
            <color indexed="81"/>
            <rFont val="Tahoma"/>
            <family val="2"/>
          </rPr>
          <t xml:space="preserve">
aqui são apenas são sub-contratdos
</t>
        </r>
      </text>
    </comment>
    <comment ref="G67" authorId="6" shapeId="0" xr:uid="{EB11645D-1AE7-42F4-A1C6-89DF4505573E}">
      <text>
        <t>[Threaded comment]
Your version of Excel allows you to read this threaded comment; however, any edits to it will get removed if the file is opened in a newer version of Excel. Learn more: https://go.microsoft.com/fwlink/?linkid=870924
Comment:
    Optei por acrescentar estes 4 devido à questão da relação contratual, mas deixei o indicador acima, caso vos faça sentido manter
Reply:
    Não coloquei os indicadores relacionados com o género, porque não especifica essa necessidade de reporte (ao contrário dos contratados)</t>
      </text>
    </comment>
    <comment ref="G86" authorId="7" shapeId="0" xr:uid="{8328B3EB-E9C9-4C35-8C64-2860F0009509}">
      <text>
        <t>[Threaded comment]
Your version of Excel allows you to read this threaded comment; however, any edits to it will get removed if the file is opened in a newer version of Excel. Learn more: https://go.microsoft.com/fwlink/?linkid=870924
Comment:
    Não temos o número total, mas se quisermos a parte apenas descritiva são os indicadores: 2060; 5690; 5691; 5692; 5693; 5694; 5695; 5696; 5697</t>
      </text>
    </comment>
    <comment ref="G92" authorId="8" shapeId="0" xr:uid="{0565F3EB-07DF-4A84-9C02-FA79610E70B2}">
      <text>
        <r>
          <rPr>
            <sz val="11"/>
            <color theme="1"/>
            <rFont val="Calibri"/>
            <family val="2"/>
            <scheme val="minor"/>
          </rPr>
          <t xml:space="preserve">Carina:
</t>
        </r>
      </text>
    </comment>
    <comment ref="H132" authorId="9" shapeId="0" xr:uid="{4A480CAA-0B7D-4583-A9F4-7F6F33E870FA}">
      <text>
        <t>[Threaded comment]
Your version of Excel allows you to read this threaded comment; however, any edits to it will get removed if the file is opened in a newer version of Excel. Learn more: https://go.microsoft.com/fwlink/?linkid=870924
Comment:
    Estou na dúvida se será o indicador 218</t>
      </text>
    </comment>
    <comment ref="H205" authorId="10" shapeId="0" xr:uid="{2B2E11BE-1FE0-4A5F-A3A3-00B12699E9FA}">
      <text>
        <t>[Threaded comment]
Your version of Excel allows you to read this threaded comment; however, any edits to it will get removed if the file is opened in a newer version of Excel. Learn more: https://go.microsoft.com/fwlink/?linkid=870924
Comment:
    Não tenho a certeza se reponde exatamente a esta questão, mas pode dar pistas para a organização preencher.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tc={10287891-DECD-4DA9-A0AA-A56DA176D848}</author>
  </authors>
  <commentList>
    <comment ref="H271" authorId="0" shapeId="0" xr:uid="{10287891-DECD-4DA9-A0AA-A56DA176D848}">
      <text>
        <t>[Threaded comment]
Your version of Excel allows you to read this threaded comment; however, any edits to it will get removed if the file is opened in a newer version of Excel. Learn more: https://go.microsoft.com/fwlink/?linkid=870924
Comment:
    Conseguem confirmar se é esta a nomenclatura?</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tc={8523113B-8F14-4BB2-BD51-BE2697FC6412}</author>
    <author>tc={6F2ABE0F-4066-4FDD-970C-D1F1699B15FE}</author>
    <author>tc={CF4E9665-D6B3-4A9B-A88E-B42E0F0BC507}</author>
    <author>tc={0CB29B11-4B6C-45DF-BBF6-91B35921785A}</author>
    <author>tc={117504B2-1395-4C14-8F6D-C660592AA413}</author>
    <author>tc={9B55867B-A45F-436C-9A10-5089C89AE117}</author>
    <author>tc={137F5326-0EB3-4F9D-8B50-061467318844}</author>
    <author>tc={F25BE067-ADA3-4AB2-97B7-E9F271C48A13}</author>
  </authors>
  <commentList>
    <comment ref="I23" authorId="0" shapeId="0" xr:uid="{8523113B-8F14-4BB2-BD51-BE2697FC6412}">
      <text>
        <t>[Threaded comment]
Your version of Excel allows you to read this threaded comment; however, any edits to it will get removed if the file is opened in a newer version of Excel. Learn more: https://go.microsoft.com/fwlink/?linkid=870924
Comment:
    @Carina creio que aqui precisamos dum proxy para o valor de impacto $/€ por unidade de medida de terra (hectar?)</t>
      </text>
    </comment>
    <comment ref="I24" authorId="1" shapeId="0" xr:uid="{6F2ABE0F-4066-4FDD-970C-D1F1699B15FE}">
      <text>
        <t>[Threaded comment]
Your version of Excel allows you to read this threaded comment; however, any edits to it will get removed if the file is opened in a newer version of Excel. Learn more: https://go.microsoft.com/fwlink/?linkid=870924
Comment:
    @Carina creio que aqui precisamos dum proxy para o valor de impacto $/€ por unidade de medida de consumo de água (megalitro)</t>
      </text>
    </comment>
    <comment ref="I26" authorId="2" shapeId="0" xr:uid="{CF4E9665-D6B3-4A9B-A88E-B42E0F0BC507}">
      <text>
        <t>[Threaded comment]
Your version of Excel allows you to read this threaded comment; however, any edits to it will get removed if the file is opened in a newer version of Excel. Learn more: https://go.microsoft.com/fwlink/?linkid=870924
Comment:
    @Carina creio que aqui precisamos dum proxy para o valor de impacto $/€ por unidade de medida de poluição do ar por substância? ou média geral?</t>
      </text>
    </comment>
    <comment ref="I28" authorId="3" shapeId="0" xr:uid="{0CB29B11-4B6C-45DF-BBF6-91B35921785A}">
      <text>
        <t>[Threaded comment]
Your version of Excel allows you to read this threaded comment; however, any edits to it will get removed if the file is opened in a newer version of Excel. Learn more: https://go.microsoft.com/fwlink/?linkid=870924
Comment:
    @Carina creio que aqui precisamos dum proxy para o valor de impacto $/€ por unidade de medida de poluição da água</t>
      </text>
    </comment>
    <comment ref="I30" authorId="4" shapeId="0" xr:uid="{117504B2-1395-4C14-8F6D-C660592AA413}">
      <text>
        <t>[Threaded comment]
Your version of Excel allows you to read this threaded comment; however, any edits to it will get removed if the file is opened in a newer version of Excel. Learn more: https://go.microsoft.com/fwlink/?linkid=870924
Comment:
    @Carina creio que aqui precisamos dum proxy para o valor de impacto $/€ por unidade de medida de waste disposal</t>
      </text>
    </comment>
    <comment ref="I33" authorId="5" shapeId="0" xr:uid="{9B55867B-A45F-436C-9A10-5089C89AE117}">
      <text>
        <t>[Threaded comment]
Your version of Excel allows you to read this threaded comment; however, any edits to it will get removed if the file is opened in a newer version of Excel. Learn more: https://go.microsoft.com/fwlink/?linkid=870924
Comment:
    @Carina capturamos os valores, mas não temos nenhum indicador de rácio para obter a % de desvio vs. paridade</t>
      </text>
    </comment>
    <comment ref="I36" authorId="6" shapeId="0" xr:uid="{137F5326-0EB3-4F9D-8B50-061467318844}">
      <text>
        <t>[Threaded comment]
Your version of Excel allows you to read this threaded comment; however, any edits to it will get removed if the file is opened in a newer version of Excel. Learn more: https://go.microsoft.com/fwlink/?linkid=870924
Comment:
    @Carina novamente, temos os números absolutos, mas não temos rácios por número de horas trabalhadas</t>
      </text>
    </comment>
    <comment ref="I47" authorId="7" shapeId="0" xr:uid="{F25BE067-ADA3-4AB2-97B7-E9F271C48A13}">
      <text>
        <t>[Threaded comment]
Your version of Excel allows you to read this threaded comment; however, any edits to it will get removed if the file is opened in a newer version of Excel. Learn more: https://go.microsoft.com/fwlink/?linkid=870924
Comment:
    @Carina Não temos sobre minorias (BAME)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tc={005B9C80-44C6-4A38-B503-5000CFAD603D}</author>
  </authors>
  <commentList>
    <comment ref="D1" authorId="0" shapeId="0" xr:uid="{005B9C80-44C6-4A38-B503-5000CFAD603D}">
      <text>
        <t>[Threaded comment]
Your version of Excel allows you to read this threaded comment; however, any edits to it will get removed if the file is opened in a newer version of Excel. Learn more: https://go.microsoft.com/fwlink/?linkid=870924
Comment:
    O número destes indicadores é fictício. Foi apenas para na proposta de exemplo ter forma de os cruzar</t>
      </text>
    </comment>
  </commentList>
</comments>
</file>

<file path=xl/sharedStrings.xml><?xml version="1.0" encoding="utf-8"?>
<sst xmlns="http://schemas.openxmlformats.org/spreadsheetml/2006/main" count="65519" uniqueCount="13083">
  <si>
    <t>ID</t>
  </si>
  <si>
    <t>CATEGORY</t>
  </si>
  <si>
    <t>PARENT ID</t>
  </si>
  <si>
    <t>ORDER</t>
  </si>
  <si>
    <t>ANSWER_TYPE</t>
  </si>
  <si>
    <t>QUESTION PT</t>
  </si>
  <si>
    <t>binary</t>
  </si>
  <si>
    <t>A organização tem website?</t>
  </si>
  <si>
    <t>Está em mais do que um idioma?</t>
  </si>
  <si>
    <t>A organização tem uma apresentação institucional?</t>
  </si>
  <si>
    <t>countries-multi</t>
  </si>
  <si>
    <t>Indique todas as jurisdições fiscais da organização</t>
  </si>
  <si>
    <t>decimal</t>
  </si>
  <si>
    <t>Indique os custos no último ano fiscal:</t>
  </si>
  <si>
    <t>Indique o volume de negócios no último ano fiscal:</t>
  </si>
  <si>
    <t>Indique o valor económico distribuído no último ano fiscal:</t>
  </si>
  <si>
    <t>checkbox-obs</t>
  </si>
  <si>
    <t>Selecione os relatórios a organização realiza periodicamente:</t>
  </si>
  <si>
    <t>A organização tem um organograma?</t>
  </si>
  <si>
    <t>Está acessível a todos os trabalhadores contratados da organização?</t>
  </si>
  <si>
    <t>A organização tem definido quem é responsável pelo desenvolvimento, aprovação e atualização da missão, visão e valores?</t>
  </si>
  <si>
    <t>checkbox</t>
  </si>
  <si>
    <t>A quem se destinam os produtos e/ou serviços da organização?</t>
  </si>
  <si>
    <t>Selecione os países onde os produtos e/ou serviços da organização são oferecidos:</t>
  </si>
  <si>
    <t>Selecione os setores aos quais se destinam os produtos e/ou serviços da organização:</t>
  </si>
  <si>
    <t>Como é constituído o mais alto órgão de governança da organização?</t>
  </si>
  <si>
    <t>O papel desempenhado pelos membros está descrito?</t>
  </si>
  <si>
    <t>Qual a duração de cada mandato?</t>
  </si>
  <si>
    <t>Com que frequência o mais alto órgão de governança da organização se reúne?</t>
  </si>
  <si>
    <t>Os temas relacionados com a Ética, compliance, ESG, sustentabilidade fazem parte da agenda das reuniões do mais alto órgão de governança?</t>
  </si>
  <si>
    <t>A organização tem um processo para a delegação de autoridade sobre os tópico económicos, sociais e ambientais?</t>
  </si>
  <si>
    <t>O mais alto órgão de governança da organização tem membros pertencentes a minorias?</t>
  </si>
  <si>
    <t>O mais alto órgão de governança da organização conta com a participação/apoio de stakeholders para a consulta relativamente aos tópicos económicos, sociais e ambientais?</t>
  </si>
  <si>
    <t>Têm um processo de consulta definido?</t>
  </si>
  <si>
    <t>A quem é delegada a consulta a estes stakeholders?</t>
  </si>
  <si>
    <t>text-long</t>
  </si>
  <si>
    <t>Indique como é passado o feedback ao mais alto órgão de governança da organização.</t>
  </si>
  <si>
    <t>O mais alto órgão de governança da organização tem membros com competências relacionadas com os tópicos económicos, sociais e ambientais?</t>
  </si>
  <si>
    <t>O mais alto órgão de governança da organização tem um plano para desenvolvimento dos seus conhecimentos no âmbito da sustentabilidade?</t>
  </si>
  <si>
    <t xml:space="preserve">O presidente do mais alto órgão de governança da organização é também diretor executivo da organização? </t>
  </si>
  <si>
    <t>Descreva a sua função na gestão da organização e o motivo para esse acúmulo de funções.</t>
  </si>
  <si>
    <t>A organização tem um processo para a nomeação e seleção dos membros do mais alto órgão de governança da organização e seus comités?</t>
  </si>
  <si>
    <t>Selecione os critérios usados para selecionar e nomear os membros do mais alto órgão de governança da organização:</t>
  </si>
  <si>
    <t>O mais alto órgão de governança da organização é avaliado relativamente ao seu desempenho?</t>
  </si>
  <si>
    <t>A avaliação de desempenho inclui tópicos relacionados com a sustentabilidade?</t>
  </si>
  <si>
    <t>A avaliação é independente?</t>
  </si>
  <si>
    <t>A avaliação é realizada com que periodicidade?</t>
  </si>
  <si>
    <t>São implementadas medidas em função dos resultados?</t>
  </si>
  <si>
    <t>Que medidas são tomadas em função dos resultados?</t>
  </si>
  <si>
    <t>O mais alto órgão de governança é remunerado?</t>
  </si>
  <si>
    <t>A organização tem políticas de remuneração definidas para o mais alto órgão de governança?</t>
  </si>
  <si>
    <t>Algum dos critérios de desempenho da política de remuneração inclui tópicos de sustentabilidade?</t>
  </si>
  <si>
    <t>A organização tem um departamento ou pessoa responsável pela temática da sustentabilidade (ESG)?</t>
  </si>
  <si>
    <t>A pessoa ou departamento reporta diretamente ao mais alto órgão de governanaça ou Comité Executivo?</t>
  </si>
  <si>
    <t>A organização aderiu a alguma iniciativa ou conjunto de princípios externos no âmbito da sustentabilidade?</t>
  </si>
  <si>
    <t>A organização tem um plano de ação para a integração das questões sociais e/ou ambientais no seu modelo de negócio?</t>
  </si>
  <si>
    <t>Tem indicadores e métricas associados?</t>
  </si>
  <si>
    <t>sdgs-multi</t>
  </si>
  <si>
    <t>Quais os Objetivos de Desenvolvimento Sustentável para os quais essa estratégia contribui?</t>
  </si>
  <si>
    <t>Quais as questões ambientais e/ou sociais consideradas?</t>
  </si>
  <si>
    <t>A organização tem Código de conduta ou de Ética ou algum documento formal que contemple os seus valores, missão, conduta ética e sustentabilidade?</t>
  </si>
  <si>
    <t>A organização tem uma declaração do mais alto executivo ou alto órgão de governança sobre a relevância da sustentabilidade para a organização?</t>
  </si>
  <si>
    <t>A declaração aborda também a estratégia de sustentabilidade da organização?</t>
  </si>
  <si>
    <t>A organização disponibiliza formações aos trabalhadores contratados relativamente à Ética e Conduta da organização?</t>
  </si>
  <si>
    <t>Este documento está em mais do que um idioma?</t>
  </si>
  <si>
    <t>A organização tem um mecanismo de denúncias no caso de violação do código de ética e conduta, comportamentos ilícitos ou relacionados com a integridade da organização relativamente a impostos?</t>
  </si>
  <si>
    <t>Selecione as características deste canal:</t>
  </si>
  <si>
    <t>A organização tem um processo definido para o tratamento das denúncias?</t>
  </si>
  <si>
    <t>A organização tem um processo de gestão e monitorização das denúncias?</t>
  </si>
  <si>
    <t>integer</t>
  </si>
  <si>
    <t>Indique o número de denúncias reportadas nos últimos 12 meses:</t>
  </si>
  <si>
    <t>Indique o número de denúncias tratadas nos últimos 12 meses:</t>
  </si>
  <si>
    <t>Indique o número de denúncias terminadas nos últimos 12 meses:</t>
  </si>
  <si>
    <t>A organização definiu um conjunto de iniciativas/alterações como resultado destas denúncias?</t>
  </si>
  <si>
    <t>Que tipo de denúncias foram feitas?</t>
  </si>
  <si>
    <t>Quais os stakeholders engajados pela organização?</t>
  </si>
  <si>
    <t>A organização identificou ou recebeu alguma denúncia, ainda que informal, de violação dos direitos de minorias?</t>
  </si>
  <si>
    <t>Indique o nº de denúnicas recebidas nos últimos 12 meses:</t>
  </si>
  <si>
    <t>Indique o nº de denúnicas analisadas nos últimos 12 meses:</t>
  </si>
  <si>
    <t>A organização implementou alguma medida corretiva?</t>
  </si>
  <si>
    <t>A organização tem um plano de formação em questões sociais tais como direitos humanos, trabalho forçado, escravatura moderna?</t>
  </si>
  <si>
    <t>Este programa está acessível a todos os trabalhadores contratados da organização?</t>
  </si>
  <si>
    <t>Indique o nº de horas total dedicadas à capacitação em políticas de direitos humanos e procedimentos:</t>
  </si>
  <si>
    <t>O pessoal de segurança da organização também frequentou este programa?</t>
  </si>
  <si>
    <t>Esta formação é obrigatória?</t>
  </si>
  <si>
    <t>No último ano houve mudanças significativas na organização ou na cadeia de fornecedores?</t>
  </si>
  <si>
    <t>Estas mudanças tiveram que tipo de impacto?</t>
  </si>
  <si>
    <t>A organização avalia o nível de satisfação do seu cliente?</t>
  </si>
  <si>
    <t>Considerando a sua metodologia, qual o nível de satisfação do cliente?</t>
  </si>
  <si>
    <t>O mercado de atuação da organização apresenta a possibilidade de monopólio ou oligopólio? Seja por questões regulatórias, naturais ou por restrições/dificuldades de entrada de novos competidores (players)?</t>
  </si>
  <si>
    <t>A organização realizou algum estudo relativamente aos seus impactos sociais e ambientais significativos?</t>
  </si>
  <si>
    <t>Foram considerados impactos relacionados com as alterações climáticas?</t>
  </si>
  <si>
    <t>Foram considerados impactos relacionados com a comunidade local?</t>
  </si>
  <si>
    <t>Quais os impactos económicos indiretos significativos, identificados pela organização? (positvos e negativos já identificados)</t>
  </si>
  <si>
    <t>Esse estudo foi realizado por uma entidade externa?</t>
  </si>
  <si>
    <t>Os stakeholders da organização foram envolvidos?</t>
  </si>
  <si>
    <t>Existem grupos vulneráveis impactados?</t>
  </si>
  <si>
    <t>Estes foram também envolvidos?</t>
  </si>
  <si>
    <t>A organização impacta, positiva ou negativamente, a comunidade local?</t>
  </si>
  <si>
    <t>Indique o número de operações analisadas que envolveram a comunidade local:</t>
  </si>
  <si>
    <t>Foram identificados impactos negativos nas comunidades locais?</t>
  </si>
  <si>
    <t>Indique quais as localizações:</t>
  </si>
  <si>
    <t>A organização está a implementar medidas ou um programa com o propósito de reduzir o impacto negativo na comunidade?</t>
  </si>
  <si>
    <t>A organização tem um mecanismo para receber queixas por parte das comunidades locais?</t>
  </si>
  <si>
    <t>Foram reportadas queixas nos últimos 12 meses por parte das comunidades locais?</t>
  </si>
  <si>
    <t>Indique o número de queixas recebidas nos últimos 12 meses:</t>
  </si>
  <si>
    <t>Indique o número de queixas analisadas nos últimos 12 meses:</t>
  </si>
  <si>
    <t>Resultaram medidas por parte da organização após a análise destas queixas?</t>
  </si>
  <si>
    <t>Na identificação de potenciais  impactos, a organização envolve diferentes grupos de trabalho, comissões de segurança e saúde no trabalho (SST) e outras entidades para discutir impactos?</t>
  </si>
  <si>
    <t>Foram criados processos de diligência prévia?</t>
  </si>
  <si>
    <t>O mais alto órgão de governança foi envolvido?</t>
  </si>
  <si>
    <t>Os resultados da análise de impacto foram divulgados publicamente?</t>
  </si>
  <si>
    <t>A organização definiu um conjunto de indicadores e metas para monitorizar os impactos identificados?</t>
  </si>
  <si>
    <t>Foram definidos processos de gestão de risco (ambiental e/ou social)?</t>
  </si>
  <si>
    <t>A organização já realizou um processo para identificação dos stakeholders que são afetados (positiva ou negativamente) pelas atividades da organização?</t>
  </si>
  <si>
    <t>Esta auscultação foi realizada há menos de 2 anos?</t>
  </si>
  <si>
    <t>Selecione os stakeholders identificados:</t>
  </si>
  <si>
    <t>A organização tem uma abordagem de envolvimento dos stakeholders definida?</t>
  </si>
  <si>
    <t>Quais os principais tópicos e preocupações mencionados? (mencionar os tópicos/preocupações por stakeholder)</t>
  </si>
  <si>
    <t>Foram adotadas medidas pela organização para abordar esses tópicos/preocupações?</t>
  </si>
  <si>
    <t>A organização tem um processo interno definido para comunicar preocupações cruciais ao mais alto órgão de governança?</t>
  </si>
  <si>
    <t>Foram comunicadas preocupações nos últimos 12 meses?</t>
  </si>
  <si>
    <t>Indique o número de preocupações comunicadas nos últimos 12 meses:</t>
  </si>
  <si>
    <t>Qual a natureza dessas preocupações?</t>
  </si>
  <si>
    <t>Foram adotados mecanismos/medidas para as resolver?</t>
  </si>
  <si>
    <t>A organização tem como prática a realização de uma análise de riscos e oportunidades nas operações, no desenvolvimento e na introdução de novos produtos?</t>
  </si>
  <si>
    <t>A organização tem como prática a avaliação de riscos de violação dos direitos humanos nas suas operações?</t>
  </si>
  <si>
    <t>Indique o número de operações submetidas a esta avaliação nos últimos 12 meses:</t>
  </si>
  <si>
    <t>Indique o número de acordos e contratos de investimento significativos que incluem cláusulas de direitos humanos ou que foram submetidos a uma avaliação dos direitos humanos:</t>
  </si>
  <si>
    <t>As alterações climáticas podem gerar mudanças substanciais nas operações, receitas ou despesas da organização?</t>
  </si>
  <si>
    <t>Quais os principais riscos e/ou oportunidades identificados?</t>
  </si>
  <si>
    <r>
      <t xml:space="preserve">A organização tem alguma ação judicial pendente ou encerrada referente a concorrência desleal e violações de leis </t>
    </r>
    <r>
      <rPr>
        <i/>
        <sz val="11"/>
        <color rgb="FF000000"/>
        <rFont val="Calibri"/>
        <family val="2"/>
      </rPr>
      <t>antitrust</t>
    </r>
    <r>
      <rPr>
        <sz val="11"/>
        <color rgb="FF000000"/>
        <rFont val="Calibri"/>
        <family val="2"/>
      </rPr>
      <t xml:space="preserve"> e antimonopólio em que a organização tenha sido identificada como participante?</t>
    </r>
  </si>
  <si>
    <t>Quais os principais resultados destas ações judiciais concluídas?</t>
  </si>
  <si>
    <t>A organização tem uma estratégia fiscal?</t>
  </si>
  <si>
    <t>Qual a estrutura de governança e controlo fiscal da organização?</t>
  </si>
  <si>
    <t>A organização tem uma abordagem para envolvimento dos stakeholders e gestão nas preocupações relativamente a impostos?</t>
  </si>
  <si>
    <t>A organização normalmente (ocasional ou regularmente) faz contribuições financeiras ou de outro tipo? (por exemplo, para associações industriais, grupos de lobbies, partidos políticos, etc...)</t>
  </si>
  <si>
    <t>Qual o valor total dessas contribuições no último ano?</t>
  </si>
  <si>
    <t>A organização teve alguma multa significativa ou sanções não monetárias resultantes da não conformidade com leis e/ou regulamentos ambientais, sociais e/ou económicos?</t>
  </si>
  <si>
    <t>Indique o valor total das multas:</t>
  </si>
  <si>
    <t>Indique o nº total de sanções não monetárias:</t>
  </si>
  <si>
    <t>A organização integrou algumas medidas como consequência da não conformidade?</t>
  </si>
  <si>
    <t>Indique o nº de processos iniciados contra a organização:</t>
  </si>
  <si>
    <t>A organização tem política de remuneração?</t>
  </si>
  <si>
    <t>Quem determina a remuneração?</t>
  </si>
  <si>
    <t>Os stakeholders foram envolvidos nesta política?</t>
  </si>
  <si>
    <t>A organização tem uma política de remuneração definida para os altos executivos?</t>
  </si>
  <si>
    <t>A organização já efetuou uma avaliação de riscos com foco na corrupção?</t>
  </si>
  <si>
    <t>Esta avaliação foi feita há menos de dois anos?</t>
  </si>
  <si>
    <t>Esta avaliação foi realizada por uma entidade externa?</t>
  </si>
  <si>
    <t>Quais os riscos identificados?</t>
  </si>
  <si>
    <t>Qual o nº de operações avaliadas?</t>
  </si>
  <si>
    <t>A organização inclui o fator corrupção nas avaliações gerais de risco?</t>
  </si>
  <si>
    <t>A organização tem uma política de anticorrupção definida?</t>
  </si>
  <si>
    <t>Qual o  nº de membros do mais alto órgão de governança aos quais foi comunicada a política?</t>
  </si>
  <si>
    <t>Qual o nº de trabalhadores contratados aos quais foi comunicada a política?</t>
  </si>
  <si>
    <t>A organização tem um plano de formação de prevenção e combate à corrupção?</t>
  </si>
  <si>
    <t>Qual o número de membros do Conselho de Administração que recebeu esta formação?</t>
  </si>
  <si>
    <t>Qual o número de trabalhadores contratados que recebeu esta formação?</t>
  </si>
  <si>
    <t>A organização tem um mecanismo para denúncia e tratamento de situações de corrupção?</t>
  </si>
  <si>
    <t>As denúncias de corrupção reportadas são monitorizadas?</t>
  </si>
  <si>
    <t>Indique o nº de casos de corrupção reportados nos últimos 12 meses:</t>
  </si>
  <si>
    <t>Indique o nº de casos de corrupção confirmados:</t>
  </si>
  <si>
    <t>Indique o nº de casos de corrupção confirmados em que os envolvidos foram demitidos ou punidos:</t>
  </si>
  <si>
    <t>Indique o nº de casos de corrupção confirmados em que contratos com parceiros de negócios foram rescindidos ou não renovados em decorrência de violações relacionadas com a corrupção:</t>
  </si>
  <si>
    <t>Quantos processos judiciais relacionados com corrupção foram iniciados contra a organização ou os seus trabalhadores (contratados ou subcontratados)?</t>
  </si>
  <si>
    <t>A organização tem uma política para prevenir e tratar situações de conflito de interesse em todos os níveis? (Alto órgão de governança, Cargos executivos, Trabalhadores contratados)</t>
  </si>
  <si>
    <t>A organização disponibiliza formações nestes tópicos?</t>
  </si>
  <si>
    <t>A organização tem um mecanismo para denúncia e tratamento de situações de conflito de interesse?</t>
  </si>
  <si>
    <t>As situações de conflitos de interesse identificadas e reportadas são monitorizadas?</t>
  </si>
  <si>
    <t>Indique o nº de denúncias reportadas nos últimos 12 meses:</t>
  </si>
  <si>
    <t>Indique o nº de denúncias tratadas nos últimos 12 meses:</t>
  </si>
  <si>
    <t>Indique o nº denúncias terminadas nos últimos 12 meses:</t>
  </si>
  <si>
    <t>Quantas iniciativas/alterações resultaram destas denúncias?</t>
  </si>
  <si>
    <t>A organização recebeu algum apoio financeiro de governos?</t>
  </si>
  <si>
    <t>Selecione os apoios financeiros recebidos</t>
  </si>
  <si>
    <t>matrix</t>
  </si>
  <si>
    <t>Qual a distribuição por género dos trabalhadores contratados?</t>
  </si>
  <si>
    <t>Qual a distribuição por idade dos trabalhadores contratados?</t>
  </si>
  <si>
    <t>A organização tem outros indicadores de diversidade?</t>
  </si>
  <si>
    <t>Indique o nº de trabalhadores contratados por categoria de contrato por género</t>
  </si>
  <si>
    <t>Tem trabalhadores contratados cobertos por acordos de negociação coletiva?</t>
  </si>
  <si>
    <t>Indique o nº de trabalhadores contratados cobertos por acordos de negociação coletiva?</t>
  </si>
  <si>
    <t>Nos acordos coletivos estão especificados os prazos de aviso e os dispositivos sobre consultas e negociações?</t>
  </si>
  <si>
    <t>Qual a distribuição por género em cargos de liderança?</t>
  </si>
  <si>
    <t>A organização tem trabalhadores subcontratados (temporários/fornecidos)?</t>
  </si>
  <si>
    <t>A organização tem conhecimento da remuneração dos trabalhadores subcontratados?</t>
  </si>
  <si>
    <t>A organização tem trabalhadores subcontratados membros da comunidade local em cargos de liderança?</t>
  </si>
  <si>
    <t>Qual o número de trabalhadores subcontratados membros da comunidade local em cargos de liderança?</t>
  </si>
  <si>
    <t>Qual a remuneração total anual bruta incluindo prémios monetários do indivíduo mais bem pago?</t>
  </si>
  <si>
    <t xml:space="preserve">Qual a remuneração total anual média bruta incluindo prémios monetários de todos os trabalhadores contratados (excluindo o indivíduo mais bem pago)? </t>
  </si>
  <si>
    <t>A organização tem trabalhadores contratados a receber o salário mínimo local em alguma das regiões onde opera?</t>
  </si>
  <si>
    <t>Qual o salário mais baixo da organização por género?</t>
  </si>
  <si>
    <t>Para uma mesma função dentro da organização, o salário base varia consoante o género?</t>
  </si>
  <si>
    <t>Qual o salário-base por género para a mesma categoria funcional?</t>
  </si>
  <si>
    <t>Na organização os trabalhadores em cargos de liderança têm uma parte do seu salário que é variável?</t>
  </si>
  <si>
    <t>A organização oferece benefícios aos trabalhadores contratados?</t>
  </si>
  <si>
    <t>Quais benefícios ou serviços de apoio oferecidos pela organização aos seus trabalhadores contratados?</t>
  </si>
  <si>
    <t>A organização tem um plano de pensões para os trabalhadores contratados?</t>
  </si>
  <si>
    <t>Selecione as características deste plano:</t>
  </si>
  <si>
    <t>Os trabalhadores contratados da organização beneficiam de licença de maternidade/paternidade para além do que é legalmente exigido?</t>
  </si>
  <si>
    <t>Qual o nº de trabalhadores contratados, por género, com direito à licença de maternidade/paternidade nos últimos 12 meses?</t>
  </si>
  <si>
    <t>Qual o nº de trabalhadores contratados, por género, que usufruiram da licença de maternidade/paternidade?</t>
  </si>
  <si>
    <t>Qual o nº de trabalhadores contratados, por género, que retornaram ao trabalho depois do término da licença de maternidade/paternidade?</t>
  </si>
  <si>
    <t>Qual o nº de trabalhadores contratados, por género, que retornaram ao trabalho depois do término da licença de maternidade/paternidade e continuaram empregados 12 meses após o seu retorno ao trabalho?</t>
  </si>
  <si>
    <t>A organização tem um processo de avaliação de desempenho para os seus trabalhadores contratados?</t>
  </si>
  <si>
    <t>A organização investe na capacitação dos seus trabalhadores contratados?</t>
  </si>
  <si>
    <t>Que tipo de programas de capacitação a organização disponibiliza?</t>
  </si>
  <si>
    <t>A organização tem um programa de assistência para transição de carreira (em caso de reforma ou rescisão de contrato) para os trabalhadores contratados?</t>
  </si>
  <si>
    <t>A organização tem um sistema de segurança e saúde no trabalho (SST) para os trabalhadores contratados?</t>
  </si>
  <si>
    <t>O sistema de SST foi implementado devido a exigências legais?</t>
  </si>
  <si>
    <t>O sistema de SST foi implementado com base em normas/diretrizes reconhecidas de gestão de risco e/ou sistemas de gestão?</t>
  </si>
  <si>
    <t>O sistema de SST é gerido por que entidade?</t>
  </si>
  <si>
    <t>Existe algum grupo de trabalhadores, atividades ou locais de trabalho que não sejam abrangidos pelo sistema de SST?</t>
  </si>
  <si>
    <t>Quais e porque motivo?</t>
  </si>
  <si>
    <t>A organização tem definido um sistema de avaliação de riscos de SST?</t>
  </si>
  <si>
    <t>A organização tem um processo definido para que os trabalhadores reportem perigos e situações de perigosidade?</t>
  </si>
  <si>
    <t>A organização dá formação aos seus trabalhadores contratatados relativamente aos riscos, processos, práticas, normas e políticas no âmbito da SST?</t>
  </si>
  <si>
    <t>A organização consulta e solicita aos seus trabalhadores contratados a avaliação do sistema de SST?</t>
  </si>
  <si>
    <t>A organização tem uma certificação nacional ou global de SST?</t>
  </si>
  <si>
    <t>O sistema de SST da organização já foi auditado?</t>
  </si>
  <si>
    <t>A organização tem consultas de medicina do trabalho para todos os trabalhadores contratados pelo menos uma vez por ano?</t>
  </si>
  <si>
    <t>No caso de acidentes de trabalho, a organização tem um processo de investigação definido?</t>
  </si>
  <si>
    <t>Algum trabalhador contratado reportou uma doença profissional?</t>
  </si>
  <si>
    <t>Quantas doenças profissionais foram reportadas?</t>
  </si>
  <si>
    <t>Quantos óbitos resultaram de doenças profissionais?</t>
  </si>
  <si>
    <t>A organização implementou novas medidas ou integrou novos processos como consequência dos reportes de doenças profissionais?</t>
  </si>
  <si>
    <t>Algum dos trabalhadores contratados sofreu acidentes de trabalho nos últimos 12 meses?</t>
  </si>
  <si>
    <t>Qual o nº total de acidentes de trabalho?</t>
  </si>
  <si>
    <t>Qual o nº de óbitos resultantes de acidentes de trabalho?</t>
  </si>
  <si>
    <t>Qual o nº de acidentes de trabalho com consequência grave?</t>
  </si>
  <si>
    <t>A organização implementou novas medidas ou integrou novos processos como consequência destes acidentes?</t>
  </si>
  <si>
    <t>Para cada um dos acidentes de trabalho foram realizadas investigações?</t>
  </si>
  <si>
    <t>A organização recebeu alguma denúncia ou reclamação relativamente a discriminação ou assédio moral ou sexual (ainda que informalmente)?</t>
  </si>
  <si>
    <t>Indique o nº de denúncias por categoria:</t>
  </si>
  <si>
    <t>Estas denúncias foram analisadas pela organização?</t>
  </si>
  <si>
    <t>Foram implementados planos ou políticas como consequência desta denúncia e análise?</t>
  </si>
  <si>
    <t>A organização tem um prazo mínimo de aviso definido para comunicação aos trabalhadores contratados, de mudanças operacionais significativas que possam afetá-los substancialmente?</t>
  </si>
  <si>
    <t>Qual o prazo de aviso? [semanas]</t>
  </si>
  <si>
    <t>A organização tem uma política de respeito dos direitos de liberdade sindical e negociação coletiva dos trabalhadores contratados?</t>
  </si>
  <si>
    <t>Qual o valor monetário anual estimado de pagamentos efetuados a fornecedores?</t>
  </si>
  <si>
    <t>Deste valor, qual o valor monetário anual estimado destinado a fornecedores locais? (para produtos e serviços comprados localmente)</t>
  </si>
  <si>
    <t>Indique o número de fornecedores por tipologia:</t>
  </si>
  <si>
    <t>Indique o número de fornecedores por Continente:</t>
  </si>
  <si>
    <t>Indique o nº de fornecedores por setor industrial:</t>
  </si>
  <si>
    <t>A organização tem uma política de fornecedores?</t>
  </si>
  <si>
    <t>No processo de contratação de fornecedores, são observados todos os requisitos incluídos na política de fornecedores?</t>
  </si>
  <si>
    <t>Indique o nº de fornecedores que:</t>
  </si>
  <si>
    <t>Qual o nº de fornecedores avaliados em relação a impactos ambientais?</t>
  </si>
  <si>
    <t>Qual o nº de fornecedores identificados como causadores de impactos ambientais negativos?</t>
  </si>
  <si>
    <t>Qual o nº de fornecedores identificados como causadores de impactos ambientais negativos - reais ou potenciais - com os quais foram acordados melhorias como decorrência da avaliação realizada?</t>
  </si>
  <si>
    <t>Qual o nº de fornecedores identificados como causadores de impactos ambientais negativos significativos - reais ou potenciais - com os quais a organização encerrou as relações de negócio</t>
  </si>
  <si>
    <t>Qual o nº de fornecedores avaliados em relação a critérios sociais?</t>
  </si>
  <si>
    <t>Qual o nº de fornecedores identificados como causadores de impactos sociais negativos?</t>
  </si>
  <si>
    <t>Qual o nº de fornecedores identificados como causadores de impactos sociais negativos - reais ou potenciais - com os quais foram acordados melhorias como decorrência da avaliação realizada?</t>
  </si>
  <si>
    <t>Qual o nº de fornecedores identificados como causadores de impactos sociais negativos significativos - reais ou potenciais - com os quais a organização encerrou as relações de negócio?</t>
  </si>
  <si>
    <t>Existem operações, fornecedores ou investimentos da organização considerados como tendo risco significativo de incidentes de trabalho infantil ou de jovens colaboradores expostos a trabalho perigoso?</t>
  </si>
  <si>
    <t>A organização identificou algum incidente ou caso relativo a trabalho forçado nas operações ou fornecedores?</t>
  </si>
  <si>
    <t>A organização tomou alguma medida para a resolução deste incidente?</t>
  </si>
  <si>
    <t>Que políticas a organização tem em vigor para abordar as questões de direitos humanos / escravatura moderna / trabalho forçado nas operações diretas e/ou cadeia de abastecimento?</t>
  </si>
  <si>
    <t>Descreva as atividades desenvolvidas pela organização:</t>
  </si>
  <si>
    <t>Descreva as principais marcas, serviços e produtos da organização:</t>
  </si>
  <si>
    <t>A organização tem algum produto ou serviço que seja proibido em certos mercados?</t>
  </si>
  <si>
    <t>Algum dos produtos ou serviços é objeto de questionamentos de stakeholders ou de debate público?</t>
  </si>
  <si>
    <t>Os produtos /serviços da organização estão devidamente rotulados?</t>
  </si>
  <si>
    <t>Que informação inclui?</t>
  </si>
  <si>
    <t>A organização identificou ou foi denunciada por uma não conformidade com leis e/ou códigos voluntários em relação aos impactos na saúde e segurança causados por produtos ou serviços?</t>
  </si>
  <si>
    <t>Indique o nº de casos de não conformidade com leis que resultaram em multa:</t>
  </si>
  <si>
    <t>Indique o nº de casos de não conformidade com leis que resultaram em advertências:</t>
  </si>
  <si>
    <t>Indique o nº de casos de não conformidade com códigos voluntários:</t>
  </si>
  <si>
    <t>A organização tomou alguma medida para a resolução da não conformidade?</t>
  </si>
  <si>
    <t>A organização foi identificada ou denunciada por não cumprimento das leis e/ou códigos voluntários no que respeita à comunicação e comercialização de produtos ou serviços?</t>
  </si>
  <si>
    <t>Algum produto ou serviço pode ter impacto na saúde ou segurança dos trabalhadores ou clientes?</t>
  </si>
  <si>
    <t>A organização realizou alguma avaliação de impacto dos riscos na saúde e segurança dos seus produtos/serviços?</t>
  </si>
  <si>
    <t>Indique o número de produtos/serviços analisados:</t>
  </si>
  <si>
    <t>Indique o nº de produtos/serviços onde foi identificada alguma não conformidade:</t>
  </si>
  <si>
    <t>Indique o nº de produtos/serviços retirados do mercado:</t>
  </si>
  <si>
    <t>A organização tem uma política de privacidade do cliente para garantir a segurança dos seus dados pessoais?</t>
  </si>
  <si>
    <t>Indique nº total de queixas comprovadas recebidas</t>
  </si>
  <si>
    <t>A organização já realizou um investimento significiativo em infraestrutura, apoio a serviços, projetos sociais, voluntariado ou donativos na comunidade?</t>
  </si>
  <si>
    <t>Qual o tipo de investimento?</t>
  </si>
  <si>
    <t>Este investimento tem impacto na comunidade e economia local?</t>
  </si>
  <si>
    <t>A organização monitoriza o consumo de energia?</t>
  </si>
  <si>
    <t>A organização tem uma estratégia para redução do consumo energético?</t>
  </si>
  <si>
    <t>Qual é o consumo total de combustível da organização proveniente de fontes não renováveis? [Joules]</t>
  </si>
  <si>
    <t>Qual é o consumo total de aquecimento? [watts-hora]</t>
  </si>
  <si>
    <t>Qual é o consumo total de resfriamento? [watts-hora]</t>
  </si>
  <si>
    <t>Qual é o consumo total de vapor? [watts-hora]</t>
  </si>
  <si>
    <t>Em que categorias se observa esse consumo?</t>
  </si>
  <si>
    <t>Qual o consumo total de energia fora da organização? [Joules]</t>
  </si>
  <si>
    <t>A organização verificou uma redução do consumo de energia?</t>
  </si>
  <si>
    <t>Em que tipos de energia se verificou essa redução?</t>
  </si>
  <si>
    <t>A organização verificou uma redução nos requisitos energéticos dos produtos e serviços vendidos?</t>
  </si>
  <si>
    <t>A organização monitoriza as emissões?</t>
  </si>
  <si>
    <t>A organização monitoriza as emissões diretas (Escopo 1) de gases de efeito de estufa (GEE)?</t>
  </si>
  <si>
    <t>Indique o total de emissões diretas (Escopo 1) de GEE [Ton CO2]</t>
  </si>
  <si>
    <t>Indique o total de emissões biogénicas de CO2 [Ton CO2]</t>
  </si>
  <si>
    <t>A organização monitoriza as emissões indiretas (Escopo 2) de gases de efeito de estufa (GEE) provenientes da aquisição de energia?</t>
  </si>
  <si>
    <t>Indique o total de emissões indiretas  (Escopo 2) de GEE provenientes da aquisição de energia  [Ton CO2]</t>
  </si>
  <si>
    <t>A organização monitoriza outras emissões indiretas (Escopo 3) de gases de efeito de estufa (GEE)?</t>
  </si>
  <si>
    <t>Total de emissões indiretas GEE (Escopo 3)  [Ton CO2]</t>
  </si>
  <si>
    <t>A organização está a implementar iniciativas para redução das emissões de GEE?</t>
  </si>
  <si>
    <t>Que tipo de iniciativas?</t>
  </si>
  <si>
    <t>A organização produz, importa ou exporta substâncias destruidoras da camada de ozono (SDO)?</t>
  </si>
  <si>
    <t>A organização monitoriza as emissões de SDO?</t>
  </si>
  <si>
    <t>Indique o total de emissões de SDO produzidas [tonCFC-11]</t>
  </si>
  <si>
    <t>A organização mede e monitoriza as emissões de NOx, SOx e outras emissões atmosféricas significativas?</t>
  </si>
  <si>
    <t>Ao longo da cadeia de valor, a água é um recurso fortemente utilizado e cujo o impacto é ou pode ser significativo?</t>
  </si>
  <si>
    <t>Alguma dessas áreas é caracterizada como sendo de stress hídrico?</t>
  </si>
  <si>
    <t>A organização monitoriza a captação de água ao longo da cadeia de valor?</t>
  </si>
  <si>
    <t>Indique os volumes de captação de água global  por fonte e categoria (ML):</t>
  </si>
  <si>
    <t>A organização tem uma estratégia de gestão dos recursos hídricos?</t>
  </si>
  <si>
    <t>Quais os stakeholders envolvidos?</t>
  </si>
  <si>
    <t>Quais os principais resultados do trabalho junto dos stakeholders?</t>
  </si>
  <si>
    <t>A organização realizou uma análise de impactos relacionados à água?</t>
  </si>
  <si>
    <t>Algum dos impactos relacionados à água está directamente ligado às actividades de um fornecedor da organização?</t>
  </si>
  <si>
    <t>Em que operações diretas ou outros lugares da cadeia de valor a água é fortemente utilizada?</t>
  </si>
  <si>
    <t>A organização faz descarte de água?</t>
  </si>
  <si>
    <t>A organização tem uma estratégia de tratamento do descarte?</t>
  </si>
  <si>
    <t>A organização utiliza materiais, renováveis e/ou não renováveis, para produzir e/ou embalar os produtos e serviços primários?</t>
  </si>
  <si>
    <t>Algum dos resíduos tem características perigosas?</t>
  </si>
  <si>
    <t>Indique o peso total de resíduos não perigosos não destinados a disposição fora da organização (Tons)</t>
  </si>
  <si>
    <t>Selecione o tipo de medidas:</t>
  </si>
  <si>
    <t>Alguma das unidades operacionais própria, arrendada ou gerida, da organização está dentro ou nas adjacências de áreas de proteção ambiental e áreas de alto valor de biodiversidade situadas fora de áreas de proteção ambiental?</t>
  </si>
  <si>
    <t>Selecione os tipos de áreas situadas dentro ou nas adjacências de de áreas de proteção ambiental e áreas de alto valor de biodiversidade situadas fora de áreas de proteção ambiental:</t>
  </si>
  <si>
    <t>Selecione o tipo de operações situadas dentro ou nas adjacências de áreas de proteção ambiental e áreas de alto valor de biodiversidade situadas fora de áreas de proteção ambiental:</t>
  </si>
  <si>
    <t>Qual o tamanho da unidade operacional? [km2]</t>
  </si>
  <si>
    <t>A organização efetuou alguma análise de impactos diretos e indiretos, positivos ou negativos, das suas atividades, produtos e serviços na biodiversidade?</t>
  </si>
  <si>
    <t>Qual a natureza dos impactos diretos e indiretos significativos na biodiversidade?</t>
  </si>
  <si>
    <t>As operações da organização estão a colocar em risco espécies incluídas na lista vermelha da IUCN (International Union for Conservation of Nature) e em listas nacionais de conservação de habitats?</t>
  </si>
  <si>
    <t>Qual o número total de espécies em risco?</t>
  </si>
  <si>
    <t>Qual o número total de espécies por nível de risco?</t>
  </si>
  <si>
    <t>A organização tem uma estratégia para o consumo e uso sustentável de materiais?</t>
  </si>
  <si>
    <t>Que ferramentas e metodologias foram usadas para a identificação desses impactos?</t>
  </si>
  <si>
    <t>Que medidas estão a ser implementadas pela organização para reduzir os impactos relacionados à água associados a produtos ou serviços da organização?</t>
  </si>
  <si>
    <t>A organização tem trabalhado junto desses fornecedores com o propósito de reduzir esses impactos?</t>
  </si>
  <si>
    <t>Qual o número de fornecedores que estabeleceram padrões mínimos de qualidade para seu descarte de efluentes?</t>
  </si>
  <si>
    <t>A organização solicita informação aos seus fornecedores relativamente aos seus impactos relacionados à água?</t>
  </si>
  <si>
    <t>Qual o número de fornecedores com impactos significativos relacionados à água provenientes de descarte de água?</t>
  </si>
  <si>
    <t>A organização tem procurado outros fornecedores cujo impacto relacionado à água para os mesmos produtos ou serviços seja menor?</t>
  </si>
  <si>
    <t>Essa estratégia contempla um trabalho junto dos stakeholders?</t>
  </si>
  <si>
    <t>Na definição da estratégia foram consideradas as metas dos Objetivos de Desenvolvimento Sustentável relacionadas à agua?</t>
  </si>
  <si>
    <t>Na definição da estratégia foram consideradas as metas estabelecidas por órgãos governamentais federais e municipais relacionadas à agua?</t>
  </si>
  <si>
    <t>Quais as principais ações adotadas pela organização no âmbito da estratégia?</t>
  </si>
  <si>
    <t>A organização tem metas definidas no âmbito dos impactos relacionados à água claramente definida?</t>
  </si>
  <si>
    <t>Essas metas são apoiadas por outros stakeholders?</t>
  </si>
  <si>
    <t>Quais os stakeholders que apoiam as metas definidas pela organização?</t>
  </si>
  <si>
    <t>A organização tem autorização para o descarte?</t>
  </si>
  <si>
    <t>A organização realizou uma análise dos impactos relacionados ao descarte?</t>
  </si>
  <si>
    <t>Quais os níveis de tratamento de descarte que a organização realiza?</t>
  </si>
  <si>
    <t>A organização monitoriza/avalia a qualidade da água descartada?</t>
  </si>
  <si>
    <t>A organização tem definidos padrões, normas e parâmetros de qualidade da água?</t>
  </si>
  <si>
    <t>A água descartada tem substâncias que causam danos irreverssíveis ao corpo d'água, ao ecossistema ou à saúde humana?</t>
  </si>
  <si>
    <t>A organização monitoriza o volume de água descartada?</t>
  </si>
  <si>
    <t>Indique os volumes de descarte de água global por fonte e categoria (ML):</t>
  </si>
  <si>
    <t>Alguma das áreas de descarte é caracterizada como sendo de stress hídrico?</t>
  </si>
  <si>
    <t>Indique os volumes de descarte de água em zonas de stress hídrico por fonte e categoria (ML):</t>
  </si>
  <si>
    <t>A organização tem definido um limite de descarte para estas substâncias que não suscite preocupação?</t>
  </si>
  <si>
    <t>A organização já teve algum caso de não conformidade com os limites de descarte?</t>
  </si>
  <si>
    <t>Indique o número de casos de não conformidade com os limites de descarte</t>
  </si>
  <si>
    <t>A organização definiu um conjunto de medidas para redução desses impactos?</t>
  </si>
  <si>
    <t>Nessa avaliação foram considerados os impactos futuros na qualidade e disponibilidade da água?</t>
  </si>
  <si>
    <t>Indique os volumes de captação de água em zonas de stress hídrico por fonte e categoria (ML):</t>
  </si>
  <si>
    <t>Quando foi realizada essa análise de impacto?</t>
  </si>
  <si>
    <t>A organização monitoriza o volume de água descartada em áreas de stress hídrico?</t>
  </si>
  <si>
    <t>A organização monitoriza a captação de água em áreas de stress hídrico?</t>
  </si>
  <si>
    <t>Em operações diretas ou em outros lugares da cadeia de valor, para que a água é utilizada?</t>
  </si>
  <si>
    <t>Indique o número de operações da organização situadas dentro ou nas adjacências de áreas de proteção ambiental e áreas de alto valor de biodiversidade situadas fora de áreas de proteção ambiental.</t>
  </si>
  <si>
    <t>Onde está posicionada a unidade operacional?</t>
  </si>
  <si>
    <t>Selecione o valor de biodiversidade caracterizado pelo atributo da área de proteção ambiental ou área de alto valor de biodiversidade situada fora da área de proteção ambiental:</t>
  </si>
  <si>
    <t>Selecione a lista de proteção em que está presente e que caracteriza o valor de biodiversidade:</t>
  </si>
  <si>
    <t>A organização monitoriza as atividades que ocorrem tanto em áreas de proteção ambiental como em áreas de alto valor de biodiversidade fora das áreas de proteção ambiental?</t>
  </si>
  <si>
    <t>Alguma das atividades, produtos e serviços da organização tem ou poderá ter impactos, positivos ou negativos, significativos na biodiversidade?</t>
  </si>
  <si>
    <t>Foram identificados impactos diretos e indiretos positivos significativos?</t>
  </si>
  <si>
    <t>Em relação a quais das seguintes categorias foram identificados os maiores impactos diretos e indiretos postivos significativos?</t>
  </si>
  <si>
    <t>Foram identificados impactos diretos e indiretos negativos significativos?</t>
  </si>
  <si>
    <t>Em relação a quais das seguintes categorias foram identificados os maiores impactos diretos e indiretos negativos significativos?</t>
  </si>
  <si>
    <t>Algum dos impactos diretos e indiretos negativos significativos identificados está na cadeia de fornecedores?</t>
  </si>
  <si>
    <t>A organização solicita informação aos seus fornecedores relativamente aos seus impactos na biodiversidade?</t>
  </si>
  <si>
    <t>A organização tem definida uma estratégia para mitigar impactos negativos significativos diretos e indiretos na biodiversidade?</t>
  </si>
  <si>
    <t>A organização está atualmente a implementar medidas de restauração em áreas de proteção ambiental ou áreas restauradas?</t>
  </si>
  <si>
    <t>O sucesso das medidas de restauração serão aprovadas por especialistas externos independentes?</t>
  </si>
  <si>
    <t>Qual o tamanho das áreas de habitat (áreas de proteção ambiental ou áreas restauradas)? [km2]</t>
  </si>
  <si>
    <t>A organização já implementou medidas de restauração em áreas de proteção ambiental ou áreas restauradas?</t>
  </si>
  <si>
    <t>O sucesso das medidas de restauração foi aprovado por especialistas externos independentes?</t>
  </si>
  <si>
    <t>A organização tem parcerias com terceiros para proteger ou restaurar outras áreas de habitat?</t>
  </si>
  <si>
    <t>A organização tem definido um conjunto de medidas para evitar danos e prevenir a extinção de espécies?</t>
  </si>
  <si>
    <t>Quais os gases incluídos no cálculo?</t>
  </si>
  <si>
    <t>Quais as principais fontes de de emissões diretas (Escopo 1) de GEE pertencentes à organização ou controladas por ela?</t>
  </si>
  <si>
    <t>A organização produz emissões biogénicas de CO2 derivadas da queima ou biodegradação de biomassa?</t>
  </si>
  <si>
    <t>A organização monitoriza as emissões biogénicas de CO2?</t>
  </si>
  <si>
    <t>Quais as principais fontes de de emissões indiretas (Escopo 2) de GEE?</t>
  </si>
  <si>
    <t>Quais as principais fontes de de emissões indiretas (Escopo 3) de GEE?</t>
  </si>
  <si>
    <t>A organização produz emissões biogénicas de CO2 derivadas da queima ou biodegradação de biomassa, ao longo da sua cadeia de valor?</t>
  </si>
  <si>
    <t>A organização monitoriza as emissões biogénicas de CO2 que ocorrem ao longo da sua cadeia de valor?</t>
  </si>
  <si>
    <t>Qual a taxa de redução observada por tipo de emissões?</t>
  </si>
  <si>
    <t>Indique o total de emissões de SDO destruídas por tecnologias aprovadas [tonCFC-11]</t>
  </si>
  <si>
    <t>Indique o total de emissões de SDO totalmente utilizadas como matéria-prima na fabricação de outros produtos químicos [tonCFC-11]</t>
  </si>
  <si>
    <t>Indique o total das emissões por cada uma das categorias: [Kg]</t>
  </si>
  <si>
    <t>A organização monitoriza o impacto das iniciativas no valor total de emissões produzidas?</t>
  </si>
  <si>
    <t>O combustível é uma das formas de consumo de energia da organização?</t>
  </si>
  <si>
    <t>A organização consome combustível proveniente de fontes não renováveis?</t>
  </si>
  <si>
    <t>A organização monitoriza o consumo de combustível proveniente de fontes não renováveis?</t>
  </si>
  <si>
    <t>Quais os tipos de combustível proveniente de fontes não renováveis que a organização consome?</t>
  </si>
  <si>
    <t>A organização consome combustível proveniente de fontes renováveis?</t>
  </si>
  <si>
    <t>A organização monitoriza o consumo de combustível proveniente de fontes renováveis?</t>
  </si>
  <si>
    <t>Quais os tipos de combustível proveniente de fontes renováveis que a organização consome?</t>
  </si>
  <si>
    <t>Qual é o consumo total de combustível da organização proveniente de fontes renováveis? [Joules]</t>
  </si>
  <si>
    <t>A organização monitoriza o consumo de eletricidade?</t>
  </si>
  <si>
    <t>Qual é o consumo total de electricidade proveniente de fontes não renováveis? [watts-hora]</t>
  </si>
  <si>
    <t>Qual é o consumo total de electricidade proveniente de fontes renováveis? [watts-hora]</t>
  </si>
  <si>
    <t>O aquecimento é uma das formas de consumo de energia da organização?</t>
  </si>
  <si>
    <t>A organização monitoriza o consumo de aquecimento?</t>
  </si>
  <si>
    <t>O resfriamento é uma das formas de consumo de energia da organização?</t>
  </si>
  <si>
    <t>A organização monitoriza o consumo de resfriamento?</t>
  </si>
  <si>
    <t>O vapor é uma das formas de consumo de energia da organização?</t>
  </si>
  <si>
    <t>A organização monitoriza o consumo de vapor?</t>
  </si>
  <si>
    <t>A organização produz energia para consumo próprio?</t>
  </si>
  <si>
    <t>Toda a energia autogerada foi consumida?</t>
  </si>
  <si>
    <t>A organização monitoriza a quantidade de energia não consumida?</t>
  </si>
  <si>
    <t>Qual o volume total de eletricidade autogerada não consumida? [watts-hora]</t>
  </si>
  <si>
    <t>Qual o volume total de aquecimento autogerado não consumido? [watts-hora]</t>
  </si>
  <si>
    <t>Qual o volume total de resfriamento autogerado não consumido? [watts-hora]</t>
  </si>
  <si>
    <t>Qual o volume total de vapor autogerado não consumido? [watts-hora]</t>
  </si>
  <si>
    <t>A organização vendeu energia?</t>
  </si>
  <si>
    <t>A organização monitoriza a quantidade de energia vendida?</t>
  </si>
  <si>
    <t>Qual o total de eletricidade vendida? [watts-hora]</t>
  </si>
  <si>
    <t>Qual o total de aquecimento vendido? [watts-hora]</t>
  </si>
  <si>
    <t>Qual o total de resfriamento vendido? [watts-hora]</t>
  </si>
  <si>
    <t>Qual o total de vapor vendido? [watts-hora]</t>
  </si>
  <si>
    <t>A organização monitoriza o consumo de energia fora da organização?</t>
  </si>
  <si>
    <t>Que iniciativas estão a ser implementadas para reduzir o consumo energético?</t>
  </si>
  <si>
    <t>Qual o volume da redução de consumo de energia obtida, por tipo de energia, como resultado directo de iniciativas de melhorias na conservação e eficiência? [Joules]</t>
  </si>
  <si>
    <t>Qual a taxa de redução observada?</t>
  </si>
  <si>
    <t>O produto ou serviço é constituído por materiais não renováveis?</t>
  </si>
  <si>
    <t>Selecione os materiais não renováveis utilizados que constituem o produto ou serviço:</t>
  </si>
  <si>
    <t>A organização monitoriza o peso de materiais não renováveis utilizados?</t>
  </si>
  <si>
    <t>Qual o peso total de materiais não renováveis utilizados?</t>
  </si>
  <si>
    <t>Como foi obtido o valor?</t>
  </si>
  <si>
    <t>Qual a origem deste material?</t>
  </si>
  <si>
    <t>O produto ou serviço é constituído por materiais renováveis?</t>
  </si>
  <si>
    <t>Selecione os materiais renováveis utilizados que constituem o produto ou serviço:</t>
  </si>
  <si>
    <t>A organização monitoriza o peso de materiais renováveis utilizados?</t>
  </si>
  <si>
    <t>Qual o peso total de materiais renováveis utilizados?</t>
  </si>
  <si>
    <t>A organização utiliza outros materiais não renováveis no processo de produção mas que não fazem parte do produto final? (ex: lubrificantes para as máquinas)</t>
  </si>
  <si>
    <t>Indique quais os materiais não renováveis:</t>
  </si>
  <si>
    <t>A organização utiliza outros materiais renováveis no processo de produção mas que não fazem parte do produto final?</t>
  </si>
  <si>
    <t>Indique quais os materiais renováveis:</t>
  </si>
  <si>
    <t>Existem outros materiais não renováveis utilizados na produção do produto, e não contemplados acima? (ex: mercadorias ou peças semifacturadas, incluindo todas as formas de materiais e componentes, exceto as matérias-primas que fazem parte do produto final)</t>
  </si>
  <si>
    <t>Existem outros materiais renováveis utilizados na produção do produto, e não contemplados acima? (ex: mercadorias ou peças semifacturadas, incluindo todas as formas de materiais e componentes, exceto as matérias-primas que fazem parte do produto final)</t>
  </si>
  <si>
    <t>O produto ou serviço da organização é constituído por uma embalagem?</t>
  </si>
  <si>
    <t>A embalagem é constituída por materiais não renováveis?</t>
  </si>
  <si>
    <t>Selecione os materiais não renováveis utilizados na embalagem do produto ou serviço:</t>
  </si>
  <si>
    <t>A embalagem é constituída por materiais renováveis?</t>
  </si>
  <si>
    <t>Selecione os materiais renováveis utilizados na embalagem do produto ou serviço:</t>
  </si>
  <si>
    <t>A organização utiliza matérias-primas na produção dos seus produtos e serviços?</t>
  </si>
  <si>
    <t>Indique as matérias-primas utilizadas:</t>
  </si>
  <si>
    <t>A organização monitoriza o peso das matérias-primas utilizadas?</t>
  </si>
  <si>
    <t>Qual o peso das matérias-primas utilizadas?</t>
  </si>
  <si>
    <t>A organização utiliza materiais reciclados na produção dos seus produtos e serviços?</t>
  </si>
  <si>
    <t>Indique os materiais reciclados utilizados:</t>
  </si>
  <si>
    <t>A organização monitoriza o peso dos materiais reciclados utilizadas?</t>
  </si>
  <si>
    <t>Qual o peso dos materiais reciclados utilizadas?</t>
  </si>
  <si>
    <t>A organização tem uma estratégia de recuperação dos seus produtos e serviços e respetivas embalagens?</t>
  </si>
  <si>
    <t>A organização monitoriza a quantidade de produtos e respetivas embalagens recuperados?</t>
  </si>
  <si>
    <t>Qual a quantidade de produtos recuperados?</t>
  </si>
  <si>
    <t>Qual a quantidade de embalagens recuperadas?</t>
  </si>
  <si>
    <t>Selecione as principais iniciativas:</t>
  </si>
  <si>
    <t>Nas atividades da organização a produção de resíduos é baixa/residual?</t>
  </si>
  <si>
    <t>Que tipo de resíduos são produzidos?</t>
  </si>
  <si>
    <t>A organização tem uma estratégia ou política para tratamento e redução dos resíduos produzidos?</t>
  </si>
  <si>
    <t>A organização monitoriza os resíduos gerados?</t>
  </si>
  <si>
    <t>Qual o peso total de resíduos gerados? [Tons]</t>
  </si>
  <si>
    <t>Nas atividades da organização a produção de resíduos é muito intensa/significativa?</t>
  </si>
  <si>
    <t>A organização realizou alguma análise da cadeia de valor para identificar o tipo de resíduos e onde são gerados?</t>
  </si>
  <si>
    <t>Onde são gerados os resíduos identificados?</t>
  </si>
  <si>
    <t>Indique o tipo de resíduos identificados:</t>
  </si>
  <si>
    <t>Os resíduos perigosos gerados, na totalidade ou em parte, são geridos por uma entidade externa?</t>
  </si>
  <si>
    <t>A organização tem um contrato com a entidade externa por forma a garantir uma gestão dos resíduos perigosos em conformidade com obrigações legais?</t>
  </si>
  <si>
    <t>Os resíduos perigosos gerados, na totalidade ou em parte, geridos por uma entidade externa (fora da organização) foram enviados para operações de recuperação?</t>
  </si>
  <si>
    <t>A organização monitoriza os resíduos perigosos gerados enviados para operações de recuperação fora da organização?</t>
  </si>
  <si>
    <t>Indique o peso total de resíduos perigosos não destinados para disposição fora da organização (Tons)</t>
  </si>
  <si>
    <t>A organização monitoriza as operações de recuperação dos resíduos perigosos geridos fora da organização?</t>
  </si>
  <si>
    <t>Indique o peso total de resíduos perigosos não destinados para disposição fora da organização: preparados para outras operações de recuperação (ton)</t>
  </si>
  <si>
    <t>Indique o peso total de resíduos perigosos não destinados para disposição fora da organização: preparados para reutilização (ton)</t>
  </si>
  <si>
    <t>Indique o peso total de resíduos perigosos não destinados para disposição fora da organização: reciclagem (ton)</t>
  </si>
  <si>
    <t>Os resíduos perigosos gerados, na totalidade ou em parte, geridos por uma entidade externa (fora da organização) foram enviados para operações de disposição?</t>
  </si>
  <si>
    <t>A organização monitoriza os resíduos perigosos gerados enviados para operações de disposição fora da organização?</t>
  </si>
  <si>
    <t>Indique o peso total de resíduos perigosos destinados disposição fora da organização (Tons)</t>
  </si>
  <si>
    <t>A organização monitoriza as operações de disposição dos resíduos perigosos geridos fora da organização?</t>
  </si>
  <si>
    <t>Indique o peso total de resíduos perigosos destinados para disposição fora da organização: Incineração (com recuperação de energia) (ton)</t>
  </si>
  <si>
    <t>Indique o peso total de resíduos perigosos destinados para disposição fora da organização: Incineração (sem recuperação de energia) (ton)</t>
  </si>
  <si>
    <t>Indique o peso total de resíduos perigosos destinados para disposição fora da organização: Confinamento em aterro (ton)</t>
  </si>
  <si>
    <t>Indique o peso total de resíduos perigosos destinados para disposição fora da organização: Outras opções de disposição (ton)</t>
  </si>
  <si>
    <t>Os resíduos perigosos gerados, na totalidade ou em parte, são geridos pela organização?</t>
  </si>
  <si>
    <t>Os resíduos perigosos gerados, na totalidade ou em parte, geridos pela organização (dentro da organização) foram enviados para operações de recuperação?</t>
  </si>
  <si>
    <t>A organização monitoriza os resíduos perigosos gerados enviados para operações de recuperação dentro da organização?</t>
  </si>
  <si>
    <t>Indique o peso total de resíduos perigosos não destinados para disposição dentro da organização (Tons)</t>
  </si>
  <si>
    <t>A organização monitoriza as operações de recuperação dos resíduos perigosos geridos pela organização?</t>
  </si>
  <si>
    <t>Indique o peso total de resíduos perigosos não destinados para disposição dentro da organização: preparados para outras operações de recuperação (ton)</t>
  </si>
  <si>
    <t>Indique o peso total de resíduos perigosos não destinados para disposição dentro da organização: preparados para reutilização (ton)</t>
  </si>
  <si>
    <t>Indique o peso total de resíduos perigosos não destinados para disposição dentro da organização: reciclagem (ton)</t>
  </si>
  <si>
    <t>Os resíduos perigosos gerados, na totalidade ou em parte, geridos pela organização (dentro da organização) foram enviados para operações de disposição?</t>
  </si>
  <si>
    <t>A organização monitoriza os resíduos perigosos gerados enviados para operações de disposição dentro da organização?</t>
  </si>
  <si>
    <t>Indique o peso total de resíduos perigosos destinados disposição dentro da organização (Tons)</t>
  </si>
  <si>
    <t>A organização monitoriza as operações de disposição dos resíduos perigosos geridos dentro da organização?</t>
  </si>
  <si>
    <t>Indique o peso total de resíduos perigosos destinados para disposição dentro da organização: Incineração (com recuperação de energia) (ton)</t>
  </si>
  <si>
    <t>Indique o peso total de resíduos perigosos destinados para disposição dentro da organização: Incineração (sem recuperação de energia) (ton)</t>
  </si>
  <si>
    <t>Indique o peso total de resíduos perigosos destinados para disposição dentro da organização: Confinamento em aterro (ton)</t>
  </si>
  <si>
    <t>Indique o peso total de resíduos perigosos destinados para disposição dentro da organização: Outras opções de disposição (ton)</t>
  </si>
  <si>
    <t>A organização realizou alguma análise de impacto dos resíduos identificados no meio ambiente e saúde humana?</t>
  </si>
  <si>
    <t>A organização definiu uma estratégia para reduzir ou prevenir os impactos identificados?</t>
  </si>
  <si>
    <t>Os resíduos não perigosos gerados são geridos, na totalidade ou em parte, por uma entidade externa?</t>
  </si>
  <si>
    <t>A organização tem um contrato com uma entidade externa por forma a garantir uma gestão dos resíduos não perigosos em conformidade com obrigações legais?</t>
  </si>
  <si>
    <t>Quais as responsabilidades da entidade externa na gestão dos resíduos?</t>
  </si>
  <si>
    <t>Os resíduos não perigosos gerados, na totalidade ou em parte, geridos por uma entidade externa (fora da organização) foram enviados para operações de recuperação?</t>
  </si>
  <si>
    <t>A organização monitoriza os resíduos não perigosos gerados enviados para operações de recuperação fora da organização?</t>
  </si>
  <si>
    <t>A organização monitoriza as operações de recuperação dos resíduos não perigosos geridos fora da organização?</t>
  </si>
  <si>
    <t>Indique o peso total de resíduos não perigosos não destinados para disposição fora da organização: preparados para outras operações de recuperação (ton)</t>
  </si>
  <si>
    <t>Indique o peso total de resíduos não perigosos não destinados para disposição fora da organização: preparados para reutilização (ton)</t>
  </si>
  <si>
    <t>Indique o peso total de resíduos não perigosos não destinados para disposição fora da organização: reciclagem (ton)</t>
  </si>
  <si>
    <t>Os resíduos não perigosos gerados, na totalidade ou em parte, geridos por uma entidade externa (fora da organização) foram enviados para operações de disposição?</t>
  </si>
  <si>
    <t>A organização monitoriza os resíduos não perigosos gerados enviados para operações de disposição fora da organização?</t>
  </si>
  <si>
    <t>Indique o peso total de resíduos não perigosos destinados disposição fora da organização (Tons)</t>
  </si>
  <si>
    <t>A organização monitoriza as operações de disposição dos resíduos não perigosos geridos fora da organização?</t>
  </si>
  <si>
    <t>Indique o peso total de resíduos não perigosos destinados para disposição fora da organização: Incineração (com recuperação de energia) (ton)</t>
  </si>
  <si>
    <t>Indique o peso total de resíduos não perigosos destinados para disposição fora da organização: Incineração (sem recuperação de energia) (ton)</t>
  </si>
  <si>
    <t>Indique o peso total de resíduos não perigosos destinados para disposição fora da organização: Confinamento em aterro (ton)</t>
  </si>
  <si>
    <t>Indique o peso total de resíduos não perigosos destinados para disposição fora da organização: Outras opções de disposição (ton)</t>
  </si>
  <si>
    <t>Os resíduos não perigosos gerados, na totalidade ou em parte, são geridos pela organização?</t>
  </si>
  <si>
    <t>Os resíduos não perigosos gerados, na totalidade ou em parte, geridos pela organização (dentro da organização) foram enviados para operações de recuperação?</t>
  </si>
  <si>
    <t>A organização monitoriza os resíduos não perigosos gerados enviados para operações de recuperação dentro da organização?</t>
  </si>
  <si>
    <t>Indique o peso total de resíduos não perigosos não destinados a disposição dentro da organização (Tons)</t>
  </si>
  <si>
    <t>A organização monitoriza as operações de recuperação dos resíduos não perigosos geridos pela organização?</t>
  </si>
  <si>
    <t>Indique o peso total de resíduos não perigosos não destinados para disposição dentro da organização: preparados para outras operações de recuperação (ton)</t>
  </si>
  <si>
    <t>Indique o peso total de resíduos não perigosos não destinados para disposição dentro da organização: preparados para reutilização (ton)</t>
  </si>
  <si>
    <t>Indique o peso total de resíduos não perigosos não destinados para disposição dentro da organização: reciclagem (ton)</t>
  </si>
  <si>
    <t>Os resíduos não perigosos gerados, na totalidade ou em parte, geridos pela organização (dentro da organização) foram enviados para operações de disposição?</t>
  </si>
  <si>
    <t>A organização monitoriza os resíduos não perigosos gerados enviados para operações de disposição dentro da organização?</t>
  </si>
  <si>
    <t>Indique o peso total de resíduos não perigosos destinados de disposição dentro da organização (Tons)</t>
  </si>
  <si>
    <t>A organização monitoriza as operações de disposição dos resíduos não perigosos geridos dentro da organização?</t>
  </si>
  <si>
    <t>Indique o peso total de resíduos não perigosos destinados para disposição dentro da organização: Incineração (com recuperação de energia) (ton)</t>
  </si>
  <si>
    <t>Indique o peso total de resíduos não perigosos destinados para disposição dentro da organização: Incineração (sem recuperação de energia) (ton)</t>
  </si>
  <si>
    <t>Indique o peso total de resíduos não perigosos destinados para disposição dentro da organização: Confinamento em aterro (ton)</t>
  </si>
  <si>
    <t>Indique o peso total de resíduos não perigosos destinados para disposição dentro da organização: Outras opções de disposição (ton)</t>
  </si>
  <si>
    <t>A organização tem uma estratégia para gestão dos resíduos perigosos com o propósito de reduzir o seu impacto?</t>
  </si>
  <si>
    <t>Algum dos resíduos tem características não perigosas?</t>
  </si>
  <si>
    <t>Qual/Quais a(s) metodologia(s) utilizada(s) para fazer a avaliação?</t>
  </si>
  <si>
    <t>Quais os principais resultados da avaliação que a organização tem feito?</t>
  </si>
  <si>
    <t>A organização coleta dados pessoais dos seus clientes?</t>
  </si>
  <si>
    <t>A organização informa os seus clientes sobre como os dados são reunidos, usados e protegidos?</t>
  </si>
  <si>
    <t xml:space="preserve">Sempre que existe uma qualquer mudança nas políticas ou medidas de proteção de dados a organização comunica estas alterações aos seus clientes? </t>
  </si>
  <si>
    <t>A organização recebeu queixas comprovadas relativas à violação da privacidade do cliente?</t>
  </si>
  <si>
    <t>Indique o nº de queixas recebidas de partes externas e comprovadas pela organização:</t>
  </si>
  <si>
    <t>Indique o nº de queixas recebidas de agências reguladoras?</t>
  </si>
  <si>
    <t>A organização sofreu algum vazamento, furto ou perda de dados de clientes?</t>
  </si>
  <si>
    <t>Indique o número total de:</t>
  </si>
  <si>
    <t>A organização monitoriza os seus clientes?</t>
  </si>
  <si>
    <t>Qual o número de clientes no final do período dos últimos 12 meses?</t>
  </si>
  <si>
    <t>Qual o número de novos clientes adquiridos ao longo dos últimos 12 meses?</t>
  </si>
  <si>
    <t>Qual o número de clientes no início do período dos últimos 12 meses?</t>
  </si>
  <si>
    <t>Qual o salário mínimo local por país?</t>
  </si>
  <si>
    <t>A organização tem dados relativamente à distribuição por género dos seus trabalhadores contratados?</t>
  </si>
  <si>
    <t>Qual a distribuição por género dos novos trabalhadores contratados nos últimos 12 meses?</t>
  </si>
  <si>
    <t>Qual a distribuição por género dos trabalhadores contratados que deixaram a organização nos últimos 12 meses?</t>
  </si>
  <si>
    <t>A organização tem dados relativamente à distribuição por idade dos seus trabalhadores contratados?</t>
  </si>
  <si>
    <t>Qual a distribuição por idade dos novos trabalhadores contratados nos últimos 12 meses?</t>
  </si>
  <si>
    <t>Qual a distribuição por idade dos trabalhadores contratados que deixaram a organização nos últimos 12 meses?</t>
  </si>
  <si>
    <t>Qual o número de nacionalidades dentro da sua organização?</t>
  </si>
  <si>
    <t>Qual a distribuição de trabalhadores contratados por nacionalidade?</t>
  </si>
  <si>
    <t>A organização tem trabalhadores contratados pertencentes a minorias?</t>
  </si>
  <si>
    <t>Selecione as minorias às quais pertencem os trabalhadores contratados e respetivo número:</t>
  </si>
  <si>
    <t>A organização tem dados relativamente à distribuição por categoria e tipo de contrato dos seus trabalhadores contratados?</t>
  </si>
  <si>
    <t>Indique o nº de trabalhadores contratados por tipo de contrato por género</t>
  </si>
  <si>
    <t>A organização tem trabalhadores contratados em cargos de liderança?</t>
  </si>
  <si>
    <t>A organização tem dados relativamente à distribuição por idade dos trabalhadores contratados em cargos de liderança?</t>
  </si>
  <si>
    <t>Qual a distribuição por idade dos trabalhadores contratados em cargos de liderança?</t>
  </si>
  <si>
    <t>A organização tem trabalhadores contratados membros da comunidade local?</t>
  </si>
  <si>
    <t>Qual o número de trabalhadores contratados membros da comunidade local?</t>
  </si>
  <si>
    <t>Qual a distribuição por género dos trabalhadores contratados membros da comunidade local?</t>
  </si>
  <si>
    <t>A organização tem membros da comunidade local em cargos de liderança?</t>
  </si>
  <si>
    <t>Qual o número de trabalhadores contratados membros da comunidade local em cargos de liderança?</t>
  </si>
  <si>
    <t>Qual a distribuição por género dos trabalhadores subcontratados?</t>
  </si>
  <si>
    <t>A organização tem dados relativamente à distribuição por idade dos seus trabalhadores subcontratados?</t>
  </si>
  <si>
    <t>Qual a distribuição por idade dos trabalhadores subcontratados?</t>
  </si>
  <si>
    <t>A organização tem dados relativamente à distribuição por categoria e tipo de contrato dos seus trabalhadores subcontratados?</t>
  </si>
  <si>
    <t>Indique o nº de trabalhadores subcontratados por categoria de contrato por género</t>
  </si>
  <si>
    <t>Indique o nº de trabalhadores subcontratados por tipo de contrato por género</t>
  </si>
  <si>
    <t>Tem trabalhadores subcontratados a receber o salário mínimo local?</t>
  </si>
  <si>
    <t>A organização tem dados relativamente à distribuição por género dos trabalhadores subcontratados a receber o salário mínimo local?</t>
  </si>
  <si>
    <t>Qual a distribuição por género dos trabalhadores subcontratados a receber o salário mínimo local</t>
  </si>
  <si>
    <t>Sabe qual o salário mais baixo dos trabalhadores subcontratados?</t>
  </si>
  <si>
    <t>Qual o salário mais baixo dos trabalhadores subcontratados?</t>
  </si>
  <si>
    <t>A organização tem dados relativamente à distribuição por género dos trabalhadores subcontratados a receber o salário mais baixo?</t>
  </si>
  <si>
    <t>Qual a distribuição por género dos trabalhadores subcontratados a receber o salário mais baixo?</t>
  </si>
  <si>
    <t>A organização tem trabalhadores subcontratados em cargos de liderança?</t>
  </si>
  <si>
    <t>Qual o número de trabalhadores subcontratados em cargos de liderança?</t>
  </si>
  <si>
    <t>A organização tem dados relativamente à distribuição por género dos trabalhadores subcontratados em cargos de liderança?</t>
  </si>
  <si>
    <t>Qual a distribuição por género dos trabalhadores subcontratados em cargos de liderança?</t>
  </si>
  <si>
    <t>A organização tem dados relativamente à distribuição por idade dos trabalhadores subcontratados em cargos de liderança?</t>
  </si>
  <si>
    <t>Qual a distribuição por idade dos trabalhadores subcontratados em cargos de liderança?</t>
  </si>
  <si>
    <t>A organização tem trabalhadores subcontratados membros da comunidade local?</t>
  </si>
  <si>
    <t>Qual o número de trabalhadores subcontratados membros da comunidade local?</t>
  </si>
  <si>
    <t>Selecione os benefícios/programas da organização que se aplicam aos trabalhadores subcontratados:</t>
  </si>
  <si>
    <t xml:space="preserve">O cumprimento das normas de Saúde e Segurança no Trabalho (SST) é da responsabilidade da organização? </t>
  </si>
  <si>
    <t>Qual o número de trabalhadores subcontratados com acesso ao sistema de SST?</t>
  </si>
  <si>
    <t>A organização dá formação aos seus trabalhadores subcontratatados relativamente aos riscos, processos, práticas, normas e políticas no âmbito da SST?</t>
  </si>
  <si>
    <t>As consultas de medicina do trabalho para os trabalhadores subcontratados são da responsabilidade da organização?</t>
  </si>
  <si>
    <t>Algum dos trabalhadores subcontratados sofreu acidentes de trabalho nos últimos 12 meses, durante a realização do trabalhado prestado à organização?</t>
  </si>
  <si>
    <t>A organização monitoriza o nº de acidentes de trabalho com trabalhadores subcontratados?</t>
  </si>
  <si>
    <t>Indique o nº total de acidentes de trabalho:</t>
  </si>
  <si>
    <t>Indique o nº de óbitos resultantes de acidentes de trabalho:</t>
  </si>
  <si>
    <t>Indique o nº de acidentes de trabalho com consequência grave:</t>
  </si>
  <si>
    <t>Indique o nº de acidentes de trabalho de comunicação obrigatória:</t>
  </si>
  <si>
    <t>Algum trabalhador subcontratado reportou uma doença profissional?</t>
  </si>
  <si>
    <t>A organização monitoriza o nº de doenças profissionais reportadas?</t>
  </si>
  <si>
    <t>A organização investe na capacitação dos seus trabalhadores subcontratados?</t>
  </si>
  <si>
    <t>A organização monitoriza o nº de trabalhadores subcontratados que frequentou os programas de capacitação?</t>
  </si>
  <si>
    <t>Qual o número de trabalhadores subcontratados, por género e categoria funcional, que participou em programas de capacitação nos últimos 12 meses?</t>
  </si>
  <si>
    <t xml:space="preserve">Indique o nº de horas de capacitação oferecidas aos trabalhadores subcontratados nos últimos 12 meses: </t>
  </si>
  <si>
    <t>A organização monitoriza o nº de horas de capacitação oferecidas aos trabalhadores subcontratados?</t>
  </si>
  <si>
    <t>As políticas e práticas da organização são aplicáveis aos trabalhadores subcontratados? (ex: código de ética e conduta, política de anti-corrupção, ...)</t>
  </si>
  <si>
    <t>Os trabalhadores subcontratados têm conhecimento destas políticas e práticas?</t>
  </si>
  <si>
    <t>Estas políticas e práticas estão acessivéis aos trabalhadores subcontratados?</t>
  </si>
  <si>
    <t>Os trabalhadores subcontratados recebem formação relativamente a estas políticas e práticas?</t>
  </si>
  <si>
    <t>Qual o número total de pessoas em cargos executivos?</t>
  </si>
  <si>
    <t>Qual a distribuição por género das pessoas em cargos executivos?</t>
  </si>
  <si>
    <t>A organização tem dados relativamente à distribuição por idade das pessoas em cargos executivos?</t>
  </si>
  <si>
    <t>Qual a distribuição por idade das pessoas em cargos executivos?</t>
  </si>
  <si>
    <t>A organização pretende disponibilizar dados relativos à sua grelha salarial?</t>
  </si>
  <si>
    <t>Qual a distribuição por género dos trabalhadores contratados a receber o salário mais baixo da organização?</t>
  </si>
  <si>
    <t>Qual a distribuição por género dos trabalhadores contratados a receber o salário mínimo local?</t>
  </si>
  <si>
    <t>Qual o valor do salário base dos trabalhadores contratados em cargos de liderança?</t>
  </si>
  <si>
    <t>Qual o valor da remuneração dos trabalhadores contratados em cargos de liderança?</t>
  </si>
  <si>
    <t>Na organização os trabalhadores em cargos executivos têm uma parte do seu salário que é variável?</t>
  </si>
  <si>
    <t>Qual o valor do salário base dos trabalhadores contratados em cargos executivos?</t>
  </si>
  <si>
    <t>Qual o valor da remuneração dos trabalhadores contratados em cargos executivos?</t>
  </si>
  <si>
    <t>Este processo é conhecido por todos os trabalhadores contratados?</t>
  </si>
  <si>
    <t>Qual o número de trabalhadores contratados, por género, que nos últimos 12 meses recebeu uma avaliação de desempenho?</t>
  </si>
  <si>
    <t>Qual o número de trabalhadores contratados, por categoria funcional, que nos últimos 12 meses recebeu uma avaliação de desempenho?</t>
  </si>
  <si>
    <t>A organização monitoriza o nº de trabalhadores contratados que frequentou os programas de capacitação?</t>
  </si>
  <si>
    <t>Qual o número de trabalhadores contratados, por género, que participou em programas de capacitação nos últimos 12 meses?</t>
  </si>
  <si>
    <t>Qual o número de trabalhadores contratados, por categoria funcional, que participou em programas de capacitação nos últimos 12 meses?</t>
  </si>
  <si>
    <t>A organização monitoriza o nº de horas de capacitação oferecidas aos trabalhadores contratados?</t>
  </si>
  <si>
    <t>Qual o nº total de horas de capacitação oferecidas aos trabalhadores contratados, por género?</t>
  </si>
  <si>
    <t>Qual o número de trabalhadores contratados com acesso ao sistema de SST?</t>
  </si>
  <si>
    <t>A organização monitoriza o nº de acidentes de trabalho?</t>
  </si>
  <si>
    <t>Qual o nº de acidentes de trabalho de comunicação obrigatória?</t>
  </si>
  <si>
    <t>A organização tem um plano de promoção de saúde e bem-estar para os trabalhadores contratados?</t>
  </si>
  <si>
    <t>A organização monitoriza o número de trabalhadores com direito e que beneficiaram da licença de parentalidade?</t>
  </si>
  <si>
    <t>Qual o nº total de horas de capacitação oferecidas aos trabalhadores contratados, por categoria funcional?</t>
  </si>
  <si>
    <t>A organização tem uma política de Responsabilidade Social Corporativa?</t>
  </si>
  <si>
    <t>Este investimento resulta da estratégia de Responsabilidade Social Corporativa definida?</t>
  </si>
  <si>
    <t>A organização tem definido um conjunto de indicadores para monitorizar o impacto?</t>
  </si>
  <si>
    <t>Estes indicadores são atualmente monitorizados?</t>
  </si>
  <si>
    <t>A organização reporta o seu impacto anualmente?</t>
  </si>
  <si>
    <t>Os trabalhadores contratados da organização têm conhecimento destes investimentos da organização?</t>
  </si>
  <si>
    <t>Qual o valor total de investimento financeiro nos últimos 12 meses?</t>
  </si>
  <si>
    <t>Qual o nº de horas de voluntariado realizadas pelos trabalhadores contratados da organização?</t>
  </si>
  <si>
    <t>A organização monitoriza o nº de fornecedores?</t>
  </si>
  <si>
    <t>Quais os tópicos/requisitos incluídos nessa política?</t>
  </si>
  <si>
    <t>A organização tem um processo interno para observação dos requisitos?</t>
  </si>
  <si>
    <t>Como é feita esta observação e validação?</t>
  </si>
  <si>
    <t>A organização monitoriza o nº de fornecedores pelo grau de cumprimento da política?</t>
  </si>
  <si>
    <t>A organização solicita informação aos seus fornecedores sobre os seus fornecedores?</t>
  </si>
  <si>
    <t>A organização solicita evidências aos seus fornecedores relativamente a boas práticas e impactos da empresa?</t>
  </si>
  <si>
    <t>A organização sensibiliza e capacita para os seus fornecedores relativamente à sustentabilidade?</t>
  </si>
  <si>
    <t>A organização incentiva os seus fornecedores a adotar práticas e políticas mais sustentáveis?</t>
  </si>
  <si>
    <t>A organização exige algum reporte anual de indicadores não financeiros aos seus fornecedores?</t>
  </si>
  <si>
    <t>A organização tem um código de ética e conduta para os seus fornecedores?</t>
  </si>
  <si>
    <t>A organização avaliou os seus fornecedores relativamente a impactos ambientais?</t>
  </si>
  <si>
    <t>A organização avaliou os seus fornecedores relativamente a impactos sociais?</t>
  </si>
  <si>
    <t>A organização tem políticas em vigor para abordar as questões de direitos humanos / escravatura moderna / trabalho forçado nas operações diretas e/ou cadeia de abastecimento?</t>
  </si>
  <si>
    <t>A organização desenvolveu um Plano de Prevenção de Riscos de Corrupção e Infrações Conexas?</t>
  </si>
  <si>
    <t>Esta política é comunicada aos membros do mais alto órgão de governança da organização?</t>
  </si>
  <si>
    <t>Esta política é comunicada aos parceiros de negócio da organização e fornecedores?</t>
  </si>
  <si>
    <t>Esta formação é realizada anualmente?</t>
  </si>
  <si>
    <t>Esta política é comunicada aos trabalhadores contratados da organização?</t>
  </si>
  <si>
    <t>A organização monitoriza o número de pessoas que frequentou a formação?</t>
  </si>
  <si>
    <t>Essa análise foi realizada há menos de dois anos?</t>
  </si>
  <si>
    <t>São considerados riscos relacionados com as alterações climáticas?</t>
  </si>
  <si>
    <t>São considerados riscos relacionados com a comunidade local?</t>
  </si>
  <si>
    <t>Na identificação de potenciais riscos, a organização envolve diferentes grupos de trabalho, comissões de segurança e saúde no trabalho (SST) e outras entidades para discutir impactos?</t>
  </si>
  <si>
    <t>Indique o número de acordos e contratos de investimento significativos assinados pela organização:</t>
  </si>
  <si>
    <t>Esta política é conhecida por todos os trabalhadores contratados da organização?</t>
  </si>
  <si>
    <t>Esta política está acessível a todos os trabalhadores contratados da organização?</t>
  </si>
  <si>
    <t>É conhecido por todos os trabalhadores contratados da organização?</t>
  </si>
  <si>
    <t>A organização tem definida a sua missão e valores?</t>
  </si>
  <si>
    <t>A sua declaração de missão ou propósito inclui metas relacionadas com temas sociais e/ou ambientais?</t>
  </si>
  <si>
    <t>A organização tem definido quem é responsável pelo desenvolvimento, aprovação e atualização das estratégias, políticas e metas relacionadas com os temas sociais e/ou ambientais?</t>
  </si>
  <si>
    <t>Qual a distribuição por género dos membros do mais alto órgão de governança da organização?</t>
  </si>
  <si>
    <t>Selecione as minorias que constituem o mais alto órgão de governança da organização:</t>
  </si>
  <si>
    <t>Esta consulta é feita por um dos membros do mais alto órgão de governança?</t>
  </si>
  <si>
    <t>Selecione as iniciativas ou conjunto de princípios externos:</t>
  </si>
  <si>
    <t>Os indicadores associados são monitorizados?</t>
  </si>
  <si>
    <t>Este documento é conhecido por todos os trabalhadores contratados da organização?</t>
  </si>
  <si>
    <t>Este documento está disponível para consulta pública (online)?</t>
  </si>
  <si>
    <t>Estas formações são obrigatórias para todos os trabalhadores contratados da organização?</t>
  </si>
  <si>
    <t>A organização tem uma declaração/política que reflita o seu posicionamento face à violação de direitos humanos, trabalho forçado, trabalho infantil e discriminação?</t>
  </si>
  <si>
    <t>Esta declaração é conhecida por todos os stakeholders da organização?</t>
  </si>
  <si>
    <t>A organização tem pessoal de segurança?</t>
  </si>
  <si>
    <t>pt-PT</t>
  </si>
  <si>
    <t>Ambiente</t>
  </si>
  <si>
    <t>Social</t>
  </si>
  <si>
    <t>Governança</t>
  </si>
  <si>
    <t>Água e Efluentes</t>
  </si>
  <si>
    <t>Água e recursos marinhos</t>
  </si>
  <si>
    <t>Utilização de recursos hídricos (incluindo o consumo, reutilização e reciclagem)</t>
  </si>
  <si>
    <t>Biodiversidade</t>
  </si>
  <si>
    <t>Biodiversidade e ecosistemas</t>
  </si>
  <si>
    <t>Emissões</t>
  </si>
  <si>
    <t>Alterações climáticas</t>
  </si>
  <si>
    <t>Emissões de gases com efeito de estufa e fontes de energia (incluindo o consumo)</t>
  </si>
  <si>
    <t>Energia</t>
  </si>
  <si>
    <t>Materiais</t>
  </si>
  <si>
    <t>Utilização de recursos e economia circular</t>
  </si>
  <si>
    <t>Transição de modelos assentes na extração de recursos não renováveis, implementação de práticas que previnam a produção de resíduos (e a poluição por estes provocada) e gestão de resíduos</t>
  </si>
  <si>
    <t>Resíduos</t>
  </si>
  <si>
    <t>Poluição</t>
  </si>
  <si>
    <t>Emissões para a água, solo e ar (incluindo substâncias de preocupação e elevada preocupação)</t>
  </si>
  <si>
    <t>Cliente</t>
  </si>
  <si>
    <t>Consumidores e utilizadores finais</t>
  </si>
  <si>
    <t>Colaboradores</t>
  </si>
  <si>
    <t>Trabalhadores da organização</t>
  </si>
  <si>
    <t>Comunidade</t>
  </si>
  <si>
    <t>Comunidades afetadas</t>
  </si>
  <si>
    <t>Fornecedores</t>
  </si>
  <si>
    <t>Trabalhadores da cadeia de valor</t>
  </si>
  <si>
    <t>Anti-Corrupção</t>
  </si>
  <si>
    <t>Prevenção e deteção de corrupção e suborno</t>
  </si>
  <si>
    <t>Principais políticas e procedimentos</t>
  </si>
  <si>
    <t>Principais políticas de conduta e cultura corporativa</t>
  </si>
  <si>
    <t>Gestão de Riscos</t>
  </si>
  <si>
    <t>Transparência</t>
  </si>
  <si>
    <t>Relação com fornecedores e práticas de pagamento</t>
  </si>
  <si>
    <t xml:space="preserve">ID </t>
  </si>
  <si>
    <t>Question ID</t>
  </si>
  <si>
    <t>CATEGORY ID</t>
  </si>
  <si>
    <t>Category</t>
  </si>
  <si>
    <t>Type I</t>
  </si>
  <si>
    <t>Type II</t>
  </si>
  <si>
    <t>unit_qty</t>
  </si>
  <si>
    <t>Default Unit</t>
  </si>
  <si>
    <t>unit</t>
  </si>
  <si>
    <t>Calc</t>
  </si>
  <si>
    <t>Questionário</t>
  </si>
  <si>
    <t>Framework</t>
  </si>
  <si>
    <t>Consumo total de combustível de fontes não renováveis (J)</t>
  </si>
  <si>
    <t>Consumo total de combustível de fontes renováveis (J)</t>
  </si>
  <si>
    <t/>
  </si>
  <si>
    <t>energy</t>
  </si>
  <si>
    <t>kilowatt-hour</t>
  </si>
  <si>
    <t>$777$+$778$</t>
  </si>
  <si>
    <t>Consumo total de electricidade</t>
  </si>
  <si>
    <t>Joule</t>
  </si>
  <si>
    <t>Total de electricidade vendida (J)</t>
  </si>
  <si>
    <t>$1$+$2$+$3$+$258$+$259$+$260$+$264$+$265$+$266$+$267$-$4$-$261$-$262$-$263$+$786$+$787$</t>
  </si>
  <si>
    <t>Consumo total de energia (J)</t>
  </si>
  <si>
    <t>Consumo</t>
  </si>
  <si>
    <t>volume</t>
  </si>
  <si>
    <t>cubic metre</t>
  </si>
  <si>
    <t>Consumo total de água (ML)</t>
  </si>
  <si>
    <t>% de materiais comprados a fornecedor externo</t>
  </si>
  <si>
    <t>% de materiais obtidos de fontes internas</t>
  </si>
  <si>
    <t>Nº total de espécies incluídas na lista vermelha da IUCN ameaçadas</t>
  </si>
  <si>
    <t>Nº de espécies incluídas na lista vermelha da IUCN ameaçadas por nível de risco: Criticamente ameaçadas de extinção</t>
  </si>
  <si>
    <t>Nº de espécies incluídas na lista vermelha da IUCN ameaçadas por nível de risco: ameaçadas de extinção</t>
  </si>
  <si>
    <t>Nº de espécies incluídas na lista vermelha da IUCN ameaçadas por nível de risco: Vulneráveis</t>
  </si>
  <si>
    <t>Nº de espécies incluídas na lista vermelha da IUCN ameaçadas por nível de risco: Quase ameçadas</t>
  </si>
  <si>
    <t>Nº de espécies incluídas na lista vermelha da IUCN ameaçadas por nível de risco: Pouco preocupantes</t>
  </si>
  <si>
    <t>mass</t>
  </si>
  <si>
    <t>metric ton</t>
  </si>
  <si>
    <t>Total de emissões diretas de escopo 1 de GEE (tonCO2)</t>
  </si>
  <si>
    <t>Total de emissões indiretas de escopo 2 de GEE (tonCO2)</t>
  </si>
  <si>
    <t>Total de emissões indiretas de escopo 3 de GEE (tonCO2)</t>
  </si>
  <si>
    <t>Total de emissões de substâncias destruidoras da camada de ozono (SDO) CFC-11 (ton)</t>
  </si>
  <si>
    <t>Peso total de resíduos gerados (ton)</t>
  </si>
  <si>
    <t>$337$+$338$</t>
  </si>
  <si>
    <t>Peso total de resíduos não destinados para disposição (ton)</t>
  </si>
  <si>
    <t>Peso total de resíduos perigosos não destinados para disposição: preparados para outras operações de recuperação (ton)</t>
  </si>
  <si>
    <t>Peso total de resíduos perigosos não destinados para disposição: preparados para reutilização (ton)</t>
  </si>
  <si>
    <t>Peso total de resíduos perigosos não destinados para disposição: reciclagem (ton)</t>
  </si>
  <si>
    <t>Peso de resíduos não perigosos não destinados para disposição: preparados para outras formas de recuperação (ton)</t>
  </si>
  <si>
    <t>Peso de resíduos não perigosos não destinados para disposição: preparados para reutilização (ton)</t>
  </si>
  <si>
    <t>Peso de resíduos não perigosos não destinados para disposição: reciclagem (ton)</t>
  </si>
  <si>
    <t>$34$+$39$</t>
  </si>
  <si>
    <t>Peso total de resíduos destinados para disposição (ton)</t>
  </si>
  <si>
    <t>Peso total de resíduos perigosos destinados para disposição (ton)</t>
  </si>
  <si>
    <t>Peso de resíduos perigosos destinados para disposição: Incineração (com recuperação de energia) (ton)</t>
  </si>
  <si>
    <t>Peso de resíduos perigosos destinados para disposição: Incineração (sem recuperação de energia) (ton)</t>
  </si>
  <si>
    <t>Peso de resíduos perigosos destinados para disposição: Confinamento em aterro (ton)</t>
  </si>
  <si>
    <t>Peso de resíduos perigosos destinados para disposição: Outras opções de disposição (ton)</t>
  </si>
  <si>
    <t>Peso total de resíduos não perigosos destinados para disposição (ton)</t>
  </si>
  <si>
    <t>Peso de resíduos não perigosos destinados para disposição: Incineração (com recuperação de energia) (ton)</t>
  </si>
  <si>
    <t>Peso de resíduos não perigosos destinados para disposição: Incineração (sem recuperação de energia) (ton)</t>
  </si>
  <si>
    <t>Peso de resíduos não perigosos destinados para disposição: Confinamento em aterro (ton)</t>
  </si>
  <si>
    <t>Peso de resíduos não perigosos destinados para disposição: Outras opções de disposição (ton)</t>
  </si>
  <si>
    <t>Nº de casos de não conformidade com leis em relação aos impactos na saúde e segurança causados por produtos ou serviços que resultaram em: Multa</t>
  </si>
  <si>
    <t>Nº de casos de não conformidade com leis em relação aos impactos na saúde e segurança causados por produtos ou serviços que resultaram em: Advertência</t>
  </si>
  <si>
    <t>Nº de casos de não conformidade com códigos voluntários em relação em relação aos impactos na saúde e segurança causados por produtos ou serviços</t>
  </si>
  <si>
    <t>Nº de casos de não conformidade com leis e/ou códigos voluntários em relação a informações e rotulagem de produtos ou serviços, que resultaram: Multas</t>
  </si>
  <si>
    <t>Nº de casos de não conformidade com leis e/ou códigos voluntários em relação a informações e rotulagem de produtos ou serviços, que resultaram: Advertências</t>
  </si>
  <si>
    <t>Nº de casos de não conformidade com leis e/ou códigos voluntários em relação a informações e rotulagem de produtos ou serviços</t>
  </si>
  <si>
    <t>% de produtos analisados</t>
  </si>
  <si>
    <t>$767$/$765$*100</t>
  </si>
  <si>
    <t>% de produtos onde foi identificada alguma não conformidade que possa ter impacto na saúde ou segurança dos trabalhadores ou clientes</t>
  </si>
  <si>
    <t>Nº de queixas recebidas relativamente à violação da política de privacidade</t>
  </si>
  <si>
    <t>Nº de queixas tratadas relativamente à violação da política de privacidade</t>
  </si>
  <si>
    <t>Remuneração</t>
  </si>
  <si>
    <t>Geral</t>
  </si>
  <si>
    <t xml:space="preserve">Valor da remuneração total anual média dos trabalhadores contratados (excluindo o indivíduo mais bem pago) </t>
  </si>
  <si>
    <t>Nº total de trabalhadores contratados a receber o salário mínimo (por país)</t>
  </si>
  <si>
    <t>Género</t>
  </si>
  <si>
    <t>Nº de trabalhadores contratados a receber o salário mínimo do género: Feminino</t>
  </si>
  <si>
    <t>Nº de trabalhadores contratados a receber o salário mínimo do género: Masculino</t>
  </si>
  <si>
    <t>Nº de trabalhadores contratados a receber o salário mínimo do género: Outro</t>
  </si>
  <si>
    <t>Nº de pessoas da comunidade local em cargos de liderança</t>
  </si>
  <si>
    <t>Trabalhadores</t>
  </si>
  <si>
    <t>$65$+$66$+$67$</t>
  </si>
  <si>
    <t>Nº total de trabalhadores contratados</t>
  </si>
  <si>
    <t>Nº de trabalhadores contratados do género: Feminino</t>
  </si>
  <si>
    <t>Nº de trabalhadores contratados do género: Masculino</t>
  </si>
  <si>
    <t>Nº de trabalhadores contratados do género: Outro</t>
  </si>
  <si>
    <t>Idade</t>
  </si>
  <si>
    <t>N.º de trabalhadores contratados com &lt;30 anos</t>
  </si>
  <si>
    <t>N.º de trabalhadores contratados entre 30 e 50 anos</t>
  </si>
  <si>
    <t>N.º de trabalhadores contratados com &gt;50 anos</t>
  </si>
  <si>
    <t>Contrato</t>
  </si>
  <si>
    <t>Nº de trabalhadores (contratados e subcontratados) com contrato: Permanente</t>
  </si>
  <si>
    <t>Nº de trabalhadores (contratados e subcontratados) com contrato: Temporário</t>
  </si>
  <si>
    <t>Nº de trabalhadores subcontratados</t>
  </si>
  <si>
    <t>Hierarquia</t>
  </si>
  <si>
    <t>Nº total de trabalhadores contratados e subcontratados em cargos de liderança</t>
  </si>
  <si>
    <t>Nº de trabalhadores contratados em cargos de liderança do género: Feminino</t>
  </si>
  <si>
    <t>Nº de trabalhadores contratados em cargos de liderança do género: Masculino</t>
  </si>
  <si>
    <t>Nº de trabalhadores contratados em cargos de liderança do género: Outro</t>
  </si>
  <si>
    <t>Avaliação de Desempenho</t>
  </si>
  <si>
    <t>Nº de trabalhadores contratados que receberam uma avaliação de desempenho regular</t>
  </si>
  <si>
    <t>Nº de trabalhadores contratados do género feminino que receberam uma avaliação de desempenho regular</t>
  </si>
  <si>
    <t>Nº de trabalhadores contratados do género masculino que receberam uma avaliação de desempenho regular</t>
  </si>
  <si>
    <t>Nº de trabalhadores contratados do género outro que receberam uma avaliação de desempenho regular</t>
  </si>
  <si>
    <t>Licença Maternidade/Paternidade</t>
  </si>
  <si>
    <t>Nº total de trabalhadores contratados , com direito à licença de maternidade/paternidade no último ano</t>
  </si>
  <si>
    <t>Nº de trabalhadores contratados do género feminino, com direito à licença de maternidade/paternidade no último ano</t>
  </si>
  <si>
    <t>Nº de trabalhadores contratados do género masculino, com direito à licença de maternidade/paternidade no último ano</t>
  </si>
  <si>
    <t>Nº de trabalhadores contratados do género outro, com direito à licença de maternidade/paternidade no último ano</t>
  </si>
  <si>
    <t>Nº total de trabalhadores contratados que usufruiram da licença</t>
  </si>
  <si>
    <t>Nº de trabalhadores contratados do género feminino que usufruiram da licença</t>
  </si>
  <si>
    <t>Nº total de trabalhadores contratados do género masculino que usufruiram da licença</t>
  </si>
  <si>
    <t>Nº total de trabalhadores contratados do género outro que usufruiram da licença</t>
  </si>
  <si>
    <t>Nº total de trabalhadores contratados que retornaram ao trabalho depois do término da licença</t>
  </si>
  <si>
    <t>Nº de trabalhadores contratados do género feminino que retornaram ao trabalho depois do término da licença</t>
  </si>
  <si>
    <t>Nº de trabalhadores contratados do género masculino que retornaram ao trabalho depois do término da licença</t>
  </si>
  <si>
    <t>Nº de trabalhadores contratados do género outro que retornaram ao trabalho depois do término da licença</t>
  </si>
  <si>
    <t>Nº total de trabalhadores contratados que retornaram ao trabalho depois do término da licença e continuaram empregados 12 meses após o seu retorno ao trabalho</t>
  </si>
  <si>
    <t>Nº de trabalhadores contratados do género feminino que retornaram ao trabalho depois do término da licença e continuaram empregados 12 meses após o seu retorno ao trabalho</t>
  </si>
  <si>
    <t>Nº de trabalhadores contratados do género masculino que retornaram ao trabalho depois do término da licença e continuaram empregados 12 meses após o seu retorno ao trabalho</t>
  </si>
  <si>
    <t>Nº de trabalhadores contratados do género outro que retornaram ao trabalho depois do término da licença e continuaram empregados 12 meses após o seu retorno ao trabalho</t>
  </si>
  <si>
    <t>SST</t>
  </si>
  <si>
    <t>Nº de trabalhadores contratados com acesso ao sistema de saúde e segurança no trabalho</t>
  </si>
  <si>
    <t>Nº de trabalhadores subcontratados com acesso ao sistema de saúde e segurança no trabalho</t>
  </si>
  <si>
    <t>Acidentes de Trabalho</t>
  </si>
  <si>
    <t>$396$+$400$</t>
  </si>
  <si>
    <t>Nº total de acidentes de trabalho (para trabalhadores contratados e subcontratados)</t>
  </si>
  <si>
    <t>$401$+$397$</t>
  </si>
  <si>
    <t>Nº de óbitos resultantes de acidentes de trabalho (para trabalhadores contratados e subcontratados)</t>
  </si>
  <si>
    <t>$398$+$402$</t>
  </si>
  <si>
    <t>Nº de acidentes de trabalho com consequência grave (para trabalhadores contratados e subcontratados)</t>
  </si>
  <si>
    <t>Doenças Profissionais</t>
  </si>
  <si>
    <t>Nº total de doenças profissionais reportadas (para trabalhadores contratados e subcontratados)</t>
  </si>
  <si>
    <t>Nº total de doenças profissionais reportadas que resultaram em óbito (para trabalhadores contratados e subcontratados)</t>
  </si>
  <si>
    <t>$115$+$116$+$117$+$118$</t>
  </si>
  <si>
    <t>Nº total de denúncias (discriminação ou assedio moral ou sexual)</t>
  </si>
  <si>
    <t>Nº de denúncias reportadas por: Discriminação</t>
  </si>
  <si>
    <t>Nº de denúncias reportadas por: Assédio moral</t>
  </si>
  <si>
    <t>Nº de denúncias reportadas por: Assédio sexual</t>
  </si>
  <si>
    <t>Nº de denúncias reportadas por: Outro</t>
  </si>
  <si>
    <t>Nº total de de denúncias analisadas</t>
  </si>
  <si>
    <t>Capitação</t>
  </si>
  <si>
    <t>time</t>
  </si>
  <si>
    <t>hour</t>
  </si>
  <si>
    <t>Nº total de horas de capacitação oferecida aos trabalhadores contratados</t>
  </si>
  <si>
    <t>Nº total de horas de capacitação oferecida aos trabalhadores contratados do género: Feminino</t>
  </si>
  <si>
    <t>Nº total de horas de capacitação oferecida aos trabalhadores contratados do género: Masculino</t>
  </si>
  <si>
    <t>Nº total de horas de capacitação oferecida aos trabalhadores contratados do género: Outro</t>
  </si>
  <si>
    <t>Nº total de trabalhadores contratados que beneficiaram dos programas de capacitação no último ano</t>
  </si>
  <si>
    <t>$130$+$131$+$132$+$133$</t>
  </si>
  <si>
    <t>Nº total de fornecedores</t>
  </si>
  <si>
    <t>Nº de fornecedores de: Organizações que fornecem um produto</t>
  </si>
  <si>
    <t>Nº de fornecedores de: Organizações que fornecem um serviço</t>
  </si>
  <si>
    <t>Nº de fornecedores de: Pessoas que fornecem um produto</t>
  </si>
  <si>
    <t>Nº de fornecedores de: Pessoas que fornecem um serviço</t>
  </si>
  <si>
    <t>Nº de fornecedores que: Cumpre integralmente a política de fornecedores</t>
  </si>
  <si>
    <t>Nº de fornecedores que: Cumpre parte da política de fornecedores</t>
  </si>
  <si>
    <t>Nº de fornecedores que: Não cumpre a política de fornecedores</t>
  </si>
  <si>
    <t>Nº de fornecedores avaliados em relação a impactos ambientais</t>
  </si>
  <si>
    <t>Nº de fornecedores identificados como causadores de impactos ambientais negativos</t>
  </si>
  <si>
    <t>Nº de fornecedores identificados como causadores de impactos ambientais negativos com os quais foram acordados melhorias como decorrência da avaliação realizada</t>
  </si>
  <si>
    <t>Nº de fornecedores identificados como causadores de impactos ambientais negativos com os quais a organização encerrou as relações de negócio</t>
  </si>
  <si>
    <t>Nº de fornecedores avaliados em relação a critérios sociais</t>
  </si>
  <si>
    <t>Nº de fornecedores identificados como causadores de impactos sociais negativos</t>
  </si>
  <si>
    <t>Nº de fornecedores identificados como causadores de impactos sociais negativos com os quais foram acordados melhorias como decorrência da avaliação realizada</t>
  </si>
  <si>
    <t>Nº de fornecedores identificados como causadores de impactos sociais negativos com os quais a organização encerrou as relações de negócio</t>
  </si>
  <si>
    <t>Nº de fornecedores de Bens de consumo</t>
  </si>
  <si>
    <t>Nº de fornecedores de Extrativos &amp; Processamento de minerais</t>
  </si>
  <si>
    <t>Nº de fornecedores de Finanças</t>
  </si>
  <si>
    <t>Nº de fornecedores de Alimentação e bebidas</t>
  </si>
  <si>
    <t>Nº de fornecedores de Cuidados de Saúde (1) /Sistema de Saúde (2)</t>
  </si>
  <si>
    <t>Nº de fornecedores de Infraestruturas</t>
  </si>
  <si>
    <t>Nº de fornecedores de Recursos Renováveis &amp; Energias Alternativas</t>
  </si>
  <si>
    <t>Nº de fornecedores de Transformação de recursos</t>
  </si>
  <si>
    <t>Nº de fornecedores de Serviços</t>
  </si>
  <si>
    <t>Nº de fornecedores de Imobiliária</t>
  </si>
  <si>
    <t>Nº de fornecedores de Tecnologias de Informação</t>
  </si>
  <si>
    <t>Nº de fornecedores de Construção e Engenharia</t>
  </si>
  <si>
    <t>Nº de fornecedores de Logística / Transporte</t>
  </si>
  <si>
    <t>Valor total de pagamentos destinados a fornecedores locais (produtos ou serviços comprados localmente)</t>
  </si>
  <si>
    <t>$163$+$164$+$165$+$166$+$167$</t>
  </si>
  <si>
    <t>Valor total dos custos</t>
  </si>
  <si>
    <t>Valor de custos com RH</t>
  </si>
  <si>
    <t>Valor de custos com Fornecedores</t>
  </si>
  <si>
    <t>Valor de custos com Matéria Prima</t>
  </si>
  <si>
    <t>Valor de custos com Serviços</t>
  </si>
  <si>
    <t>Valor de custos com Outros</t>
  </si>
  <si>
    <t>Valor dos proveitos</t>
  </si>
  <si>
    <t>$221$+$222$+$223$+$224$+$225$</t>
  </si>
  <si>
    <t>Valor económico distribuído</t>
  </si>
  <si>
    <t>$168$-$169$</t>
  </si>
  <si>
    <t>Valor económico retido</t>
  </si>
  <si>
    <t>Nº total de denúncias referentes a ética</t>
  </si>
  <si>
    <t>Nº de denúncias reportadas do tipo: comportamento antiético</t>
  </si>
  <si>
    <t>Nº de denúncias reportadas do tipo: comportamento ilícito</t>
  </si>
  <si>
    <t>Nº de denúncias reportadas do tipo: integridade organizacional</t>
  </si>
  <si>
    <t>Nº de denúncias reportadas do tipo: outro</t>
  </si>
  <si>
    <t>Nº de denúncias tratadas</t>
  </si>
  <si>
    <t>Nº de denúncias finalizadas</t>
  </si>
  <si>
    <t>Nº de iniciativas que resultaram das denúncias</t>
  </si>
  <si>
    <t>Nº de denúncias de conflitos de interesse reportadas</t>
  </si>
  <si>
    <t>Nº de denúncias de conflitos de interesse tratadas</t>
  </si>
  <si>
    <t>Nº de denúncias de conflitos de interesse finalizadas</t>
  </si>
  <si>
    <t>Nº de iniciativas que resultaram das denúncias de conflitos de interesse</t>
  </si>
  <si>
    <t xml:space="preserve">Nº de casos de corrupção reportados </t>
  </si>
  <si>
    <t>Nº de casos de corrupção confirmados</t>
  </si>
  <si>
    <t>Nº de casos de corrupção confirmados em que trabalhadores (contratados e subcontratados) foram demitidos ou punidos</t>
  </si>
  <si>
    <t>Nº de casos de corrupção confirmados em que contratos com parceiros de negócios foram rescindidos ou não renovados em decorrência de violações relacionadas com a corrupção</t>
  </si>
  <si>
    <t>Nº de processos judiciais relacionados com a corrupção que foram iniciados contra a organização ou os seus trabalhadores (contratados e subcontratados)</t>
  </si>
  <si>
    <t>Nº total de denúncias de violação dos direitos de minorias</t>
  </si>
  <si>
    <t>Nº de denúncias de violação dos direitos de minorias analisadas</t>
  </si>
  <si>
    <t>Taxa de retenção do cliente (%)</t>
  </si>
  <si>
    <t>Nível de satisfação do cliente</t>
  </si>
  <si>
    <t>Número total de Operações</t>
  </si>
  <si>
    <t>Nº de trabalhadores (contratados e subcontratados) do género feminino com contrato: Permanente</t>
  </si>
  <si>
    <t>Nº de trabalhadores (contratados e subcontratados) do género masculino com contrato: Permanente</t>
  </si>
  <si>
    <t>Nº de trabalhadores (contratados e subcontratados) do género feminino com contrato: Temporário</t>
  </si>
  <si>
    <t>Nº de trabalhadores (contratados e subcontratados) do género masculino com contrato: Temporário</t>
  </si>
  <si>
    <t>Nº de trabalhadores do género feminino subcontratados</t>
  </si>
  <si>
    <t>Nº de trabalhadores do género masculino subcontratados</t>
  </si>
  <si>
    <t xml:space="preserve">Nº de trabalhadores (contratados e subcontratados) do género feminino com contrato: Tempo integral </t>
  </si>
  <si>
    <t xml:space="preserve">Nº de trabalhadores (contratados e subcontratados) do género masculino com contrato: Tempo integral </t>
  </si>
  <si>
    <t>Nº de trabalhadores (contratados e subcontratados) do género feminino com contrato: Tempo parcial</t>
  </si>
  <si>
    <t>Nº de trabalhadores (contratados e subcontratados) do género masculino com contrato: Tempo parcial</t>
  </si>
  <si>
    <t>Nº total de preocupações comunicadas ao mais alto órgão de governança</t>
  </si>
  <si>
    <t>Valor da remuneração total anual do indivíduo mais bem pago</t>
  </si>
  <si>
    <t>$214$/$54$</t>
  </si>
  <si>
    <t>Proporção entre a remuneração total anual do indivíduo mais bem pago e a remuneração total anual  média de todos os trabalhadores contratados</t>
  </si>
  <si>
    <t>Aumento percentual na remuneração total anual do indivíduo mais bem pago (face ao ano anterior)</t>
  </si>
  <si>
    <t>Aumento percentual na remuneração total anual média dos trabalhadores contratados (excluindo o mais bem pago) (face ao ano anterior)</t>
  </si>
  <si>
    <t xml:space="preserve">Aumento percentual na proporção entre o aumento percentual da remuneração total anual do indivíduo mais bem pago e o aumento percentual da remuneração total anual média de todos os trabalhadores contratados (excluindo o indivíduo mais bem pago) </t>
  </si>
  <si>
    <t>Negociação Coletiva</t>
  </si>
  <si>
    <t>Nº de trabalhadores contratados cobertos por acordos de negociação coletiva</t>
  </si>
  <si>
    <t>$219$/$64$*100</t>
  </si>
  <si>
    <t>% de trabalhadores contratados cobertos por acordos de negociação coletiva</t>
  </si>
  <si>
    <t>Valor de custos operacionais</t>
  </si>
  <si>
    <t>Valor de custos com salários e benefícios de trabalhadores contratados</t>
  </si>
  <si>
    <t>Valor de pagamentos a provedores de capital</t>
  </si>
  <si>
    <t>Valor de pagamentos ao governo</t>
  </si>
  <si>
    <t>Valor dos investimentos na comunidade</t>
  </si>
  <si>
    <t>Valor total recebido de apoio financeiro de governos</t>
  </si>
  <si>
    <t>Valor do salário mínimo local</t>
  </si>
  <si>
    <t>Valor do salário base mais baixo dos trabalhadores contratados do género feminino</t>
  </si>
  <si>
    <t>Valor do salário base mais baixo dos trabalhadores contratados do género masculino</t>
  </si>
  <si>
    <t>$228$/$227$</t>
  </si>
  <si>
    <t>Proporção entre o salário base mais baixo e o salário mínimo local dos trabalhadores contratados do género feminino</t>
  </si>
  <si>
    <t>$229$/$227$</t>
  </si>
  <si>
    <t>Proporção entre o salário base mais baixo e o salário mínimo local dos trabalhadores contratados do género masculino</t>
  </si>
  <si>
    <t>$63$/$79$</t>
  </si>
  <si>
    <t>% de trabalhadores contratados em cargos de liderança pertencentes à comunidade local</t>
  </si>
  <si>
    <t>Valor total do investimento na comunidade</t>
  </si>
  <si>
    <t>$161$/$164$*100</t>
  </si>
  <si>
    <t>% de gastos com fornecedores locais</t>
  </si>
  <si>
    <t>Nº de operações avaliadas quanto a riscos de corrupção</t>
  </si>
  <si>
    <t>$235$/$202$*100</t>
  </si>
  <si>
    <t>% de operações avaliadas quanto a riscos de corrupção</t>
  </si>
  <si>
    <t>Nº total de membros do mais alto órgão de governança</t>
  </si>
  <si>
    <t>Nº total de membros do mais alto órgão de governança aos quais foram comunicados as políticas e procedimentos de combate à corrupção</t>
  </si>
  <si>
    <t>$238$/$237$*100</t>
  </si>
  <si>
    <t>% de membros do mais alto órgão de governança aos quais foram comunicados as políticas e procedimentos de combate à corrupção</t>
  </si>
  <si>
    <t>Nº total de trabalhadores contratados aos quais foram comunicados as políticas e procedimentos de combate à corrupção</t>
  </si>
  <si>
    <t>$240$/$64$*100</t>
  </si>
  <si>
    <t>% de trabalhadores contratado aos quais foram comunicados as políticas e procedimentos de combate à corrupção</t>
  </si>
  <si>
    <t>Nº total de parceiros de negócio</t>
  </si>
  <si>
    <t>Nº total de parceiros de negócio aos quais foram comunicados as políticas e procedimentos de combate à corrupção</t>
  </si>
  <si>
    <t>% de parceiros de negócio os quais foram comunicados as políticas e procedimentos de combate à corrupção</t>
  </si>
  <si>
    <t>Nº total de membros do mais alto órgão de governança que receberam capacitação em combate à corrupção</t>
  </si>
  <si>
    <t>$245$/$237$*100</t>
  </si>
  <si>
    <t>% de membros do mais alto órgão de governança que receberam capacitação em combate à corrupção</t>
  </si>
  <si>
    <t>Nº total de trabalhadores contratados que receberam capacitação em combate à corrupção</t>
  </si>
  <si>
    <t>$247$/$64$*100</t>
  </si>
  <si>
    <t>% de trabalhadores contratados que receberam capacitação eme combate à corrupção</t>
  </si>
  <si>
    <t>Nº total de ações judiciais pendentes ou encerradas referentes a concorrência desleal e violações de leis antitruste e antimonopólio</t>
  </si>
  <si>
    <t>$251$+$252$</t>
  </si>
  <si>
    <t>Peso total de materiais utilizados para produzir e embalar os principais produtos e serviços da organização (Ton)</t>
  </si>
  <si>
    <t>Peso total de materiais não renováveis utilizados que constituem o produto ou serviço (Ton)</t>
  </si>
  <si>
    <t>Peso total de materiais renováveis utilizados que constituem o produto ou serviço (Ton)</t>
  </si>
  <si>
    <t>$254$/$250$*100</t>
  </si>
  <si>
    <t xml:space="preserve">% de matérias-primas ou materiais reciclados utilizados </t>
  </si>
  <si>
    <t xml:space="preserve">Peso total de matérias-primas ou materiais reciclados utilizados </t>
  </si>
  <si>
    <t>Nº total de produtos vendidos</t>
  </si>
  <si>
    <t>$794$+$795$</t>
  </si>
  <si>
    <t>Nº total de produtos e suas embalagens recuperados</t>
  </si>
  <si>
    <t>$256$/$255$*100</t>
  </si>
  <si>
    <t>% de produtos e suas embalagens recuperados</t>
  </si>
  <si>
    <t>Consumo total de aquecimento (J)</t>
  </si>
  <si>
    <t>Consumo total de resfriamento (J)</t>
  </si>
  <si>
    <t>Consumo total de vapor (J)</t>
  </si>
  <si>
    <t>Total de aquecimento vendido (J)</t>
  </si>
  <si>
    <t>Total de resfriamento vendido (J)</t>
  </si>
  <si>
    <t>Total de vapor vendido (J)</t>
  </si>
  <si>
    <t>Consumo total de aquecimento autogerado e não consumido (J)</t>
  </si>
  <si>
    <t>Consumo total de resfriamento autogerado e não consumido (J)</t>
  </si>
  <si>
    <t>Consumo total de vapor autogerado e não consumido (J)</t>
  </si>
  <si>
    <t>Consumo total de electricidade autogerada e não consumida (J)</t>
  </si>
  <si>
    <t>Consumo total de energia fora da organização (J)</t>
  </si>
  <si>
    <t>$5$/$273$</t>
  </si>
  <si>
    <t>Taxa de intensidade energética por unidade produzida</t>
  </si>
  <si>
    <t>$5$/$274$</t>
  </si>
  <si>
    <t>Taxa de intensidade energética por serviço prestado</t>
  </si>
  <si>
    <t>$5$/$272$</t>
  </si>
  <si>
    <t>Taxa de intensidade energética por unidade monetária de vendas</t>
  </si>
  <si>
    <t xml:space="preserve">Volume de vendas </t>
  </si>
  <si>
    <t>Nº de unidades produzidas</t>
  </si>
  <si>
    <t>Nº de serviços prestados</t>
  </si>
  <si>
    <t>Captação</t>
  </si>
  <si>
    <t>mega liter</t>
  </si>
  <si>
    <t>$276$+$277$</t>
  </si>
  <si>
    <t xml:space="preserve">Quantidade total de água de superfície captada (ML) </t>
  </si>
  <si>
    <t xml:space="preserve">Quantidade total de água doce de superfície captada (ML) </t>
  </si>
  <si>
    <t xml:space="preserve">Quantidade total de outros tipos de água de superfície captada (ML) </t>
  </si>
  <si>
    <t>$279$+$280$</t>
  </si>
  <si>
    <t>Quantidade total de água subterrânea captada (ML)</t>
  </si>
  <si>
    <t>Quantidade total de água doce subterrânea captada (ML)</t>
  </si>
  <si>
    <t>Quantidade total de outros tipos de água subterrânea captada (ML)</t>
  </si>
  <si>
    <t>$282$+$283$</t>
  </si>
  <si>
    <t>Quantidade total de água do mar captada (ML)</t>
  </si>
  <si>
    <t>Quantidade total de água doce do mar captada (ML)</t>
  </si>
  <si>
    <t>Quantidade total de outros tipos de água do mar captada (ML)</t>
  </si>
  <si>
    <t>Produção</t>
  </si>
  <si>
    <t>$285$+$286$</t>
  </si>
  <si>
    <t>Quantidade total de água produzida (ML)</t>
  </si>
  <si>
    <t>Quantidade total de água doce produzida (ML)</t>
  </si>
  <si>
    <t>Quantidade total de outros tipos de água produzida (ML)</t>
  </si>
  <si>
    <t>$288$+$289$</t>
  </si>
  <si>
    <t>Quantidade total de água de terceiros captada (ML)</t>
  </si>
  <si>
    <t>Quantidade total de água doce de terceiros captada (ML)</t>
  </si>
  <si>
    <t>Quantidade total de outros tipos de água de terceiros captada (ML)</t>
  </si>
  <si>
    <t>$275$+$278$+$281$+$284$+$287$</t>
  </si>
  <si>
    <t>Quantidade total de água captada (ML)</t>
  </si>
  <si>
    <t>$292$+$293$</t>
  </si>
  <si>
    <t xml:space="preserve">Quantidade total de água de superfície captada em zonas de stress hídrico (ML) </t>
  </si>
  <si>
    <t xml:space="preserve">Quantidade total de água doce de superfície captada em zonas de stress hídrico (ML) </t>
  </si>
  <si>
    <t xml:space="preserve">Quantidade total de outros tipos de água de superfície captada em zonas de stress hídrico (ML) </t>
  </si>
  <si>
    <t>$295$+$296$</t>
  </si>
  <si>
    <t>Quantidade total de água subterrânea captada em zonas de stress hídrico (ML)</t>
  </si>
  <si>
    <t>Quantidade total de água doce subterrânea captada em zonas de stress hídrico (ML)</t>
  </si>
  <si>
    <t>Quantidade total de outros tipos de água subterrânea captada em zonas de stress hídrico (ML)</t>
  </si>
  <si>
    <t>$298$+$299$</t>
  </si>
  <si>
    <t>Quantidade total de água do mar captada em zonas de stress hídrico (ML)</t>
  </si>
  <si>
    <t>Quantidade total de água doce do mar captada em zonas de stress hídrico (ML)</t>
  </si>
  <si>
    <t>Quantidade total de outros tipos de água do mar captada em zonas de stress hídrico (ML)</t>
  </si>
  <si>
    <t>$301$+$302$</t>
  </si>
  <si>
    <t>Quantidade total de água produzida em zonas de stress hídrico (ML)</t>
  </si>
  <si>
    <t>Quantidade total de água doce produzida em zonas de stress hídrico (ML)</t>
  </si>
  <si>
    <t>Quantidade total de outros tipos de água produzida em zonas de stress hídrico (ML)</t>
  </si>
  <si>
    <t>$304$+$305$</t>
  </si>
  <si>
    <t>Quantidade total de água de terceiros captada em zonas de stress hídrico (ML)</t>
  </si>
  <si>
    <t>Quantidade total de água doce de terceiros captada em zonas de stress hídrico (ML)</t>
  </si>
  <si>
    <t>Quantidade total de outros tipos de água de terceiros captada em zonas de stress hídrico (ML)</t>
  </si>
  <si>
    <t>$291$+$294$+$297$+$300$+$303$</t>
  </si>
  <si>
    <t>Quantidade total de água captada em zonas de stress hídrico (ML)</t>
  </si>
  <si>
    <t>Descarte</t>
  </si>
  <si>
    <t>Quantidade total de água descartada (ML)</t>
  </si>
  <si>
    <t>Quantidade total de água descartada em áreas superficiais (ML)</t>
  </si>
  <si>
    <t>Quantidade total de água descartada em áreas subterrâneas (ML)</t>
  </si>
  <si>
    <t>Quantidade total de água descartada no mar (ML)</t>
  </si>
  <si>
    <t>Quantidade total de água descartada para terceiros (ML)</t>
  </si>
  <si>
    <t>Quantidade total de água doce descartada (ML)</t>
  </si>
  <si>
    <t>Quantidade total de outros tipos de água descartada (ML)</t>
  </si>
  <si>
    <t>Quantidade total de água descartada em zonas de stress hídrico (ML)</t>
  </si>
  <si>
    <t>Quantidade total de água doce descartada em zonas de stress hídrico (ML)</t>
  </si>
  <si>
    <t>Quantidade total de outros tipos de água descartada em zonas de stress hídrico (ML)</t>
  </si>
  <si>
    <t>area</t>
  </si>
  <si>
    <t>square kilometer</t>
  </si>
  <si>
    <t>Área da unidade operacional (km2) dentro ou nas adjacências de áreas de proteção ambiental e áreas de alto valor de biodiversidade situadas fora de áreas de proteção ambiental</t>
  </si>
  <si>
    <t>Tamanho total de todas as áreas de habitats protegidos ou restaurados (km2)</t>
  </si>
  <si>
    <t>$774$/$273$</t>
  </si>
  <si>
    <t>Índice de intensidade de emissões diretas de GEE por unidade produzida</t>
  </si>
  <si>
    <t>$774$/$274$</t>
  </si>
  <si>
    <t>Índice de intensidade de emissões diretas de GEE por serviço</t>
  </si>
  <si>
    <t>$774/$272$</t>
  </si>
  <si>
    <t>Índice de intensidade de emissões diretas de GEE por unidade monetária de vendas</t>
  </si>
  <si>
    <t>$775$/$273$</t>
  </si>
  <si>
    <t>Índice de intensidade de emissões indiretas de GEE (Escopo 2) por unidade produzida</t>
  </si>
  <si>
    <t>$775$/$274$</t>
  </si>
  <si>
    <t>Índice de intensidade de emissões indiretas de GEE (Escopo 2) por serviço</t>
  </si>
  <si>
    <t>$775$/$272$</t>
  </si>
  <si>
    <t>Índice de intensidade de emissões indiretas de GEE (Escopo 2) por unidade monetária de vendas</t>
  </si>
  <si>
    <t>$22$/$273$</t>
  </si>
  <si>
    <t>Índice de intensidade de emissões indiretas de GEE (Escopo 3) por unidade produzida</t>
  </si>
  <si>
    <t>$22$/$274$</t>
  </si>
  <si>
    <t>Índice de intensidade de emissões indiretas de GEE (Escopo 3) por serviço</t>
  </si>
  <si>
    <t>$22$/$272$</t>
  </si>
  <si>
    <t>Índice de intensidade de emissões indiretas de GEE (Escopo 3) por unidade monetária de vendas</t>
  </si>
  <si>
    <t>Total de emissões de substâncias destruidoras da camada de ozono (SDO) CFC-11 (ton) produzidas</t>
  </si>
  <si>
    <t>Total de emissões de substâncias destruidoras da camada de ozono (SDO) CFC-11 (ton) destruídas por tecnologias aprovadas</t>
  </si>
  <si>
    <t>Total de emissões de substâncias destruidoras da camada de ozono (SDO) CFC-11 (ton) totalmente utilizadas como matéria-prima na fabricação de outros produtos químicos</t>
  </si>
  <si>
    <t>kilogram</t>
  </si>
  <si>
    <t>Total de emissões de NOx (kg)</t>
  </si>
  <si>
    <t>Total de emissões de SOx (kg)</t>
  </si>
  <si>
    <t>Total de emissões de Poluentes Orgânicos Persistentes (POP) (kg)</t>
  </si>
  <si>
    <t>Total de emissões de Compostos Orgânicos Voláteis (COV) (kg)</t>
  </si>
  <si>
    <t>Total de emissões de Poluentes Atmosféricos Perigosos (HAP) (kg)</t>
  </si>
  <si>
    <t>Total de emissões de Material Particulado (MP) (kg)</t>
  </si>
  <si>
    <t>$796$+$805$</t>
  </si>
  <si>
    <t>Peso total de resíduos perigosos não destinados para disposição (ton)</t>
  </si>
  <si>
    <t>$814$+$823$</t>
  </si>
  <si>
    <t>Peso total de resíduos não perigosos não destinados para disposição (ton)</t>
  </si>
  <si>
    <t>$805$+$823$</t>
  </si>
  <si>
    <t>Peso total de resíduos não destinados para disposição dentro da organização (ton)</t>
  </si>
  <si>
    <t>$796$+$814$</t>
  </si>
  <si>
    <t>Peso total de resíduos não destinados para disposição fora da organização (ton)</t>
  </si>
  <si>
    <t>$809$+$827$</t>
  </si>
  <si>
    <t>Peso total de resíduos destinados para disposição dentro da organização (ton)</t>
  </si>
  <si>
    <t>$800$+$818$</t>
  </si>
  <si>
    <t>Peso total de resíduos destinados para disposição fora da organização (ton)</t>
  </si>
  <si>
    <t>$345$+$346$</t>
  </si>
  <si>
    <t>Nº total de casos de não conformidade com leis e regulamentos ambientais</t>
  </si>
  <si>
    <t>Nº total de casos de não conformidade com leis e regulamentos ambientais que resultaram em multa</t>
  </si>
  <si>
    <t>Nº total de casos de não conformidade com leis e regulamentos ambientais que resultaram em sanções não monetárias</t>
  </si>
  <si>
    <t>Valor monetário total das multas que resultaram de casos de não conformidade com leis e regulamentos ambientais</t>
  </si>
  <si>
    <t>Nº total de processos movidos por meio de mecanismos de arbitragem</t>
  </si>
  <si>
    <t>$138$/$129$*100</t>
  </si>
  <si>
    <t>Percentagem de fornecedores avaliados em relação a impactos ambientais</t>
  </si>
  <si>
    <t>Nº de novos fornecedores</t>
  </si>
  <si>
    <t>Nº de novos fornecedores selecionados com base em critérios ambientais</t>
  </si>
  <si>
    <t>$351$/$350$*100</t>
  </si>
  <si>
    <t>Percentagem de novos fornecedores selecionados com base em critérios ambientais</t>
  </si>
  <si>
    <t>$140$/$139$*100</t>
  </si>
  <si>
    <t>% de fornecedores identificados como causadores de impactos ambientais negativos com os quais foram acordados melhorias como decorrência da avaliação realizada</t>
  </si>
  <si>
    <t>$141$/$139$*100</t>
  </si>
  <si>
    <t>% de fornecedores identificados como causadores de impactos ambientais negativos com os quais a organização encerrou as relações de negócio</t>
  </si>
  <si>
    <t>Nº total de novos trabalhadores contratados</t>
  </si>
  <si>
    <t>Nº de novos trabalhadores contratados do género: Feminino</t>
  </si>
  <si>
    <t>Nº de novos trabalhadores contratados do género: Masculino</t>
  </si>
  <si>
    <t>Nº de novos trabalhadores contratados do género: Outro</t>
  </si>
  <si>
    <t>N.º de novos trabalhadores contratados com &lt;30 anos</t>
  </si>
  <si>
    <t>N.º de novos trabalhadores contratados entre 30 e 50 anos</t>
  </si>
  <si>
    <t>N.º de novos trabalhadores contratados com &gt;50 anos</t>
  </si>
  <si>
    <t>Rotatividade</t>
  </si>
  <si>
    <t>Nº total de trabalhadores contratados que deixaram a organização</t>
  </si>
  <si>
    <t>Nº de trabalhadores contratados que deixaram a organização do género: Feminino</t>
  </si>
  <si>
    <t>Nº de trabalhadores contratados que deixaram a organização do género: Masculino</t>
  </si>
  <si>
    <t>Nº de trabalhadores contratados que deixaram a organização do género: Outro</t>
  </si>
  <si>
    <t>N.º de trabalhadores contratados que deixaram a organização com &lt;30 anos</t>
  </si>
  <si>
    <t>N.º trabalhadores contratados que deixaram a organização entre 30 e 50 anos</t>
  </si>
  <si>
    <t>N.º de trabalhadores contratados que deixaram a organização com &gt;50 anos</t>
  </si>
  <si>
    <t>$362$/$64$*100</t>
  </si>
  <si>
    <t>Taxa de rotatividade de trabalhadores contratados global</t>
  </si>
  <si>
    <t>$363$/$64$*100</t>
  </si>
  <si>
    <t>Taxa de rotatividade de trabalhadores contratados do género: Feminino</t>
  </si>
  <si>
    <t>$364$/$64$*100</t>
  </si>
  <si>
    <t>Taxa de rotatividade de trabalhadores contratados do género: Masculino</t>
  </si>
  <si>
    <t>$365$/$64$*100</t>
  </si>
  <si>
    <t>Taxa de rotatividade de trabalhadores contratados do género: Outro</t>
  </si>
  <si>
    <t>$366$/$64$*100</t>
  </si>
  <si>
    <t>Taxa de rotatividade de trabalhadores contratados com &lt;30 anos</t>
  </si>
  <si>
    <t>$367$/$64$*100</t>
  </si>
  <si>
    <t>Taxa de rotatividade de trabalhadores contratados entre 30 e 50 anos</t>
  </si>
  <si>
    <t>$368$/$64$*100</t>
  </si>
  <si>
    <t>Taxa de rotatividade de trabalhadores contratados com &gt;50 anos</t>
  </si>
  <si>
    <t>$355$/$64$*100</t>
  </si>
  <si>
    <t>Taxa de novas contratações global</t>
  </si>
  <si>
    <t>$356$/$64$*100</t>
  </si>
  <si>
    <t>Taxa de novas contratações do género: Feminino</t>
  </si>
  <si>
    <t>$357$/$64$*100</t>
  </si>
  <si>
    <t>Taxa de novas contratações do género: Masculino</t>
  </si>
  <si>
    <t>$358$/$64$*100</t>
  </si>
  <si>
    <t>Taxa de novas contratações do género: Outro</t>
  </si>
  <si>
    <t>$359$/$64$*100</t>
  </si>
  <si>
    <t>Taxa de novas contratações com &lt;30 anos</t>
  </si>
  <si>
    <t>$360$/$64$*100</t>
  </si>
  <si>
    <t>Taxa de novas contratações entre 30 e 50 anos</t>
  </si>
  <si>
    <t>$361$/$64$*100</t>
  </si>
  <si>
    <t>Taxa de novas contratações com &gt;50 anos</t>
  </si>
  <si>
    <t>Taxa Retorno</t>
  </si>
  <si>
    <t>$99$/$95$*100</t>
  </si>
  <si>
    <t>Taxa de retorno ao trabalho de trabalhadores contratados que tiraram licença parental</t>
  </si>
  <si>
    <t>$100$/$96$*100</t>
  </si>
  <si>
    <t>Taxa de retorno ao trabalho de trabalhadores contratados do género feminino que tiraram licença parental</t>
  </si>
  <si>
    <t>$101$/$97$*100</t>
  </si>
  <si>
    <t>Taxa de retorno ao trabalho de trabalhadores contratados do género masculino que tiraram licença parental</t>
  </si>
  <si>
    <t>$102$/$98$*100</t>
  </si>
  <si>
    <t>Taxa de retorno ao trabalho de trabalhadores contratados do género outro que tiraram licença parental</t>
  </si>
  <si>
    <t>Taxa Retenção</t>
  </si>
  <si>
    <t>$103$/$99$*100</t>
  </si>
  <si>
    <t>Taxa de retenção de trabalhadores contratados que tiraram licença parental</t>
  </si>
  <si>
    <t>$104$/$100$*100</t>
  </si>
  <si>
    <t>Taxa de retenção de trabalhadores contratados do género feminino que tiraram licença parental</t>
  </si>
  <si>
    <t>$105$/$101$*100</t>
  </si>
  <si>
    <t>Taxa de retenção de trabalhadores contratados do género masculino que tiraram licença parental</t>
  </si>
  <si>
    <t>$106$/$102$*100</t>
  </si>
  <si>
    <t>Taxa de retenção de trabalhadores contratados do género outro que tiraram licença parental</t>
  </si>
  <si>
    <t>Mudanças operacionais</t>
  </si>
  <si>
    <t>week</t>
  </si>
  <si>
    <t>Pazo mínimo de aviso aos trabalhadores contratados antes da implementação de mudanças operacionais significativas (semanas)</t>
  </si>
  <si>
    <t>Prazo de aviso estipulado nos acordos de negociação coletiva (semanas)</t>
  </si>
  <si>
    <t>$107$/$64$*100</t>
  </si>
  <si>
    <t>% de trabalhadores contratados com acesso ao sistema de saúde e segurança no trabalho</t>
  </si>
  <si>
    <t>$108$/$76$*100</t>
  </si>
  <si>
    <t>% de trabalhadores subcontratados com acesso ao sistema de saúde e segurança no trabalho</t>
  </si>
  <si>
    <t>$399$+$403$</t>
  </si>
  <si>
    <t>Nº total de acidentes de trabalho de comunicação obrigatória (para colaboradores contratados e subcontratados)</t>
  </si>
  <si>
    <t>Nº total de acidentes de trabalho para trabalhadores contratados</t>
  </si>
  <si>
    <t>Nº de óbitos resultantes de acidentes de trabalho para trabalhadores contratados</t>
  </si>
  <si>
    <t>Nº de acidentes de trabalho com consequência grave para trabalhadores contratados</t>
  </si>
  <si>
    <t>Nº total de acidentes de trabalho de comunicação obrigatória para trabalhadores contratados</t>
  </si>
  <si>
    <t>Nº total de acidentes de trabalho para trabalhadores subcontratados</t>
  </si>
  <si>
    <t>Nº de óbitos resultantes de acidentes de trabalho para trabalhadores subcontratados</t>
  </si>
  <si>
    <t>Nº de acidentes de trabalho com consequência grave para trabalhadores subcontratados</t>
  </si>
  <si>
    <t>Nº total de acidentes de trabalho de comunicação obrigatória para trabalhadores subcontratados</t>
  </si>
  <si>
    <t>Nº total de doenças profissionais de comunicação obrigatória reportadas (para trabalhadores contratados e subcontratados)</t>
  </si>
  <si>
    <t>Nº total de doenças profissionais reportadas para trabalhadores contratados</t>
  </si>
  <si>
    <t>Nº total de doenças profissionais reportadas que resultaram em óbito para trabalhadores contratados</t>
  </si>
  <si>
    <t>Nº total de doenças profissionais de comunicação obrigatória reportadas para trabalhadores contratados</t>
  </si>
  <si>
    <t>Nº total de doenças profissionais reportadas para trabalhadores subcontratados</t>
  </si>
  <si>
    <t>Nº total de doenças profissionais reportadas que resultaram em óbito para trabalhadores subcontratados</t>
  </si>
  <si>
    <t>Nº total de doenças profissionais de comunicação obrigatória reportadas para trabalhadores subcontratados</t>
  </si>
  <si>
    <t>Time</t>
  </si>
  <si>
    <t>$120$/$64$</t>
  </si>
  <si>
    <t>Média de horas de capacitação por trabalhador contratado</t>
  </si>
  <si>
    <t>$121$/$65$</t>
  </si>
  <si>
    <t>Média de horas de capacitação por trabalhador contratado do género feminino</t>
  </si>
  <si>
    <t>$122$/$66$</t>
  </si>
  <si>
    <t>Média de horas de capacitação por trabalhador contratado do género masculino</t>
  </si>
  <si>
    <t>$123$/$67$</t>
  </si>
  <si>
    <t>Média de horas de capacitação por trabalhador contratado do género outro</t>
  </si>
  <si>
    <t>$128$/$64$*100</t>
  </si>
  <si>
    <t>% de trabalhadores contratados que beneficiaram dos programas de capacitação no último ano</t>
  </si>
  <si>
    <t>$83$/$64$*100</t>
  </si>
  <si>
    <t>% de trabalhadores contratados que receberam uma avaliação de desempenho regular</t>
  </si>
  <si>
    <t>$84$/$64$*100</t>
  </si>
  <si>
    <t>% de trabalhadores contratados do género feminino que receberam uma avaliação de desempenho regular</t>
  </si>
  <si>
    <t>$85$/$64$*100</t>
  </si>
  <si>
    <t>% de trabalhadores contratados do género masculino que receberam uma avaliação de desempenho regular</t>
  </si>
  <si>
    <t>$86$/$64$*100</t>
  </si>
  <si>
    <t>% de trabalhadores contratados do género outro que receberam uma avaliação de desempenho regular</t>
  </si>
  <si>
    <t>Nº total de membros do mais alto órgão de governança com &lt;30 anos</t>
  </si>
  <si>
    <t>Nº total de membros do mais alto órgão de governança entre 30 e 50 anos</t>
  </si>
  <si>
    <t>Nº total de membros do mais alto órgão de governança com &gt;50 anos</t>
  </si>
  <si>
    <t>Nº total de membros do mais alto órgão de governança do género feminino</t>
  </si>
  <si>
    <t>Nº total de membros do mais alto órgão de governança do género masculino</t>
  </si>
  <si>
    <t>Nº total de membros do mais alto órgão de governança do género outro</t>
  </si>
  <si>
    <t>Nº de trabalhadores contratados em cargos de liderança com &lt;30 anos</t>
  </si>
  <si>
    <t>Nº de trabalhadores contratados em cargos de liderança entre 30 e 50 anos</t>
  </si>
  <si>
    <t>Nº de trabalhadores contratados em cargos de liderança com &gt;50 anos</t>
  </si>
  <si>
    <t>Nº de  trabalhadores contratados em cargos executivos da organização</t>
  </si>
  <si>
    <t>Nº de  trabalhadores contratados em cargos executivos com &lt;30 anos</t>
  </si>
  <si>
    <t>Nº de  trabalhadores contratados em cargos executivos entre 30 e 50 anos</t>
  </si>
  <si>
    <t>Nº de  trabalhadores contratados em cargos executivos com &gt;50 anos</t>
  </si>
  <si>
    <t>Nº de trabalhadores contratados em cargos executivos do género feminino</t>
  </si>
  <si>
    <t>Nº de trabalhadores contratados em cargos executivos do género masculino</t>
  </si>
  <si>
    <t>Nº de trabalhadores contratados em cargos executivos do género outro</t>
  </si>
  <si>
    <t>$65$/$64$*100</t>
  </si>
  <si>
    <t>% de trabalhadores contratados do género: Feminino</t>
  </si>
  <si>
    <t>$66$/$64$*100</t>
  </si>
  <si>
    <t>% de trabalhadores contratados do género: Masculino</t>
  </si>
  <si>
    <t>$67$/$64$*100</t>
  </si>
  <si>
    <t>% de trabalhadores contratados do género: Outro</t>
  </si>
  <si>
    <t>$70$/$64$*100</t>
  </si>
  <si>
    <t>% de trabalhadores contratados com &lt;30 anos</t>
  </si>
  <si>
    <t>$71$/$64$*100</t>
  </si>
  <si>
    <t>% de trabalhadores contratados entre 30 e 50 anos</t>
  </si>
  <si>
    <t>$72$/$64$*100</t>
  </si>
  <si>
    <t>% de trabalhadores contratados com &gt;50 anos</t>
  </si>
  <si>
    <t>$420$/$237$*100</t>
  </si>
  <si>
    <t>% de membros do mais alto órgão de governança com &lt;30 anos</t>
  </si>
  <si>
    <t>$421$/$237$*100</t>
  </si>
  <si>
    <t>% de membros do mais alto órgão de governança entre 30 e 50 anos</t>
  </si>
  <si>
    <t>$422$/$237$*100</t>
  </si>
  <si>
    <t>% de membros do mais alto órgão de governança com &gt;50 anos</t>
  </si>
  <si>
    <t>$423$/$237$*100</t>
  </si>
  <si>
    <t>% de membros do mais alto órgão de governança do género feminino</t>
  </si>
  <si>
    <t>$424$/$237$*100</t>
  </si>
  <si>
    <t>% de membros do mais alto órgão de governança do género masculino</t>
  </si>
  <si>
    <t>$425$/$237$*100</t>
  </si>
  <si>
    <t>% de membros do mais alto órgão de governança do género outro</t>
  </si>
  <si>
    <t>$426$/$79$*100</t>
  </si>
  <si>
    <t>% de trabalhadores contratados em cargos de liderança com &lt;30 anos</t>
  </si>
  <si>
    <t>$427$/$79$*100</t>
  </si>
  <si>
    <t>% de trabalhadores contratados em cargos de liderança entre 30 e 50 anos</t>
  </si>
  <si>
    <t>$428$/$79$*100</t>
  </si>
  <si>
    <t>% de trabalhadores contratados em cargos de liderança com &gt;50 anos</t>
  </si>
  <si>
    <t>$80$/$79$*100</t>
  </si>
  <si>
    <t>% de trabalhadores contratados em cargos de liderança do género: Feminino</t>
  </si>
  <si>
    <t>$81$/$79$*100</t>
  </si>
  <si>
    <t>% de trabalhadores contratados em cargos de liderança do género: Masculino</t>
  </si>
  <si>
    <t>$82$/$79$*100</t>
  </si>
  <si>
    <t>% de trabalhadores contratados em cargos de liderança do género: Outro</t>
  </si>
  <si>
    <t>$430$/$429$*100</t>
  </si>
  <si>
    <t>% de trabalhadores contratados em cargos executivos com &lt;30 anos</t>
  </si>
  <si>
    <t>$431$/$429$*100</t>
  </si>
  <si>
    <t>% de trabalhadores contratados em cargos executivos entre 30 e 50 anos</t>
  </si>
  <si>
    <t>$432$/$429$*100</t>
  </si>
  <si>
    <t>% de trabalhadores contratados em cargos executivos com &gt;50 anos</t>
  </si>
  <si>
    <t>$433$/$429$*100</t>
  </si>
  <si>
    <t>% de trabalhadores contratados em cargos executivos do género feminino</t>
  </si>
  <si>
    <t>$434$/$429$*100</t>
  </si>
  <si>
    <t>% de trabalhadores contratados em cargos executivos do género masculino</t>
  </si>
  <si>
    <t>$435$/$429$*100</t>
  </si>
  <si>
    <t>% de trabalhadores contratados em cargos executivos do género outro</t>
  </si>
  <si>
    <t>30899, 30215</t>
  </si>
  <si>
    <t>Valor do salário base de trabalhadores contratados em cargos de liderança do género feminino</t>
  </si>
  <si>
    <t>Valor do salário base de trabalhadores contratados em cargos de liderança do género masculino</t>
  </si>
  <si>
    <t>Valor da remuneração de trabalhadores contratados em cargos de liderança do género feminino</t>
  </si>
  <si>
    <t>Valor da remuneração de trabalhadores contratados em cargos de liderança do género masculino</t>
  </si>
  <si>
    <t>$460$/$462$*100</t>
  </si>
  <si>
    <t>Proporção entre o salário base e a remuneração de trabalhadores contratados em cargos de liderança do género feminino</t>
  </si>
  <si>
    <t>$461$/$463$*100</t>
  </si>
  <si>
    <t>Proporção entre o salário base e a remuneração de trabalhadores contratados em cargos de liderança do género masculino</t>
  </si>
  <si>
    <t>Valor do salário base de trabalhadores contratados em cargos executivos do género feminino</t>
  </si>
  <si>
    <t>Valor do salário base de trabalhadores contratados em cargos executivos do género masculino</t>
  </si>
  <si>
    <t>Valor da remuneração de trabalhadores contratados em cargos executivos do género feminino</t>
  </si>
  <si>
    <t>Valor da remuneração de trabalhadores contratados em cargos executivos do género masculino</t>
  </si>
  <si>
    <t>$466$/$468$*100</t>
  </si>
  <si>
    <t>Proporção entre o salário base e a remuneração de trabalhadores contratados em cargos executivos do género feminino</t>
  </si>
  <si>
    <t>$467$/$469$*100</t>
  </si>
  <si>
    <t>Proporção entre o salário base e a remuneração de trabalhadores contratados em cargos executivos do género masculino</t>
  </si>
  <si>
    <t>Nº total de pessoas de segurança da organização</t>
  </si>
  <si>
    <t>Nº de pessoas de segurança da organização que recebeu formação nas políticas e procedimentos da organização em direitos humanos</t>
  </si>
  <si>
    <t>$473$/$472$*100</t>
  </si>
  <si>
    <t>% de pessoas de segurança da organização que recebeu formação nas políticas e procedimentos da organização em direitos humanos</t>
  </si>
  <si>
    <t>Nº de operações submetidas a avaliações de direitos humanos ou de impacto nos direitos humanos</t>
  </si>
  <si>
    <t>$475$/$202$*100</t>
  </si>
  <si>
    <t>% de operações submetidas a avaliações de direitos humanos ou de impacto nos direitos humanos</t>
  </si>
  <si>
    <t>Nº total de horas de capacitação em políticas e procedimentos da organização em direitos humanos</t>
  </si>
  <si>
    <t>Nº total de colaboradores que frequentou a formação em políticas e procedimentos da organização em direitos humanos</t>
  </si>
  <si>
    <t>$478$/$64$*100</t>
  </si>
  <si>
    <t>% de colaboradores que frequentou a formação em políticas e procedimentos da organização em direitos humanos</t>
  </si>
  <si>
    <t>Nº total de de acordos e contratos de investimento significativos assinados</t>
  </si>
  <si>
    <t>Nº de  acordos e contratos de investimento significativos que incluem cláusulas de direitos humanos ou que foram submetidos a uma avaliação dos direitos humanos</t>
  </si>
  <si>
    <t>$482$/$481$*100</t>
  </si>
  <si>
    <t>% de  acordos e contratos de investimento significativos que incluem cláusulas de direitos humanos ou que foram submetidos a uma avaliação dos direitos humanos</t>
  </si>
  <si>
    <t>Nº de operações que desenvolveram iniciativas de impacto na comunidade</t>
  </si>
  <si>
    <t>$484$/$202$*100</t>
  </si>
  <si>
    <t>% de operações que desenvolveram iniciativas de impacto na comunidade</t>
  </si>
  <si>
    <t>$142$/$202$*100</t>
  </si>
  <si>
    <t>Percentagem de fornecedores avaliados em relação a impactos sociais</t>
  </si>
  <si>
    <t>Nº de novos fornecedores selecionados com base em critérios sociais</t>
  </si>
  <si>
    <t>$487$/$350$*100</t>
  </si>
  <si>
    <t>Percentagem de novos fornecedores selecionados com base em critérios sociais</t>
  </si>
  <si>
    <t>$144$/$142$*100</t>
  </si>
  <si>
    <t>% de fornecedores identificados como causadores de impactos sociais negativos com os quais foram acordados melhorias como decorrência da avaliação realizada</t>
  </si>
  <si>
    <t>$145$/$142$*100</t>
  </si>
  <si>
    <t>% de fornecedores identificados como causadores de impactos sociais negativos com os quais a organização encerrou as relações de negócio</t>
  </si>
  <si>
    <t>Valor monetário total de contribuições políticas financeiras ou de outra natureza feitas direta ou indiretamente pela organização</t>
  </si>
  <si>
    <t>Nº de categorias significativas de produtos e serviços da organização</t>
  </si>
  <si>
    <t>Nº de categorias significativas de produtos e serviços da organização que foram avaliados os seus impactos na saúde e segurança em busca de melhorias</t>
  </si>
  <si>
    <t>$493$/$492$*100</t>
  </si>
  <si>
    <t>% de categorias significativas de produtos e serviços da organização que foram avaliados os seus impactos na saúde e segurança em busca de melhorias</t>
  </si>
  <si>
    <t>Nº de casos de não conformidade com leis e/ou códigos voluntários em relação a comunicação de marketing, que resultaram: Multas</t>
  </si>
  <si>
    <t>Nº de casos de não conformidade com leis e/ou códigos voluntários em relação a comunicação de marketing, que resultaram: Advertências</t>
  </si>
  <si>
    <t>Nº de casos de não conformidade com leis e/ou códigos voluntários em relação a a comunicação de marketing</t>
  </si>
  <si>
    <t>Nº total de queixas comprovadas relativas à violação da privacidade e perda de dados de clientes recebidas de partes externas</t>
  </si>
  <si>
    <t>Nº total de queixas comprovadas relativas à violação da privacidade e perda de dados de clientes recebidas de agências reguladoras</t>
  </si>
  <si>
    <t>Nº total de furtos, vazamentos ou perdas de dados de clientes que foram identificados</t>
  </si>
  <si>
    <t>Valor monetário total de multas por não conformidade com leis e/ou regulamentos na área socioeconónima</t>
  </si>
  <si>
    <t>Nº total de sanções não monetárias por não conformidade com leis e/ou regulamentos na área socioeconónima</t>
  </si>
  <si>
    <t>Nº de processos movidos por meio de mecanismos de arbitragem por não conformidade com leis e/ou regulamentos na área socioeconónima</t>
  </si>
  <si>
    <t>Mass</t>
  </si>
  <si>
    <t>$774$+$775$+$22$</t>
  </si>
  <si>
    <t>Total de emissões de GEE (tonCO2)</t>
  </si>
  <si>
    <t>$774$+$775$</t>
  </si>
  <si>
    <t>Pegada Carbónica (Escopo 1 e Escopo 2)</t>
  </si>
  <si>
    <t>$8$/$272$</t>
  </si>
  <si>
    <t>Quantidade de água consumida por unidade monetária de vendas</t>
  </si>
  <si>
    <t>$8$/$273$</t>
  </si>
  <si>
    <t>Quantidade de água consumida por unidade produzida</t>
  </si>
  <si>
    <t>$8$/$274$</t>
  </si>
  <si>
    <t>Quantidade de água consumida por serviço</t>
  </si>
  <si>
    <t>$800$+$809$</t>
  </si>
  <si>
    <t>Peso total de resíduos perigosos (ton)</t>
  </si>
  <si>
    <t>$509$/$272$</t>
  </si>
  <si>
    <t>Peso total de resíduos perigosos por unidade monetária de vendas</t>
  </si>
  <si>
    <t>$509$/$273$</t>
  </si>
  <si>
    <t>Peso total de resíduos perigosos por unidade produzida</t>
  </si>
  <si>
    <t>$509$/$274$</t>
  </si>
  <si>
    <t>Peso total de resíduos perigosos por serviço</t>
  </si>
  <si>
    <t>$64$+$76$</t>
  </si>
  <si>
    <t>Nº total de trabalhadores (contratados e subcontratados)</t>
  </si>
  <si>
    <t>$515$+$516$+$517$</t>
  </si>
  <si>
    <t>Nº total de trabalhadores (contratados e subcontratados) a receber o salário mínimo (por país)</t>
  </si>
  <si>
    <t>$56$+$527$</t>
  </si>
  <si>
    <t>Nº total de trabalhadores (contratados e subcontratados) a receber o salário mínimo do género: Feminino</t>
  </si>
  <si>
    <t>$57$+$528$</t>
  </si>
  <si>
    <t>Nº total de trabalhadores (contratados e subcontratados)  a receber o salário mínimo do género: Masculino</t>
  </si>
  <si>
    <t>$58$+$529$</t>
  </si>
  <si>
    <t>Nº total de trabalhadores (contratados e subcontratados) a receber o salário mínimo do género: Outro</t>
  </si>
  <si>
    <t>$514$/$513$</t>
  </si>
  <si>
    <t>% total de trabalhadores  (contratados e subcontratados) a receber o salário mínimo</t>
  </si>
  <si>
    <t>$515$/$558$</t>
  </si>
  <si>
    <t>% total de trabalhadores (contratados e subcontratados) a receber o salário mínimo  do género: Feminino</t>
  </si>
  <si>
    <t>$516$/$559$</t>
  </si>
  <si>
    <t>% total de trabalhadores (contratados e subcontratados) a receber o salário míniimo do género: Masculino</t>
  </si>
  <si>
    <t>$517$/$560$</t>
  </si>
  <si>
    <t>% total de trabalhadores (contratados e subcontratados) a receber o salário mínimo do género: Outro</t>
  </si>
  <si>
    <t>$55$/$64$</t>
  </si>
  <si>
    <t>% total de trabalhadores contratados a receber o salário mínimo</t>
  </si>
  <si>
    <t>$56$/$562$</t>
  </si>
  <si>
    <t>% de trabalhadores contratados a receber o salário mínimo  do género: Feminino</t>
  </si>
  <si>
    <t>$57$/$563$</t>
  </si>
  <si>
    <t>% de trabalhadores contratados a receber o salário mínimo do género: Masculino</t>
  </si>
  <si>
    <t>$58$/$564$</t>
  </si>
  <si>
    <t>% de trabalhadores contratados a receber o salário mínimo do género: Outro</t>
  </si>
  <si>
    <t>$527$+$528$+$529$</t>
  </si>
  <si>
    <t>Nº total de trabalhadores subcontratados a receber o salário mínimo (por país)</t>
  </si>
  <si>
    <t>Nº de trabalhadores subcontratados a receber o salário mínimo do género: Feminino</t>
  </si>
  <si>
    <t>Nº de trabalhadores subcontratados a receber o salário mínimo do género: Masculino</t>
  </si>
  <si>
    <t>Nº de trabalhadores subcontratados a receber o salário mínimo do género: Outro</t>
  </si>
  <si>
    <t>$526$/$76$</t>
  </si>
  <si>
    <t>% total de trabalhadores subcontratados a receber o salário mínimo</t>
  </si>
  <si>
    <t>$527$/$207$</t>
  </si>
  <si>
    <t>% de trabalhadores subcontratados a receber o salário mínimo  do género: Feminino</t>
  </si>
  <si>
    <t>$528$/$208$</t>
  </si>
  <si>
    <t>% de trabalhadores subcontratados a receber o salário mínimo do género: Masculino</t>
  </si>
  <si>
    <t>$529$/$561$</t>
  </si>
  <si>
    <t>% de trabalhadores subcontratados a receber o salário mínimo do género: Outro</t>
  </si>
  <si>
    <t>$535$+$536$+$537$</t>
  </si>
  <si>
    <t>Nº total de trabalhadores (contratados e subcontratados) a receber o salário mais baixo (por país)</t>
  </si>
  <si>
    <t>$543$+$551$</t>
  </si>
  <si>
    <t>Nº total de trabalhadores (contratados e subcontratados) a receber o salário mais baixo do género: Feminino</t>
  </si>
  <si>
    <t>$544$+$552$</t>
  </si>
  <si>
    <t>Nº total de trabalhadores (contratados e subcontratados) a receber o salário mais baixo  do género: Masculino</t>
  </si>
  <si>
    <t>$545$+$553$</t>
  </si>
  <si>
    <t>Nº total de trabalhadores (contratados e subcontratados) a receber o salário mais baixo  do género: Outro</t>
  </si>
  <si>
    <t>$534$/$513$</t>
  </si>
  <si>
    <t>% total de trabalhadores  (contratados e subcontratados) a receber o salário mais baixo</t>
  </si>
  <si>
    <t>$535$/$558$</t>
  </si>
  <si>
    <t>% total de trabalhadores (contratados e subcontratados) a receber o salário mais baixo do género: Feminino</t>
  </si>
  <si>
    <t>$536$/$559$</t>
  </si>
  <si>
    <t>% total de trabalhadores (contratados e subcontratados) a receber o salário mais baixo  do género: Masculino</t>
  </si>
  <si>
    <t>$537$/$560$</t>
  </si>
  <si>
    <t>% total de trabalhadores (contratados e subcontratados) a receber o salário mais baixo  do género: Outro</t>
  </si>
  <si>
    <t>$543$+$544$+$545$</t>
  </si>
  <si>
    <t>Nº total de trabalhadores contratados a receber o salário mais baixo (por país)</t>
  </si>
  <si>
    <t>Nº de trabalhadores contratados a receber o salário mais baixo  do género: Feminino</t>
  </si>
  <si>
    <t>Nº de trabalhadores contratados a receber o salário mais baixo  do género: Masculino</t>
  </si>
  <si>
    <t>Nº de trabalhadores contratados a receber o salário mais baixo  do género: Outro</t>
  </si>
  <si>
    <t>$542$/$64$</t>
  </si>
  <si>
    <t>% total de trabalhadores contratados a receber o salário mais baixo</t>
  </si>
  <si>
    <t>$543$/$562$</t>
  </si>
  <si>
    <t>% de trabalhadores contratados a receber o salário mais baixo  do género: Feminino</t>
  </si>
  <si>
    <t>$544$/$563$</t>
  </si>
  <si>
    <t>% de trabalhadores contratados a receber o salário mais baixo  do género: Masculino</t>
  </si>
  <si>
    <t>$545$/$564$</t>
  </si>
  <si>
    <t>% de trabalhadores contratados a receber o salário mais baixo  do género: Outro</t>
  </si>
  <si>
    <t>$551$+$552$+$553$</t>
  </si>
  <si>
    <t>Nº total de trabalhadores subcontratados a receber o salário mais baixo (por país)</t>
  </si>
  <si>
    <t>Nº de trabalhadores subcontratados a receber o salário mais baixo  do género: Feminino</t>
  </si>
  <si>
    <t>Nº de trabalhadores subcontratados a receber o salário mais baixo  do género: Masculino</t>
  </si>
  <si>
    <t>Nº de trabalhadores subcontratados a receber o salário mais baixo  do género: Outro</t>
  </si>
  <si>
    <t>$550$/$76$</t>
  </si>
  <si>
    <t>% total de trabalhadores subcontratados a receber o salário mais baixo</t>
  </si>
  <si>
    <t>$551$/$207$</t>
  </si>
  <si>
    <t>% de trabalhadores subcontratados a receber o salário mais baixo  do género: Feminino</t>
  </si>
  <si>
    <t>$552$/$208$</t>
  </si>
  <si>
    <t>% de trabalhadores subcontratados a receber o salário mais baixo  do género: Masculino</t>
  </si>
  <si>
    <t>$553$/$561$</t>
  </si>
  <si>
    <t>% de trabalhadores subcontratados a receber o salário mais baixo  do género: Outro</t>
  </si>
  <si>
    <t>Nº de trabalhadores (contratados e subcontratados) do género feminino</t>
  </si>
  <si>
    <t>Nº de trabalhadores (contratados e subcontratados) do género masculino</t>
  </si>
  <si>
    <t>Nº de trabalhadores (contratados e subcontratados) do género outro</t>
  </si>
  <si>
    <t>Nº de trabalhadores do género outro subcontratados</t>
  </si>
  <si>
    <t>Nº de trabalhadores do género feminino contratados</t>
  </si>
  <si>
    <t>Nº de trabalhadores do género masculino contratados</t>
  </si>
  <si>
    <t>Nº de trabalhadores do género outro contratados</t>
  </si>
  <si>
    <t>% de trabalhadores contratados</t>
  </si>
  <si>
    <t>% de trabalhadores subcontratados</t>
  </si>
  <si>
    <t>Nº de trabalhadores contratados do género feminino com contrato: Permanente</t>
  </si>
  <si>
    <t>Nº de trabalhadores subcontratados do género feminino com contrato: Permanente</t>
  </si>
  <si>
    <t>Nº de trabalhadores contratados do género masculino com contrato: Permanente</t>
  </si>
  <si>
    <t>Nº de trabalhadores subcontratados do género masculino com contrato: Permanente</t>
  </si>
  <si>
    <t>Nº de trabalhadores (contratados e subcontratados) do género outro com contrato: Permanente</t>
  </si>
  <si>
    <t>Nº de trabalhadores contratados do género outro com contrato: Permanente</t>
  </si>
  <si>
    <t>Nº de trabalhadores subcontratados do género outro com contrato: Permanente</t>
  </si>
  <si>
    <t>Nº de trabalhadores contratados do género feminino com contrato: Temporário</t>
  </si>
  <si>
    <t>Nº de trabalhadores subcontratados do género feminino com contrato: Temporário</t>
  </si>
  <si>
    <t>Nº de trabalhadores contratados do género masculino com contrato: Temporário</t>
  </si>
  <si>
    <t>Nº de trabalhadores subcontratados do género masculino com contrato: Temporário</t>
  </si>
  <si>
    <t>Nº de trabalhadores (contratados e subcontratados) do género outro com contrato: Temporário</t>
  </si>
  <si>
    <t>Nº de trabalhadores contratados do género outro com contrato: Temporário</t>
  </si>
  <si>
    <t>Nº de trabalhadores subcontratados do género outro com contrato: Temporário</t>
  </si>
  <si>
    <t>% de trabalhadores (contratados e subcontratados) do género feminino</t>
  </si>
  <si>
    <t>% de trabalhadores (contratados e subcontratados) do género masculino</t>
  </si>
  <si>
    <t>% de trabalhadores (contratados e subcontratados) do género outro</t>
  </si>
  <si>
    <t>Nº de trabalhadores contratados com contrato: Permanente</t>
  </si>
  <si>
    <t>Nº de trabalhadores subcontratados com contrato: Permanente</t>
  </si>
  <si>
    <t>Nº de trabalhadores contratados com contrato: Temporário</t>
  </si>
  <si>
    <t>Nº de trabalhadores subcontratados com contrato: Temporário</t>
  </si>
  <si>
    <t xml:space="preserve">Nº de trabalhadores contratados do género feminino com contrato: Tempo integral </t>
  </si>
  <si>
    <t xml:space="preserve">Nº de trabalhadores subcontratados do género feminino com contrato: Tempo integral </t>
  </si>
  <si>
    <t xml:space="preserve">Nº de trabalhadores contratados do género masculino com contrato: Tempo integral </t>
  </si>
  <si>
    <t xml:space="preserve">Nº de trabalhadores subcontratados do género masculino com contrato: Tempo integral </t>
  </si>
  <si>
    <t xml:space="preserve">Nº de trabalhadores (contratados e subcontratados) do género outro com contrato: Tempo integral </t>
  </si>
  <si>
    <t xml:space="preserve">Nº de trabalhadores contratados do género outro com contrato: Tempo integral </t>
  </si>
  <si>
    <t xml:space="preserve">Nº de trabalhadores subcontratados do género outro com contrato: Tempo integral </t>
  </si>
  <si>
    <t xml:space="preserve">Nº de trabalhadores contratados do género feminino com contrato: Tempo parcial </t>
  </si>
  <si>
    <t xml:space="preserve">Nº de trabalhadores subcontratados do género feminino com contrato: Tempo parcial </t>
  </si>
  <si>
    <t xml:space="preserve">Nº de trabalhadores contratados do género masculino com contrato: Tempo parcial </t>
  </si>
  <si>
    <t xml:space="preserve">Nº de trabalhadores subcontratados do género masculino com contrato: Tempo parcial </t>
  </si>
  <si>
    <t>Nº de trabalhadores (contratados e subcontratados) do género outro com contrato: Tempo parcial</t>
  </si>
  <si>
    <t xml:space="preserve">Nº de trabalhadores contratados do género outro com contrato: Tempo parcial </t>
  </si>
  <si>
    <t xml:space="preserve">Nº de trabalhadores subcontratados do género outro com contrato: Tempo parcial </t>
  </si>
  <si>
    <t xml:space="preserve">Nº de trabalhadores (contratados e subcontratados) com contrato: Tempo integral </t>
  </si>
  <si>
    <t xml:space="preserve">Nº de trabalhadores (contratados e subcontratados) com contrato: Tempo parcial </t>
  </si>
  <si>
    <t xml:space="preserve">Nº de trabalhadores contratados com contrato: Tempo integral </t>
  </si>
  <si>
    <t xml:space="preserve">Nº de trabalhadores subcontratados com contrato: Tempo integral </t>
  </si>
  <si>
    <t>Nº de trabalhadores contratados com contrato: Tempo parcial</t>
  </si>
  <si>
    <t>Nº de trabalhadores subcontratados com contrato: Tempo parcial</t>
  </si>
  <si>
    <t>Valor do salário base mais baixo dos trabalhadores subcontratados do género feminino</t>
  </si>
  <si>
    <t>Valor do salário base mais baixo dos trabalhadores subcontratados do género masculino</t>
  </si>
  <si>
    <t>Proporção entre o salário base mais baixo e o salário mínimo local dos trabalhadores subcontratados do género feminino</t>
  </si>
  <si>
    <t>Proporção entre o salário base mais baixo e o salário mínimo local dos trabalhadores subcontratados do género masculino</t>
  </si>
  <si>
    <t>Combate à corrupção</t>
  </si>
  <si>
    <t>Nº total de trabalhadores subcontratados aos quais foram comunicados as políticas e procedimentos de combate à corrupção</t>
  </si>
  <si>
    <t>% de trabalhadores subcontratado aos quais foram comunicados as políticas e procedimentos de combate à corrupção</t>
  </si>
  <si>
    <t>Nº total de trabalhadores subcontratados que receberam capacitação em combate à corrupção</t>
  </si>
  <si>
    <t>% de trabalhadores subcontratados que receberam capacitação eme combate à corrupção</t>
  </si>
  <si>
    <t>Nº total de novos trabalhadores subcontratados</t>
  </si>
  <si>
    <t>Nº de novos trabalhadores subcontratados do género: Feminino</t>
  </si>
  <si>
    <t>Nº de novos trabalhadores subcontratados do género: Masculino</t>
  </si>
  <si>
    <t>Nº de novos trabalhadores subcontratados do género: Outro</t>
  </si>
  <si>
    <t>N.º de novos trabalhadores subcontratados com &lt;30 anos</t>
  </si>
  <si>
    <t>N.º de novos trabalhadores subcontratados entre 30 e 50 anos</t>
  </si>
  <si>
    <t>N.º de novos trabalhadores subcontratados com &gt;50 anos</t>
  </si>
  <si>
    <t>Nº total de trabalhadores subcontratados que deixaram a organização</t>
  </si>
  <si>
    <t>Nº de trabalhadores subcontratados que deixaram a organização do género: Feminino</t>
  </si>
  <si>
    <t>Nº de trabalhadores subcontratados que deixaram a organização do género: Masculino</t>
  </si>
  <si>
    <t>Nº de trabalhadores subcontratados que deixaram a organização do género: Outro</t>
  </si>
  <si>
    <t>N.º de trabalhadores subcontratados que deixaram a organização com &lt;30 anos</t>
  </si>
  <si>
    <t>N.º trabalhadores subcontratados que deixaram a organização entre 30 e 50 anos</t>
  </si>
  <si>
    <t>N.º de trabalhadores subcontratados que deixaram a organização com &gt;50 anos</t>
  </si>
  <si>
    <t>Taxa de rotatividade de trabalhadores subcontratados global</t>
  </si>
  <si>
    <t>Taxa de rotatividade de trabalhadores subcontratados do género: Feminino</t>
  </si>
  <si>
    <t>Taxa de rotatividade de trabalhadores subcontratados do género: Masculino</t>
  </si>
  <si>
    <t>Taxa de rotatividade de trabalhadores subcontratados do género: Outro</t>
  </si>
  <si>
    <t>Taxa de rotatividade de trabalhadores subcontratados com &lt;30 anos</t>
  </si>
  <si>
    <t>Taxa de rotatividade de trabalhadores subcontratados entre 30 e 50 anos</t>
  </si>
  <si>
    <t>Taxa de rotatividade de trabalhadores subcontratados com &gt;50 anos</t>
  </si>
  <si>
    <t>Taxa de novas subcontratações global</t>
  </si>
  <si>
    <t>Taxa de novas subcontratações do género: Feminino</t>
  </si>
  <si>
    <t>Taxa de novas subcontratações do género: Masculino</t>
  </si>
  <si>
    <t>Taxa de novas subcontratações do género: Outro</t>
  </si>
  <si>
    <t>Taxa de novas subcontratações com &lt;30 anos</t>
  </si>
  <si>
    <t>Taxa de novas subcontratações entre 30 e 50 anos</t>
  </si>
  <si>
    <t>Taxa de novas subcontratações com &gt;50 anos</t>
  </si>
  <si>
    <t>Nº total de trabalhadores (contratados  e subcontratados), com direito à licença de maternidade/paternidade no último ano</t>
  </si>
  <si>
    <t>Nº total de trabalhadores subcontratados , com direito à licença de maternidade/paternidade no último ano</t>
  </si>
  <si>
    <t>Nº de trabalhadores subcontratados do género feminino, com direito à licença de maternidade/paternidade no último ano</t>
  </si>
  <si>
    <t>Nº de trabalhadores subcontratados do género masculino, com direito à licença de maternidade/paternidade no último ano</t>
  </si>
  <si>
    <t>Nº de trabalhadores subcontratados do género outro, com direito à licença de maternidade/paternidade no último ano</t>
  </si>
  <si>
    <t>Nº total de trabalhadores (contratados e subcontratados) que usufruiram da licença</t>
  </si>
  <si>
    <t>Nº total de trabalhadores subcontratados que usufruiram da licença</t>
  </si>
  <si>
    <t>Nº de trabalhadores subcontratados do género feminino que usufruiram da licença</t>
  </si>
  <si>
    <t>Nº total de trabalhadores subcontratados do género masculino que usufruiram da licença</t>
  </si>
  <si>
    <t>Nº total de trabalhadores subcontratados do género outro que usufruiram da licença</t>
  </si>
  <si>
    <t>Nº total de trabalhadores (contratados e subcontratados) que retornaram ao trabalho depois do término da licença</t>
  </si>
  <si>
    <t>Nº total de trabalhadores subcontratados que retornaram ao trabalho depois do término da licença</t>
  </si>
  <si>
    <t>Nº de trabalhadores subcontratados do género feminino que retornaram ao trabalho depois do término da licença</t>
  </si>
  <si>
    <t>Nº de trabalhadores subcontratados do género masculino que retornaram ao trabalho depois do término da licença</t>
  </si>
  <si>
    <t>Nº de trabalhadores subcontratados do género outro que retornaram ao trabalho depois do término da licença</t>
  </si>
  <si>
    <t>Nº total de trabalhadores (contratados e subcontratados) que retornaram ao trabalho depois do término da licença e continuaram empregados 12 meses após o seu retorno ao trabalho</t>
  </si>
  <si>
    <t>Nº total de trabalhadores subcontratados que retornaram ao trabalho depois do término da licença e continuaram empregados 12 meses após o seu retorno ao trabalho</t>
  </si>
  <si>
    <t>Nº de trabalhadores subcontratados do género feminino que retornaram ao trabalho depois do término da licença e continuaram empregados 12 meses após o seu retorno ao trabalho</t>
  </si>
  <si>
    <t>Nº de trabalhadores subcontratados do género masculino que retornaram ao trabalho depois do término da licença e continuaram empregados 12 meses após o seu retorno ao trabalho</t>
  </si>
  <si>
    <t>Nº de trabalhadores subcontratados do género outro que retornaram ao trabalho depois do término da licença e continuaram empregados 12 meses após o seu retorno ao trabalho</t>
  </si>
  <si>
    <t>Taxa de retorno ao trabalho de trabalhadores contratados e subcontratados que tiraram licença parental</t>
  </si>
  <si>
    <t>Taxa de retorno ao trabalho de trabalhadores subcontratados que tiraram licença parental</t>
  </si>
  <si>
    <t>Taxa de retorno ao trabalho de trabalhadores subcontratados do género feminino que tiraram licença parental</t>
  </si>
  <si>
    <t>Taxa de retorno ao trabalho de trabalhadores subcontratados do género masculino que tiraram licença parental</t>
  </si>
  <si>
    <t>Taxa de retorno ao trabalho de trabalhadores subcontratados do género outro que tiraram licença parental</t>
  </si>
  <si>
    <t>Taxa de retenção de trabalhadores contratados e subcontratados que tiraram licença parental</t>
  </si>
  <si>
    <t>Taxa de retenção de trabalhadores subcontratados que tiraram licença parental</t>
  </si>
  <si>
    <t>Taxa de retenção de trabalhadores subcontratados do género feminino que tiraram licença parental</t>
  </si>
  <si>
    <t>Taxa de retenção de trabalhadores subcontratados do género masculino que tiraram licença parental</t>
  </si>
  <si>
    <t>Taxa de retenção de trabalhadores subcontratados do género outro que tiraram licença parental</t>
  </si>
  <si>
    <t>Pazo mínimo de aviso aos trabalhadores subcontratados antes da implementação de mudanças operacionais significativas (semanas)</t>
  </si>
  <si>
    <t>Média de horas de capacitação por trabalhador subcontratado</t>
  </si>
  <si>
    <t>Média de horas de capacitação por trabalhador subcontratado do género feminino</t>
  </si>
  <si>
    <t>Média de horas de capacitação por trabalhador subcontratado do género masculino</t>
  </si>
  <si>
    <t>Média de horas de capacitação por trabalhador subcontratado do género outro</t>
  </si>
  <si>
    <t>Nº total de horas de capacitação oferecida aos trabalhadores subcontratados</t>
  </si>
  <si>
    <t>Nº total de horas de capacitação oferecida aos trabalhadores subcontratados do género: Feminino</t>
  </si>
  <si>
    <t>Nº total de horas de capacitação oferecida aos trabalhadores subcontratados do género: Masculino</t>
  </si>
  <si>
    <t>Nº total de horas de capacitação oferecida aos trabalhadores subcontratados do género: Outro</t>
  </si>
  <si>
    <t>% de trabalhadores subcontratados que beneficiaram dos programas de capacitação no último ano</t>
  </si>
  <si>
    <t>Nº total de trabalhadores subcontratados que beneficiaram dos programas de capacitação no último ano</t>
  </si>
  <si>
    <t>Nº de trabalhadores subcontratados que receberam uma avaliação de desempenho regular</t>
  </si>
  <si>
    <t>Nº de trabalhadores subcontratados do género feminino que receberam uma avaliação de desempenho regular</t>
  </si>
  <si>
    <t>Nº de trabalhadores subcontratados do género masculino que receberam uma avaliação de desempenho regular</t>
  </si>
  <si>
    <t>Nº de trabalhadores subcontratados do género outro que receberam uma avaliação de desempenho regular</t>
  </si>
  <si>
    <t>% de trabalhadores subcontratados que receberam uma avaliação de desempenho regular</t>
  </si>
  <si>
    <t>% de trabalhadores subcontratados do género feminino que receberam uma avaliação de desempenho regular</t>
  </si>
  <si>
    <t>% de trabalhadores subcontratados do género masculino que receberam uma avaliação de desempenho regular</t>
  </si>
  <si>
    <t>% de trabalhadores subcontratados do género outro que receberam uma avaliação de desempenho regular</t>
  </si>
  <si>
    <t>Nº de trabalhadores subcontratados do género: Feminino</t>
  </si>
  <si>
    <t>Nº de trabalhadores subcontratados do género: Masculino</t>
  </si>
  <si>
    <t>Nº de trabalhadores subcontratados do género: Outro</t>
  </si>
  <si>
    <t>N.º de trabalhadores subcontratados com &lt;30 anos</t>
  </si>
  <si>
    <t>N.º de trabalhadores subcontratados entre 30 e 50 anos</t>
  </si>
  <si>
    <t>N.º de trabalhadores subcontratados com &gt;50 anos</t>
  </si>
  <si>
    <t>% de trabalhadores subcontratados do género: Feminino</t>
  </si>
  <si>
    <t>% de trabalhadores subcontratados do género: Masculino</t>
  </si>
  <si>
    <t>% de trabalhadores subcontratados do género: Outro</t>
  </si>
  <si>
    <t>% de trabalhadores subcontratados com &lt;30 anos</t>
  </si>
  <si>
    <t>% de trabalhadores subcontratados entre 30 e 50 anos</t>
  </si>
  <si>
    <t>% de trabalhadores subcontratados com &gt;50 anos</t>
  </si>
  <si>
    <t>Nº total de trabalhadores (contratados e subcontratados) em cargos de liderança com &lt;30 anos</t>
  </si>
  <si>
    <t>30860, 30856</t>
  </si>
  <si>
    <t>Nº de trabalhadores subcontratados em cargos de liderança com &lt;30 anos</t>
  </si>
  <si>
    <t>Nº de trabalhadores subcontratados em cargos de liderança entre 30 e 50 anos</t>
  </si>
  <si>
    <t>Nº de trabalhadores subcontratados em cargos de liderança com &gt;50 anos</t>
  </si>
  <si>
    <t>% de trabalhadores subcontratados em cargos de liderança com &lt;30 anos</t>
  </si>
  <si>
    <t>% de trabalhadores subcontratados em cargos de liderança entre 30 e 50 anos</t>
  </si>
  <si>
    <t>% de trabalhadores subcontratados em cargos de liderança com &gt;50 anos</t>
  </si>
  <si>
    <t>% de trabalhadores (contratados e subcontratados) em cargos de liderança com &lt;30 anos</t>
  </si>
  <si>
    <t>% de trabalhadores (contratados e subcontratados) em cargos de liderança entre 30 e 50 anos</t>
  </si>
  <si>
    <t>% de trabalhadores (contratados e subcontratados) em cargos de liderança com &gt;50 anos</t>
  </si>
  <si>
    <t>30201, 30856</t>
  </si>
  <si>
    <t>Nº de trabalhadores subcontratados em cargos de liderança do género: Feminino</t>
  </si>
  <si>
    <t>Nº de trabalhadores subcontratados em cargos de liderança do género: Masculino</t>
  </si>
  <si>
    <t>Nº de trabalhadores subcontratados em cargos de liderança do género: Outro</t>
  </si>
  <si>
    <t>Nº de trabalhadores (contratados e subcontratados) em cargos de liderança do género: Feminino</t>
  </si>
  <si>
    <t>Nº de trabalhadores (contratados e subcontratados) em cargos de liderança do género: Masculino</t>
  </si>
  <si>
    <t>Nº de trabalhadores (contratados e subcontratados) em cargos de liderança do género: Outro</t>
  </si>
  <si>
    <t>% de trabalhadores subcontratados em cargos de liderança do género: Feminino</t>
  </si>
  <si>
    <t>% de trabalhadores subcontratados em cargos de liderança do género: Masculino</t>
  </si>
  <si>
    <t>% de trabalhadores subcontratados em cargos de liderança do género: Outro</t>
  </si>
  <si>
    <t>% de trabalhadores (contratados e subcontratados) em cargos de liderança do género: Feminino</t>
  </si>
  <si>
    <t>% de trabalhadores (contratados e subcontratados) em cargos de liderança do género: Masculino</t>
  </si>
  <si>
    <t>% de trabalhadores (contratados e subcontratados) em cargos de liderança do género: Outro</t>
  </si>
  <si>
    <t>Nº total de  trabalhadores (contratados e subcontratados) em cargos executivos da organização</t>
  </si>
  <si>
    <t>Nº de  trabalhadores subcontratados em cargos executivos da organização</t>
  </si>
  <si>
    <t>Nº de  trabalhadores subcontratados em cargos executivos com &lt;30 anos</t>
  </si>
  <si>
    <t>Nº de  trabalhadores subcontratados em cargos executivos entre 30 e 50 anos</t>
  </si>
  <si>
    <t>Nº de  trabalhadores subcontratados em cargos executivos com &gt;50 anos</t>
  </si>
  <si>
    <t>% de trabalhadores (contratados e subcontratados) em cargos executivos</t>
  </si>
  <si>
    <t>% de trabalhadores contratados em cargos executivos</t>
  </si>
  <si>
    <t>% de trabalhadores subcontratados em cargos executivos</t>
  </si>
  <si>
    <t>% de trabalhadores subcontratados em cargos executivos com &lt;30 anos</t>
  </si>
  <si>
    <t>% de trabalhadores subcontratados em cargos executivos entre 30 e 50 anos</t>
  </si>
  <si>
    <t>% de trabalhadores subcontratados em cargos executivos com &gt;50 anos</t>
  </si>
  <si>
    <t>% de trabalhadores (contratados e subcontratados) em cargos executivos com &lt;30 anos</t>
  </si>
  <si>
    <t>% de trabalhadores (contratados e subcontratados) em cargos executivos entre 30 e 50 anos</t>
  </si>
  <si>
    <t>% de trabalhadores (contratados e subcontratados) em cargos executivos com &gt;50 anos</t>
  </si>
  <si>
    <t>Nº de trabalhadores subcontratados em cargos executivos do género feminino</t>
  </si>
  <si>
    <t>Nº de trabalhadores subcontratados em cargos executivos do género masculino</t>
  </si>
  <si>
    <t>Nº de trabalhadores subcontratados em cargos executivos do género outro</t>
  </si>
  <si>
    <t>Nº de trabalhadores (contratados e subcontratados) em cargos executivos do género feminino</t>
  </si>
  <si>
    <t>Nº de trabalhadores (contratados e subcontratados) em cargos executivos do género masculino</t>
  </si>
  <si>
    <t>Nº de trabalhadores (contratados e subcontratados) em cargos executivos do género outro</t>
  </si>
  <si>
    <t>% de trabalhadores subcontratados em cargos executivos do género feminino</t>
  </si>
  <si>
    <t>% de trabalhadores subcontratados em cargos executivos do género masculino</t>
  </si>
  <si>
    <t>% de trabalhadores subcontratados em cargos executivos do género outro</t>
  </si>
  <si>
    <t>% de trabalhadores (contratados e subcontratados) em cargos executivos do género feminino</t>
  </si>
  <si>
    <t>% de trabalhadores (contratados e subcontratados) em cargos executivos do género masculino</t>
  </si>
  <si>
    <t>% de trabalhadores (contratados e subcontratados) em cargos executivos do género outro</t>
  </si>
  <si>
    <t>Valor do salário base de trabalhadores subcontratados em cargos de liderança do género feminino</t>
  </si>
  <si>
    <t>Valor do salário base de trabalhadores subcontratados em cargos de liderança do género masculino</t>
  </si>
  <si>
    <t>Valor da remuneração de trabalhadores subcontratados em cargos de liderança do género feminino</t>
  </si>
  <si>
    <t>Valor da remuneração de trabalhadores subcontratados em cargos de liderança do género masculino</t>
  </si>
  <si>
    <t>Proporção entre o salário base e a remuneração de trabalhadores subcontratados em cargos de liderança do género feminino</t>
  </si>
  <si>
    <t>Proporção entre o salário base e a remuneração de trabalhadores subcontratados em cargos de liderança do género masculino</t>
  </si>
  <si>
    <t>Valor do salário base de trabalhadores subcontratados em cargos executivos do género feminino</t>
  </si>
  <si>
    <t>Valor do salário base de trabalhadores subcontratados em cargos executivos do género masculino</t>
  </si>
  <si>
    <t>Valor da remuneração de trabalhadores subcontratados em cargos executivos do género feminino</t>
  </si>
  <si>
    <t>Valor da remuneração de trabalhadores subcontratados em cargos executivos do género masculino</t>
  </si>
  <si>
    <t>Proporção entre o salário base e a remuneração de trabalhadores subcontratados em cargos executivos do género feminino</t>
  </si>
  <si>
    <t>Proporção entre o salário base e a remuneração de trabalhadores subcontratados em cargos executivos do género masculino</t>
  </si>
  <si>
    <t>Nº total de produtos para venda</t>
  </si>
  <si>
    <t>Nº de produtos analisados</t>
  </si>
  <si>
    <t>Nº de produtos onde foi identificada alguma não conformidade que possa ter impacto na saúde ou segurança dos trabalhadores ou clientes</t>
  </si>
  <si>
    <t>Nº de fornecedores que estabeleceram padrões mínimos de qualidade para seu descarte de efluentes</t>
  </si>
  <si>
    <t>Nº de fornecedores com impactos significativos relacionados à água provenientes de descarte de água</t>
  </si>
  <si>
    <t>% de fornecedores com impactos significativos relacionados à água provenientes de descarte de água que estabeleceram padrões mínimos de qualidade para seu descarte de efluentes</t>
  </si>
  <si>
    <t>Nº de casos de não conformidade com os limites de descarte</t>
  </si>
  <si>
    <t>Nº de operações localizadas em áreas de proteção ambiental e áreas de alto valor de biodiversidade situadas fora de áreas de proteção ambiental</t>
  </si>
  <si>
    <t>Area</t>
  </si>
  <si>
    <t>Tamanho total de todas as áreas de habitats protegidos ou restaurados anteriormente (km2)</t>
  </si>
  <si>
    <t>ton</t>
  </si>
  <si>
    <t>Total de emissões biogénicas de CO2 (escopo 1) [Ton CO2]</t>
  </si>
  <si>
    <t>Total de emissões biogénicas de CO2 (escopo 2) [Ton CO2]</t>
  </si>
  <si>
    <t>Outras categorias-padrão de emissões atmosféricas identificadas em leis e regulamentos relevantes</t>
  </si>
  <si>
    <t>Energy</t>
  </si>
  <si>
    <t>Watt-hour</t>
  </si>
  <si>
    <t>Consumo total de electricidade proveniente de fontes não renováveis [watts-hora]</t>
  </si>
  <si>
    <t>Consumo total de electricidade proveniente de fontes renováveis [watts-hora]</t>
  </si>
  <si>
    <t>$780$+$781$+$782$+$783$+$784$</t>
  </si>
  <si>
    <t>Volume da redução de consumo de energia obtida: total (Joules)</t>
  </si>
  <si>
    <t>megajoule</t>
  </si>
  <si>
    <t>Volume da redução de consumo de energia obtida: combustível (Joules)</t>
  </si>
  <si>
    <t>Volume da redução de consumo de energia obtida: electricidade (Joules)</t>
  </si>
  <si>
    <t>Volume da redução de consumo de energia obtida: aquecimento (Joules)</t>
  </si>
  <si>
    <t>Volume da redução de consumo de energia obtida: arrefecimento (Joules)</t>
  </si>
  <si>
    <t>Volume da redução de consumo de energia obtida: vapor (Joules)</t>
  </si>
  <si>
    <t xml:space="preserve"> Taxa de redução nos requisitos energéticos dos produtos e serviços vendidos</t>
  </si>
  <si>
    <t>Consumo total de energia de fontes não renováveis (J)</t>
  </si>
  <si>
    <t>Consumo total de energia de fontes renováveis (J)</t>
  </si>
  <si>
    <t>Peso total de outros materiais não renováveis utilizados no processo de produção que não fazem parte do produto final (Ton)</t>
  </si>
  <si>
    <t>Peso total de outros materiais renováveis utilizados no processo de produção que não fazem parte do produto final (Ton)</t>
  </si>
  <si>
    <t>Peso total de outros materiais não renováveis utilizados no processo de produção não contemplados em outras categorias (Ton)</t>
  </si>
  <si>
    <t>Peso total de outros materiais renováveis utilizados no processo de produção não contemplados em outras categorias (Ton)</t>
  </si>
  <si>
    <t>Peso total de materiais não renováveis utilizados na embalagem do produto ou serviço da organização</t>
  </si>
  <si>
    <t>Peso total de materiais renováveis utilizados na embalagem do produto ou serviço da organização</t>
  </si>
  <si>
    <t>Quantidade de produtos recuperados</t>
  </si>
  <si>
    <t>Quantidade de embalagens recuperadas</t>
  </si>
  <si>
    <t>Peso total de resíduos perigosos não destinados para disposição fora da organização (ton)</t>
  </si>
  <si>
    <t>Peso de resíduos perigosos não destinados para disposição fora da organização: preparados para outras operações de recuperação (ton)</t>
  </si>
  <si>
    <t>Peso de resíduos perigosos não destinados para disposição fora da organização: preparados para reutilização (ton)</t>
  </si>
  <si>
    <t>Peso de resíduos perigosos não destinados para disposição fora da organizaçáo: reciclagem (ton)</t>
  </si>
  <si>
    <t>$801$+$802$+$803$+$804$</t>
  </si>
  <si>
    <t>Peso total de resíduos perigosos destinados disposição fora da organização (Tons)</t>
  </si>
  <si>
    <t>Peso de resíduos perigosos destinados para disposição fora da organização: Incineração (com recuperação de energia) (ton)</t>
  </si>
  <si>
    <t>Peso de resíduos perigosos destinados para disposição fora da organização: Incineração (sem recuperação de energia) (ton)</t>
  </si>
  <si>
    <t>Peso de resíduos perigosos destinados para disposição fora da organização: Confinamento em aterro (ton)</t>
  </si>
  <si>
    <t>Peso de resíduos perigosos destinados para disposição fora da organização: Outras opções de disposição (ton)</t>
  </si>
  <si>
    <t>Peso total de resíduos perigosos não destinados para disposição dentro da organização (ton)</t>
  </si>
  <si>
    <t>Peso de resíduos perigosos não destinados para disposição dentro da organização: preparados para outras operações de recuperação (ton)</t>
  </si>
  <si>
    <t>Peso de resíduos perigosos não destinados para disposição dentro da organização: preparados para reutilização (ton)</t>
  </si>
  <si>
    <t>Peso de resíduos perigosos não destinados para disposição dentro da organização: reciclagem (ton)</t>
  </si>
  <si>
    <t>$810$+$811$+$812$+$813$</t>
  </si>
  <si>
    <t>Peso total de resíduos perigosos destinados disposição dentro da organização (Tons)</t>
  </si>
  <si>
    <t>Peso de resíduos perigosos destinados para disposição dentro da organização: Incineração (com recuperação de energia) (ton)</t>
  </si>
  <si>
    <t>Peso de resíduos perigosos destinados para disposição dentro da organização: Incineração (sem recuperação de energia) (ton)</t>
  </si>
  <si>
    <t>Peso de resíduos perigosos destinados para disposição dentro da organização: Confinamento em aterro (ton)</t>
  </si>
  <si>
    <t>Peso de resíduos perigosos destinados para disposição dentro da organização: Outras opções de disposição (ton)</t>
  </si>
  <si>
    <t>Peso total de resíduos não perigosos não destinados para disposição fora da organização (ton)</t>
  </si>
  <si>
    <t>Peso de resíduos não perigosos não destinados para disposição fora da organização: preparados para outras formas de recuperação (ton)</t>
  </si>
  <si>
    <t>Peso de resíduos não perigosos não destinados para disposição fora da organização: preparados para reutilização (ton)</t>
  </si>
  <si>
    <t>Peso de resíduos não perigosos não destinados para disposição fora da organização: reciclagem (ton)</t>
  </si>
  <si>
    <t>$819$+$820$+$821$+$822$</t>
  </si>
  <si>
    <t>Peso total de resíduos não perigosos destinados disposição fora da organização (Tons)</t>
  </si>
  <si>
    <t>Peso de resíduos não perigosos destinados para disposição fora da organização: Incineração (com recuperação de energia) (ton)</t>
  </si>
  <si>
    <t>Peso de resíduos não perigosos destinados para disposição fora da organização: Incineração (sem recuperação de energia) (ton)</t>
  </si>
  <si>
    <t>Peso de resíduos não perigosos destinados para disposição fora da organização: Confinamento em aterro (ton)</t>
  </si>
  <si>
    <t>Peso de resíduos não perigosos destinados para disposição fora da organização: Outras opções de disposição (ton)</t>
  </si>
  <si>
    <t>Peso total de resíduos não perigosos não destinados para disposição dentro da organização (ton)</t>
  </si>
  <si>
    <t>Peso de resíduos não perigosos não destinados para disposição dentro da organização: preparados para outras operações de recuperação (ton)</t>
  </si>
  <si>
    <t>Peso de resíduos não perigosos não destinados para disposição dentro da organização: preparados para reutilização (ton)</t>
  </si>
  <si>
    <t>Peso de resíduos não perigosos não destinados para disposição dentro da organização: reciclagem (ton)</t>
  </si>
  <si>
    <t>$828$+$829$+$830$+$831$</t>
  </si>
  <si>
    <t>Peso total de resíduos não perigosos destinados disposição dentro da organização (Tons)</t>
  </si>
  <si>
    <t>Peso de resíduos não perigosos destinados para disposição dentro da organização: Incineração (com recuperação de energia) (ton)</t>
  </si>
  <si>
    <t>Peso de resíduos não perigosos destinados para disposição dentro da organização: Incineração (sem recuperação de energia) (ton)</t>
  </si>
  <si>
    <t>Peso de resíduos não perigosos destinados para disposição dentro da organização: Confinamento em aterro (ton)</t>
  </si>
  <si>
    <t>Peso de resíduos não perigosos destinados para disposição dentro da organização: Outras opções de disposição (ton)</t>
  </si>
  <si>
    <t>Número de clientes no final do período dos últimos 12 meses</t>
  </si>
  <si>
    <t>Número de novos clientes adquiridos ao longo dos últimos 12 meses</t>
  </si>
  <si>
    <t>Número de clientes no início do período dos últimos 12 meses</t>
  </si>
  <si>
    <t>Índice de intensidade de emissões indiretas de GEE (Escopo 1 e 2) por unidade monetária de vendas</t>
  </si>
  <si>
    <t>Índice de intensidade de emissões indiretas de GEE (Escopo 1 e 2) por trabalhador</t>
  </si>
  <si>
    <t>Total number of suppliers in Europe</t>
  </si>
  <si>
    <t>Total number of suppliers in Asia</t>
  </si>
  <si>
    <t>Total number of suppliers in Africa</t>
  </si>
  <si>
    <t>Total number of suppliers in North America</t>
  </si>
  <si>
    <t>Total number of suppliers in South America</t>
  </si>
  <si>
    <t>Total number of suppliers in Oceania</t>
  </si>
  <si>
    <t>Duração de cada mandato do mais alto órgão de governança da organização</t>
  </si>
  <si>
    <t>GRI</t>
  </si>
  <si>
    <t>Frequência com que o mais alto órgão de governança da organização se reúne</t>
  </si>
  <si>
    <t>nº de denúnicas recebidas nos últimos 12 meses de violação dos direitos de minorias</t>
  </si>
  <si>
    <t>nº de denúnicas analisadas nos últimos 12 meses de violação dos direitos de minorias</t>
  </si>
  <si>
    <t>número de operações analisadas que envolveram a comunidade local</t>
  </si>
  <si>
    <t>número de queixas recebidas nos últimos 12 meses por parte das comunidades locais</t>
  </si>
  <si>
    <t>número de queixas analisadas nos últimos 12 meses por parte das comunidades locais</t>
  </si>
  <si>
    <t>número de operações submetidas à avaliação de riscos de violação dos direitos humanos nas suas operações nos últimos 12 meses</t>
  </si>
  <si>
    <t>número de acordos e contratos de investimento significativos que incluem cláusulas de direitos humanos ou que foram submetidos a uma avaliação dos direitos humanos</t>
  </si>
  <si>
    <t>nº de processos iniciados contra a organização</t>
  </si>
  <si>
    <t>número de membros do Conselho de Administração que recebeu formação de prevenção e combate à corrupção</t>
  </si>
  <si>
    <t>número de trabalhadores subcontratados membros da comunidade local em cargos de liderança</t>
  </si>
  <si>
    <t>valor monetário anual estimado de pagamentos efetuados a fornecedores</t>
  </si>
  <si>
    <t>nº de produtos/serviços retirados do mercado</t>
  </si>
  <si>
    <t>total de emissões indiretas  (Escopo 2) de GEE provenientes da aquisição de energia  [Ton CO2]</t>
  </si>
  <si>
    <t>taxa de redução observada por tipo de emissões</t>
  </si>
  <si>
    <t>número de nacionalidades dentro da sua organização</t>
  </si>
  <si>
    <t>distribuição de trabalhadores contratados por nacionalidade</t>
  </si>
  <si>
    <t>número de trabalhadores contratados membros da comunidade local</t>
  </si>
  <si>
    <t>nº de trabalhadores contratados membros da comunidade local do género: feminino</t>
  </si>
  <si>
    <t>nº de trabalhadores contratados membros da comunidade local do género: masculino</t>
  </si>
  <si>
    <t>nº de trabalhadores contratados membros da comunidade local do género: outro</t>
  </si>
  <si>
    <t>número de trabalhadores contratados membros da comunidade local em cargos de liderança</t>
  </si>
  <si>
    <t>número de trabalhadores subcontratados membros da comunidade local</t>
  </si>
  <si>
    <t>nº de horas de voluntariado realizadas pelos trabalhadores contratados da organização</t>
  </si>
  <si>
    <t>número de membros do Conselho de Administração que recebeu a formação de prevenção e combate à corrupção</t>
  </si>
  <si>
    <t>número de trabalhadores contratados que recebeu a formação de prevenção e combate à corrupção</t>
  </si>
  <si>
    <t>número de acordos e contratos de investimento significativos assinados pela organização</t>
  </si>
  <si>
    <t>número de trabalhadores subcontratados que participou em programas de capacitação nos últimos 12 meses, do género feminino da categoria funcional: direção</t>
  </si>
  <si>
    <t>número de trabalhadores subcontratados que participou em programas de capacitação nos últimos 12 meses, do género masculino da categoria funcional: direção</t>
  </si>
  <si>
    <t>número de trabalhadores subcontratados que participou em programas de capacitação nos últimos 12 meses, do género outro da categoria funcional: direção</t>
  </si>
  <si>
    <t>número de trabalhadores subcontratados que participou em programas de capacitação nos últimos 12 meses, do género feminino da categoria funcional: gestão intermédia</t>
  </si>
  <si>
    <t>número de trabalhadores subcontratados que participou em programas de capacitação nos últimos 12 meses, do género masculino da categoria funcional: gestão intermédia</t>
  </si>
  <si>
    <t>número de trabalhadores subcontratados que participou em programas de capacitação nos últimos 12 meses, do género outro da categoria funcional: gestão intermédia</t>
  </si>
  <si>
    <t>número de trabalhadores subcontratados que participou em programas de capacitação nos últimos 12 meses, do género feminino da categoria funcional: operações</t>
  </si>
  <si>
    <t>número de trabalhadores subcontratados que participou em programas de capacitação nos últimos 12 meses, do género masculino da categoria funcional: operações</t>
  </si>
  <si>
    <t>número de trabalhadores subcontratados que participou em programas de capacitação nos últimos 12 meses, do género outro da categoria funcional: operações</t>
  </si>
  <si>
    <t>número de trabalhadores contratados que nos últimos 12 meses recebeu uma avaliação de desempenho, do género feminino da categoria funcional: direção</t>
  </si>
  <si>
    <t>número de trabalhadores contratados que nos últimos 12 meses recebeu uma avaliação de desempenho, do género masculino da categoria funcional: direção</t>
  </si>
  <si>
    <t>número de trabalhadores contratados que nos últimos 12 meses recebeu uma avaliação de desempenho, do género outro da categoria funcional: direção</t>
  </si>
  <si>
    <t>número de trabalhadores contratados que nos últimos 12 meses recebeu uma avaliação de desempenho, do género feminino da categoria funcional: gestão intermédia</t>
  </si>
  <si>
    <t>número de trabalhadores contratados que nos últimos 12 meses recebeu uma avaliação de desempenho, do género masculino da categoria funcional: gestão intermédia</t>
  </si>
  <si>
    <t>número de trabalhadores contratados que nos últimos 12 meses recebeu uma avaliação de desempenho, do género outro da categoria funcional: gestão intermédia</t>
  </si>
  <si>
    <t>número de trabalhadores contratados que nos últimos 12 meses recebeu uma avaliação de desempenho, do género feminino da categoria funcional: operações</t>
  </si>
  <si>
    <t>número de trabalhadores contratados que nos últimos 12 meses recebeu uma avaliação de desempenho, do género masculino da categoria funcional: operações</t>
  </si>
  <si>
    <t>número de trabalhadores contratados que nos últimos 12 meses recebeu uma avaliação de desempenho, do género outro da categoria funcional: operações</t>
  </si>
  <si>
    <t>número de trabalhadores contratados que participou em programas de capacitação nos últimos 12 meses do género feminino</t>
  </si>
  <si>
    <t>número de trabalhadores contratados que participou em programas de capacitação nos últimos 12 meses do género masculino</t>
  </si>
  <si>
    <t>número de trabalhadores contratados que participou em programas de capacitação nos últimos 12 meses do género outro</t>
  </si>
  <si>
    <t>número de trabalhadores contratados que participou em programas de capacitação nos últimos 12 meses da por categoria funcional: direção</t>
  </si>
  <si>
    <t>nº total de horas de capacitação oferecidas aos trabalhadores contratados da categoria funcional: direção</t>
  </si>
  <si>
    <t>nº total de horas de capacitação oferecidas aos trabalhadores contratados da categoria funcional: gestão intermédia</t>
  </si>
  <si>
    <t>nº total de horas de capacitação oferecidas aos trabalhadores contratados da categoria funcional: operações</t>
  </si>
  <si>
    <t>A organização tem website</t>
  </si>
  <si>
    <t>O website está em mais do que um idioma</t>
  </si>
  <si>
    <t>A organização tem uma apresentação institucional</t>
  </si>
  <si>
    <t>Todas as jurisdições fiscais da organização</t>
  </si>
  <si>
    <t>Relatórios que a organização realiza periodicamente</t>
  </si>
  <si>
    <t>A organização tem um organograma</t>
  </si>
  <si>
    <t>O organograma está acessível a todos os trabalhadores contratados da organização</t>
  </si>
  <si>
    <t>A organização tem definido quem é responsável pelo desenvolvimento, aprovação e atualização da missão, visão e valores</t>
  </si>
  <si>
    <t>Destinatários dos produtos e/ou serviços da organização?</t>
  </si>
  <si>
    <t>Países onde os produtos e/ou serviços da organização são oferecidos</t>
  </si>
  <si>
    <t>Setores aos quais se destinam os produtos e/ou serviços da organização</t>
  </si>
  <si>
    <t>Constituição do mais alto órgão de governança da organização</t>
  </si>
  <si>
    <t>O papel desempenhado pelos membros está descrito</t>
  </si>
  <si>
    <t>Os temas relacionados com a Ética, compliance, ESG, sustentabilidade fazem parte da agenda das reuniões do mais alto órgão de governança</t>
  </si>
  <si>
    <t>A organização tem um processo para a delegação de autoridade sobre os tópico económicos, sociais e ambientais</t>
  </si>
  <si>
    <t>O mais alto órgão de governança da organização tem membros pertencentes a minorias</t>
  </si>
  <si>
    <t>O mais alto órgão de governança da organização conta com a participação/apoio de stakeholders para a consulta relativamente aos tópicos económicos, sociais e ambientais</t>
  </si>
  <si>
    <t>A organização tem um processo de consulta definido relativamente aos tópicos económicos, sociais e ambientais para estes stakeholders</t>
  </si>
  <si>
    <t>A quem é delegada a consulta a estes stakeholders</t>
  </si>
  <si>
    <t>Como é passado o feedback ao mais alto órgão de governança da organização.</t>
  </si>
  <si>
    <t>O mais alto órgão de governança da organização tem membros com competências relacionadas com os tópicos económicos, sociais e ambientais</t>
  </si>
  <si>
    <t>O mais alto órgão de governança da organização tem um plano para desenvolvimento dos seus conhecimentos no âmbito da sustentabilidade</t>
  </si>
  <si>
    <t>O presidente do mais alto órgão de governança da organização é também diretor executivo da organização</t>
  </si>
  <si>
    <t>Descrição da função do presidente do mais alto órgão de governançana/diretor executivo na gestão da organização e o motivo para esse acúmulo de funções.</t>
  </si>
  <si>
    <t>A organização tem um processo para a nomeação e seleção dos membros do mais alto órgão de governança da organização e seus comités</t>
  </si>
  <si>
    <t>Critérios usados para selecionar e nomear os membros do mais alto órgão de governança da organização</t>
  </si>
  <si>
    <t>O mais alto órgão de governança da organização é avaliado relativamente ao seu desempenho</t>
  </si>
  <si>
    <t>A avaliação de desempenho do mais alto órgão de governança da organização inclui tópicos relacionados com a sustentabilidade</t>
  </si>
  <si>
    <t>A avaliação do mais alto órgão de governança da organização é independente</t>
  </si>
  <si>
    <t xml:space="preserve">Periodicidade com que é realizada a avaliação do mais alto órgão de governança da organização </t>
  </si>
  <si>
    <t>São implementadas medidas em função dos resultados da avaliação  do mais alto órgão de governança da organização</t>
  </si>
  <si>
    <t>Que medidas são tomadas em função dos resultados da avaliação  do mais alto órgão de governança da organização</t>
  </si>
  <si>
    <t>O mais alto órgão de governança é remunerado</t>
  </si>
  <si>
    <t>A organização tem políticas de remuneração definidas para o mais alto órgão de governança</t>
  </si>
  <si>
    <t>Algum dos critérios de desempenho da política de remuneração do mais alto orgão de governança inclui tópicos de sustentabilidade</t>
  </si>
  <si>
    <t>A organização tem um departamento ou pessoa responsável pela temática da sustentabilidade (ESG)</t>
  </si>
  <si>
    <t>A pessoa ou departamento responsável pela temática da sustentabilidade (ESG) reporta diretamente ao mais alto órgão de governanaça ou Comité Executivo</t>
  </si>
  <si>
    <t>A organização aderiu a alguma iniciativa ou conjunto de princípios externos no âmbito da sustentabilidade</t>
  </si>
  <si>
    <t>A organização tem um plano de ação para a integração das questões sociais e/ou ambientais no seu modelo de negócio</t>
  </si>
  <si>
    <t>O plano de ação para a integração das questões sociais e/ou ambientais no seu modelo de negócio tem indicadores e métricas associados</t>
  </si>
  <si>
    <t>Objetivos de Desenvolvimento Sustentável para os quais essa estratégia (plano de ação para a integração das questões sociais e/ou ambientais no seu modelo de negócio) contribuiu</t>
  </si>
  <si>
    <t>Questões ambientais e/ou sociais consideradas no plano de ação para a integração das questões sociais e/ou ambientais no seu modelo de negócio</t>
  </si>
  <si>
    <t>A organização tem Código de conduta ou de Ética ou algum documento formal que contemple os seus valores, missão, conduta ética e sustentabilidade</t>
  </si>
  <si>
    <t>A organização tem uma declaração do mais alto executivo ou alto órgão de governança sobre a relevância da sustentabilidade para a organização</t>
  </si>
  <si>
    <t>A declaração (do mais alto executivo ou alto órgão de governança sobre a relevância da sustentabilidade para a organização) aborda também a estratégia de sustentabilidade da organização</t>
  </si>
  <si>
    <t>A organização disponibiliza formações aos trabalhadores contratados relativamente à Ética e Conduta da organização</t>
  </si>
  <si>
    <t>Este documento (Código de conduta ou de Ética ou algum documento formal que contemple os seus valores, missão, conduta ética e sustentabilidade) está em mais do que um idioma</t>
  </si>
  <si>
    <t>A organização tem um mecanismo de denúncias no caso de violação do código de ética e conduta, comportamentos ilícitos ou relacionados com a integridade da organização relativamente a impostos</t>
  </si>
  <si>
    <t>Características do canal de denúncia no caso de violação do código de ética e conduta, comportamentos ilícitos ou relacionados com a integridade da organização relativamente a impostos</t>
  </si>
  <si>
    <t>A organização tem um processo definido para o tratamento das denúncias (no caso de violação do código de ética e conduta, comportamentos ilícitos ou relacionados com a integridade da organização relativamente a impostos)</t>
  </si>
  <si>
    <t>A organização tem um processo de gestão e monitorização das denúncias (no caso de violação do código de ética e conduta, comportamentos ilícitos ou relacionados com a integridade da organização relativamente a impostos)</t>
  </si>
  <si>
    <t>A organização definiu um conjunto de iniciativas/alterações como resultado destas denúncias (no caso de violação do código de ética e conduta, comportamentos ilícitos ou relacionados com a integridade da organização relativamente a impostos)</t>
  </si>
  <si>
    <t>Tipo de denúncias (no caso de violação do código de ética e conduta, comportamentos ilícitos ou relacionados com a integridade da organização relativamente a impostos) que foram feitas</t>
  </si>
  <si>
    <t>Stakeholders engajados pela organização</t>
  </si>
  <si>
    <t>A organização identificou ou recebeu alguma denúncia, ainda que informal, de violação dos direitos de minorias</t>
  </si>
  <si>
    <t>A organização implementou alguma medida corretiva proveniente de uma denúncia de violação dos direitos de minorias</t>
  </si>
  <si>
    <t>A organização tem um plano de formação em questões sociais tais como direitos humanos, trabalho forçado, escravatura moderna</t>
  </si>
  <si>
    <t>O plano de formação em questões sociais tais como direitos humanos, trabalho forçado, escravatura moderna esta acessível a todos os trabalhadores contratados da organização</t>
  </si>
  <si>
    <t>O pessoal de segurança da organização também frequentou o plano de formação em questões sociais tais como direitos humanos, trabalho forçado, escravatura moderna</t>
  </si>
  <si>
    <t>O plano de formação em questões sociais tais como direitos humanos, trabalho forçado, escravatura moderna é obrigatório</t>
  </si>
  <si>
    <t>No último ano houve mudanças significativas na organização ou na cadeia de fornecedores</t>
  </si>
  <si>
    <t xml:space="preserve">Tipos de impactos que mudanças significativas na organização ou na cadeia de fornecedores tiveram </t>
  </si>
  <si>
    <t>A organização avalia o nível de satisfação do seu cliente</t>
  </si>
  <si>
    <t>O mercado de atuação da organização apresenta a possibilidade de monopólio ou oligopólio. Seja por questões regulatórias, naturais ou por restrições/dificuldades de entrada de novos competidores (players)</t>
  </si>
  <si>
    <t>A organização realizou algum estudo relativamente aos seus impactos sociais e ambientais significativos</t>
  </si>
  <si>
    <t>Foram considerados impactos (sociais e ambientais) relacionados com as alterações climáticas</t>
  </si>
  <si>
    <t>Foram considerados impactos (sociais e ambientais) relacionados com a comunidade local</t>
  </si>
  <si>
    <t>Impactos económicos indiretos significativos, identificados pela organização. (positvos e negativos já identificados)</t>
  </si>
  <si>
    <t>O estudo relativo aos impactos sociais e ambientais significativos foi realizado por uma entidade externa</t>
  </si>
  <si>
    <t>Os stakeholders da organização foram envolvidos no estudo relativo aos impactos sociais e ambientais significativos</t>
  </si>
  <si>
    <t>Existem grupos vulneráveis impactados</t>
  </si>
  <si>
    <t>Os grupos vulneráveis impactados foram também envolvidos no estudo relativo aos impactos sociais e ambientais significativos</t>
  </si>
  <si>
    <t>Impacto da organização na comunidade local (positivo ou negativo)</t>
  </si>
  <si>
    <t>Foram identificados impactos negativos nas comunidades locais</t>
  </si>
  <si>
    <t>Localizações onde foram identificados impactos negativos nas comunidades locais</t>
  </si>
  <si>
    <t>A organização está a implementar medidas ou um programa com o propósito de reduzir o impacto negativo na comunidade</t>
  </si>
  <si>
    <t>A organização tem um mecanismo para receber queixas por parte das comunidades locais</t>
  </si>
  <si>
    <t>Foram reportadas queixas nos últimos 12 meses por parte das comunidades locais</t>
  </si>
  <si>
    <t>Medidas, por parte da organização, resultantes da análise de queixas feitas por parte das comunidades locais</t>
  </si>
  <si>
    <t>Na identificação de potenciais  impactos, a organização envolve diferentes grupos de trabalho, comissões de segurança e saúde no trabalho (SST) e outras entidades para discutir impactos</t>
  </si>
  <si>
    <t>Foram criados processos de diligência prévia aos impactos sociais e ambientais significativos</t>
  </si>
  <si>
    <t>O mais alto órgão de governança foi envolvido nos processos de diligência prévia aos impactos sociais e ambientais significativos</t>
  </si>
  <si>
    <t>Os resultados da análise de impacto foram divulgados publicamente</t>
  </si>
  <si>
    <t>A organização definiu um conjunto de indicadores e metas para monitorizar os impactos identificados</t>
  </si>
  <si>
    <t>Foram definidos processos de gestão de risco (ambiental e/ou social)</t>
  </si>
  <si>
    <t>O mais alto órgão de governança foi envolvido na definição dos processos de gestão de risco (ambiental e/ou social)</t>
  </si>
  <si>
    <t>A organização já realizou um processo para identificação dos stakeholders que são afetados (positiva ou negativamente) pelas atividades da organização</t>
  </si>
  <si>
    <t>Esta auscultação (identificação dos stakeholders que são afetados (positiva ou negativamente) pelas atividades da organização) foi realizada há menos de 2 anos</t>
  </si>
  <si>
    <t>Stakeholders identificados que são afetados (positiva ou negativamente) pelas atividades da organização</t>
  </si>
  <si>
    <t>A organização tem uma abordagem de envolvimento dos stakeholders definida</t>
  </si>
  <si>
    <t>Principais tópicos e preocupações mencionados (mencionar os tópicos/preocupações por stakeholder)</t>
  </si>
  <si>
    <t>Foram adotadas medidas pela organização para abordar tópicos/preocupações dos stakeholders</t>
  </si>
  <si>
    <t>A organização tem um processo interno definido para comunicar preocupações cruciais ao mais alto órgão de governança</t>
  </si>
  <si>
    <t>Foram comunicadas preocupações cruciais ao mais alto órgão de governança nos últimos 12 meses</t>
  </si>
  <si>
    <t>Natureza das preocupações comunicadas</t>
  </si>
  <si>
    <t>Foram adotados mecanismos/medidas para resolver as preocupações comunicadas</t>
  </si>
  <si>
    <t>A organização tem como prática a realização de uma análise de riscos e oportunidades nas operações, no desenvolvimento e na introdução de novos produtos</t>
  </si>
  <si>
    <t>A organização tem como prática a avaliação de riscos de violação dos direitos humanos nas suas operações</t>
  </si>
  <si>
    <t>As alterações climáticas podem gerar mudanças substanciais nas operações, receitas ou despesas da organização</t>
  </si>
  <si>
    <t>Principais riscos e/ou oportunidades identificados relativos às mudanças substanciais nas operações, receitas ou despesas da organização geradas pelas alterações climáticas</t>
  </si>
  <si>
    <t>A organização tem alguma ação judicial pendente ou encerrada referente a concorrência desleal e violações de leis antitrust e antimonopólio em que a organização tenha sido identificada como participante</t>
  </si>
  <si>
    <t>Principais resultados das ações judiciais concluídas (referente a concorrência desleal e violações de leis antitrust e antimonopólio)</t>
  </si>
  <si>
    <t>A organização tem uma estratégia fiscal</t>
  </si>
  <si>
    <t>Estrutura de governança e controlo fiscal da organização</t>
  </si>
  <si>
    <t>A organização tem uma abordagem para envolvimento dos stakeholders e gestão nas preocupações relativamente a impostos</t>
  </si>
  <si>
    <t>A organização normalmente (ocasional ou regularmente) faz contribuições financeiras ou de outro tipo (por exemplo, para associações industriais, grupos de lobbies, partidos políticos, etc...).</t>
  </si>
  <si>
    <t>A organização teve alguma multa significativa ou sanções não monetárias resultantes da não conformidade com leis e/ou regulamentos ambientais, sociais e/ou económicos</t>
  </si>
  <si>
    <t>A organização integrou algumas medidas como consequência da não conformidade com leis e/ou regulamentos ambientais, sociais e/ou económicos</t>
  </si>
  <si>
    <t>A organização tem política de remuneração</t>
  </si>
  <si>
    <t>Quem determina a remuneração</t>
  </si>
  <si>
    <t>Os stakeholders foram envolvidos na política de remuneração</t>
  </si>
  <si>
    <t>A organização tem uma política de remuneração definida para os altos executivos</t>
  </si>
  <si>
    <t>A organização já efetuou uma avaliação de riscos com foco na corrupção</t>
  </si>
  <si>
    <t>A avaliação de riscos com foco na corrupção foi feita há menos de dois anos</t>
  </si>
  <si>
    <t>A avaliação de riscos com foco na corrupção foi realizada por uma entidade externa</t>
  </si>
  <si>
    <t>Riscos identificados na avaliação de riscos com foco na corrupção</t>
  </si>
  <si>
    <t>A organização inclui o fator corrupção nas avaliações gerais de risco</t>
  </si>
  <si>
    <t>A organização tem uma política de anticorrupção definida</t>
  </si>
  <si>
    <t>A organização tem um plano de formação de prevenção e combate à corrupção</t>
  </si>
  <si>
    <t>A organização tem um mecanismo para denúncia e tratamento de situações de corrupção</t>
  </si>
  <si>
    <t>As denúncias de corrupção reportadas são monitorizadas</t>
  </si>
  <si>
    <t>A organização tem uma política para prevenir e tratar situações de conflito de interesse em todos os níveis (alto órgão de governança, Cargos executivos, Trabalhadores contratados)</t>
  </si>
  <si>
    <t>A organização disponibiliza formações nos tópicos conflito de interesse</t>
  </si>
  <si>
    <t>A organização tem um mecanismo para denúncia e tratamento de situações de conflito de interesse</t>
  </si>
  <si>
    <t>As situações de conflitos de interesse identificadas e reportadas são monitorizadas</t>
  </si>
  <si>
    <t>A organização recebeu algum apoio financeiro de governos</t>
  </si>
  <si>
    <t>Apoios financeiros recebidos de governos</t>
  </si>
  <si>
    <t>A organização tem outros indicadores de diversidade</t>
  </si>
  <si>
    <t>Tem trabalhadores contratados cobertos por acordos de negociação coletiva</t>
  </si>
  <si>
    <t>A organização tem conhecimento da remuneração dos trabalhadores subcontratados</t>
  </si>
  <si>
    <t>A organização tem trabalhadores subcontratados membros da comunidade local em cargos de liderança</t>
  </si>
  <si>
    <t>A organização tem trabalhadores contratados a receber o salário mínimo local em alguma das regiões onde opera</t>
  </si>
  <si>
    <t>Para uma mesma função dentro da organização, o salário base varia consoante o género</t>
  </si>
  <si>
    <t>Na organização os trabalhadores em cargos de liderança têm uma parte do seu salário que é variável</t>
  </si>
  <si>
    <t>A organização oferece benefícios aos trabalhadores contratados</t>
  </si>
  <si>
    <t>Benefícios ou serviços de apoio oferecidos pela organização aos seus trabalhadores contratados</t>
  </si>
  <si>
    <t>A organização tem um plano de pensões para os trabalhadores contratados</t>
  </si>
  <si>
    <t>Características do plano de pensões para os trabalhadores contratados</t>
  </si>
  <si>
    <t>Os trabalhadores contratados da organização beneficiam de licença de maternidade/paternidade para além do que é legalmente exigido</t>
  </si>
  <si>
    <t>A organização tem um processo de avaliação de desempenho para os seus trabalhadores contratados</t>
  </si>
  <si>
    <t>A organização investe na capacitação dos seus trabalhadores contratados</t>
  </si>
  <si>
    <t>Que tipo de programas de capacitação a organização disponibiliza</t>
  </si>
  <si>
    <t>A organização tem um programa de assistência para transição de carreira (em caso de reforma ou rescisão de contrato) para os trabalhadores contratados</t>
  </si>
  <si>
    <t>A organização tem um sistema de segurança e saúde no trabalho (SST) para os trabalhadores contratados</t>
  </si>
  <si>
    <t>O sistema de SST foi implementado devido a exigências legais</t>
  </si>
  <si>
    <t>O sistema de SST foi implementado com base em normas/diretrizes reconhecidas de gestão de risco e/ou sistemas de gestão</t>
  </si>
  <si>
    <t>Entidade que gere o sistema de SST</t>
  </si>
  <si>
    <t>Existe algum grupo de trabalhadores, atividades ou locais de trabalho que não sejam abrangidos pelo sistema de SST</t>
  </si>
  <si>
    <t>Quais os grupos de trabalhadores, atividades ou locais de trabalho que não são abrangidos pelo sistema de SST e porque motivo</t>
  </si>
  <si>
    <t>A organização tem definido um sistema de avaliação de riscos de SST</t>
  </si>
  <si>
    <t>A organização tem um processo definido para que os trabalhadores reportem perigos e situações de perigosidade</t>
  </si>
  <si>
    <t>A organização dá formação aos seus trabalhadores contratatados relativamente aos riscos, processos, práticas, normas e políticas no âmbito da SST</t>
  </si>
  <si>
    <t>A organização consulta e solicita aos seus trabalhadores contratados a avaliação do sistema de SST</t>
  </si>
  <si>
    <t>A organização tem uma certificação nacional ou global de SST</t>
  </si>
  <si>
    <t>O sistema de SST da organização já foi auditado</t>
  </si>
  <si>
    <t>A organização tem consultas de medicina do trabalho para todos os trabalhadores contratados pelo menos uma vez por ano</t>
  </si>
  <si>
    <t>No caso de acidentes de trabalho, a organização tem um processo de investigação definido</t>
  </si>
  <si>
    <t>Algum trabalhador contratado reportou uma doença profissional</t>
  </si>
  <si>
    <t>A organização implementou novas medidas ou integrou novos processos como consequência dos reportes de doenças profissionais</t>
  </si>
  <si>
    <t>Algum dos trabalhadores contratados sofreu acidentes de trabalho nos últimos 12 meses</t>
  </si>
  <si>
    <t>A organização implementou novas medidas ou integrou novos processos como consequência de acidentes de trabalho</t>
  </si>
  <si>
    <t>Para cada um dos acidentes de trabalho foram realizadas investigações</t>
  </si>
  <si>
    <t>A organização recebeu alguma denúncia ou reclamação relativamente a discriminação ou assédio moral ou sexual (ainda que informalmente)</t>
  </si>
  <si>
    <t>As denúncias relativamente a discriminação ou assédio moral ou sexual foram analisadas pela organização</t>
  </si>
  <si>
    <t>Foram implementados planos ou políticas como consequência de denúncias relativamente a discriminação ou assédio moral ou sexual e análise</t>
  </si>
  <si>
    <t>A organização tem um prazo mínimo de aviso definido para comunicação aos trabalhadores contratados, de mudanças operacionais significativas que possam afetá-los substancialmente</t>
  </si>
  <si>
    <t>Prazo de aviso para comunicação aos trabalhadores contratados, de mudanças operacionais significativas que possam afetá-los substancialmente [semanas]</t>
  </si>
  <si>
    <t>A organização tem uma política de respeito dos direitos de liberdade sindical e negociação coletiva dos trabalhadores contratados</t>
  </si>
  <si>
    <t>A organização tem uma política de fornecedores</t>
  </si>
  <si>
    <t>No processo de contratação de fornecedores, são observados todos os requisitos incluídos na política de fornecedores</t>
  </si>
  <si>
    <t>nº de fornecedores que cumpre integralmente a política de fornecedores</t>
  </si>
  <si>
    <t>nº de fornecedores que cumpre parte da política de fornecedores</t>
  </si>
  <si>
    <t>nº de fornecedores que não cumpre a política de fornecedores</t>
  </si>
  <si>
    <t>nº de fornecedores que não possui informação disponivel relativamente à politica de fornecedores</t>
  </si>
  <si>
    <t>Existem operações, fornecedores ou investimentos da organização considerados como tendo risco significativo de incidentes de trabalho infantil ou de jovens colaboradores expostos a trabalho perigoso</t>
  </si>
  <si>
    <t>A organização identificou algum incidente ou caso relativo a trabalho forçado nas operações ou fornecedores</t>
  </si>
  <si>
    <t>A organização tomou alguma medida para a resolução de acidente relativo a trabalho forçado nas operações ou fornecedores</t>
  </si>
  <si>
    <t>Políticas que a organização tem em vigor para abordar as questões de direitos humanos / escravatura moderna / trabalho forçado nas operações diretas e/ou cadeia de abastecimento</t>
  </si>
  <si>
    <t>Descrição das atividades desenvolvidas pela organização</t>
  </si>
  <si>
    <t>Descrição das principais marcas, serviços e produtos da organização</t>
  </si>
  <si>
    <t>A organização tem algum produto ou serviço que seja proibido em certos mercados</t>
  </si>
  <si>
    <t>Algum dos produtos ou serviços é objeto de questionamentos de stakeholders ou de debate público</t>
  </si>
  <si>
    <t>Os produtos /serviços da organização estão devidamente rotulados</t>
  </si>
  <si>
    <t>Que informação está incluida nos rotulos dos produtos/serviços da organização</t>
  </si>
  <si>
    <t>A organização identificou ou foi denunciada por uma não conformidade com leis e/ou códigos voluntários em relação aos impactos na saúde e segurança causados por produtos ou serviços</t>
  </si>
  <si>
    <t>A organização tomou alguma medida para a resolução da não conformidade com leis e/ou códigos voluntários em relação aos impactos na saúde e segurança causados por produtos ou serviços</t>
  </si>
  <si>
    <t>A organização foi identificada ou denunciada por não cumprimento das leis e/ou códigos voluntários no que respeita à comunicação e comercialização de produtos ou serviços</t>
  </si>
  <si>
    <t>A organização tomou alguma medida para a resolução da não conformidade das leis e/ou códigos voluntários no que respeita à comunicação e comercialização de produtos ou serviços</t>
  </si>
  <si>
    <t>Algum produto ou serviço pode ter impacto na saúde ou segurança dos trabalhadores ou clientes</t>
  </si>
  <si>
    <t>A organização realizou alguma avaliação de impacto dos riscos na saúde e segurança dos seus produtos/serviços</t>
  </si>
  <si>
    <t>A organização implementou alguma medida corretiva relativamente aos impactos dos riscos na saúde e segurança dos seus produtos/serviços</t>
  </si>
  <si>
    <t>A organização tem uma política de privacidade do cliente para garantir a segurança dos seus dados pessoais</t>
  </si>
  <si>
    <t>A organização já realizou um investimento significiativo em infraestrutura, apoio a serviços, projetos sociais, voluntariado ou donativos na comunidade</t>
  </si>
  <si>
    <t>Tipo de investimento em infraestrutura, apoio a serviços, projetos sociais, voluntariado ou donativos na comunidade</t>
  </si>
  <si>
    <t>O investimento em infraestrutura, apoio a serviços, projetos sociais, voluntariado ou donativos na comunidade tem impacto na comunidade e economia local</t>
  </si>
  <si>
    <t>A organização monitoriza o consumo de energia</t>
  </si>
  <si>
    <t>A organização tem uma estratégia para redução do consumo energético</t>
  </si>
  <si>
    <t>Categorias em que se observa consumo de energia fora da organização</t>
  </si>
  <si>
    <t>A organização verificou uma redução do consumo de energia</t>
  </si>
  <si>
    <t>Tipos de energia em que se verificou redução do consumo energético</t>
  </si>
  <si>
    <t>A organização verificou uma redução nos requisitos energéticos dos produtos e serviços vendidos</t>
  </si>
  <si>
    <t>A organização monitoriza as emissões</t>
  </si>
  <si>
    <t>A organização monitoriza as emissões diretas (Escopo 1) de gases de efeito de estufa (GEE)</t>
  </si>
  <si>
    <t>A organização monitoriza as emissões indiretas (Escopo 2) de gases de efeito de estufa (GEE) provenientes da aquisição de energia</t>
  </si>
  <si>
    <t>A organização monitoriza outras emissões indiretas (Escopo 3) de gases de efeito de estufa (GEE)</t>
  </si>
  <si>
    <t>A organização está a implementar iniciativas para redução das emissões de GEE</t>
  </si>
  <si>
    <t>Tipo de iniciativas que a organização está a implementar iniciativas para redução das emissões de GEE</t>
  </si>
  <si>
    <t>A organização produz, importa ou exporta substâncias destruidoras da camada de ozono (SDO)</t>
  </si>
  <si>
    <t>A organização monitoriza as emissões de SDO</t>
  </si>
  <si>
    <t>A organização mede e monitoriza as emissões de NOx, SOx e outras emissões atmosféricas significativas</t>
  </si>
  <si>
    <t>Ao longo da cadeia de valor, a água é um recurso fortemente utilizado e cujo o impacto é ou pode ser significativo</t>
  </si>
  <si>
    <t>Alguma dessas áreas é caracterizada como sendo de stress hídrico</t>
  </si>
  <si>
    <t>A organização monitoriza a captação de água ao longo da cadeia de valor</t>
  </si>
  <si>
    <t>A organização tem uma estratégia de gestão dos recursos hídricos</t>
  </si>
  <si>
    <t>Stakeholders envolvidos na definição da estratégia de gestão de recursos hídricos</t>
  </si>
  <si>
    <t>Principais resultados do trabalho junto dos stakeholders resultante da definição da estratégia de gestão de recursos hídricos</t>
  </si>
  <si>
    <t>A organização realizou uma análise de impactos relacionados à água</t>
  </si>
  <si>
    <t>Algum dos impactos relacionados à água está directamente ligado às actividades de um fornecedor da organização</t>
  </si>
  <si>
    <t>Operações diretas ou outros lugares da cadeia de valor em que a água é fortemente utilizada</t>
  </si>
  <si>
    <t>A organização faz descarte de água</t>
  </si>
  <si>
    <t>A organização tem uma estratégia de tratamento do descarte de água</t>
  </si>
  <si>
    <t>A organização utiliza materiais, renováveis e/ou não renováveis, para produzir e/ou embalar os produtos e serviços primários</t>
  </si>
  <si>
    <t>Algum dos resíduos tem características perigosas</t>
  </si>
  <si>
    <t>Tipo de medidas para reduzir ou prevenir os impactos identificados dos resíduos no meio ambiente e saúde humana</t>
  </si>
  <si>
    <t>Alguma das unidades operacionais própria, arrendada ou gerida, da organização está dentro ou nas adjacências de áreas de proteção ambiental e áreas de alto valor de biodiversidade situadas fora de áreas de proteção ambiental</t>
  </si>
  <si>
    <t>Tipos de áreas situadas dentro ou nas adjacências de de áreas de proteção ambiental e áreas de alto valor de biodiversidade situadas fora de áreas de proteção ambiental</t>
  </si>
  <si>
    <t>Tipo de operações situadas dentro ou nas adjacências de áreas de proteção ambiental e áreas de alto valor de biodiversidade situadas fora de áreas de proteção ambiental</t>
  </si>
  <si>
    <t>A organização efetuou alguma análise de impactos diretos e indiretos, positivos ou negativos, das suas atividades, produtos e serviços na biodiversidade</t>
  </si>
  <si>
    <t>Natureza dos impactos diretos e indiretos significativos na biodiversidade</t>
  </si>
  <si>
    <t>As operações da organização estão a colocar em risco espécies incluídas na lista vermelha da IUCN (International Union for Conservation of Nature) e em listas nacionais de conservação de habitats</t>
  </si>
  <si>
    <t>A organização tem uma estratégia para o consumo e uso sustentável de materiais</t>
  </si>
  <si>
    <t>Que ferramentas e metodologias foram usadas para a identificação de impactos relacionados com a água</t>
  </si>
  <si>
    <t>Medidas que estão a ser implementadas pela organização para reduzir os impactos relacionados à água associados a produtos ou serviços da organização</t>
  </si>
  <si>
    <t>A organização tem trabalhado junto de fornecedores cujas atividades estão ligadas a impactos relacionados com a água com o propósito de reduzir esses impactos</t>
  </si>
  <si>
    <t>A organização solicita informação aos seus fornecedores relativamente aos seus impactos relacionados à água</t>
  </si>
  <si>
    <t>A organização tem procurado outros fornecedores cujo impacto relacionado à água para os mesmos produtos ou serviços seja menor</t>
  </si>
  <si>
    <t>A estratégia de gestão dos recursos hídricos contempla trabalho junto dos stakeholders</t>
  </si>
  <si>
    <t>Na definição da estratégia de gestão dos recursos hídricos foram consideradas as metas dos Objetivos de Desenvolvimento Sustentável relacionadas à agua</t>
  </si>
  <si>
    <t>Na definição da estratégia de gestão dos recursos hídricos foram consideradas as metas estabelecidas por órgãos governamentais federais e municipais relacionadas à agua</t>
  </si>
  <si>
    <t>Quais as principais ações adotadas pela organização no âmbito da estratégia de gestão dos recursos hídricos</t>
  </si>
  <si>
    <t>A organização tem metas definidas no âmbito dos impactos relacionados à água claramente definida</t>
  </si>
  <si>
    <t>As metas definidas no âmbito dos impactos relacionados à água são apoiadas por outros stakeholders</t>
  </si>
  <si>
    <t>Stakeholders que apoiam as metas definidas pela organização no âmbito dos impactos relacionados à água</t>
  </si>
  <si>
    <t>A organização tem autorização para o descarte</t>
  </si>
  <si>
    <t>A organização realizou uma análise dos impactos relacionados ao descarte</t>
  </si>
  <si>
    <t>Quais os níveis de tratamento de descarte que a organização realiza</t>
  </si>
  <si>
    <t>A organização monitoriza/avalia a qualidade da água descartada</t>
  </si>
  <si>
    <t>A organização tem definidos padrões, normas e parâmetros de qualidade da água</t>
  </si>
  <si>
    <t>A água descartada tem substâncias que causam danos irreverssíveis ao corpo d'água, ao ecossistema ou à saúde humana</t>
  </si>
  <si>
    <t>A organização monitoriza o volume de água descartada</t>
  </si>
  <si>
    <t>Alguma das áreas de descarte é caracterizada como sendo de stress hídrico</t>
  </si>
  <si>
    <t>A organização tem definido um limite de descarte para estas substâncias que não suscite preocupação</t>
  </si>
  <si>
    <t>A organização já teve algum caso de não conformidade com os limites de descarte</t>
  </si>
  <si>
    <t>A organização definiu um conjunto de medidas para redução dos impactos relacionados com a água</t>
  </si>
  <si>
    <t>Na avaliação de impactos relacionados com a àgua foram considerados os impactos futuros na qualidade e disponibilidade da água</t>
  </si>
  <si>
    <t>Quando foi realizada a análise de impactos relacionados com a água</t>
  </si>
  <si>
    <t>A organização monitoriza o volume de água descartada em áreas de stress hídrico</t>
  </si>
  <si>
    <t>A organização monitoriza a captação de água em áreas de stress hídrico</t>
  </si>
  <si>
    <t>Finalidade da utilização da água em operações diretas ou em outros lugares da cadeia de valor</t>
  </si>
  <si>
    <t>Onde está posicionada a unidade operacional</t>
  </si>
  <si>
    <t>Valor de biodiversidade caracterizado pelo atributo da área de proteção ambiental ou área de alto valor de biodiversidade situada fora da área de proteção ambiental</t>
  </si>
  <si>
    <t>Lista de proteção em que está presente e que caracteriza o valor de biodiversidade</t>
  </si>
  <si>
    <t>A organização monitoriza as atividades que ocorrem tanto em áreas de proteção ambiental como em áreas de alto valor de biodiversidade fora das áreas de proteção ambiental</t>
  </si>
  <si>
    <t>Alguma das atividades, produtos e serviços da organização tem ou poderá ter impactos, positivos ou negativos, significativos na biodiversidade</t>
  </si>
  <si>
    <t>Quando foi realizada a análise de impacto na biodiversidade</t>
  </si>
  <si>
    <t>Foram identificados impactos diretos e indiretos positivos significativos na análise de impacto na biodiversidade</t>
  </si>
  <si>
    <t>Categorias onde foram identificados os maiores impactos diretos e indiretos postivos significativos na análise de impacto na biodiversidade</t>
  </si>
  <si>
    <t>Foram identificados impactos diretos e indiretos negativos significativos na análise de impacto na biodiversidade</t>
  </si>
  <si>
    <t>Categorias onde foram identificados os maiores impactos diretos e indiretos negativos significativos na análise de impacto na biodiversidade</t>
  </si>
  <si>
    <t>Algum dos impactos diretos e indiretos negativos significativos identificados está na cadeia de fornecedores</t>
  </si>
  <si>
    <t>A organização tem trabalhado junto dos fornecedores que têm impactos diretos e indiretos negativos significativos com o propósito de reduzir esses impactos</t>
  </si>
  <si>
    <t>A organização solicita informação aos seus fornecedores relativamente aos seus impactos na biodiversidade</t>
  </si>
  <si>
    <t>A organização tem definida uma estratégia para mitigar impactos negativos significativos diretos e indiretos na biodiversidade</t>
  </si>
  <si>
    <t>A organização está atualmente a implementar medidas de restauração em áreas de proteção ambiental ou áreas restauradas</t>
  </si>
  <si>
    <t>O sucesso das medidas de restauração serão aprovadas por especialistas externos independentes</t>
  </si>
  <si>
    <t>A organização já implementou medidas de restauração em áreas de proteção ambiental ou áreas restauradas</t>
  </si>
  <si>
    <t>O sucesso das medidas de restauração foi aprovado por especialistas externos independentes</t>
  </si>
  <si>
    <t>A organização tem parcerias com terceiros para proteger ou restaurar outras áreas de habitat</t>
  </si>
  <si>
    <t>A organização tem definido um conjunto de medidas para evitar danos e prevenir a extinção de espécies</t>
  </si>
  <si>
    <t>Gases incluídos no cálculo de emissões diretas (Escopo 1) de gases de efeito de estufa (GEE)</t>
  </si>
  <si>
    <t>Quais as principais fontes de de emissões diretas (Escopo 1) de GEE pertencentes à organização ou controladas por ela</t>
  </si>
  <si>
    <t>A organização produz emissões biogénicas de CO2 derivadas da queima ou biodegradação de biomassa</t>
  </si>
  <si>
    <t>A organização monitoriza as emissões biogénicas de CO2</t>
  </si>
  <si>
    <t>Gases incluídos no cálculo de emissões indiretas (Escopo 2) de gases de efeito de estufa (GEE) provenientes da aquisição de energia</t>
  </si>
  <si>
    <t>Quais as principais fontes de de emissões indiretas (Escopo 2) de GEE</t>
  </si>
  <si>
    <t>Gases incluídos no cálculo de emissões indiretas (Escopo 3) de gases de efeito de estufa (GEE)</t>
  </si>
  <si>
    <t>Quais as principais fontes de de emissões indiretas (Escopo 3) de GEE</t>
  </si>
  <si>
    <t>A organização produz emissões biogénicas de CO2 derivadas da queima ou biodegradação de biomassa, ao longo da sua cadeia de valor</t>
  </si>
  <si>
    <t>A organização monitoriza as emissões biogénicas de CO2 que ocorrem ao longo da sua cadeia de valor</t>
  </si>
  <si>
    <t>A organização monitoriza o impacto das iniciativas no valor total de emissões produzidas</t>
  </si>
  <si>
    <t>O combustível é uma das formas de consumo de energia da organização</t>
  </si>
  <si>
    <t>A organização consome combustível proveniente de fontes não renováveis</t>
  </si>
  <si>
    <t>A organização monitoriza o consumo de combustível proveniente de fontes não renováveis</t>
  </si>
  <si>
    <t>Tipos de combustível proveniente de fontes não renováveis que a organização consome</t>
  </si>
  <si>
    <t>A organização consome combustível proveniente de fontes renováveis</t>
  </si>
  <si>
    <t>A organização monitoriza o consumo de combustível proveniente de fontes renováveis</t>
  </si>
  <si>
    <t>Tipos de combustível proveniente de fontes renováveis que a organização consome</t>
  </si>
  <si>
    <t>A organização monitoriza o consumo de eletricidade</t>
  </si>
  <si>
    <t>O aquecimento é uma das formas de consumo de energia da organização</t>
  </si>
  <si>
    <t>A organização monitoriza o consumo de aquecimento</t>
  </si>
  <si>
    <t>O resfriamento é uma das formas de consumo de energia da organização</t>
  </si>
  <si>
    <t>A organização monitoriza o consumo de resfriamento</t>
  </si>
  <si>
    <t>O vapor é uma das formas de consumo de energia da organização</t>
  </si>
  <si>
    <t>A organização monitoriza o consumo de vapor</t>
  </si>
  <si>
    <t>A organização produz energia para consumo próprio</t>
  </si>
  <si>
    <t>Toda a energia autogerada foi consumida</t>
  </si>
  <si>
    <t>A organização monitoriza a quantidade de energia não consumida</t>
  </si>
  <si>
    <t>A organização vendeu energia</t>
  </si>
  <si>
    <t>A organização monitoriza a quantidade de energia vendida</t>
  </si>
  <si>
    <t>A organização monitoriza o consumo de energia fora da organização</t>
  </si>
  <si>
    <t>Iniciativas estão a ser implementadas para reduzir o consumo energético</t>
  </si>
  <si>
    <t>O produto ou serviço é constituído por materiais não renováveis</t>
  </si>
  <si>
    <t>Materiais não renováveis utilizados que constituem o produto ou serviço</t>
  </si>
  <si>
    <t>A organização monitoriza o peso de materiais não renováveis utilizados</t>
  </si>
  <si>
    <t>Como foi obtido o valor do peso de materiais não renováveis utilizados</t>
  </si>
  <si>
    <t>Origem do material não renovável que constitui o produto ou serviço</t>
  </si>
  <si>
    <t>O produto ou serviço é constituído por materiais renováveis</t>
  </si>
  <si>
    <t>Materiais renováveis utilizados que constituem o produto ou serviço</t>
  </si>
  <si>
    <t>A organização monitoriza o peso de materiais renováveis utilizados</t>
  </si>
  <si>
    <t>Como foi obtido o valor do peso de materiais renováveis utilizados</t>
  </si>
  <si>
    <t>Origem do material renovável que constitui o produto ou serviço</t>
  </si>
  <si>
    <t>A organização utiliza outros materiais não renováveis no processo de produção mas que não fazem parte do produto final (ex: lubrificantes para as máquinas)</t>
  </si>
  <si>
    <t>Materiais não renováveis utilizados no processo de produção mas que não fazem parte do produto final</t>
  </si>
  <si>
    <t>A organização monitoriza o peso de materiais não renováveis utilizados no processo de produção mas que não fazem parte do produto final</t>
  </si>
  <si>
    <t>Como foi obtido o valor do peso de materiais não renováveis utilizados no processo de produção mas que não fazem parte do produto final</t>
  </si>
  <si>
    <t>Origem dos materiais não renováveis utilizados no processo de produção mas que não fazem parte do produto final</t>
  </si>
  <si>
    <t>A organização utiliza outros materiais renováveis no processo de produção mas que não fazem parte do produto final</t>
  </si>
  <si>
    <t>Materiais renováveis utilizados no processo de produção mas que não fazem parte do produto final</t>
  </si>
  <si>
    <t>A organização monitoriza o peso de materiais renováveis utilizados no processo de produção mas que não fazem parte do produto final</t>
  </si>
  <si>
    <t>Como foi obtido o valor do peso de materiais renováveis utilizados no processo de produção mas que não fazem parte do produto final</t>
  </si>
  <si>
    <t>Origem dos materiais renováveis utilizados no processo de produção mas que não fazem parte do produto final</t>
  </si>
  <si>
    <t>Existem outros materiais não renováveis utilizados na produção do produto, e não contemplados acima (ex: mercadorias ou peças semifacturadas, incluindo todas as formas de materiais e componentes, exceto as matérias-primas que fazem parte do produto final)</t>
  </si>
  <si>
    <t>Materiais não renováveis utilizados na produção do produto, e não contemplados acima</t>
  </si>
  <si>
    <t>A organização monitoriza o peso de materiais não renováveis utilizados na produção do produto, e não contemplados acima</t>
  </si>
  <si>
    <t>Como foi obtido o valor do peso de materiais não renováveis utilizados na produção do produto, e não contemplados acima</t>
  </si>
  <si>
    <t>Origem dos materiais não renováveis utilizados na produção do produto, e não contemplados acima</t>
  </si>
  <si>
    <t>Existem outros materiais renováveis utilizados na produção do produto, e não contemplados acima (ex: mercadorias ou peças semifacturadas, incluindo todas as formas de materiais e componentes, exceto as matérias-primas que fazem parte do produto final)</t>
  </si>
  <si>
    <t>Materiais renováveis utilizados na produção do produto, e não contemplados acima</t>
  </si>
  <si>
    <t>A organização monitoriza o peso de materiais renováveis utilizados na produção do produto, e não contemplados acima</t>
  </si>
  <si>
    <t>Como foi obtido o valor do peso dos materiais renováveis utilizados na produção do produto, e não contemplados acima</t>
  </si>
  <si>
    <t>Origem dos materiais renováveis utilizados na produção do produto, e não contemplados acima</t>
  </si>
  <si>
    <t>O produto ou serviço da organização é constituído por uma embalagem</t>
  </si>
  <si>
    <t>A embalagem é constituída por materiais não renováveis</t>
  </si>
  <si>
    <t>Materiais não renováveis utilizados na embalagem do produto ou serviço</t>
  </si>
  <si>
    <t>Como foi obtido o valor do peso dos materiais não renováveis utilizados</t>
  </si>
  <si>
    <t>Origem dos materiais não renováveis utilizados</t>
  </si>
  <si>
    <t>A embalagem é constituída por materiais renováveis</t>
  </si>
  <si>
    <t>Materiais renováveis utilizados na embalagem do produto ou serviço</t>
  </si>
  <si>
    <t>A organização utiliza matérias-primas na produção dos seus produtos e serviços</t>
  </si>
  <si>
    <t>Matérias-primas utilizadas na produção dos seus produtos e serviços</t>
  </si>
  <si>
    <t>A organização monitoriza o peso das matérias-primas utilizadas</t>
  </si>
  <si>
    <t>A organização utiliza materiais reciclados na produção dos seus produtos e serviços</t>
  </si>
  <si>
    <t>Materiais reciclados utilizados na produção dos seus produtos e serviços</t>
  </si>
  <si>
    <t>A organização monitoriza o peso dos materiais reciclados utilizadas</t>
  </si>
  <si>
    <t>A organização tem uma estratégia de recuperação dos seus produtos e serviços e respetivas embalagens</t>
  </si>
  <si>
    <t>A organização monitoriza a quantidade de produtos e respetivas embalagens recuperados</t>
  </si>
  <si>
    <t>Principais iniciativas da estratégia para o consumo e uso sustentável de materiais</t>
  </si>
  <si>
    <t>Nas atividades da organização a produção de resíduos é baixa/residual</t>
  </si>
  <si>
    <t>Que tipo de resíduos são produzidos</t>
  </si>
  <si>
    <t>A organização tem uma estratégia ou política para tratamento e redução dos resíduos produzidos</t>
  </si>
  <si>
    <t>Principais iniciativas para tratamento e redução dos resíduos produzidos</t>
  </si>
  <si>
    <t>A organização monitoriza os resíduos gerados</t>
  </si>
  <si>
    <t>Nas atividades da organização a produção de resíduos é muito intensa/significativa</t>
  </si>
  <si>
    <t>A organização realizou alguma análise da cadeia de valor para identificar o tipo de resíduos e onde são gerados</t>
  </si>
  <si>
    <t>Onde são gerados os resíduos identificados</t>
  </si>
  <si>
    <t>Tipo de resíduos identificados</t>
  </si>
  <si>
    <t>Os resíduos perigosos gerados, na totalidade ou em parte, são geridos por uma entidade externa</t>
  </si>
  <si>
    <t>A organização tem um contrato com a entidade externa por forma a garantir uma gestão dos resíduos perigosos em conformidade com obrigações legais</t>
  </si>
  <si>
    <t>Os resíduos perigosos gerados, na totalidade ou em parte, geridos por uma entidade externa (fora da organização) foram enviados para operações de recuperação</t>
  </si>
  <si>
    <t>A organização monitoriza os resíduos perigosos gerados enviados para operações de recuperação fora da organização</t>
  </si>
  <si>
    <t>A organização monitoriza as operações de recuperação dos resíduos perigosos geridos fora da organização</t>
  </si>
  <si>
    <t>Os resíduos perigosos gerados, na totalidade ou em parte, geridos por uma entidade externa (fora da organização) foram enviados para operações de disposição</t>
  </si>
  <si>
    <t>A organização monitoriza os resíduos perigosos gerados enviados para operações de disposição fora da organização</t>
  </si>
  <si>
    <t>A organização monitoriza as operações de disposição dos resíduos perigosos geridos fora da organização</t>
  </si>
  <si>
    <t>Os resíduos perigosos gerados, na totalidade ou em parte, são geridos pela organização</t>
  </si>
  <si>
    <t>Os resíduos perigosos gerados, na totalidade ou em parte, geridos pela organização (dentro da organização) foram enviados para operações de recuperação</t>
  </si>
  <si>
    <t>A organização monitoriza os resíduos perigosos gerados enviados para operações de recuperação dentro da organização</t>
  </si>
  <si>
    <t>A organização monitoriza as operações de recuperação dos resíduos perigosos geridos pela organização</t>
  </si>
  <si>
    <t>Os resíduos perigosos gerados, na totalidade ou em parte, geridos pela organização (dentro da organização) foram enviados para operações de disposição</t>
  </si>
  <si>
    <t>A organização monitoriza os resíduos perigosos gerados enviados para operações de disposição dentro da organização</t>
  </si>
  <si>
    <t>A organização monitoriza as operações de disposição dos resíduos perigosos geridos dentro da organização</t>
  </si>
  <si>
    <t>A organização realizou alguma análise de impacto dos resíduos identificados no meio ambiente e saúde humana</t>
  </si>
  <si>
    <t>A organização definiu uma estratégia para reduzir ou prevenir os impactos identificados</t>
  </si>
  <si>
    <t>Os resíduos não perigosos gerados são geridos, na totalidade ou em parte, por uma entidade externa</t>
  </si>
  <si>
    <t>A organização tem um contrato com uma entidade externa por forma a garantir uma gestão dos resíduos não perigosos em conformidade com obrigações legais</t>
  </si>
  <si>
    <t>Quais as responsabilidades da entidade externa na gestão dos resíduos</t>
  </si>
  <si>
    <t>Os resíduos não perigosos gerados, na totalidade ou em parte, geridos por uma entidade externa (fora da organização) foram enviados para operações de recuperação</t>
  </si>
  <si>
    <t>A organização monitoriza os resíduos não perigosos gerados enviados para operações de recuperação fora da organização</t>
  </si>
  <si>
    <t>A organização monitoriza as operações de recuperação dos resíduos não perigosos geridos fora da organização</t>
  </si>
  <si>
    <t>Os resíduos não perigosos gerados, na totalidade ou em parte, geridos por uma entidade externa (fora da organização) foram enviados para operações de disposição</t>
  </si>
  <si>
    <t>A organização monitoriza os resíduos não perigosos gerados enviados para operações de disposição fora da organização</t>
  </si>
  <si>
    <t>A organização monitoriza as operações de disposição dos resíduos não perigosos geridos fora da organização</t>
  </si>
  <si>
    <t>Os resíduos não perigosos gerados, na totalidade ou em parte, são geridos pela organização</t>
  </si>
  <si>
    <t>Os resíduos não perigosos gerados, na totalidade ou em parte, geridos pela organização (dentro da organização) foram enviados para operações de recuperação</t>
  </si>
  <si>
    <t>A organização monitoriza os resíduos não perigosos gerados enviados para operações de recuperação dentro da organização</t>
  </si>
  <si>
    <t>A organização monitoriza as operações de recuperação dos resíduos não perigosos geridos pela organização</t>
  </si>
  <si>
    <t>Os resíduos não perigosos gerados, na totalidade ou em parte, geridos pela organização (dentro da organização) foram enviados para operações de disposição</t>
  </si>
  <si>
    <t>A organização monitoriza os resíduos não perigosos gerados enviados para operações de disposição dentro da organização</t>
  </si>
  <si>
    <t>A organização monitoriza as operações de disposição dos resíduos não perigosos geridos dentro da organização</t>
  </si>
  <si>
    <t>A organização tem uma estratégia para gestão dos resíduos perigosos com o propósito de reduzir o seu impacto</t>
  </si>
  <si>
    <t>Algum dos resíduos tem características não perigosas</t>
  </si>
  <si>
    <t>Metodologia(s) utilizada(s) para fazer a avaliação do nível de satisfação do cliente</t>
  </si>
  <si>
    <t>Principais resultados da avaliação do nível de satisfação do cliente que a organização tem feito</t>
  </si>
  <si>
    <t>A organização coleta dados pessoais dos seus clientes</t>
  </si>
  <si>
    <t>A organização informa os seus clientes sobre como os dados são reunidos, usados e protegidos</t>
  </si>
  <si>
    <t>Sempre que existe uma qualquer mudança nas políticas ou medidas de proteção de dados a organização comunica estas alterações aos seus clientes?</t>
  </si>
  <si>
    <t>A organização recebeu queixas comprovadas relativas à violação da privacidade do cliente</t>
  </si>
  <si>
    <t>A organização sofreu algum vazamento, furto ou perda de dados de clientes</t>
  </si>
  <si>
    <t>Indique o número total de vazamento, furto ou perda de dados de clientes</t>
  </si>
  <si>
    <t>A organização monitoriza os seus clientes</t>
  </si>
  <si>
    <t>A organização tem dados relativamente à distribuição por género dos seus trabalhadores contratados</t>
  </si>
  <si>
    <t>A organização tem dados relativamente à distribuição por idade dos seus trabalhadores contratados</t>
  </si>
  <si>
    <t>A organização tem trabalhadores contratados pertencentes a minorias</t>
  </si>
  <si>
    <t>Minorias às quais pertencem os trabalhadores contratados e respetivo número</t>
  </si>
  <si>
    <t>A organização tem dados relativamente à distribuição por categoria e tipo de contrato dos seus trabalhadores contratados</t>
  </si>
  <si>
    <t>A organização tem trabalhadores contratados em cargos de liderança</t>
  </si>
  <si>
    <t>A organização tem dados relativamente à distribuição por idade dos trabalhadores contratados em cargos de liderança</t>
  </si>
  <si>
    <t>A organização tem trabalhadores contratados membros da comunidade local</t>
  </si>
  <si>
    <t>A organização tem membros da comunidade local em cargos de liderança</t>
  </si>
  <si>
    <t>A organização tem dados relativamente à distribuição por idade dos seus trabalhadores subcontratados</t>
  </si>
  <si>
    <t>A organização tem dados relativamente à distribuição por categoria e tipo de contrato dos seus trabalhadores subcontratados</t>
  </si>
  <si>
    <t>Tem trabalhadores subcontratados a receber o salário mínimo local</t>
  </si>
  <si>
    <t>A organização tem dados relativamente à distribuição por género dos trabalhadores subcontratados a receber o salário mínimo local</t>
  </si>
  <si>
    <t>Sabe qual o salário mais baixo dos trabalhadores subcontratados</t>
  </si>
  <si>
    <t>A organização tem dados relativamente à distribuição por género dos trabalhadores subcontratados a receber o salário mais baixo</t>
  </si>
  <si>
    <t>A organização tem trabalhadores subcontratados em cargos de liderança</t>
  </si>
  <si>
    <t>A organização tem dados relativamente à distribuição por género dos trabalhadores subcontratados em cargos de liderança</t>
  </si>
  <si>
    <t>A organização tem dados relativamente à distribuição por idade dos trabalhadores subcontratados em cargos de liderança</t>
  </si>
  <si>
    <t>A organização tem trabalhadores subcontratados membros da comunidade local</t>
  </si>
  <si>
    <t>Benefícios/programas da organização que se aplicam aos trabalhadores subcontratados</t>
  </si>
  <si>
    <t>O cumprimento das normas de Saúde e Segurança no Trabalho (SST) é da responsabilidade da organização</t>
  </si>
  <si>
    <t>A organização dá formação aos seus trabalhadores subcontratatados relativamente aos riscos, processos, práticas, normas e políticas no âmbito da SST</t>
  </si>
  <si>
    <t>As consultas de medicina do trabalho para os trabalhadores subcontratados são da responsabilidade da organização</t>
  </si>
  <si>
    <t>Algum dos trabalhadores subcontratados sofreu acidentes de trabalho nos últimos 12 meses, durante a realização do trabalhado prestado à organização</t>
  </si>
  <si>
    <t>A organização monitoriza o nº de acidentes de trabalho com trabalhadores subcontratados</t>
  </si>
  <si>
    <t>A organização implementou novas medidas ou integrou novos processos como consequência destes acidentes</t>
  </si>
  <si>
    <t>Algum trabalhador subcontratado reportou uma doença profissional</t>
  </si>
  <si>
    <t>A organização monitoriza o nº de doenças profissionais reportadas</t>
  </si>
  <si>
    <t>A organização investe na capacitação dos seus trabalhadores subcontratados</t>
  </si>
  <si>
    <t>A organização monitoriza o nº de trabalhadores subcontratados que frequentou os programas de capacitação</t>
  </si>
  <si>
    <t>A organização monitoriza o nº de horas de capacitação oferecidas aos trabalhadores subcontratados</t>
  </si>
  <si>
    <t>As políticas e práticas da organização são aplicáveis aos trabalhadores subcontratados (ex: código de ética e conduta, política de anti-corrupção, ...)</t>
  </si>
  <si>
    <t>Os trabalhadores subcontratados têm conhecimento destas políticas e práticas</t>
  </si>
  <si>
    <t>Estas políticas e práticas estão acessivéis aos trabalhadores subcontratados</t>
  </si>
  <si>
    <t>Os trabalhadores subcontratados recebem formação relativamente a estas políticas e práticas</t>
  </si>
  <si>
    <t>A organização tem dados relativamente à distribuição por idade das pessoas em cargos executivos</t>
  </si>
  <si>
    <t>A organização pretende disponibilizar dados relativos à sua grelha salarial</t>
  </si>
  <si>
    <t>Na organização os trabalhadores em cargos executivos têm uma parte do seu salário que é variável</t>
  </si>
  <si>
    <t>Este processo é conhecido por todos os trabalhadores contratados</t>
  </si>
  <si>
    <t>A organização monitoriza o nº de trabalhadores contratados que frequentou os programas de capacitação</t>
  </si>
  <si>
    <t>A organização monitoriza o nº de horas de capacitação oferecidas aos trabalhadores contratados</t>
  </si>
  <si>
    <t>A organização monitoriza o nº de acidentes de trabalho</t>
  </si>
  <si>
    <t>A organização tem um plano de promoção de saúde e bem-estar para os trabalhadores contratados</t>
  </si>
  <si>
    <t>A organização monitoriza o número de trabalhadores com direito e que beneficiaram da licença de parentalidade</t>
  </si>
  <si>
    <t>A organização tem uma política de Responsabilidade Social Corporativa</t>
  </si>
  <si>
    <t>O investimento em infraestrutura, apoio a serviços, projetos sociais, voluntariado ou donativos na comunidade resulta da estratégia de Responsabilidade Social Corporativa definida</t>
  </si>
  <si>
    <t>A organização tem definido um conjunto de indicadores para monitorizar o impacto</t>
  </si>
  <si>
    <t>Os indicadores para monitorizar o impacto são atualmente monitorizados</t>
  </si>
  <si>
    <t>A organização reporta o seu impacto anualmente</t>
  </si>
  <si>
    <t>Os trabalhadores contratados da organização têm conhecimento destes investimentos da organização</t>
  </si>
  <si>
    <t>A organização monitoriza o nº de fornecedores</t>
  </si>
  <si>
    <t>Tópicos/requisitos incluídos na política de fornecedores</t>
  </si>
  <si>
    <t>A organização tem um processo interno para observação dos requisitos da política de fornecedores</t>
  </si>
  <si>
    <t>Como é feita esta observação e validação  dos requisitos da política de fornecedores</t>
  </si>
  <si>
    <t>A organização monitoriza o nº de fornecedores pelo grau de cumprimento da política</t>
  </si>
  <si>
    <t>A organização solicita informação aos seus fornecedores sobre os seus fornecedores</t>
  </si>
  <si>
    <t>A organização solicita evidências aos seus fornecedores relativamente a boas práticas e impactos da empresa</t>
  </si>
  <si>
    <t>A organização sensibiliza e capacita para os seus fornecedores relativamente à sustentabilidade</t>
  </si>
  <si>
    <t>A organização incentiva os seus fornecedores a adotar práticas e políticas mais sustentáveis</t>
  </si>
  <si>
    <t>A organização exige algum reporte anual de indicadores não financeiros aos seus fornecedores</t>
  </si>
  <si>
    <t>A organização tem um código de ética e conduta para os seus fornecedores</t>
  </si>
  <si>
    <t>A organização avaliou os seus fornecedores relativamente a impactos ambientais</t>
  </si>
  <si>
    <t>A organização avaliou os seus fornecedores relativamente a impactos sociais</t>
  </si>
  <si>
    <t>A organização tem políticas em vigor para abordar as questões de direitos humanos / escravatura moderna / trabalho forçado nas operações diretas e/ou cadeia de abastecimento</t>
  </si>
  <si>
    <t>A organização desenvolveu um Plano de Prevenção de Riscos de Corrupção e Infrações Conexas</t>
  </si>
  <si>
    <t>A política de anti corrupção é comunicada aos membros do mais alto órgão de governança da organização</t>
  </si>
  <si>
    <t>A política anti corrupção é comunicada aos parceiros de negócio da organização e fornecedores</t>
  </si>
  <si>
    <t>A formação de prevenção e combate à corrupção é realizada anualmente</t>
  </si>
  <si>
    <t>A política anti corrupção é comunicada aos trabalhadores contratados da organização</t>
  </si>
  <si>
    <t>A organização monitoriza o número de pessoas que frequentou a formação de prevenção e combate à corrupção</t>
  </si>
  <si>
    <t>A política para prevenir e tratar situações de conflito de interesse é comunicada aos membros do mais alto órgão de governança da organização</t>
  </si>
  <si>
    <t>nº de membros do mais alto órgão de governança aos quais foi comunicada a política para prevenir e tratar situações de conflito de interesse</t>
  </si>
  <si>
    <t>A política para prevenir e tratar situações de conflito de interesse é comunicada aos trabalhadores contratados da organização</t>
  </si>
  <si>
    <t>nº de trabalhadores contratados aos quais foi comunicada a política para prevenir e tratar situações de conflito de interesse</t>
  </si>
  <si>
    <t>A análise relativamente aos impactos sociais e ambientais significativos foi realizada há menos de dois anos</t>
  </si>
  <si>
    <t>São considerados riscos relacionados com as alterações climáticas na análise de riscos e oportunidades nas operações, no desenvolvimento e na introdução de novos produtos</t>
  </si>
  <si>
    <t>São considerados riscos relacionados com a comunidade local na análise de riscos e oportunidades nas operações, no desenvolvimento e na introdução de novos produtos</t>
  </si>
  <si>
    <t>Na identificação de potenciais riscos, a organização envolve diferentes grupos de trabalho, comissões de segurança e saúde no trabalho (SST) e outras entidades para discutir impactos</t>
  </si>
  <si>
    <t>A política de remuneração é conhecida por todos os trabalhadores contratados da organização</t>
  </si>
  <si>
    <t>A política de remuneração está acessível a todos os trabalhadores contratados da organização</t>
  </si>
  <si>
    <t>O Código de conduta ou de Ética ou algum documento formal que contemple os seus valores, missão, conduta ética e sustentabilidade é conhecido por todos os trabalhadores contratados da organização</t>
  </si>
  <si>
    <t>A organização tem definida a sua missão e valores</t>
  </si>
  <si>
    <t>A sua declaração de missão ou propósito inclui metas relacionadas com temas sociais e/ou ambientais</t>
  </si>
  <si>
    <t>A organização tem definido quem é responsável pelo desenvolvimento, aprovação e atualização das estratégias, políticas e metas relacionadas com os temas sociais e/ou ambientais</t>
  </si>
  <si>
    <t>Minorias que constituem o mais alto órgão de governança da organização</t>
  </si>
  <si>
    <t>A consulta relativamente aos tópicos económicos, sociais e ambientais é feita por um dos membros do mais alto órgão de governança</t>
  </si>
  <si>
    <t>Iniciativas ou conjunto de princípios externos no âmbito da sustentabilidade</t>
  </si>
  <si>
    <t>Os indicadores associados ao plano de ação para a integração das questões sociais e/ou ambientais no seu modelo de negócio são monitorizados</t>
  </si>
  <si>
    <t>O Código de conduta ou de Ética ou algum documento formal que contemple os seus valores, missão, conduta ética e sustentabilidade está disponível para consulta pública (online)</t>
  </si>
  <si>
    <t>As formações relativamente à Ética e Conduta da organização são obrigatórias para todos os trabalhadores contratados da organização</t>
  </si>
  <si>
    <t>A organização tem uma declaração/política que reflita o seu posicionamento face à violação de direitos humanos, trabalho forçado, trabalho infantil e discriminação</t>
  </si>
  <si>
    <t>A declaração/política que reflita o seu posicionamento face à violação de direitos humanos, trabalho forçado, trabalho infantil e discriminaçã é conhecida por todos os stakeholders da organização</t>
  </si>
  <si>
    <t>A organização tem pessoal de segurança</t>
  </si>
  <si>
    <t>A organização tem uma política estabelecida de segurança e saúde no trabalho (SST)</t>
  </si>
  <si>
    <t>Screen</t>
  </si>
  <si>
    <t>A organização tem alguma forma de receber reclamações por parte dos seus trabalhadores (contratados e subcontratados) de forma anónima</t>
  </si>
  <si>
    <t>A organização tem alguma forma de receber reclamações por parte dos seus clientes</t>
  </si>
  <si>
    <t>A organização tem alguma forma de receber reclamações por parte dos seus fornecedores</t>
  </si>
  <si>
    <t>A organização tem definidos os seus Objetivos de Desenvolvimento Sustentável (ODS's) estratégicos</t>
  </si>
  <si>
    <t>ODS's estratégicos da organização</t>
  </si>
  <si>
    <t>Tópicos abordados no Código de Ética e Conduta</t>
  </si>
  <si>
    <t>A organização deu formação aos seus trabalhadores contratados relativamente aos tópicos abordados no código de ética e conduta no período de reporte</t>
  </si>
  <si>
    <t>Práticas implementadas para promover a segurança e saúde dos trabalhadores contratados</t>
  </si>
  <si>
    <t>A organização tem definida uma estratégia de impacto na comunidade</t>
  </si>
  <si>
    <t>Tipo de iniciativas são implementadas pela organização no âmbito da estratégia de impacto na comunidade</t>
  </si>
  <si>
    <t>A organização tem definido um conjunto de indicadores para monitorizar o seu impacto na comunidade</t>
  </si>
  <si>
    <t>Os indicadores para monitorizar o impacto na comunidade são atualmente monitorizados</t>
  </si>
  <si>
    <t>Ano em que teve início a monitorização das emissões atmosféricas</t>
  </si>
  <si>
    <t>Ano em que teve início a monitorização do consumo de energia</t>
  </si>
  <si>
    <t>As condições de Segurança e Saúde no Trabalho (SST) para os trabalhadores subcontratados são asseguradas pela organização</t>
  </si>
  <si>
    <t>A organização realiza / apresenta relatórios anuais</t>
  </si>
  <si>
    <t>Ano em que teve início a monitorização do consumo e monitorização da água</t>
  </si>
  <si>
    <t>A organização produz resíduos perigosos e/ou resíduos radioativos</t>
  </si>
  <si>
    <t>Moeda em que será disponibilizada a informação financeira</t>
  </si>
  <si>
    <t>Quantidade de energia de fontes não-renováveis consumida (kWh) (para o período de reporte)</t>
  </si>
  <si>
    <t>A organização avalia e monitoriza o seu impacte ambiental</t>
  </si>
  <si>
    <t>A avaliação e monitorização do impacte ambiental são feitas através de indicadores</t>
  </si>
  <si>
    <t>A organização tem integrada uma política ambiental com o propósito de prevenir e reduzir o seu impacte ambiental</t>
  </si>
  <si>
    <t>Número de dias perdidos devido a lesões, acidentes, morte ou doença (para o período de reporte)</t>
  </si>
  <si>
    <t>A organização sofreu condenações por infrações das leis de combate à corrupção e ao suborno</t>
  </si>
  <si>
    <t>Montante das multas aplicadas a condenações por infrações das leis de combate à corrupção e ao suborno</t>
  </si>
  <si>
    <t>A organização já esteve envolvida em algum caso de violação de Direitos Humanos</t>
  </si>
  <si>
    <t>A organização detem processo de diligência devida para identificar, mitigar e combater os impactos negativos nos direitos humanos</t>
  </si>
  <si>
    <t>A organização teve incidentes de discriminação, nomeadamente que tenham resultado na aplicação de sanções</t>
  </si>
  <si>
    <t>Número de incidentes de discriminação ocorridos</t>
  </si>
  <si>
    <t>A organização monitoriza a emissão de poluentes e substâncias atmosféricos</t>
  </si>
  <si>
    <t>A organização monitoriza a emissão de gases com efeito de estufa</t>
  </si>
  <si>
    <t>Fontes não-renováveis utilizadas</t>
  </si>
  <si>
    <t>A organização recicla e/ou reutiliza água</t>
  </si>
  <si>
    <t>Quantidade de água reciclada e/ou reutilizada (m3) (para o período de reporte)</t>
  </si>
  <si>
    <t>A organização efetua descargas diretas para o meio aquático</t>
  </si>
  <si>
    <t>A organização monitoriza as condições de descarte de água, nomeadamente os valores de discarga (parâmetros fisico-químicos)</t>
  </si>
  <si>
    <t>Valores de emissão referentes a cada parâmetro</t>
  </si>
  <si>
    <t>A organização está localizada em zona(s) de elevado stress hídrico</t>
  </si>
  <si>
    <t>A atividade da organização insere-se nos setores de elevado impacto climático</t>
  </si>
  <si>
    <t>A organização desenvolve atividades no setor dos combustíveis fósseis</t>
  </si>
  <si>
    <t>A organização desenvolve ou tem envolvimento em atividades relacionadas com o fabrico ou venda de armas controversas</t>
  </si>
  <si>
    <t>A organização desempenha atividades que se incluem na Fabricação de pesticidas e outros produtos agroquímicos</t>
  </si>
  <si>
    <t>A organização exerce atividades que contribuem para a degradação dos solos, a desertificação, artificialização e/ou a impermeabilização dos solos</t>
  </si>
  <si>
    <t>A organização atua de acordo com práticas ou políticas de utilização dos solos</t>
  </si>
  <si>
    <t>A organização desempenha atividades que se incluem a exploração de mares e/ou oceanos</t>
  </si>
  <si>
    <t>A organização detem política de exploração sustentável de mares e/ou oceanos</t>
  </si>
  <si>
    <t>A organização tem atividades em áreas florestais</t>
  </si>
  <si>
    <t>A organização tem política de combate à desflorestação</t>
  </si>
  <si>
    <t>A organização beneficiou de algum apoio proveniente de Títulos verdes</t>
  </si>
  <si>
    <t>A organização realizou novas construções e/ou grandes obras de renovação</t>
  </si>
  <si>
    <t>Quantidade de matérias-primas consumidas (t) em novas construções e/ou grandes obras de renovação</t>
  </si>
  <si>
    <t>Quantidade de emissão de poluentes atmosféricos (t eq)</t>
  </si>
  <si>
    <t>Quantida de emissão substâncias destruidoras da camada de ozono (t eq)</t>
  </si>
  <si>
    <t>Nº de operações identificadas como tendo risco significativo de incidentes de trabalho forçado ou obrigatório</t>
  </si>
  <si>
    <t>UNGC</t>
  </si>
  <si>
    <t>Nº de fornecedores identificados como tendo risco significativo de incidentes de trabalho forçado ou obrigatório</t>
  </si>
  <si>
    <t>Nº de operações identificadas como tendo risco significativo de ocorrência de trabalho infantil</t>
  </si>
  <si>
    <t>Nº de fornecedores identificados como tendo risco significativo de ocorrência de trabalho infantil</t>
  </si>
  <si>
    <t>Nº total de incidentes de violação dos direitos dos povos indígenas</t>
  </si>
  <si>
    <t>Nº de queixas apresentadas relativamente ao impacto dos direitos humanos</t>
  </si>
  <si>
    <t>Nº de queixas tratadas relativamente ao impacto dos direitos humanos</t>
  </si>
  <si>
    <t>Nº de queixas resolvidas relativamente ao impacto dos direitos humanos</t>
  </si>
  <si>
    <t>% de novos fornecedores selecionados com base em critérios de direitos humanos</t>
  </si>
  <si>
    <t>Nº de trabalhadores supervisionados do género feminino</t>
  </si>
  <si>
    <t>Nº de trabalhadores supervisionados do género masculino</t>
  </si>
  <si>
    <t>Nº de trabalhadores supervisionados do género outro</t>
  </si>
  <si>
    <t>Nº de trabalhadores do género feminino por região</t>
  </si>
  <si>
    <t>Nº de trabalhadores do género masculino por região</t>
  </si>
  <si>
    <t>Nº de trabalhadores do género outro por região</t>
  </si>
  <si>
    <t>Nº total de membros do mais alto órgão de governança que se encaixam em outros grupos de diversidade</t>
  </si>
  <si>
    <t>% de membros do mais alto órgão de governança que fazem parte de grupos de minoria</t>
  </si>
  <si>
    <t>% de membros do mais alto órgão de governança que se encaixam em outros grupos de diversidade</t>
  </si>
  <si>
    <t>Proporção do salário básico entre tranalhadores do género feminino e masculino</t>
  </si>
  <si>
    <t>Proporção da remuneração entre tranalhadores do género feminino e masculino</t>
  </si>
  <si>
    <t>Total de outras emissões atmosféricas significativas (kg)</t>
  </si>
  <si>
    <t>Despesas e investimentos totais de proteção ambiental por tipo</t>
  </si>
  <si>
    <t>% de materiais utilizados que são materiais de entrada reciclados</t>
  </si>
  <si>
    <t>Volume total de água reciclada e reutilizada</t>
  </si>
  <si>
    <t>% de água reciclada e reutilizada</t>
  </si>
  <si>
    <t>Índice de intensidade de emissões de GEE</t>
  </si>
  <si>
    <t>Redução de emissões de GEE</t>
  </si>
  <si>
    <t>Nº total de derrames significativos</t>
  </si>
  <si>
    <t>Volume total dos derrames significativos</t>
  </si>
  <si>
    <t>Peso dos resíduos transportados considerados perigosos nos termos da convenção de Basileia2 anexo I,II,III e VIII</t>
  </si>
  <si>
    <t>Peso dos resíduos importados considerados perigosos nos termos da convenção de Basileia2 anexo I,II,III e VIII</t>
  </si>
  <si>
    <t>Peso dos resíduos exportados considerados perigosos nos termos da convenção de Basileia2 anexo I,II,III e VIII</t>
  </si>
  <si>
    <t>Peso dos resíduos tratados considerados perigosos nos termos da convenção de Basileia2 anexo I,II,III e VIII</t>
  </si>
  <si>
    <t>% de resíduos transportados internacionalmente</t>
  </si>
  <si>
    <t>Tamanho dos corpos de água e habitats relacionados que são significativamente afectados pelas descargas de água e escoamento superficial da organização</t>
  </si>
  <si>
    <t>Valor de biodiversidade dos corpos de água e habitats relacionados que são significativamente afectados pelas descargas de água e escoamento superficial da organização</t>
  </si>
  <si>
    <t>Impactos ambientais negativos reais e potenciais significativos na cadeia de abastecimento e acções tomadas</t>
  </si>
  <si>
    <t>Mão-de-obra total por nº de empregados e trabalhadores supervisionados e por género</t>
  </si>
  <si>
    <t>Mão-de-obra total por região e género</t>
  </si>
  <si>
    <t>Variações significativas nos números de emprego</t>
  </si>
  <si>
    <t xml:space="preserve">Período do relatório </t>
  </si>
  <si>
    <t>Data do relatório anterior mais recente</t>
  </si>
  <si>
    <t>Ciclo de relatórios</t>
  </si>
  <si>
    <t>Frequência da análise dos impactos económicos, ambientais e sociais, riscos e oportunidades por parte do mais alto órgão de governança</t>
  </si>
  <si>
    <t>Valor da remuneração de trabalhadores contratados em cargos executivos de outro género</t>
  </si>
  <si>
    <t>Valor da remuneração de trabalhadores subcontratados em cargos executivos de outro género</t>
  </si>
  <si>
    <t>Valor da remuneração de membros do mais alto órgão de governança</t>
  </si>
  <si>
    <t>Percentage (%)</t>
  </si>
  <si>
    <t>%</t>
  </si>
  <si>
    <t>% da área impactada restaurada</t>
  </si>
  <si>
    <t>SASB</t>
  </si>
  <si>
    <t xml:space="preserve">% da Obrigação de Volume Renovável cumprida através de: compra de números de identificação renováveis "separados" </t>
  </si>
  <si>
    <t>% da Obrigação de Volume Renovável cumprida através de: produção de combustíveis renováveis</t>
  </si>
  <si>
    <t>Percentage (%) of gallons</t>
  </si>
  <si>
    <t>% da produção de biocombustível certificada por terceiros segundo uma norma de sustentabilidade ambiental</t>
  </si>
  <si>
    <t>% da remuneração total dos empregados abrangidos que é variável e está ligada à quantidade de produtos e serviços vendidos</t>
  </si>
  <si>
    <t>% da remuneração total que é variável para os Assumidores de Riscos Materiais</t>
  </si>
  <si>
    <t>% da remuneração variável dos Assumidores de Riscos Materiais (MRTs) aos quais foram aplicadas disposições de malus ou clawback</t>
  </si>
  <si>
    <t>% das emissões globais brutas de escopo 1 abrangidas pelos regulamentos de limitação de emissões</t>
  </si>
  <si>
    <t>% de água captada em regiões com stress hídrico de base elevado ou Extremamente Elevado</t>
  </si>
  <si>
    <t>% de água consumida em regiões com stress hídrico de base elevado ou Extremamente Elevado</t>
  </si>
  <si>
    <t>% de água descartada</t>
  </si>
  <si>
    <t>% de água doce captada em regiões com stress hídrico de base elevado ou Extremamente Elevado</t>
  </si>
  <si>
    <t>% de água doce consumida em regiões com stress hídrico de base elevado ou Extremamente Elevado</t>
  </si>
  <si>
    <t>% de água doce utilizada em operações que foi reciclada</t>
  </si>
  <si>
    <t>% de água injectada</t>
  </si>
  <si>
    <t>% de água reciclada</t>
  </si>
  <si>
    <t xml:space="preserve">Percentage (%) by revenue </t>
  </si>
  <si>
    <t>% de campanhas revistas para adesão aos procedimentos do ASRC que estão em conformidade</t>
  </si>
  <si>
    <t>% de campanhas revistas para adesão aos procedimentos do Conselho de Auto-Regulação da Publicidade</t>
  </si>
  <si>
    <t>% de combustível consumido pelo transporte aéreo: alternativo</t>
  </si>
  <si>
    <t>% de combustível consumido pelo transporte aéreo: sustentável</t>
  </si>
  <si>
    <t>% de combustível consumido pelo transporte rodoviário: gás natural</t>
  </si>
  <si>
    <t>% de combustível consumido pelo transporte rodoviário: renovável</t>
  </si>
  <si>
    <t>% de combustível da frota consumido renovável</t>
  </si>
  <si>
    <t>% de combustível renovável consumido</t>
  </si>
  <si>
    <t>% de combustível utilizado em: equipamento e veículos rodoviários</t>
  </si>
  <si>
    <t>% de combustível utilizado em: equipamento off-road</t>
  </si>
  <si>
    <t>% de combustível: alternativo</t>
  </si>
  <si>
    <t>% de combustível: sustentável</t>
  </si>
  <si>
    <t>% de condutores classificados como contratados independentes</t>
  </si>
  <si>
    <t>% de electricidade da rede</t>
  </si>
  <si>
    <t xml:space="preserve">Percentage (%) </t>
  </si>
  <si>
    <t>% de embalagens feitas de materiais reciclados e/ou renováveis</t>
  </si>
  <si>
    <t>% de embalagens recicláveis, reutilizáveis, e/ou compostáveis</t>
  </si>
  <si>
    <t>% de empregados cobertos com um registo de investigações relacionadas com o investimento, queixas de consumidores iniciados, litígios civis privados, ou outros procedimentos regulamentares</t>
  </si>
  <si>
    <t>% de energia renovável</t>
  </si>
  <si>
    <t>% de fluido de fracturamento hidráulico utilizado que era perigoso</t>
  </si>
  <si>
    <t>% de gasodutos inspeccionados</t>
  </si>
  <si>
    <t>% de impressões de publicidade online dirigidas a audiências personalizadas</t>
  </si>
  <si>
    <t>% de incidentes significativos nas tubulações</t>
  </si>
  <si>
    <t>Percentage (%) by cost</t>
  </si>
  <si>
    <t>% de ingredientes de bebidas provenientes de regiões com stress hídrico de base elevado ou extremamente elevado</t>
  </si>
  <si>
    <t>% de instalações da entidade que participam no programa de auditoria do Rx-360 International Pharmaceutical Supply Chain Consortium ou programas equivalentes de auditoria de terceiros para integridade da cadeia de abastecimento e ingredientes</t>
  </si>
  <si>
    <t>% de instalações de fornecedores de nível 1 em conformidade com as licenças de descarga de águas residuais e/ou acordo contratual</t>
  </si>
  <si>
    <t>% de instalações de fornecedores de nível 1 que completaram a avaliação do Módulo Ambiental de Instalações de Higg da Sustainable Apparel Coalition (Higg FEM) ou uma avaliação de dados ambientais equivalente</t>
  </si>
  <si>
    <t>% de instalações de fornecedores de nível 1 que foram auditadas de acordo com um código de conduta laboral</t>
  </si>
  <si>
    <t>% de instalações de fornecedores de nível I que participam no programa de auditoria do Rx-360 International Pharmaceutical Supply Chain Consortium ou programas equivalentes de auditoria de terceiros para integridade da cadeia de abastecimento e ingredientes</t>
  </si>
  <si>
    <t>% de instalações de fornecedores para além do Nível 1 em conformidade com as licenças de descarga de águas residuais e/ou acordo contratual</t>
  </si>
  <si>
    <t>% de instalações de fornecedores para além do Nível 1 que completaram a avaliação do Módulo Ambiental de Instalações de Higg da Sustainable Apparel Coalition (Higg FEM) ou uma avaliação de dados ambientais equivalente</t>
  </si>
  <si>
    <t>% de instalações de fornecedores para além do Nível 1 que foram auditadas segundo um código de conduta laboral</t>
  </si>
  <si>
    <t>Percentage (%) by revenue</t>
  </si>
  <si>
    <t>% de instalações de jogo que implementam o Índice de Apostas Responsáveis</t>
  </si>
  <si>
    <t>% de locais de fracturação hidráulica onde a qualidade das águas subterrâneas ou superficiais se deteriorou em comparação com uma linha de base</t>
  </si>
  <si>
    <t>% de locais de minas onde a drenagem de rochas ácidas é: activamente mitigada</t>
  </si>
  <si>
    <t>% de locais de minas onde a drenagem de rochas ácidas é: prevista de ocorrer</t>
  </si>
  <si>
    <t>% de locais de minas onde a drenagem de rochas ácidas está: em tratamento ou remediação</t>
  </si>
  <si>
    <t>% de materiais de entrada de conteúdo reciclado ou remanufacturado</t>
  </si>
  <si>
    <t>Percentage (%) by weight</t>
  </si>
  <si>
    <t>% de materiais de fibra de madeira comprados a florestas certificadas de terceiros por padrão</t>
  </si>
  <si>
    <t>% de materiais de fibra de madeira comprados a florestas certificadas por terceiros</t>
  </si>
  <si>
    <t>% de materiais de fibra de madeira comprados certificados segundo outras normas de fibra de madeira</t>
  </si>
  <si>
    <t>% de materiais de fibra de madeira comprados certificados segundo outros padrões de fibra de madeira, por padrão</t>
  </si>
  <si>
    <t>% de materiais recuperados reciclados</t>
  </si>
  <si>
    <t>% de material reciclado em fim de vida recuperado</t>
  </si>
  <si>
    <t>% de metano nas emissões globais brutas de escopo 1</t>
  </si>
  <si>
    <t>% de modelos de veículos classificados por programas NCAP com uma classificação de segurança global de 5 estrelas, por região</t>
  </si>
  <si>
    <t>% de operações de jogo online que implementam os Padrões de Jogo Responsável pela Internet do Conselho Nacional sobre Apostas Problemáticas</t>
  </si>
  <si>
    <t>% de peças contrafeitas evitadas</t>
  </si>
  <si>
    <t>Percentage (%) of man-hours</t>
  </si>
  <si>
    <t>% de pessoal de jogos que trabalha em áreas onde é permitido fumar</t>
  </si>
  <si>
    <t>Percentage (%) of gaming floor area</t>
  </si>
  <si>
    <t xml:space="preserve">% de piso de jogos onde é permitido fumar </t>
  </si>
  <si>
    <t>% de poços fracturados hidraulicamente para os quais existe divulgação pública de todos os produtos químicos fluidos fracturados utilizados</t>
  </si>
  <si>
    <t>% de produtos agrícolas de origem certificada segundo um padrão ambiental e/ou social de terceiros</t>
  </si>
  <si>
    <t>% de produtos agrícolas provenientes de regiões com um elevado ou extremamente elevado stress hídrico de base</t>
  </si>
  <si>
    <t>% de produtos elegíveis certificados segundo uma norma de sustentabilidade da Association of Home Appliance Manufacturers</t>
  </si>
  <si>
    <t>% de produtos elegíveis por receita certificada para o programa ENERGY STAR®.</t>
  </si>
  <si>
    <t>% de produtos elegíveis que cumprem as normas de emissão e conteúdo de compostos orgânicos voláteis (COV)</t>
  </si>
  <si>
    <t>% de produtos por receitas que contêm organismos geneticamente modificados</t>
  </si>
  <si>
    <t>% de produtos que contêm o Sistema Mundial Harmonizado de Classificação e Rotulagem de Substâncias Químicas (GHS) das Categorias 1 e 2 Perigosas para a Saúde e o Ambiente que foram submetidas a uma avaliação de perigo</t>
  </si>
  <si>
    <t>% de produtos que contêm Sistema Mundial Harmonizado de Classificação e Rotulagem de Substâncias Químicas Categoria 1 e 2 Substâncias Perigosas para a Saúde e o Ambiente</t>
  </si>
  <si>
    <t>% de produtos vendidos que são recicláveis</t>
  </si>
  <si>
    <t>% de produtos vendidos que são recicláveis ou reutilizáveis</t>
  </si>
  <si>
    <t>% de queixas apresentadas à CFPB com medidas monetárias ou não-monetárias</t>
  </si>
  <si>
    <t>% de queixas apresentadas à CFPB contestadas pelo consumidor</t>
  </si>
  <si>
    <t>% de queixas de defeitos relacionados com a segurança investigados</t>
  </si>
  <si>
    <t>% de queixas que resultaram na investigação pela CFPB</t>
  </si>
  <si>
    <t>% de reservas comprovadas em ou perto de áreas de conflito</t>
  </si>
  <si>
    <t>% de reservas comprovadas em ou perto de sítios com estatuto de conservação protegido ou habitat de espécies ameaçadas</t>
  </si>
  <si>
    <t>% de reservas comprovadas em países que têm as 20 classificações mais baixas no Índice de Percepção de Corrupção da Transparência Internacional</t>
  </si>
  <si>
    <t>% de reservas comprovadas em terras indígenas ou próximas</t>
  </si>
  <si>
    <t>% de reservas prováveis em ou perto de áreas de conflito</t>
  </si>
  <si>
    <t>% de reservas prováveis em ou perto de sítios com estatuto de conservação protegido ou habitat de espécies ameaçadas</t>
  </si>
  <si>
    <t>% de reservas prováveis em países que têm as 20 classificações mais baixas no Índice de Percepção de Corrupção da Transparência Internacional</t>
  </si>
  <si>
    <t>% de reservas prováveis em terras indígenas ou próximas</t>
  </si>
  <si>
    <t>% de resíduos perigosos provenientes da manufatura</t>
  </si>
  <si>
    <t>% de resíduos perigosos reciclados</t>
  </si>
  <si>
    <t>% de resíduos reciclados provenientes da manufatura</t>
  </si>
  <si>
    <t>Percentage (%) by acreage</t>
  </si>
  <si>
    <t>% de terras pertencentes, arrendadas e/ou exploradas dentro de áreas de protecção estado de conservação ou habitat de espécies ameaçadas</t>
  </si>
  <si>
    <t>% de trabalhadores (contratados e subcontratados) em cargos de gestão: por género</t>
  </si>
  <si>
    <t>% de trabalhadores (contratados e subcontratados) em cargos de gestão: por grupo étnico/racial</t>
  </si>
  <si>
    <t>% de trabalhadores (contratados e subcontratados) em cargos executivos por grupo racial/étnico</t>
  </si>
  <si>
    <t>% de trabalhadores (contratados e subcontratados) em cargos não executivos por género</t>
  </si>
  <si>
    <t>% de trabalhadores (contratados e subcontratados) em cargos não executivos por grupo racial/étnico</t>
  </si>
  <si>
    <t>% de trabalhadores (contratados e subcontratados) em cargos profissionais por género</t>
  </si>
  <si>
    <t>% de trabalhadores (contratados e subcontratados) em cargos profissionais por grupo racial/étnico</t>
  </si>
  <si>
    <t>% de trabalhadores (contratados e subcontratados), dentre todos os outros funcionários, por grupo racial/étnico</t>
  </si>
  <si>
    <t>% de trabalhadores cobertos com um registo de investigações relacionadas com o investimento, queixas de consumidores, litígios civis privados, ou outros procedimentos regulamentares</t>
  </si>
  <si>
    <t>% de transacções geradas a partir de sistemas de negociação automatizados</t>
  </si>
  <si>
    <t>% de transportadores com percentis BASIC acima do limiar de intervenção da FMCSA</t>
  </si>
  <si>
    <t>% de tubulações de líquidos perigosos inspeccionadas</t>
  </si>
  <si>
    <t>% de veículos de frota de aluguel classificados por programas NCAP com uma classificação de segurança global de 5 estrelas, por região</t>
  </si>
  <si>
    <t>% de violações de dados que envolvem informação confidencial</t>
  </si>
  <si>
    <t>% de violações de dados que envolvem informação pessoalmente identificável</t>
  </si>
  <si>
    <t>% do mercado para biocombustíveis avançados e infra-estruturas associadas</t>
  </si>
  <si>
    <t>% do total de auditorias realizadas por um auditor externo</t>
  </si>
  <si>
    <t>% do total de impressões publicitárias feitas sobre indivíduos com idade igual ou superior à idade legal de consumo de bebidas alcoólicas</t>
  </si>
  <si>
    <t>% em estados com fundos de garantia financeira para tanques de armazenamento subterrâneo</t>
  </si>
  <si>
    <t>%de material em fim de vida recuperado que foi reciclado</t>
  </si>
  <si>
    <t>Acres</t>
  </si>
  <si>
    <t>ac</t>
  </si>
  <si>
    <t>Área terrestre perturbada</t>
  </si>
  <si>
    <t>Rate</t>
  </si>
  <si>
    <t>Auditoria da Iniciativa Global de Segurança Alimentar associada à taxa de acções correctivas para principais não conformidades</t>
  </si>
  <si>
    <t>Auditoria da Iniciativa Global de Segurança Alimentar para a taxa de acções correctivas associadas a não conformidades menores</t>
  </si>
  <si>
    <t>Auditoria da taxa de não-conformidade da Iniciativa Global de Segurança Alimentar</t>
  </si>
  <si>
    <t>Specific energy</t>
  </si>
  <si>
    <t>Wh/kg</t>
  </si>
  <si>
    <t>Capacidade média de armazenamento de baterias, por aplicação do produto e tipo de tecnologia</t>
  </si>
  <si>
    <t>Gigajoules</t>
  </si>
  <si>
    <t>GJ</t>
  </si>
  <si>
    <t>Combustível consumido pelo transporte aéreo</t>
  </si>
  <si>
    <t>Combustível consumido pelo transporte rodoviário</t>
  </si>
  <si>
    <t>Combustível da frota consumido</t>
  </si>
  <si>
    <t>Consumo total de combustível</t>
  </si>
  <si>
    <t>Desafios à taxa de indicadores dos Sistemas de Segurança (Nível 3)</t>
  </si>
  <si>
    <t>Hours</t>
  </si>
  <si>
    <t>h</t>
  </si>
  <si>
    <t>Duração do tempo de inactividade causado por perturbações significativas do mercado</t>
  </si>
  <si>
    <t>Days</t>
  </si>
  <si>
    <t>Duração dos atrasos não técnicos</t>
  </si>
  <si>
    <t>Minutes</t>
  </si>
  <si>
    <t>Duração média das interrupções relacionadas com a divulgação pública de informação</t>
  </si>
  <si>
    <t>Duração média das pausas relacionadas com a volatilidade</t>
  </si>
  <si>
    <t>Number of cycles</t>
  </si>
  <si>
    <t>Duração média de funcionamento das baterias, por aplicação do produto e tipo de tecnologia</t>
  </si>
  <si>
    <t>Duração média de funcionamento das células de combustível, por aplicação do produto e tipo de tecnologia</t>
  </si>
  <si>
    <t>Mpg, L/km,
gCO /km, km/L</t>
  </si>
  <si>
    <t>Economia de combustível média ponderada das vendas da frota de passageiros, por região</t>
  </si>
  <si>
    <t>Economia de combustível média ponderada por dia de aluguel de frota, por região</t>
  </si>
  <si>
    <t>Eficiência energética média das células de combustível como eficiência eléctrica, por aplicação do produto e tipo de tecnologia</t>
  </si>
  <si>
    <t>Eficiência energética média das células de combustível como eficiência térmica, por aplicação do produto e tipo de tecnologia</t>
  </si>
  <si>
    <t>Eficiência média da bateria como eficiência coulombica, por aplicação do produto e tipo de tecnologia</t>
  </si>
  <si>
    <t>Grams of CO₂-e per megajoule</t>
  </si>
  <si>
    <t>g/MJ</t>
  </si>
  <si>
    <t>Emissões de gases com efeito de estufa ao longo do ciclo de vida útil, por tipo de biocombustível</t>
  </si>
  <si>
    <t>Energia operacional consumida</t>
  </si>
  <si>
    <t xml:space="preserve">Energia total autogerada </t>
  </si>
  <si>
    <t>Metric tons CO₂-e</t>
  </si>
  <si>
    <t>t</t>
  </si>
  <si>
    <t>Estimativa das emissões de dióxido de carbono incorporadas nas reservas comprovadas de hidrocarbonetos</t>
  </si>
  <si>
    <t>Reporting
currency</t>
  </si>
  <si>
    <t>Exposição a instrumentos derivados por: exposição potencial total a derivados compensados centralmente</t>
  </si>
  <si>
    <t>Exposição a instrumentos derivados por: exposição potencial total a derivados não compensados de forma centralizada</t>
  </si>
  <si>
    <t>Exposição a instrumentos derivados por: valor justo total de garantias aceitáveis depositadas junto da Central Clearinghouse</t>
  </si>
  <si>
    <t>Exposição ao crédito comercial e industrial, por indústria</t>
  </si>
  <si>
    <t>Thousand cubic meters</t>
  </si>
  <si>
    <t>m³</t>
  </si>
  <si>
    <t>Fluxo de água gerado</t>
  </si>
  <si>
    <t>Months</t>
  </si>
  <si>
    <t>Idade média das contas para clientes com pontuações FICO acima e abaixo de 660</t>
  </si>
  <si>
    <t>Média APR para clientes com pontuações FICO acima e abaixo de 660</t>
  </si>
  <si>
    <t>Média de área perturbada por poço de gás</t>
  </si>
  <si>
    <t>Média de área perturbada por poço de petróleo</t>
  </si>
  <si>
    <t>Média de horas de formação em saúde, segurança e resposta a emergências para empregados de serviço de curta duração</t>
  </si>
  <si>
    <t>Média de horas de formação em saúde, segurança e resposta a emergências para trabalhadores a tempo integral</t>
  </si>
  <si>
    <t>Média de horas de formação em saúde, segurança e resposta a emergências para trabalhadores contratados</t>
  </si>
  <si>
    <t>Reporting currency</t>
  </si>
  <si>
    <t>Mercado total abordável</t>
  </si>
  <si>
    <t>Reporting
currency_x000D_</t>
  </si>
  <si>
    <t>Montante das receitas líquidas nos países que têm as 20 classificações mais baixas no Índice de Percepção de Corrupção da Transparência Internacional</t>
  </si>
  <si>
    <t>Montante de activos sob gestão, por classe de activos, que empregam investimentos temáticos de sustentabilidade</t>
  </si>
  <si>
    <t>Montante de activos sob gestão, por classe de activos, que empregam o rastreio</t>
  </si>
  <si>
    <t>Montante de activos sob gestão, por classe de bens, que empregam a integração de questões ambientais, social e de governança (ESG)</t>
  </si>
  <si>
    <t>Montante total das perdas monetárias atribuíveis aos pagamentos de seguros de catástrofes naturais não modeladas, por tipo de evento e segmento geográfico (líquido e bruto de resseguro)</t>
  </si>
  <si>
    <t>Number</t>
  </si>
  <si>
    <t>Nº de acções governamentais de aplicação dos regulamentos de segurança aérea</t>
  </si>
  <si>
    <t>Nº de acções que levaram a rusgas, apreensões, detenções e/ou apresentação de acusações criminais relacionadas com produtos falsificados</t>
  </si>
  <si>
    <t>Nº de acidentes de aviação</t>
  </si>
  <si>
    <t>Nº de acidentes e incidentes rodoviários</t>
  </si>
  <si>
    <t>Nº de acordos de litígio sobre a Aplicação Abreviada de Novos Medicamentos (ANDA) que envolveu pagamentos e/ou disposições para atrasar a comercialização de um produto genérico autorizado por um período de tempo definido</t>
  </si>
  <si>
    <t>Nº de casos de mediação e arbitragem associados à integridade profissional, incluindo o dever de cuidado, por parte</t>
  </si>
  <si>
    <t>Nº de clientes afectados pelas violações de dados</t>
  </si>
  <si>
    <t>Nº de contas correntes a retalho sem custos fornecidas a clientes previamente não bancários ou a clientes não bancários</t>
  </si>
  <si>
    <t>Nº de derrames de hidrocarbonetos</t>
  </si>
  <si>
    <t>Nº de Directivas de Aeronavegabilidade recebidas</t>
  </si>
  <si>
    <t>Nº de empregados cobertos com um registo de investigações relacionadas com o investimento, reclamações de consumidores iniciados, litígios civis privados, ou outros procedimentos regulamentares</t>
  </si>
  <si>
    <t>Nº de empréstimos hipotecários em zonas de inundação de 100 anos</t>
  </si>
  <si>
    <t>Nº de empréstimos pendentes qualificados para programas destinados a promover as pequenas empresas e o desenvolvimento da comunidade</t>
  </si>
  <si>
    <t>Nº de empréstimos vencidos e não vencidos qualificados para programas destinados a promover as pequenas empresas e o desenvolvimento da comunidade</t>
  </si>
  <si>
    <t>Nº de execuções de hipotecas</t>
  </si>
  <si>
    <t>Nº de hipotecas emitidas a todos os outros mutuários, por pontuação FICO acima e abaixo de 660</t>
  </si>
  <si>
    <t>Nº de hipotecas emitidas a uma minoria</t>
  </si>
  <si>
    <t>Nº de hipotecas residenciais dos seguintes tipos: Hipotecas Híbridas ou Opções de Hipotecas de Taxa Ajustável</t>
  </si>
  <si>
    <t>Nº de hipotecas residenciais dos seguintes tipos: Penalização de pré-pagamento</t>
  </si>
  <si>
    <t>Nº de hipotecas residenciais dos seguintes tipos: Taxa mais elevada</t>
  </si>
  <si>
    <t>Nº de hipotecas residenciais dos seguintes tipos: Total, por pontuação FICO acima ou abaixo de 660</t>
  </si>
  <si>
    <t>Nº de incidentes com tubulação reportáveis</t>
  </si>
  <si>
    <t>Nº de incidentes de incumprimento associados à quantidade de água e/ou licenças, normas e regulamentos de qualidade</t>
  </si>
  <si>
    <t>Nº de incidentes de não conformidade associados a licenças, normas e regulamentos de qualidade da água</t>
  </si>
  <si>
    <t>Nº de incidentes de não conformidade com a indústria ou códigos de rotulagem e/ou marketing regulamentares</t>
  </si>
  <si>
    <t>Nº de incidentes de transporte</t>
  </si>
  <si>
    <t>Nº de incidentes significativos associados à gestão de resíduos perigosos</t>
  </si>
  <si>
    <t>Nº de inspecções do patrocinador da FDA relacionadas com a gestão de ensaios clínicos e farmacovigilância que resultaram em: Acção Oficial Indicada</t>
  </si>
  <si>
    <t>Nº de inspecções do patrocinador da FDA relacionadas com a gestão de ensaios clínicos e farmacovigilância que resultaram em: Acção Voluntária Indicada</t>
  </si>
  <si>
    <t>Nº de interrupções relacionadas com a divulgação pública de informação</t>
  </si>
  <si>
    <t>Nº de investimentos e empréstimos que incorporam integração de factores ambientais, sociais e de governação, por indústria</t>
  </si>
  <si>
    <t>Nº de modificações de hipotecas residenciais</t>
  </si>
  <si>
    <t>Nº de paragens de trabalho</t>
  </si>
  <si>
    <t>Nº de participantes em iniciativas de literacia financeira para clientes não bancados, subbancários ou mal servidos</t>
  </si>
  <si>
    <t>Nº de pausas relacionadas com a volatilidade</t>
  </si>
  <si>
    <t>Nº de peças contrafeitas detectadas</t>
  </si>
  <si>
    <t>Nº de perturbações significativas do mercado</t>
  </si>
  <si>
    <t>Nº de queixas apresentadas ao Gabinete de Protecção Financeira dos Consumidores</t>
  </si>
  <si>
    <t>Nº de queixas de defeitos relacionados com a segurança</t>
  </si>
  <si>
    <t>Nº de recolhas emitidas</t>
  </si>
  <si>
    <t xml:space="preserve">Number </t>
  </si>
  <si>
    <t>Nº de refinarias em áreas densas ou próximas de áreas de população densa</t>
  </si>
  <si>
    <t>Nº de retiradas emitidas</t>
  </si>
  <si>
    <t>Nº de tanques de armazenamento subterrâneo</t>
  </si>
  <si>
    <t>Nº de titulares de conta afectados pelas violações de dados</t>
  </si>
  <si>
    <t>Nº de titulares de contas cuja informação é utilizada para fins secundários</t>
  </si>
  <si>
    <t>Nº de trabalhadores cobertos com um registro de investigações relacionadas com o investimento, reclamações iniciadas por consumidores, litígios civis privados, ou outros procedimentos regulamentares</t>
  </si>
  <si>
    <t>Nº de vazamentos acidentais do transporte ferroviário</t>
  </si>
  <si>
    <t>Nº de vazamentos de lixo perigoso reportáveis</t>
  </si>
  <si>
    <t>Nº de vazamentos não acidentais do transporte ferroviário</t>
  </si>
  <si>
    <t>Nº de veículos de emissão zero (ZEV) vendidos</t>
  </si>
  <si>
    <t>Nº de veículos híbridos plug-in vendidos</t>
  </si>
  <si>
    <t>Nº de veículos híbridos vendidos</t>
  </si>
  <si>
    <t>Nº de veículos recolhidos</t>
  </si>
  <si>
    <t>Nº de vendas curtas ou escrituras em vez de execução de hipoteca, por pontuação FICO acima e abaixo de 660</t>
  </si>
  <si>
    <t>Nº de violações de dados</t>
  </si>
  <si>
    <t>Nº médio de linhas de comércio para clientes com pontuações FICO acima e abaixo de 660</t>
  </si>
  <si>
    <t>Número de acções de aplicação da FDA tomadas em resposta a violações das Boas Práticas de Fabrico actuais, por tipo</t>
  </si>
  <si>
    <t>Número de atrasos não técnicos</t>
  </si>
  <si>
    <t>Número de descargas de tanques de armazenamento subterrâneo que requerem limpeza</t>
  </si>
  <si>
    <t>Número de fatalidades associadas aos produtos, tal como relatadas no Sistema de Notificação de Eventos Adversos da FDA</t>
  </si>
  <si>
    <t>Número de incidentes de não conformidade associados a licenças, normas e regulamentos de qualidade da água</t>
  </si>
  <si>
    <t>Número de incidentes de segurança do processo</t>
  </si>
  <si>
    <t>Metric tons (t)
CO₂-e per ton-kilometer</t>
  </si>
  <si>
    <t>Pegada total de gases de efeito estufa (GEE) em todos os modos de transporte</t>
  </si>
  <si>
    <t>Percentagem de campanhas que promovem produtos alcoólicos ou do tabaco</t>
  </si>
  <si>
    <t>Percentagem de motores em serviço que cumprem a norma de nível 4 para emissões de motores diesel não rodoviários</t>
  </si>
  <si>
    <t>Percentagem de produtos agrícolas provenientes de fornecedores certificados para um programa de certificação de segurança alimentar reconhecido pela Iniciativa Global de Segurança Alimentar</t>
  </si>
  <si>
    <t>Percentagens de produtos agrícolas de origem certificada segundo normas ambientais e/ou sociais de terceiros, por normas</t>
  </si>
  <si>
    <t>Percentile</t>
  </si>
  <si>
    <t>Percentis de Medição de Segurança BASIC para: Condicionamento do condutor</t>
  </si>
  <si>
    <t>Percentis de Medição de Segurança BASIC para: Condução insegura</t>
  </si>
  <si>
    <t>Percentis de Medição de Segurança BASIC para: Conformidade de Materiais Perigosos</t>
  </si>
  <si>
    <t>Percentis de Medição de Segurança BASIC para: Cumprimento de horas de serviço</t>
  </si>
  <si>
    <t>Percentis de Medição de Segurança BASIC para: Manutenção de veículos</t>
  </si>
  <si>
    <t>Percentis de Medição de Segurança BASIC para: Substâncias/Álcool Controlado</t>
  </si>
  <si>
    <t>Perda em caso de incumprimento atribuível a incumprimento do empréstimo hipotecário e delinquência devido a catástrofes naturais relacionadas com o clima, por região geográfica</t>
  </si>
  <si>
    <t>Perda Máxima Provável de produtos segurados de catástrofes naturais relacionadas com o tempo</t>
  </si>
  <si>
    <t>Perda total esperada atribuível a incumprimento e delinquência do empréstimo hipotecário devido a catástrofes naturais relacionadas com o clima, por região geográfica</t>
  </si>
  <si>
    <t>Perdas de fraudes relacionadas com cartões de crédito - presente e outras fraudes</t>
  </si>
  <si>
    <t>Perdas por fraude relacionada com cartões - fraude não presente</t>
  </si>
  <si>
    <t>Metric tons</t>
  </si>
  <si>
    <t>Peso do material em fim de vida recuperado</t>
  </si>
  <si>
    <t>Peso total de resíduos de rochas geradas</t>
  </si>
  <si>
    <t>Peso total de resíduos perigosos reciclados</t>
  </si>
  <si>
    <t>Peso total dos materiais de fibra de madeira comprados</t>
  </si>
  <si>
    <t>Peso total dos rejeitos produzidos</t>
  </si>
  <si>
    <t>Peso total dos resíduos não minerais gerados</t>
  </si>
  <si>
    <t>Basis points</t>
  </si>
  <si>
    <t>bps</t>
  </si>
  <si>
    <t>Pontuação do Global Systemically Important Bank (G-SIB), por categoria</t>
  </si>
  <si>
    <t>Premiums líquidos escritos relacionados com a eficiência energética e tecnologia de baixo carbono</t>
  </si>
  <si>
    <t>Proporção entre queixas e reivindicações</t>
  </si>
  <si>
    <t>Proporção média ponderada de Empréstimo por Valor das hipotecas emitidas para a minoria</t>
  </si>
  <si>
    <t>Proporção média ponderada de Empréstimo por Valor de hipotecas emitidas a todos os outros mutuários, por pontuação FICO acima e abaixo de 660</t>
  </si>
  <si>
    <t>Kilograms</t>
  </si>
  <si>
    <t>kg</t>
  </si>
  <si>
    <t>Quantidade agregada de derrames reportáveis</t>
  </si>
  <si>
    <t>Quantidade de cada matéria-prima prioritária que é certificada segundo um padrão ambiental e/ou social de terceiros, por padrão</t>
  </si>
  <si>
    <t>Quantidade de hidrocarbonetos em
água descarregada</t>
  </si>
  <si>
    <t>Quantidade de matéria-prima prioritária adquirida, por material</t>
  </si>
  <si>
    <t xml:space="preserve">Quantidade total de produto aceite para retoma, reutilização, ou eliminação </t>
  </si>
  <si>
    <t>Quantidade total de produto alimentar recolhida</t>
  </si>
  <si>
    <t>Quantidade total de resíduos provenientes da manufatura</t>
  </si>
  <si>
    <t>Receitas da subscrição incorporando a integração de factores ambientais, sociais e de governação, por parte da indústria</t>
  </si>
  <si>
    <t>Receitas de consultoria incorporando integração de factores ambientais, sociais e de governação, por parte da indústria</t>
  </si>
  <si>
    <t>Receitas de operações de securitização incorporando a integração de factores ambientais, sociais e de governação, por indústria</t>
  </si>
  <si>
    <t>Receitas de países classificados na banda "E" ou "F" do Índice de Defesa Governamental Anti-Corrupção da Transparência Internacional</t>
  </si>
  <si>
    <t>Receitas de produtos concebidos para a eficiência dos recursos da fase de utilização</t>
  </si>
  <si>
    <t xml:space="preserve">Receitas de produtos concebidos para aumentar a eficiência do combustível e/ou reduzir as emissões </t>
  </si>
  <si>
    <t>Receitas de produtos relacionados com a energia alternativa</t>
  </si>
  <si>
    <t>Receitas geradas pelas vendas de energias renováveis</t>
  </si>
  <si>
    <t>Percentage (%)
by salesweighted metric tons (t)</t>
  </si>
  <si>
    <t>Reciclabilidade média dos veículos vendidos</t>
  </si>
  <si>
    <t>Million barrels, Million standard cubic feet</t>
  </si>
  <si>
    <t>MMbbls, MMscf</t>
  </si>
  <si>
    <t>Sensibilidade dos níveis de reserva de hidrocarbonetos a futuros cenários de projecção de preços que representam um preço sobre as emissões de carbono</t>
  </si>
  <si>
    <t>Taxa de acções correctivas associadas à auditoria de responsabilidade social e ambiental dos fornecedores para não conformidades importantes</t>
  </si>
  <si>
    <t>Taxa de acções correctivas associadas à auditoria de responsabilidade social e ambiental dos fornecedores para não conformidades menores</t>
  </si>
  <si>
    <t>Taxa de acções correctivas associadas à auditoria de responsabilidade social e ambiental dos fornecedores para: não conformidades importantes</t>
  </si>
  <si>
    <t>Taxa de acções correctivas associadas à auditoria de responsabilidade social e ambiental dos fornecedores para: não conformidades menores</t>
  </si>
  <si>
    <t>Taxa de aprovação de crédito para candidatos com pontuações FICO acima e abaixo de 660</t>
  </si>
  <si>
    <t>Taxa de aprovação de produtos pré-pagos para candidatos com pontuações FICO acima e abaixo de 660</t>
  </si>
  <si>
    <t xml:space="preserve">Rate </t>
  </si>
  <si>
    <t>Taxa de fatalidade para empregados contratados</t>
  </si>
  <si>
    <t>Taxa de fatalidade para empregados directos</t>
  </si>
  <si>
    <t>Taxa de fatalidade para: empregados contratuais</t>
  </si>
  <si>
    <t>Taxa de frequência quase ausente para empregados directos</t>
  </si>
  <si>
    <t>Taxa de frequência quase ausente para trabalhadores sazonais e migrantes</t>
  </si>
  <si>
    <t>Taxa de mortalidade para: empregados directos</t>
  </si>
  <si>
    <t>Taxa de não-conformidade da auditoria de responsabilidade social e ambiental dos fornecedores</t>
  </si>
  <si>
    <t>Taxa de não-conformidade prioritária e taxa de acções correctivas associadas para auditorias do código de conduta laboral dos fornecedores</t>
  </si>
  <si>
    <t>Taxa de não-conformidades da auditoria de responsabilidade social e ambiental dos fornecedores para: não-conformidades importantes</t>
  </si>
  <si>
    <t>Taxa de não-conformidades da auditoria de responsabilidade social e ambiental dos fornecedores para: não-conformidades menores</t>
  </si>
  <si>
    <t>Taxa de rotatividade involuntária para: executivos/directores seniores</t>
  </si>
  <si>
    <t>Taxa de rotatividade involuntária para: gestores de nível médio</t>
  </si>
  <si>
    <t>Taxa de rotatividade involuntária para: profissionais</t>
  </si>
  <si>
    <t>Taxa de rotatividade involuntária para: todos os outros</t>
  </si>
  <si>
    <t>Taxa de rotatividade voluntária para: executivos/directores seniores</t>
  </si>
  <si>
    <t>Taxa de rotatividade voluntária para: gestores de nível médio</t>
  </si>
  <si>
    <t>Taxa de rotatividade voluntária para: profissionais</t>
  </si>
  <si>
    <t>Taxa de rotatividade voluntária para: todos os outros</t>
  </si>
  <si>
    <t>Taxa de severidade de incidentes de segurança do processo</t>
  </si>
  <si>
    <t>Taxa de utilização da frota</t>
  </si>
  <si>
    <t>Taxa total de fatalidade registrável</t>
  </si>
  <si>
    <t>Taxa total de frequência quase ausente gravável para empregados a tempo integral</t>
  </si>
  <si>
    <t>Taxa total de frequência quase ausente registrável para empregados contratuais</t>
  </si>
  <si>
    <t>Taxa total de frequência quase perdida gravável</t>
  </si>
  <si>
    <t>Taxa total de incidentes com veículos</t>
  </si>
  <si>
    <t>Taxa Total de Incidentes de Segurança do Processo</t>
  </si>
  <si>
    <t>Taxa total de incidentes registráveis</t>
  </si>
  <si>
    <t>Taxa total de incidentes registráveis para trabalhadores contratados</t>
  </si>
  <si>
    <t>Taxa total de incidentes registráveis para trabalhadores directos</t>
  </si>
  <si>
    <t>Taxas de Evento de Segurança de Processo para Perda de Confinamento Primário de maior consequência (Nível 1) e menor consequência (Nível 2)</t>
  </si>
  <si>
    <t>Taxas de Evento de Segurança do Processo por Perda de
Contenção primária de maior
consequência (Nível 1)</t>
  </si>
  <si>
    <t>Taxas médias anuais de produtos pré-pagos para clientes com pontuações FICO acima e abaixo de 660</t>
  </si>
  <si>
    <t>Taxas médias de produtos adicionais para clientes com pontuações FICO acima e abaixo de 660</t>
  </si>
  <si>
    <t>Total de activos investidos, por indústria e classe de activos</t>
  </si>
  <si>
    <t>Days idle</t>
  </si>
  <si>
    <t>Total de dias de inactividade</t>
  </si>
  <si>
    <t>Total de emissões de H₂S (kg)</t>
  </si>
  <si>
    <t>Total de emissões diretas de escopo 1 de GEE (tonCO2) de origem: emissões de processo</t>
  </si>
  <si>
    <t>Total de emissões diretas de escopo 1 de GEE (tonCO2) de origem: emissões fugitivas</t>
  </si>
  <si>
    <t>Total de emissões diretas de escopo 1 de GEE (tonCO2) de origem: hidrocarbonetos queimados</t>
  </si>
  <si>
    <t>Total de emissões diretas de escopo 1 de GEE (tonCO2) de origem: outras combustões</t>
  </si>
  <si>
    <t>Total de emissões diretas de escopo 1 de GEE (tonCO2) de origem: outras emissões ventiladas</t>
  </si>
  <si>
    <t>Total de unidades afectadas pelas directivas de aeronavegabilidade</t>
  </si>
  <si>
    <t>Total de unidades recolhidas</t>
  </si>
  <si>
    <t>Valor das execuções de hipotecas</t>
  </si>
  <si>
    <t>Valor das hipotecas emitidas a todos os outros mutuários, por pontuação FICO acima e abaixo de 660</t>
  </si>
  <si>
    <t>Valor das hipotecas emitidas a uma minoria</t>
  </si>
  <si>
    <t>Valor das hipotecas residenciais dos seguintes tipos: Hipotecas Híbridas ou Opções de Hipotecas de Taxa Ajustável (ARM)</t>
  </si>
  <si>
    <t>Valor das hipotecas residenciais dos seguintes tipos: Penalização de pré-pagamento</t>
  </si>
  <si>
    <t>Valor das hipotecas residenciais dos seguintes tipos: Taxa mais elevada</t>
  </si>
  <si>
    <t>Valor das hipotecas residenciais dos seguintes tipos: Total, por pontuação FICO acima ou abaixo de 660</t>
  </si>
  <si>
    <t>Valor das modificações de hipotecas residenciais</t>
  </si>
  <si>
    <t>Valor de vendas curtas ou escrituras em vez de execução hipotecária, por FICO pontua acima e abaixo de 660</t>
  </si>
  <si>
    <t>Valor dos empréstimos hipotecários em zonas de inundação de 100 anos</t>
  </si>
  <si>
    <t>Valor investido em energia renovável</t>
  </si>
  <si>
    <t>Valor justo total dos activos de garantia dos empréstimos de títulos</t>
  </si>
  <si>
    <t>Valor monetário total das perdas resultantes de procedimentos legais associados à marketing e comunicação de informação financeira relacionada com produtos a clientes novos e de regresso</t>
  </si>
  <si>
    <t>Valor total das perdas monetárias atribuíveis aos pagamentos de seguros de catástrofes naturais modeladas, por tipo de evento e segmento geográfico (líquido e bruto de resseguro)</t>
  </si>
  <si>
    <t>Valor total das perdas monetárias como resultado de procedimentos legais associados a comunicações aos clientes ou remuneração dos originadores de empréstimos</t>
  </si>
  <si>
    <t>Valor total das perdas monetárias como resultado de procedimentos legais associados à fixação de preços ou manipulação de preços</t>
  </si>
  <si>
    <t>Valor total das perdas monetárias como resultado de procedimentos legais associados à privacidade do cliente</t>
  </si>
  <si>
    <t>Valor total das perdas monetárias como resultado de procedimentos legais associados à privacidade do consumidor</t>
  </si>
  <si>
    <t>Valor total das perdas monetárias como resultado de procedimentos legais associados a regulamentos de comportamento anticompetitivo</t>
  </si>
  <si>
    <t>Valor total das perdas monetárias como resultado de procedimentos legais associados à segurança dos produtos</t>
  </si>
  <si>
    <t>Valor total das perdas monetárias como resultado de procedimentos legais associados à venda e serviço de venda e manutenção de produtos</t>
  </si>
  <si>
    <t>Valor total das perdas monetárias como resultado de procedimentos legais associados às práticas de marketing e/ou rotulagem</t>
  </si>
  <si>
    <t>Valor total das perdas monetárias em resultado de procedimentos legais associados a ensaios clínicos nos países em desenvolvimento</t>
  </si>
  <si>
    <t>Valor total das perdas monetárias em resultado de procedimentos legais associados a falsas alegações de marketing</t>
  </si>
  <si>
    <t>Valor total das perdas monetárias em resultado de procedimentos legais associados aos regulamentos federais sobre tubulação e armazenagem</t>
  </si>
  <si>
    <t>Valor total das perdas monetárias em resultado de processos judiciais associados à corrupção e suborno</t>
  </si>
  <si>
    <t>Valor total das perdas monetárias em resultado de processos judiciais associados a violações do direito do trabalho</t>
  </si>
  <si>
    <t>Valor total das perdas monetárias em resultado de processos judiciais associados ao lavagem de dinheiro</t>
  </si>
  <si>
    <t>Valor total das perdas monetárias resultantes de procedimentos legais associados à comercialização e comunicação de informações relacionadas com produtos de seguros a clientes novos e a clientes que regressam</t>
  </si>
  <si>
    <t>Valor total das perdas monetárias resultantes de procedimentos legais associados a empréstimos hipotecários discriminatórios</t>
  </si>
  <si>
    <t>Valor total das perdas monetárias resultantes de procedimentos legais associados a incidentes de corrupção, suborno, e/ou comércio internacional ilícito</t>
  </si>
  <si>
    <t>Valor total das perdas monetárias resultantes de procedimentos legais associados à integridade profissional, incluindo o dever de diligência</t>
  </si>
  <si>
    <t>Valor total das perdas monetárias resultantes de procedimentos legais associados a publicidade falsa, enganosa ou desleal</t>
  </si>
  <si>
    <t>Valor total de empréstimos vencidos e não vencidos qualificados para programas destinados a promover as pequenas empresas e o desenvolvimento da comunidade</t>
  </si>
  <si>
    <t>Valor total dos investimentos e empréstimos que incorporam integração de factores ambientais, sociais e de governação, por indústria</t>
  </si>
  <si>
    <t>Valor total monetário das perdas como resultado de procedimentos legais associados a fraude, abuso de informação privilegiada, antitrust, comportamento anti-concorrencial, manipulação de mercado, má prática, ou outras leis ou regulamentos relacionados com a indústria financeira</t>
  </si>
  <si>
    <t>Variação percentual em: preço de lista do produto com maior aumento em relação ao ano anterior</t>
  </si>
  <si>
    <t>Variação percentual em: preço líquido do produto com maior aumento em relação ao ano anterior</t>
  </si>
  <si>
    <t>Variação percentual em: preço líquido médio da carteira de produtos nos EUA em comparação com o ano anterior</t>
  </si>
  <si>
    <t>Variação percentual em: preço médio da lista de produtos na carteira de produtos dos EUA em comparação com o ano anterior</t>
  </si>
  <si>
    <t>Volume de derrames reportáveis que foram recuperados</t>
  </si>
  <si>
    <t>Volume de fluido de fracturação hidráulica utilizado</t>
  </si>
  <si>
    <t>Barrels</t>
  </si>
  <si>
    <t>bbls</t>
  </si>
  <si>
    <t xml:space="preserve">Volume dos derrames de hidrocarbonetos em Áreas Anormalmente Sensíveis </t>
  </si>
  <si>
    <t>Volume dos derrames de hidrocarbonetos impactando as linhas costeiras com classificação ESI 8-10</t>
  </si>
  <si>
    <t>Volume dos derrames de hidrocarbonetos no Árctico</t>
  </si>
  <si>
    <t>Volume dos derrames de hidrocarbonetos recuperados</t>
  </si>
  <si>
    <t>Volume total de água doce utilizada em operações</t>
  </si>
  <si>
    <t>Volume total dos derrames de hidrocarbonetos</t>
  </si>
  <si>
    <t>% of women in the highest governance body</t>
  </si>
  <si>
    <t>WEF</t>
  </si>
  <si>
    <t xml:space="preserve"> % of BAME in the highest governance body</t>
  </si>
  <si>
    <t>% percentage of governance body members, employees and business partners who have received training on the organization’s anti-corruption policies and procedures (by region)</t>
  </si>
  <si>
    <t>number and nature of incidents of corruption confirmed during the current year, but related to previous years</t>
  </si>
  <si>
    <t>number and nature of incidents of corruption confirmed during the current year, related to this year</t>
  </si>
  <si>
    <t>% of strategic milestone economic, environmental and social milestones achieved from previous year</t>
  </si>
  <si>
    <t xml:space="preserve"> % of total amount of monetary losses over total revenue generated</t>
  </si>
  <si>
    <t>Total value of GHG gases from scope 1, 2 and 3 emissions</t>
  </si>
  <si>
    <t>Total value of GHG gases from scope 1 emissions</t>
  </si>
  <si>
    <t>Total value of GHG gases from scope 2 emissions</t>
  </si>
  <si>
    <t>Total value of GHG gases from scope 3 emissions</t>
  </si>
  <si>
    <t>number of sites owned in or adjacent to protected areas and/or key biodiversity areas (KBA)</t>
  </si>
  <si>
    <t>number of megalitres of water withdrawn across the full value chain (upstream and downstream)</t>
  </si>
  <si>
    <t>number of megalitres of water consumed across the full value chain (upstream and downstream)</t>
  </si>
  <si>
    <t>value of impact of total greenhouse gas emissions</t>
  </si>
  <si>
    <t>value of impact of total greenhouse gas emissions from scope 1</t>
  </si>
  <si>
    <t>value of impact of total greenhouse gas emissions from scope 2</t>
  </si>
  <si>
    <t xml:space="preserve">value of impact of total greenhouse gas emissions from scope 3 </t>
  </si>
  <si>
    <t>% YoY growth in area of land used for the production of basic plant, animal or mineral commodities</t>
  </si>
  <si>
    <t>% of land area used used for the production of basic plant, animal or mineral commodities covered by a sustainability certification standard or formalized sustainable management programme</t>
  </si>
  <si>
    <t>Value impact of use of land and conversion of ecosystems</t>
  </si>
  <si>
    <t>Value impact of fresh water consumption and withdrawal</t>
  </si>
  <si>
    <t>% of air pollution emissions that occur in or adjacent to urban/densely populated areas</t>
  </si>
  <si>
    <t>Value impact of air pollution including nitrogen oxides (NOx), sulphur oxides (SOx), particulate matter and other significant air emissions</t>
  </si>
  <si>
    <t>Value impact of water pollution, including excess nutrients, heavy metals and other toxins</t>
  </si>
  <si>
    <t>Circular Transition Indicators (WBCSD) metrics</t>
  </si>
  <si>
    <t>Ellen MacArthur Foundation metrics</t>
  </si>
  <si>
    <t>30194, 30844</t>
  </si>
  <si>
    <t>% of employees by age group</t>
  </si>
  <si>
    <t>30192, 30842</t>
  </si>
  <si>
    <t>% of employees by gender</t>
  </si>
  <si>
    <t>% of employees by minor ethnic group</t>
  </si>
  <si>
    <t>% of employees by employee category</t>
  </si>
  <si>
    <t>Gender salary parity (ratio of women's average salary to men's average salary)</t>
  </si>
  <si>
    <t>Minor ethnic groups salary parity (ratio of BAME's average salary to non-Bame's average salary)</t>
  </si>
  <si>
    <t>Category gender and minor ethnic groups salary parity</t>
  </si>
  <si>
    <t>ratio of women's standard entry level salary to the local minimum wage (%)</t>
  </si>
  <si>
    <t>ratio of men's standard entry level salary to the local minimum wage (%)</t>
  </si>
  <si>
    <t>ratio of women's standard entry level salary to the men's standard entry level salary (%)</t>
  </si>
  <si>
    <t>ratio of annual total compensation of the CEO to the median of the annual total compensation of all its employees, except the CEO</t>
  </si>
  <si>
    <t>rate of fatalities (ratio of number of fatalaties as a result of work-related injury to the total number of hours worked)</t>
  </si>
  <si>
    <t>rate of work-related injuries with high-consequence (ratio of number of work-related injuries with high-consequence to the total number of hours worked)</t>
  </si>
  <si>
    <t>rate of work-related injuries with minor-consequence (ratio of number of work-related injuries with minor-consequence to the total number of hours worked)</t>
  </si>
  <si>
    <t>Average number of hours of training per employee</t>
  </si>
  <si>
    <t>Average number of hours of training per female employee</t>
  </si>
  <si>
    <t>Average number of hours of training per male employee</t>
  </si>
  <si>
    <t>Average number of hours of training per employee category</t>
  </si>
  <si>
    <t>Average training and development expenditure per full time employee</t>
  </si>
  <si>
    <t>Mean pay gap of basic salary and remuneration of FTE women to men</t>
  </si>
  <si>
    <t>Mean pay gap of basic salary and remuneration of FTE BAME to non-BAME</t>
  </si>
  <si>
    <t>Ratio of the annual total compensation for the organization’s highest-paid individual to the median annual total compensation for all employees (excluding the highest-paid individual)</t>
  </si>
  <si>
    <t>Percentage of active workforce covered under collective bargaining agreements</t>
  </si>
  <si>
    <t>percentage of operations that have been subject to human rights reviews or human rights impact assessments, by country</t>
  </si>
  <si>
    <t xml:space="preserve">% of operations considered to have significant risks for incidents of child labour, forced or compulsory labour </t>
  </si>
  <si>
    <t xml:space="preserve">% of suppliers considered to have significant risks for incidents of child labour, forced or compulsory labour </t>
  </si>
  <si>
    <t>Ratio of average employee and contractors wage to the local living wage</t>
  </si>
  <si>
    <t>total value of work-related incidents (# of incidents x cost per incident)</t>
  </si>
  <si>
    <t>Percentage of employees participating in “best practice” health and well-being programmes</t>
  </si>
  <si>
    <t>Absentee rate of all employees</t>
  </si>
  <si>
    <t>Percentage of unfilled skilled positions for which the company will hire unskilled candidates and train them (%)</t>
  </si>
  <si>
    <t>Ratio of total investment in training to the total amount of payroll (%)</t>
  </si>
  <si>
    <t>rate of new employee hire (by age group, by gender, by minority group, ...)</t>
  </si>
  <si>
    <t>rate of employee turnover (by age group, by gender, by minority group, ...)</t>
  </si>
  <si>
    <t>Direct economic value generated and distributed (EVG&amp;D), on an accruals basis, covering the basic components for the organization’s global operations</t>
  </si>
  <si>
    <t>total monetary value of financial assistance received by the organization from any government during the reporting period</t>
  </si>
  <si>
    <t>Total capital expenditures minus depreciation</t>
  </si>
  <si>
    <t>Share buybacks plus dividens payments</t>
  </si>
  <si>
    <t>Total costs related to research and development</t>
  </si>
  <si>
    <t>Total value of tax borne by the company</t>
  </si>
  <si>
    <t>Percentage of revenue from products and services designed to deliver specific social benefits or to address specific sustainability challenges</t>
  </si>
  <si>
    <t>Percentage of gross revenue from product lines added in last three (or five) years</t>
  </si>
  <si>
    <t xml:space="preserve">Total value of Social Investment (TSI) </t>
  </si>
  <si>
    <t>The total additional global tax collected by the company on behalf of other taxpayers</t>
  </si>
  <si>
    <t>Total tax paid by country</t>
  </si>
  <si>
    <t>ID old</t>
  </si>
  <si>
    <t>ID New</t>
  </si>
  <si>
    <t>ID_PORTAL</t>
  </si>
  <si>
    <t>ID_PORTAL(AUTOMATICO)</t>
  </si>
  <si>
    <t>Description</t>
  </si>
  <si>
    <t>Category ID</t>
  </si>
  <si>
    <t>Type</t>
  </si>
  <si>
    <t>Calculation</t>
  </si>
  <si>
    <t>Tipo Gráfico</t>
  </si>
  <si>
    <t>New Questionnaire</t>
  </si>
  <si>
    <t>Question Assess</t>
  </si>
  <si>
    <t>Question Screen</t>
  </si>
  <si>
    <t>CDP</t>
  </si>
  <si>
    <t>TCFD</t>
  </si>
  <si>
    <t>CSRD</t>
  </si>
  <si>
    <t>MSCI</t>
  </si>
  <si>
    <t>DOWJONES</t>
  </si>
  <si>
    <t>EcoVadis</t>
  </si>
  <si>
    <t>B-Corp</t>
  </si>
  <si>
    <t>Consumo total de combustível de fontes não renováveis</t>
  </si>
  <si>
    <t>Numérico</t>
  </si>
  <si>
    <t>megawatt-hour</t>
  </si>
  <si>
    <t>302-1</t>
  </si>
  <si>
    <t> </t>
  </si>
  <si>
    <t>DJ70</t>
  </si>
  <si>
    <t>Consumo total de combustível de fontes renováveis</t>
  </si>
  <si>
    <t>DJ69</t>
  </si>
  <si>
    <t>Consumo total de eletricidade</t>
  </si>
  <si>
    <t>ENV7</t>
  </si>
  <si>
    <t>Total de eletricidade vendida</t>
  </si>
  <si>
    <t>Consumo total de energia</t>
  </si>
  <si>
    <t>ENV7; ENV8</t>
  </si>
  <si>
    <t>Consumo total de água</t>
  </si>
  <si>
    <t>m3</t>
  </si>
  <si>
    <t>303-5</t>
  </si>
  <si>
    <t>E13</t>
  </si>
  <si>
    <t>PLN4</t>
  </si>
  <si>
    <t>Percentagem de materiais comprados a fornecedor externo</t>
  </si>
  <si>
    <t>Percentagem de materiais obtidos a partir de fontes internas</t>
  </si>
  <si>
    <t>Número total de espécies incluídas na lista vermelha da IUCN ameaçadas</t>
  </si>
  <si>
    <t>n</t>
  </si>
  <si>
    <t>304-4</t>
  </si>
  <si>
    <t>Número de espécies incluídas na lista vermelha da IUCN ameaçadas por nível de risco: Criticamente ameaçadas de extinção</t>
  </si>
  <si>
    <t>Número de espécies incluídas na lista vermelha da IUCN ameaçadas por nível de risco: Ameaçadas de extinção</t>
  </si>
  <si>
    <t>Número de espécies incluídas na lista vermelha da IUCN ameaçadas por nível de risco: Vulneráveis</t>
  </si>
  <si>
    <t>Número de espécies incluídas na lista vermelha da IUCN ameaçadas por nível de risco: Quase ameçadas</t>
  </si>
  <si>
    <t>Número de espécies incluídas na lista vermelha da IUCN ameaçadas por nível de risco: Pouco preocupantes</t>
  </si>
  <si>
    <t>Total de emissões diretas de âmbito 1 de GEE</t>
  </si>
  <si>
    <t>tCO2</t>
  </si>
  <si>
    <t>305-1</t>
  </si>
  <si>
    <t>EM-EP-110a.1; EM-MD-110a.1; EM-RM-110a.1; FB-AG-110a.1; TR-AF-110a.1; TR-AL-110a.1; RT-CH-110a.1; EM-CO-110a.1</t>
  </si>
  <si>
    <t>E6</t>
  </si>
  <si>
    <t>PLN1</t>
  </si>
  <si>
    <t>MSCI14</t>
  </si>
  <si>
    <t>DJ66</t>
  </si>
  <si>
    <t>ENV6</t>
  </si>
  <si>
    <t>Total de emissões indiretas de âmbito 2 de GEE</t>
  </si>
  <si>
    <t>305-2</t>
  </si>
  <si>
    <t>MSCI15</t>
  </si>
  <si>
    <t>DJ67</t>
  </si>
  <si>
    <t>Total de emissões indiretas de âmbito 3 de GEE</t>
  </si>
  <si>
    <t>305-3; 11.2</t>
  </si>
  <si>
    <t>E7</t>
  </si>
  <si>
    <t>DJ68</t>
  </si>
  <si>
    <t>Total de emissões de substâncias destruidoras da camada de ozono (SDO) CFC-11</t>
  </si>
  <si>
    <t>305-6</t>
  </si>
  <si>
    <t>Peso total de resíduos gerados</t>
  </si>
  <si>
    <t>306-3</t>
  </si>
  <si>
    <t>E19</t>
  </si>
  <si>
    <t>Peso total de resíduos não destinados para disposição</t>
  </si>
  <si>
    <t>306-4</t>
  </si>
  <si>
    <t>Peso total de resíduos perigosos não destinados para disposição: Preparados para outras operações de recuperação</t>
  </si>
  <si>
    <t>Peso total de resíduos perigosos não destinados para disposição: Preparados para reutilização</t>
  </si>
  <si>
    <t>Peso total de resíduos perigosos não destinados para disposição: Reciclagem</t>
  </si>
  <si>
    <t>Peso de resíduos não perigosos não destinados para disposição: Preparados para outras formas de recuperação</t>
  </si>
  <si>
    <t>Peso de resíduos não perigosos não destinados para disposição: Preparados para reutilização</t>
  </si>
  <si>
    <t>Peso de resíduos não perigosos não destinados para disposição: Reciclagem</t>
  </si>
  <si>
    <t>Peso total de resíduos destinados para disposição</t>
  </si>
  <si>
    <t>306-5</t>
  </si>
  <si>
    <t>Peso total de resíduos perigosos destinados para disposição</t>
  </si>
  <si>
    <t>Peso de resíduos perigosos destinados para disposição: Incineração (com recuperação de energia)</t>
  </si>
  <si>
    <t>Peso de resíduos perigosos destinados para disposição: Incineração (sem recuperação de energia)</t>
  </si>
  <si>
    <t>Peso de resíduos perigosos destinados para disposição: Confinamento em aterro</t>
  </si>
  <si>
    <t>Peso de resíduos perigosos destinados para disposição: Outras opções de disposição</t>
  </si>
  <si>
    <t>Peso total de resíduos não perigosos destinados para disposição</t>
  </si>
  <si>
    <t>Peso de resíduos não perigosos destinados para disposição: Incineração (com recuperação de energia)</t>
  </si>
  <si>
    <t>Peso de resíduos não perigosos destinados para disposição: Incineração (sem recuperação de energia)</t>
  </si>
  <si>
    <t>Peso de resíduos não perigosos destinados para disposição: Confinamento em aterro</t>
  </si>
  <si>
    <t>Peso de resíduos não perigosos destinados para disposição: Outras opções de disposição</t>
  </si>
  <si>
    <t>Número de casos de não conformidade com leis em relação aos impactos na saúde e segurança causados por produtos e/ou serviços que resultaram em: Multa</t>
  </si>
  <si>
    <t>2-27; 416-2</t>
  </si>
  <si>
    <t>Número de casos de não conformidade com leis em relação aos impactos na saúde e segurança causados por produtos e/ou serviços que resultaram em: Advertência</t>
  </si>
  <si>
    <t>416-2</t>
  </si>
  <si>
    <t>Número de casos de não conformidade com códigos voluntários em relação aos impactos na saúde e segurança causados por produtos e/ou serviços</t>
  </si>
  <si>
    <t>Número de casos de não conformidade com leis e/ou códigos voluntários em relação a informações e rotulagem de produtos e/ou serviços que resultaram em: Multas</t>
  </si>
  <si>
    <t>2-27; 417-2</t>
  </si>
  <si>
    <t>Número de casos de não conformidade com leis e/ou códigos voluntários em relação a informações e rotulagem de produtos e/ou serviços que resultaram em: Advertências</t>
  </si>
  <si>
    <t>417-2</t>
  </si>
  <si>
    <t>Número de casos de não conformidade com leis e/ou códigos voluntários em relação a informações e rotulagem de produtos e/ou serviços</t>
  </si>
  <si>
    <t>Percentagem de produtos analisados</t>
  </si>
  <si>
    <t>Percentagem de produtos onde foi identificada alguma não conformidade que possa ter impacto na saúde ou segurança dos trabalhadores ou clientes</t>
  </si>
  <si>
    <t>Número de queixas recebidas relativamente à violação da política de privacidade</t>
  </si>
  <si>
    <t>418-1</t>
  </si>
  <si>
    <t>ET5</t>
  </si>
  <si>
    <t>Número de queixas tratadas relativamente à violação da política de privacidade</t>
  </si>
  <si>
    <t xml:space="preserve">Valor da remuneração total anual média bruta dos trabalhadores contratados (excluindo o indivíduo mais bem pago) </t>
  </si>
  <si>
    <t>Eur</t>
  </si>
  <si>
    <t>Número total de trabalhadores contratados a receber o salário mínimo (por país)</t>
  </si>
  <si>
    <t>Número de trabalhadores contratados a receber o salário mínimo local do género: Feminino</t>
  </si>
  <si>
    <t>LHR9</t>
  </si>
  <si>
    <t>Número de trabalhadores contratados a receber o salário mínimo local do género: Masculino</t>
  </si>
  <si>
    <t>Número de trabalhadores contratados a receber o salário mínimo local do género: Outro</t>
  </si>
  <si>
    <t>Número de pessoas da comunidade local em cargos de gestão de topo/direção</t>
  </si>
  <si>
    <t>Número total de trabalhadores contratados</t>
  </si>
  <si>
    <t>2-7; 207-4</t>
  </si>
  <si>
    <t>DJ3</t>
  </si>
  <si>
    <t>Número de trabalhadores contratados do género: Feminino</t>
  </si>
  <si>
    <t>2-7</t>
  </si>
  <si>
    <t>PPL1</t>
  </si>
  <si>
    <t>Número de trabalhadores contratados do género: Masculino</t>
  </si>
  <si>
    <t>Número de trabalhadores contratados do género: Outro</t>
  </si>
  <si>
    <t>Número de trabalhadores contratados com menos de 30 anos</t>
  </si>
  <si>
    <t>Número de trabalhadores contratados entre os 30 e os 50 anos</t>
  </si>
  <si>
    <t>Número de trabalhadores contratados com mais de 50 anos</t>
  </si>
  <si>
    <t>Número de trabalhadores (contratados e subcontratados) com contrato: Permanente</t>
  </si>
  <si>
    <t>Número de trabalhadores (contratados e subcontratados) com contrato: Temporário</t>
  </si>
  <si>
    <t>Número de trabalhadores subcontratados</t>
  </si>
  <si>
    <t>2-8</t>
  </si>
  <si>
    <t>Número total de trabalhadores contratados e subcontratados em cargos de gestão de topo/direção</t>
  </si>
  <si>
    <t>Número de trabalhadores contratados em cargos de gestão de topo do género: Feminino</t>
  </si>
  <si>
    <t>Número de trabalhadores contratados em cargos de gestão de topo do género: Masculino</t>
  </si>
  <si>
    <t>Número de trabalhadores contratados em cargos de gestão de topo do género: Outro</t>
  </si>
  <si>
    <t>Número de trabalhadores contratados que receberam uma avaliação de desempenho regular</t>
  </si>
  <si>
    <t>Número de trabalhadores contratados que receberam uma avaliação de desempenho regular do género: Feminino</t>
  </si>
  <si>
    <t>Número de trabalhadores contratados que receberam uma avaliação de desempenho regular do género: Masculino</t>
  </si>
  <si>
    <t>Número de trabalhadores contratados que receberam uma avaliação de desempenho regular do género: Outro</t>
  </si>
  <si>
    <t>Número total de trabalhadores contratados com direito a licença parental no último ano</t>
  </si>
  <si>
    <t>401-3</t>
  </si>
  <si>
    <t>LHR3; LHR9</t>
  </si>
  <si>
    <t>Número total de trabalhadores contratados com direito a licença parental no último ano do género: Feminino</t>
  </si>
  <si>
    <t>Número total de trabalhadores contratados com direito a licença parental no último ano do género: Masculino</t>
  </si>
  <si>
    <t>Número total de trabalhadores contratados com direito a licença parental no último ano do género: Outro</t>
  </si>
  <si>
    <t>Número total de trabalhadores contratados que usufruíram da licença parental</t>
  </si>
  <si>
    <t>Número total de trabalhadores contratados que usufruíram da licença parental do género: Feminino</t>
  </si>
  <si>
    <t>Número total de trabalhadores contratados que usufruíram da licença parental do género: Masculino</t>
  </si>
  <si>
    <t>Número total de trabalhadores contratados que usufruíram da licença parental do género: Outro</t>
  </si>
  <si>
    <t>Número total de trabalhadores contratados que retornaram ao trabalho depois do término da licença parental</t>
  </si>
  <si>
    <t>Número total de trabalhadores contratados que retornaram ao trabalho depois do término da licença parental do género: Feminino</t>
  </si>
  <si>
    <t>Número total de trabalhadores contratados que retornaram ao trabalho depois do término da licença parental do género: Masculino</t>
  </si>
  <si>
    <t>Número total de trabalhadores contratados que retornaram ao trabalho depois do término da licença parental do género: Outro</t>
  </si>
  <si>
    <t>Número total de trabalhadores contratados que retornaram ao trabalho depois do término da licença parental e continuaram empregados 12 meses após o seu retorno ao trabalho</t>
  </si>
  <si>
    <t>Número total de trabalhadores contratados que retornaram ao trabalho depois do término da licença parental e continuaram empregados 12 meses após o seu retorno ao trabalho do género: Feminino</t>
  </si>
  <si>
    <t>Número total de trabalhadores contratados que retornaram ao trabalho depois do término da licença parental e continuaram empregados 12 meses após o seu retorno ao trabalho do género: Masculino</t>
  </si>
  <si>
    <t>Número total de trabalhadores contratados que retornaram ao trabalho depois do término da licença parental e continuaram empregados 12 meses após o seu retorno ao trabalho do género: Outro</t>
  </si>
  <si>
    <t>Número de trabalhadores contratados com acesso ao sistema de saúde e segurança no trabalho</t>
  </si>
  <si>
    <t>403-8</t>
  </si>
  <si>
    <t>Número de trabalhadores subcontratados com acesso ao sistema de saúde e segurança no trabalho</t>
  </si>
  <si>
    <t>Número total de acidentes de trabalho de trabalhadores contratados</t>
  </si>
  <si>
    <t>L9</t>
  </si>
  <si>
    <t>PPL5</t>
  </si>
  <si>
    <t>MSCI66</t>
  </si>
  <si>
    <t>Número de óbitos resultantes de acidentes de trabalho de trabalhadores contratados</t>
  </si>
  <si>
    <t>403-9</t>
  </si>
  <si>
    <t>MSCI67</t>
  </si>
  <si>
    <t>Número de acidentes de trabalho com consequência grave de trabalhadores contratados</t>
  </si>
  <si>
    <t>Número total de doenças profissionais reportadas de trabalhadores contratados</t>
  </si>
  <si>
    <t>PPL13</t>
  </si>
  <si>
    <t>Número total de doenças profissionais reportadas que resultaram em óbito de trabalhadores contratados</t>
  </si>
  <si>
    <t>403-10</t>
  </si>
  <si>
    <t>Número total de denúncias (discriminação e/ou assédio moral e/ou sexual)</t>
  </si>
  <si>
    <t>PPL8</t>
  </si>
  <si>
    <t>Número de denúncias reportadas relativas a: Discriminação</t>
  </si>
  <si>
    <t>406-1</t>
  </si>
  <si>
    <t>Número de denúncias reportadas relativas a: Assédio moral</t>
  </si>
  <si>
    <t>Número de denúncias reportadas relativas a: Assédio sexual</t>
  </si>
  <si>
    <t>Número de denúncias reportadas relativas a: Outro</t>
  </si>
  <si>
    <t>Número total de denúncias analisadas</t>
  </si>
  <si>
    <t>Número total de horas de capacitação oferecida aos trabalhadores contratados</t>
  </si>
  <si>
    <t>PPL6</t>
  </si>
  <si>
    <t>DJ127; DJ128; DJ129</t>
  </si>
  <si>
    <t>Número total de horas de capacitação oferecida aos trabalhadores contratados do género: Feminino</t>
  </si>
  <si>
    <t>Número total de horas de capacitação oferecida aos trabalhadores contratados do género: Masculino</t>
  </si>
  <si>
    <t>Número total de horas de capacitação oferecida aos trabalhadores contratados do género: Outro</t>
  </si>
  <si>
    <t>Número total de trabalhadores contratados que beneficiaram de programas de capacitação no último ano</t>
  </si>
  <si>
    <t>Número total de fornecedores</t>
  </si>
  <si>
    <t>2-6</t>
  </si>
  <si>
    <t>Número de fornecedores por tipologia: Organizações que fornecem um produto</t>
  </si>
  <si>
    <t>Número de fornecedores por tipologia: Organizações que fornecem um serviço</t>
  </si>
  <si>
    <t>Número de fornecedores por tipologia: Pessoas que fornecem um produto</t>
  </si>
  <si>
    <t>Número de fornecedores por tipologia: Pessoas que fornecem um serviço</t>
  </si>
  <si>
    <t>Número de fornecedores que: Cumpre integralmente a política de fornecedores</t>
  </si>
  <si>
    <t>SP5</t>
  </si>
  <si>
    <t>Número de fornecedores que: Cumpre parte da política de fornecedores</t>
  </si>
  <si>
    <t>Número de fornecedores que: Não cumpre a política de fornecedores</t>
  </si>
  <si>
    <t>Número de fornecedores avaliados em relação a impactos ambientais</t>
  </si>
  <si>
    <t>308-2</t>
  </si>
  <si>
    <t>SP3; SP5</t>
  </si>
  <si>
    <t>Número de fornecedores identificados como causadores de impactos ambientais negativos</t>
  </si>
  <si>
    <t>DJ52; DJ53</t>
  </si>
  <si>
    <t>Número de fornecedores identificados como causadores de impactos ambientais negativos com os quais foram acordadas melhorias na sequência da avaliação realizada</t>
  </si>
  <si>
    <t>G6.1; G7.1</t>
  </si>
  <si>
    <t>DJ52; DJ54</t>
  </si>
  <si>
    <t>Número de fornecedores identificados como causadores de impactos ambientais negativos com os quais a organização cessou as relações de negócio</t>
  </si>
  <si>
    <t>DJ52; DJ55</t>
  </si>
  <si>
    <t>Número de fornecedores avaliados em relação a critérios sociais</t>
  </si>
  <si>
    <t>414-2</t>
  </si>
  <si>
    <t>DJ52; DJ56</t>
  </si>
  <si>
    <t>Número de fornecedores identificados como causadores de impactos sociais negativos</t>
  </si>
  <si>
    <t>DJ52; DJ57</t>
  </si>
  <si>
    <t>Número de fornecedores identificados como causadores de impactos sociais negativos com os quais foram acordadas melhorias na sequência da avaliação realizada</t>
  </si>
  <si>
    <t>DJ52; DJ58</t>
  </si>
  <si>
    <t>Número de fornecedores identificados como causadores de impactos sociais negativos com os quais a organização cessou as relações de negócio</t>
  </si>
  <si>
    <t>DJ52; DJ59</t>
  </si>
  <si>
    <t>Número de fornecedores por setor industrial: Bens de consumo</t>
  </si>
  <si>
    <t>Número de fornecedores por setor industrial: Extrativos e processamento de minerais</t>
  </si>
  <si>
    <t>Número de fornecedores por setor industrial: Finanças</t>
  </si>
  <si>
    <t>Número de fornecedores por setor industrial: Alimentação e bebidas</t>
  </si>
  <si>
    <t>Número de fornecedores por setor industrial: Cuidados de saúde</t>
  </si>
  <si>
    <t>Número de fornecedores por setor industrial: Infraestruturas</t>
  </si>
  <si>
    <t>Número de fornecedores por setor industrial: Recursos renováveis e energias alternativas</t>
  </si>
  <si>
    <t>Número de fornecedores por setor industrial: Transformação de recursos</t>
  </si>
  <si>
    <t>Número de fornecedores por setor industrial: Serviços</t>
  </si>
  <si>
    <t>Número de fornecedores por setor industrial: Imobiliário</t>
  </si>
  <si>
    <t>Número de fornecedores por setor industrial: Tecnologias de informação</t>
  </si>
  <si>
    <t>Número de fornecedores por setor industrial: Construção e engenharia</t>
  </si>
  <si>
    <t>Número de fornecedores por setor industrial: Logística e transporte</t>
  </si>
  <si>
    <t>Valor monetário anual médio destinado a fornecedores locais (produtos ou serviços comprados localmente)</t>
  </si>
  <si>
    <t>Valor de custos com: Recursos Humanos</t>
  </si>
  <si>
    <t>Valor de custos com: Fornecedores</t>
  </si>
  <si>
    <t>Valor de custos com: Matéria-prima</t>
  </si>
  <si>
    <t>Valor de custos com: Serviços</t>
  </si>
  <si>
    <t>Valor de custos com: Outros</t>
  </si>
  <si>
    <t>201-1</t>
  </si>
  <si>
    <t>PPT2</t>
  </si>
  <si>
    <t>Número total de denúncias referentes a questões éticas</t>
  </si>
  <si>
    <t>Número de denúncias reportadas do tipo: Comportamento anti-ético</t>
  </si>
  <si>
    <t>Número de denúncias reportadas do tipo: Comportamento ilícito</t>
  </si>
  <si>
    <t>Número de denúncias reportadas do tipo: Integridade organizacional</t>
  </si>
  <si>
    <t>Número de denúncias reportadas do tipo: Outro</t>
  </si>
  <si>
    <t>Número de denúncias tratadas</t>
  </si>
  <si>
    <t>Número de denúncias finalizadas</t>
  </si>
  <si>
    <t>Número de iniciativas que resultaram das denúncias</t>
  </si>
  <si>
    <t>Número de denúncias de conflitos de interesse reportadas</t>
  </si>
  <si>
    <t>Número de denúncias de conflitos de interesse tratadas</t>
  </si>
  <si>
    <t>Número de denúncias de conflitos de interesse finalizadas</t>
  </si>
  <si>
    <t>Número de iniciativas que resultaram de denúncias de situações de conflito de interesse, corrupção ou suborno</t>
  </si>
  <si>
    <t>Número de casos de corrupção reportados</t>
  </si>
  <si>
    <t>AC5</t>
  </si>
  <si>
    <t>Número de casos de corrupção confirmados</t>
  </si>
  <si>
    <t>205-3</t>
  </si>
  <si>
    <t>G4</t>
  </si>
  <si>
    <t>Número de casos de corrupção confirmados em que: Trabalhadores (contratados e subcontratados) foram demitidos ou punidos</t>
  </si>
  <si>
    <t>Número de casos de corrupção confirmados em que: Contratos com parceiros de negócios foram rescindidos ou não renovados na sequência de violações relacionadas com a corrupção</t>
  </si>
  <si>
    <t>Número de processos judiciais relacionados com a corrupção que foram iniciados contra a organização ou os seus trabalhadores (contratados e subcontratados)</t>
  </si>
  <si>
    <t>Número total de denúncias de violação dos direitos de minorias</t>
  </si>
  <si>
    <t>Número de denúncias de violação dos direitos de minorias analisadas</t>
  </si>
  <si>
    <t>Taxa de retenção do cliente</t>
  </si>
  <si>
    <t>Nível de satisfação do consumidor e/ou utilizador final</t>
  </si>
  <si>
    <t>Número total de operações</t>
  </si>
  <si>
    <t>Número de trabalhadores (contratados e subcontratados) do género feminino com contrato: Permanente</t>
  </si>
  <si>
    <t>Número de trabalhadores (contratados e subcontratados) do género masculino com contrato: Permanente</t>
  </si>
  <si>
    <t>Número de trabalhadores (contratados e subcontratados) do género feminino com contrato: Temporário</t>
  </si>
  <si>
    <t>Número de trabalhadores (contratados e subcontratados) do género masculino com contrato: Temporário</t>
  </si>
  <si>
    <t>Número de trabalhadores subcontratados do género: Feminino</t>
  </si>
  <si>
    <t>Número de trabalhadores subcontratados do género: Masculino</t>
  </si>
  <si>
    <t xml:space="preserve">Número de trabalhadores (contratados e subcontratados) do género feminino com contrato: Tempo integral </t>
  </si>
  <si>
    <t xml:space="preserve">Número de trabalhadores (contratados e subcontratados) do género masculino com contrato: Tempo integral </t>
  </si>
  <si>
    <t>Número de trabalhadores (contratados e subcontratados) do género feminino com contrato: Tempo parcial</t>
  </si>
  <si>
    <t>Número de trabalhadores (contratados e subcontratados) do género masculino com contrato: Tempo parcial</t>
  </si>
  <si>
    <t>Número total de preocupações comunicadas ao mais alto órgão de governança</t>
  </si>
  <si>
    <t>2-16</t>
  </si>
  <si>
    <t>Valor da remuneração total anual bruta do indivíduo mais bem pago</t>
  </si>
  <si>
    <t>Proporção entre a remuneração total anual do indivíduo mais bem pago e a remuneração total anual média de todos os trabalhadores contratados</t>
  </si>
  <si>
    <t>PPL2; PPL3; PPL7</t>
  </si>
  <si>
    <t>Número de trabalhadores contratados cobertos por acordos de negociação coletiva</t>
  </si>
  <si>
    <t>PPL9</t>
  </si>
  <si>
    <t>DJ119</t>
  </si>
  <si>
    <t>Percentagem de trabalhadores contratados cobertos por acordos de negociação coletiva</t>
  </si>
  <si>
    <t>2-30</t>
  </si>
  <si>
    <t>201-3</t>
  </si>
  <si>
    <t>203-1</t>
  </si>
  <si>
    <t>Valor do salário base mais baixo dos trabalhadores contratados do género: Feminino</t>
  </si>
  <si>
    <t>202-1</t>
  </si>
  <si>
    <t>Valor do salário base mais baixo dos trabalhadores contratados do género: Masculino</t>
  </si>
  <si>
    <t>Proporção entre o salário base mais baixo e o salário mínimo local dos trabalhadores contratados do género: Feminino</t>
  </si>
  <si>
    <t>PPL3</t>
  </si>
  <si>
    <t>Proporção entre o salário base mais baixo e o salário mínimo local dos trabalhadores contratados do género: Masculino</t>
  </si>
  <si>
    <t>Percentagem de trabalhadores contratados em cargos de gestão de topo/direção pertencentes à comunidade local</t>
  </si>
  <si>
    <t>Valor total do investimento financeiro na comunidade nos últimos 12 meses</t>
  </si>
  <si>
    <t>Percentagem de gastos com fornecedores locais</t>
  </si>
  <si>
    <t>204-1</t>
  </si>
  <si>
    <t>Número de operações e/ou atividades avaliadas quanto a riscos de corrupção e/ou suborno</t>
  </si>
  <si>
    <t>205-1</t>
  </si>
  <si>
    <t>Percentagem de operações avaliadas quanto a riscos de corrupção</t>
  </si>
  <si>
    <t>Número total de membros do mais alto órgão de governança</t>
  </si>
  <si>
    <t>2-9</t>
  </si>
  <si>
    <t>G2</t>
  </si>
  <si>
    <t>MSCI91</t>
  </si>
  <si>
    <t>Número total de membros do mais alto órgão de governança aos quais foram comunicadas as políticas e os procedimentos de combate à corrupção</t>
  </si>
  <si>
    <t>205-2</t>
  </si>
  <si>
    <t>Percentagem de membros do mais alto órgão de governança à qual foram comunicadas as políticas e os procedimentos de combate à corrupção</t>
  </si>
  <si>
    <t>Número total de trabalhadores contratados aos quais foram comunicadas as políticas e os procedimentos de combate à corrupção</t>
  </si>
  <si>
    <t>Percentagem de trabalhadores contratados à qual foram comunicadas as políticas e os procedimentos de combate à corrupção</t>
  </si>
  <si>
    <t>Número total de parceiros de negócio</t>
  </si>
  <si>
    <t>Número total de parceiros de negócio aos quais foram comunicadas as políticas e os procedimentos de combate à corrupção</t>
  </si>
  <si>
    <t>Percentagem de parceiros de negócio à qual foram comunicadas as políticas e os procedimentos de combate à corrupção</t>
  </si>
  <si>
    <t>Número total de membros do mais alto órgão de governança que receberam capacitação em combate à corrupção</t>
  </si>
  <si>
    <t>AC3</t>
  </si>
  <si>
    <t>Percentagem de membros do mais alto órgão de governança que recebeu capacitação em combate à corrupção</t>
  </si>
  <si>
    <t>Número de trabalhadores contratados que frequentou a formação de prevenção e combate à corrupção e ao suborno</t>
  </si>
  <si>
    <t>MSCI199</t>
  </si>
  <si>
    <t>Percentagem de trabalhadores contratados que recebeu capacitação em combate à corrupção</t>
  </si>
  <si>
    <t>Número total de ações judiciais pendentes ou encerradas referentes a concorrência desleal e a violações de leis antitrust e antimonopólio</t>
  </si>
  <si>
    <t>206-1</t>
  </si>
  <si>
    <t>Peso total de materiais utilizados para produzir e embalar os principais produtos e serviços da organização</t>
  </si>
  <si>
    <t>301-1</t>
  </si>
  <si>
    <t>Peso total de materiais não renováveis utilizados que constituem o produto ou serviço</t>
  </si>
  <si>
    <t>Peso total de materiais renováveis utilizados que constituem o produto ou serviço</t>
  </si>
  <si>
    <t xml:space="preserve">Percentagem de matérias-primas ou materiais reciclados utilizados </t>
  </si>
  <si>
    <t>301-2</t>
  </si>
  <si>
    <t>Número total de produtos vendidos</t>
  </si>
  <si>
    <t>Número total de produtos e respetivas embalagens recuperados</t>
  </si>
  <si>
    <t>Percentagem de produtos e respetivas embalagens recuperada</t>
  </si>
  <si>
    <t>301-3</t>
  </si>
  <si>
    <t>Consumo total de aquecimento</t>
  </si>
  <si>
    <t>J</t>
  </si>
  <si>
    <t>Consumo total de resfriamento</t>
  </si>
  <si>
    <t>Consumo total de vapor</t>
  </si>
  <si>
    <t>Total de aquecimento vendido</t>
  </si>
  <si>
    <t>Total de resfriamento vendido</t>
  </si>
  <si>
    <t>Total de vapor vendido</t>
  </si>
  <si>
    <t>Consumo total de aquecimento autogerado e não consumido</t>
  </si>
  <si>
    <t>Consumo total de resfriamento autogerado e não consumido</t>
  </si>
  <si>
    <t>Consumo total de vapor autogerado e não consumido</t>
  </si>
  <si>
    <t>Consumo total de eletricidade autogerada e não consumida</t>
  </si>
  <si>
    <t>Consumo total de energia fora da organização</t>
  </si>
  <si>
    <t>302-2</t>
  </si>
  <si>
    <t>Taxa de intensidade energética por: Unidade produzida</t>
  </si>
  <si>
    <t>302-3</t>
  </si>
  <si>
    <t>Taxa de intensidade energética por: Serviço prestado</t>
  </si>
  <si>
    <t>Taxa de intensidade energética por: Unidade monetária de vendas</t>
  </si>
  <si>
    <t>PPT9</t>
  </si>
  <si>
    <t>Número de unidades produzidas</t>
  </si>
  <si>
    <t>Número de serviços prestados</t>
  </si>
  <si>
    <t>Quantidade total de água de superfície captada</t>
  </si>
  <si>
    <t>303-3</t>
  </si>
  <si>
    <t>Quantidade total de água doce de superfície captada</t>
  </si>
  <si>
    <t>Quantidade total de outros tipos de água de superfície captada</t>
  </si>
  <si>
    <t>Quantidade total de água subterrânea captada</t>
  </si>
  <si>
    <t>Quantidade total de água doce subterrânea captada</t>
  </si>
  <si>
    <t>Quantidade total de outros tipos de água subterrânea captada</t>
  </si>
  <si>
    <t>Quantidade total de água do mar captada</t>
  </si>
  <si>
    <t>Quantidade total de água doce do mar captada</t>
  </si>
  <si>
    <t>Quantidade total de outros tipos de água do mar captada</t>
  </si>
  <si>
    <t>Quantidade total de água produzida</t>
  </si>
  <si>
    <t>Quantidade total de água doce produzida</t>
  </si>
  <si>
    <t>Quantidade total de outros tipos de água produzida</t>
  </si>
  <si>
    <t>Quantidade total de água de terceiros captada</t>
  </si>
  <si>
    <t>Quantidade total de água doce de terceiros captada</t>
  </si>
  <si>
    <t>Quantidade total de outros tipos de água de terceiros captada</t>
  </si>
  <si>
    <t>Quantidade total de água captada</t>
  </si>
  <si>
    <t>DJ74</t>
  </si>
  <si>
    <t>Quantidade total de água de superfície captada em zonas de stress hídrico</t>
  </si>
  <si>
    <t>Quantidade total de água doce de superfície captada em zonas de stress hídrico</t>
  </si>
  <si>
    <t>Quantidade total de outros tipos de água de superfície captada em zonas de stress hídrico</t>
  </si>
  <si>
    <t>Quantidade total de água subterrânea captada em zonas de stress hídrico</t>
  </si>
  <si>
    <t>Quantidade total de água doce subterrânea captada em zonas de stress hídrico</t>
  </si>
  <si>
    <t>Quantidade total de outros tipos de água subterrânea captada em zonas de stress hídrico</t>
  </si>
  <si>
    <t>Quantidade total de água do mar captada em zonas de stress hídrico</t>
  </si>
  <si>
    <t>Quantidade total de água doce do mar captada em zonas de stress hídrico</t>
  </si>
  <si>
    <t>Quantidade total de outros tipos de água do mar captada em zonas de stress hídrico</t>
  </si>
  <si>
    <t>Quantidade total de água produzida em zonas de stress hídrico</t>
  </si>
  <si>
    <t>Quantidade total de água doce produzida em zonas de stress hídrico</t>
  </si>
  <si>
    <t>Quantidade total de outros tipos de água produzida em zonas de stress hídrico</t>
  </si>
  <si>
    <t>Quantidade total de água de terceiros captada em zonas de stress hídrico</t>
  </si>
  <si>
    <t>Quantidade total de água doce de terceiros captada em zonas de stress hídrico</t>
  </si>
  <si>
    <t>Quantidade total de outros tipos de água de terceiros captada em zonas de stress hídrico</t>
  </si>
  <si>
    <t>Quantidade total de água captada em zonas de stress hídrico</t>
  </si>
  <si>
    <t>Quantidade total de água descartada</t>
  </si>
  <si>
    <t>303-4</t>
  </si>
  <si>
    <t>Quantidade total de água descartada em áreas superficiais</t>
  </si>
  <si>
    <t>Quantidade total de água descartada em áreas subterrâneas</t>
  </si>
  <si>
    <t>Quantidade total de água descartada no mar</t>
  </si>
  <si>
    <t>Quantidade total de água descartada para terceiros</t>
  </si>
  <si>
    <t>Quantidade total de água doce descartada</t>
  </si>
  <si>
    <t>Quantidade total de outros tipos de água descartada</t>
  </si>
  <si>
    <t>Quantidade total de água descartada em zonas de stress hídrico</t>
  </si>
  <si>
    <t>Quantidade total de água doce descartada em zonas de stress hídrico</t>
  </si>
  <si>
    <t>Quantidade total de outros tipos de água descartada em zonas de stress hídrico</t>
  </si>
  <si>
    <t>Área da unidade operacional dentro ou nas adjacências de áreas de proteção ambiental e áreas de alto valor de biodiversidade situadas fora de áreas de proteção ambiental</t>
  </si>
  <si>
    <t>km2</t>
  </si>
  <si>
    <t>304-1</t>
  </si>
  <si>
    <t>E15</t>
  </si>
  <si>
    <t>PLN3</t>
  </si>
  <si>
    <t>Tamanho total de todas as áreas de habitats protegidos ou restaurados</t>
  </si>
  <si>
    <t>Km2</t>
  </si>
  <si>
    <t>304-3</t>
  </si>
  <si>
    <t>E15; E16</t>
  </si>
  <si>
    <t>Índice de intensidade de emissões diretas de âmbito 1 de GEE por unidade produzida</t>
  </si>
  <si>
    <t>tCO2/Unidade produzida</t>
  </si>
  <si>
    <t>305-4</t>
  </si>
  <si>
    <t>MSCI12; MSCI18</t>
  </si>
  <si>
    <t>Índice de intensidade de emissões diretas de âmbito 1 de GEE por serviço</t>
  </si>
  <si>
    <t>tCO2/Serviço</t>
  </si>
  <si>
    <t>Índice de intensidade de emissões diretas de âmbito 1 de GEE por unidade monetária de vendas</t>
  </si>
  <si>
    <t>tCO2/Unidade monetária de vendas</t>
  </si>
  <si>
    <t>MSCI12; MSCI17; MSCI18</t>
  </si>
  <si>
    <t>Índice de intensidade de emissões indiretas de âmbito 2 de GEE por unidade produzida</t>
  </si>
  <si>
    <t>MSCI12</t>
  </si>
  <si>
    <t>Índice de intensidade de emissões indiretas de âmbito 2 de GEE por serviço</t>
  </si>
  <si>
    <t>Índice de intensidade de emissões indiretas de âmbito 2 de GEE por unidade monetária de vendas</t>
  </si>
  <si>
    <t>MSCI12;MSCI17; MSCI18</t>
  </si>
  <si>
    <t>Índice de intensidade de emissões indiretas de âmbito 3 de GEE por unidade produzida</t>
  </si>
  <si>
    <t>Índice de intensidade de emissões indiretas de âmbito 3 de GEE por serviço</t>
  </si>
  <si>
    <t>Índice de intensidade de emissões indiretas de âmbito 3 de GEE por unidade monetária de vendas</t>
  </si>
  <si>
    <t>Total de emissões de substâncias destruidoras da camada de ozono (SDO) CFC-11 produzidas</t>
  </si>
  <si>
    <t>PLN10</t>
  </si>
  <si>
    <t>Total de emissões de substâncias destruidoras da camada de ozono (SDO) CFC-11 destruídas por tecnologias aprovadas</t>
  </si>
  <si>
    <t>Total de emissões de substâncias destruidoras da camada de ozono (SDO) CFC-11 totalmente utilizadas como matéria-prima no fabrico de outros produtos químicos</t>
  </si>
  <si>
    <t>Total de emissões de NOx</t>
  </si>
  <si>
    <t>305-7</t>
  </si>
  <si>
    <t>E18</t>
  </si>
  <si>
    <t>Total de emissões de SOx</t>
  </si>
  <si>
    <t>Total de emissões de Poluentes Orgânicos Persistentes (POP)</t>
  </si>
  <si>
    <t>Total de emissões de Compostos Orgânicos Voláteis (COV)</t>
  </si>
  <si>
    <t>Total de emissões de Poluentes Atmosféricos Perigosos (HAP)</t>
  </si>
  <si>
    <t>Total de emissões de Material Particulado (MP)</t>
  </si>
  <si>
    <t>Peso total de resíduos perigosos não destinados para disposição</t>
  </si>
  <si>
    <t>Peso total de resíduos não perigosos não destinados para disposição</t>
  </si>
  <si>
    <t>Peso total de resíduos não destinados para disposição dentro da organização</t>
  </si>
  <si>
    <t>Peso total de resíduos não destinados para disposição fora da organização</t>
  </si>
  <si>
    <t>Peso total de resíduos destinados para disposição dentro da organização</t>
  </si>
  <si>
    <t>Peso total de resíduos destinados para disposição fora da organização</t>
  </si>
  <si>
    <t>Número total de casos de não conformidade com leis e regulamentos ambientais</t>
  </si>
  <si>
    <t>Número total de casos de não conformidade com leis e regulamentos ambientais que resultaram em: Multa</t>
  </si>
  <si>
    <t>2-27</t>
  </si>
  <si>
    <t>Número total de casos de não conformidade com leis e regulamentos ambientais que resultaram em: Sanções não monetárias</t>
  </si>
  <si>
    <t>2-27; 307-1</t>
  </si>
  <si>
    <t>Valor monetário total das multas que resultaram de casos de não conformidade com leis e/ou regulamentos ambientais</t>
  </si>
  <si>
    <t>G12</t>
  </si>
  <si>
    <t>Número total de processos movidos por meio de mecanismos de arbitragem</t>
  </si>
  <si>
    <t>307-1</t>
  </si>
  <si>
    <t>Número de novos fornecedores</t>
  </si>
  <si>
    <t>Número de novos fornecedores selecionados com base em critérios ambientais</t>
  </si>
  <si>
    <t>308-1</t>
  </si>
  <si>
    <t>Percentagem de fornecedores identificados como causadores de impactos ambientais negativos com os quais foram acordadas melhorias na sequência da avaliação realizada</t>
  </si>
  <si>
    <t>Percentagem de fornecedores identificados como causadores de impactos ambientais negativos com os quais a organização cessou as relações de negócio</t>
  </si>
  <si>
    <t>2-7; 401-1</t>
  </si>
  <si>
    <t>PPT1</t>
  </si>
  <si>
    <t>Número de novos trabalhadores contratados do género: Feminino</t>
  </si>
  <si>
    <t>Número de novos trabalhadores contratados do género: Masculino</t>
  </si>
  <si>
    <t>Número de novos trabalhadores contratados do género: Outro</t>
  </si>
  <si>
    <t>Número de novos trabalhadores contratados com menos de 30 anos</t>
  </si>
  <si>
    <t>Número de novos trabalhadores contratados entre os 30 e os 50 anos</t>
  </si>
  <si>
    <t>Número de novos trabalhadores contratados com mais de 50 anos</t>
  </si>
  <si>
    <t>Número total de trabalhadores contratados que deixaram a organização</t>
  </si>
  <si>
    <t>Número de trabalhadores contratados que deixaram a organização do género: Feminino</t>
  </si>
  <si>
    <t>Número de trabalhadores contratados que deixaram a organização do género: Masculino</t>
  </si>
  <si>
    <t>Número de trabalhadores contratados que deixaram a organização do género: Outro</t>
  </si>
  <si>
    <t>Número de trabalhadores contratados que deixaram a organização com menos de 30 anos</t>
  </si>
  <si>
    <t>Número trabalhadores contratados que deixaram a organização entre os 30 e os 50 anos</t>
  </si>
  <si>
    <t>Número de trabalhadores contratados que deixaram a organização com mais 50 anos</t>
  </si>
  <si>
    <t>Taxa global de rotatividade de trabalhadores contratados</t>
  </si>
  <si>
    <t>DJ137</t>
  </si>
  <si>
    <t>DJ138</t>
  </si>
  <si>
    <t>Taxa de rotatividade de trabalhadores contratados com menos de 30 anos</t>
  </si>
  <si>
    <t>Taxa de rotatividade de trabalhadores contratados entre os 30 e os 50 anos</t>
  </si>
  <si>
    <t>Taxa de rotatividade de trabalhadores contratados com mais de 50 anos</t>
  </si>
  <si>
    <t>Taxa global de novas contratações</t>
  </si>
  <si>
    <t>Taxa de novas contratações de trabalhadores com menos de 30 anos</t>
  </si>
  <si>
    <t>Taxa de novas contratações de trabalhadores entre os 30 e os 50 anos</t>
  </si>
  <si>
    <t>Taxa de novas contratações de trabalhadores com mais de 50 anos</t>
  </si>
  <si>
    <t>Taxa de retorno ao trabalho de trabalhadores contratados que tiraram licença parental do género: Feminino</t>
  </si>
  <si>
    <t>Taxa de retorno ao trabalho de trabalhadores contratados que tiraram licença parental do género: Masculino</t>
  </si>
  <si>
    <t>Taxa de retorno ao trabalho de trabalhadores contratados que tiraram licença parental do género: Outro</t>
  </si>
  <si>
    <t>Taxa de retenção de trabalhadores contratados que tiraram licença parental do género: Feminino</t>
  </si>
  <si>
    <t>Taxa de retenção de trabalhadores contratados que tiraram licença parental do género: Masculino</t>
  </si>
  <si>
    <t>Taxa de retenção de trabalhadores contratados que tiraram licença parental do género: Outro</t>
  </si>
  <si>
    <t>Prazo mínimo de aviso aos trabalhadores contratados antes da implementação de mudanças operacionais significativas</t>
  </si>
  <si>
    <t>Semana</t>
  </si>
  <si>
    <t>402-1</t>
  </si>
  <si>
    <t>Prazo de aviso estipulado nos acordos de negociação coletiva</t>
  </si>
  <si>
    <t>Percentagem de trabalhadores contratados com acesso ao sistema de saúde e segurança no trabalho</t>
  </si>
  <si>
    <t>Percentagem de trabalhadores subcontratados com acesso ao sistema de saúde e segurança no trabalho</t>
  </si>
  <si>
    <t>Número total de acidentes de trabalho de comunicação obrigatória referente a trabalhadores subcontratados</t>
  </si>
  <si>
    <t>Número total de acidentes de trabalho referente a trabalhadores contratados</t>
  </si>
  <si>
    <t>DJ143</t>
  </si>
  <si>
    <t>Número de óbitos resultantes de acidentes de trabalho referente a trabalhadores contratados</t>
  </si>
  <si>
    <t>2-7; 403-9</t>
  </si>
  <si>
    <t>Número de acidentes de trabalho com consequência grave referente a trabalhadores contratados</t>
  </si>
  <si>
    <t>Número total de acidentes de trabalho de comunicação obrigatória referente a trabalhadores contratados</t>
  </si>
  <si>
    <t>Número total de acidentes de trabalho referente a trabalhadores subcontratados</t>
  </si>
  <si>
    <t>DJ144</t>
  </si>
  <si>
    <t>Número de óbitos resultantes de acidentes de trabalho referente a trabalhadores subcontratados</t>
  </si>
  <si>
    <t>2-8; 403-9</t>
  </si>
  <si>
    <t>Número de acidentes de trabalho com consequência grave referente a trabalhadores subcontratados</t>
  </si>
  <si>
    <t>Número total de doenças profissionais de comunicação obrigatória reportadas (referente a trabalhadores contratados e subcontratados)</t>
  </si>
  <si>
    <t>Número total de doenças profissionais reportadas referente a trabalhadores contratados</t>
  </si>
  <si>
    <t>Número total de doenças profissionais reportadas que resultaram em óbito referente a trabalhadores contratados</t>
  </si>
  <si>
    <t>Número total de doenças profissionais de comunicação obrigatória reportadas referente a trabalhadores contratados</t>
  </si>
  <si>
    <t>Número total de doenças profissionais reportadas referente a trabalhadores subcontratados</t>
  </si>
  <si>
    <t>Número total de doenças profissionais reportadas que resultaram em óbito referente a trabalhadores subcontratados</t>
  </si>
  <si>
    <t>Número total de doenças profissionais de comunicação obrigatória reportadas referente a trabalhadores subcontratados</t>
  </si>
  <si>
    <t>Hora</t>
  </si>
  <si>
    <t>404-1</t>
  </si>
  <si>
    <t>DJ127; DJ129</t>
  </si>
  <si>
    <t>LHR9; LHR10</t>
  </si>
  <si>
    <t>Média de horas de capacitação por trabalhador contratado do género: Feminino</t>
  </si>
  <si>
    <t>LHR10</t>
  </si>
  <si>
    <t>Média de horas de capacitação por trabalhador contratado do género: Masculino</t>
  </si>
  <si>
    <t>Média de horas de capacitação por trabalhador contratado do género: Outro</t>
  </si>
  <si>
    <t>Percentagem de trabalhadores contratados que beneficiaram de programas de capacitação no último ano</t>
  </si>
  <si>
    <t>Percentagem de trabalhadores contratados que receberam uma avaliação de desempenho regular</t>
  </si>
  <si>
    <t>404-3</t>
  </si>
  <si>
    <t>Percentagem de trabalhadores contratados que receberam uma avaliação de desempenho regular do género: Feminino</t>
  </si>
  <si>
    <t>Percentagem de trabalhadores contratados que receberam uma avaliação de desempenho regular do género: Masculino</t>
  </si>
  <si>
    <t>Percentagem de trabalhadores contratados que receberam uma avaliação de desempenho regular do género: Outro</t>
  </si>
  <si>
    <t>Número total de membros do mais alto órgão de governança com menos de 30 anos</t>
  </si>
  <si>
    <t>Número total de membros do mais alto órgão de governança entre os 30 e os 50 anos</t>
  </si>
  <si>
    <t>Número total de membros do mais alto órgão de governança com mais de 50 anos</t>
  </si>
  <si>
    <t>Número total de membros do mais alto órgão de governança do género: Feminino</t>
  </si>
  <si>
    <t>G11</t>
  </si>
  <si>
    <t>G2; PPL1</t>
  </si>
  <si>
    <t>MSCI136</t>
  </si>
  <si>
    <t>Número total de membros do mais alto órgão de governança do género: Masculino</t>
  </si>
  <si>
    <t>Número total de membros do mais alto órgão de governança do género: Outro</t>
  </si>
  <si>
    <t>Número de trabalhadores contratados em cargos de gestão de topo/direção com menos de 30 anos</t>
  </si>
  <si>
    <t>Número de trabalhadores contratados em cargos de gestão de topo/direção entre os 30 e os 50 anos</t>
  </si>
  <si>
    <t>Número de trabalhadores contratados em cargos de gestão de topo/direção com mais de 50 anos</t>
  </si>
  <si>
    <t>Número de trabalhadores contratados em cargos de gestão intermédia da organização</t>
  </si>
  <si>
    <t>Número de trabalhadores contratados em cargos de gestão intermédia com menos de 30 anos</t>
  </si>
  <si>
    <t>Número de trabalhadores contratados em cargos de gestão intermédia entre os 30 e os 50 anos</t>
  </si>
  <si>
    <t>Número de trabalhadores contratados em cargos de gestão intermédia com mais de 50 anos</t>
  </si>
  <si>
    <t>Número de trabalhadores contratados em cargos de gestão intermédia do género: Feminino</t>
  </si>
  <si>
    <t>Número de trabalhadores contratados em cargos de gestão intermédia do género: Masculino</t>
  </si>
  <si>
    <t>Número de trabalhadores contratados em cargos de gestão intermédia do género: Outro</t>
  </si>
  <si>
    <t>Percentagem de trabalhadores contratados do género: Feminino</t>
  </si>
  <si>
    <t>DJ116</t>
  </si>
  <si>
    <t>LHR11</t>
  </si>
  <si>
    <t>Percentagem de trabalhadores contratados do género: Masculino</t>
  </si>
  <si>
    <t>Percentagem de trabalhadores contratados do género: Outro</t>
  </si>
  <si>
    <t>Percentagem de trabalhadores contratados com menos de 30 anos</t>
  </si>
  <si>
    <t>Percentagem de trabalhadores contratados entre os 30 e os 50 anos</t>
  </si>
  <si>
    <t>Percentagem de trabalhadores contratados com mais de 50 anos</t>
  </si>
  <si>
    <t>Percentagem de membros do mais alto órgão de governança com menos de 30 anos</t>
  </si>
  <si>
    <t>405-1</t>
  </si>
  <si>
    <t>Percentagem de membros do mais alto órgão de governança entre os 30 e os 50 anos</t>
  </si>
  <si>
    <t>Percentagem de membros do mais alto órgão de governança com mais de 50 anos</t>
  </si>
  <si>
    <t>Percentagem de membros do mais alto órgão de governança do género: Feminino</t>
  </si>
  <si>
    <t>L7</t>
  </si>
  <si>
    <t>MSCI137</t>
  </si>
  <si>
    <t>Percentagem de membros do mais alto órgão de governança do género: Masculino</t>
  </si>
  <si>
    <t>Percentagem de membros do mais alto órgão de governança do género: Outro</t>
  </si>
  <si>
    <t>Percentagem de trabalhadores contratados em cargos de gestão de topo/direção com menos de 30 anos</t>
  </si>
  <si>
    <t>Percentagem de trabalhadores contratados em cargos de gestão de topo/direção entre os 30 e os 50 anos</t>
  </si>
  <si>
    <t>Percentagem de trabalhadores contratados em cargos de gestão de topo/direção com mais de 50 anos</t>
  </si>
  <si>
    <t>Percentagem de trabalhadores contratados em cargos de gestão de topo/direção do género: Feminino</t>
  </si>
  <si>
    <t>Percentagem de trabalhadores contratados em cargos de gestão de topo/direção do género: Masculino</t>
  </si>
  <si>
    <t>Percentagem de trabalhadores contratados em cargos de gestão de topo/direção do género: Outro</t>
  </si>
  <si>
    <t>Percentagem de trabalhadores contratados em cargos de gestão intermédia com menos de 30 anos</t>
  </si>
  <si>
    <t>Percentagem de trabalhadores contratados em cargos de gestão intermédia entre os 30 e os 50 anos</t>
  </si>
  <si>
    <t>Percentagem de trabalhadores contratados em cargos de gestão intermédia com mais de 50 anos</t>
  </si>
  <si>
    <t>Percentagem de trabalhadores contratados em cargos de gestão intermédia do género: Feminino</t>
  </si>
  <si>
    <t>Percentagem de trabalhadores contratados em cargos de gestão intermédia do género: Masculino</t>
  </si>
  <si>
    <t>Percentagem de trabalhadores contratados em cargos de gestão intermédia do género: Outro</t>
  </si>
  <si>
    <t>Valor do salário base de trabalhadores contratados em cargos de gestão de topo/direção do género: Feminino</t>
  </si>
  <si>
    <t>2-19</t>
  </si>
  <si>
    <t>DJ118</t>
  </si>
  <si>
    <t>Valor do salário base de trabalhadores contratados em cargos de gestão de topo/direção do género: Masculino</t>
  </si>
  <si>
    <t>Valor da remuneração de trabalhadores contratados em cargos de gestão de topo/direção do género: Feminino</t>
  </si>
  <si>
    <t>Valor da remuneração de trabalhadores contratados em cargos de gestão de topo/direção do género: Masculino</t>
  </si>
  <si>
    <t>Proporção entre o salário base e a remuneração de trabalhadores contratados em cargos de gestão de topo/direção do género: Feminino</t>
  </si>
  <si>
    <t>405-2</t>
  </si>
  <si>
    <t>Proporção entre o salário base e a remuneração de trabalhadores contratados em cargos de gestão de topo/direção do género: Masculino</t>
  </si>
  <si>
    <t>Valor do salário base de trabalhadores contratados em cargos de gestão intermédia do género: Feminino</t>
  </si>
  <si>
    <t>508, 515</t>
  </si>
  <si>
    <t>Valor do salário base de trabalhadores contratados em cargos de gestão intermédia do género: Masculino</t>
  </si>
  <si>
    <t>509, 515</t>
  </si>
  <si>
    <t>Valor da remuneração de trabalhadores contratados em cargos de gestão intermédia do género: Feminino</t>
  </si>
  <si>
    <t>Valor da remuneração de trabalhadores contratados em cargos de gestão intermédia do género: Masculino</t>
  </si>
  <si>
    <t>Proporção entre o salário base e a remuneração de trabalhadores contratados em cargos de gestão intermédia do género: Feminino</t>
  </si>
  <si>
    <t>Proporção entre o salário base e a remuneração de trabalhadores contratados em cargos de gestão intermédia do género: Masculino</t>
  </si>
  <si>
    <t>Número total de pessoas de segurança da organização</t>
  </si>
  <si>
    <t>Número de pessoas de segurança da organização que recebeu formação nas políticas e procedimentos da organização em matéria de Direitos Humanos</t>
  </si>
  <si>
    <t>HR5; L5</t>
  </si>
  <si>
    <t>Percentagem de pessoas de segurança da organização que recebeu formação nas políticas e procedimentos da organização em matéria de Direitos Humanos</t>
  </si>
  <si>
    <t>410-1</t>
  </si>
  <si>
    <t>Número de operações submetidas a avaliações de Direitos Humanos ou de impacto nos Direitos Humanos</t>
  </si>
  <si>
    <t>412-1</t>
  </si>
  <si>
    <t>PPL10</t>
  </si>
  <si>
    <t>Percentagem de operações submetidas a avaliações de Direitos Humanos ou de impacto nos Direitos Humanos</t>
  </si>
  <si>
    <t>Número total de horas de capacitação em políticas e procedimentos da organização em matéria de direitos humanos</t>
  </si>
  <si>
    <t>Número total de colaboradores que frequentou a formação em políticas e procedimentos da organização em matéria de Direitos Humanos</t>
  </si>
  <si>
    <t>L5</t>
  </si>
  <si>
    <t>Percentagem de colaboradores que frequentou a formação em políticas e procedimentos da organização em matéria de Direitos Humanos</t>
  </si>
  <si>
    <t>Número total de acordos e de contratos de investimento significativos assinados</t>
  </si>
  <si>
    <t>Número de acordos e de contratos de investimento significativos que incluem cláusulas de Direitos Humanos ou que foram submetidos a uma avaliação dos Direitos Humanos</t>
  </si>
  <si>
    <t>LHR9; SP3; SP5</t>
  </si>
  <si>
    <t>Percentagem de acordos e de contratos de investimento significativos que incluem cláusulas de Direitos Humanos ou que foram submetidos a uma avaliação dos Direitos Humanos</t>
  </si>
  <si>
    <t>Número de operações que desenvolveram iniciativas de impacto na comunidade</t>
  </si>
  <si>
    <t>203-1; 413-1</t>
  </si>
  <si>
    <t>Percentagem de operações que desenvolveram iniciativas de impacto na comunidade</t>
  </si>
  <si>
    <t>Número de novos fornecedores selecionados com base em critérios sociais</t>
  </si>
  <si>
    <t>414-1</t>
  </si>
  <si>
    <t>Percentagem de fornecedores identificados como causadores de impactos sociais negativos com os quais foram acordados melhorias na sequência da avaliação realizada</t>
  </si>
  <si>
    <t>Percentagem de fornecedores identificados como causadores de impactos sociais negativos com os quais a organização cessou as relações de negócio</t>
  </si>
  <si>
    <t>415-1</t>
  </si>
  <si>
    <t>Número de categorias significativas de produtos e de serviços da organização</t>
  </si>
  <si>
    <t>Número de categorias significativas de produtos e de serviços da organização que foram avaliados relativamente aos seus impactos na saúde e segurança de modo a identificar melhorias</t>
  </si>
  <si>
    <t>Percentagem de categorias significativas de produtos e serviços da organização que foram avaliados relativamente aos seus impactos na saúde e segurança de modo a identificar melhorias</t>
  </si>
  <si>
    <t>416-1</t>
  </si>
  <si>
    <t>Número de casos de não conformidade com leis e/ou códigos voluntários em relação à comunicação de marketing que resultaram em: Multas</t>
  </si>
  <si>
    <t>2-27; 417-3</t>
  </si>
  <si>
    <t>Número de casos de não conformidade com leis e/ou códigos voluntários em relação à comunicação de marketing que resultaram em: Advertências</t>
  </si>
  <si>
    <t>417-3</t>
  </si>
  <si>
    <t>Número de casos de não conformidade com leis e/ou códigos voluntários em relação à comunicação de marketing</t>
  </si>
  <si>
    <t>Número total de queixas recebidas e comprovadas pela organização de: Partes externas</t>
  </si>
  <si>
    <t>Número total de queixas recebidas de: Agências reguladoras</t>
  </si>
  <si>
    <t>Número total de furtos, violações ou perdas de dados de clientes que foram identificados</t>
  </si>
  <si>
    <t>2-27; 419-1</t>
  </si>
  <si>
    <t>G12; PPL12</t>
  </si>
  <si>
    <t>Número total de sanções não monetárias por não conformidade com leis e/ou regulamentos na área socioeconómica</t>
  </si>
  <si>
    <t>Número de processos movidos por meio de mecanismos de arbitragem por não conformidade com leis e/ou regulamentos na área socioeconónima</t>
  </si>
  <si>
    <t>419-1</t>
  </si>
  <si>
    <t>Total de emissões de GEE</t>
  </si>
  <si>
    <t>Pegada Carbónica (âmbito 1 e âmbito 2)</t>
  </si>
  <si>
    <t>MSCI16</t>
  </si>
  <si>
    <t>Peso total de resíduos perigosos no ano de reporte</t>
  </si>
  <si>
    <t>E20</t>
  </si>
  <si>
    <t>Número total de trabalhadores (contratados e subcontratados)</t>
  </si>
  <si>
    <t>Número total de trabalhadores (contratados e subcontratados) a receber o salário mínimo (por país)</t>
  </si>
  <si>
    <t>Número total de trabalhadores (contratados e subcontratados) a receber o salário mínimo do género: Feminino</t>
  </si>
  <si>
    <t>Número total de trabalhadores (contratados e subcontratados)  a receber o salário mínimo do género: Masculino</t>
  </si>
  <si>
    <t>Número total de trabalhadores (contratados e subcontratados) a receber o salário mínimo do género: Outro</t>
  </si>
  <si>
    <t>Percentagem total de trabalhadores (contratados e subcontratados) a receber o salário mínimo</t>
  </si>
  <si>
    <t>Percentagem total de trabalhadores (contratados e subcontratados) a receber o salário mínimo do género: Feminino</t>
  </si>
  <si>
    <t>Percentagem total de trabalhadores (contratados e subcontratados) a receber o salário míniimo do género: Masculino</t>
  </si>
  <si>
    <t>Percentagem total de trabalhadores (contratados e subcontratados) a receber o salário mínimo do género: Outro</t>
  </si>
  <si>
    <t>Percentagem total de trabalhadores contratados a receber o salário mínimo</t>
  </si>
  <si>
    <t>Percentagem de trabalhadores contratados a receber o salário mínimo do género: Feminino</t>
  </si>
  <si>
    <t>Percentagem de trabalhadores contratados a receber o salário mínimo do género: Masculino</t>
  </si>
  <si>
    <t>Percentagem de trabalhadores contratados a receber o salário mínimo do género: Outro</t>
  </si>
  <si>
    <t>Número total de trabalhadores subcontratados a receber o salário mínimo (por país)</t>
  </si>
  <si>
    <t>Número de trabalhadores subcontratados a receber o salário mínimo do género: Feminino</t>
  </si>
  <si>
    <t>Número de trabalhadores subcontratados a receber o salário mínimo do género: Masculino</t>
  </si>
  <si>
    <t>Número de trabalhadores subcontratados a receber o salário mínimo do género: Outro</t>
  </si>
  <si>
    <t>Percentagem total de trabalhadores subcontratados a receber o salário mínimo</t>
  </si>
  <si>
    <t>Percentagem de trabalhadores subcontratados a receber o salário mínimo do género: Feminino</t>
  </si>
  <si>
    <t>Percentagem de trabalhadores subcontratados a receber o salário mínimo do género: Masculino</t>
  </si>
  <si>
    <t>Percentagem de trabalhadores subcontratados a receber o salário mínimo do género: Outro</t>
  </si>
  <si>
    <t>Número total de trabalhadores (contratados e subcontratados) a receber o salário mais baixo (por país)</t>
  </si>
  <si>
    <t>Número total de trabalhadores (contratados e subcontratados) a receber o salário mais baixo do género: Feminino</t>
  </si>
  <si>
    <t>Número total de trabalhadores (contratados e subcontratados) a receber o salário mais baixo do género: Masculino</t>
  </si>
  <si>
    <t>Número total de trabalhadores (contratados e subcontratados) a receber o salário mais baixo do género: Outro</t>
  </si>
  <si>
    <t>Percentagem total de trabalhadores (contratados e subcontratados) a receber o salário mais baixo</t>
  </si>
  <si>
    <t>Percentagem total de trabalhadores (contratados e subcontratados) a receber o salário mais baixo do género: Feminino</t>
  </si>
  <si>
    <t>Percentagem total de trabalhadores (contratados e subcontratados) a receber o salário mais baixo do género: Masculino</t>
  </si>
  <si>
    <t>Percentagem total de trabalhadores (contratados e subcontratados) a receber o salário mais baixo do género: Outro</t>
  </si>
  <si>
    <t>Número total de trabalhadores contratados a receber o salário mais baixo (por país)</t>
  </si>
  <si>
    <t>Número de trabalhadores contratados a receber o salário mais baixo do género: Feminino</t>
  </si>
  <si>
    <t>Número de trabalhadores contratados a receber o salário mais baixo do género: Masculino</t>
  </si>
  <si>
    <t>Número de trabalhadores contratados a receber o salário mais baixo do género: Outro</t>
  </si>
  <si>
    <t>Percentagem total de trabalhadores contratados a receber o salário mais baixo</t>
  </si>
  <si>
    <t>Percentagem de trabalhadores contratados a receber o salário mais baixo do género: Feminino</t>
  </si>
  <si>
    <t>Percentagem de trabalhadores contratados a receber o salário mais baixo do género: Masculino</t>
  </si>
  <si>
    <t>Percentagem de trabalhadores contratados a receber o salário mais baixo do género: Outro</t>
  </si>
  <si>
    <t>Número total de trabalhadores subcontratados a receber o salário mais baixo (por país)</t>
  </si>
  <si>
    <t>Número de trabalhadores subcontratados a receber o salário mais baixo do género: Feminino</t>
  </si>
  <si>
    <t>Número de trabalhadores subcontratados a receber o salário mais baixo do género: Masculino</t>
  </si>
  <si>
    <t>Número de trabalhadores subcontratados a receber o salário mais baixo do género: Outro</t>
  </si>
  <si>
    <t>Percentagem total de trabalhadores subcontratados a receber o salário mais baixo</t>
  </si>
  <si>
    <t>Percentagem de trabalhadores subcontratados a receber o salário mais baixo do género: Feminino</t>
  </si>
  <si>
    <t>Percentagem de trabalhadores subcontratados a receber o salário mais baixo do género: Masculino</t>
  </si>
  <si>
    <t>Percentagem de trabalhadores subcontratados a receber o salário mais baixo do género: Outro</t>
  </si>
  <si>
    <t>Número de trabalhadores (contratados e subcontratados) do género: Feminino</t>
  </si>
  <si>
    <t>Número de trabalhadores (contratados e subcontratados) do género: Masculino</t>
  </si>
  <si>
    <t>Número de trabalhadores (contratados e subcontratados) do género: Outro</t>
  </si>
  <si>
    <t xml:space="preserve">Número de trabalhadores subcontratados do género: Outro </t>
  </si>
  <si>
    <t xml:space="preserve">Número de trabalhadores contratados do género: Outro </t>
  </si>
  <si>
    <t>Percentagem de trabalhadores contratados</t>
  </si>
  <si>
    <t>Percentagem de trabalhadores subcontratados</t>
  </si>
  <si>
    <t>Número de trabalhadores contratados do género feminino com contrato: Permanente</t>
  </si>
  <si>
    <t>Número de trabalhadores subcontratados do género feminino com contrato: Permanente</t>
  </si>
  <si>
    <t>Número de trabalhadores contratados do género masculino com contrato: Permanente</t>
  </si>
  <si>
    <t>Número de trabalhadores subcontratados do género masculino com contrato: Permanente</t>
  </si>
  <si>
    <t>Número de trabalhadores (contratados e subcontratados) do género outro com contrato: Permanente</t>
  </si>
  <si>
    <t>Número de trabalhadores contratados do género outro com contrato: Permanente</t>
  </si>
  <si>
    <t>Número de trabalhadores subcontratados do género outro com contrato: Permanente</t>
  </si>
  <si>
    <t>Número de trabalhadores contratados do género feminino com contrato: Temporário</t>
  </si>
  <si>
    <t>Número de trabalhadores subcontratados do género feminino com contrato: Temporário</t>
  </si>
  <si>
    <t>Número de trabalhadores contratados do género masculino com contrato: Temporário</t>
  </si>
  <si>
    <t>Número de trabalhadores subcontratados do género masculino com contrato: Temporário</t>
  </si>
  <si>
    <t>Número de trabalhadores (contratados e subcontratados) do género outro com contrato: Temporário</t>
  </si>
  <si>
    <t>Número de trabalhadores contratados do género outro com contrato: Temporário</t>
  </si>
  <si>
    <t>Número de trabalhadores subcontratados do género outro com contrato: Temporário</t>
  </si>
  <si>
    <t>Percentagem de trabalhadores (contratados e subcontratados) do género: Feminino</t>
  </si>
  <si>
    <t>Percentagem de trabalhadores (contratados e subcontratados) do género: Masculino</t>
  </si>
  <si>
    <t>Percentagem de trabalhadores (contratados e subcontratados) do género: Outro</t>
  </si>
  <si>
    <t>Número de trabalhadores contratados com contrato: Permanente</t>
  </si>
  <si>
    <t>Número de trabalhadores subcontratados com contrato: Permanente</t>
  </si>
  <si>
    <t>Número de trabalhadores contratados com contrato: Temporário</t>
  </si>
  <si>
    <t>Número de trabalhadores subcontratados com contrato: Temporário</t>
  </si>
  <si>
    <t xml:space="preserve">Número de trabalhadores contratados do género feminino com contrato: Tempo integral </t>
  </si>
  <si>
    <t xml:space="preserve">Número de trabalhadores subcontratados do género feminino com contrato: Tempo integral </t>
  </si>
  <si>
    <t xml:space="preserve">Número de trabalhadores contratados do género masculino com contrato: Tempo integral </t>
  </si>
  <si>
    <t xml:space="preserve">Número de trabalhadores subcontratados do género masculino com contrato: Tempo integral </t>
  </si>
  <si>
    <t xml:space="preserve">Número de trabalhadores (contratados e subcontratados) do género outro com contrato: Tempo integral </t>
  </si>
  <si>
    <t xml:space="preserve">Número de trabalhadores contratados do género outro com contrato: Tempo integral </t>
  </si>
  <si>
    <t xml:space="preserve">Número de trabalhadores subcontratados do género outro com contrato: Tempo integral </t>
  </si>
  <si>
    <t xml:space="preserve">Número de trabalhadores contratados do género feminino com contrato: Tempo parcial </t>
  </si>
  <si>
    <t xml:space="preserve">Número de trabalhadores subcontratados do género feminino com contrato: Tempo parcial </t>
  </si>
  <si>
    <t xml:space="preserve">Número de trabalhadores contratados do género masculino com contrato: Tempo parcial </t>
  </si>
  <si>
    <t xml:space="preserve">Número de trabalhadores subcontratados do género masculino com contrato: Tempo parcial </t>
  </si>
  <si>
    <t>Número de trabalhadores (contratados e subcontratados) do género outro com contrato: Tempo parcial</t>
  </si>
  <si>
    <t xml:space="preserve">Número de trabalhadores contratados do género outro com contrato: Tempo parcial </t>
  </si>
  <si>
    <t xml:space="preserve">Número de trabalhadores subcontratados do género outro com contrato: Tempo parcial </t>
  </si>
  <si>
    <t xml:space="preserve">Número de trabalhadores (contratados e subcontratados) com contrato: Tempo integral </t>
  </si>
  <si>
    <t xml:space="preserve">Número de trabalhadores (contratados e subcontratados) com contrato: Tempo parcial </t>
  </si>
  <si>
    <t xml:space="preserve">Número de trabalhadores contratados com contrato: Tempo integral </t>
  </si>
  <si>
    <t xml:space="preserve">Número de trabalhadores subcontratados com contrato: Tempo integral </t>
  </si>
  <si>
    <t>Número de trabalhadores contratados com contrato: Tempo parcial</t>
  </si>
  <si>
    <t>Número de trabalhadores subcontratados com contrato: Tempo parcial</t>
  </si>
  <si>
    <t>Valor do salário base mais baixo dos trabalhadores subcontratados do género: Feminino</t>
  </si>
  <si>
    <t>Valor do salário base mais baixo dos trabalhadores subcontratados do género: Masculino</t>
  </si>
  <si>
    <t>Proporção entre o salário base mais baixo e o salário mínimo local dos trabalhadores subcontratados do género: Feminino</t>
  </si>
  <si>
    <t>Proporção entre o salário base mais baixo e o salário mínimo local dos trabalhadores subcontratados do género: Masculino</t>
  </si>
  <si>
    <t>Número total de trabalhadores subcontratados aos quais foram comunicadas as políticas e procedimentos de combate à corrupção</t>
  </si>
  <si>
    <t>Percentagem de trabalhadores subcontratado aos quais foram comunicadas as políticas e procedimentos de combate à corrupção</t>
  </si>
  <si>
    <t>Número total de trabalhadores subcontratados que receberam capacitação em combate à corrupção</t>
  </si>
  <si>
    <t>Percentagem de trabalhadores subcontratados que receberam capacitação em combate à corrupção</t>
  </si>
  <si>
    <t>Número total de novos trabalhadores subcontratados</t>
  </si>
  <si>
    <t>Número de novos trabalhadores subcontratados do género: Feminino</t>
  </si>
  <si>
    <t>Número de novos trabalhadores subcontratados do género: Masculino</t>
  </si>
  <si>
    <t>Número de novos trabalhadores subcontratados do género: Outro</t>
  </si>
  <si>
    <t>Número de novos trabalhadores subcontratados com menos de 30 anos</t>
  </si>
  <si>
    <t>Número de novos trabalhadores subcontratados entre os 30 e os 50 anos</t>
  </si>
  <si>
    <t>Número de novos trabalhadores subcontratados com mais de 50 anos</t>
  </si>
  <si>
    <t>Número total de trabalhadores subcontratados que deixaram a organização</t>
  </si>
  <si>
    <t>Número de trabalhadores subcontratados que deixaram a organização do género: Feminino</t>
  </si>
  <si>
    <t>Número de trabalhadores subcontratados que deixaram a organização do género: Masculino</t>
  </si>
  <si>
    <t>Número de trabalhadores subcontratados que deixaram a organização do género: Outro</t>
  </si>
  <si>
    <t>Número de trabalhadores subcontratados que deixaram a organização com menos de 30 anos</t>
  </si>
  <si>
    <t>Número trabalhadores subcontratados que deixaram a organização entre os 30 e os 50 anos</t>
  </si>
  <si>
    <t>Número de trabalhadores subcontratados que deixaram a organização com mais de 50 anos</t>
  </si>
  <si>
    <t>Taxa global de rotatividade de trabalhadores subcontratados</t>
  </si>
  <si>
    <t>Taxa de rotatividade de trabalhadores subcontratados com menos de 30 anos</t>
  </si>
  <si>
    <t>Taxa de rotatividade de trabalhadores subcontratados entre os 30 e os 50 anos</t>
  </si>
  <si>
    <t>Taxa de rotatividade de trabalhadores subcontratados com mais de 50 anos</t>
  </si>
  <si>
    <t>Taxa global de novas subcontratações</t>
  </si>
  <si>
    <t>Taxa de novas subcontratações de trabalhadores com menos de 30 anos</t>
  </si>
  <si>
    <t>Taxa de novas subcontratações de trabalhadores entre os 30 e os 50 anos</t>
  </si>
  <si>
    <t>Taxa de novas subcontratações de trabalhadores com mais de 50 anos</t>
  </si>
  <si>
    <t>Número total de trabalhadores (contratados  e subcontratados) com direito a licença parental no último ano</t>
  </si>
  <si>
    <t>LHR3</t>
  </si>
  <si>
    <t>Número total de trabalhadores subcontratados com direito a licença parental no último ano</t>
  </si>
  <si>
    <t>Número de trabalhadores subcontratados com direito a licença parental no último ano do género: Feminino</t>
  </si>
  <si>
    <t>Número de trabalhadores subcontratados com direito a licença parental no último ano do género: Masculino</t>
  </si>
  <si>
    <t>Número de trabalhadores subcontratados com direito a licença parental no último ano do género: Outro</t>
  </si>
  <si>
    <t>Número total de trabalhadores (contratados e subcontratados) que usufruíram de licença parental</t>
  </si>
  <si>
    <t>Número total de trabalhadores subcontratados que usufruíram de licença parental</t>
  </si>
  <si>
    <t>Número de trabalhadores subcontratados que usufruíram de licença parental do género: Feminino</t>
  </si>
  <si>
    <t>Número de trabalhadores subcontratados que usufruíram de licença parental do género: Masculino</t>
  </si>
  <si>
    <t>Número de trabalhadores subcontratados que usufruíram de licença parental do género: Outro</t>
  </si>
  <si>
    <t>Número total de trabalhadores (contratados e subcontratados) que retornaram ao trabalho depois do término da licença parental</t>
  </si>
  <si>
    <t>Número total de trabalhadores subcontratados que retornaram ao trabalho depois do término da licença parental</t>
  </si>
  <si>
    <t>Número de trabalhadores subcontratados que retornaram ao trabalho depois do término da licença parental do género: Feminino</t>
  </si>
  <si>
    <t>Número de trabalhadores subcontratados que retornaram ao trabalho depois do término da licença parental do género: Masculino</t>
  </si>
  <si>
    <t>Número de trabalhadores subcontratados que retornaram ao trabalho depois do término da licença parental do género: Outro</t>
  </si>
  <si>
    <t>Número total de trabalhadores (contratados e subcontratados) que retornaram ao trabalho depois do término da licença parental e continuaram empregados 12 meses após o seu retorno ao trabalho</t>
  </si>
  <si>
    <t>Número total de trabalhadores subcontratados que retornaram ao trabalho depois do término da licença parental e continuaram empregados 12 meses após o seu retorno ao trabalho</t>
  </si>
  <si>
    <t>Número de trabalhadores subcontratados que retornaram ao trabalho depois do término da licença parental e continuaram empregados 12 meses após o seu retorno ao trabalho do género: Feminino</t>
  </si>
  <si>
    <t>Número de trabalhadores subcontratados que retornaram ao trabalho depois do término da licença parental e continuaram empregados 12 meses após o seu retorno ao trabalho do género: Masculino</t>
  </si>
  <si>
    <t>Número de trabalhadores subcontratados que retornaram ao trabalho depois do término da licença parental e continuaram empregados 12 meses após o seu retorno ao trabalho do género: Outro</t>
  </si>
  <si>
    <t>Taxa de retorno ao trabalho de trabalhadores contratados e subcontratados que usufruíram de licença parental</t>
  </si>
  <si>
    <t>Taxa de retorno ao trabalho de trabalhadores subcontratados que usufruíram de licença parental</t>
  </si>
  <si>
    <t>Taxa de retorno ao trabalho de trabalhadores subcontratados que usufruíram de licença parental do género: Feminino</t>
  </si>
  <si>
    <t>Taxa de retorno ao trabalho de trabalhadores subcontratados que usufruíram de licença parental do género: Masculino</t>
  </si>
  <si>
    <t>Taxa de retorno ao trabalho de trabalhadores subcontratados que usufruíram de licença parental do género: Outro</t>
  </si>
  <si>
    <t>Taxa de retenção de trabalhadores contratados e subcontratados que usufruíram de licença parental</t>
  </si>
  <si>
    <t>Taxa de retenção de trabalhadores subcontratados que usufruíram de licença parental</t>
  </si>
  <si>
    <t>Taxa de retenção de trabalhadores subcontratados que usufruíram de licença parental do género: Feminino</t>
  </si>
  <si>
    <t>Taxa de retenção de trabalhadores subcontratados que usufruíram de licença parental do género: Masculino</t>
  </si>
  <si>
    <t>Taxa de retenção de trabalhadores subcontratados que usufruíram de licença parental do género: Outro</t>
  </si>
  <si>
    <t>Número total de horas de capacitação oferecida aos trabalhadores subcontratados do género: Feminino</t>
  </si>
  <si>
    <t>Número total de horas de capacitação oferecida aos trabalhadores subcontratados do género: Masculino</t>
  </si>
  <si>
    <t>Número total de horas de capacitação oferecida aos trabalhadores subcontratados do género: Outro</t>
  </si>
  <si>
    <t>Número de trabalhadores subcontratados com menos de 30 anos</t>
  </si>
  <si>
    <t>Número de trabalhadores subcontratados entre os 30 e os 50 anos</t>
  </si>
  <si>
    <t>Número de trabalhadores subcontratados com mais de 50 anos</t>
  </si>
  <si>
    <t>Nº total de trabalhadores (contratados e subcontratados) em cargos de gestão de topo/direção com &lt;30 anos</t>
  </si>
  <si>
    <t>Número de trabalhadores subcontratados em cargos de gestão de topo/direção com menos de 30 anos</t>
  </si>
  <si>
    <t>Número de trabalhadores subcontratados em cargos de gestão de topo/direção entre os 30 e os 50 anos</t>
  </si>
  <si>
    <t>Número de trabalhadores subcontratados em cargos de gestão de topo/direção com mais de 50 anos</t>
  </si>
  <si>
    <t>% de trabalhadores subcontratados em cargos de gestão de topo/direção com &lt;30 anos</t>
  </si>
  <si>
    <t>% de trabalhadores subcontratados em cargos de gestão de topo/direção entre 30 e 50 anos</t>
  </si>
  <si>
    <t>% de trabalhadores subcontratados em cargos de gestão de topo/direção com &gt;50 anos</t>
  </si>
  <si>
    <t>% de trabalhadores (contratados e subcontratados) em cargos de gestão de topo/direção com &lt;30 anos</t>
  </si>
  <si>
    <t>% de trabalhadores (contratados e subcontratados) em cargos de gestão de topo/direção entre 30 e 50 anos</t>
  </si>
  <si>
    <t>% de trabalhadores (contratados e subcontratados) em cargos de gestão de topo/direção com &gt;50 anos</t>
  </si>
  <si>
    <t>Número de trabalhadores subcontratados em cargos de gestão de topo/direção do género: Feminino</t>
  </si>
  <si>
    <t>Número de trabalhadores subcontratados em cargos de gestão de topo/direção do género: Masculino</t>
  </si>
  <si>
    <t>Número de trabalhadores subcontratados em cargos de gestão de topo/direção do género: Outro</t>
  </si>
  <si>
    <t>Nº de trabalhadores (contratados e subcontratados) em cargos de gestão de topo/direção do género: Feminino</t>
  </si>
  <si>
    <t>Nº de trabalhadores (contratados e subcontratados) em cargos de gestão de topo/direção do género: Masculino</t>
  </si>
  <si>
    <t>Nº de trabalhadores (contratados e subcontratados) em cargos de gestão de topo/direção do género: Outro</t>
  </si>
  <si>
    <t>% de trabalhadores subcontratados em cargos de gestão de topo/direção do género: Feminino</t>
  </si>
  <si>
    <t>% de trabalhadores subcontratados em cargos de gestão de topo/direção do género: Masculino</t>
  </si>
  <si>
    <t>% de trabalhadores subcontratados em cargos de gestão de topo/direção do género: Outro</t>
  </si>
  <si>
    <t>% de trabalhadores (contratados e subcontratados) em cargos de gestão de topo/direção do género: Feminino</t>
  </si>
  <si>
    <t>% de trabalhadores (contratados e subcontratados) em cargos de gestão de topo/direção do género: Masculino</t>
  </si>
  <si>
    <t>% de trabalhadores (contratados e subcontratados) em cargos de gestão de topo/direção do género: Outro</t>
  </si>
  <si>
    <t>Número total de trabalhadores (contratados e subcontratados) em cargos de gestão intermédia da organização</t>
  </si>
  <si>
    <t>Número de trabalhadores subcontratados em cargos de gestão intermédia da organização</t>
  </si>
  <si>
    <t>Número de trabalhadores subcontratados em cargos de gestão intermédia com menos de 30 anos</t>
  </si>
  <si>
    <t>Número de trabalhadores subcontratados em cargos de gestão intermédia entre os 30 e os 50 anos</t>
  </si>
  <si>
    <t>Número de trabalhadores subcontratados em cargos de gestão intermédia com mais de 50 anos</t>
  </si>
  <si>
    <t>% de trabalhadores (contratados e subcontratados) em cargos de gestão intermédia</t>
  </si>
  <si>
    <t>% de trabalhadores contratados em cargos de gestão intermédia</t>
  </si>
  <si>
    <t>% de trabalhadores subcontratados em cargos de gestão intermédia</t>
  </si>
  <si>
    <t>% de trabalhadores subcontratados em cargos de gestão intermédia com &lt;30 anos</t>
  </si>
  <si>
    <t>% de trabalhadores subcontratados em cargos de gestão intermédia entre 30 e 50 anos</t>
  </si>
  <si>
    <t>% de trabalhadores subcontratados em cargos de gestão intermédia com &gt;50 anos</t>
  </si>
  <si>
    <t>% de trabalhadores (contratados e subcontratados) em cargos de gestão intermédia com &lt;30 anos</t>
  </si>
  <si>
    <t>% de trabalhadores (contratados e subcontratados) em cargos de gestão intermédia entre 30 e 50 anos</t>
  </si>
  <si>
    <t>% de trabalhadores (contratados e subcontratados) em cargos de gestão intermédia com &gt;50 anos</t>
  </si>
  <si>
    <t>Nº de trabalhadores subcontratados em cargos de gestão intermédia do género feminino</t>
  </si>
  <si>
    <t>Nº de trabalhadores subcontratados em cargos de gestão intermédia do género masculino</t>
  </si>
  <si>
    <t>Nº de trabalhadores subcontratados em cargos de gestão intermédia do género outro</t>
  </si>
  <si>
    <t>Número de trabalhadores (contratados e subcontratados) em cargos de gestão intermédia do género: Feminino</t>
  </si>
  <si>
    <t>Número de trabalhadores (contratados e subcontratados) em cargos de gestão intermédia do género: Masculino</t>
  </si>
  <si>
    <t>Número de trabalhadores (contratados e subcontratados) em cargos de gestão intermédia do género: Outro</t>
  </si>
  <si>
    <t>% de trabalhadores subcontratados em cargos de gestão intermédia do género feminino</t>
  </si>
  <si>
    <t>% de trabalhadores subcontratados em cargos de gestão intermédia do género masculino</t>
  </si>
  <si>
    <t>% de trabalhadores subcontratados em cargos de gestão intermédia do género outro</t>
  </si>
  <si>
    <t>% de trabalhadores (contratados e subcontratados) em cargos de gestão intermédia do género feminino</t>
  </si>
  <si>
    <t>% de trabalhadores (contratados e subcontratados) em cargos de gestão intermédia do género masculino</t>
  </si>
  <si>
    <t>% de trabalhadores (contratados e subcontratados) em cargos de gestão intermédia do género outro</t>
  </si>
  <si>
    <t>Valor do salário base de trabalhadores subcontratados em cargos de gestão de topo/direção do género feminino</t>
  </si>
  <si>
    <t>Valor do salário base de trabalhadores subcontratados em cargos de gestão de topo/direção do género masculino</t>
  </si>
  <si>
    <t>Valor da remuneração de trabalhadores subcontratados em cargos de gestão de topo/direção do género feminino</t>
  </si>
  <si>
    <t>Valor da remuneração de trabalhadores subcontratados em cargos de gestão de topo/direção do género masculino</t>
  </si>
  <si>
    <t>Proporção entre o salário base e a remuneração de trabalhadores subcontratados em cargos de gestão de topo/direção do género feminino</t>
  </si>
  <si>
    <t>Proporção entre o salário base e a remuneração de trabalhadores subcontratados em cargos de gestão de topo/direção do género masculino</t>
  </si>
  <si>
    <t>Valor do salário base de trabalhadores subcontratados em cargos de gestão intermédia do género feminino</t>
  </si>
  <si>
    <t>Valor do salário base de trabalhadores subcontratados em cargos de gestão intermédia do género masculino</t>
  </si>
  <si>
    <t>Valor da remuneração de trabalhadores subcontratados em cargos de gestão intermédia do género feminino</t>
  </si>
  <si>
    <t>Valor da remuneração de trabalhadores subcontratados em cargos de gestão intermédia do género masculino</t>
  </si>
  <si>
    <t>Proporção entre o salário base e a remuneração de trabalhadores subcontratados em cargos de gestão intermédia do género feminino</t>
  </si>
  <si>
    <t>Proporção entre o salário base e a remuneração de trabalhadores subcontratados em cargos de gestão intermédia do género masculino</t>
  </si>
  <si>
    <t>Número de produtos analisados</t>
  </si>
  <si>
    <t>Número de produtos onde foram identificadas não conformidades com impacto para a saúde ou segurança dos trabalhadores ou clientes</t>
  </si>
  <si>
    <t>N.º de fornecedores que estabeleceram padrões mínimos de qualidade para o seu descarte de efluentes</t>
  </si>
  <si>
    <t>303-1</t>
  </si>
  <si>
    <t>N.º de fornecedores com impactos significativos relacionados com a água resultantes do descarte da mesma</t>
  </si>
  <si>
    <t>Percentagem de fornecedores com impactos significativos relacionados com a água resultantes de descarte da mesma que estabeleceram padrões mínimos de qualidade para o descarte de efluentes</t>
  </si>
  <si>
    <t>N.º de casos de não conformidade com os limites de descarte</t>
  </si>
  <si>
    <t>N.º de operações localizadas em áreas de proteção ambiental e em áreas de alto valor de biodiversidade situadas fora de áreas de proteção ambiental</t>
  </si>
  <si>
    <t>Área total de todas as zonas de habitats protegidos ou restaurados anteriormente</t>
  </si>
  <si>
    <t>Total de emissões biogénicas de CO2 (âmbito 1)</t>
  </si>
  <si>
    <t>tCO2eq</t>
  </si>
  <si>
    <t>Total de emissões biogénicas de CO2 (âmbito 2)</t>
  </si>
  <si>
    <t>Descritivo</t>
  </si>
  <si>
    <t>n.a.</t>
  </si>
  <si>
    <t>Consumo total de eletricidade proveniente de fontes não renováveis</t>
  </si>
  <si>
    <t>Wh</t>
  </si>
  <si>
    <t>Consumo total de eletricidade proveniente de fontes renováveis</t>
  </si>
  <si>
    <t>Volume da redução de consumo de energia obtida: Total</t>
  </si>
  <si>
    <t>302-4</t>
  </si>
  <si>
    <t>Volume da redução de consumo de energia obtida: Combustível</t>
  </si>
  <si>
    <t>Volume da redução de consumo de energia obtida: Eletricidade</t>
  </si>
  <si>
    <t>Volume da redução de consumo de energia obtida: Aquecimento</t>
  </si>
  <si>
    <t>Volume da redução de consumo de energia obtida: Arrefecimento</t>
  </si>
  <si>
    <t>Volume da redução de consumo de energia obtida: Vapor</t>
  </si>
  <si>
    <t>Taxa de redução nos requisitos energéticos dos produtos e serviços vendidos</t>
  </si>
  <si>
    <t>302-5</t>
  </si>
  <si>
    <t>Consumo total de energia de fontes não renováveis</t>
  </si>
  <si>
    <t>Consumo total de energia de fontes renováveis</t>
  </si>
  <si>
    <t>ENV8</t>
  </si>
  <si>
    <t>Peso total de outros materiais não renováveis utilizados no processo de produção que não fazem parte do produto final</t>
  </si>
  <si>
    <t>Peso total de outros materiais renováveis utilizados no processo de produção que não fazem parte do produto final</t>
  </si>
  <si>
    <t>Peso total de outros materiais não renováveis utilizados no processo de produção não contemplados em outras categorias</t>
  </si>
  <si>
    <t>Peso total de outros materiais renováveis utilizados no processo de produção não contemplados em outras categorias</t>
  </si>
  <si>
    <t>N.º de produtos recuperados</t>
  </si>
  <si>
    <t>N.º de embalagens recuperadas</t>
  </si>
  <si>
    <t>Peso total de resíduos perigosos não destinados para disposição fora da organização</t>
  </si>
  <si>
    <t>Peso de resíduos perigosos não destinados para disposição fora da organização: Preparados para outras operações de recuperação</t>
  </si>
  <si>
    <t>Peso de resíduos perigosos não destinados para disposição fora da organização: Preparados para reutilização</t>
  </si>
  <si>
    <t>Peso de resíduos perigosos não destinados para disposição fora da organização: Reciclagem</t>
  </si>
  <si>
    <t>Peso total de resíduos perigosos destinados para disposição fora da organização</t>
  </si>
  <si>
    <t>Peso de resíduos perigosos destinados para disposição fora da organização: Incineração (com recuperação de energia)</t>
  </si>
  <si>
    <t>Peso de resíduos perigosos destinados para disposição fora da organização: Incineração (sem recuperação de energia)</t>
  </si>
  <si>
    <t>Peso de resíduos perigosos destinados para disposição fora da organização: Confinamento em aterro</t>
  </si>
  <si>
    <t>Peso de resíduos perigosos destinados para disposição fora da organização: Outras opções de disposição</t>
  </si>
  <si>
    <t>Peso total de resíduos perigosos não destinados para disposição dentro da organização</t>
  </si>
  <si>
    <t>Peso de resíduos perigosos não destinados para disposição dentro da organização: Preparados para outras operações de recuperação</t>
  </si>
  <si>
    <t>Peso de resíduos perigosos não destinados para disposição dentro da organização: Preparados para reutilização</t>
  </si>
  <si>
    <t>Peso de resíduos perigosos não destinados para disposição dentro da organização: Reciclagem</t>
  </si>
  <si>
    <t>Peso total de resíduos perigosos destinados para disposição dentro da organização</t>
  </si>
  <si>
    <t>Peso de resíduos perigosos destinados para disposição dentro da organização: Incineração (com recuperação de energia)</t>
  </si>
  <si>
    <t>Peso de resíduos perigosos destinados para disposição dentro da organização: Incineração (sem recuperação de energia)</t>
  </si>
  <si>
    <t>Peso de resíduos perigosos destinados para disposição dentro da organização: Confinamento em aterro</t>
  </si>
  <si>
    <t>Peso de resíduos perigosos destinados para disposição dentro da organização: Outras opções de disposição</t>
  </si>
  <si>
    <t>Peso total de resíduos não perigosos não destinados para disposição fora da organização</t>
  </si>
  <si>
    <t>Peso de resíduos não perigosos não destinados para disposição fora da organização: Preparados para outras formas de recuperação</t>
  </si>
  <si>
    <t>Peso de resíduos não perigosos não destinados para disposição fora da organização: Preparados para reutilização</t>
  </si>
  <si>
    <t>Peso de resíduos não perigosos não destinados para disposição fora da organização: Reciclagem</t>
  </si>
  <si>
    <t>Peso total de resíduos não perigosos destinados para disposição fora da organização</t>
  </si>
  <si>
    <t>Peso de resíduos não perigosos destinados para disposição fora da organização: Incineração (com recuperação de energia)</t>
  </si>
  <si>
    <t>Peso de resíduos não perigosos destinados para disposição fora da organização: Incineração (sem recuperação de energia)</t>
  </si>
  <si>
    <t>Peso de resíduos não perigosos destinados para disposição fora da organização: Confinamento em aterro</t>
  </si>
  <si>
    <t>Peso de resíduos não perigosos destinados para disposição fora da organização: Outras opções de disposição</t>
  </si>
  <si>
    <t>Peso total de resíduos não perigosos não destinados para disposição dentro da organização</t>
  </si>
  <si>
    <t>Peso de resíduos não perigosos não destinados para disposição dentro da organização: Preparados para outras operações de recuperação</t>
  </si>
  <si>
    <t>Peso de resíduos não perigosos não destinados para disposição dentro da organização: Preparados para reutilização</t>
  </si>
  <si>
    <t>Peso de resíduos não perigosos não destinados para disposição dentro da organização: Reciclagem</t>
  </si>
  <si>
    <t>Peso total de resíduos não perigosos destinados para disposição dentro da organização</t>
  </si>
  <si>
    <t>Peso de resíduos não perigosos destinados para disposição dentro da organização: Incineração (com recuperação de energia)</t>
  </si>
  <si>
    <t>Peso de resíduos não perigosos destinados para disposição dentro da organização: Incineração (sem recuperação de energia)</t>
  </si>
  <si>
    <t>Peso de resíduos não perigosos destinados para disposição dentro da organização: Confinamento em aterro</t>
  </si>
  <si>
    <t>Peso de resíduos não perigosos destinados para disposição dentro da organização: Outras opções de disposição</t>
  </si>
  <si>
    <t>Número de consumidores e/ou utilizadores finais no final do período dos últimos 12 meses</t>
  </si>
  <si>
    <t>Número de novos consumidores e/ou utilizadores finais adquiridos ao longo dos últimos 12 meses</t>
  </si>
  <si>
    <t>Número de consumidores e/ou utilizadores finais no início do período dos últimos 12 meses</t>
  </si>
  <si>
    <t>Índice de intensidade de emissões indiretas de GEE (âmbito 1 e 2) por unidade monetária de vendas</t>
  </si>
  <si>
    <t>Índice de intensidade de emissões indiretas de GEE (âmbito 1 e 2) por trabalhador</t>
  </si>
  <si>
    <t>tCO2/Trabalhador</t>
  </si>
  <si>
    <t>Número de fornecedores por continente: Europa</t>
  </si>
  <si>
    <t>Número de fornecedores por continente: Ásia</t>
  </si>
  <si>
    <t>Número de fornecedores por continente: África</t>
  </si>
  <si>
    <t>Número de fornecedores por continente: América do Norte</t>
  </si>
  <si>
    <t>Número de fornecedores por continente: América do Sul</t>
  </si>
  <si>
    <t>Número de fornecedores por continente: Oceânia</t>
  </si>
  <si>
    <t>Ano</t>
  </si>
  <si>
    <t>Número de denúnicas de violação dos direitos de minorias recebidas no período de reporte</t>
  </si>
  <si>
    <t>Número de denúnicas de violação dos direitos de minorias analisadas no período de reporte</t>
  </si>
  <si>
    <t>Nº de operações analisadas que envolveram a comunidade local</t>
  </si>
  <si>
    <t>Nº de queixas recebidas nos últimos 12 meses por parte das comunidades locais</t>
  </si>
  <si>
    <t>11.15</t>
  </si>
  <si>
    <t>Nº de queixas analisadas nos últimos 12 meses por parte das comunidades locais</t>
  </si>
  <si>
    <t>Número de operações submetidas à avaliação de riscos de violação dos direitos humanos nas operações no período de reporte</t>
  </si>
  <si>
    <t>DJ125</t>
  </si>
  <si>
    <t>LHR9; SP3</t>
  </si>
  <si>
    <t>Número de acordos e contratos de investimento significativos que incluem cláusulas de direitos humanos ou que foram submetidos a uma avaliação dos direitos humanos</t>
  </si>
  <si>
    <t>Número de processos iniciados contra a organização</t>
  </si>
  <si>
    <t>Nº de membros do Conselho de Administração que recebeu formação de prevenção e combate à corrupção</t>
  </si>
  <si>
    <t>Número de trabalhadores subcontratados membros da comunidade local em cargos de gestão de topo/direção</t>
  </si>
  <si>
    <t>Valor monetário anual estimado de pagamentos efetuados a fornecedores</t>
  </si>
  <si>
    <t>Número de produtos e/ou serviços retirados do mercado</t>
  </si>
  <si>
    <t>Total de emissões indiretas de GEE (âmbito 2) provenientes da aquisição de energia</t>
  </si>
  <si>
    <t>Taxa de redução observada por tipo de emissões</t>
  </si>
  <si>
    <t>305-5</t>
  </si>
  <si>
    <t>MSCI3</t>
  </si>
  <si>
    <t>Número de nacionalidades dentro da sua organização</t>
  </si>
  <si>
    <t>DJ117</t>
  </si>
  <si>
    <t>Distribuição de trabalhadores contratados por nacionalidade</t>
  </si>
  <si>
    <t>Número de trabalhadores contratados membros da comunidade local</t>
  </si>
  <si>
    <t>Número de trabalhadores contratados membros da comunidade local do género: Feminino</t>
  </si>
  <si>
    <t>Número de trabalhadores contratados membros da comunidade local do género: Masculino</t>
  </si>
  <si>
    <t>Número de trabalhadores contratados membros da comunidade local do género: Outro</t>
  </si>
  <si>
    <t>Número de trabalhadores contratados membros da comunidade local em cargos de gestão de topo/direção</t>
  </si>
  <si>
    <t>Número de trabalhadores subcontratados membros da comunidade local</t>
  </si>
  <si>
    <t>Número de horas de voluntariado anuais realizadas pelos trabalhadores contratados da organização</t>
  </si>
  <si>
    <t>Horas</t>
  </si>
  <si>
    <t>Nº de trabalhadores contratados que recebeu a formação de prevenção e combate à corrupção</t>
  </si>
  <si>
    <t>Número de acordos e contratos de investimento significativos assinados pela organização</t>
  </si>
  <si>
    <t>Nº de trabalhadores subcontratados que participou em programas de capacitação nos últimos 12 meses, do género feminino da categoria funcional: direção</t>
  </si>
  <si>
    <t>Nº de trabalhadores subcontratados que participou em programas de capacitação nos últimos 12 meses, do género masculino da categoria funcional: direção</t>
  </si>
  <si>
    <t>Nº de trabalhadores subcontratados que participou em programas de capacitação nos últimos 12 meses, do género outro da categoria funcional: direção</t>
  </si>
  <si>
    <t>Nº de trabalhadores subcontratados que participou em programas de capacitação nos últimos 12 meses, do género feminino da categoria funcional: gestão intermédia</t>
  </si>
  <si>
    <t>Nº de trabalhadores subcontratados que participou em programas de capacitação nos últimos 12 meses, do género masculino da categoria funcional: gestão intermédia</t>
  </si>
  <si>
    <t>Nº de trabalhadores subcontratados que participou em programas de capacitação nos últimos 12 meses, do género outro da categoria funcional: gestão intermédia</t>
  </si>
  <si>
    <t>Nº de trabalhadores subcontratados que participou em programas de capacitação nos últimos 12 meses, do género feminino da categoria funcional: operações</t>
  </si>
  <si>
    <t>Nº de trabalhadores subcontratados que participou em programas de capacitação nos últimos 12 meses, do género masculino da categoria funcional: operações</t>
  </si>
  <si>
    <t>Nº de trabalhadores subcontratados que participou em programas de capacitação nos últimos 12 meses, do género outro da categoria funcional: operações</t>
  </si>
  <si>
    <t>Nº de trabalhadores contratados que nos últimos 12 meses recebeu uma avaliação de desempenho, do género feminino da categoria funcional: direção</t>
  </si>
  <si>
    <t>Nº de trabalhadores contratados que nos últimos 12 meses recebeu uma avaliação de desempenho, do género masculino da categoria funcional: direção</t>
  </si>
  <si>
    <t>Nº de trabalhadores contratados que nos últimos 12 meses recebeu uma avaliação de desempenho, do género outro da categoria funcional: direção</t>
  </si>
  <si>
    <t>Nº de trabalhadores contratados que nos últimos 12 meses recebeu uma avaliação de desempenho, do género feminino da categoria funcional: gestão intermédia</t>
  </si>
  <si>
    <t>Nº de trabalhadores contratados que nos últimos 12 meses recebeu uma avaliação de desempenho, do género masculino da categoria funcional: gestão intermédia</t>
  </si>
  <si>
    <t>Nº de trabalhadores contratados que nos últimos 12 meses recebeu uma avaliação de desempenho, do género outro da categoria funcional: gestão intermédia</t>
  </si>
  <si>
    <t>Nº de trabalhadores contratados que nos últimos 12 meses recebeu uma avaliação de desempenho, do género feminino da categoria funcional: operações</t>
  </si>
  <si>
    <t>Nº de trabalhadores contratados que nos últimos 12 meses recebeu uma avaliação de desempenho, do género masculino da categoria funcional: operações</t>
  </si>
  <si>
    <t>Nº de trabalhadores contratados que nos últimos 12 meses recebeu uma avaliação de desempenho, do género outro da categoria funcional: operações</t>
  </si>
  <si>
    <t>Número de trabalhadores contratados que participou em programas de capacitação nos últimos 12 meses do género: Feminino</t>
  </si>
  <si>
    <t>DJ128; DJ129</t>
  </si>
  <si>
    <t>Número de trabalhadores contratados que participou em programas de capacitação nos últimos 12 meses do género: Masculino</t>
  </si>
  <si>
    <t>Número de trabalhadores contratados que participou em programas de capacitação nos últimos 12 meses do género: Outro</t>
  </si>
  <si>
    <t>Número de trabalhadores contratados que participou em programas de capacitação nos últimos 12 meses por categoria funcional: Direção</t>
  </si>
  <si>
    <t>Número de trabalhadores contratados que participou em programas de capacitação nos últimos 12 meses por categoria funcional: Gestão intermédia</t>
  </si>
  <si>
    <t>Número de trabalhadores contratados que participou em programas de capacitação nos últimos 12 meses por categoria funcional: Operações</t>
  </si>
  <si>
    <t>Número total de horas de capacitação oferecidas aos trabalhadores contratados por categoria funcional: Direção</t>
  </si>
  <si>
    <t>Número total de horas de capacitação oferecidas aos trabalhadores contratados por categoria funcional: Gestão intermédia</t>
  </si>
  <si>
    <t>Número total de horas de capacitação oferecidas aos trabalhadores contratados da categoria funcional: Operações</t>
  </si>
  <si>
    <t>Organização dispõe de website</t>
  </si>
  <si>
    <t>Binário</t>
  </si>
  <si>
    <t>Website tem mais do que um idioma</t>
  </si>
  <si>
    <t>Organização tem uma apresentação institucional</t>
  </si>
  <si>
    <t>207-4</t>
  </si>
  <si>
    <t>E4.2</t>
  </si>
  <si>
    <t>Organização tem um organograma</t>
  </si>
  <si>
    <t>Organograma é acessível a todos os trabalhadores contratados da organização</t>
  </si>
  <si>
    <t>Organização definiu o responsável pelo desenvolvimento, aprovação e atualização da missão, visão e valores</t>
  </si>
  <si>
    <t>Descrição do papel desempenhado pelos membros do mais alto órgão de governança</t>
  </si>
  <si>
    <t>2-9; 2-12</t>
  </si>
  <si>
    <t>Temas relacionados com a ética, compliance, ESG e sustentabilidade incluídos na agenda das reuniões do mais alto órgão de governança</t>
  </si>
  <si>
    <t>Organização tem um processo para a delegação de autoridade sobre os tópico económicos, sociais e ambientais</t>
  </si>
  <si>
    <t>Mais alto órgão de governança inclui membros pertencentes a minorias</t>
  </si>
  <si>
    <t>Mais alto órgão de governança conta com a participação/apoio de stakeholders para a consulta relativamente aos tópicos económicos, sociais e ambientais</t>
  </si>
  <si>
    <t>HR2.1; L1.1; L2; E1.1; E2</t>
  </si>
  <si>
    <t>Organização definiu o processo de consulta dos stakeholders relativamente aos tópicos económicos, sociais e ambientais</t>
  </si>
  <si>
    <t>HR3; L2; E2</t>
  </si>
  <si>
    <t>A quem é delegada a consulta aos stakeholders</t>
  </si>
  <si>
    <t>Como é transmitido o feedback ao mais alto órgão de governança</t>
  </si>
  <si>
    <t>2-13</t>
  </si>
  <si>
    <t>Mais alto órgão de governança inclui membros com competências relacionadas com os tópicos económicos, sociais e ambientais</t>
  </si>
  <si>
    <t>Mais alto órgão de governança tem um plano para desenvolver conhecimentos no âmbito da sustentabilidade</t>
  </si>
  <si>
    <t>2-17</t>
  </si>
  <si>
    <t>Presidente do mais alto órgão de governança da organização é o diretor executivo da organização</t>
  </si>
  <si>
    <t>2-11</t>
  </si>
  <si>
    <t>MSCI119</t>
  </si>
  <si>
    <t>DJ16</t>
  </si>
  <si>
    <t>Função do presidente do mais alto órgão de governançana/diretor executivo na gestão da organização e motivo para acumulação de funções</t>
  </si>
  <si>
    <t>Organização tem um processo para nomeação e seleção dos membros do mais alto órgão de governança da organização e dos seus comités</t>
  </si>
  <si>
    <t>2-10</t>
  </si>
  <si>
    <t>Mais alto órgão de governança é avaliado relativamente ao seu desempenho</t>
  </si>
  <si>
    <t>2-18</t>
  </si>
  <si>
    <t>MSCI138</t>
  </si>
  <si>
    <t>Avaliação de desempenho do mais alto órgão de governança inclui tópicos relacionados com a sustentabilidade</t>
  </si>
  <si>
    <t>MSCI163</t>
  </si>
  <si>
    <t>Avaliação do mais alto órgão de governança é independente</t>
  </si>
  <si>
    <t>DJ19</t>
  </si>
  <si>
    <t>Implementação de medidas em função dos resultados da avaliação do mais alto órgão de governança</t>
  </si>
  <si>
    <t>Mais alto órgão de governança é remunerado</t>
  </si>
  <si>
    <t>G10</t>
  </si>
  <si>
    <t>Organização tem políticas de remuneração definidas para o mais alto órgão de governança</t>
  </si>
  <si>
    <t>LHR1</t>
  </si>
  <si>
    <t>Critérios de desempenho da política de remuneração do mais alto orgão de governança inclui tópicos de sustentabilidade</t>
  </si>
  <si>
    <t>Organização tem um departamento ou pessoa responsável pela temática da sustentabilidade</t>
  </si>
  <si>
    <t>Pessoa ou departamento responsável pela temática da sustentabilidade reporta diretamente ao mais alto órgão de governanaça ou ao comité executivo</t>
  </si>
  <si>
    <t>G5</t>
  </si>
  <si>
    <t>Organização aderiu a iniciativa(s) ou conjunto de princípios externos no âmbito da sustentabilidade</t>
  </si>
  <si>
    <t>MSCI19</t>
  </si>
  <si>
    <t>G1</t>
  </si>
  <si>
    <t>Organização tem um plano de ação para integrar questões sociais e/ou ambientais no seu modelo de negócio</t>
  </si>
  <si>
    <t>Plano de ação para integrar questões sociais e/ou ambientais no modelo de negócio inclui indicadores e métricas</t>
  </si>
  <si>
    <t>DJ31</t>
  </si>
  <si>
    <t>G3</t>
  </si>
  <si>
    <t>G13</t>
  </si>
  <si>
    <t>Organização tem código de conduta, código de ética ou outro documento formal que contemple os valores, missão, conduta ética e sustentabilidade</t>
  </si>
  <si>
    <t>2-23</t>
  </si>
  <si>
    <t>MSCI77</t>
  </si>
  <si>
    <t>DJ4; DJ39</t>
  </si>
  <si>
    <t>ET1; SP1</t>
  </si>
  <si>
    <t>Organização tem uma declaração do mais alto executivo ou alto órgão de governança sobre a relevância da sustentabilidade para a mesma</t>
  </si>
  <si>
    <t>2-22</t>
  </si>
  <si>
    <t>Declaração (do mais alto executivo ou alto órgão de governança sobre a relevância da sustentabilidade para a organização) aborda a estratégia de sustentabilidade da organização</t>
  </si>
  <si>
    <t>Organização disponibiliza formações aos trabalhadores contratados relativamente à ética e conduta da mesma</t>
  </si>
  <si>
    <t>2-24</t>
  </si>
  <si>
    <t>HR5</t>
  </si>
  <si>
    <t xml:space="preserve">Tradução para outro(s) idioma(s) do código de conduta, código de ética ou outro documento formal que contemple os valores, missão, conduta ética e sustentabilidade </t>
  </si>
  <si>
    <t>Organização tem um mecanismo de denúncias no caso de violação do código de ética e conduta, comportamentos ilícitos ou relacionados com a integridade da organização relativamente a impostos</t>
  </si>
  <si>
    <t>G8</t>
  </si>
  <si>
    <t>G6</t>
  </si>
  <si>
    <t>DJ42</t>
  </si>
  <si>
    <t>207-2</t>
  </si>
  <si>
    <t>Organização definiu um processo para o tratamento das denúncias de violação do código de ética e conduta, comportamentos ilícitos ou relacionados com a integridade da organização relativamente a impostos</t>
  </si>
  <si>
    <t>MSCI181</t>
  </si>
  <si>
    <t>Organização tem um processo de gestão e monitorização das denúncias de violação do código de ética e conduta, comportamentos ilícitos ou relacionados com a integridade da organização relativamente a impostos</t>
  </si>
  <si>
    <t>2-24; 207-2</t>
  </si>
  <si>
    <t>Organização definiu iniciativas/alterações como resultado das denúncias de violação do código de ética e conduta, comportamentos ilícitos ou relacionados com a integridade da organização relativamente a impostos</t>
  </si>
  <si>
    <t>G9</t>
  </si>
  <si>
    <t>2-29</t>
  </si>
  <si>
    <t>HR3</t>
  </si>
  <si>
    <t>Organização identificou ou recebeu denúncia(s) (formais ou informais) de violação dos direitos de minorias</t>
  </si>
  <si>
    <t>LHR7</t>
  </si>
  <si>
    <t>Organização implementou medida(s) corretiva(s) proveniente(s) de denúncia(s) de violação dos direitos de minorias</t>
  </si>
  <si>
    <t>HR4; HR8</t>
  </si>
  <si>
    <t>408-1; 409-1</t>
  </si>
  <si>
    <t>HR4; HR8; L3; L12</t>
  </si>
  <si>
    <t>LHR6</t>
  </si>
  <si>
    <t>HR5; L1.1; L3; L4; L12</t>
  </si>
  <si>
    <t>Pessoal de segurança frequentou o plano de formação em questões sociais (e.g., direitos humanos, trabalho forçado, escravatura moderna)</t>
  </si>
  <si>
    <t>HR5; L4</t>
  </si>
  <si>
    <t>Obrigatoriedade do plano de formação em questões sociais (e.g., direitos humanos, trabalho forçado, escravatura moderna)</t>
  </si>
  <si>
    <t>MSCI80</t>
  </si>
  <si>
    <t>Organização avalia o nível de satisfação dos consumidores e/ou utilizadores finais</t>
  </si>
  <si>
    <t>DJ140</t>
  </si>
  <si>
    <t>Mercado de atuação da organização apresenta a possibilidade de monopólio ou oligopólio (seja por questões regulatórias, naturais ou por restrições/dificuldades de entrada de novos competidores, i.e., players)</t>
  </si>
  <si>
    <t>Organização realizou estudo(s) sobre os seus impactos sociais e ambientais significativos</t>
  </si>
  <si>
    <t>3-1</t>
  </si>
  <si>
    <t>PPT7</t>
  </si>
  <si>
    <t>Organização avaliou impactos sociais e ambientais relacionados com as alterações climáticas</t>
  </si>
  <si>
    <t>Consideraram-se os impactos sociais e ambientais relacionados com a comunidade local</t>
  </si>
  <si>
    <t>Impactos económicos indiretos significativos, identificados pela organização (positvos e negativos já identificados)</t>
  </si>
  <si>
    <t>3-3; 203-2</t>
  </si>
  <si>
    <t>Estudo sobre os impactos sociais e ambientais significativos realizado por entidade externa</t>
  </si>
  <si>
    <t>Envolvimento dos stakeholders no estudo sobre os impactos sociais e ambientais significativos</t>
  </si>
  <si>
    <t>Organização tem impacto em grupos vulneráveis</t>
  </si>
  <si>
    <t>Envolvimento de grupos vulneráveis impactados no estudo sobre os impactos sociais e ambientais significativos</t>
  </si>
  <si>
    <t>3-3</t>
  </si>
  <si>
    <t>PPT6; PPT7</t>
  </si>
  <si>
    <t>G9; HR7</t>
  </si>
  <si>
    <t>PPT6</t>
  </si>
  <si>
    <t>Envolvimento de grupos de trabalho, comissões de SST e outras entidades na identificação e discussão de potenciais impactos</t>
  </si>
  <si>
    <t>LHR2</t>
  </si>
  <si>
    <t>Criação de processos de diligência prévia aos impactos sociais e ambientais significativos</t>
  </si>
  <si>
    <t>G7</t>
  </si>
  <si>
    <t>Envolvimento do mais alto órgão de governança nos processos de diligência prévia aos impactos sociais e ambientais significativos</t>
  </si>
  <si>
    <t>2-12</t>
  </si>
  <si>
    <t>HR2.1; L1.1; E1.1</t>
  </si>
  <si>
    <t>Divulgação pública dos resultados da análise de impacto</t>
  </si>
  <si>
    <t>DJ29; DJ30</t>
  </si>
  <si>
    <t>Organização definiu indicadores e metas para monitorizar os impactos identificados</t>
  </si>
  <si>
    <t>HR6; L5; E4</t>
  </si>
  <si>
    <t>Definição de processos de gestão de risco ambiental e/ou social</t>
  </si>
  <si>
    <t>Envolvimento do mais alto órgão de governança na definição dos processos de gestão de risco ambiental e/ou social</t>
  </si>
  <si>
    <t>G1; HR2.1; L1.1; E1.1</t>
  </si>
  <si>
    <t>Organização realizou um processo para identificação dos stakeholders afetados (positiva ou negativamente) pelas atividades da mesma</t>
  </si>
  <si>
    <t>HR3; L2</t>
  </si>
  <si>
    <t>DJ33</t>
  </si>
  <si>
    <t>Auscultação dos stakeholders afetados (positiva ou negativamente) pelas atividades da organização foi realizada há menos de 2 anos</t>
  </si>
  <si>
    <t>Organização definiu a abordagem de envolvimento dos stakeholders</t>
  </si>
  <si>
    <t>HR1; E12</t>
  </si>
  <si>
    <t>Organização adotou medidas para abordar tópicos/preocupações dos stakeholders</t>
  </si>
  <si>
    <t>MSCI90</t>
  </si>
  <si>
    <t>DJ</t>
  </si>
  <si>
    <t>Organização definiu um processo interno para comunicar preocupações cruciais ao mais alto órgão de governança</t>
  </si>
  <si>
    <t>2-13; 2-16</t>
  </si>
  <si>
    <t>Comunicadas preocupações cruciais ao mais alto órgão de governança no período de reporte</t>
  </si>
  <si>
    <t>G3; PPL10</t>
  </si>
  <si>
    <t>Adoção de mecanismos/medidas para resolver as preocupações comunicadas</t>
  </si>
  <si>
    <t>L11; E5</t>
  </si>
  <si>
    <t>Organização realiza análise(s) de riscos e oportunidades nas operações, no desenvolvimento e na introdução de novos produtos</t>
  </si>
  <si>
    <t>E3; E22</t>
  </si>
  <si>
    <t>Organização efetua avaliação(ões) de riscos de violação dos direitos humanos nas suas operações</t>
  </si>
  <si>
    <t>G6; HR4; HR8; L3; L12</t>
  </si>
  <si>
    <t>DJ121; DJ125</t>
  </si>
  <si>
    <t>SP3</t>
  </si>
  <si>
    <t>Alterações climáticas podem gerar mudanças substanciais nas operações, receitas ou despesas da organização</t>
  </si>
  <si>
    <t>201-2</t>
  </si>
  <si>
    <t>DJ36</t>
  </si>
  <si>
    <t>Organização tem ação(ões) judicial(ais) pendente(s) ou encerrada(s) referente(s) a concorrência desleal e violações de leis antitrust e antimonopólio, nas quais tenha sido identificada como participante</t>
  </si>
  <si>
    <t>Principais resultados da(s) ação(ões) judicial(ais) concluída(s) referente(s) a concorrência desleal e violações de leis antitrust e antimonopólio</t>
  </si>
  <si>
    <t>Organização tem uma estratégia fiscal</t>
  </si>
  <si>
    <t>207-1</t>
  </si>
  <si>
    <t>207-1; 207-2</t>
  </si>
  <si>
    <t>ter</t>
  </si>
  <si>
    <t>Organização tem uma abordagem de envolvimento dos stakeholders e gestão das preocupações relativamente a impostos</t>
  </si>
  <si>
    <t>207-3</t>
  </si>
  <si>
    <t>Organização teve multa(s) significativa(s) ou sanção(ões) não monetária(s) resultante(s) da não conformidade com leis e/ou regulamentos ambientais, sociais e/ou económicos</t>
  </si>
  <si>
    <t>Organização integrou medida(s) como consequência da não conformidade com leis e/ou regulamentos ambientais, sociais e/ou económicos</t>
  </si>
  <si>
    <t>Organização tem política de remuneração</t>
  </si>
  <si>
    <t>2-20</t>
  </si>
  <si>
    <t>Envolvimento das partes interessadas na política de remuneração</t>
  </si>
  <si>
    <t>Organização definiu uma política de remuneração para os altos executivos</t>
  </si>
  <si>
    <t>Organização efetuou avaliação de riscos com foco na corrupção e/ou suborno</t>
  </si>
  <si>
    <t>G6; AC8</t>
  </si>
  <si>
    <t>MSCI202; MSCI203; MSCI204</t>
  </si>
  <si>
    <t>ET2</t>
  </si>
  <si>
    <t>Avaliação de riscos com foco na corrupção e/ou suborno foi feita há menos de 2 anos</t>
  </si>
  <si>
    <t>AC8</t>
  </si>
  <si>
    <t>Avaliação de riscos com foco na corrupção e/ou suborno realizada por uma entidade externa</t>
  </si>
  <si>
    <t>Organização inclui os fatores corrupção e suborno nas avaliações gerais de risco</t>
  </si>
  <si>
    <t>Organização tem uma política de anti-corrupção e anti-suborno definida</t>
  </si>
  <si>
    <t>G2; AC2</t>
  </si>
  <si>
    <t>MSCI191; MSCI192; MSCI206</t>
  </si>
  <si>
    <t>DJ40</t>
  </si>
  <si>
    <t>ET1</t>
  </si>
  <si>
    <t>Organização tem um plano de formação de prevenção e combate à corrupção e ao suborno</t>
  </si>
  <si>
    <t>AC1; AC8</t>
  </si>
  <si>
    <t>LHR6; ET2</t>
  </si>
  <si>
    <t>Organização tem mecanismo para denúncia de situações de conflito de interesse, corrupção ou suborno</t>
  </si>
  <si>
    <t>2-15</t>
  </si>
  <si>
    <t>G8; AC8</t>
  </si>
  <si>
    <t>Monitorização das denúncias reportadas</t>
  </si>
  <si>
    <t>Organização tem política para prevenir e tratar alegações e situações de conflito de interesse</t>
  </si>
  <si>
    <t>Organização tem outros indicadores de diversidade</t>
  </si>
  <si>
    <t>Organização tem trabalhadores contratados cobertos por acordos de negociação coletiva</t>
  </si>
  <si>
    <t>L1.2</t>
  </si>
  <si>
    <t>LHR5</t>
  </si>
  <si>
    <t>Organização conhece a remuneração dos trabalhadores subcontratados</t>
  </si>
  <si>
    <t>Organização tem trabalhadores subcontratados membros da comunidade local em cargos de gestão de topo/direção</t>
  </si>
  <si>
    <t>Organização tem trabalhadores contratados a receber o salário mínimo local em regiões onde opera</t>
  </si>
  <si>
    <t>LHR4</t>
  </si>
  <si>
    <t>Salário base para a mesma função varia consoante o género</t>
  </si>
  <si>
    <t>PPL2; PPL7</t>
  </si>
  <si>
    <t>Trabalhadores em cargos de gestão de topo/direção têm uma parte do salário variável</t>
  </si>
  <si>
    <t>Organização oferece benefícios aos trabalhadores contratados</t>
  </si>
  <si>
    <t>401-2</t>
  </si>
  <si>
    <t>Benefícios ou serviços de apoio oferecidos pela organização aos trabalhadores contratados</t>
  </si>
  <si>
    <t>Organização tem um plano de pensões para os trabalhadores contratados</t>
  </si>
  <si>
    <t>Trabalhadores contratados da organização beneficiam de licença parental para além do que é legalmente exigido</t>
  </si>
  <si>
    <t>Organização tem um processo de avaliação de desempenho para os trabalhadores contratados</t>
  </si>
  <si>
    <t>DJ133</t>
  </si>
  <si>
    <t>Organização investe na capacitação dos trabalhadores contratados</t>
  </si>
  <si>
    <t>HR4; HR5; HR8; L3; L4; L12; E3; E22</t>
  </si>
  <si>
    <t>Tipo de programas de capacitação disponibilizados pela organização</t>
  </si>
  <si>
    <t>404-2</t>
  </si>
  <si>
    <t>Organização tem um programa de assistência para transição de carreira (em caso de reforma ou rescisão de contrato) para trabalhadores contratados</t>
  </si>
  <si>
    <t>Organização tem um sistema de SST para os trabalhadores contratados</t>
  </si>
  <si>
    <t>403-1</t>
  </si>
  <si>
    <t>DJ142</t>
  </si>
  <si>
    <t>LHR2; LHR9</t>
  </si>
  <si>
    <t>Sistema de SST foi implementado devido a exigências legais</t>
  </si>
  <si>
    <t>MSCI56</t>
  </si>
  <si>
    <t>Sistema de SST foi implementado com base em normas/diretrizes reconhecidas de gestão de risco e/ou sistemas de gestão</t>
  </si>
  <si>
    <t>Existem grupos de trabalhadores, atividades ou locais de trabalho não abrangidos pelo sistema de SST</t>
  </si>
  <si>
    <t>403-1; 403-8</t>
  </si>
  <si>
    <t>MSCI53; MSCI54; MSCI59</t>
  </si>
  <si>
    <t>Grupos de trabalhadores, atividades ou locais de trabalho não abrangidos pelo sistema de SST (incluindo motivos)</t>
  </si>
  <si>
    <t>Organização tem definido um sistema de avaliação de riscos de SST</t>
  </si>
  <si>
    <t>403-2</t>
  </si>
  <si>
    <t xml:space="preserve">Organização definiu um processo de reporte de perigos/situações de perigosidade por parte dos trabalhadores </t>
  </si>
  <si>
    <t>Organização forma os trabalhadores contratatados sobre riscos, processos, práticas, normas e políticas no âmbito da SST</t>
  </si>
  <si>
    <t>403-5</t>
  </si>
  <si>
    <t>L4</t>
  </si>
  <si>
    <t>Organização consulta e solicita aos trabalhadores contratados a avaliação do sistema de SST</t>
  </si>
  <si>
    <t>403-4</t>
  </si>
  <si>
    <t>Organização tem uma certificação nacional ou global de SST</t>
  </si>
  <si>
    <t>Sistema de SST da organização foi auditado</t>
  </si>
  <si>
    <t>MSCI55</t>
  </si>
  <si>
    <t>G4; LHR2</t>
  </si>
  <si>
    <t>Organização tem consultas de medicina do trabalho para todos os trabalhadores contratados pelo menos uma vez por ano</t>
  </si>
  <si>
    <t>Organização tem um processo de investigação definido para acidentes de trabalho</t>
  </si>
  <si>
    <t>Organização implementou novas medidas ou integrou novos processos como consequência dos reportes de doenças profissionais</t>
  </si>
  <si>
    <t>L11</t>
  </si>
  <si>
    <t>Organização implementou novas medidas ou integrou novos processos como consequência de acidentes de trabalho</t>
  </si>
  <si>
    <t>Organização recebeu denúncia(s) ou reclamação(ões) (formais ou informais) sobre discriminação ou assédio moral ou sexual</t>
  </si>
  <si>
    <t>LHR7; LHR9</t>
  </si>
  <si>
    <t>Organização analisou a(s) denúncia(s) sobre discriminação ou assédio moral ou sexual</t>
  </si>
  <si>
    <t>Implementação de planos ou políticas como consequência de denúncias sobre discriminação ou assédio moral ou sexual e da sua análise</t>
  </si>
  <si>
    <t>G9; L1.1</t>
  </si>
  <si>
    <t>Organização tem um prazo mínimo de aviso definido para comunicação aos trabalhadores contratados, de mudanças operacionais significativas que possam afetá-los substancialmente</t>
  </si>
  <si>
    <t>Prazo de aviso para comunicação aos trabalhadores contratados, de mudanças operacionais significativas que possam afetá-los substancialmente</t>
  </si>
  <si>
    <t>Dias úteis</t>
  </si>
  <si>
    <t>Organização tem uma política de respeito pelos direitos de liberdade sindical e negociação coletiva dos trabalhadores contratados</t>
  </si>
  <si>
    <t>407-1</t>
  </si>
  <si>
    <t>HR2; L1</t>
  </si>
  <si>
    <t>LHR1; LHR8</t>
  </si>
  <si>
    <t>Organização tem uma política de fornecedores</t>
  </si>
  <si>
    <t>DJ46</t>
  </si>
  <si>
    <t>LHR1; SP3</t>
  </si>
  <si>
    <t>No processo de contratação de fornecedores são observados todos os requisitos incluídos na política de fornecedores</t>
  </si>
  <si>
    <t>Número de fornecedores que: Esta informação não está disponível</t>
  </si>
  <si>
    <t>Existência de operações, fornecedores ou investimentos da organização considerados como tendo risco significativo de incidentes de trabalho infantil ou de jovens colaboradores expostos a trabalho perigoso</t>
  </si>
  <si>
    <t>408-1</t>
  </si>
  <si>
    <t>PPL4</t>
  </si>
  <si>
    <t>Organização identificou incidente(s) ou caso(s) relativo(s) a trabalho forçado nas operações ou fornecedores</t>
  </si>
  <si>
    <t>Organização tomou medida(s) para a resolução de incidente(s) relativo(s) a trabalho forçado nas operações ou fornecedores</t>
  </si>
  <si>
    <t>409-1</t>
  </si>
  <si>
    <t>G6.1; G7.1; L11</t>
  </si>
  <si>
    <r>
      <rPr>
        <sz val="11"/>
        <color rgb="FF000000"/>
        <rFont val="Calibri"/>
        <family val="2"/>
      </rPr>
      <t xml:space="preserve">2-23; 408-1; 409-1; </t>
    </r>
    <r>
      <rPr>
        <sz val="11"/>
        <color rgb="FFFF0000"/>
        <rFont val="Calibri"/>
        <family val="2"/>
      </rPr>
      <t>11.18</t>
    </r>
  </si>
  <si>
    <t>LHR1; SP1</t>
  </si>
  <si>
    <t>Atividades desenvolvidas pela organização</t>
  </si>
  <si>
    <t>Principais marcas, serviços e produtos da organização</t>
  </si>
  <si>
    <t>Organização tem produto(s) e/ou serviço(s) proibido(s) em certos mercados</t>
  </si>
  <si>
    <t>Produto(s) e/ou serviço(s) objeto de pedido de esclarecimento pelas partes interessadas ou de debate público</t>
  </si>
  <si>
    <t>Produtos e/ou serviços da organização estão devidamente rotulados</t>
  </si>
  <si>
    <t>Informação está incluida nos rotulos dos produtos/serviços da organização</t>
  </si>
  <si>
    <t>Organização identificou ou foi denunciada por uma não conformidade com leis e/ou códigos voluntários em relação aos impactos na saúde e segurança causados por produtos e/ou serviços</t>
  </si>
  <si>
    <t>Organização tomou medida(s) para a resolução da não conformidade com leis e/ou códigos voluntários em relação aos impactos na saúde e segurança causados por produtos e/ou serviços</t>
  </si>
  <si>
    <t>Organização foi identificada ou denunciada por não cumprimento das leis e/ou códigos voluntários no que respeita à comunicação e comercialização de produtos e/ou serviços</t>
  </si>
  <si>
    <t>Organização tomou medida(s) para a resolução da não conformidade das leis e/ou códigos voluntários no que respeita à comunicação e comercialização de produtos e/ou serviços</t>
  </si>
  <si>
    <t>Produtos e/ou serviços podem ter impacto na saúde ou segurança dos trabalhadores e/ou clientes</t>
  </si>
  <si>
    <t>Organização efetuou avaliação de impacto dos riscos na saúde e segurança dos seus produtos e/ou serviços</t>
  </si>
  <si>
    <t>Organização implementou medida(s) corretiva(s) relativamente aos impactos dos riscos na saúde e segurança dos seus produtos e/ou serviços</t>
  </si>
  <si>
    <t>Organização tem uma política de privacidade dos consumidores e/ou utilizadores finais para garantir a segurança dos dados pessoais</t>
  </si>
  <si>
    <t>HR2</t>
  </si>
  <si>
    <t>DJ58; DJ147; DJ148</t>
  </si>
  <si>
    <t>Organização realizou um investimento significiativo em infraestrutura, apoio a serviços, projetos sociais, voluntariado ou donativos na comunidade</t>
  </si>
  <si>
    <t>Organização monitoriza o consumo de energia</t>
  </si>
  <si>
    <t>E4</t>
  </si>
  <si>
    <t>Organização tem uma estratégia para redução do consumo energético</t>
  </si>
  <si>
    <t>ENV2</t>
  </si>
  <si>
    <t>Categorias de consumo de energia fora da organização</t>
  </si>
  <si>
    <t>Organização verificou uma redução do consumo de energia</t>
  </si>
  <si>
    <t>Tipos de energia em que se verificou uma redução do consumo energético</t>
  </si>
  <si>
    <t>Organização verificou uma redução nos requisitos energéticos dos produtos e serviços vendidos</t>
  </si>
  <si>
    <t>Organização monitoriza as emissões</t>
  </si>
  <si>
    <t>PLN5</t>
  </si>
  <si>
    <t>Organização monitoriza as emissões diretas de GEE (âmbito 1)</t>
  </si>
  <si>
    <t>Organização monitoriza as emissões indiretas de GEE (âmbito 2) provenientes da aquisição de energia</t>
  </si>
  <si>
    <t>Organização monitoriza outras emissões indiretas de GEE (âmbito 3)</t>
  </si>
  <si>
    <t>Organização implementa iniciativas para redução das emissões de GEE</t>
  </si>
  <si>
    <t>PLN2; PLN5</t>
  </si>
  <si>
    <t>Tipo de iniciativas implementadas pela organização para redução das emissões de GEE</t>
  </si>
  <si>
    <t>Organização produz, importa ou exporta substâncias destruidoras da camada de ozono (SDO)</t>
  </si>
  <si>
    <t>Organização monitoriza as emissões de substâncias destruidoras da camada de ozono (SDO)</t>
  </si>
  <si>
    <t>Organização mede e monitoriza as emissões de NOx, SOx e outras emissões atmosféricas significativas</t>
  </si>
  <si>
    <t>Água é um recurso fortemente utilizado e tem/pode ter um impacto significativo, ao longo da cadeia de valor</t>
  </si>
  <si>
    <t>Existência de áreas caracterizadas como sendo de stress hídrico</t>
  </si>
  <si>
    <t>Organização monitoriza a captação de água, ao longo da cadeia de valor</t>
  </si>
  <si>
    <t>Organização tem uma estratégia de gestão dos recursos hídricos</t>
  </si>
  <si>
    <t>Envolvimento de stakeholders na definição da estratégia de gestão de recursos hídricos</t>
  </si>
  <si>
    <t>E2</t>
  </si>
  <si>
    <t>Organização realizou uma análise de impactos relacionados com a água</t>
  </si>
  <si>
    <t>3-1; 303-1</t>
  </si>
  <si>
    <t>Existência de impactos relacionados com a água directamente relacionados com atividades de um fornecedor da organização</t>
  </si>
  <si>
    <t>Organização efetua descarte de água</t>
  </si>
  <si>
    <t>Organização tem uma estratégia de tratamento do descarte de água</t>
  </si>
  <si>
    <t>Organização utiliza materiais renováveis e/ou não renováveis, para produzir e/ou embalar os produtos e serviços primários</t>
  </si>
  <si>
    <t>Existência de resíduos com características perigosas</t>
  </si>
  <si>
    <t>Tipo de medidas para reduzir ou prevenir os impactos identificados dos resíduos no meio ambiente e na saúde humana</t>
  </si>
  <si>
    <t>3-3; 306-2</t>
  </si>
  <si>
    <t>LHR2; ENV3; ENV4</t>
  </si>
  <si>
    <t>Existência de unidades operacionais da organização (própria, arrendada ou gerida) dentro ou nas adjacências de áreas de proteção ambiental e/ou de áreas de alto valor de biodiversidade situadas fora de áreas de proteção ambiental</t>
  </si>
  <si>
    <t>Tipo de áreas situadas dentro ou nas adjacências de áreas de proteção ambiental e/ou de áreas de alto valor de biodiversidade situadas fora de áreas de proteção ambiental</t>
  </si>
  <si>
    <t>Tipo de operações situadas dentro ou nas adjacências de áreas de proteção ambiental e/ou de áreas de alto valor de biodiversidade situadas fora de áreas de proteção ambiental</t>
  </si>
  <si>
    <t>Organização efetuou análise de impactos diretos e indiretos, positivos ou negativos, das suas atividades, produtos e serviços na biodiversidade</t>
  </si>
  <si>
    <t>3-3; 304-2</t>
  </si>
  <si>
    <t>Operações da organização colocam em risco espécies incluídas na lista vermelha da IUCN e em listas nacionais de conservação de habitats</t>
  </si>
  <si>
    <t>Organização tem uma estratégia para o consumo e uso sustentável de materiais</t>
  </si>
  <si>
    <t>ENV1; SP1</t>
  </si>
  <si>
    <t>Ferramentas e metodologias usadas para a identificação de impactos relacionados com a água</t>
  </si>
  <si>
    <t>Medidas implementadas pela organização para reduzir os impactos relacionados com a água associados a produtos ou serviços da organização</t>
  </si>
  <si>
    <t>3-3; 303-1</t>
  </si>
  <si>
    <t>Organização tem trabalhado junto de fornecedores cujas atividades estão ligadas a impactos relacionados com a água com o propósito de reduzir esses impactos</t>
  </si>
  <si>
    <t>Organização solicita informação aos seus fornecedores relativamente aos seus impactos relacionados com a água</t>
  </si>
  <si>
    <t>Organização tem procurado outros fornecedores com menor impacto relacionado com a água para os mesmos produtos ou serviços</t>
  </si>
  <si>
    <t>Estratégia de gestão dos recursos hídricos contempla trabalho junto dos stakeholders</t>
  </si>
  <si>
    <t>Definição da estratégia de gestão dos recursos hídricos inclui as metas dos Objetivos de Desenvolvimento Sustentável relacionadas com a água</t>
  </si>
  <si>
    <t>HR6; E4.1</t>
  </si>
  <si>
    <t>Definição da estratégia de gestão dos recursos hídricos inclui as metas estabelecidas por órgãos governamentais relacionadas com a água</t>
  </si>
  <si>
    <t>HR6</t>
  </si>
  <si>
    <t>Principais ações adotadas pela organização no âmbito da estratégia de gestão dos recursos hídricos</t>
  </si>
  <si>
    <t>E5</t>
  </si>
  <si>
    <t>Organização tem metas claramente definidas no âmbito dos impactos relacionados com a água</t>
  </si>
  <si>
    <t>Apoio dos stakeholders relativamente às metas definidas no âmbito dos impactos relacionados com a água</t>
  </si>
  <si>
    <t>Stakeholders que apoiam as metas definidas pela organização no âmbito dos impactos relacionados com a água</t>
  </si>
  <si>
    <t>Organização tem autorização para o descarte</t>
  </si>
  <si>
    <t>Organização realizou uma análise dos impactos relacionados com o descarte</t>
  </si>
  <si>
    <t>Níveis de tratamento de descarte que a organização realiza</t>
  </si>
  <si>
    <t>303-2</t>
  </si>
  <si>
    <t>Organização monitoriza e/ou avalia a qualidade da água descartada</t>
  </si>
  <si>
    <t>MSCI31</t>
  </si>
  <si>
    <t>Organização tem definidos padrões, normas e parâmetros de qualidade da água</t>
  </si>
  <si>
    <t>Água descartada inclui substâncias que causam danos irreverssíveis ao corpo d'água, ao ecossistema ou à saúde humana</t>
  </si>
  <si>
    <t>Organização monitoriza o volume de água descartada</t>
  </si>
  <si>
    <t>Existência de áreas de descarte caracterizadas como sendo de stress hídrico</t>
  </si>
  <si>
    <t>Organização tem definido um limite de descarte para estas substâncias que não suscite preocupação</t>
  </si>
  <si>
    <t>Organização teve caso(s) de não conformidade com os limites de descarte</t>
  </si>
  <si>
    <t>Organização definiu medidas para redução dos impactos relacionados com a água</t>
  </si>
  <si>
    <t>Avaliação de impactos relacionados com a água considerou os impactos futuros na qualidade e na disponibilidade da mesma</t>
  </si>
  <si>
    <t>Organização monitoriza o volume de água descartada em áreas de stress hídrico</t>
  </si>
  <si>
    <t>Organização monitoriza a captação de água em áreas de stress hídrico</t>
  </si>
  <si>
    <t>Valor de biodiversidade caracterizado pelo atributo da área de proteção ambiental e/ou área de alto valor de biodiversidade situada fora da área de proteção ambiental</t>
  </si>
  <si>
    <t>hectare</t>
  </si>
  <si>
    <t xml:space="preserve">Lista de proteção em que o valor de biodiversidade está presente e que o caracteriza </t>
  </si>
  <si>
    <t>Organização monitoriza as atividades que ocorrem tanto em áreas de proteção ambiental como em áreas de alto valor de biodiversidade fora das áreas de proteção ambiental</t>
  </si>
  <si>
    <t>Existem atividades, produtos e serviços da organização que têm/podem ter impactos positivos ou negativos, significativos na biodiversidade</t>
  </si>
  <si>
    <t>304-2</t>
  </si>
  <si>
    <t>Existência de impactos diretos e indiretos negativos significativos na cadeia de fornecedores</t>
  </si>
  <si>
    <t>2-25</t>
  </si>
  <si>
    <t>Gases incluídos no cálculo de emissões diretas (âmbito 1) de gases de efeito de estufa (GEE)</t>
  </si>
  <si>
    <t>305-1; 305-4; 305-5</t>
  </si>
  <si>
    <t>Quais as principais fontes de de emissões diretas (âmbito 1) de GEE pertencentes à organização ou controladas por ela</t>
  </si>
  <si>
    <t>Organização produz emissões biogénicas de CO2 derivadas da queima ou biodegradação de biomassa</t>
  </si>
  <si>
    <t>Gases incluídos no cálculo de emissões indiretas (âmbito 2) de gases de efeito de estufa (GEE) provenientes da aquisição de energia</t>
  </si>
  <si>
    <t>305-2; 305-4; 305-5</t>
  </si>
  <si>
    <t>Quais as principais fontes de de emissões indiretas (âmbito 2) de GEE</t>
  </si>
  <si>
    <t>Gases incluídos no cálculo de emissões indiretas (âmbito 3) de gases de efeito de estufa (GEE)</t>
  </si>
  <si>
    <t>305-3; 305-4; 305-5</t>
  </si>
  <si>
    <t>Principais fontes de emissões indiretas de GEE (âmbito 3)</t>
  </si>
  <si>
    <t>305-3</t>
  </si>
  <si>
    <t>E7.1</t>
  </si>
  <si>
    <t>Organização produz emissões biogénicas de CO2 derivadas da queima ou biodegradação de biomassa, ao longo da sua cadeia de valor</t>
  </si>
  <si>
    <t>Organização utiliza produtos e matérias-primas para o desenvolvimento das suas atividades</t>
  </si>
  <si>
    <t>Organização monitoriza as quantidades das matérias-primas utilizadas</t>
  </si>
  <si>
    <t>ENV3; ENV4</t>
  </si>
  <si>
    <t>ENV1; ENV3; ENV4</t>
  </si>
  <si>
    <t>306-2</t>
  </si>
  <si>
    <t>DJ73</t>
  </si>
  <si>
    <t>306-1</t>
  </si>
  <si>
    <t>Principais resultados da avaliação do nível de satisfação dos consumidores e/ou utilizadores finais</t>
  </si>
  <si>
    <t>Organização recolhe dados pessoais dos seus consumidores e/ou utilizadores finais</t>
  </si>
  <si>
    <t>Organização informa os consumidores e/ou utilizadores finais sobre como os dados são reunidos, usados e protegidos</t>
  </si>
  <si>
    <t>ET3</t>
  </si>
  <si>
    <t xml:space="preserve">Organização comunica alterações às políticas ou medidas de proteção de dados aos consumidores e/ou utilizadores finais </t>
  </si>
  <si>
    <t>Organização recebeu queixas comprovadas relativas à violação da privacidade dos consumidores e/ou utilizadores finais</t>
  </si>
  <si>
    <t>Organização sofreu acesso, furto ou perda de dados de clientes</t>
  </si>
  <si>
    <t>DJ62</t>
  </si>
  <si>
    <t>Organização monitoriza o número de consumidores e/ou utilizadores finais</t>
  </si>
  <si>
    <t>Organização tem dados sobre a distribuição por género dos trabalhadores contratados</t>
  </si>
  <si>
    <t>Organização tem dados sobre a distribuição por idade dos trabalhadores contratados</t>
  </si>
  <si>
    <t>Organização tem trabalhadores contratados pertencentes a minorias</t>
  </si>
  <si>
    <t>Número de trabalhadores contratados pertencentes a minorias: Negros</t>
  </si>
  <si>
    <t>Trabalhadores da Organização</t>
  </si>
  <si>
    <t>Organização tem dados sobre a distribuição por categoria e tipo de contrato dos trabalhadores contratados</t>
  </si>
  <si>
    <t>Organização tem trabalhadores contratados em cargos de gestão de topo/direção</t>
  </si>
  <si>
    <t>Organização tem dados sobre a distribuição por idade dos trabalhadores contratados em cargos de gestão de topo/direção</t>
  </si>
  <si>
    <t>Organização tem trabalhadores contratados membros da comunidade local</t>
  </si>
  <si>
    <t>Organização tem membros da comunidade local em cargos de gestão de topo/direção</t>
  </si>
  <si>
    <t>Organização tem dados sobre a distribuição por idade dos trabalhadores subcontratados</t>
  </si>
  <si>
    <t>Organização tem dados sobre a distribuição por categoria e tipo de contrato dos trabalhadores subcontratados</t>
  </si>
  <si>
    <t>Organização tem trabalhadores subcontratados a receber o salário mínimo local</t>
  </si>
  <si>
    <t>Organização tem dados sobre a distribuição por género dos trabalhadores subcontratados a receber o salário mínimo local</t>
  </si>
  <si>
    <t>Organização conhece qual o salário mais baixo dos trabalhadores subcontratados</t>
  </si>
  <si>
    <t>Organização tem dados sobre a distribuição por género dos trabalhadores subcontratados a receber o salário mais baixo</t>
  </si>
  <si>
    <t>Organização tem trabalhadores subcontratados em cargos de gestão de topo/direção</t>
  </si>
  <si>
    <t>Organização tem dados sobre a distribuição por género dos trabalhadores subcontratados em cargos de gestão de topo/direção</t>
  </si>
  <si>
    <t>Organização tem dados sobre a distribuição por idade dos trabalhadores subcontratados em cargos de gestão de topo/direção</t>
  </si>
  <si>
    <t>Organização tem trabalhadores subcontratados membros da comunidade local</t>
  </si>
  <si>
    <t>Benefícios/programas da organização aplicáveis aos trabalhadores subcontratados</t>
  </si>
  <si>
    <t>Cumprimento das normas de SST é da responsabilidade da organização de reporte: Sim</t>
  </si>
  <si>
    <t>MSCI57</t>
  </si>
  <si>
    <t>Organização forma os trabalhadores subcontratatados sobre riscos, processos, práticas, normas e políticas no âmbito da SST: Sim</t>
  </si>
  <si>
    <t>Organização responsável pelas consultas de medicina do trabalho para os trabalhadores subcontratados: Sim</t>
  </si>
  <si>
    <t>Organização monitoriza o número de acidentes de trabalho com trabalhadores subcontratados</t>
  </si>
  <si>
    <t>MSCI59</t>
  </si>
  <si>
    <t>Organização monitoriza o número de doenças profissionais reportadas</t>
  </si>
  <si>
    <t>Organização investe na capacitação dos trabalhadores subcontratados</t>
  </si>
  <si>
    <t>HR4; HR5; HR8; L3; L4; E3; E22</t>
  </si>
  <si>
    <t>Organização monitoriza o número de trabalhadores subcontratados que frequentou programas de capacitação</t>
  </si>
  <si>
    <t>Organização monitoriza o número de horas de capacitação oferecidas aos trabalhadores subcontratados</t>
  </si>
  <si>
    <t>Políticas e práticas da organização são aplicáveis aos trabalhadores subcontratados</t>
  </si>
  <si>
    <t>HR2.1; L1.1</t>
  </si>
  <si>
    <t>Trabalhadores subcontratados conhecem as políticas e práticas da organização</t>
  </si>
  <si>
    <t>Políticas e práticas da organização estão acessíveis aos trabalhadores subcontratados</t>
  </si>
  <si>
    <t>Trabalhadores subcontratados recebem formação sobre as políticas e práticas da organização</t>
  </si>
  <si>
    <t>Organização tem dados sobre a distribuição por idade das pessoas em cargos de gestão intermédia</t>
  </si>
  <si>
    <t>Organização pretende disponibilizar dados relativos à sua grelha salarial</t>
  </si>
  <si>
    <t>Trabalhadores em cargos de gestão intermédia têm uma parte do salário variável</t>
  </si>
  <si>
    <t>Processo de avaliação de desempenho dos trabalhadores contratados é do seu conhecimento</t>
  </si>
  <si>
    <t>Organização monitoriza o número de trabalhadores contratados que frequentou programas de capacitação</t>
  </si>
  <si>
    <t>Organização monitoriza o número de horas de capacitação oferecidas aos trabalhadores contratados</t>
  </si>
  <si>
    <t>Organização monitoriza o número de acidentes de trabalho</t>
  </si>
  <si>
    <t>Organização tem um plano de promoção de saúde e bem-estar para os trabalhadores contratados</t>
  </si>
  <si>
    <t>DJ136</t>
  </si>
  <si>
    <t>LHR2; LHR3</t>
  </si>
  <si>
    <t>Organização monitoriza o número de trabalhadores com direito a e que beneficiaram de licença parental</t>
  </si>
  <si>
    <t>Organização tem uma política de Responsabilidade Social Corporativa</t>
  </si>
  <si>
    <t>G2; SP3</t>
  </si>
  <si>
    <t>Investimento em infraestrutura, apoio a serviços, projetos sociais, voluntariado ou donativos na comunidade resulta da estratégia de Responsabilidade Social Corporativa definida</t>
  </si>
  <si>
    <t>Organização definiu indicadores para monitorizar o impacto do investimento na comunidade e economia local</t>
  </si>
  <si>
    <t>Indicadores para monitorizar o impacto do investimento na comunidade e economia local são monitorizados</t>
  </si>
  <si>
    <t>Organização reporta anualmente o seu impacto na comunidade e economia local</t>
  </si>
  <si>
    <t>Trabalhadores contratados têm conhecimento dos investimentos da organização ao nível da comunidade e economia local</t>
  </si>
  <si>
    <t>Organização monitoriza o número de fornecedores</t>
  </si>
  <si>
    <t>Organização tem um processo interno para verificação dos requisitos da política de fornecedores</t>
  </si>
  <si>
    <t>DJ47; DJ48; DJ49</t>
  </si>
  <si>
    <t>Como é feita a observação e validação dos requisitos da política de fornecedores</t>
  </si>
  <si>
    <t>DJ47</t>
  </si>
  <si>
    <t>Organização monitoriza o número de fornecedores pelo grau de cumprimento da política de fornecedores</t>
  </si>
  <si>
    <t>DJ48; DJ49</t>
  </si>
  <si>
    <t>Organização solicita informação aos seus fornecedores sobre os respetivos fornecedores</t>
  </si>
  <si>
    <t>Organização solicita evidências aos fornecedores relativamente a boas práticas e impactos da empresa</t>
  </si>
  <si>
    <t>Organização sensibiliza e capacita os fornecedores relativamente à sustentabilidade</t>
  </si>
  <si>
    <t>HR5; E3; E22</t>
  </si>
  <si>
    <t>DJ51</t>
  </si>
  <si>
    <t>Organização incentiva os fornecedores a adotar práticas e políticas mais sustentáveis</t>
  </si>
  <si>
    <t>Organização exige reporte(s) anual(ais) de indicadores não financeiros aos fornecedores</t>
  </si>
  <si>
    <t>Organização tem um código de ética e conduta para os fornecedores</t>
  </si>
  <si>
    <t>2-23; 2-24</t>
  </si>
  <si>
    <t>ET1; SP3</t>
  </si>
  <si>
    <t>Organização avaliou os fornecedores relativamente a impactos ambientais</t>
  </si>
  <si>
    <t>Organização avaliou os fornecedores relativamente a impactos sociais</t>
  </si>
  <si>
    <t>DJ48</t>
  </si>
  <si>
    <t>G2; L1</t>
  </si>
  <si>
    <t>DJ49</t>
  </si>
  <si>
    <t>MSCI206</t>
  </si>
  <si>
    <t>Política de anti-corrupção e anti-suborno é comunicada aos membros do mais alto órgão de governança da organização</t>
  </si>
  <si>
    <t>AC2</t>
  </si>
  <si>
    <t>MSCI188; MSCI186; MSCI190</t>
  </si>
  <si>
    <t>Política anti-corrupção e anti-suborno é comunicada aos parceiros de negócio da organização e fornecedores</t>
  </si>
  <si>
    <t>Formação de prevenção e combate à corrupção e ao suborno é realizada anualmente</t>
  </si>
  <si>
    <t>AC3.1; AC8</t>
  </si>
  <si>
    <t>AC2; AC8</t>
  </si>
  <si>
    <t>Política anti-corrupção e anti-suborno é comunicada aos trabalhadores contratados da organização</t>
  </si>
  <si>
    <t>Organização monitoriza o número de pessoas que frequentou a formação de prevenção e combate à corrupção e ao suborno</t>
  </si>
  <si>
    <t>AC4</t>
  </si>
  <si>
    <t>Política para prevenir e tratar situações de conflito de interesse é comunicada aos membros do mais alto órgão de governança da organização</t>
  </si>
  <si>
    <t>Número de membros do mais alto órgão de governança aos quais foi comunicada a política para prevenir e tratar situações de conflito de interesse</t>
  </si>
  <si>
    <t>Política para prevenir e tratar situações de conflito de interesse é comunicada aos trabalhadores contratados da organização</t>
  </si>
  <si>
    <t>Número de trabalhadores contratados aos quais foi comunicada a política para prevenir e tratar situações de conflito de interesse</t>
  </si>
  <si>
    <t>Análise dos impactos sociais e ambientais significativos foi realizada há menos de 2 anos</t>
  </si>
  <si>
    <t>Organização considera os riscos relacionados com as alterações climáticas na análise de riscos e oportunidades nas operações, no desenvolvimento e na introdução de novos produtos</t>
  </si>
  <si>
    <t>Organização considera os riscos relacionados com a comunidade local na análise de riscos e oportunidades nas operações, no desenvolvimento e na introdução de novos produtos</t>
  </si>
  <si>
    <t>G13; PPT6</t>
  </si>
  <si>
    <t>Envolvimento de grupos de trabalho, comissões de SST e outras entidades na identificação e discussão dos impactos de potenciais riscos</t>
  </si>
  <si>
    <t>Política de remuneração é conhecida por todos os trabalhadores contratados</t>
  </si>
  <si>
    <t>Política de remuneração está acessível a todos os trabalhadores contratados</t>
  </si>
  <si>
    <t>Organização definiu a sua missão e valores</t>
  </si>
  <si>
    <t>Declaração de missão ou propósito da organização inclui metas relacionadas com temas sociais e/ou ambientais</t>
  </si>
  <si>
    <t>G1; E1; E4.1</t>
  </si>
  <si>
    <t>G1; G8</t>
  </si>
  <si>
    <t>Organização definiu o responsável pelo desenvolvimento, aprovação e atualização das estratégias, políticas e metas relacionadas com os temas sociais e/ou ambientais</t>
  </si>
  <si>
    <t>DJ34</t>
  </si>
  <si>
    <t>Consulta sobre os tópicos económicos, sociais e ambientais é efetuada por um dos membros do mais alto órgão de governança</t>
  </si>
  <si>
    <t>Monitorização dos indicadores associados ao plano de ação para a integração das questões sociais e/ou ambientais no modelo de negócio</t>
  </si>
  <si>
    <t>G1; E4</t>
  </si>
  <si>
    <t>Código de conduta, código de ética ou outro documento formal que contempla os valores, missão, conduta ética e sustentabilidade é conhecido por todos os trabalhadores contratados</t>
  </si>
  <si>
    <t>Código de conduta, código de ética ou outro documento formal que contempla os valores, missão, conduta ética e sustentabilidade está disponível para consulta pública (online)</t>
  </si>
  <si>
    <t>Obrigatoriedade das formações sobre ética e conduta da organização para todos os trabalhadores contratados</t>
  </si>
  <si>
    <t>Organização tem uma declaração e/ou política que reflete o seu posicionamento face à violação de direitos humanos, trabalho forçado, trabalho infantil e discriminação</t>
  </si>
  <si>
    <t>G1; G2; L1</t>
  </si>
  <si>
    <t>MSCI76</t>
  </si>
  <si>
    <t>DJ115; DJ120</t>
  </si>
  <si>
    <t>LHR1; LHR7; SP1</t>
  </si>
  <si>
    <t>Stakeholders têm conhecimento da declaração e/ou política da organização que reflete o seu posicionamento face à violação de direitos humanos, trabalho forçado, trabalho infantil e discriminação</t>
  </si>
  <si>
    <t>HR2.1; HR3; L1.1</t>
  </si>
  <si>
    <t>Organização tem pessoal de segurança</t>
  </si>
  <si>
    <t>L1</t>
  </si>
  <si>
    <t>MSCI52</t>
  </si>
  <si>
    <t>DJ141</t>
  </si>
  <si>
    <t>E4.1</t>
  </si>
  <si>
    <t>HR4; HR5; HR8; L3; L4; L12</t>
  </si>
  <si>
    <t>Tipo de iniciativas que são implementadas pela organização no âmbito da estratégia de impacto na comunidade</t>
  </si>
  <si>
    <t>HR6; E4</t>
  </si>
  <si>
    <t>Organização produz resíduos perigosos</t>
  </si>
  <si>
    <t>kWh</t>
  </si>
  <si>
    <t>G6; E4</t>
  </si>
  <si>
    <t>G2; E1</t>
  </si>
  <si>
    <t>ENV1</t>
  </si>
  <si>
    <t>Nº de dias perdidos devido a lesões, acidentes, morte ou doença (para o período de reporte)</t>
  </si>
  <si>
    <t>PPL12</t>
  </si>
  <si>
    <t>MSCI65</t>
  </si>
  <si>
    <t>DJ145; DJ146</t>
  </si>
  <si>
    <t>Nº de incidentes de discriminação ocorridos</t>
  </si>
  <si>
    <t>Organização desenvolve atividades: No setor dos combustíveis fósseis</t>
  </si>
  <si>
    <t>Organização desenvolve atividades: Que contribuem para a degradação dos solos, desertificação, artificialização e/ou impermeabilização dos solos</t>
  </si>
  <si>
    <t>E1.1</t>
  </si>
  <si>
    <t>Organização desenvolve atividades: Que incluem a exploração de mares e/ou oceanos</t>
  </si>
  <si>
    <t>E1</t>
  </si>
  <si>
    <t>Organização desenvolve atividades: Em áreas florestais</t>
  </si>
  <si>
    <t>MSCI72</t>
  </si>
  <si>
    <t>Quantidade emissão substâncias destruidoras da camada de ozono (t eq)</t>
  </si>
  <si>
    <t>411-1</t>
  </si>
  <si>
    <t>MSCI85</t>
  </si>
  <si>
    <t>Proporção do salário básico entre trabalhadores do género feminino e masculino</t>
  </si>
  <si>
    <t>L8</t>
  </si>
  <si>
    <t>Proporção da remuneração entre trabalhadores do género feminino e masculino</t>
  </si>
  <si>
    <t>Total de outras emissões atmosféricas significativas (t)</t>
  </si>
  <si>
    <t>3-3; 308-2</t>
  </si>
  <si>
    <t>Valor da remuneração de trabalhadores contratados em cargos de gestão intermédia de outro género</t>
  </si>
  <si>
    <t>Valor da remuneração de trabalhadores subcontratados em cargos de gestão intermédia de outro género</t>
  </si>
  <si>
    <t>% das emissões globais brutas de âmbito 1 abrangidas pelos regulamentos de limitação de emissões</t>
  </si>
  <si>
    <t>% de eletricidade da rede</t>
  </si>
  <si>
    <t>DJ72</t>
  </si>
  <si>
    <t>% de metano nas emissões globais brutas de âmbito 1</t>
  </si>
  <si>
    <t>% de trabalhadores (contratados e subcontratados) em cargos de gestão intermédia por grupo racial/étnico</t>
  </si>
  <si>
    <t>PLN7</t>
  </si>
  <si>
    <t>l</t>
  </si>
  <si>
    <t>Nº de acções de aplicação da FDA tomadas em resposta a violações das Boas Práticas de Fabrico actuais, por tipo</t>
  </si>
  <si>
    <t>Nº de atrasos não técnicos</t>
  </si>
  <si>
    <t>Nº de descargas de tanques de armazenamento subterrâneo que requerem limpeza</t>
  </si>
  <si>
    <t>Nº de fatalidades associadas aos produtos, tal como relatadas no Sistema de Notificação de Eventos Adversos da FDA</t>
  </si>
  <si>
    <t>Nº de incidentes de segurança do processo</t>
  </si>
  <si>
    <t>% de campanhas que promovem produtos alcoólicos ou do tabaco</t>
  </si>
  <si>
    <t>% de motores em serviço que cumprem a norma de nível 4 para emissões de motores diesel não rodoviários</t>
  </si>
  <si>
    <t>% de produtos agrícolas provenientes de fornecedores certificados para um programa de certificação de segurança alimentar reconhecido pela Iniciativa Global de Segurança Alimentar</t>
  </si>
  <si>
    <t>% de produtos agrícolas de origem certificada segundo normas ambientais e/ou sociais de terceiros, por normas</t>
  </si>
  <si>
    <t>Quantidade de hidrocarbonetos em água descarregada</t>
  </si>
  <si>
    <t>Dia</t>
  </si>
  <si>
    <t>Total de emissões de H₂S (t)</t>
  </si>
  <si>
    <t>Total de emissões diretas de âmbito 1 de GEE (tCO2) de origem: emissões de processo</t>
  </si>
  <si>
    <t>Total de emissões diretas de âmbito 1 de GEE (tCO2) de origem: emissões fugitivas</t>
  </si>
  <si>
    <t>Total de emissões diretas de âmbito 1 de GEE (tCO2) de origem: hidrocarbonetos queimados</t>
  </si>
  <si>
    <t>Total de emissões diretas de âmbito 1 de GEE (tCO2) de origem: outras combustões</t>
  </si>
  <si>
    <t>Total de emissões diretas de âmbito 1 de GEE (tCO2) de origem: outras emissões ventiladas</t>
  </si>
  <si>
    <t>% de BAME no mais alto órgão de governança</t>
  </si>
  <si>
    <t>% de membros do órgão de governança, empregados e parceiros de negócios que receberam formação sobre as políticas e procedimentos anticorrupção da organização (por região)</t>
  </si>
  <si>
    <t>% de marcos estratégicos económicos, ambientais e sociais alcançados no ano anterior</t>
  </si>
  <si>
    <t>% do valor total das perdas monetárias sobre a receita total gerada</t>
  </si>
  <si>
    <t>Nº de locais pertencentes ou adjacentes a áreas protegidas e/ou áreas chave de biodiversidade (KBA)</t>
  </si>
  <si>
    <t>Nº de megalitros de água captada em toda a cadeia de valor (a montante e a jusante)</t>
  </si>
  <si>
    <t>Nº de megalitros de água consumida em toda a cadeia de valor (a montante e a jusante)</t>
  </si>
  <si>
    <t>Valor do impacto das emissões totais de GEE</t>
  </si>
  <si>
    <t>PLN6</t>
  </si>
  <si>
    <t>Valor do impacto das emissões totais de GEE de âmbito 1</t>
  </si>
  <si>
    <t>Valor do impacto das emissões totais de GEE de âmbito 2</t>
  </si>
  <si>
    <t>Valor do impacto das emissões totais de GEE de âmbito 3</t>
  </si>
  <si>
    <t>% de crescimento anual de área de terra usada para a produção de commodities vegetais, animais ou minerais básicas</t>
  </si>
  <si>
    <t>% de área de terra usada para a produção de commodities vegetais, animais ou minerais básicas coberta por um padrão de certificação de sustentabilidade ou programa de gestão sustentável formalizado</t>
  </si>
  <si>
    <t>Valor do impacto do uso de terra e conversão de ecossistemas</t>
  </si>
  <si>
    <t>PLN8</t>
  </si>
  <si>
    <t>Valor do impacto do consumo e capturação de água doce</t>
  </si>
  <si>
    <t>PLN9</t>
  </si>
  <si>
    <t>% de emissões de poluição do ar que ocorrem dentro ou adjacentes a áreas urbanas/densamente povoadas</t>
  </si>
  <si>
    <t>Valor do impacto da poluição do ar, incluindo óxidos de nitrogénio (NOx), óxidos de enxofre (SOx), partículas e outras emissões atmosféricas significativas</t>
  </si>
  <si>
    <t>PLN11</t>
  </si>
  <si>
    <t>Valor do impacto da poluição da água, incluindo o excesso de nutrientes, metais pesados e outras toxinas</t>
  </si>
  <si>
    <t>PLN13</t>
  </si>
  <si>
    <t>Métricas de Indicadores de Transição Circular (WBCSD)</t>
  </si>
  <si>
    <t>PLN16</t>
  </si>
  <si>
    <t>Métricas da Ellen MacArthur Foundation</t>
  </si>
  <si>
    <t>% de trabalhadores (contratados e subcontratados) por faixa etária</t>
  </si>
  <si>
    <t>% de trabalhadores (contratados e subcontratados)  por género</t>
  </si>
  <si>
    <t>% de trabalhadores por grupo étnico pertencente a minorias</t>
  </si>
  <si>
    <t>Paridade salarial de género (razão entre o salário médio das mulheres e o salário médio dos homens)</t>
  </si>
  <si>
    <t>Paridade salarial de grupos étnicos pertencentes a minorias (razão entre o salário médio do BAME para o salário médio de não-Bame)</t>
  </si>
  <si>
    <t>Género da categoria e paridade salarial de grupos étnicos pertencentes a minorias</t>
  </si>
  <si>
    <t>Relação entre o salário inicial padrão das mulheres e o salário mínimo local (%)</t>
  </si>
  <si>
    <t>PPL3; PPL11</t>
  </si>
  <si>
    <t>Relação entre o salário inicial padrão dos homens e o salário mínimo local (%)</t>
  </si>
  <si>
    <t>Relação entre o salário inicial padrão das mulheres e o salário inicial padrão dos homens (%)</t>
  </si>
  <si>
    <t>PPL11</t>
  </si>
  <si>
    <t>Relação entre a remuneração total anual do CEO e a mediana da remuneração total anual de todos os trabalhadores, exceto o CEO</t>
  </si>
  <si>
    <t>MSCI168</t>
  </si>
  <si>
    <t>Taxa de óbitos (razão do número de mortes resultantes de lesões relacionadas ao trabalho em relação ao número total de horas trabalhadas)</t>
  </si>
  <si>
    <t>Taxa de acidentes de trabalho com consequência grave (razão entre o número de acidentes de trabalho consequência grave e o número total de horas trabalhadas)</t>
  </si>
  <si>
    <t>L10</t>
  </si>
  <si>
    <t>Taxa de acidentes de trabalho com consequência leve (razão entre o número de acidentes de trabalho com consequência leve e o número total de horas trabalhadas)</t>
  </si>
  <si>
    <t>Nº médio de horas de formação por categoria funcional</t>
  </si>
  <si>
    <t>Gastos médios com formação e desenvolvimento por trabalhador em tempo integral</t>
  </si>
  <si>
    <t>PPL15</t>
  </si>
  <si>
    <t>Diferença salarial média de salário base e remuneração entre mulheres e homens (FTE)</t>
  </si>
  <si>
    <t>Diferença salarial média de salário base e remuneração entre BAME e não-BAME (FTE)</t>
  </si>
  <si>
    <t>Proporção entre a remuneração total anual do indivíduo mais bem pago da organização e a remuneração total média anual de todos os funcionários (excluindo o indivíduo mais bem pago)</t>
  </si>
  <si>
    <t>2-21</t>
  </si>
  <si>
    <t>% de operações que foram submetidas a análises de direitos humanos ou avaliações de impacto em direitos humanos, por país</t>
  </si>
  <si>
    <t>% de operações consideradas com riscos significativos de ocorrência de trabalho infantil, forçado ou análogo ao escravo</t>
  </si>
  <si>
    <t>% de fornecedores considerados com riscos significativos de ocorrência de trabalho infantil, forçado ou análogo ao escravo</t>
  </si>
  <si>
    <t>Proporção entre do salário médio de trabalhadores contratados e subcontratados e o salário local</t>
  </si>
  <si>
    <t>Valor total de incidentes relacionados com o trabalho (nº de incidentes x custo por incidente)</t>
  </si>
  <si>
    <t>% de trabalhadores que participam em programas de "melhores práticas" relacionados com a saúde e bem-estar</t>
  </si>
  <si>
    <t>Taxa de ausência de todos os trabalhadores</t>
  </si>
  <si>
    <t>% de cargos qualificados não preenchidos para os quais a empresa contratará candidatos não qualificados e os treinará (%)</t>
  </si>
  <si>
    <t>PPL14</t>
  </si>
  <si>
    <t>Relação entre o investimento total em formação e o valor total de payroll (%)</t>
  </si>
  <si>
    <t>Taxa de contratação de novos trabalhadores (por faixa etária, por género, por grupo minoritário, ...)</t>
  </si>
  <si>
    <t>Valor económico direto gerado e distribuído (EVG&amp;D), em regime de competência, abrangendo os componentes básicos para as operações globais da organização</t>
  </si>
  <si>
    <t>Despesas totais de capital menos depreciação</t>
  </si>
  <si>
    <t>PPT3</t>
  </si>
  <si>
    <t>Buyback de ações mais pagamentos de dividendos</t>
  </si>
  <si>
    <t>Custos totais relacionados com Pesquisa e Desenvolvimento</t>
  </si>
  <si>
    <t>PPT4</t>
  </si>
  <si>
    <t>Valor total do imposto suportado pela empresa</t>
  </si>
  <si>
    <t>PPT5; PPT12</t>
  </si>
  <si>
    <t>% da receita de produtos e serviços projetados para fornecer benefícios sociais específicos ou para enfrentar desafios específicos de sustentabilidade</t>
  </si>
  <si>
    <t>PPT8</t>
  </si>
  <si>
    <t>% da receita bruta de linhas de produtos adicionadas nos últimos três (ou cinco) anos</t>
  </si>
  <si>
    <t>Valor total do Investimento Social (TSI)</t>
  </si>
  <si>
    <t>PPT10</t>
  </si>
  <si>
    <t>Imposto global adicional total cobrado pela empresa em nome de outros contribuintes</t>
  </si>
  <si>
    <t>PPT11</t>
  </si>
  <si>
    <t>Imposto total pago por país</t>
  </si>
  <si>
    <t>Valor do salário base médio de trabalhadores contratados do género feminino</t>
  </si>
  <si>
    <t>Valor do salário base médio de trabalhadores contratados do género masculino</t>
  </si>
  <si>
    <t>Valor dos lucros antes de juros e impostos (EBIT) do ano transato</t>
  </si>
  <si>
    <t>Valor dos passivos correntes</t>
  </si>
  <si>
    <t>Valor dos ativos totais</t>
  </si>
  <si>
    <t>Valor alocado a actividades de responsabilidade social corporativa</t>
  </si>
  <si>
    <t>Valor relativo às despesas de capital do ano transato</t>
  </si>
  <si>
    <t>Preço de fecho por ação</t>
  </si>
  <si>
    <t>Valor da dívida total da organização, referente ao ano transato</t>
  </si>
  <si>
    <t>Valor da dívida líquida da organização, referente ao ano transato</t>
  </si>
  <si>
    <t>Valor das despesas com juros da organização, referentes ao ano transato</t>
  </si>
  <si>
    <t>Valor do resultado líquido da organização, referente ao ano transato</t>
  </si>
  <si>
    <t>Valor do capital próprio da organização, referente ao ano transato</t>
  </si>
  <si>
    <t>A organização esteve cotada em bolsa</t>
  </si>
  <si>
    <t>Valor do custo médio ponderado do capital da sua organização (em percentagem)</t>
  </si>
  <si>
    <t>Nº de ações disponíveis da organização</t>
  </si>
  <si>
    <t>% de energia não renovável</t>
  </si>
  <si>
    <t>DJ71</t>
  </si>
  <si>
    <t>% de operações localizadas em áreas de proteção ambiental e áreas de alto valor de biodiversidade situadas fora de áreas de proteção ambiental</t>
  </si>
  <si>
    <t>Return on Capital</t>
  </si>
  <si>
    <t>Market Capitalization</t>
  </si>
  <si>
    <t>Total de energia consumida por trabalhador</t>
  </si>
  <si>
    <t xml:space="preserve">Diferença entre o salário médio de trabalhadores do sexo masculino e feminino </t>
  </si>
  <si>
    <t>Setor das atividades da organização: Agricultura, floresta e pesca</t>
  </si>
  <si>
    <t>2-6; 207-4</t>
  </si>
  <si>
    <t>DJ10</t>
  </si>
  <si>
    <t>Setor das atividades da organização: Indústrias extrativas</t>
  </si>
  <si>
    <t>Setor das atividades da organização: Indústrias transformadoras</t>
  </si>
  <si>
    <t>Setor das atividades da organização: Produção e distribuição de eletricidade, gás, vapor e ar frio</t>
  </si>
  <si>
    <t>Setor das atividades da organização: Captação, tratamento e distribuição de água, saneamento, gestão de resíduos e despoluição</t>
  </si>
  <si>
    <t>Setor das atividades da organização: Construção</t>
  </si>
  <si>
    <t>Setor das atividades da organização: Comércio por grosso e a retalho, reparação de veículos automóveis e motociclos</t>
  </si>
  <si>
    <t>Setor das atividades da organização: Transportes e armazenagem</t>
  </si>
  <si>
    <t>Setor das atividades da organização: Atividades de alojamento e restauração</t>
  </si>
  <si>
    <t>Setor das atividades da organização: Informação e comunicação</t>
  </si>
  <si>
    <t>Setor das atividades da organização: Atividades financeiras e de seguros</t>
  </si>
  <si>
    <t xml:space="preserve">Setor das atividades da organização: Atividades imobiliárias </t>
  </si>
  <si>
    <t>Setor das atividades da organização: Atividades de consultoria, científicas, técnicas e similares</t>
  </si>
  <si>
    <t>Setor das atividades da organização: Atividades administrativas e dos serviços de apoio</t>
  </si>
  <si>
    <t>Setor das atividades da organização: Administração pública e defesa, segurança social obrigatória</t>
  </si>
  <si>
    <t>Setor das atividades da organização: Educação</t>
  </si>
  <si>
    <t>Setor das atividades da organização: Saúde humana e ação social</t>
  </si>
  <si>
    <t>Setor das atividades da organização: Atividades artísticas, de espetáculos e recreativas</t>
  </si>
  <si>
    <t>Setor das atividades da organização: Outras atividades de serviços</t>
  </si>
  <si>
    <t>Setor das atividades da organização: Atividades das famílias empregadoras de pessoal doméstico, atividade de produção de bens e serviços pelas famílias para uso próprio</t>
  </si>
  <si>
    <t>Setor das atividades da organização: Atividades dos organismos internacionais e outras instituições extraterritoriais</t>
  </si>
  <si>
    <t>Ano base da monitorização do consumo de energia</t>
  </si>
  <si>
    <t>Quantidade de energia proveniente de fontes não-renováveis consumida no ano de reporte: Carvão e produtos de carvão</t>
  </si>
  <si>
    <t>MWh</t>
  </si>
  <si>
    <t>Quantidade de energia proveniente de fontes não-renováveis consumida no ano de reporte: Crude e produtos derivados de petróleo</t>
  </si>
  <si>
    <t>Quantidade de energia proveniente de fontes não-renováveis consumida no ano de reporte: Gás natural</t>
  </si>
  <si>
    <t>Quantidade de energia proveniente de fontes não-renováveis consumida no ano de reporte: Hidrogénio (não verde)</t>
  </si>
  <si>
    <t>Quantidade de energia proveniente de fontes não-renováveis consumida no ano de reporte: Fontes nucleares</t>
  </si>
  <si>
    <t>Quantidade de energia proveniente de fontes não-renováveis consumida no ano de reporte: Eletricidade adquirida externamente (fontes não-renováveis)</t>
  </si>
  <si>
    <t>Quantidade de energia proveniente de fontes não-renováveis consumida no ano de reporte: Vapor adquirido externamente</t>
  </si>
  <si>
    <t>Quantidade de energia proveniente de fontes não-renováveis consumida no ano de reporte: Aquecimento (industrial) adquirido externamente</t>
  </si>
  <si>
    <t>Quantidade de energia proveniente de fontes não-renováveis consumida no ano de reporte: Arrefecimento (industrial) adquirido externamente</t>
  </si>
  <si>
    <t>Quantidade de energia proveniente de fontes não-renováveis consumida no ano de reporte: Outros combustíveis de fontes não-renováveis</t>
  </si>
  <si>
    <t>Quantidade de energia proveniente de fontes renováveis consumida no ano de reporte: Biomassa</t>
  </si>
  <si>
    <t>Quantidade de energia proveniente de fontes renováveis consumida no ano de reporte: Biogás</t>
  </si>
  <si>
    <t>Quantidade de energia proveniente de fontes renováveis consumida no ano de reporte: Hidrogénio (verde)</t>
  </si>
  <si>
    <t>Quantidade de energia proveniente de fontes renováveis consumida no ano de reporte: Eletricidade produzida (fontes renováveis)</t>
  </si>
  <si>
    <t>Quantidade de energia proveniente de fontes renováveis consumida no ano de reporte: Vapor adquirido externamente</t>
  </si>
  <si>
    <t>Quantidade de energia proveniente de fontes renováveis consumida no ano de reporte: Aquecimento (industrial) adquirido externamente</t>
  </si>
  <si>
    <t>Quantidade de energia proveniente de fontes renováveis consumida no ano de reporte: Arrefecimento (industrial) adquirido externamente</t>
  </si>
  <si>
    <t>Quantidade de energia proveniente de fontes renováveis consumida no ano de reporte: Outro</t>
  </si>
  <si>
    <t>Quantidade total de energia consumida no ano anterior proveniente de fontes não-renováveis</t>
  </si>
  <si>
    <t>Quantidade total de energia consumida no ano anterior proveniente de fontes renováveis</t>
  </si>
  <si>
    <t>E10</t>
  </si>
  <si>
    <t>Quantidade total de energia consumida no ano base proveniente de fontes não-renováveis</t>
  </si>
  <si>
    <t>Quantidade total de energia consumida no ano base proveniente de fontes renováveis</t>
  </si>
  <si>
    <t>Organização monitoriza as emissões de GEE</t>
  </si>
  <si>
    <t>Ano base da monitorização das emissões de GEE</t>
  </si>
  <si>
    <t>305-1; 305-2; 305-3; 305-5</t>
  </si>
  <si>
    <t>Organização tem conhecimento dos gases incluídos no cálculo das emissões de âmbito 1</t>
  </si>
  <si>
    <t>Gás incluído no cálculo das emissões de âmbito 1: Dióxido de Carbono (CO2)</t>
  </si>
  <si>
    <t>Gás incluído no cálculo das emissões de âmbito 1: Metano (CH4)</t>
  </si>
  <si>
    <t>Gás incluído no cálculo das emissões de âmbito 1: Óxido Nitroso (N2O)</t>
  </si>
  <si>
    <t>Gás incluído no cálculo das emissões de âmbito 1: Hidrofluorocarbonetos (HFC)</t>
  </si>
  <si>
    <t>Gás incluído no cálculo das emissões de âmbito 1: Perfluorocarbonetos (PFC)</t>
  </si>
  <si>
    <t>Gás incluído no cálculo das emissões de âmbito 1: Trifluoreto de Azoto (NF3)</t>
  </si>
  <si>
    <t>Gás incluído no cálculo das emissões de âmbito 1: Hexafluoreto de Enxofre (SF6)</t>
  </si>
  <si>
    <t>Organização tem conhecimento das principais fontes de emissões de GEE de âmbito 1</t>
  </si>
  <si>
    <t>Fonte de emissões de GEE de âmbito 1: Utilização de combustíveis fósseis</t>
  </si>
  <si>
    <t>Fonte de emissões de GEE de âmbito 1: Fugas de equipamentos de refrigeração</t>
  </si>
  <si>
    <t>Fonte de emissões de GEE de âmbito 1: Processos industriais</t>
  </si>
  <si>
    <t>Fonte de emissões de GEE de âmbito 1: Outro</t>
  </si>
  <si>
    <t>Quantidade de emissões biogénicas de CO2 derivadas da queima ou biodegradação de biomassa</t>
  </si>
  <si>
    <t>Organização está regulada por esquemas de comércio de emissões</t>
  </si>
  <si>
    <t>Percentagem de emissões de âmbito 1 reguladas pelos esquemas de comércio de emissões</t>
  </si>
  <si>
    <t>Organização tem conhecimento dos gases incluídos no cálculo das emissões de âmbito 2</t>
  </si>
  <si>
    <t>Gás incluído no cálculo das emissões de âmbito 2: Dióxido de Carbono (CO2)</t>
  </si>
  <si>
    <t>Gás incluído no cálculo das emissões de âmbito 2: Metano (CH4)</t>
  </si>
  <si>
    <t>Gás incluído no cálculo das emissões de âmbito 2: Óxido Nitroso (N2O)</t>
  </si>
  <si>
    <t>Gás incluído no cálculo das emissões de âmbito 2: Hidrofluorocarbonetos (HFC)</t>
  </si>
  <si>
    <t>Gás incluído no cálculo das emissões de âmbito 2: Perfluorocarbonetos (PFC)</t>
  </si>
  <si>
    <t>Gás incluído no cálculo das emissões de âmbito 2: Trifluoreto de Azoto (NF3)</t>
  </si>
  <si>
    <t>Gás incluído no cálculo das emissões de âmbito 2: Hexafluoreto de Enxofre (SF6)</t>
  </si>
  <si>
    <t>Organização tem conhecimento das principais fontes de emissões de GEE de âmbito 2</t>
  </si>
  <si>
    <t>Fonte de emissões de GEE de âmbito 2: Eletricidade</t>
  </si>
  <si>
    <t>Fonte de emissões de GEE de âmbito 2: Vapor</t>
  </si>
  <si>
    <t>Fonte de emissões de GEE de âmbito 2: Aquecimento e/ou arrefecimento industriais</t>
  </si>
  <si>
    <t>Organização tem conhecimento das emissões de GEE de âmbito 3</t>
  </si>
  <si>
    <t>Organização tem conhecimento dos gases incluídos no cálculo das emissões de âmbito 3</t>
  </si>
  <si>
    <t>Gás incluído no cálculo das emissões de âmbito 3: Dióxido de Carbono (CO2)</t>
  </si>
  <si>
    <t>Gás incluído no cálculo das emissões de âmbito 3: Metano (CH4)</t>
  </si>
  <si>
    <t>Gás incluído no cálculo das emissões de âmbito 3: Óxido Nitroso (N2O)</t>
  </si>
  <si>
    <t>Gás incluído no cálculo das emissões de âmbito 3: Hidrofluorocarbonetos (HFC)</t>
  </si>
  <si>
    <t>Gás incluído no cálculo das emissões de âmbito 3: Perfluorocarbonetos (PFC)</t>
  </si>
  <si>
    <t>Gás incluído no cálculo das emissões de âmbito 3: Trifluoreto de Azoto (NF3)</t>
  </si>
  <si>
    <t>Gás incluído no cálculo das emissões de âmbito 3: Hexafluoreto de Enxofre (SF6)</t>
  </si>
  <si>
    <t>Organização tem conhecimento das principais fontes de emissões de GEE de âmbito 3</t>
  </si>
  <si>
    <t>Quantidade das emissões biogénicas de CO2 derivadas da queima ou biodegradação de biomassa, ao longo da cadeia de valor</t>
  </si>
  <si>
    <t>Quantidade da emissão de GEE de âmbito 1, no ano anterior</t>
  </si>
  <si>
    <t>MSCI41</t>
  </si>
  <si>
    <t>Quantidade da emissão de GEE de âmbito 2, no ano anterior</t>
  </si>
  <si>
    <t>Quantidade da emissão de GEE de âmbito 3, no ano anterior</t>
  </si>
  <si>
    <t xml:space="preserve">Não está quantificada/considerada a quantidade das emissões de GEE, no ano anterior </t>
  </si>
  <si>
    <t>Quantidade da emissão de GEE de âmbito 1, no ano base</t>
  </si>
  <si>
    <t>Quantidade da emissão de GEE de âmbito 2, no ano base</t>
  </si>
  <si>
    <t>Quantidade da emissão de GEE de âmbito 3, no ano base</t>
  </si>
  <si>
    <t>Não está quantificada/considerada a quantidade das emissões de GEE, no ano base</t>
  </si>
  <si>
    <t>Informação sobre emissões de GEE verificada por entidade externa independente (ou em processo de verificação)</t>
  </si>
  <si>
    <t>G4; ENV2</t>
  </si>
  <si>
    <t>Estado de verificação/auditoria aplicável às emissões GEE reportadas: Emissões de âmbito 1 verificadas por terceiros ou em processo de verificação</t>
  </si>
  <si>
    <t>Estado de verificação/auditoria aplicável às emissões GEE reportadas: Emissões de âmbito 2 verificadas por terceiros ou em processo de verificação</t>
  </si>
  <si>
    <t>Estado de verificação/auditoria aplicável às emissões GEE reportadas: Emissões de âmbito 3 verificadas por terceiros ou em processo de verificação</t>
  </si>
  <si>
    <t>Verificação/auditoria de outra informação relacionada com o clima</t>
  </si>
  <si>
    <t>E3; E4.2; E22</t>
  </si>
  <si>
    <t>Organização tem capacidade (interna) de remoção ou armazenamento de GEE</t>
  </si>
  <si>
    <t>Quantidade de GEE removida/armazenada: Remoção natural (floresta)</t>
  </si>
  <si>
    <t>Quantidade de GEE removida/armazenada: Armazenamento através de tecnologia</t>
  </si>
  <si>
    <t>Organização está associada à remoção (sequestro) e/ou armazenamento de emissões de GEE, através da cadeia de valor ou do financiamento de projetos</t>
  </si>
  <si>
    <t>Organização implementou esquemas internos que atribuem preço ao carbono</t>
  </si>
  <si>
    <t>Esquemas internos que atribuem preço ao carbono</t>
  </si>
  <si>
    <t>Esquemas internos que atribuem preço ao carbono incentivam a implementação de políticas e/ou metas relacionadas com o clima</t>
  </si>
  <si>
    <t>Preços internos de carbono utilizados pela organização</t>
  </si>
  <si>
    <t>Não estão quantificados/considerados preços internos de carbono utilizados pela organização</t>
  </si>
  <si>
    <t>Organização disponibiliza o rácio de emissões de GEE que estão associadas aos seus produtos/serviços</t>
  </si>
  <si>
    <t>Rácio de emissões de GEE que estão associadas aos seus produtos/serviços</t>
  </si>
  <si>
    <t>tCO2eq/produto</t>
  </si>
  <si>
    <t>Organização implementou ações de mitigação e adaptação às alterações climáticas, durante o período de reporte</t>
  </si>
  <si>
    <t>MSCI8</t>
  </si>
  <si>
    <t>Ações implementadas pela organização para mitigação e adaptação às alterações climáticas, durante o período de reporte</t>
  </si>
  <si>
    <t>G9; E9</t>
  </si>
  <si>
    <t>Recursos utilizados na implementação de ações de mitigação e adaptação às alterações climáticas, durante o período de reporte: Recursos financeiros</t>
  </si>
  <si>
    <t>Recursos utilizados na implementação de ações de mitigação e adaptação às alterações climáticas, durante o período de reporte: Recursos humanos</t>
  </si>
  <si>
    <t>Recursos utilizados na implementação de ações de mitigação e adaptação às alterações climáticas, durante o período de reporte: Recursos tecnológicos</t>
  </si>
  <si>
    <t>Recursos utilizados na implementação de ações de mitigação e adaptação às alterações climáticas, durante o período de reporte: Outro</t>
  </si>
  <si>
    <t>Organização tem um plano de transição para mitigação das alterações climáticas</t>
  </si>
  <si>
    <t>E9</t>
  </si>
  <si>
    <t>Ano de implementação do plano de transição para mitigação das alterações climáticas</t>
  </si>
  <si>
    <t>Ano previsto para o início da implementação do plano de transição para mitigação das alterações climáticas</t>
  </si>
  <si>
    <t>Plano de transição para mitigação das alterações climáticas inclui metas de redução de emissões de GEE</t>
  </si>
  <si>
    <t>MSCI3; MSCI4</t>
  </si>
  <si>
    <t>DJ98; DJ99; DJ100; DJ102</t>
  </si>
  <si>
    <t>Valor absoluto da meta de redução definida</t>
  </si>
  <si>
    <t>Intensidade da meta de redução definida</t>
  </si>
  <si>
    <t>tCO2eq/Receita líquida</t>
  </si>
  <si>
    <t>Metas de redução de emissões de GEE são compatíveis com o objetivo de limitar o aquecimento global a 1,5°C (Acordo de Paris)</t>
  </si>
  <si>
    <t>Plano de transição para mitigação das alterações climáticas inclui outros objetivos e metas relacionadas com o clima</t>
  </si>
  <si>
    <t>; MSCI4</t>
  </si>
  <si>
    <t>DJ79</t>
  </si>
  <si>
    <t>Auscultação de stakeholders para a definição de objetivos e metas do plano de transição para mitigação das alterações climáticas</t>
  </si>
  <si>
    <t>Plano de transição para mitigação das alterações climáticas tem ações identificadas</t>
  </si>
  <si>
    <t>Ações indentificadas para o plano de transição para mitigação das alterações climáticas: Indicam os objetivos e metas para as quais estão a contribuir</t>
  </si>
  <si>
    <t>Ações indentificadas para o plano de transição para mitigação das alterações climáticas: Indicam o âmbito (atividades e geografias abrangidas e stakeholders incluídos/afetados)</t>
  </si>
  <si>
    <t>Ações indentificadas para o plano de transição para mitigação das alterações climáticas: Definem o horizonte temporal para o seu cumprimento</t>
  </si>
  <si>
    <t>Ações previstas no plano de transição para mitigação das alterações climáticas contemplam: Alterações/adaptações ao nível do produto e portfólio de serviços</t>
  </si>
  <si>
    <t>Ações previstas no plano de transição para mitigação das alterações climáticas contemplam: Adoção de novas tecnologias</t>
  </si>
  <si>
    <t>Organização identificou fundos/fontes de financiamento para concretizar as ações previstas no plano de transição para mitigação das alterações climáticas</t>
  </si>
  <si>
    <t>Fundos/fontes de financiamento identificados para concretizar as ações previstas no plano de transição para mitigação das alterações climáticas</t>
  </si>
  <si>
    <t>Organização efetuou uma análise de riscos e oportunidades relacionados com o clima</t>
  </si>
  <si>
    <t>Processo utilizado para identificação, avaliação e gestão dos riscos e oportunidades relacionados com o clima</t>
  </si>
  <si>
    <t>Organização efetuou uma análise de materialidade para identificar riscos e oportunidades relacionados com o clima</t>
  </si>
  <si>
    <t>DJ29</t>
  </si>
  <si>
    <t>Metodologia utilizada para a análise de materialidade para identificar os riscos e oportunidades relacionados com o clima (incluindo definição de "materialidade")</t>
  </si>
  <si>
    <t>Organização efetuou uma análise de prioridades para atribuir aos riscos e oportunidades relacionados com o clima</t>
  </si>
  <si>
    <t>Como são definidas e atribuídas as prioridades aos riscos e oportunidades relacionados com o clima</t>
  </si>
  <si>
    <t>Riscos e oportunidades relacionados com o clima identificados são reportados superiormente</t>
  </si>
  <si>
    <t>Como e com que frequência os riscos e oportunidades relacionados com o clima identificados são reportados superiormente</t>
  </si>
  <si>
    <t>Organização determina a significância relativa dos riscos e oportunidades relacionados com o clima em relação a outro tipo de riscos e/ou oportunidades</t>
  </si>
  <si>
    <t>Processo de gestão de riscos e oportunidades relacionados com o clima está relacionado ou integrado na gestão geral de riscos e oportunidades da organização</t>
  </si>
  <si>
    <t>DJ35; DJ37; DJ80</t>
  </si>
  <si>
    <t>Organização analisou a existência de riscos físicos agudos, riscos físicos crónicos, riscos de transição e/ou oportunidades, na análise de riscos e oportunidades relacionados com o clima</t>
  </si>
  <si>
    <t>DJ81; DJ88</t>
  </si>
  <si>
    <t>Análise de riscos e oportunidades relacionados com o clima identificou: Riscos físicos agudos</t>
  </si>
  <si>
    <t>DJ36; DJ82; DJ88</t>
  </si>
  <si>
    <t>Análise de riscos e oportunidades relacionados com o clima identificou: Riscos físicos crónicos</t>
  </si>
  <si>
    <t>Análise de riscos e oportunidades relacionados com o clima identificou: Riscos de transição</t>
  </si>
  <si>
    <t>DJ36; DJ82</t>
  </si>
  <si>
    <t>Análise de riscos e oportunidades relacionados com o clima identificou: Oportunidades</t>
  </si>
  <si>
    <t>Análise de riscos e oportunidades relacionados com o clima identificou: Nenhum</t>
  </si>
  <si>
    <t>Organização tem métricas definidas para medir e gerir os riscos e oportunidades relacionados com o clima</t>
  </si>
  <si>
    <t>Métricas definidas para medir e gerir os riscos e oportunidades relacionados com o clima</t>
  </si>
  <si>
    <t>Organização tem capital disponibilizado como resposta aos riscos e oportunidades relacionados com o clima</t>
  </si>
  <si>
    <t>Capital disponibilizado como resposta aos riscos e oportunidades relacionados com o clima</t>
  </si>
  <si>
    <t>Não está quantificado/considerado capital disponibilizado como resposta aos riscos e oportunidades relacionados com o clima</t>
  </si>
  <si>
    <t>Organização identificou riscos relacionados com o clima com potencial para afetar financeira ou estrategicamente a organização/negócio</t>
  </si>
  <si>
    <t>Risco(s) relacionado com o clima com potencial para afetar financeira ou estrategicamente a organização/negócio</t>
  </si>
  <si>
    <t>Organização constatou potenciais impactos financeiros e de estratégia para cada tipo de risco relacionado com o clima identificado</t>
  </si>
  <si>
    <t>Impactos financeiros e de estratégia para cada tipo de risco relacionado com o clima identificado: Negócio/atividade da organização</t>
  </si>
  <si>
    <t>Impactos financeiros e de estratégia para cada tipo de risco relacionado com o clima identificado: Estratégia da organização</t>
  </si>
  <si>
    <t>Impactos financeiros e de estratégia para cada tipo de risco relacionado com o clima identificado: Planeamento financeiro</t>
  </si>
  <si>
    <t>Impactos financeiros e de estratégia para cada tipo de risco relacionado com o clima identificado: Performance financeira</t>
  </si>
  <si>
    <t>Impactos financeiros e de estratégia para cada tipo de risco relacionado com o clima identificado: Posição financeira</t>
  </si>
  <si>
    <t>Organização analisou a existência de ativos ou atividades de negócio vulneráveis a riscos relacionado com o clima</t>
  </si>
  <si>
    <t>Proporção de ativos (percentagem) vulneráveis a riscos de transição relacionados com o clima</t>
  </si>
  <si>
    <t>Proporção de ativos (percentagem) vulneráveis a riscos físicos relacionados com o clima</t>
  </si>
  <si>
    <t>Metodologia utilizada para definir a proporção de ativos vulneráveis a esses riscos</t>
  </si>
  <si>
    <t>Organização identificou oportunidade(s) relacionada(s) com o clima com potencial para afetar financeira ou estrategicamente a organização/negócio</t>
  </si>
  <si>
    <t>Oportunidade(s) relacionada(s) com o clima com potencial para afetar financeira ou estrategicamente a organização/negócio</t>
  </si>
  <si>
    <t>DJ90</t>
  </si>
  <si>
    <t>Organização constatou potenciais impactos financeiros e de estratégia para cada tipo de oportunidade identificada</t>
  </si>
  <si>
    <t>DJ85; DJ90</t>
  </si>
  <si>
    <t>Impactos financeiros e de estratégia para cada tipo de oportunidade relacionada com o clima identificado: Negócio/atividade da organização</t>
  </si>
  <si>
    <t>G7; PPT7</t>
  </si>
  <si>
    <t>Impactos financeiros e de estratégia para cada tipo de oportunidade relacionada com o clima identificado: Estratégia da organização</t>
  </si>
  <si>
    <t>Impactos financeiros e de estratégia para cada tipo de oportunidade relacionada com o clima identificado: Planeamento financeiro</t>
  </si>
  <si>
    <t>Impactos financeiros e de estratégia para cada tipo de oportunidade relacionada com o clima identificado: Performance financeira</t>
  </si>
  <si>
    <t>Impactos financeiros e de estratégia para cada tipo de oportunidade relacionada com o clima identificado: Posição financeira</t>
  </si>
  <si>
    <t>Organização analisou a existência de receitas, ativos ou outras atividades de negócio alinhadas com as oportunidades relacionadas com o clima</t>
  </si>
  <si>
    <t>Receitas alinhadas com as oportunidades relacionadas com o clima</t>
  </si>
  <si>
    <t>Ativos alinhados com as oportunidades relacionadas com o clima</t>
  </si>
  <si>
    <t>Atividades de negócio alinhadas com as oportunidades relacionadas com o clima</t>
  </si>
  <si>
    <t>Quantidade total de receitas</t>
  </si>
  <si>
    <t>Quantidade total de ativos</t>
  </si>
  <si>
    <t>Quantidade total de atividades de negócio</t>
  </si>
  <si>
    <t>Organização considera que os riscos e oportunidades relacionados com o clima podem afetar a sua estratégia</t>
  </si>
  <si>
    <t>G7; G13</t>
  </si>
  <si>
    <t>DJ85</t>
  </si>
  <si>
    <t>De que forma a organização considera que os riscos e oportunidades relacionados com o clima podem afetar a sua estratégia</t>
  </si>
  <si>
    <t>Definição da etratégia da organização inclui a sua própria adaptação aos impactos provocados pelos riscos e oportunidades relacionados com o clima</t>
  </si>
  <si>
    <t>DJ95; DJ96; DJ97</t>
  </si>
  <si>
    <t>Definição da adaptação da estratégia da organização aos impactos provocados pelos riscos e oportunidades relacionados com o clima</t>
  </si>
  <si>
    <t>Organização utiliza a análise de cenários climáticos para definir e comunicar a sua estratégia</t>
  </si>
  <si>
    <t>DJ93; DJ94</t>
  </si>
  <si>
    <t>Como é feita a análise de cenários climáticos para definir e comunicar a estratégia da organização (i.e., análise qualitativa, quantitativa ou ambas)</t>
  </si>
  <si>
    <t>Organização tem uma política para gerir riscos e oportunidades relacionados com o clima</t>
  </si>
  <si>
    <t>MSCI35</t>
  </si>
  <si>
    <t>DJ63</t>
  </si>
  <si>
    <t>Definição de curto-prazo</t>
  </si>
  <si>
    <t>Definição de médio-prazo</t>
  </si>
  <si>
    <t>Definição de longo-prazo</t>
  </si>
  <si>
    <t>Política da organização sobre a gestão de impactos, riscos e oportunidades relacionados com o clima contempla: Mitigação das alterações climáticas (incluindo objetivos e relação com os impactos, riscos e oportunidades relacionados com o clima)</t>
  </si>
  <si>
    <t>E1; E4.1</t>
  </si>
  <si>
    <t>MSCI34; MSCI35</t>
  </si>
  <si>
    <t>Política da organização sobre a gestão de impactos, riscos e oportunidades relacionados com o clima contempla: Adaptação às alterações climáticas (incluindo objetivos e relação com os impactos, riscos e oportunidades relacionados com o clima)</t>
  </si>
  <si>
    <t>Política da organização sobre a gestão de impactos, riscos e oportunidades relacionados com o clima contempla: Eficiência energética (incluindo objetivos e relação com os impactos, riscos e oportunidades relacionados com o clima)</t>
  </si>
  <si>
    <t>Política da organização sobre a gestão de impactos, riscos e oportunidades relacionados com o clima contempla: Infraestrutura de produção de energia de fontes renováveis (incluindo objetivos e relação com os impactos, riscos e oportunidades relacionados com o clima)</t>
  </si>
  <si>
    <t>Política da organização sobre a gestão de impactos, riscos e oportunidades relacionados com o clima contempla: Outros tópicos (incluindo objetivos e relação com os impactos, riscos e oportunidades relacionados com o clima)</t>
  </si>
  <si>
    <t>Política de gestão de impactos, riscos e oportunidades relacionados com o clima define as atividades e geografias abrangidas</t>
  </si>
  <si>
    <t>DJ63; DJ64</t>
  </si>
  <si>
    <t>Auscultação dos stakeholders no processo de definição da política de gestão de impactos, riscos e oportunidades relacionados com o clima</t>
  </si>
  <si>
    <t>Responsabilidade de implementação da política de gestão de impactos, riscos e oportunidades relacionados com o clima atribuída a algum nível do mais alto órgão de governança</t>
  </si>
  <si>
    <t>Nível hierárquico mais elevado responsável pela implementação da política de gestão de impactos, riscos e oportunidades relacionados com o clima: Órgão de administração</t>
  </si>
  <si>
    <t>DJ34; DJ63; DJ75; DJ76; DJ77</t>
  </si>
  <si>
    <t>Nível hierárquico mais elevado responsável pela implementação da política de gestão de impactos, riscos e oportunidades relacionados com o clima: Órgão de gestão</t>
  </si>
  <si>
    <t>Nível hierárquico mais elevado responsável pela implementação da política de gestão de impactos, riscos e oportunidades relacionados com o clima: Órgão de supervisão</t>
  </si>
  <si>
    <t>Nível hierárquico mais elevado responsável pela implementação da política de gestão de impactos, riscos e oportunidades relacionados com o clima: Outro órgão</t>
  </si>
  <si>
    <t>Organização opera em jurisdições com compromisso de redução de GEE ou foi-lhe solicitada essa redução por parte de investidor(es)</t>
  </si>
  <si>
    <t>Organização desenvolve atividades de produção, uso, distribuição, comercialização ou importação/exportação de substâncias preocupantes e/ou muito preocupantes (considerando misturas e composições totais)</t>
  </si>
  <si>
    <t>Organização monitoriza as quantidades de produção, utilização, distribuição e/ou importação</t>
  </si>
  <si>
    <t>Quantidade total de substâncias preocupantes geradas, utilizadas ​​durante a produção ou adquiridas e que saem das instalações da organização como emissões, produtos ou parte de produtos ou serviços</t>
  </si>
  <si>
    <t>MSCI48</t>
  </si>
  <si>
    <t>Quantidade total de substâncias muito preocupantes que são geradas, utilizadas ​​durante a produção ou adquiridas e que saem das instalações da organização como emissões, produtos ou parte de produtos ou serviços</t>
  </si>
  <si>
    <t>Organização provoca emissão de poluentes</t>
  </si>
  <si>
    <t>Meio para onde ocorre a emissão de poluentes: Ar</t>
  </si>
  <si>
    <t>Meio para onde ocorre a emissão de poluentes: Água</t>
  </si>
  <si>
    <t>Meio para onde ocorre a emissão de poluentes: Solo</t>
  </si>
  <si>
    <t>Organização conhece os poluentes que emite</t>
  </si>
  <si>
    <t>Organização desenvolve atividades que utilizam ou geram o poluente: Clorofluorcarbonetos (CFCs)</t>
  </si>
  <si>
    <t>Organização desenvolve atividades que utilizam ou geram o poluente: Hidroclorofluorcarbonetos (HCFCs)</t>
  </si>
  <si>
    <t>Organização desenvolve atividades que utilizam ou geram o poluente: Hidrobromofluorcarbonetos (HBFCs)</t>
  </si>
  <si>
    <t>Organização desenvolve atividades que utilizam ou geram o poluente: Halons</t>
  </si>
  <si>
    <t>Organização desenvolve atividades que utilizam ou geram o poluente: Bromometano</t>
  </si>
  <si>
    <t>Organização desenvolve atividades que utilizam ou geram o poluente: Tetracloreto de Carbono</t>
  </si>
  <si>
    <t>Organização desenvolve atividades que utilizam ou geram o poluente: Tricloroetano</t>
  </si>
  <si>
    <t>Organização desenvolve atividades que utilizam ou geram o poluente: Dióxido de Enxofre (SO2)</t>
  </si>
  <si>
    <t>Organização desenvolve atividades que utilizam ou geram o poluente: Óxidos de Nitrogénio (NOx)</t>
  </si>
  <si>
    <t>Organização desenvolve atividades que utilizam ou geram o poluente: Compostos orgânicos voláteis não metânicos (NMVOC)</t>
  </si>
  <si>
    <t>Organização desenvolve atividades que utilizam ou geram o poluente: Partículas em suspensão (PM2,5)</t>
  </si>
  <si>
    <t>Organização desenvolve atividades que utilizam ou geram o poluente: Amónia (NH3)</t>
  </si>
  <si>
    <t>Organização desenvolve atividades que utilizam ou geram o poluente: Metais pesados</t>
  </si>
  <si>
    <t>Organização desenvolve atividades que utilizam ou geram o poluente: Nitratos</t>
  </si>
  <si>
    <t>Organização desenvolve atividades que utilizam ou geram o poluente: Fosfatos</t>
  </si>
  <si>
    <t>Organização desenvolve atividades que utilizam ou geram o poluente: Compostos de Fósforo</t>
  </si>
  <si>
    <t>Organização desenvolve atividades que utilizam ou geram o poluente: Pesticidas</t>
  </si>
  <si>
    <t>Organização desenvolve atividades que utilizam ou geram o poluente: Microplásticos</t>
  </si>
  <si>
    <t>Organização desenvolve atividades que utilizam ou geram o poluente: Outro</t>
  </si>
  <si>
    <t>Organização desenvolve atividades que utilizam ou geram o poluente: Nenhum</t>
  </si>
  <si>
    <t>Organização monitoriza a emissão dos poluentes</t>
  </si>
  <si>
    <t>Quantidade que saiu das instalações da organização como emissões, produtos ou parte de produtos ou serviços de: Clorofluorcarbonetos (CFCs)</t>
  </si>
  <si>
    <t>Quantidade que saiu das instalações da organização como emissões, produtos ou parte de produtos ou serviços de: Hidroclorofluorcarbonetos (HCFCs)</t>
  </si>
  <si>
    <t>Quantidade que saiu das instalações da organização como emissões, produtos ou parte de produtos ou serviços de: Hidrobromofluorcarbonetos (HBFCs)</t>
  </si>
  <si>
    <t>Quantidade que saiu das instalações da organização como emissões, produtos ou parte de produtos ou serviços de: Halons</t>
  </si>
  <si>
    <t>Quantidade que saiu das instalações da organização como emissões, produtos ou parte de produtos ou serviços de: Bromometano</t>
  </si>
  <si>
    <t>Quantidade que saiu das instalações da organização como emissões, produtos ou parte de produtos ou serviços de: Tetracloreto de Carbono</t>
  </si>
  <si>
    <t>Quantidade que saiu das instalações da organização como emissões, produtos ou parte de produtos ou serviços de: Tricloroetano</t>
  </si>
  <si>
    <t>Quantidade que saiu das instalações da organização como emissões, produtos ou parte de produtos ou serviços de: Dióxido de Enxofre (SO2)</t>
  </si>
  <si>
    <t>Quantidade que saiu das instalações da organização como emissões, produtos ou parte de produtos ou serviços de: Óxidos de Nitrogénio (NOx)</t>
  </si>
  <si>
    <t>Quantidade que saiu das instalações da organização como emissões, produtos ou parte de produtos ou serviços de: Compostos orgânicos voláteis não metânicos (NMVOC)</t>
  </si>
  <si>
    <t>Quantidade que saiu das instalações da organização como emissões, produtos ou parte de produtos ou serviços de: Partículas em suspensão (PM2,5)</t>
  </si>
  <si>
    <t>Quantidade que saiu das instalações da organização como emissões, produtos ou parte de produtos ou serviços de: Amónia (NH3)</t>
  </si>
  <si>
    <t>Quantidade que saiu das instalações da organização como emissões, produtos ou parte de produtos ou serviços de: Metais pesados</t>
  </si>
  <si>
    <t>Quantidade que saiu das instalações da organização como emissões, produtos ou parte de produtos ou serviços de: Nitratos</t>
  </si>
  <si>
    <t>PLN12</t>
  </si>
  <si>
    <t>Quantidade que saiu das instalações da organização como emissões, produtos ou parte de produtos ou serviços de: Fosfatos</t>
  </si>
  <si>
    <t>Quantidade que saiu das instalações da organização como emissões, produtos ou parte de produtos ou serviços de: Compostos de Fósforo</t>
  </si>
  <si>
    <t>Quantidade que saiu das instalações da organização como emissões, produtos ou parte de produtos ou serviços de: Pesticidas</t>
  </si>
  <si>
    <t>Quantidade que saiu das instalações da organização como emissões, produtos ou parte de produtos ou serviços de: Microplásticos</t>
  </si>
  <si>
    <t>E18; E21</t>
  </si>
  <si>
    <t>PLN14</t>
  </si>
  <si>
    <t>Quantidade que saiu das instalações da organização como emissões, produtos ou parte de produtos ou serviços de: Outro</t>
  </si>
  <si>
    <t>Quantidade que saiu das instalações da organização como emissões, produtos ou parte de produtos ou serviços de: Nenhum</t>
  </si>
  <si>
    <t>Metodologia de medição de: Clorofluorcarbonetos (CFCs)</t>
  </si>
  <si>
    <t>Metodologia de medição de: Hidroclorofluorcarbonetos (HCFCs)</t>
  </si>
  <si>
    <t>Metodologia de medição de: Hidrobromofluorcarbonetos (HBFCs)</t>
  </si>
  <si>
    <t>Metodologia de medição de: Halons</t>
  </si>
  <si>
    <t>Metodologia de medição de: Bromometano</t>
  </si>
  <si>
    <t>Metodologia de medição de: Tetracloreto de Carbono</t>
  </si>
  <si>
    <t>Metodologia de medição de: Tricloroetano</t>
  </si>
  <si>
    <t>Metodologia de medição de: Dióxido de Enxofre (SO2)</t>
  </si>
  <si>
    <t>Metodologia de medição de: Óxidos de Nitrogénio (NOx)</t>
  </si>
  <si>
    <t>Metodologia de medição de: Compostos orgânicos voláteis não metânicos (NMVOC)</t>
  </si>
  <si>
    <t>Metodologia de medição de: Partículas em suspensão (PM2,5)</t>
  </si>
  <si>
    <t>Metodologia de medição de: Amónia (NH3)</t>
  </si>
  <si>
    <t>Metodologia de medição de: Metais pesados</t>
  </si>
  <si>
    <t>Metodologia de medição de: Nitratos</t>
  </si>
  <si>
    <t>Metodologia de medição de: Fosfatos</t>
  </si>
  <si>
    <t>Metodologia de medição de: Compostos de Fósforo</t>
  </si>
  <si>
    <t>Metodologia de medição de: Pesticidas</t>
  </si>
  <si>
    <t>Metodologia de medição de: Microplásticos</t>
  </si>
  <si>
    <t>Metodologia de medição de: Outro</t>
  </si>
  <si>
    <t>Metodologia de medição de: Nenhum</t>
  </si>
  <si>
    <t>Ano de base das medições de: Clorofluorcarbonetos (CFCs)</t>
  </si>
  <si>
    <t>Ano de base das medições de: Hidroclorofluorcarbonetos (HCFCs)</t>
  </si>
  <si>
    <t>Ano de base das medições de: Hidrobromofluorcarbonetos (HBFCs)</t>
  </si>
  <si>
    <t>Ano de base das medições de: Halons</t>
  </si>
  <si>
    <t>Ano de base das medições de: Bromometano</t>
  </si>
  <si>
    <t>Ano de base das medições de: Tetracloreto de Carbono</t>
  </si>
  <si>
    <t>Ano de base das medições de: Tricloroetano</t>
  </si>
  <si>
    <t>Ano de base das medições de: Dióxido de Enxofre (SO2)</t>
  </si>
  <si>
    <t>Ano de base das medições de: Óxidos de Nitrogénio (NOx)</t>
  </si>
  <si>
    <t>Ano de base das medições de: Compostos orgânicos voláteis não metânicos (NMVOC)</t>
  </si>
  <si>
    <t>Ano de base das medições de: Partículas em suspensão (PM2,5)</t>
  </si>
  <si>
    <t>Ano de base das medições de: Amónia (NH3)</t>
  </si>
  <si>
    <t>Ano de base das medições de: Metais pesados</t>
  </si>
  <si>
    <t>Ano de base das medições de: Nitratos</t>
  </si>
  <si>
    <t>Ano de base das medições de: Fosfatos</t>
  </si>
  <si>
    <t>Ano de base das medições de: Compostos de Fósforo</t>
  </si>
  <si>
    <t>Ano de base das medições de: Pesticidas</t>
  </si>
  <si>
    <t>Ano de base das medições de: Microplásticos</t>
  </si>
  <si>
    <t>Ano de base das medições de: Outro</t>
  </si>
  <si>
    <t>Ano de base das medições de: Nenhum</t>
  </si>
  <si>
    <t>Quantidade referente ao ano de base de: Clorofluorcarbonetos (CFCs)</t>
  </si>
  <si>
    <t>Quantidade referente ao ano de base de: Hidroclorofluorcarbonetos (HCFCs)</t>
  </si>
  <si>
    <t>Quantidade referente ao ano de base de: Hidrobromofluorcarbonetos (HBFCs)</t>
  </si>
  <si>
    <t>Quantidade referente ao ano de base de: Halons</t>
  </si>
  <si>
    <t>Quantidade referente ao ano de base de: Bromometano</t>
  </si>
  <si>
    <t>Quantidade referente ao ano de base de: Tetracloreto de Carbono</t>
  </si>
  <si>
    <t>Quantidade referente ao ano de base de: Tricloroetano</t>
  </si>
  <si>
    <t>Quantidade referente ao ano de base de: Dióxido de Enxofre (SO2)</t>
  </si>
  <si>
    <t>Quantidade referente ao ano de base de: Óxidos de Nitrogénio (NOx)</t>
  </si>
  <si>
    <t>Quantidade referente ao ano de base de: Compostos orgânicos voláteis não metânicos (NMVOC)</t>
  </si>
  <si>
    <t>Quantidade referente ao ano de base de: Partículas em suspensão (PM2,5)</t>
  </si>
  <si>
    <t>Quantidade referente ao ano de base de: Amónia (NH3)</t>
  </si>
  <si>
    <t>Quantidade referente ao ano de base de: Metais pesados</t>
  </si>
  <si>
    <t>Quantidade referente ao ano de base de: Nitratos</t>
  </si>
  <si>
    <t>Quantidade referente ao ano de base de: Fosfatos</t>
  </si>
  <si>
    <t>Quantidade referente ao ano de base de: Compostos de Fósforo</t>
  </si>
  <si>
    <t>Quantidade referente ao ano de base de: Pesticidas</t>
  </si>
  <si>
    <t>Quantidade referente ao ano de base de: Microplásticos</t>
  </si>
  <si>
    <t>Quantidade referente ao ano de base de: Outro</t>
  </si>
  <si>
    <t>Quantidade referente ao ano de base de: Nenhum</t>
  </si>
  <si>
    <t>Organização implementou ações de prevenção e controlo da poluição, durante o período de reporte</t>
  </si>
  <si>
    <t>MSCI37</t>
  </si>
  <si>
    <t>Ações de prevenção e controlo da poluição</t>
  </si>
  <si>
    <t>Recursos utilizados na implementação de ações de prevenção e controlo da poluição: Recursos financeiros</t>
  </si>
  <si>
    <t>Recursos utilizados na implementação de ações de prevenção e controlo da poluição: Recursos humanos</t>
  </si>
  <si>
    <t>Recursos utilizados na implementação de ações de prevenção e controlo da poluição: Recursos tecnológicos</t>
  </si>
  <si>
    <t>Recursos utilizados na implementação de ações de prevenção e controlo da poluição: Outro</t>
  </si>
  <si>
    <t>Organização tem uma política ou plano de prevenção, mitigação e controlo da poluição</t>
  </si>
  <si>
    <t>MSCI34</t>
  </si>
  <si>
    <t>Política ou plano de prevenção, mitigação e controlo da poluição definem objetivos e metas de mitigação relacionadas com a poluição</t>
  </si>
  <si>
    <t>Auscultação de stakeholders para a definição de objetivos e metas para a política ou plano de prevenção, mitigação e controlo da poluição</t>
  </si>
  <si>
    <t>Política ou plano de prevenção, mitigação e controlo da poluição tem ações identificadas</t>
  </si>
  <si>
    <t>Ações identificadas na política ou plano de prevenção, mitigação e controlo da poluição: Identificam os objetivos e metas para as quais contribuem</t>
  </si>
  <si>
    <t>Ações identificadas na política ou plano de prevenção, mitigação e controlo da poluição: Identificam o âmbito (atividades e geografias abrangidas e stakeholders incluídos/afetados)</t>
  </si>
  <si>
    <t>Ações identificadas na política ou plano de prevenção, mitigação e controlo da poluição: Definem o horizonte temporal para o seu cumprimento</t>
  </si>
  <si>
    <t>Ações previstas na política ou plano de prevenção, mitigação e controlo da poluição contemplam: Prevenir a poluição na fonte</t>
  </si>
  <si>
    <t>MSCI37; MSCI44; MSCI45; MSCI46; MSCI47</t>
  </si>
  <si>
    <t xml:space="preserve">Ações previstas na política ou plano de prevenção, mitigação e controlo da poluição contemplam: Atender a requisitos específicos e melhorar performance ao nível da poluição </t>
  </si>
  <si>
    <t>Ações previstas na política ou plano de prevenção, mitigação e controlo da poluição contemplam: Restaurar, regenerar e transformar os ecossistemas onde a poluição ocorreu</t>
  </si>
  <si>
    <t>Ações previstas na política ou plano de prevenção, mitigação e controlo da poluição contemplam: Outro</t>
  </si>
  <si>
    <t>Organização identificou fundos/fontes de financiamento para concretizar as ações previstas na política ou plano de prevenção, mitigação e controlo da poluição</t>
  </si>
  <si>
    <t>Fundos/fontes de financiamento identificados para concretizar as ações previstas na política ou plano de prevenção, mitigação e controlo da poluição</t>
  </si>
  <si>
    <t>Objetivos e metas da política ou plano de prevenção, mitigação e controlo da poluição incluem a prevenção e controlo de: Poluição do ar</t>
  </si>
  <si>
    <t>MSCI44</t>
  </si>
  <si>
    <t>Objetivos e metas da política ou plano de prevenção, mitigação e controlo da poluição incluem a prevenção e controlo de: Poluição da água</t>
  </si>
  <si>
    <t>MSCI45</t>
  </si>
  <si>
    <t>Objetivos e metas da política ou plano de prevenção, mitigação e controlo da poluição incluem a prevenção e controlo de: Poluição do solo</t>
  </si>
  <si>
    <t>Objetivos e metas da política ou plano de prevenção, mitigação e controlo da poluição incluem a prevenção e controlo de: Utilização de substâncias preocupantes e muito preocupantes</t>
  </si>
  <si>
    <t>MSCI47</t>
  </si>
  <si>
    <t>Objetivos e metas da política ou plano de prevenção, mitigação e controlo da poluição incluem a prevenção e controlo de: Outro</t>
  </si>
  <si>
    <t>Organização realizou uma análise de riscos e oportunidades relacionados com a poluição</t>
  </si>
  <si>
    <t>Processo utilizado para a identificação, avaliação e gestão dos riscos e oportunidades relacionados com a poluição</t>
  </si>
  <si>
    <t>Organização efetuou uma análise de materialidade para identificar os riscos e oportunidades relacionados com a poluição</t>
  </si>
  <si>
    <t>Organização efetuou uma análise de prioridades para atribuir aos riscos e oportunidades relacionados com a poluição</t>
  </si>
  <si>
    <t>Como são definidas e atribuídas as prioridades aos riscos e oportunidades relacionados com a poluição</t>
  </si>
  <si>
    <t>Riscos e oportunidades relacionados com a poluição identificados são reportados superiormente</t>
  </si>
  <si>
    <t>Como e com que frequência os riscos e oportunidades relacionados com a poluição identificados são reportados superiormente</t>
  </si>
  <si>
    <t>Organização determina a significância relativa dos riscos e oportunidades relacionados com a poluição em relação a outro tipo de riscos e/ou oportunidades</t>
  </si>
  <si>
    <t>Processo de gestão de riscos e oportunidades relacionados com a poluição está associado ou integrado na gestão geral de riscos e oportunidades da organização</t>
  </si>
  <si>
    <t>DJ35; DJ37</t>
  </si>
  <si>
    <t>Organização analisou a existência de riscos físicos, riscos de transição e/ou oportunidades, na análise de riscos e oportunidades relacionados com a poluição</t>
  </si>
  <si>
    <t>Riscos/oportunidades identificados na análise de riscos e oportunidades relacionados com a poluição: Riscos físicos</t>
  </si>
  <si>
    <t xml:space="preserve">Riscos/oportunidades identificados na análise de riscos e oportunidades relacionados com a poluição: Riscos de transição </t>
  </si>
  <si>
    <t>Riscos/oportunidades identificados na análise de riscos e oportunidades relacionados com a poluição: Oportunidades</t>
  </si>
  <si>
    <t>Riscos/oportunidades identificados na análise de riscos e oportunidades relacionados com a poluição: Nenhum</t>
  </si>
  <si>
    <t>Organização tem métricas definidas para medir e gerir os riscos e oportunidades relacionados com a poluição</t>
  </si>
  <si>
    <t>Métricas definidas para medir e gerir os riscos e oportunidades relacionados com a poluição</t>
  </si>
  <si>
    <t>Organização tem capital disponibilizado como resposta aos riscos e oportunidades relacionados com a poluição</t>
  </si>
  <si>
    <t>Capital disponibilizado como resposta aos riscos e oportunidades relacionados com a poluição</t>
  </si>
  <si>
    <t>Não está quantificado/considerado capital disponibilizado como resposta aos riscos e oportunidades relacionados com a poluição</t>
  </si>
  <si>
    <t>Organização identificou risco(s) relacionado(s) com a poluição com potencial para afetar financeira ou estrategicamente a organização/negócio</t>
  </si>
  <si>
    <t>Risco(s) relacionado(s) com a poluição com potencial para afetar financeira ou estrategicamente a organização/negócio</t>
  </si>
  <si>
    <t>Organização constatou potenciais impactos financeiros e de estratégia para cada tipo de risco relacionado com a poluição identificado</t>
  </si>
  <si>
    <t>Impactos financeiros e de estratégia para cada tipo de risco relacionado com a poluição identificado: Negócio/atividade da organização</t>
  </si>
  <si>
    <t>Impactos financeiros e de estratégia para cada tipo de risco relacionado com a poluição identificado: Estratégia da organização</t>
  </si>
  <si>
    <t>Impactos financeiros e de estratégia para cada tipo de risco relacionado com a poluição identificado: Planeamento financeiro</t>
  </si>
  <si>
    <t>Impactos financeiros e de estratégia para cada tipo de risco relacionado com a poluição identificado: Performance financeira</t>
  </si>
  <si>
    <t>Impactos financeiros e de estratégia para cada tipo de risco relacionado com a poluição identificado: Posição financeira</t>
  </si>
  <si>
    <t>Organização analisou a existência de ativos ou atividades de negócio vulneráveis a riscos relacionados com a poluição</t>
  </si>
  <si>
    <t>Proporção de ativos (percentagem) vulneráveis a riscos de transição relacionados com a poluição</t>
  </si>
  <si>
    <t>Proporção de ativos (percentagem) vulneráveis a riscos físicos relacionados com a poluição</t>
  </si>
  <si>
    <t>Organização identificou oportunidade(s) relacionada(s) com a poluição com potencial para afetar financeira ou estrategicamente a organização/negócio</t>
  </si>
  <si>
    <t>Oportunidade(s) relacionada(s) com a poluição com potencial para afetar financeira ou estrategicamente a organização/negócio</t>
  </si>
  <si>
    <t>Organização constatou potenciais impactos financeiros e de estratégia para cada tipo de oportunidade relacionada com a poluição identificada</t>
  </si>
  <si>
    <t>Impactos financeiros e de estratégia para cada tipo de oportunidade relacionada com a poluição identificado: Negócio/atividade da organização</t>
  </si>
  <si>
    <t>Impactos financeiros e de estratégia para cada tipo de oportunidade relacionada com a poluição identificado: Estratégia da organização</t>
  </si>
  <si>
    <t>Impactos financeiros e de estratégia para cada tipo de oportunidade relacionada com a poluição identificado: Planeamento financeiro</t>
  </si>
  <si>
    <t>Impactos financeiros e de estratégia para cada tipo de oportunidade relacionada com a poluição identificado: Performance financeira</t>
  </si>
  <si>
    <t>Impactos financeiros e de estratégia para cada tipo de oportunidade relacionada com a poluição identificado: Posição financeira</t>
  </si>
  <si>
    <t>Organização analisou a existência de receitas, ativos ou outras atividades de negócio alinhadas com as oportunidades relacionadas com a poluição</t>
  </si>
  <si>
    <t>Receitas alinhadas com as oportunidades relacionadas com a poluição</t>
  </si>
  <si>
    <t>Ativos alinhados com as oportunidades relacionadas com a poluição</t>
  </si>
  <si>
    <t>Atividades de negócio alinhadas com as oportunidades relacionadas com a poluição</t>
  </si>
  <si>
    <t>Organização tem uma política para gerir os riscos e oportunidades relacionados com a poluição</t>
  </si>
  <si>
    <t>Política da organização de gestão de impactos, riscos e oportunidades relacionados com a poluição contempla: Mitigar os impactos negativos relacionados com a poluição do ar, da água e do solo (incluindo prevenção e controlo e os objetivos e relação com esses impactos, riscos e oportunidades)</t>
  </si>
  <si>
    <t>E4.1; E5</t>
  </si>
  <si>
    <t>Política da organização de gestão de impactos, riscos e oportunidades relacionados com a poluição contempla: Minimizar e substituir as substâncias preocupantes e eliminar gradualmente as substâncias de preocupação muito alta (incluindo os objetivos e relação com esses impactos, riscos e oportunidades)</t>
  </si>
  <si>
    <t>Política da organização de gestão de impactos, riscos e oportunidades relacionados com a poluição contempla: Evitar incidentes e situações de emergência e, caso ocorram, controlar e limitar o seu impacto no meio ambiente e/ou na sociedade civil (incluindo os objetivos e relação com esses impactos, riscos e oportunidades)</t>
  </si>
  <si>
    <t>Política da organização de gestão de impactos, riscos e oportunidades relacionados com a poluição contempla: Outros tópicos (incluindo os objetivos e relação com esses impactos, riscos e oportunidades)</t>
  </si>
  <si>
    <t>Política de gestão de impactos, riscos e oportunidades relacionados com a poluição define as atividades e geografias abrangidas</t>
  </si>
  <si>
    <t>Auscultação de stakeholders afetados no processo de definição da política de gestão de impactos, riscos e oportunidades relacionados com a poluição</t>
  </si>
  <si>
    <t>Responsabilidade de implementação da política de gestão de impactos, riscos e oportunidades relacionados com a poluição está atribuída a algum nível pertencente ao mais alto órgão de governança</t>
  </si>
  <si>
    <t>Nível hierárquico mais elevado responsável pela implementação da política de gestão de impactos, riscos e oportunidades relacionados com a poluição: Órgão de administração</t>
  </si>
  <si>
    <t>Nível hierárquico mais elevado responsável pela implementação da política de gestão de impactos, riscos e oportunidades relacionados com a poluição: Órgão de gestão</t>
  </si>
  <si>
    <t>Nível hierárquico mais elevado responsável pela implementação da política de gestão de impactos, riscos e oportunidades relacionados com a poluição: Órgão de supervisão</t>
  </si>
  <si>
    <t>Nível hierárquico mais elevado responsável pela implementação da política de gestão de impactos, riscos e oportunidades relacionados com a poluição: Outro órgão</t>
  </si>
  <si>
    <t>Organização utiliza água no decorrer das suas atividades</t>
  </si>
  <si>
    <t>Fonte da água consumida: Captação própria</t>
  </si>
  <si>
    <t>Fonte da água consumida: Rede urbana</t>
  </si>
  <si>
    <t>Fonte da água consumida: Outro</t>
  </si>
  <si>
    <t>Organização monitoriza as métricas associadas à utilização de água</t>
  </si>
  <si>
    <t>Ano de base da monitorização da utilização de água</t>
  </si>
  <si>
    <t>Quantidade total de água consumida, no período de reporte, através de captação própria</t>
  </si>
  <si>
    <t>MSCI30</t>
  </si>
  <si>
    <t>Quantidade total de água consumida, no ano de base, através de captação própria</t>
  </si>
  <si>
    <t>Organização efetua descargas de águas residuais</t>
  </si>
  <si>
    <t>Meio para onde são descartadas as águas residuais: Meio aquático (rio, ribeiro, mar)</t>
  </si>
  <si>
    <t>Meio para onde são descartadas as águas residuais: Solo</t>
  </si>
  <si>
    <t>Meio para onde são descartadas as águas residuais: Outro</t>
  </si>
  <si>
    <t>Organização dispõe de estação de tratamento de águas residuais</t>
  </si>
  <si>
    <t>Organização dispõe de licença de descarga de águas residuais</t>
  </si>
  <si>
    <t>Organização monitoriza as métricas de descarga de águas residuais</t>
  </si>
  <si>
    <t>Quantidade total de água descartada, no ano de base</t>
  </si>
  <si>
    <t>Mês e ano em que ocorreu o(s) caso(s) de não conformidade com os limites de descarga</t>
  </si>
  <si>
    <t>Data (mês/ano)</t>
  </si>
  <si>
    <t>Ações desenvolvidas/implementadas relacionadas com recursos hídricos contemplam: Reutilização/reciclagem de água</t>
  </si>
  <si>
    <t>Ações desenvolvidas/implementadas relacionadas com recursos hídricos contemplam: Eliminação de perdas</t>
  </si>
  <si>
    <t>Ações desenvolvidas/implementadas relacionadas com recursos hídricos contemplam: Implementação de sistemas de retenção (armazenamento) de águas pluviais</t>
  </si>
  <si>
    <t>Ações desenvolvidas/implementadas relacionadas com recursos hídricos contemplam: Outra</t>
  </si>
  <si>
    <t>Recursos utilizados na implementação de ações relacionadas com recursos hídricos: Recursos financeiros</t>
  </si>
  <si>
    <t>Recursos utilizados na implementação de ações relacionadas com recursos hídricos: Recursos humanos</t>
  </si>
  <si>
    <t>Recursos utilizados na implementação de ações relacionadas com recursos hídricos: Recursos tecnológicos</t>
  </si>
  <si>
    <t>Recursos utilizados na implementação de ações relacionadas com recursos hídricos: Outro</t>
  </si>
  <si>
    <t>Organização monitoriza as métricas referentes à eficácia das ações relacionadas com recursos hídricos implementadas</t>
  </si>
  <si>
    <t>Quantidade de água cujo consumo foi evitado em: Reutilização/reciclagem de água</t>
  </si>
  <si>
    <t>Quantidade de água cujo consumo foi evitado em: Eliminação de perdas</t>
  </si>
  <si>
    <t>Quantidade de água cujo consumo foi evitado em: Implementação de sistemas de retenção (armazenamento) de águas pluviais</t>
  </si>
  <si>
    <t>Quantidade de água cujo consumo foi evitado em: Outra</t>
  </si>
  <si>
    <t>Organização tem uma política, estratégia ou plano para endereçar os impactos provocados nos recursos hídricos</t>
  </si>
  <si>
    <t>Política, estratégia ou plano para endereçar as questões relacionadas com recursos hídricos contempla: Gestão da água, incluindo o uso e abastecimento de recursos hídricos em operações próprias</t>
  </si>
  <si>
    <t>Política, estratégia ou plano para endereçar as questões relacionadas com recursos hídricos contempla: Design de produtos e serviços com vista a mitigar questões relacionadas com a água e a preservação dos recursos marinhos</t>
  </si>
  <si>
    <t>Política, estratégia ou plano para endereçar as questões relacionadas com recursos hídricos contempla: Compromisso para a redução do consumo de água nas próprias operações e ao longo da cadeia de valor</t>
  </si>
  <si>
    <t>Política, estratégia ou plano para endereçar as questões relacionadas com recursos hídricos contempla: Nenhuma</t>
  </si>
  <si>
    <t>Organização definiu objetivos e metas relacionadas com a utilização de recursos hídricos</t>
  </si>
  <si>
    <t>Auscultação de stakeholders para a definição de objetivos e metas relacionadas com a utilização de recursos hídricos</t>
  </si>
  <si>
    <t>Objetivos e metas relacionados com a utilização de recursos hídricos incluem: Redução do consumo de água</t>
  </si>
  <si>
    <t>Objetivos e metas relacionados com a utilização de recursos hídricos incluem: Gestão de impactos, riscos e oportunidades relacionados com zonas de elevado stress hídrico</t>
  </si>
  <si>
    <t>Objetivos e metas relacionados com a utilização de recursos hídricos incluem: Melhoria da qualidade da água descartada</t>
  </si>
  <si>
    <t>Objetivos e metas relacionados com a utilização de recursos hídricos incluem: Nenhum</t>
  </si>
  <si>
    <t>Organização tem ações planeadas para endereçar os impactos provocados nos recursos hídricos</t>
  </si>
  <si>
    <t>Ações planeadas para endereçar os impactos provocados nos recursos hídricos: Identificam os objetivos e metas para as quais contribuem</t>
  </si>
  <si>
    <t>Ações planeadas para endereçar os impactos provocados nos recursos hídricos: Identificam o âmbito (atividades e geografias abrangidas e os stakeholders incluídos/afetados)</t>
  </si>
  <si>
    <t>Ações planeadas para endereçar os impactos provocados nos recursos hídricos: Definem o horizonte temporal para o seu cumprimento</t>
  </si>
  <si>
    <t>Ações planeadas para endereçar os impactos provocados nos recursos hídricos contemplam: Evitar a utilização de recursos hídricos</t>
  </si>
  <si>
    <t>Ações planeadas para endereçar os impactos provocados nos recursos hídricos contemplam: Reduzir a utilização de recursos hídricos</t>
  </si>
  <si>
    <t>Ações planeadas para endereçar os impactos provocados nos recursos hídricos contemplam: Restaurar, regenerar e transformar os ecossistemas e bacias marinhas</t>
  </si>
  <si>
    <t>Ações planeadas para endereçar os impactos provocados nos recursos hídricos contemplam: Nenhuma</t>
  </si>
  <si>
    <t>Oganização identificou fundos/fontes de financiamento para concretizar as ações planeadas para endereçar os impactos provocados nos recursos hídricos</t>
  </si>
  <si>
    <t>Fundos/fontes de financiamento para concretizar as ações planeadas para endereçar os impactos provocados nos recursos hídricos</t>
  </si>
  <si>
    <t>Organização realizou a análise de riscos e oportunidades relacionados com recursos hídricos</t>
  </si>
  <si>
    <t>Processo utilizado para a identificação, avaliação e gestão dos riscos e oportunidades relacionados com recursos hídricos</t>
  </si>
  <si>
    <t>Organização efetuou uma análise de materialidade para identificar os riscos e oportunidades relacionados com recursos hídricos</t>
  </si>
  <si>
    <t>Metodologia utilizada para a análise de materialidade para identificar os riscos e oportunidades relacionados com recursos hídricos (incluindo definição de "materialidade")</t>
  </si>
  <si>
    <t>Organização efetuou uma análise de prioridades para atribuir aos riscos e oportunidades relacionados com recursos hídricos</t>
  </si>
  <si>
    <t>Como são definidas e atribuídas as prioridades aos riscos e oportunidades relacionados com recursos hídricos</t>
  </si>
  <si>
    <t>Riscos e oportunidades relacionados com recursos hídricos identificados são reportados superiormente</t>
  </si>
  <si>
    <t>Como e com que frequência os riscos e oportunidades relacionados com recursos hídricos identificados são reportados superiormente</t>
  </si>
  <si>
    <t>Organização determina a significância relativa dos riscos e oportunidades relacionados com recursos hídricos em relação a outro tipo de riscos e/ou oportunidades</t>
  </si>
  <si>
    <t>Processo de gestão de riscos e oportunidades relacionados com recursos hídricos está associado ou integrado na gestão geral de riscos e oportunidades da organização</t>
  </si>
  <si>
    <t>Organização analisou a existência de riscos físicos, riscos de transição e/ou oportunidades, na análise de riscos e oportunidades relacionados com recursos hídricos</t>
  </si>
  <si>
    <t>Riscos/oportunidades identificados na análise de riscos e oportunidades relacionados com recursos hídricos: Riscos físicos</t>
  </si>
  <si>
    <t>Riscos/oportunidades identificados na análise de riscos e oportunidades relacionados com recursos hídricos: Riscos de transição</t>
  </si>
  <si>
    <t>Riscos/oportunidades identificados na análise de riscos e oportunidades relacionados com recursos hídricos: Oportunidades</t>
  </si>
  <si>
    <t>Riscos/oportunidades identificados na análise de riscos e oportunidades relacionados com recursos hídricos: Nenhum</t>
  </si>
  <si>
    <t>Organização tem métricas definidas para medir e gerir os riscos e oportunidades relacionados com recursos hídricos</t>
  </si>
  <si>
    <t>Métricas definidas para medir e gerir os riscos e oportunidades relacionados com recursos hídricos</t>
  </si>
  <si>
    <t>Organização tem capital disponibilizado como resposta aos riscos e oportunidades relacionados com recursos hídricos</t>
  </si>
  <si>
    <t>Capital disponibilizado para dar resposta aos riscos e oportunidades relacionados com recursos hídricos</t>
  </si>
  <si>
    <t>Não está quantificado/considerado capital disponibilizado para dar resposta aos riscos e oportunidades relacionados com recursos hídricos</t>
  </si>
  <si>
    <t>Organização identificou risco(s) relacionado(s) com a utilização de recursos hídricos com potencial para afetar financeira ou estrategicamente a organização</t>
  </si>
  <si>
    <t>Risco(s) relacionado(s) com a utilização de recursos hídricos com potencial para afetar financeira ou estrategicamente a organização</t>
  </si>
  <si>
    <t>Organização identificou potenciais impactos financeiros e de estratégia para cada tipo de risco identificado relacionados com a utilização de recursos hídricos com potencial para afetar financeira ou estrategicamente a organização</t>
  </si>
  <si>
    <t>Impactos financeiros e de estratégia para cada tipo de risco relacionado com a utilização de recursos hídricos identificado: Negócio/atividade da organização</t>
  </si>
  <si>
    <t>Impactos financeiros e de estratégia para cada tipo de risco relacionado com a utilização de recursos hídricos identificado: Estratégia da organização</t>
  </si>
  <si>
    <t>Impactos financeiros e de estratégia para cada tipo de risco relacionado com a utilização de recursos hídricos identificado: Planeamento financeiro</t>
  </si>
  <si>
    <t>Impactos financeiros e de estratégia para cada tipo de risco relacionado com a utilização de recursos hídricos identificado: Performance financeira</t>
  </si>
  <si>
    <t>Impactos financeiros e de estratégia para cada tipo de risco relacionado com a utilização de recursos hídricos identificado: Posição financeira</t>
  </si>
  <si>
    <t xml:space="preserve">Organização analisou a existência de ativos ou atividades de negócio vulneráveis a riscos relacionados com a utilização de recursos hídricos </t>
  </si>
  <si>
    <t xml:space="preserve">Proporção (percentagem) de ativos vulneráveis a riscos de transição relacionados com a utilização de recursos hídricos </t>
  </si>
  <si>
    <t xml:space="preserve">Propoção (percentagem) de ativos vulneráveis a riscos físicos relacionados com a utilização de recursos hídricos </t>
  </si>
  <si>
    <t>Organização identificou oportunidade(s) relacionada(s) com a utilização de recursos hídricos com potencial para afetar financeira ou estrategicamente a organização/negócio</t>
  </si>
  <si>
    <t>Oportunidade(s) relacionada(s) com a utilização de recursos hídricos com potencial para afetar financeira ou estrategicamente a organização/negócio</t>
  </si>
  <si>
    <t>Organização identificou potenciais impactos financeiros e de estratégia para cada tipo de oportunidade relacionada com a utilização de recursos hídricos identificada</t>
  </si>
  <si>
    <t>Impactos financeiros e de estratégia para cada tipo de oportunidade relacionada com a utilização de recursos hídricos identificada: Negócio/atividade da organização</t>
  </si>
  <si>
    <t>Impactos financeiros e de estratégia para cada tipo de oportunidade relacionada com a utilização de recursos hídricos identificada: Estratégia da organização</t>
  </si>
  <si>
    <t>Impactos financeiros e de estratégia para cada tipo de oportunidade relacionada com a utilização de recursos hídricos identificada: Planeamento financeiro</t>
  </si>
  <si>
    <t>Impactos financeiros e de estratégia para cada tipo de oportunidade relacionada com a utilização de recursos hídricos identificada: Performance financeira</t>
  </si>
  <si>
    <t>Impactos financeiros e de estratégia para cada tipo de oportunidade relacionada com a utilização de recursos hídricos identificada: Posição financeira</t>
  </si>
  <si>
    <t>Organização analisou a existência de receitas, ativos ou outras atividades de negócio alinhadas com as oportunidades relacionadas com recursos hídricos</t>
  </si>
  <si>
    <t>Receitas alinhadas com as oportunidades relacionadas com a utilização de recursos hídricos</t>
  </si>
  <si>
    <t>Ativos alinhados com as oportunidades relacionadas com a utilização de recursos hídricos</t>
  </si>
  <si>
    <t>Atividades de negócio alinhadas com as oportunidades relacionadas com a utilização de recursos hídricos</t>
  </si>
  <si>
    <t>Organização tem uma política para gerir os riscos e oportunidades relacionados com a utilização de recursos hídricos</t>
  </si>
  <si>
    <t>Política de gestão dos riscos e oportunidades relacionados com a utilização de recursos hídricos define atividades e geografias abrangidas</t>
  </si>
  <si>
    <t>Auscultação dos stakeholders afetados no processo de definição da política de gestão dos riscos e oportunidades relacionados com a utilização de recursos hídricos</t>
  </si>
  <si>
    <t>Responsabilidade de implementação da política de gestão dos riscos e oportunidades relacionados com a utilização de recursos hídricos está atribuída a algum nível pertencente ao mais alto órgão de governança</t>
  </si>
  <si>
    <t>Nível hierárquico mais elevado responsável pela implementação da política de gestão dos riscos e oportunidades relacionados com a utilização de recursos hídricos: Órgão de administração</t>
  </si>
  <si>
    <t>Nível hierárquico mais elevado responsável pela implementação da política de gestão dos riscos e oportunidades relacionados com a utilização de recursos hídricos: Órgão de gestão</t>
  </si>
  <si>
    <t>Nível hierárquico mais elevado responsável pela implementação da política de gestão dos riscos e oportunidades relacionados com a utilização de recursos hídricos: Órgão de supervisão</t>
  </si>
  <si>
    <t>Nível hierárquico mais elevado responsável pela implementação da política de gestão dos riscos e oportunidades relacionados com a utilização de recursos hídricos: Outro</t>
  </si>
  <si>
    <t>Atividades da organização são consideradas atividades com impacto negativo do ponto de vista da biodiversidade</t>
  </si>
  <si>
    <t>MSCI75</t>
  </si>
  <si>
    <t>Organização tem um plano de transição para mitigar e compensar perdas de biodiversidade e de ecossistemas</t>
  </si>
  <si>
    <t>Organização implementou (ou está em processo de implementação) o plano de transição para mitigar e compensar perdas de biodiversidade e de ecossistemas</t>
  </si>
  <si>
    <t>Ano de implementação do plano de transição para mitigar e compensar perdas de biodiversidade e de ecossistemas</t>
  </si>
  <si>
    <t>Ano previsto para o início da implementação do plano de transição para mitigar e compensar perdas de biodiversidade e de ecossistemas</t>
  </si>
  <si>
    <t>Estratégia de desenvolvimento de negócio está relacionada com a implementação do plano de transição para mitigar e compensar perdas de biodiversidade e de ecossistemas</t>
  </si>
  <si>
    <t>Plano de transição para mitigar e compensar perdas de biodiversidade e de ecossistemas inclui ações de compensação da biodiversidade</t>
  </si>
  <si>
    <t>Nível hierárquico mais elevado responsável pela aprovação do plano de transição para mitigar e compensar perdas de biodiversidade e de ecossistemas: Órgão de administração</t>
  </si>
  <si>
    <t>Nível hierárquico mais elevado responsável pela aprovação do plano de transição para mitigar e compensar perdas de biodiversidade e de ecossistemas: Órgão de gestão</t>
  </si>
  <si>
    <t>Nível hierárquico mais elevado responsável pela aprovação do plano de transição para mitigar e compensar perdas de biodiversidade e de ecossistemas: Órgão de supervisão</t>
  </si>
  <si>
    <t>Organização atua de acordo com práticas ou políticas de correta utilização dos solos</t>
  </si>
  <si>
    <t>Organização utiliza indicadores relacionados com biodiversidade e ecossistemas para monitorizar o desempenho das suas atividades</t>
  </si>
  <si>
    <t>MSCI27</t>
  </si>
  <si>
    <t>DJ106</t>
  </si>
  <si>
    <t xml:space="preserve">Indicadores relacionados com biodiversidade e ecossistemas para monitorizar o desempenho das suas atividades: Área florestal </t>
  </si>
  <si>
    <t>Indicadores relacionados com biodiversidade e ecossistemas para monitorizar o desempenho das suas atividades: Área impermeabilizada/implantada</t>
  </si>
  <si>
    <t>Indicadores relacionados com biodiversidade e ecossistemas para monitorizar o desempenho das suas atividades: Área total utilizada pela organização</t>
  </si>
  <si>
    <t>Indicadores relacionados com biodiversidade e ecossistemas para monitorizar o desempenho das suas atividades: Quantidade de espécies (fauna e flora)</t>
  </si>
  <si>
    <t>Indicadores relacionados com biodiversidade e ecossistemas para monitorizar o desempenho das suas atividades: Área afetada por espécies exóticas invasoras</t>
  </si>
  <si>
    <t>Indicadores relacionados com biodiversidade e ecossistemas para monitorizar o desempenho das suas atividades: Área abrangida por espécies ameaçadas</t>
  </si>
  <si>
    <t>Indicadores relacionados com biodiversidade e ecossistemas para monitorizar o desempenho das suas atividades: Outro</t>
  </si>
  <si>
    <t>Organização implementou ações relacionadas com biodiversidade e ecossistemas, durante o período de reporte</t>
  </si>
  <si>
    <t>E5; E17</t>
  </si>
  <si>
    <t>MSCI25; MSCI26</t>
  </si>
  <si>
    <t>DJ111; DJ112</t>
  </si>
  <si>
    <t>Ações relacionadas com biodiversidade e ecossistemas: Reflorestação</t>
  </si>
  <si>
    <t>E17</t>
  </si>
  <si>
    <t>Ações relacionadas com biodiversidade e ecossistemas: Controlo de espécies exóticas invasoras</t>
  </si>
  <si>
    <t>MSCI26</t>
  </si>
  <si>
    <t>Ações relacionadas com biodiversidade e ecossistemas: Controlo de pragas e/ou doenças</t>
  </si>
  <si>
    <t>Ações relacionadas com biodiversidade e ecossistemas: Outro</t>
  </si>
  <si>
    <t>Recursos utilizados para a implementação de ações relacionadas com biodiversidade e ecossistemas: Recursos financeiros</t>
  </si>
  <si>
    <t>Recursos utilizados para a implementação de ações relacionadas com biodiversidade e ecossistemas: Recursos humanos</t>
  </si>
  <si>
    <t>Recursos utilizados para a implementação de ações relacionadas com biodiversidade e ecossistemas: Recursos tecnológicos</t>
  </si>
  <si>
    <t>Recursos utilizados para a implementação de ações relacionadas com biodiversidade e ecossistemas: Outro</t>
  </si>
  <si>
    <t>Organização monitoriza as métricas referentes à eficácia das ações relacionadas com biodiversidade e ecossistemas implementadas</t>
  </si>
  <si>
    <t>Organização tem uma política, estratégia ou plano para endereçar os impactos provocados na biodiversidade e ecossistemas</t>
  </si>
  <si>
    <t>DJ107; DJ108</t>
  </si>
  <si>
    <t>Política, estratégia ou plano para endereçar os impactos provocados na biodiversidade e ecossistemas contempla: Alinhamento com o Quadro Biodiversidade Global Pós-2020, a Estratégia de Biodiversidade da UE para 2030 e outras políticas e legislações nacionais relacionadas com a biodiversidade e os ecossistemas</t>
  </si>
  <si>
    <t>MSCI20; MSCI75</t>
  </si>
  <si>
    <t>DJ108</t>
  </si>
  <si>
    <t>Política, estratégia ou plano para endereçar os impactos provocados na biodiversidade e ecossistemas contempla: Rastreabilidade de produtos, componentes e matérias-primas com impactos significativos, reais ou potenciais, na biodiversidade e nos ecossistemas ao longo da cadeia de valor</t>
  </si>
  <si>
    <t>MSCI21, MSCI22; MSCI23; MSCI24; MSCI75</t>
  </si>
  <si>
    <t>DJ108; DJ111; DJ112</t>
  </si>
  <si>
    <t>Política, estratégia ou plano para endereçar os impactos provocados na biodiversidade e ecossistemas contempla: Monitorização e reporte do estado de ganhos e perdas de biodiversidade em consequência das atividades de produção e utilização da orgaização que são dependentes dos ecossistemas</t>
  </si>
  <si>
    <t>Política, estratégia ou plano para endereçar os impactos provocados na biodiversidade e ecossistemas contempla: Consequências sociais dos impactos provocados na biodiversidade e ecossistemas</t>
  </si>
  <si>
    <t>Organização definiu objetivos e metas de mitigação relacionadas com biodiversidade e ecossistemas</t>
  </si>
  <si>
    <t>Auscultação dos stakeholders para a definição de objetivos e metas de mitigação relacionadas com biodiversidade e ecossistemas</t>
  </si>
  <si>
    <t>Objetivos e metas de mitigação relacionadas com biodiversidade e ecossistemas estão definidos de acordo com a hierarquia de mitigação</t>
  </si>
  <si>
    <t>Organização tem ações planeadas para endereçar os impactos provocados na biodiversidade e ecossistemas</t>
  </si>
  <si>
    <t>MSCI26; MSCI75</t>
  </si>
  <si>
    <t>DJ105; DJ108</t>
  </si>
  <si>
    <t>Ações planeadas para endereçar os impactos provocados na biodiversidade e ecossistemas: Identificam os objetivos e metas para as quais contribuem</t>
  </si>
  <si>
    <t>Ações planeadas para endereçar os impactos provocados na biodiversidade e ecossistemas: Identificam o âmbito (atividades e geografias abrangidas e stakeholders incluídos/afetados)</t>
  </si>
  <si>
    <t>Ações planeadas para endereçar os impactos provocados na biodiversidade e ecossistemas: Definem o horizonte temporal para o seu cumprimento</t>
  </si>
  <si>
    <t>DJ105</t>
  </si>
  <si>
    <t>Organização identificou fundos/fontes de financiamento para concretizar as ações planeadas para endereçar os impactos provocados na biodiversidade e ecossistemas</t>
  </si>
  <si>
    <t>Fundos/fontes de financiamento para concretizar as ações planeadas para endereçar os impactos provocados na biodiversidade e ecossistemas</t>
  </si>
  <si>
    <t>Organização realizou uma análise de riscos e oportunidades relacionados com a biodiversidade e ecossistemas</t>
  </si>
  <si>
    <t>DJ103</t>
  </si>
  <si>
    <t>Processo utilizado para a identificação, avaliação e gestão dos riscos e oportunidades relacionados com biodiversidade e ecossistemas</t>
  </si>
  <si>
    <t>MSCI28</t>
  </si>
  <si>
    <t>DJ104</t>
  </si>
  <si>
    <t>Organização efetuou uma análise de materialidade para identificar os riscos e oportunidades relacionados com biodiversidade e ecossistemas</t>
  </si>
  <si>
    <t>DJ29; DJ103; DJ104</t>
  </si>
  <si>
    <t>Metodologia utilizada para identificar os riscos e oportunidades relacionados com biodiversidade e ecossistemas (inclui definição de "materialidade")</t>
  </si>
  <si>
    <t>Organização efetuou uma análise de prioridades para atribuir aos riscos e oportunidades relacionados com biodiversidade e ecossistemas</t>
  </si>
  <si>
    <t>Como são definidas e atribuídas as prioridades aos riscos e oportunidades relacionados com biodiversidade e ecossistemas</t>
  </si>
  <si>
    <t>Riscos e oportunidades relacionados com biodiversidade e ecossistemas identificados são reportados superiormente</t>
  </si>
  <si>
    <t>Como e com que frequência os riscos e oportunidades relacionados com biodiversidade e ecossistemas identificados são reportados superiormente</t>
  </si>
  <si>
    <t>Organização determina a significância relativa dos riscos e oportunidades relacionados com biodiversidade e ecossistemas em relação a outro tipo de riscos e/ou oportunidades</t>
  </si>
  <si>
    <t>Processo de gestão de riscos e oportunidades relacionados com biodiversidade e ecossistemas está associado ou integrado na gestão geral de riscos e oportunidades da organização</t>
  </si>
  <si>
    <t>Organização analisou a existência de riscos físicos, riscos de transição e/ou oportunidades, na análise de riscos e oportunidades relacionados com biodiversidade e ecossistemas</t>
  </si>
  <si>
    <t>Riscos/oportunidades identificados na análise de riscos e oportunidades relacionados com biodiversidade e ecossistemas: Riscos físicos</t>
  </si>
  <si>
    <t>DJ36; DJ106</t>
  </si>
  <si>
    <t>Riscos/oportunidades identificados na análise de riscos e oportunidades relacionados com biodiversidade e ecossistemas: Riscos de transição</t>
  </si>
  <si>
    <t>Riscos/oportunidades identificados na análise de riscos e oportunidades relacionados com biodiversidade e ecossistemas: Oportunidades</t>
  </si>
  <si>
    <t>Nenhum risco/oportunidade foi identificado na análise de riscos e oportunidades relacionados com biodiversidade e ecossistemas</t>
  </si>
  <si>
    <t>Organização tem métricas definidas para medir e gerir os riscos e oportunidades relacionados com biodiversidade e ecossistemas</t>
  </si>
  <si>
    <t>Métricas definidas para medir e gerir os riscos e oportunidades relacionados com biodiversidade e ecossistemas</t>
  </si>
  <si>
    <t>Organização tem capital disponibilizado como resposta aos riscos e oportunidades relacionados com biodiversidade e ecossistemas</t>
  </si>
  <si>
    <t>Capital disponibilizado em resposta aos riscos e oportunidades relacionados com biodiversidade e ecossistemas</t>
  </si>
  <si>
    <t>Não está quantificado/considerado capital disponibilizado em resposta aos riscos e oportunidades relacionados com biodiversidade e ecossistemas</t>
  </si>
  <si>
    <t>Organização identificou risco(s) relacionado(s) com biodiversidade e ecossistemas com potencial para afetar financeira ou estrategicamente a organização</t>
  </si>
  <si>
    <t>Risco(s) relacionado(s) com biodiversidade e ecossistemas com potencial para afetar financeira ou estrategicamente a organização</t>
  </si>
  <si>
    <t>Organização constatou os potenciais impactos financeiros e de estratégia para cada tipo de risco identificado relacionado com biodiversidade e ecossistemas</t>
  </si>
  <si>
    <t>Impactos financeiros e de estratégia para cada tipo de risco identificado relacionado com biodiversidade e ecossistemas: Negócio/atividade da organização</t>
  </si>
  <si>
    <t>Impactos financeiros e de estratégia para cada tipo de risco identificado relacionado com biodiversidade e ecossistemas: Estratégia da organização</t>
  </si>
  <si>
    <t>Impactos financeiros e de estratégia para cada tipo de risco identificado relacionado com biodiversidade e ecossistemas: Planeamento financeiro</t>
  </si>
  <si>
    <t>Impactos financeiros e de estratégia para cada tipo de risco identificado relacionado com biodiversidade e ecossistemas: Performance financeira</t>
  </si>
  <si>
    <t>Impactos financeiros e de estratégia para cada tipo de risco identificado relacionado com biodiversidade e ecossistemas: Posição financeira</t>
  </si>
  <si>
    <t>Organização analisou a existência de ativos ou atividades de negócio vulneráveis a riscos relacionado com biodiversidade e ecossistemas</t>
  </si>
  <si>
    <t>Proporção (percentagem) de ativos vulneráveis a riscos de transição relacionados com biodiversidade e ecossistemas</t>
  </si>
  <si>
    <t>Proporção (percentagem) de ativos vulneráveis a riscos físicos relacionados com biodiversidade e ecossistemas</t>
  </si>
  <si>
    <t>Organização identificou oportunidade(s) relacionada(s) com biodiversidade e ecossistemas com potencial para afetar financeira ou estrategicamente a organização</t>
  </si>
  <si>
    <t>Oportunidade(s) relacionada(s) com biodiversidade e ecossistemas com potencial para afetar financeira ou estrategicamente a organização</t>
  </si>
  <si>
    <t>Organização constatou potenciais impactos financeiros e de estratégia para cada tipo de oportunidade relacionada com biodiversidade e ecossistemas identificada</t>
  </si>
  <si>
    <t>Impactos financeiros e de estratégia para cada tipo de oportunidade relacionada com biodiversidade e ecossistemas identificada: Negócio/atividade da organização</t>
  </si>
  <si>
    <t>Impactos financeiros e de estratégia para cada tipo de oportunidade relacionada com biodiversidade e ecossistemas identificada: Estratégia da organização</t>
  </si>
  <si>
    <t>Impactos financeiros e de estratégia para cada tipo de oportunidade relacionada com biodiversidade e ecossistemas identificada: Planeamento financeiro</t>
  </si>
  <si>
    <t>Impactos financeiros e de estratégia para cada tipo de oportunidade relacionada com biodiversidade e ecossistemas identificada: Performance financeira</t>
  </si>
  <si>
    <t>Impactos financeiros e de estratégia para cada tipo de oportunidade relacionada com biodiversidade e ecossistemas identificada: Posição financeira</t>
  </si>
  <si>
    <t>Organização analisou a existência de receitas, ativos ou outras atividades de negócio alinhadas com as oportunidades relacionadas com biodiversidade e ecossistemas</t>
  </si>
  <si>
    <t>Quantidade de receitas alinhadas com as oportunidades relacionadas com biodiversidade e ecossistemas</t>
  </si>
  <si>
    <t>Quantidade de ativos alinhados com as oportunidades relacionadas com biodiversidade e ecossistemas</t>
  </si>
  <si>
    <t>Quantidade de atividades de negócio alinhadas com as oportunidades relacionadas com biodiversidade e ecossistemas</t>
  </si>
  <si>
    <t>Organização tem uma política para gerir os riscos e oportunidades relacionados com biodiversidade e ecossistemas</t>
  </si>
  <si>
    <t>DJ107</t>
  </si>
  <si>
    <t>Política de gestão dos riscos e oportunidades relacionados com biodiversidade e ecossistemas define atividades e geografias abrangidas</t>
  </si>
  <si>
    <t>DJ109</t>
  </si>
  <si>
    <t>Auscultação dos stakeholders afetados no processo de definição da política de gestão dos riscos e oportunidades relacionados com biodiversidade e ecossistemas</t>
  </si>
  <si>
    <t>Responsabilidade de implementação da política de gestão dos riscos e oportunidades relacionados com biodiversidade e ecossistemas está atribuída a algum nível pertencente ao mais alto órgão de governança</t>
  </si>
  <si>
    <t>DJ110; DJ114</t>
  </si>
  <si>
    <t>Nível hierárquico mais elevado responsável pela implementação da política de gestão dos riscos e oportunidades relacionados com biodiversidade e ecossistemas: Órgão de administração</t>
  </si>
  <si>
    <t>DJ34; DJ110</t>
  </si>
  <si>
    <t>Nível hierárquico mais elevado responsável pela implementação da política de gestão dos riscos e oportunidades relacionados com biodiversidade e ecossistemas: Órgão de gestão</t>
  </si>
  <si>
    <t>Nível hierárquico mais elevado responsável pela implementação da política de gestão dos riscos e oportunidades relacionados com biodiversidade e ecossistemas: Órgão de supervisão</t>
  </si>
  <si>
    <t>Nível hierárquico mais elevado responsável pela implementação da política de gestão dos riscos e oportunidades relacionados com biodiversidade e ecossistemas: Outro</t>
  </si>
  <si>
    <t>Produtos e matérias-primas utilizados pertencem à categoria: Eletrónicos e tecnologia</t>
  </si>
  <si>
    <t>Produtos e matérias-primas utilizados pertencem à categoria: Baterias e veículos</t>
  </si>
  <si>
    <t>Produtos e matérias-primas utilizados pertencem à categoria: Embalagens</t>
  </si>
  <si>
    <t>Produtos e matérias-primas utilizados pertencem à categoria: Plástico</t>
  </si>
  <si>
    <t>Produtos e matérias-primas utilizados pertencem à categoria: Têxteis</t>
  </si>
  <si>
    <t>Produtos e matérias-primas utilizados pertencem à categoria: Construção e edifícios</t>
  </si>
  <si>
    <t>Produtos e matérias-primas utilizados pertencem à categoria: Alimentos, água e nutrientes</t>
  </si>
  <si>
    <t>Quantidade total utilizada de: Eletrónicos e tecnologia</t>
  </si>
  <si>
    <t>Quantidade total utilizada de: Baterias e veículos</t>
  </si>
  <si>
    <t>Quantidade total utilizada de: Embalagens</t>
  </si>
  <si>
    <t>Quantidade total utilizada de: Plástico</t>
  </si>
  <si>
    <t>E21</t>
  </si>
  <si>
    <t>Quantidade total utilizada de: Têxteis</t>
  </si>
  <si>
    <t>Quantidade total utilizada de: Construção e edifícios</t>
  </si>
  <si>
    <t>Quantidade total utilizada de: Alimentos, água e nutrientes</t>
  </si>
  <si>
    <t>Organização tem materiais de saída</t>
  </si>
  <si>
    <t>Organização produz resíduos</t>
  </si>
  <si>
    <t>Organização monitoriza as métricas referentes aos resíduos produzidos</t>
  </si>
  <si>
    <t>Ano de base da monitorização dos resíduos produzidos</t>
  </si>
  <si>
    <t>Quantidade total de resíduos produzidos, no ano de reporte</t>
  </si>
  <si>
    <t>Quantidade total de resíduos produzidos, no ano de base</t>
  </si>
  <si>
    <t>Destinos/operações de tratamento aplicados aos resíduos produzidos: Preparação para reutilização</t>
  </si>
  <si>
    <t>Destinos/operações de tratamento aplicados aos resíduos produzidos: Reciclagem</t>
  </si>
  <si>
    <t>Destinos/operações de tratamento aplicados aos resíduos produzidos: Outro tipo de operação de recuperação</t>
  </si>
  <si>
    <t>Destinos/operações de tratamento aplicados aos resíduos produzidos: Incineração</t>
  </si>
  <si>
    <t>Destinos/operações de tratamento aplicados aos resíduos produzidos: Aterro</t>
  </si>
  <si>
    <t>Destinos/operações de tratamento aplicados aos resíduos produzidos: Outra operação de eliminação</t>
  </si>
  <si>
    <t>Quantidade enviada para cada destino/operação de tratamento aplicado aos resíduos produzidos: Preparação para reutilização</t>
  </si>
  <si>
    <t>Quantidade enviada para cada destino/operação de tratamento aplicado aos resíduos produzidos: Reciclagem</t>
  </si>
  <si>
    <t>Quantidade enviada para cada destino/operação de tratamento aplicado aos resíduos produzidos: Outro tipo de operação de recuperação</t>
  </si>
  <si>
    <t>Quantidade enviada para cada destino/operação de tratamento aplicado aos resíduos produzidos: Incineração</t>
  </si>
  <si>
    <t>Quantidade enviada para cada destino/operação de tratamento aplicado aos resíduos produzidos: Aterro</t>
  </si>
  <si>
    <t>Quantidade enviada para cada destino/operação de tratamento aplicado aos resíduos produzidos: Outra operação de eliminação</t>
  </si>
  <si>
    <t>Organização monitoriza as métricas referentes aos resíduos perigosos produzidos</t>
  </si>
  <si>
    <t>Ano de base da monitorização das métricas referentes aos resíduos perigosos produzidos</t>
  </si>
  <si>
    <t>Quantidade total de resíduos perigosos produzidos, no ano de base</t>
  </si>
  <si>
    <t>Destinos/operações de tratamento aplicados aos resíduos perigosos produzidos: Preparação para reutilização</t>
  </si>
  <si>
    <t>Destinos/operações de tratamento aplicados aos resíduos perigosos produzidos: Reciclagem</t>
  </si>
  <si>
    <t>Destinos/operações de tratamento aplicados aos resíduos perigosos produzidos: Outro tipo de operação de recuperação</t>
  </si>
  <si>
    <t>Destinos/operações de tratamento aplicados aos resíduos perigosos produzidos: Incineração</t>
  </si>
  <si>
    <t>Destinos/operações de tratamento aplicados aos resíduos perigosos produzidos: Aterro</t>
  </si>
  <si>
    <t>Destinos/operações de tratamento aplicados aos resíduos perigosos produzidos: Outra operação de eliminação</t>
  </si>
  <si>
    <t>Quantidade enviada para cada destino/operação de tratamento aplicado aos resíduos perigosos produzidos: Preparação para reutilização</t>
  </si>
  <si>
    <t>Quantidade enviada para cada destino/operação de tratamento aplicado aos resíduos perigosos produzidos: Reciclagem</t>
  </si>
  <si>
    <t>Quantidade enviada para cada destino/operação de tratamento aplicado aos resíduos perigosos produzidos: Outro tipo de operação de recuperação</t>
  </si>
  <si>
    <t>Quantidade enviada para cada destino/operação de tratamento aplicado aos resíduos perigosos produzidos: Incineração</t>
  </si>
  <si>
    <t>Quantidade enviada para cada destino/operação de tratamento aplicado aos resíduos perigosos produzidos: Aterro</t>
  </si>
  <si>
    <t>Quantidade enviada para cada destino/operação de tratamento aplicado aos resíduos perigosos produzidos: Outra operação de eliminação</t>
  </si>
  <si>
    <t>Organização produz resíduos radioativos</t>
  </si>
  <si>
    <t>Organização monitoriza as métricas referentes aos resíduos radioativos produzidos</t>
  </si>
  <si>
    <t>Ano de base da monitorização das métricas referentes aos resíduos radioativos produzidos</t>
  </si>
  <si>
    <t>Quantidade de resíduos radioativos produzidos, no ano de reporte</t>
  </si>
  <si>
    <t>Quantidade total de resíduos radioativos produzidos, no ano de base</t>
  </si>
  <si>
    <t>Destino final/operação de tratamento aplicada aos resíduos radioativos</t>
  </si>
  <si>
    <t>Entre os materiais de saída, incluem-se produtos produzidos e comercializados pela empresa</t>
  </si>
  <si>
    <t>Produtos produzidos e comercializados pela empresa que são materiais de saída são pensados e desenhados de forma a assegurar: Durabilidade, reutilização, reparabilidade, capacidade de se desmontar, capacidade de remanufatura ou reforma, possibilidade de ser reciclado, capacidade de se biodegradar</t>
  </si>
  <si>
    <t>Característica assegurada na produção e comercialização de produtos que são materiais de saída: Durabilidade</t>
  </si>
  <si>
    <t>Característica assegurada na produção e comercialização de produtos que são materiais de saída: Reutilização</t>
  </si>
  <si>
    <t>Característica assegurada na produção e comercialização de produtos que são materiais de saída: Reparabilidade</t>
  </si>
  <si>
    <t>Característica assegurada na produção e comercialização de produtos que são materiais de saída: Capacidade de se desmontar</t>
  </si>
  <si>
    <t>Característica assegurada na produção e comercialização de produtos que são materiais de saída: Capacidade de remanufatura ou reforma</t>
  </si>
  <si>
    <t>Característica assegurada na produção e comercialização de produtos que são materiais de saída: Possibilidade de ser reciclado</t>
  </si>
  <si>
    <t>Característica assegurada na produção e comercialização de produtos que são materiais de saída: Capacidade de se biodegradar</t>
  </si>
  <si>
    <t>Característica assegurada na produção e comercialização de produtos que são materiais de saída: Outra capacidade do material ou produto ser otimizado ou reutilizado</t>
  </si>
  <si>
    <t>Organização monitoriza as quantidades de produtos que saem da organização com alguma das seguintes características: Durabilidade, reutilização, reparabilidade, capacidade de se desmontar, capacidade de remanufatura ou reforma, possibilidade de ser reciclado, capacidade de se biodegradar</t>
  </si>
  <si>
    <t>Quantidade de produtos que saem da organização (incluindo a embalagem) desenhados de forma a assegurar: Durabilidade</t>
  </si>
  <si>
    <t>Quantidade de produtos que saem da organização (incluindo a embalagem) desenhados de forma a assegurar: Reutilização</t>
  </si>
  <si>
    <t>Quantidade de produtos que saem da organização (incluindo a embalagem) desenhados de forma a assegurar: Reparabilidade</t>
  </si>
  <si>
    <t>Quantidade de produtos que saem da organização (incluindo a embalagem) desenhados de forma a assegurar: Capacidade de se desmontar</t>
  </si>
  <si>
    <t>Quantidade de produtos que saem da organização (incluindo a embalagem) desenhados de forma a assegurar: Capacidade de remanufatura ou reforma</t>
  </si>
  <si>
    <t>Quantidade de produtos que saem da organização (incluindo a embalagem) desenhados de forma a assegurar: Possibilidade de ser reciclado</t>
  </si>
  <si>
    <t>Quantidade de produtos que saem da organização (incluindo a embalagem) desenhados de forma a assegurar: Capacidade de se biodegradar</t>
  </si>
  <si>
    <t>Quantidade de produtos que saem da organização (incluindo a embalagem) desenhados de forma a assegurar: Outra capacidade do material ou produto ser otimizado ou reutilizado</t>
  </si>
  <si>
    <t>Quantidade total de saídas de produtos da organização (incluindo a embalagem)</t>
  </si>
  <si>
    <t>Organização desenvolve produtos ou materiais que promovam e/ou acelerem as práticas de economia circular ao nível dos consumidores/clientes</t>
  </si>
  <si>
    <t>Organização implementou ações relacionadas com utilização de recursos e economia circular, durante o período de reporte</t>
  </si>
  <si>
    <t>Ações relacionadas com utilização de recursos e economia circular: Redução do consumo de materiais</t>
  </si>
  <si>
    <t>Ações relacionadas com utilização de recursos e economia circular: Reutilização de materiais</t>
  </si>
  <si>
    <t>Ações relacionadas com a utilização de recursos e economia circular: Reparação de materiais</t>
  </si>
  <si>
    <t>Ações relacionadas com utilização de recursos e economia circular: Outra</t>
  </si>
  <si>
    <t>Recursos utilizados para a implementação de ações relacionadas com utilização de recursos e economia circular: Recursos financeiros</t>
  </si>
  <si>
    <t>Recursos utilizados para a implementação de ações relacionadas com utilização de recursos e economia circular: Recursos humanos</t>
  </si>
  <si>
    <t>Recursos utilizados para a implementação de ações relacionadas com utilização de recursos e economia circular: Recursos tecnológicos</t>
  </si>
  <si>
    <t>Recursos utilizados para a implementação de ações relacionadas com utilização de recursos e economia circular: Outro</t>
  </si>
  <si>
    <t>Organização monitoriza as métricas referentes à eficácia das ações implementadas relacionadas com utilização de recursos e economia circular</t>
  </si>
  <si>
    <t>Quantidade de materiais cujo consumo foi evitado na ação implementada relacionada com utilização de recursos e economia circular: Redução do consumo de materiais</t>
  </si>
  <si>
    <t>Quantidade de materiais cujo consumo foi evitado na ação implementada relacionada com utilização de recursos e economia circular: Reutilização de materiais</t>
  </si>
  <si>
    <t>Quantidade de materiais cujo consumo foi evitado na ação implementada relacionada com utilização de recursos e economia circular: Reparação de materiais</t>
  </si>
  <si>
    <t>Quantidade de materiais cujo consumo foi evitado na ação implementada relacionada com utilização de recursos e economia circular: Outra</t>
  </si>
  <si>
    <t>Organização tem uma política, estratégia ou plano para endereçar os impactos provocados pelo consumo e utilização de materiais e de promoção da economia circular</t>
  </si>
  <si>
    <t>Política, estratégia ou plano para endereçar as questões relacionadas com o consumo de materiais e economia circular contempla: Abandonar a extração de recursos virgens não renováveis (ou a utilização deste tipo de recursos)</t>
  </si>
  <si>
    <t>Política, estratégia ou plano para endereçar as questões relacionadas com o consumo de materiais e economia circular contempla: Contribuir para a produção regenerativa de recursos renováveis ​​e regeneração dos ecossistemas dos quais fazem parte</t>
  </si>
  <si>
    <t>Política, estratégia ou plano para endereçar as questões relacionadas com o consumo de materiais e economia circular contempla: Nenhum</t>
  </si>
  <si>
    <t>Organização definiu objetivos e metas de mitigação relacionadas com utilização de recursos e economia circular</t>
  </si>
  <si>
    <t>Auscultados os stakeholders para a definição de objetivos e metas de mitigação relacionadas com utilização de recursos e economia circular</t>
  </si>
  <si>
    <t>Objetivos e metas de mitigação relacionadas com utilização de recursos e economia circular incluem a prevenção e controlo de: Fomentar e aumentar o design circular, aumentar a taxa de uso de materiais circulares, diminuir a utilização de matéria-prima virgem não renovável, gestão de resíduos</t>
  </si>
  <si>
    <t>Objetivos e metas de mitigação relacionadas com utilização de recursos e economia circular: Fomentar e aumentar o design circular (incluindo o design do produto)</t>
  </si>
  <si>
    <t>Objetivos e metas de mitigação relacionadas com utilização de recursos e economia circular: Aumentar a taxa de uso de materiais circulares (reutilizar)</t>
  </si>
  <si>
    <t>Objetivos e metas de mitigação relacionadas com utilização de recursos e economia circular: Diminuir a utilização de matéria-prima virgem não renovável (com possíveis metas específicas para matéria-prima virgem não renovável e metas para matéria-prima virgem renovável)</t>
  </si>
  <si>
    <t>Objetivos e metas de mitigação relacionadas com utilização de recursos e economia circular: Gestão de resíduos, incluindo a preparação para o correto tratamento</t>
  </si>
  <si>
    <t>Organização tem ações planeadas para endereçar os impactos provocados pelo consumo e utilização de materiais</t>
  </si>
  <si>
    <t>Ações planeadas para endereçar os impactos provocados pelo consumo e utilização de materiais: Identificam os objetivos e metas para as quais contribuem</t>
  </si>
  <si>
    <t>Ações planeadas para endereçar os impactos provocados pelo consumo e utilização de materiais: Identificam o âmbito (atividades e geografias abrangidas e stakeholders incluídos/afetados)</t>
  </si>
  <si>
    <t>Ações planeadas para endereçar os impactos provocados pelo consumo e utilização de materiais: Definem o horizonte temporal para o seu cumprimento</t>
  </si>
  <si>
    <t>Ações planeadas para endereçar os impactos provocados pelo consumo e utilização de materiais contempla: Eliminar resíduos e poluição</t>
  </si>
  <si>
    <t>Ações planeadas para endereçar os impactos provocados pelo consumo e utilização de materiais contempla: Circular produtos e materiais o máximo possível</t>
  </si>
  <si>
    <t>Ações planeadas para endereçar os impactos provocados pelo consumo e utilização de materiais contempla: Regenerar a natureza</t>
  </si>
  <si>
    <t>Ações planeadas para endereçar os impactos provocados pelo consumo e utilização de materiais contempla: Aumentar o envolvimento da cadeia de valor ao nível da circularidade dos produtos, no sentido de recusar, repensar, reduzir, reutilizar, reparar, remanufaturar e dar um novo propósito aos produtos</t>
  </si>
  <si>
    <t>Organização identificou fundos/fontes de financiamento para concretizar as ações planeadas para endereçar os impactos provocados pelo consumo e utilização de materiais</t>
  </si>
  <si>
    <t>Ações planeadas para endereçar os impactos provocados pelo consumo e utilização de materiais</t>
  </si>
  <si>
    <t>Organização realizou uma análise de riscos e oportunidades relacionados com utilização de recursos e economia circular</t>
  </si>
  <si>
    <t>Processo utilizado para a identificação, avaliação e gestão dos riscos e oportunidades relacionados com utilização de recursos e economia circular</t>
  </si>
  <si>
    <t>Organização efetuou uma análise de materialidade para identificar os riscos e oportunidades relacionados com utilização de recursos e economia circular</t>
  </si>
  <si>
    <t>Metodologia utilizada para identificar os riscos e oportunidades relacionados com utilização de recursos e economia circular (inclui definição de "materialidade")</t>
  </si>
  <si>
    <t>Organização efetuou uma análise de prioridades para atribuir aos riscos e oportunidades relacionados com utilização de recursos e economia circular</t>
  </si>
  <si>
    <t>Como são definidas e atribuídas as prioridades aos riscos e oportunidades relacionados com utilização de recursos e economia circular</t>
  </si>
  <si>
    <t>Riscos e oportunidades relacionados com utilização de recursos e economia circular identificados são reportados superiormente</t>
  </si>
  <si>
    <t>Como e com que frequência os riscos e oportunidades relacionados com utilização de recursos e economia circular identificados são reportados superiormente</t>
  </si>
  <si>
    <t>Organização determina a significância relativa dos riscos e oportunidades relacionados com utilização de recursos e economia circular em relação a outro tipo de riscos e/ou oportunidades</t>
  </si>
  <si>
    <t>Processo de gestão de riscos e oportunidades relacionados com utilização de recursos e economia circular está associado ou integrado na gestão geral de riscos e oportunidades da organização</t>
  </si>
  <si>
    <t>Organização analisou a existência de riscos físicos, riscos de transição e/ou oportunidades, na análise de riscos e oportunidades relacionados com utilização de recursos e economia circular</t>
  </si>
  <si>
    <t>Riscos/oportunidades relacionados com utilização de recursos e economia circular identificados: Riscos físicos</t>
  </si>
  <si>
    <t>Riscos/oportunidades relacionados com utilização de recursos e economia circular identificados: Riscos de transição</t>
  </si>
  <si>
    <t>Riscos/oportunidades relacionados com utilização de recursos e economia circular identificados: Oportunidades</t>
  </si>
  <si>
    <t>Riscos/oportunidades relacionados com utilização de recursos e economia circular identificados: Nenhum</t>
  </si>
  <si>
    <t>Organização tem métricas definidas para medir e gerir os riscos e oportunidades relacionados com utilização de recursos e economia circular</t>
  </si>
  <si>
    <t>Métricas definidas para medir e gerir os riscos e oportunidades relacionados com utilização de recursos e economia circular</t>
  </si>
  <si>
    <t>Organização tem capital disponibilizado como resposta aos riscos e oportunidades relacionados com utilização de recursos e economia circular</t>
  </si>
  <si>
    <t>Capital disponibilizado como resposta aos riscos e oportunidades relacionados com utilização de recursos e economia circular</t>
  </si>
  <si>
    <t>Não está quantificado/considerado capital disponibilizado como resposta aos riscos e oportunidades relacionados com utilização de recursos e economia circular</t>
  </si>
  <si>
    <t>Organização identificou risco(s) relacionado(s) com utilização de recursos e economia circular com potencial para afetar financeira ou estrategicamente a organização</t>
  </si>
  <si>
    <t>Risco(s) relacionado(s) com utilização de recursos e economia circular com potencial para afetar financeira ou estrategicamente a organização</t>
  </si>
  <si>
    <t>Organização constatou potenciais impactos financeiros e de estratégia para cada tipo de risco identificado relacionado com utilização de recursos e economia circular</t>
  </si>
  <si>
    <t>Impactos financeiros e de estratégia para cada tipo de risco identificado relacionado com utilização de recursos e economia circular: Negócio/atividade da organização</t>
  </si>
  <si>
    <t>Impactos financeiros e de estratégia para cada tipo de risco identificado relacionado com utilização de recursos e economia circular: Estratégia da organização</t>
  </si>
  <si>
    <t>Impactos financeiros e de estratégia para cada tipo de risco identificado relacionado com utilização de recursos e economia circular: Planeamento financeiro</t>
  </si>
  <si>
    <t>Impactos financeiros e de estratégia para cada tipo de risco identificado relacionado com utilização de recursos e economia circular: Performance financeira</t>
  </si>
  <si>
    <t>Impactos financeiros e de estratégia para cada tipo de risco identificado relacionado com utilização de recursos e economia circular: Posição financeira</t>
  </si>
  <si>
    <t>Organização analisou a existência de ativos ou atividades de negócio vulneráveis a riscos relacionados com utilização de recursos e economia circular</t>
  </si>
  <si>
    <t>Proporção (percentagem) de ativos vulneráveis a riscos de transição relacionados com utilização de recursos e economia circular</t>
  </si>
  <si>
    <t>Proporção (percentagem) de ativos vulneráveis a riscos físicos relacionados com utilização de recursos e economia circular</t>
  </si>
  <si>
    <t>Organização identificou oportunidade(s) relacionada(s) com utilização de recursos e economia circular com potencial para afetar financeira ou estrategicamente a organização/negócio</t>
  </si>
  <si>
    <t>Oportunidade(s) relacionada(s) com utilização de recursos e economia circular com potencial para afetar financeira ou estrategicamente a organização/negócio</t>
  </si>
  <si>
    <t>Organização identificou potenciais impactos financeiros e de estratégia para cada tipo de oportunidade identificada relacionada com utilização de recursos e economia circular</t>
  </si>
  <si>
    <t>Impactos financeiros e de estratégia para cada tipo de oportunidade identificada relacionada com utilização de recursos e economia circular: Negócio/atividade da organização</t>
  </si>
  <si>
    <t>Impactos financeiros e de estratégia para cada tipo de oportunidade identificada relacionada com utilização de recursos e economia circular: Estratégia da organização</t>
  </si>
  <si>
    <t>Impactos financeiros e de estratégia para cada tipo de oportunidade identificada relacionada com utilização de recursos e economia circular: Planeamento financeiro</t>
  </si>
  <si>
    <t>Impactos financeiros e de estratégia para cada tipo de oportunidade identificada relacionada com utilização de recursos e economia circular: Performance financeira</t>
  </si>
  <si>
    <t>Impactos financeiros e de estratégia para cada tipo de oportunidade identificada relacionada com utilização de recursos e economia circular: Posição financeira</t>
  </si>
  <si>
    <t>Organização analisou a existência de receitas, ativos ou outras atividades de negócio alinhadas com as oportunidades relacionadas com utilização de recursos e economia circular</t>
  </si>
  <si>
    <t>Receitas alinhadas com as oportunidades relacionadas com utilização de recursos e economia circular</t>
  </si>
  <si>
    <t>Ativos alinhados com as oportunidades relacionadas com utilização de recursos e economia circular</t>
  </si>
  <si>
    <t>Atividades de negócio alinhadas com as oportunidades relacionadas com utilização de recursos e economia circular</t>
  </si>
  <si>
    <t>Organização tem uma política para gerir os impactos, riscos e oportunidades relacionados com utilização de recursos e economia circular</t>
  </si>
  <si>
    <t>Política de gestão dos impactos, riscos e oportunidades relacionados com utilização de recursos e economia circular define as atividades e geografias abrangidas</t>
  </si>
  <si>
    <t>Auscultação dos stakeholders afetados no processo de definição da política de gestão dos impactos, riscos e oportunidades relacionados com utilização de recursos e economia circular</t>
  </si>
  <si>
    <t>Responsabilidade de implementação da política de gestão dos impactos, riscos e oportunidades relacionados com utilização de recursos e economia circular está atribuída a algum nível pertencente ao mais alto órgão de governança</t>
  </si>
  <si>
    <t>Nível hierárquico mais elevado responsável pela implementação da política de gestão dos impactos, riscos e oportunidades relacionados com utilização de recursos e economia circular: Órgão de administração</t>
  </si>
  <si>
    <t>Nível hierárquico mais elevado responsável pela implementação da política de gestão dos impactos, riscos e oportunidades relacionados com utilização de recursos e economia circular: Órgão de gestão</t>
  </si>
  <si>
    <t>Nível hierárquico mais elevado responsável pela implementação da política de gestão dos impactos, riscos e oportunidades relacionados com utilização de recursos e economia circular: Órgão de supervisão</t>
  </si>
  <si>
    <t>Nível hierárquico mais elevado responsável pela implementação da política de gestão dos impactos, riscos e oportunidades relacionados com utilização de recursos e economia circular: Outro</t>
  </si>
  <si>
    <t>Quantidade de resíduos não-perigosos (geral)</t>
  </si>
  <si>
    <t>Número de incidentes registados relativamente a direitos humanos</t>
  </si>
  <si>
    <t>MSCI83</t>
  </si>
  <si>
    <t>Número de incidentes registados relativamente a trabalho forçado</t>
  </si>
  <si>
    <t>Número de incidentes registados relativamente a trabalho infantil</t>
  </si>
  <si>
    <t>Número de incidentes registados relativamente a subornos</t>
  </si>
  <si>
    <t>Número de incidentes registados relativamente a corrupção</t>
  </si>
  <si>
    <t>Total de Denúnicas realizadas internamente</t>
  </si>
  <si>
    <t>Total de Denúnicas realizadas externamente</t>
  </si>
  <si>
    <t>Quantidade de energia proveniente de fontes renováveis consumida no ano de reporte: Eletricidade adquirida (externamente)</t>
  </si>
  <si>
    <t>Que informação relacionada com o clima é verificada/auditada</t>
  </si>
  <si>
    <t>Organização desenvolveu/implementou ações relacionadas com recursos hídricos, durante o período de reporte</t>
  </si>
  <si>
    <t>Quantidade total de: Receita</t>
  </si>
  <si>
    <t>Quantidade total de: Ativos</t>
  </si>
  <si>
    <t>Quantidade total de: Atividades de negócio</t>
  </si>
  <si>
    <t>Nível hierárquico mais elevado responsável pela aprovação do plano de transição para mitigar e compensar perdas de biodiversidade e de ecossistemas: Outro</t>
  </si>
  <si>
    <t>Organização tem dados referentes aos trabalhadores (quantitativos e qualitativos)</t>
  </si>
  <si>
    <t>Número de trabalhadores contratados com contrato: Horas não-garantidas</t>
  </si>
  <si>
    <t>Número de trabalhadores contratados do género feminino com contrato: Horas não-garantidas</t>
  </si>
  <si>
    <t>Número de trabalhadores contratados do género masculino com contrato: Horas não-garantidas</t>
  </si>
  <si>
    <t>Número de trabalhadores contratados do género outro com contrato: Horas não-garantidas</t>
  </si>
  <si>
    <t>Organização tem dados sobre trabalhadores em cargos de gestão intermédia</t>
  </si>
  <si>
    <t>Número de trabalhadores contratados pertencentes a minorias: Indígenas</t>
  </si>
  <si>
    <t>Número de trabalhadores contratados pertencentes a minorias: Minorias sociais (pessoas pertencentes a grupos vulneráveis)</t>
  </si>
  <si>
    <t>Número de trabalhadores contratados pertencentes a minorias: LGBTQIA+</t>
  </si>
  <si>
    <t>Número de trabalhadores contratados pertencentes a minorias: Pessoas portadoras de deficiência</t>
  </si>
  <si>
    <t>Número de trabalhadores contratados pertencentes a minorias: Minorias religiosas</t>
  </si>
  <si>
    <t>Número de trabalhadores contratados pertencentes a minorias: Outro</t>
  </si>
  <si>
    <t>Organização tem trabalhadores subcontratados</t>
  </si>
  <si>
    <t>Tipo de trabalho desempenhado pelos trabalhadores subcontratados</t>
  </si>
  <si>
    <t>Número de trabalhadores subcontratados do género: Outro</t>
  </si>
  <si>
    <t>Número de trabalhadores subcontratados do género feminino com contrato: Horas não-garantidas</t>
  </si>
  <si>
    <t>Número de trabalhadores subcontratados do género masculino com contrato: Horas não-garantidas</t>
  </si>
  <si>
    <t>Número de trabalhadores subcontratados do género outro com contrato: Horas não-garantidas</t>
  </si>
  <si>
    <t>Número de trabalhadores contratados por nacionalidade: Afeganistão</t>
  </si>
  <si>
    <t>Número de trabalhadores contratados por nacionalidade: África do Sul</t>
  </si>
  <si>
    <t>Número de trabalhadores contratados por nacionalidade: Albânia</t>
  </si>
  <si>
    <t>Número de trabalhadores contratados por nacionalidade: Alemanha</t>
  </si>
  <si>
    <t>Número de trabalhadores contratados por nacionalidade: Andorra</t>
  </si>
  <si>
    <t>Número de trabalhadores contratados por nacionalidade: Angola</t>
  </si>
  <si>
    <t>Número de trabalhadores contratados por nacionalidade: Anguila</t>
  </si>
  <si>
    <t>Número de trabalhadores contratados por nacionalidade: Antígua e Barbuda</t>
  </si>
  <si>
    <t>Número de trabalhadores contratados por nacionalidade: Arábia Saudita</t>
  </si>
  <si>
    <t>Número de trabalhadores contratados por nacionalidade: Argélia</t>
  </si>
  <si>
    <t>Número de trabalhadores contratados por nacionalidade: Argentina</t>
  </si>
  <si>
    <t>Número de trabalhadores contratados por nacionalidade: Arménia</t>
  </si>
  <si>
    <t>Número de trabalhadores contratados por nacionalidade: Aruba</t>
  </si>
  <si>
    <t>Número de trabalhadores contratados por nacionalidade: Austrália</t>
  </si>
  <si>
    <t>Número de trabalhadores contratados por nacionalidade: Áustria</t>
  </si>
  <si>
    <t>Número de trabalhadores contratados por nacionalidade: Azerbaijão</t>
  </si>
  <si>
    <t>Número de trabalhadores contratados por nacionalidade: Bahamas</t>
  </si>
  <si>
    <t>Número de trabalhadores contratados por nacionalidade: Bangladesh</t>
  </si>
  <si>
    <t>Número de trabalhadores contratados por nacionalidade: Barbados</t>
  </si>
  <si>
    <t>Número de trabalhadores contratados por nacionalidade: Barém</t>
  </si>
  <si>
    <t>Número de trabalhadores contratados por nacionalidade: Bélgica</t>
  </si>
  <si>
    <t>Número de trabalhadores contratados por nacionalidade: Belize</t>
  </si>
  <si>
    <t>Número de trabalhadores contratados por nacionalidade: Benim</t>
  </si>
  <si>
    <t>Número de trabalhadores contratados por nacionalidade: Bermudas</t>
  </si>
  <si>
    <t>Número de trabalhadores contratados por nacionalidade: Bielorrússia</t>
  </si>
  <si>
    <t>Número de trabalhadores contratados por nacionalidade: Bolívia</t>
  </si>
  <si>
    <t>Número de trabalhadores contratados por nacionalidade: Bósnia e Herzegovina</t>
  </si>
  <si>
    <t>Número de trabalhadores contratados por nacionalidade: Botsuana</t>
  </si>
  <si>
    <t>Número de trabalhadores contratados por nacionalidade: Brasil</t>
  </si>
  <si>
    <t>Número de trabalhadores contratados por nacionalidade: Brunei</t>
  </si>
  <si>
    <t>Número de trabalhadores contratados por nacionalidade: Bulgária</t>
  </si>
  <si>
    <t>Número de trabalhadores contratados por nacionalidade: Burquina Faso</t>
  </si>
  <si>
    <t>Número de trabalhadores contratados por nacionalidade: Burúndi</t>
  </si>
  <si>
    <t>Número de trabalhadores contratados por nacionalidade: Butão</t>
  </si>
  <si>
    <t>Número de trabalhadores contratados por nacionalidade: Cabo Verde</t>
  </si>
  <si>
    <t>Número de trabalhadores contratados por nacionalidade: Camarões</t>
  </si>
  <si>
    <t>Número de trabalhadores contratados por nacionalidade: Camboja</t>
  </si>
  <si>
    <t>Número de trabalhadores contratados por nacionalidade: Canadá</t>
  </si>
  <si>
    <t>Número de trabalhadores contratados por nacionalidade: Catar</t>
  </si>
  <si>
    <t>Número de trabalhadores contratados por nacionalidade: Cazaquistão</t>
  </si>
  <si>
    <t>Número de trabalhadores contratados por nacionalidade: Chade</t>
  </si>
  <si>
    <t>Número de trabalhadores contratados por nacionalidade: Chile</t>
  </si>
  <si>
    <t>Número de trabalhadores contratados por nacionalidade: China</t>
  </si>
  <si>
    <t>Número de trabalhadores contratados por nacionalidade: Chipre</t>
  </si>
  <si>
    <t>Número de trabalhadores contratados por nacionalidade: Colômbia</t>
  </si>
  <si>
    <t>Número de trabalhadores contratados por nacionalidade: Comores</t>
  </si>
  <si>
    <t>Número de trabalhadores contratados por nacionalidade: Coreia do Norte</t>
  </si>
  <si>
    <t>Número de trabalhadores contratados por nacionalidade: Coreia do Sul</t>
  </si>
  <si>
    <t>Número de trabalhadores contratados por nacionalidade: Costa do Marfim</t>
  </si>
  <si>
    <t>Número de trabalhadores contratados por nacionalidade: Costa Rica</t>
  </si>
  <si>
    <t>Número de trabalhadores contratados por nacionalidade: Croácia</t>
  </si>
  <si>
    <t>Número de trabalhadores contratados por nacionalidade: Cuba</t>
  </si>
  <si>
    <t>Número de trabalhadores contratados por nacionalidade: Curacao</t>
  </si>
  <si>
    <t>Número de trabalhadores contratados por nacionalidade: Dinamarca</t>
  </si>
  <si>
    <t>Número de trabalhadores contratados por nacionalidade: Domínica</t>
  </si>
  <si>
    <t>Número de trabalhadores contratados por nacionalidade: Egipto</t>
  </si>
  <si>
    <t>Número de trabalhadores contratados por nacionalidade: El Salvador</t>
  </si>
  <si>
    <t>Número de trabalhadores contratados por nacionalidade: Emiratos Árabes Unidos</t>
  </si>
  <si>
    <t>Número de trabalhadores contratados por nacionalidade: Equador</t>
  </si>
  <si>
    <t>Número de trabalhadores contratados por nacionalidade: Eritreia</t>
  </si>
  <si>
    <t>Número de trabalhadores contratados por nacionalidade: Eslováquia</t>
  </si>
  <si>
    <t>Número de trabalhadores contratados por nacionalidade: Eslovénia</t>
  </si>
  <si>
    <t>Número de trabalhadores contratados por nacionalidade: Espanha</t>
  </si>
  <si>
    <t>Número de trabalhadores contratados por nacionalidade: Estados Unidos da América</t>
  </si>
  <si>
    <t>Número de trabalhadores contratados por nacionalidade: Estónia</t>
  </si>
  <si>
    <t>Número de trabalhadores contratados por nacionalidade: Etiópia</t>
  </si>
  <si>
    <t>Número de trabalhadores contratados por nacionalidade: Faroé</t>
  </si>
  <si>
    <t>Número de trabalhadores contratados por nacionalidade: Fiji</t>
  </si>
  <si>
    <t>Número de trabalhadores contratados por nacionalidade: Filipinas</t>
  </si>
  <si>
    <t>Número de trabalhadores contratados por nacionalidade: Finlândia</t>
  </si>
  <si>
    <t>Número de trabalhadores contratados por nacionalidade: França</t>
  </si>
  <si>
    <t>Número de trabalhadores contratados por nacionalidade: Gabão</t>
  </si>
  <si>
    <t>Número de trabalhadores contratados por nacionalidade: Gâmbia</t>
  </si>
  <si>
    <t>Número de trabalhadores contratados por nacionalidade: Gana</t>
  </si>
  <si>
    <t>Número de trabalhadores contratados por nacionalidade: Geórgia</t>
  </si>
  <si>
    <t>Número de trabalhadores contratados por nacionalidade: Gibraltar</t>
  </si>
  <si>
    <t>Número de trabalhadores contratados por nacionalidade: Granada</t>
  </si>
  <si>
    <t>Número de trabalhadores contratados por nacionalidade: Grécia</t>
  </si>
  <si>
    <t>Número de trabalhadores contratados por nacionalidade: Gronelândia</t>
  </si>
  <si>
    <t>Número de trabalhadores contratados por nacionalidade: Guame</t>
  </si>
  <si>
    <t>Número de trabalhadores contratados por nacionalidade: Guatemala</t>
  </si>
  <si>
    <t>Número de trabalhadores contratados por nacionalidade: Guernsey</t>
  </si>
  <si>
    <t>Número de trabalhadores contratados por nacionalidade: Guiana</t>
  </si>
  <si>
    <t>Número de trabalhadores contratados por nacionalidade: Guiné</t>
  </si>
  <si>
    <t>Número de trabalhadores contratados por nacionalidade: Guiné Equatorial</t>
  </si>
  <si>
    <t>Número de trabalhadores contratados por nacionalidade: Guiné-Bissau</t>
  </si>
  <si>
    <t>Número de trabalhadores contratados por nacionalidade: Haiti</t>
  </si>
  <si>
    <t>Número de trabalhadores contratados por nacionalidade: Holanda (Países Baixos)</t>
  </si>
  <si>
    <t>Número de trabalhadores contratados por nacionalidade: Honduras</t>
  </si>
  <si>
    <t>Número de trabalhadores contratados por nacionalidade: Hong Kong</t>
  </si>
  <si>
    <t>Número de trabalhadores contratados por nacionalidade: Hungria</t>
  </si>
  <si>
    <t>Número de trabalhadores contratados por nacionalidade: Iémen</t>
  </si>
  <si>
    <t>Número de trabalhadores contratados por nacionalidade: Ilha Bouvet</t>
  </si>
  <si>
    <t>Número de trabalhadores contratados por nacionalidade: Ilha do Natal</t>
  </si>
  <si>
    <t>Número de trabalhadores contratados por nacionalidade: Ilha Norfolk</t>
  </si>
  <si>
    <t>Número de trabalhadores contratados por nacionalidade: Ilhas Ashmore e Cartier</t>
  </si>
  <si>
    <t>Número de trabalhadores contratados por nacionalidade: Ilhas Caimão</t>
  </si>
  <si>
    <t>Número de trabalhadores contratados por nacionalidade: Ilhas Cook</t>
  </si>
  <si>
    <t>Número de trabalhadores contratados por nacionalidade: Ilhas dos Cocos</t>
  </si>
  <si>
    <t>Número de trabalhadores contratados por nacionalidade: Ilhas Falkland</t>
  </si>
  <si>
    <t>Número de trabalhadores contratados por nacionalidade: Ilhas Marshall</t>
  </si>
  <si>
    <t>Número de trabalhadores contratados por nacionalidade: Ilhas Paracel</t>
  </si>
  <si>
    <t>Número de trabalhadores contratados por nacionalidade: Ilhas Salomão</t>
  </si>
  <si>
    <t>Número de trabalhadores contratados por nacionalidade: Ilhas Turcas e Caicos</t>
  </si>
  <si>
    <t>Número de trabalhadores contratados por nacionalidade: Ilhas Virgens Americanas</t>
  </si>
  <si>
    <t>Número de trabalhadores contratados por nacionalidade: Ilhas Virgens Britânicas</t>
  </si>
  <si>
    <t>Número de trabalhadores contratados por nacionalidade: Índia</t>
  </si>
  <si>
    <t>Número de trabalhadores contratados por nacionalidade: Indonésia</t>
  </si>
  <si>
    <t>Número de trabalhadores contratados por nacionalidade: Irão</t>
  </si>
  <si>
    <t>Número de trabalhadores contratados por nacionalidade: Iraque</t>
  </si>
  <si>
    <t>Número de trabalhadores contratados por nacionalidade: Irlanda</t>
  </si>
  <si>
    <t>Número de trabalhadores contratados por nacionalidade: Islândia</t>
  </si>
  <si>
    <t>Número de trabalhadores contratados por nacionalidade: Israel</t>
  </si>
  <si>
    <t>Número de trabalhadores contratados por nacionalidade: Itália</t>
  </si>
  <si>
    <t>Número de trabalhadores contratados por nacionalidade: Jamaica</t>
  </si>
  <si>
    <t>Número de trabalhadores contratados por nacionalidade: Japão</t>
  </si>
  <si>
    <t>Número de trabalhadores contratados por nacionalidade: Jibuti</t>
  </si>
  <si>
    <t>Número de trabalhadores contratados por nacionalidade: Jordânia</t>
  </si>
  <si>
    <t>Número de trabalhadores contratados por nacionalidade: Kosovo</t>
  </si>
  <si>
    <t>Número de trabalhadores contratados por nacionalidade: Kuwait</t>
  </si>
  <si>
    <t>Número de trabalhadores contratados por nacionalidade: Laos</t>
  </si>
  <si>
    <t>Número de trabalhadores contratados por nacionalidade: Lesoto</t>
  </si>
  <si>
    <t>Número de trabalhadores contratados por nacionalidade: Letónia</t>
  </si>
  <si>
    <t>Número de trabalhadores contratados por nacionalidade: Líbano</t>
  </si>
  <si>
    <t>Número de trabalhadores contratados por nacionalidade: Libéria</t>
  </si>
  <si>
    <t>Número de trabalhadores contratados por nacionalidade: Líbia</t>
  </si>
  <si>
    <t>Número de trabalhadores contratados por nacionalidade: Liechtenstein</t>
  </si>
  <si>
    <t>Número de trabalhadores contratados por nacionalidade: Lituânia</t>
  </si>
  <si>
    <t>Número de trabalhadores contratados por nacionalidade: Luxemburgo</t>
  </si>
  <si>
    <t>Número de trabalhadores contratados por nacionalidade: Macau</t>
  </si>
  <si>
    <t>Número de trabalhadores contratados por nacionalidade: Macedónia</t>
  </si>
  <si>
    <t>Número de trabalhadores contratados por nacionalidade: Madagáscar</t>
  </si>
  <si>
    <t>Número de trabalhadores contratados por nacionalidade: Malásia</t>
  </si>
  <si>
    <t>Número de trabalhadores contratados por nacionalidade: Maláwi</t>
  </si>
  <si>
    <t>Número de trabalhadores contratados por nacionalidade: Maldivas</t>
  </si>
  <si>
    <t>Número de trabalhadores contratados por nacionalidade: Mali</t>
  </si>
  <si>
    <t>Número de trabalhadores contratados por nacionalidade: Malta</t>
  </si>
  <si>
    <t>Número de trabalhadores contratados por nacionalidade: Marrocos</t>
  </si>
  <si>
    <t>Número de trabalhadores contratados por nacionalidade: Maurícia</t>
  </si>
  <si>
    <t>Número de trabalhadores contratados por nacionalidade: Mauritânia</t>
  </si>
  <si>
    <t>Número de trabalhadores contratados por nacionalidade: México</t>
  </si>
  <si>
    <t>Número de trabalhadores contratados por nacionalidade: Micronésia</t>
  </si>
  <si>
    <t>Número de trabalhadores contratados por nacionalidade: Moçambique</t>
  </si>
  <si>
    <t>Número de trabalhadores contratados por nacionalidade: Moldávia</t>
  </si>
  <si>
    <t>Número de trabalhadores contratados por nacionalidade: Mónaco</t>
  </si>
  <si>
    <t>Número de trabalhadores contratados por nacionalidade: Mongólia</t>
  </si>
  <si>
    <t>Número de trabalhadores contratados por nacionalidade: Monserrate</t>
  </si>
  <si>
    <t>Número de trabalhadores contratados por nacionalidade: Montenegro</t>
  </si>
  <si>
    <t>Número de trabalhadores contratados por nacionalidade: Myanmar (Birmânia)</t>
  </si>
  <si>
    <t>Número de trabalhadores contratados por nacionalidade: Namíbia</t>
  </si>
  <si>
    <t>Número de trabalhadores contratados por nacionalidade: Nauru</t>
  </si>
  <si>
    <t>Número de trabalhadores contratados por nacionalidade: Navassa Island</t>
  </si>
  <si>
    <t>Número de trabalhadores contratados por nacionalidade: Nepal</t>
  </si>
  <si>
    <t>Número de trabalhadores contratados por nacionalidade: Nicarágua</t>
  </si>
  <si>
    <t>Número de trabalhadores contratados por nacionalidade: Níger</t>
  </si>
  <si>
    <t>Número de trabalhadores contratados por nacionalidade: Nigéria</t>
  </si>
  <si>
    <t>Número de trabalhadores contratados por nacionalidade: Niue</t>
  </si>
  <si>
    <t>Número de trabalhadores contratados por nacionalidade: Noruega</t>
  </si>
  <si>
    <t>Número de trabalhadores contratados por nacionalidade: Nova Zelândia</t>
  </si>
  <si>
    <t>Número de trabalhadores contratados por nacionalidade: Omã</t>
  </si>
  <si>
    <t>Número de trabalhadores contratados por nacionalidade: Palau</t>
  </si>
  <si>
    <t>Número de trabalhadores contratados por nacionalidade: Palestina</t>
  </si>
  <si>
    <t>Número de trabalhadores contratados por nacionalidade: Panamá</t>
  </si>
  <si>
    <t>Número de trabalhadores contratados por nacionalidade: Papua-Nova Guiné</t>
  </si>
  <si>
    <t>Número de trabalhadores contratados por nacionalidade: Paquistão</t>
  </si>
  <si>
    <t>Número de trabalhadores contratados por nacionalidade: Paraguai</t>
  </si>
  <si>
    <t>Número de trabalhadores contratados por nacionalidade: Peru</t>
  </si>
  <si>
    <t>Número de trabalhadores contratados por nacionalidade: Pitcairn</t>
  </si>
  <si>
    <t>Número de trabalhadores contratados por nacionalidade: Polinésia Francesa</t>
  </si>
  <si>
    <t>Número de trabalhadores contratados por nacionalidade: Polónia</t>
  </si>
  <si>
    <t>Número de trabalhadores contratados por nacionalidade: Porto Rico</t>
  </si>
  <si>
    <t>Número de trabalhadores contratados por nacionalidade: Portugal</t>
  </si>
  <si>
    <t>Número de trabalhadores contratados por nacionalidade: Quénia</t>
  </si>
  <si>
    <t>Número de trabalhadores contratados por nacionalidade: Quirguizistão</t>
  </si>
  <si>
    <t>Número de trabalhadores contratados por nacionalidade: Quiribáti</t>
  </si>
  <si>
    <t>Número de trabalhadores contratados por nacionalidade: Reino Unido</t>
  </si>
  <si>
    <t>Número de trabalhadores contratados por nacionalidade: República Centro-Africana</t>
  </si>
  <si>
    <t>Número de trabalhadores contratados por nacionalidade: República Checa</t>
  </si>
  <si>
    <t>Número de trabalhadores contratados por nacionalidade: República Democrática do Congo (Kinshasa)</t>
  </si>
  <si>
    <t>Número de trabalhadores contratados por nacionalidade: República do Congo (Brazzaville)</t>
  </si>
  <si>
    <t>Número de trabalhadores contratados por nacionalidade: República Dominicana</t>
  </si>
  <si>
    <t>Número de trabalhadores contratados por nacionalidade: Roménia</t>
  </si>
  <si>
    <t>Número de trabalhadores contratados por nacionalidade: Ruanda</t>
  </si>
  <si>
    <t>Número de trabalhadores contratados por nacionalidade: Rússia</t>
  </si>
  <si>
    <t>Número de trabalhadores contratados por nacionalidade: Samoa</t>
  </si>
  <si>
    <t>Número de trabalhadores contratados por nacionalidade: Samoa Americana</t>
  </si>
  <si>
    <t>Número de trabalhadores contratados por nacionalidade: Santa Helena</t>
  </si>
  <si>
    <t>Número de trabalhadores contratados por nacionalidade: Santa Lúcia</t>
  </si>
  <si>
    <t>Número de trabalhadores contratados por nacionalidade: São Cristóvão e Neves</t>
  </si>
  <si>
    <t>Número de trabalhadores contratados por nacionalidade: São Marino</t>
  </si>
  <si>
    <t>Número de trabalhadores contratados por nacionalidade: São Martinho</t>
  </si>
  <si>
    <t>Número de trabalhadores contratados por nacionalidade: São Tomé e Príncipe</t>
  </si>
  <si>
    <t>Número de trabalhadores contratados por nacionalidade: São Vicente e Granadinas</t>
  </si>
  <si>
    <t>Número de trabalhadores contratados por nacionalidade: Saara Ocidental</t>
  </si>
  <si>
    <t>Número de trabalhadores contratados por nacionalidade: Seicheles</t>
  </si>
  <si>
    <t>Número de trabalhadores contratados por nacionalidade: Senegal</t>
  </si>
  <si>
    <t>Número de trabalhadores contratados por nacionalidade: Serra Leoa</t>
  </si>
  <si>
    <t>Número de trabalhadores contratados por nacionalidade: Sérvia</t>
  </si>
  <si>
    <t>Número de trabalhadores contratados por nacionalidade: Singapura</t>
  </si>
  <si>
    <t>Número de trabalhadores contratados por nacionalidade: Síria</t>
  </si>
  <si>
    <t>Número de trabalhadores contratados por nacionalidade: Somália</t>
  </si>
  <si>
    <t>Número de trabalhadores contratados por nacionalidade: Sri Lanka</t>
  </si>
  <si>
    <t>Número de trabalhadores contratados por nacionalidade: Suazilândia (Eswatini)</t>
  </si>
  <si>
    <t>Número de trabalhadores contratados por nacionalidade: Sudão</t>
  </si>
  <si>
    <t>Número de trabalhadores contratados por nacionalidade: Sudão do Sul</t>
  </si>
  <si>
    <t>Número de trabalhadores contratados por nacionalidade: Suécia</t>
  </si>
  <si>
    <t>Número de trabalhadores contratados por nacionalidade: Suíça</t>
  </si>
  <si>
    <t>Número de trabalhadores contratados por nacionalidade: Suriname</t>
  </si>
  <si>
    <t>Número de trabalhadores contratados por nacionalidade: Svalbard e Jan Mayen</t>
  </si>
  <si>
    <t>Número de trabalhadores contratados por nacionalidade: Tailândia</t>
  </si>
  <si>
    <t>Número de trabalhadores contratados por nacionalidade: Taiwan</t>
  </si>
  <si>
    <t>Número de trabalhadores contratados por nacionalidade: Tajiquistão</t>
  </si>
  <si>
    <t>Número de trabalhadores contratados por nacionalidade: Tanzânia</t>
  </si>
  <si>
    <t>Número de trabalhadores contratados por nacionalidade: Timor Leste</t>
  </si>
  <si>
    <t>Número de trabalhadores contratados por nacionalidade: Togo</t>
  </si>
  <si>
    <t>Número de trabalhadores contratados por nacionalidade: Tokelau</t>
  </si>
  <si>
    <t>Número de trabalhadores contratados por nacionalidade: Tonga</t>
  </si>
  <si>
    <t>Número de trabalhadores contratados por nacionalidade: Trindade e Tobago</t>
  </si>
  <si>
    <t>Número de trabalhadores contratados por nacionalidade: Tunísia</t>
  </si>
  <si>
    <t>Número de trabalhadores contratados por nacionalidade: Turquemenistão</t>
  </si>
  <si>
    <t>Número de trabalhadores contratados por nacionalidade: Turquia</t>
  </si>
  <si>
    <t>Número de trabalhadores contratados por nacionalidade: Tuvalu</t>
  </si>
  <si>
    <t>Número de trabalhadores contratados por nacionalidade: Ucrânia</t>
  </si>
  <si>
    <t>Número de trabalhadores contratados por nacionalidade: Uganda</t>
  </si>
  <si>
    <t>Número de trabalhadores contratados por nacionalidade: Uruguai</t>
  </si>
  <si>
    <t>Número de trabalhadores contratados por nacionalidade: Usbequistão</t>
  </si>
  <si>
    <t>Número de trabalhadores contratados por nacionalidade: Vanuatu</t>
  </si>
  <si>
    <t>Número de trabalhadores contratados por nacionalidade: Vaticano</t>
  </si>
  <si>
    <t>Número de trabalhadores contratados por nacionalidade: Venezuela</t>
  </si>
  <si>
    <t>Número de trabalhadores contratados por nacionalidade: Vietname</t>
  </si>
  <si>
    <t>Número de trabalhadores contratados por nacionalidade: Wake Island</t>
  </si>
  <si>
    <t>Número de trabalhadores contratados por nacionalidade: Wallis e Futuna</t>
  </si>
  <si>
    <t>Número de trabalhadores contratados por nacionalidade: Zâmbia</t>
  </si>
  <si>
    <t>Número de trabalhadores contratados por nacionalidade: Zimbabué</t>
  </si>
  <si>
    <t>Valor do salário mais baixo dos trabalhadores subcontratados</t>
  </si>
  <si>
    <t>Número de trabalhadores subcontratados em cargos de gestão de topo</t>
  </si>
  <si>
    <t>Benefícios/programas da organização aplicáveis aos trabalhadores subcontratados: Plano de pensões</t>
  </si>
  <si>
    <t>Benefícios/programas da organização aplicáveis aos trabalhadores subcontratados: Plano de promoção do bem-estar</t>
  </si>
  <si>
    <t>Benefícios/programas da organização aplicáveis aos trabalhadores subcontratados: Licença parental (além do legalmente exigido)</t>
  </si>
  <si>
    <t>Benefícios/programas da organização aplicáveis aos trabalhadores subcontratados: Programas de capacitação</t>
  </si>
  <si>
    <t>DJ130</t>
  </si>
  <si>
    <t>LHR3; LHR6</t>
  </si>
  <si>
    <t>Benefícios/programas da organização aplicáveis aos trabalhadores subcontratados: Programa de assistência para transição de carreira</t>
  </si>
  <si>
    <t>Benefícios/programas da organização aplicáveis aos trabalhadores subcontratados: Prazo mínimo de aviso definido para comunicação de mudanças operacionais significativas que possam afetar substancialmente o cliente</t>
  </si>
  <si>
    <t>Benefícios/programas da organização aplicáveis aos trabalhadores subcontratados: Política de respeito pelos direitos de liberdade sindical e negociação coletiva</t>
  </si>
  <si>
    <t>HR2; L1.1; L1.2</t>
  </si>
  <si>
    <t>LHR3; LHR8</t>
  </si>
  <si>
    <t>Benefícios/programas da organização aplicáveis aos trabalhadores subcontratados: Outro</t>
  </si>
  <si>
    <t>Trabalhadores subcontratados estão abrangidos pela proteção social contra a perda de rendimentos</t>
  </si>
  <si>
    <t>Número de trabalhadores subcontratados cobertos por acordos de negociação coletiva</t>
  </si>
  <si>
    <t>Acordos coletivos especificam os prazos de aviso e os dispositivos sobre consultas e negociações</t>
  </si>
  <si>
    <t>Organização tem representantes dos trabalhadores</t>
  </si>
  <si>
    <t>Número total de trabalhadores (contratados e subcontratados) a exercer funções em instalações onde existem representantes dos trabalhadores</t>
  </si>
  <si>
    <t>Organização celebrou acordo(s) com os representantes dos trabalhadores acerca do respeito pelos direitos humanos dos trabalhadores</t>
  </si>
  <si>
    <t>HR3; HR4; HR8; L2; L3; L11; L12</t>
  </si>
  <si>
    <t>Especifique o(s) acordo(s) celebrado(s) com os representantes dos trabalhadores acerca do respeito pelos direitos humanos dos trabalhadores</t>
  </si>
  <si>
    <t>HR4; HR8; L3; L6; L12</t>
  </si>
  <si>
    <t>LHR5; LHR9</t>
  </si>
  <si>
    <t>Valor do ganho médio bruto por hora dos trabalhadores contratados do género: Feminino</t>
  </si>
  <si>
    <t>Eur/Hora</t>
  </si>
  <si>
    <t>Valor do ganho médio bruto por hora dos trabalhadores contratados do género: Masculino</t>
  </si>
  <si>
    <t>Valor do ganho médio bruto por hora dos trabalhadores contratados do género: Outro</t>
  </si>
  <si>
    <t>Remuneração total anual mediana bruta dos trabalhadores (contratados e subcontratados; excluindo o indivíduo mais bem pago)</t>
  </si>
  <si>
    <t>Valor do salário base mais baixo dos trabalhadores subcontratados do género: Outro</t>
  </si>
  <si>
    <t>Valor do salário base mais baixo dos trabalhadores contratados do género: Outro</t>
  </si>
  <si>
    <t>Valor do salário base de trabalhadores contratados em cargos operacionais do género: Feminino</t>
  </si>
  <si>
    <t>Valor do salário base de trabalhadores contratados em cargos de gestão de topo do género: Outro</t>
  </si>
  <si>
    <t>Valor da remuneração de trabalhadores contratados em cargos de gestão de topo do género: Outro</t>
  </si>
  <si>
    <t>Valor da remuneração dos trabalhadores contratados em cargos de gestão intermédia do género: Outro</t>
  </si>
  <si>
    <t>Programas de capacitação disponibilizados pela organização: Cursos internos de capacitação</t>
  </si>
  <si>
    <t>HR4; HR8; L3; L12; E3; E22</t>
  </si>
  <si>
    <t>Programas de capacitação disponibilizados pela organização: Apoio financeiro a cursos de capacitação ou educação externos</t>
  </si>
  <si>
    <t>Programas de capacitação disponibilizados pela organização: Períodos sabáticos com retorno garantido ao emprego</t>
  </si>
  <si>
    <t>Programas de capacitação disponibilizados pela organização: Outro</t>
  </si>
  <si>
    <t>Trabalhadores contratados estão abrangidos pela proteção social contra a perda de rendimentos</t>
  </si>
  <si>
    <t>Sistema de SST é gerido por: Entidade externa</t>
  </si>
  <si>
    <t>Sistema de SST é gerido por: Pessoa ou departamento interno</t>
  </si>
  <si>
    <t>Trabalhadores contratados beneficiam de licenças relacionadas com a família</t>
  </si>
  <si>
    <t>Número de trabalhadores contratados com direito a licenças relacionadas com a família nos últimos 12 meses do género: Feminino</t>
  </si>
  <si>
    <t>Número de trabalhadores contratados com direito a licenças relacionadas com a família nos últimos 12 meses do género: Masculino</t>
  </si>
  <si>
    <t>Número de trabalhadores contratados com direito a licenças relacionadas com a família nos últimos 12 meses do género: Outro</t>
  </si>
  <si>
    <t>Número de trabalhadores contratados que usufruíram de: Licença de Maternidade</t>
  </si>
  <si>
    <t>Número de trabalhadores contratados que usufruíram de: Licença de Paternidade</t>
  </si>
  <si>
    <t>Número de trabalhadores contratados que usufruíram de: Licença Parental</t>
  </si>
  <si>
    <t>Número de trabalhadores contratados que usufruíram de: Licença de Apoio à Família</t>
  </si>
  <si>
    <t>Benefícios/serviços de apoio oferecidos pela organização aos trabalhadores contratados: Plano/seguro de saúde</t>
  </si>
  <si>
    <t>401-2; 403-6</t>
  </si>
  <si>
    <t>Benefícios/serviços de apoio oferecidos pela organização aos trabalhadores contratados: Férias remuneradas</t>
  </si>
  <si>
    <t>LHR3; LHR4</t>
  </si>
  <si>
    <t>Benefícios/serviços de apoio oferecidos pela organização aos trabalhadores contratados: Licença maternidade</t>
  </si>
  <si>
    <t>Benefícios/serviços de apoio oferecidos pela organização aos trabalhadores contratados: Licença paternidade</t>
  </si>
  <si>
    <t>Benefícios/serviços de apoio oferecidos pela organização aos trabalhadores contratados: Plano de previdência</t>
  </si>
  <si>
    <t>Benefícios/serviços de apoio oferecidos pela organização aos trabalhadores contratados: Suporte psicológico/emocional</t>
  </si>
  <si>
    <t>Benefícios/serviços de apoio oferecidos pela organização aos trabalhadores contratados: Participação nos lucros e resultados</t>
  </si>
  <si>
    <t>Benefícios/serviços de apoio oferecidos pela organização aos trabalhadores contratados: Convénios com academias</t>
  </si>
  <si>
    <t>Benefícios/serviços de apoio oferecidos pela organização aos trabalhadores contratados: Auxílio para educação</t>
  </si>
  <si>
    <t>Benefícios/serviços de apoio oferecidos pela organização aos trabalhadores contratados: Seguro de vida</t>
  </si>
  <si>
    <t>Benefícios/serviços de apoio oferecidos pela organização aos trabalhadores contratados: Subsídio de almoço</t>
  </si>
  <si>
    <t>Benefícios/serviços de apoio oferecidos pela organização aos trabalhadores contratados: Subsídio de transporte</t>
  </si>
  <si>
    <t>Benefícios/serviços de apoio oferecidos pela organização aos trabalhadores contratados: Outro</t>
  </si>
  <si>
    <t>Características do plano de promoção de saúde e do bem-estar para os trabalhadores contratados: Acesso a seguro de saúde</t>
  </si>
  <si>
    <t>Características do plano de promoção de saúde e do bem-estar para os trabalhadores contratados: Acesso a parcerias/protocolos com entidades na área da saúde</t>
  </si>
  <si>
    <t>Características do plano de promoção de saúde e do bem-estar para os trabalhadores contratados: Apoio financeiro</t>
  </si>
  <si>
    <t>Características do plano de promoção de saúde e do bem-estar para os trabalhadores contratados: Acesso a ginásio</t>
  </si>
  <si>
    <t>Características do plano de promoção de saúde e do bem-estar para os trabalhadores contratados: Realização de campanhas de sensibilização temáticas</t>
  </si>
  <si>
    <t>Características do plano de promoção de saúde e do bem-estar para os trabalhadores contratados: Outro</t>
  </si>
  <si>
    <t>Organização efetua uma avaliação dos impactos negativos para os trabalhadores</t>
  </si>
  <si>
    <t>3-1; 403-2</t>
  </si>
  <si>
    <t>Organização identificou os impactos negativos para os trabalhadores</t>
  </si>
  <si>
    <t>3-1; 3-3; 403-2</t>
  </si>
  <si>
    <t>Organização definiu processos de cooperação com os trabalhadores para prevenção, mitigação e remediação de impactos negativos para os mesmos</t>
  </si>
  <si>
    <t>DJ126</t>
  </si>
  <si>
    <t>Especifique os processos de cooperação com os trabalhadores para prevenção, mitigação e remediação de impactos negativos para os mesmos</t>
  </si>
  <si>
    <t>2-25; 403-7</t>
  </si>
  <si>
    <t>HR4; HR7; HR8; L3; L11; L12</t>
  </si>
  <si>
    <t>Organização tem forma de avaliar a eficácia dos processos de remediação de impactos negativos para os trabalhadores</t>
  </si>
  <si>
    <t>Organização tem metas definidas relativamente aos impactos negativos para os trabalhadores</t>
  </si>
  <si>
    <t>HR6; L5</t>
  </si>
  <si>
    <t>Organização tem métricas definidas para avaliar a performance das metas relativamente aos impactos negativos para os trabalhadores</t>
  </si>
  <si>
    <t>Organização definiu processos de identificação de impactos positivos para os trabalhadores</t>
  </si>
  <si>
    <t>Organização tem metas definidas relativamente a esses impactos positivos</t>
  </si>
  <si>
    <t>Organização tem métricas definidas para avaliar a performance dos processos de identificação de impactos positivos para os trabalhadores</t>
  </si>
  <si>
    <t>Organização avaliou a existência de riscos e/ou oportunidades relacionadas com os trabalhadores</t>
  </si>
  <si>
    <t>Organização identificou riscos e/ou oportunidades relacionadas com os trabalhadores: Sim, riscos</t>
  </si>
  <si>
    <t>Organização identificou riscos e/ou oportunidades relacionadas com os trabalhadores: Sim, oportunidades</t>
  </si>
  <si>
    <t>Organização identificou riscos e/ou oportunidades relacionadas com os trabalhadores: Não</t>
  </si>
  <si>
    <t>Organização identificou ações para endereçar a prevenção, mitigação ou remediação de riscos e/ou as ações previstas para atingir as oportunidades</t>
  </si>
  <si>
    <t>HR7; L11</t>
  </si>
  <si>
    <t>Tipo de ações planeadas: Ações para endereçar riscos</t>
  </si>
  <si>
    <t>3-3; 403-2</t>
  </si>
  <si>
    <t>Tipo de ações planeadas: Ações para endereçar oportunidades</t>
  </si>
  <si>
    <t>Organização tem metas definidas relativamente a riscos e/ou oportunidades: Sim, relativamente aos riscos</t>
  </si>
  <si>
    <t>Organização tem metas definidas relativamente a riscos e/ou oportunidades: Sim, relativamente às oportunidades</t>
  </si>
  <si>
    <t>Organização tem metas definidas relativamente a riscos e/ou oportunidades: Não</t>
  </si>
  <si>
    <t>Organização tem métricas definidas para avaliar a performance de metas relacionadas com riscos e/ou oportunidades: Sim, relacionadas com riscos</t>
  </si>
  <si>
    <t>Organização tem métricas definidas para avaliar a performance de metas relacionadas com riscos e/ou oportunidades: Sim, relacionadas com oportunidades</t>
  </si>
  <si>
    <t>Organização tem métricas definidas para avaliar a performance de metas relacionadas com riscos e/ou oportunidades: Não</t>
  </si>
  <si>
    <t>Organização tem políticas para gerir os impactos, riscos e oportunidades relacionados com os trabalhadores</t>
  </si>
  <si>
    <t>DJ115; DJ124</t>
  </si>
  <si>
    <t>Política de gestão dos impactos, riscos e oportunidades abrange os trabalhadores subcontratados</t>
  </si>
  <si>
    <t>Política de gestão de impactos, riscos e oportunidades relacionados com os trabalhadores contempla: Respeito pelos direitos humanos, incluindo direitos do trabalho</t>
  </si>
  <si>
    <t>MSCI76; MSCI79</t>
  </si>
  <si>
    <t>DJ122</t>
  </si>
  <si>
    <t>Política de gestão de impactos, riscos e oportunidades relacionados com os trabalhadores contempla: Interação com as partes interessadas afetadas</t>
  </si>
  <si>
    <t>LHR1; LHR7</t>
  </si>
  <si>
    <t>Política de gestão de impactos, riscos e oportunidades relacionados com os trabalhadores contempla: Medidas para assegurar a mitigação de impactos nos direitos humanos</t>
  </si>
  <si>
    <t>MSCI79</t>
  </si>
  <si>
    <t>Política de gestão de impactos, riscos e oportunidades relacionados com os trabalhadores contempla: Eliminação da discriminação (incluindo assédio)</t>
  </si>
  <si>
    <t>DJ115; DJ122</t>
  </si>
  <si>
    <t xml:space="preserve">Política de gestão de impactos, riscos e oportunidades relacionados com os trabalhadores contempla: Promoção da igualdade de oportunidades </t>
  </si>
  <si>
    <t>Política de gestão de impactos, riscos e oportunidades relacionados com os trabalhadores contempla: Promoção da diversidade e inclusão</t>
  </si>
  <si>
    <t>Política de gestão de impactos, riscos e oportunidades relacionados com os trabalhadores contempla: Outro</t>
  </si>
  <si>
    <t>Definição do âmbito da política (incluindo atividades e geografias abrangidas)</t>
  </si>
  <si>
    <t>Auscultação de stakeholders no processo de definição da política</t>
  </si>
  <si>
    <t>Responsabilidade de implementação da política está atribuída a algum nível pertencente ao mais alto órgão de governança</t>
  </si>
  <si>
    <t>Nível hierárquico mais elevado responsável pela implementação da política: Órgão de administração</t>
  </si>
  <si>
    <t>Nível hierárquico mais elevado responsável pela implementação da política: Órgão de gestão</t>
  </si>
  <si>
    <t>Nível hierárquico mais elevado responsável pela implementação da política: Órgão de supervisão</t>
  </si>
  <si>
    <t>Nível hierárquico mais elevado responsável pela implementação da política: Outro</t>
  </si>
  <si>
    <t>Políticas têm procedimentos específicos de implementação para prevenir, mitigar e agir em casos de discriminação</t>
  </si>
  <si>
    <t>G9; L1</t>
  </si>
  <si>
    <t>DJ115</t>
  </si>
  <si>
    <t>Especifique os procedimentos de implementação para prevenir, mitigar e agir em casos de discriminação</t>
  </si>
  <si>
    <t>G9; HR4; HR8; L3; L11; L12</t>
  </si>
  <si>
    <t>Organização tem compromisso(s) relacionado(s) com a inclusão e/ou ação afirmativa para pessoas de grupos em particular risco de vulnerabilidade na sua própria força de trabalho</t>
  </si>
  <si>
    <t>HR2; L3; L12</t>
  </si>
  <si>
    <t>Especifique o(s) compromisso(s) relacionado(s) com a inclusão e/ou ação afirmativa para pessoas de grupos em particular risco de vulnerabilidade na sua própria força de trabalho</t>
  </si>
  <si>
    <t>L3; L12</t>
  </si>
  <si>
    <t>Organização tem processos definidos para interagir com os trabalhadores (e/ou seus representantes) sobre impactos para a força de trabalho, decorrentes de ações que a organização tome para endereçar as questões da sustentabilidade</t>
  </si>
  <si>
    <t>Interação ocorre: Diretamente com os trabalhadores</t>
  </si>
  <si>
    <t>Interação ocorre: Com os representantes dos trabalhadores</t>
  </si>
  <si>
    <t>Formato da interação: Por escrito</t>
  </si>
  <si>
    <t>Formato da interação: Verbalmente</t>
  </si>
  <si>
    <t>Frequência da interação: Mensalmente</t>
  </si>
  <si>
    <t>Frequência da interação: Semestralmente</t>
  </si>
  <si>
    <t>Frequência da interação: Anualmente</t>
  </si>
  <si>
    <t>Frequência da interação: Não está definido, sempre que necessário</t>
  </si>
  <si>
    <t>Nível funcional do elemento da posição hierárquica mais elevada com responsabilidade de garantir que a interação ocorra: Direção</t>
  </si>
  <si>
    <t>Nível funcional do elemento da posição hierárquica mais elevada com responsabilidade de garantir que a interação ocorra: Gestão intermédia</t>
  </si>
  <si>
    <t>Nível funcional do elemento da posição hierárquica mais elevada com responsabilidade de garantir que a interação ocorra: Operações</t>
  </si>
  <si>
    <t>Organização avalia a eficácia das interações com os trabalhadores</t>
  </si>
  <si>
    <t>Existe um resultado particularmente relevante das interações, no período de reporte (e.g., celebração de acordo)</t>
  </si>
  <si>
    <t>Especifique o(s) resultado(s) decorrente(s) das interações</t>
  </si>
  <si>
    <t>Organização disponibiliza canais de comunicação para que os trabalhadores transmitam preocupações e/ou queixas</t>
  </si>
  <si>
    <t>2-26</t>
  </si>
  <si>
    <t>G3; G6</t>
  </si>
  <si>
    <t>Canais de comunicação são assegurados pela própria organização</t>
  </si>
  <si>
    <t>Organização tem mecanismos para tratar as preocupações e/ou queixas e reclamações relacionadas com questões laborais</t>
  </si>
  <si>
    <t>Especifique os mecanismos para tratar as preocupações e/ou queixas e reclamações relacionadas com questões laborais</t>
  </si>
  <si>
    <t>G8.1</t>
  </si>
  <si>
    <t>Organização detém processo de diligência prévia para identificar, mitigar e combater os impactos negativos nos direitos humanos</t>
  </si>
  <si>
    <t>MSCI709</t>
  </si>
  <si>
    <t>DJ121</t>
  </si>
  <si>
    <t>Organização esteve envolvida em caso(s) de violação de direitos humanos</t>
  </si>
  <si>
    <t>Organização teve incidentes de discriminação que tenham resultado na aplicação de sanções</t>
  </si>
  <si>
    <t>Número de incidentes de discriminação ocorridos.</t>
  </si>
  <si>
    <t>Cumprimento das normas de SST é da responsabilidade da organização de reporte: Não, é da responsabilidade da entidade com quem o trabalhador tem contrato de trabalho e solicitamos evidências do cumprimento das normas de SST</t>
  </si>
  <si>
    <t>Cumprimento das normas de SST é da responsabilidade da organização de reporte: Não, é da responsabilidade da entidade com quem o trabalhador tem contrato de trabalho e não confirmamos o cumprimento das normas de SST</t>
  </si>
  <si>
    <t>Organização forma os trabalhadores subcontratatados sobre riscos, processos, práticas, normas e políticas no âmbito da SST: Não, é da responsabilidade da entidade com quem o trabalhador tem contrato de trabalho e solicitamos evidências de que recebe formação relativamente às normas de SST</t>
  </si>
  <si>
    <t>Organização forma os trabalhadores subcontratatados sobre riscos, processos, práticas, normas e políticas no âmbito da SST: Não, é da responsabilidade da entidade com quem o trabalhador tem contrato de trabalho e não confirmamos se recebe formação relativamente às normas de SST</t>
  </si>
  <si>
    <t>Organização responsável pelas consultas de medicina do trabalho para os trabalhadores subcontratados: Não, é da responsabilidade da entidade com quem o trabalhador tem contrato de trabalho e solicitamos evidências da realização das consultas anualmente</t>
  </si>
  <si>
    <t>Organização responsável pelas consultas de medicina do trabalho para os trabalhadores subcontratados: Não, é da responsabilidade da entidade com quem o trabalhador tem contrato de trabalho e não confirmamos os trabalhadores fazem as consultas anualmente</t>
  </si>
  <si>
    <t>Número de trabalhadores subcontratados que participou em programas de formação e desenvolvimento de capacidades nos últimos 12 meses do género: Feminino</t>
  </si>
  <si>
    <t>Número de trabalhadores subcontratados que participou em programas de formação e desenvolvimento de capacidades nos últimos 12 meses do género: Masculino</t>
  </si>
  <si>
    <t>Número de trabalhadores subcontratados que participou em programas de formação e desenvolvimento de capacidades nos últimos 12 meses do género: Outro</t>
  </si>
  <si>
    <t>Número de trabalhadores subcontratados que participou em programas de formação e desenvolvimento de capacidades nos últimos 12 meses por categoria funcional: Gestão de topo/Direção</t>
  </si>
  <si>
    <t>Número de trabalhadores subcontratados que participou em programas de formação e desenvolvimento de capacidades nos últimos 12 meses por categoria funcional: Gestão intermédia</t>
  </si>
  <si>
    <t>Número de trabalhadores subcontratados que participou em programas de formação e desenvolvimento de capacidades nos últimos 12 meses por categoria funcional: Operações</t>
  </si>
  <si>
    <t>Número de trabalhadores contratados que nos últimos 12 meses recebeu uma avaliação de desempenho por categoria funcional: Gestão de topo/Direção</t>
  </si>
  <si>
    <t>DJ134</t>
  </si>
  <si>
    <t>Número de trabalhadores contratados que nos últimos 12 meses recebeu uma avaliação de desempenho por categoria funcional: Gestão intermédia</t>
  </si>
  <si>
    <t>Número de trabalhadores contratados que nos últimos 12 meses recebeu uma avaliação de desempenho por categoria funcional: Operações</t>
  </si>
  <si>
    <t>Valor do salário base de trabalhadores contratados em cargos operacionais do género: Masculino</t>
  </si>
  <si>
    <t>Valor do salário base de trabalhadores contratados em cargos de gestão intermédia do género: Outro</t>
  </si>
  <si>
    <t>Frequência da interação: Outro</t>
  </si>
  <si>
    <t>Organização avalia os impactos negativos para os trabalhadores da cadeia de valor</t>
  </si>
  <si>
    <t>Trabalhadores da Cadeia de Valor</t>
  </si>
  <si>
    <t>Organização identificou impactos negativos para os trabalhadores da cadeia de valor</t>
  </si>
  <si>
    <t>3-1; 3-3</t>
  </si>
  <si>
    <r>
      <rPr>
        <sz val="11"/>
        <color rgb="FF000000"/>
        <rFont val="Calibri"/>
        <family val="2"/>
      </rPr>
      <t xml:space="preserve">Organização definiu processos de cooperação com os trabalhadores da cadeia de valor na prevenção, mitigação e remediação de impactos </t>
    </r>
    <r>
      <rPr>
        <b/>
        <sz val="11"/>
        <color rgb="FF000000"/>
        <rFont val="Calibri"/>
        <family val="2"/>
      </rPr>
      <t>negativos</t>
    </r>
  </si>
  <si>
    <t>Especifique os processos de cooperação com os trabalhadores da cadeia de valor para prevenção, mitigação e remediação de impactos negativos para os mesmos</t>
  </si>
  <si>
    <t>Organização tem forma de avaliar a eficácia dos processos de remediação de impactos negativos para os trabalhadores da cadeia de valor</t>
  </si>
  <si>
    <t>Organização tem metas definidas relativamente aos impactos negativos para os trabalhadores da cadeia de valor</t>
  </si>
  <si>
    <t>Organização tem métricas definidas para avaliar a performance das metas relativamente ao impacto negativo para os trabalhadores da cadeia de valor</t>
  </si>
  <si>
    <t>Organização celebrou acordo(s) com representantes dos trabalhadores acerca do respeito pelos direitos humanos dos trabalhadores da cadeia de valor</t>
  </si>
  <si>
    <t>Especifique o(s) acordo(s) celebrado(s) com os representantes dos trabalhadores acerca do respeito pelos direitos humanos dos trabalhadores da cadeia de valor</t>
  </si>
  <si>
    <t>Organização definiu processos de identificação dos impactos postivos nos trabalhadores da cadeia de valor</t>
  </si>
  <si>
    <t>Organização tem metas definidas relativamente aos impactos positivos nos trabalhadores da cadeia de valor</t>
  </si>
  <si>
    <t>Organização tem métricas definidas para avaliar a performance das metas relativamente ao impacto positivo para os trabalhadores da cadeia de valor</t>
  </si>
  <si>
    <t>Organização avaliou a existência de riscos e/ou oportunidades relacionadas com os trabalhadores da cadeia de valor</t>
  </si>
  <si>
    <t>Organização identificou a existência de riscos e/ou oportunidades relacionadas com os trabalhadores da cadeia de valor: Sim, riscos</t>
  </si>
  <si>
    <t xml:space="preserve">Binário </t>
  </si>
  <si>
    <t>Organização identificou a existência de riscos e/ou oportunidades relacionadas com os trabalhadores da cadeia de valor: Sim, oportunidades</t>
  </si>
  <si>
    <t>Organização identificou a existência de riscos e/ou oportunidades relacionadas com os trabalhadores da cadeia de valor: Não</t>
  </si>
  <si>
    <t>Organização identificou ações para endereçar a prevenção, mitigação ou remediação de riscos e/ou ações previstas para atingir as oportunidades</t>
  </si>
  <si>
    <t>Organização tem metas definidas relativamente a riscos e/ou oportunidades: Sim, relativamente a riscos</t>
  </si>
  <si>
    <t>Organização tem metas definidas relativamente a riscos e/ou oportunidades: Sim, relativamente a oportunidades</t>
  </si>
  <si>
    <t>Organização tem métricas definidas para avaliar a performance das metas relacionadas com riscos e/ou oportunidades: Sim, relacionadas com riscos</t>
  </si>
  <si>
    <t>Organização tem métricas definidas para avaliar a performance das metas relacionadas com riscos e/ou oportunidades: Sim, relacionadas com oportunidades</t>
  </si>
  <si>
    <t>Organização tem métricas definidas para avaliar a performance das metas relacionadas com riscos e/ou oportunidades: Não</t>
  </si>
  <si>
    <t>Organização tem políticas para gerir os impactos, riscos e oportunidades relacionados com os trabalhadores da cadeia de valor</t>
  </si>
  <si>
    <t>HR2; HR2.1; L1.1</t>
  </si>
  <si>
    <t>DJ124</t>
  </si>
  <si>
    <t>Política de gestão de impactos, riscos e oportunidades contempla: Respeito pelos direitos humanos, incluindo direitos do trabalho</t>
  </si>
  <si>
    <t>Política de gestão de impactos, riscos e oportunidades contempla: Interação com as partes interessadas afetadas</t>
  </si>
  <si>
    <t>Política de gestão de impactos, riscos e oportunidades contempla: Medidas para assegurar a mitigação de impactos nos direitos humanos</t>
  </si>
  <si>
    <t>Política de gestão de impactos, riscos e oportunidades contempla: Eliminação da discriminação (incluindo assédio)</t>
  </si>
  <si>
    <t xml:space="preserve">Política de gestão de impactos, riscos e oportunidades contempla: Promoção da igualdade de oportunidades </t>
  </si>
  <si>
    <t>Política de gestão de impactos, riscos e oportunidades contempla: Promoção da diversidade e inclusão</t>
  </si>
  <si>
    <t>Organização tem processos definidos para interagir com os trabalhadores da cadeia de valor (e/ou seus representantes) sobre impactos para a força de trabalho, decorrentes de ações que a organização tome para endereçar as questões da sustentabilidade</t>
  </si>
  <si>
    <t>L2</t>
  </si>
  <si>
    <t>Organização avalia a eficácia das interações com os trabalhadores da cadeia de valor</t>
  </si>
  <si>
    <t>Organização disponibiliza canais de comunicação para que os trabalhadores da cadeia de valor transmitam preocupações e/ou queixas</t>
  </si>
  <si>
    <t>Organização avaliou a existência de comunidades afetadas pelas suas atividades</t>
  </si>
  <si>
    <t>Existem comunidades afetadas</t>
  </si>
  <si>
    <t>Organização tem forma de avaliar a eficácia dos processos de remediação de impactos negativos na comunidade</t>
  </si>
  <si>
    <t>Organização tem metas definidas relativamente aos impactos negativos na comunidade</t>
  </si>
  <si>
    <t>Organização tem métricas definidas para avaliar a performance das metas relacionadas com os impactos negativos na comunidade</t>
  </si>
  <si>
    <t>Organização celebrou acordo(s) com os representantes das comunidades afetadas acerca do respeito pelos seus direitos humanos</t>
  </si>
  <si>
    <t>HR3; HR4; HR8</t>
  </si>
  <si>
    <t>Especifique o(s) acordo(s) celebrado(s) com os representantes das comunidades afetadas acerca do respeito pelos direitos humanos das mesmas</t>
  </si>
  <si>
    <t>Organização definiu processos para identificar impactos postivos nas comunidades afetadas</t>
  </si>
  <si>
    <t>Organização tem metas definidas relativamente aos impactos positivos nas comunidades afetadas</t>
  </si>
  <si>
    <t>Organização tem métricas definidas para avaliar a performance das metas relacionadas com os impactos positivos nas comunidades afetadas</t>
  </si>
  <si>
    <t>Organização avaliou a existência de riscos e/ou oportunidades relacionadas com as comunidades afetadas</t>
  </si>
  <si>
    <t>Organização identificou riscos e/ou oportunidades relacionadas com as comunidades afetadas: Sim, riscos</t>
  </si>
  <si>
    <t>A organização identificou riscos e/ou oportunidades relacionadas com as comunidades afetadas: Sim, oportunidades</t>
  </si>
  <si>
    <t>A organização identificou riscos e/ou oportunidades relacionadas com as comunidades afetadas: Não</t>
  </si>
  <si>
    <t>HR7</t>
  </si>
  <si>
    <t>Organização tem políticas para gerir os impactos, riscos e oportunidades relacionados com as comunidades afetadas</t>
  </si>
  <si>
    <t>Organização tem compromisso(s) relacionado(s) com a inclusão e/ou ação afirmativa para pessoas de grupos em particular risco de vulnerabilidade nas comunidades afetadas</t>
  </si>
  <si>
    <t>Especifique o(s) compromisso(s) relacionado(s) com a inclusão e/ou ação afirmativa para pessoas de grupos em particular risco de vulnerabilidade nas comunidades afetadas</t>
  </si>
  <si>
    <t>Organização tem processos definidos para interagir com as comunidades afetadas (e/ou seus representantes) sobre impactos para estas, decorrentes de ações que a organização tome para endereçar as questões da sustentabilidade</t>
  </si>
  <si>
    <t>Interação ocorre: Diretamente com as comunidades afetadas</t>
  </si>
  <si>
    <t>Interação ocorre: Com os representantes das comunidades afetadas</t>
  </si>
  <si>
    <t>Organização avalia a eficácia das interações com as comunidades afetadas</t>
  </si>
  <si>
    <t>Tipo de investimento: Rede de transporte</t>
  </si>
  <si>
    <t>MSCI82</t>
  </si>
  <si>
    <t xml:space="preserve">Tipo de investimento: Serviços públicos </t>
  </si>
  <si>
    <t>Tipo de investimento: Espaços sociais comunitários</t>
  </si>
  <si>
    <t>Tipo de investimento: Centros de saúde e bem-estar social</t>
  </si>
  <si>
    <t>Tipo de investimento: Centros desportivos</t>
  </si>
  <si>
    <t>Tipo de investimento: Horas de voluntariado dos colaboradores</t>
  </si>
  <si>
    <t>Tipo de investimento: Investimento financeiro em projetos sociais de associações ou ONG's</t>
  </si>
  <si>
    <t>Tipo de investimento: Donativo em género a associações ou ONG's</t>
  </si>
  <si>
    <t xml:space="preserve">Tipo de investimento: Oferta de um serviço prestado pela organização </t>
  </si>
  <si>
    <t>Tipo de investimento: Desenvolvimento de um programa com impacto na comunidade em parceria com associações ou ONG's</t>
  </si>
  <si>
    <t>Tipo de investimento: Outro</t>
  </si>
  <si>
    <t>Investimento em infraestrutura, apoio a serviços, projetos sociais, voluntariado ou donativos na comunidade tem impacto na comunidade e economia local: Não</t>
  </si>
  <si>
    <t>Investimento em infraestrutura, apoio a serviços, projetos sociais, voluntariado ou donativos na comunidade tem impacto na comunidade e economia local: Sim, impacto positivo</t>
  </si>
  <si>
    <t>Investimento em infraestrutura, apoio a serviços, projetos sociais, voluntariado ou donativos na comunidade tem impacto na comunidade e economia local: Sim, impacto negativo</t>
  </si>
  <si>
    <t>Metodologia(s) utilizada(s) avaliar o nível de satisfação dos consumidores e/ou utilizadores finais: Net Promoter Score (NPS)</t>
  </si>
  <si>
    <t xml:space="preserve">Consumidores e Utilizadores Finais </t>
  </si>
  <si>
    <t xml:space="preserve">n.a. </t>
  </si>
  <si>
    <t>Metodologia(s) utilizada(s) avaliar o nível de satisfação dos consumidores e/ou utilizadores finais: Customer Effort Score (CES)</t>
  </si>
  <si>
    <t>Metodologia(s) utilizada(s) avaliar o nível de satisfação dos consumidores e/ou utilizadores finais: Customer Satisfaction Score (CSAT)</t>
  </si>
  <si>
    <t>Metodologia(s) utilizada(s) avaliar o nível de satisfação dos consumidores e/ou utilizadores finais: Questionários criados pela organização</t>
  </si>
  <si>
    <t>Metodologia(s) utilizada(s) avaliar o nível de satisfação dos consumidores e/ou utilizadores finais: Avaliação online através das redes sociais</t>
  </si>
  <si>
    <t>Metodologia(s) utilizada(s) avaliar o nível de satisfação dos consumidores e/ou utilizadores finais: Outro</t>
  </si>
  <si>
    <t>Nível de satisfação do consumidor e/ou utilizador final: Net Promoter Score (NPS)</t>
  </si>
  <si>
    <t>Nível de satisfação do consumidor e/ou utilizador final: Customer Effort Score (CES)</t>
  </si>
  <si>
    <t>Nível de satisfação do consumidor e/ou utilizador final: Customer Satisfaction Score (CSAT)</t>
  </si>
  <si>
    <t>Nível de satisfação do consumidor e/ou utilizador final: Questionários criados pela organização</t>
  </si>
  <si>
    <t>Nível de satisfação do consumidor e/ou utilizador final: Avaliação online através das redes sociais</t>
  </si>
  <si>
    <t>Nível de satisfação do consumidor e/ou utilizador final: Outro</t>
  </si>
  <si>
    <t>Número total de queixas comprovadas recebidas</t>
  </si>
  <si>
    <t>Número total de: Acesso indevido a dados</t>
  </si>
  <si>
    <t>Número total de: Furto de dados</t>
  </si>
  <si>
    <t>Número total de: Perda de dados</t>
  </si>
  <si>
    <t>Organização avaliou os impactos negativos para os consumidores e/ou utilizadores finais</t>
  </si>
  <si>
    <t>Organização identificou impactos negativos para os consumidores e/ou utilizadores finais</t>
  </si>
  <si>
    <t>Organização definiu processos de cooperação com os consumidores e/ou utilizadores finais para prevenção, mitigação e remediação de impactos negativos para os mesmos</t>
  </si>
  <si>
    <t>Especifique os processos de cooperação com os consumidores e/ou utilizadores finais para prevenção, mitigação e remediação de impactos negativos para os mesmos</t>
  </si>
  <si>
    <t>HR4; HR7; HR8</t>
  </si>
  <si>
    <t>Organização tem forma de avaliar a eficácia dos processos de remediação de impactos negativos para os consumidores e/ou utilizadores finais</t>
  </si>
  <si>
    <t>Organização tem metas definidas relativamente aos impactos negativos para os consumidores e/ou utilizadores finais</t>
  </si>
  <si>
    <t>Organização tem métricas definidas para avaliar a performance de metas relativamente aos impactos negativos para os consumidores e/ou utilizadores finais</t>
  </si>
  <si>
    <t>Organização celebrou acordo(s) com os representantes dos consumidores e/ou utilizadores finais acerca do respeito pelos seus direitos humanos</t>
  </si>
  <si>
    <t>Especifique o(s) acordo(s) celebrado(s) com os representantes dos consumidores e/ou utilizadores finais acerca do respeito pelos seus direitos humanos</t>
  </si>
  <si>
    <t>Organização tem processos definidos para identificar impactos positivos para os consumidores e/ou utilizadores finais</t>
  </si>
  <si>
    <t>Organização tem metas definidas relativamente aos impactos positivos para os consumidores e/ou utilizadores finais</t>
  </si>
  <si>
    <t>Organização tem métricas definidas para avaliar a performance de metas relativamente aos impactos positivos para os consumidores e/ou utilizadores finais</t>
  </si>
  <si>
    <t>Organização avaliou a existência de riscos e/ou oportunidades relacionadas com os consumidores e/ou utilizadores finais</t>
  </si>
  <si>
    <t>Organização identificou riscos e/ou oportunidades relacionadas com os consumidores e/ou utilizadores finais: Sim, riscos</t>
  </si>
  <si>
    <t>Organização identificou riscos e/ou oportunidades relacionadas com os consumidores e/ou utilizadores finais: Sim, oportunidades</t>
  </si>
  <si>
    <t>Organização identificou riscos e/ou oportunidades relacionadas com os consumidores e/ou utilizadores finais: Não</t>
  </si>
  <si>
    <t>Organização tem políticas para gerir os impactos, riscos e oportunidades relacionados com os consumidores e/ou utilizadores finais</t>
  </si>
  <si>
    <t>Organização tem processos definidos para interagir com os consumidores e/ou utilizadores finais (e/ou seus representantes) sobre impactos para a força de trabalho, decorrentes de ações que a organização tome para endereçar as questões da sustentabilidade</t>
  </si>
  <si>
    <t>Interação ocorre: Diretamente com os consumidores e/ou utilizadores finais</t>
  </si>
  <si>
    <t>Interação ocorre: Com os representantes dos consumidores e/ou utilizadores finais</t>
  </si>
  <si>
    <t>Nível funcional do elemento da posição hierárquica mais elevada com responsabilidade de garantir que essa interação ocorra: Direção</t>
  </si>
  <si>
    <t>Nível funcional do elemento da posição hierárquica mais elevada com responsabilidade de garantir que essa interação ocorra: Gestão intermédia</t>
  </si>
  <si>
    <t>Nível funcional do elemento da posição hierárquica mais elevada com responsabilidade de garantir que essa interação ocorra: Operações</t>
  </si>
  <si>
    <t>Organização avalia a eficácia das interações com os consumidores e/ou utilizadores finais</t>
  </si>
  <si>
    <t>Organização impacta positiva ou negativamente a comunidade local</t>
  </si>
  <si>
    <t>Número de operações analisadas que envolveram a comunidade local</t>
  </si>
  <si>
    <t>Identificados impactos negativos nas comunidades locais</t>
  </si>
  <si>
    <t>Localizações dos impactos negativos identificados</t>
  </si>
  <si>
    <t>Organização implementa medidas com o propósito de reduzir o impacto negativo na comunidade</t>
  </si>
  <si>
    <t>Organização tem um mecanismo para receber queixas por parte das comunidades locais</t>
  </si>
  <si>
    <t>Reportadas queixas por parte das comunidades locais, no período de reporte</t>
  </si>
  <si>
    <t>Número de queixas recebidas no período de reporte</t>
  </si>
  <si>
    <t>Número de queixas analisadas no período de reporte</t>
  </si>
  <si>
    <t>Resultaram medidas por parte da organização após a análise destas queixas</t>
  </si>
  <si>
    <t>Destinatários dos produtos e/ou serviços da organização: Produtos e serviços direcionados a consumidores</t>
  </si>
  <si>
    <t>Destinatários dos produtos e/ou serviços da organização: Produtos e serviços direcionados a empresas (B2B)</t>
  </si>
  <si>
    <t>Destinatários dos produtos e/ou serviços da organização: Produtos e serviços essenciais (saneamento, energia elétrica, educação)</t>
  </si>
  <si>
    <t>Destinatários dos produtos e/ou serviços da organização: Produtos e serviços de agroindústria</t>
  </si>
  <si>
    <t>Destinatários dos produtos e/ou serviços da organização: Produtos e serviços relacionados com a tecnologia da informação</t>
  </si>
  <si>
    <t>Destinatários dos produtos e/ou serviços da organização: Produtos e serviços hospitalares, médicos, laboratórios</t>
  </si>
  <si>
    <t>Destinatários dos produtos e/ou serviços da organização: Outro</t>
  </si>
  <si>
    <t>Setores aos quais se destinam os produtos e/ou serviços da organização: Setor público</t>
  </si>
  <si>
    <t>Setores aos quais se destinam os produtos e/ou serviços da organização: Setor privado</t>
  </si>
  <si>
    <t>Setores aos quais se destinam os produtos e/ou serviços da organização: Educação</t>
  </si>
  <si>
    <t>Setores aos quais se destinam os produtos e/ou serviços da organização: Tecnologia</t>
  </si>
  <si>
    <t>Setores aos quais se destinam os produtos e/ou serviços da organização: Financeiro</t>
  </si>
  <si>
    <t>Setores aos quais se destinam os produtos e/ou serviços da organização: Saúde</t>
  </si>
  <si>
    <t>Setores aos quais se destinam os produtos e/ou serviços da organização: Outro</t>
  </si>
  <si>
    <t>Organograma é do conhecimento de todos os trabalhadores contratados</t>
  </si>
  <si>
    <t>Constituição do mais alto órgão de governança da organização: Conselho de administração com membros não executivos</t>
  </si>
  <si>
    <t>MSCI119; MSCI121; MSCI122; MSCI124; MSCI32</t>
  </si>
  <si>
    <t>DJ14; DJ15; DJ16</t>
  </si>
  <si>
    <t>Constituição do mais alto órgão de governança da organização: Conselho de administração com membros executivos</t>
  </si>
  <si>
    <t>Constituição do mais alto órgão de governança da organização: Misto</t>
  </si>
  <si>
    <t>Constituição do mais alto órgão de governança da organização: Conselho de gerência</t>
  </si>
  <si>
    <t>Constituição do mais alto órgão de governança da organização: Não está estruturado</t>
  </si>
  <si>
    <t>Minorias que constituem o mais alto órgão de governança da organização: Indígenas</t>
  </si>
  <si>
    <t>Minorias que constituem o mais alto órgão de governança da organização: Negros</t>
  </si>
  <si>
    <t>Minorias que constituem o mais alto órgão de governança da organização: Etnia cigana</t>
  </si>
  <si>
    <t>Minorias que constituem o mais alto órgão de governança da organização: Minorias sociais (pessoas pertencentes a grupos vulneráveis)</t>
  </si>
  <si>
    <t>Minorias que constituem o mais alto órgão de governança da organização: LGBTQIA+</t>
  </si>
  <si>
    <t>Minorias que constituem o mais alto órgão de governança da organização: Pessoas portadoras de deficiência</t>
  </si>
  <si>
    <t>Minorias que constituem o mais alto órgão de governança da organização: Minorias religiosas</t>
  </si>
  <si>
    <t>Minorias que constituem o mais alto órgão de governança da organização: Outro</t>
  </si>
  <si>
    <t>Duração de cada mandato do mais alto órgão de governança da organização: Menos de 3 anos</t>
  </si>
  <si>
    <t>MSCI110; MSCI134</t>
  </si>
  <si>
    <t>DJ19; DJ20</t>
  </si>
  <si>
    <t>Duração de cada mandato do mais alto órgão de governança da organização: Entre 3 e 5 anos</t>
  </si>
  <si>
    <t>Duração de cada mandato do mais alto órgão de governança da organização: Mais de 5 anos</t>
  </si>
  <si>
    <t>Critérios usados para selecionar e nomear os membros do mais alto órgão de governança da organização: Stakeholders (inclusive acionistas)</t>
  </si>
  <si>
    <t>2-9; 2-10</t>
  </si>
  <si>
    <t>MSCI111</t>
  </si>
  <si>
    <t>Critérios usados para selecionar e nomear os membros do mais alto órgão de governança da organização: Diversidade</t>
  </si>
  <si>
    <t>DJ17</t>
  </si>
  <si>
    <t>Critérios usados para selecionar e nomear os membros do mais alto órgão de governança da organização: Independência</t>
  </si>
  <si>
    <t>MSCI89; MSCI111; MSCI118</t>
  </si>
  <si>
    <t>DJ11; DJ89</t>
  </si>
  <si>
    <t>Critérios usados para selecionar e nomear os membros do mais alto órgão de governança da organização: Conhecimento e experiência relacionados com os tópicos económicos, sociais e ambientais</t>
  </si>
  <si>
    <t>DJ21</t>
  </si>
  <si>
    <t>Critérios usados para selecionar e nomear os membros do mais alto órgão de governança da organização: Outro</t>
  </si>
  <si>
    <t>Frequência com que o mais alto órgão de governança da organização se reúne: Mensalmente</t>
  </si>
  <si>
    <t>MSCI133</t>
  </si>
  <si>
    <t>Frequência com que o mais alto órgão de governança da organização se reúne: Bimestralmente</t>
  </si>
  <si>
    <t>Frequência com que o mais alto órgão de governança da organização se reúne: Trimestralmente</t>
  </si>
  <si>
    <t>Frequência com que o mais alto órgão de governança da organização se reúne: Semestralmente</t>
  </si>
  <si>
    <t>Frequência com que o mais alto órgão de governança da organização se reúne: Anualmente</t>
  </si>
  <si>
    <t>Frequência com que o mais alto órgão de governança da organização se reúne: Quinzenalmente</t>
  </si>
  <si>
    <t>Frequência com que o mais alto órgão de governança da organização se reúne: Semanalmente</t>
  </si>
  <si>
    <t>Periodicidade com que é realizada a avaliação do mais alto órgão de governança da organização: Anual</t>
  </si>
  <si>
    <t>Periodicidade com que é realizada a avaliação do mais alto órgão de governança da organização: Bianual</t>
  </si>
  <si>
    <t>Periodicidade com que é realizada a avaliação do mais alto órgão de governança da organização: Trianual</t>
  </si>
  <si>
    <t>Periodicidade com que é realizada a avaliação do mais alto órgão de governança da organização: Outro</t>
  </si>
  <si>
    <t>Medidas tomadas em função dos resultados: Medidas relativamente aos tópicos económicos, sociais e ambientais</t>
  </si>
  <si>
    <t>Medidas tomadas em função dos resultados: Medidas relativamente às práticas organizacionais</t>
  </si>
  <si>
    <t>Medidas tomadas em função dos resultados: Medidas relativamente à composição do conselho de administração</t>
  </si>
  <si>
    <t>Medidas tomadas em função dos resultados: Outro</t>
  </si>
  <si>
    <t>Iniciativas ou conjunto de princípios externos no âmbito da sustentabilidade: UN Global Compact</t>
  </si>
  <si>
    <t>DJ6; DJ38</t>
  </si>
  <si>
    <t>Iniciativas ou conjunto de princípios externos no âmbito da sustentabilidade: Principles of Responsible Investment</t>
  </si>
  <si>
    <t>DJ6</t>
  </si>
  <si>
    <t>Iniciativas ou conjunto de princípios externos no âmbito da sustentabilidade: Science Based Targets</t>
  </si>
  <si>
    <t>Iniciativas ou conjunto de princípios externos no âmbito da sustentabilidade: B-Corp</t>
  </si>
  <si>
    <t>Iniciativas ou conjunto de princípios externos no âmbito da sustentabilidade: Outro</t>
  </si>
  <si>
    <t>G1; ENV5</t>
  </si>
  <si>
    <t>Questões ambientais e/ou sociais consideradas no plano de ação/modelo de negócio: Desperdício</t>
  </si>
  <si>
    <t>MSCI21, MSCI22; MSCI23; MSCI24</t>
  </si>
  <si>
    <t>DJ5</t>
  </si>
  <si>
    <t>Questões ambientais e/ou sociais consideradas no plano de ação/modelo de negócio: Resíduos</t>
  </si>
  <si>
    <t>Questões ambientais e/ou sociais consideradas no plano de ação/modelo de negócio: Energia</t>
  </si>
  <si>
    <t>Questões ambientais e/ou sociais consideradas no plano de ação/modelo de negócio: Recursos hídricos</t>
  </si>
  <si>
    <t>Questões ambientais e/ou sociais consideradas no plano de ação/modelo de negócio: Produtos tóxicos</t>
  </si>
  <si>
    <t>Questões ambientais e/ou sociais consideradas no plano de ação/modelo de negócio: Biodiversidade</t>
  </si>
  <si>
    <t>Questões ambientais e/ou sociais consideradas no plano de ação/modelo de negócio: Educação</t>
  </si>
  <si>
    <t>Questões ambientais e/ou sociais consideradas no plano de ação/modelo de negócio: Desigualdades Sociais</t>
  </si>
  <si>
    <t>Questões ambientais e/ou sociais consideradas no plano de ação/modelo de negócio: Empregabilidade</t>
  </si>
  <si>
    <t>Questões ambientais e/ou sociais consideradas no plano de ação/modelo de negócio: Inclusão</t>
  </si>
  <si>
    <t>Questões ambientais e/ou sociais consideradas no plano de ação/modelo de negócio: Outro</t>
  </si>
  <si>
    <t>Objetivos de Desenvolvimento Sustentável para os quais a estratégia contribui: Objetivo 1 - Erradicar a pobreza</t>
  </si>
  <si>
    <t>Objetivos de Desenvolvimento Sustentável para os quais a estratégia contribui: Objetivo 2 - Erradicar a fome</t>
  </si>
  <si>
    <t>Objetivos de Desenvolvimento Sustentável para os quais a estratégia contribui: Objetivo 3 - Saúde de qualidade</t>
  </si>
  <si>
    <t>Objetivos de Desenvolvimento Sustentável para os quais a estratégia contribui: Objetivo 4 - Educação de qualidade</t>
  </si>
  <si>
    <t>Objetivos de Desenvolvimento Sustentável para os quais a estratégia contribui: Objetivo 5 - Igualdade de género</t>
  </si>
  <si>
    <t>G3; LHR7</t>
  </si>
  <si>
    <t>Objetivos de Desenvolvimento Sustentável para os quais a estratégia contribui: Objetivo 6 - Água potável e saneamento</t>
  </si>
  <si>
    <t>HR2; E4.1</t>
  </si>
  <si>
    <t>Objetivos de Desenvolvimento Sustentável para os quais a estratégia contribui: Objetivo 7 - Energias renováveis e acessíveis</t>
  </si>
  <si>
    <t>Objetivos de Desenvolvimento Sustentável para os quais a estratégia contribui: Objetivo 8 - Trabalho digno e crescimento económico</t>
  </si>
  <si>
    <t>Objetivos de Desenvolvimento Sustentável para os quais a estratégia contribui: Objetivo 9 - Indústria, inovação e infraestruturas</t>
  </si>
  <si>
    <t>Objetivos de Desenvolvimento Sustentável para os quais a estratégia contribui: Objetivo 10 - Reduzir as desigualdades</t>
  </si>
  <si>
    <t>Objetivos de Desenvolvimento Sustentável para os quais a estratégia contribui: Objetivo 11 - Cidades e comunidades sustentáveis</t>
  </si>
  <si>
    <t>Objetivos de Desenvolvimento Sustentável para os quais a estratégia contribui: Objetivo 12 - Produção e consumo sustentáveis</t>
  </si>
  <si>
    <t>Objetivos de Desenvolvimento Sustentável para os quais a estratégia contribui: Objetivo 13 - Ação climática</t>
  </si>
  <si>
    <t>Objetivos de Desenvolvimento Sustentável para os quais a estratégia contribui: Objetivo 14 - Proteger a vida marinha</t>
  </si>
  <si>
    <t>Objetivos de Desenvolvimento Sustentável para os quais a estratégia contribui: Objetivo 15 - Proteger a vida terrrestre</t>
  </si>
  <si>
    <t>Objetivos de Desenvolvimento Sustentável para os quais a estratégia contribui: Objetivo 16 - Paz, justiça e instituições eficazes</t>
  </si>
  <si>
    <t>Objetivos de Desenvolvimento Sustentável para os quais a estratégia contribui: Objetivo 17 - Parcerias para implementação dos objetivos</t>
  </si>
  <si>
    <t>Stakeholders envolvidos pela organização: Sociedade civil</t>
  </si>
  <si>
    <t>Stakeholders envolvidos pela organização: Clientes</t>
  </si>
  <si>
    <t>Stakeholders envolvidos pela organização: Colaboradores</t>
  </si>
  <si>
    <t>Stakeholders envolvidos pela organização: Sindicatos</t>
  </si>
  <si>
    <t>Stakeholders envolvidos pela organização: Comunidades locais</t>
  </si>
  <si>
    <t>MSCI73; MSCI74</t>
  </si>
  <si>
    <t>Stakeholders envolvidos pela organização: Acionistas</t>
  </si>
  <si>
    <t>Stakeholders envolvidos pela organização: Fornecimentos e Serviços Externos (FSE's)</t>
  </si>
  <si>
    <t>Características do canal de denúncia: Interno</t>
  </si>
  <si>
    <t>MSCI197</t>
  </si>
  <si>
    <t>DJ41</t>
  </si>
  <si>
    <t>Características do canal de denúncia: Externo</t>
  </si>
  <si>
    <t>Características do canal de denúncia: Assegura anonimato</t>
  </si>
  <si>
    <t>Características do canal de denúncia: Assegura confidencialidade</t>
  </si>
  <si>
    <t>Características do canal de denúncia: Gerido por terceiro especializado (outsourced)</t>
  </si>
  <si>
    <t>Características do canal de denúncia: Gerido internamente por uma pessoa responsável</t>
  </si>
  <si>
    <t>Características do canal de denúncia: Conhecido pelos colaboradores</t>
  </si>
  <si>
    <t>Características do canal de denúncia: Conhecido por todos os stakeholders da organização</t>
  </si>
  <si>
    <t>Características do canal de denúncia: Está disponível em mais do que um idioma</t>
  </si>
  <si>
    <t>Características do canal de denúncia: Tem um horário de funcionamento definido</t>
  </si>
  <si>
    <t>Características do canal de denúncia: Garante a proteção contra represálias</t>
  </si>
  <si>
    <t>Tipo de denúncias: Comportamento antiético</t>
  </si>
  <si>
    <t>Tipo de denúncias: Comportamento ilícito</t>
  </si>
  <si>
    <t>Tipo de denúncias: Integridade organizacional</t>
  </si>
  <si>
    <t>Organização tem um plano de formação em questões sociais (e.g., direitos humanos, trabalho forçado, escravatura moderna)</t>
  </si>
  <si>
    <t>Programa de formação em questões sociais está acessível a todos os trabalhadores contratados</t>
  </si>
  <si>
    <t>HR5; L1.1; L4</t>
  </si>
  <si>
    <t>Natureza das preocupações comunicadas: Ambiental</t>
  </si>
  <si>
    <t>Natureza das preocupações comunicadas: Social (comunidade, colaboradores, stakeholders)</t>
  </si>
  <si>
    <t>HR1</t>
  </si>
  <si>
    <t>Natureza das preocupações comunicadas: Económico</t>
  </si>
  <si>
    <t>Natureza das preocupações comunicadas: Governança</t>
  </si>
  <si>
    <t>Natureza das preocupações comunicadas: Outro</t>
  </si>
  <si>
    <t>Conclusões e resultados obtidos através da análise das denúncias</t>
  </si>
  <si>
    <t>Mudanças significativas na organização ou na cadeia de fornecedores: Não</t>
  </si>
  <si>
    <t>Mudanças significativas na organização ou na cadeia de fornecedores: Mudanças na localização das instalações</t>
  </si>
  <si>
    <t>Mudanças significativas na organização ou na cadeia de fornecedores: Mudanças nas operações</t>
  </si>
  <si>
    <t>Mudanças significativas na organização ou na cadeia de fornecedores: Mudanças na estrutura do capital social</t>
  </si>
  <si>
    <t>Mudanças significativas na organização ou na cadeia de fornecedores: Mudança na localização dos fornecedores</t>
  </si>
  <si>
    <t>Mudanças significativas na organização ou na cadeia de fornecedores: Introdução de uma política de fornecedores</t>
  </si>
  <si>
    <t>Mudanças significativas na organização ou na cadeia de fornecedores: Outro</t>
  </si>
  <si>
    <t>Tipos de impactos que mudanças significativas na organização ou na cadeia de fornecedores tiveram: Social</t>
  </si>
  <si>
    <t>Tipos de impactos que mudanças significativas na organização ou na cadeia de fornecedores tiveram: Ambiental</t>
  </si>
  <si>
    <t>Tipos de impactos que mudanças significativas na organização ou na cadeia de fornecedores tiveram: Económico</t>
  </si>
  <si>
    <t>Tipos de impactos que mudanças significativas na organização ou na cadeia de fornecedores tiveram: Não percetível ainda</t>
  </si>
  <si>
    <t>Receita anual da organização</t>
  </si>
  <si>
    <t>EUR</t>
  </si>
  <si>
    <t>DJ1; DJ2</t>
  </si>
  <si>
    <t>Receita anual líquida da organização</t>
  </si>
  <si>
    <t>Valor alocado a atividades de responsabilidade social corporativa</t>
  </si>
  <si>
    <t>Despesas decorrentes de atividades associadas a recursos humanos</t>
  </si>
  <si>
    <t>Despesas decorrentes de atividades associadas a fornecedores</t>
  </si>
  <si>
    <t>Despesas decorrentes de atividades associadas a matérias-primas</t>
  </si>
  <si>
    <t>Organização de reporte é uma empresa cotada em bolsa</t>
  </si>
  <si>
    <t>MSCI96</t>
  </si>
  <si>
    <t>Organização esteve cotada em bolsa, no ano transato</t>
  </si>
  <si>
    <t>Valor do custo médio ponderado do capital da organização</t>
  </si>
  <si>
    <t>Número de ações disponíveis da organização</t>
  </si>
  <si>
    <t>Relatórios periódicos da organização: Relatório de contas</t>
  </si>
  <si>
    <t>DJ7</t>
  </si>
  <si>
    <t>Relatórios periódicos da organização: Relatório de impacto</t>
  </si>
  <si>
    <t>Relatórios periódicos da organização: Relatório de sustentabilidade</t>
  </si>
  <si>
    <t>Relatórios periódicos da organização: Relatório de atividades</t>
  </si>
  <si>
    <t>Relatórios periódicos da organização: Relatório de vendas</t>
  </si>
  <si>
    <t>Relatórios periódicos da organização: Relatório de satisfação dos clientes</t>
  </si>
  <si>
    <t>DJ7; DJ140</t>
  </si>
  <si>
    <t>Relatórios periódicos da organização: Relatório de satisfação ou de bem-estar dos colaboradores</t>
  </si>
  <si>
    <t>DJ7; DJ139</t>
  </si>
  <si>
    <t>Relatórios periódicos da organização: Outro</t>
  </si>
  <si>
    <t>Países onde os produtos e/ou serviços da organização são oferecidos: Afeganistão</t>
  </si>
  <si>
    <t>DJ8</t>
  </si>
  <si>
    <t>Países onde os produtos e/ou serviços da organização são oferecidos: África do Sul</t>
  </si>
  <si>
    <t>Países onde os produtos e/ou serviços da organização são oferecidos: Albânia</t>
  </si>
  <si>
    <t>Países onde os produtos e/ou serviços da organização são oferecidos: Alemanha</t>
  </si>
  <si>
    <t>Países onde os produtos e/ou serviços da organização são oferecidos: Andorra</t>
  </si>
  <si>
    <t>Países onde os produtos e/ou serviços da organização são oferecidos: Angola</t>
  </si>
  <si>
    <t>Países onde os produtos e/ou serviços da organização são oferecidos: Anguila</t>
  </si>
  <si>
    <t>Países onde os produtos e/ou serviços da organização são oferecidos: Antígua e Barbuda</t>
  </si>
  <si>
    <t>Países onde os produtos e/ou serviços da organização são oferecidos: Arábia Saudita</t>
  </si>
  <si>
    <t>Países onde os produtos e/ou serviços da organização são oferecidos: Argélia</t>
  </si>
  <si>
    <t>Países onde os produtos e/ou serviços da organização são oferecidos: Argentina</t>
  </si>
  <si>
    <t>Países onde os produtos e/ou serviços da organização são oferecidos: Arménia</t>
  </si>
  <si>
    <t>Países onde os produtos e/ou serviços da organização são oferecidos: Aruba</t>
  </si>
  <si>
    <t>Países onde os produtos e/ou serviços da organização são oferecidos: Austrália</t>
  </si>
  <si>
    <t>Países onde os produtos e/ou serviços da organização são oferecidos: Áustria</t>
  </si>
  <si>
    <t>Países onde os produtos e/ou serviços da organização são oferecidos: Azerbaijão</t>
  </si>
  <si>
    <t>Países onde os produtos e/ou serviços da organização são oferecidos: Bahamas</t>
  </si>
  <si>
    <t>Países onde os produtos e/ou serviços da organização são oferecidos: Bangladesh</t>
  </si>
  <si>
    <t>Países onde os produtos e/ou serviços da organização são oferecidos: Barbados</t>
  </si>
  <si>
    <t>Países onde os produtos e/ou serviços da organização são oferecidos: Barém</t>
  </si>
  <si>
    <t>Países onde os produtos e/ou serviços da organização são oferecidos: Bélgica</t>
  </si>
  <si>
    <t>Países onde os produtos e/ou serviços da organização são oferecidos: Belize</t>
  </si>
  <si>
    <t>Países onde os produtos e/ou serviços da organização são oferecidos: Benim</t>
  </si>
  <si>
    <t>Países onde os produtos e/ou serviços da organização são oferecidos: Bermudas</t>
  </si>
  <si>
    <t>Países onde os produtos e/ou serviços da organização são oferecidos: Bielorrússia</t>
  </si>
  <si>
    <t>Países onde os produtos e/ou serviços da organização são oferecidos: Bolívia</t>
  </si>
  <si>
    <t>Países onde os produtos e/ou serviços da organização são oferecidos: Bósnia e Herzegovina</t>
  </si>
  <si>
    <t>Países onde os produtos e/ou serviços da organização são oferecidos: Botsuana</t>
  </si>
  <si>
    <t>Países onde os produtos e/ou serviços da organização são oferecidos: Brasil</t>
  </si>
  <si>
    <t>Países onde os produtos e/ou serviços da organização são oferecidos: Brunei</t>
  </si>
  <si>
    <t>Países onde os produtos e/ou serviços da organização são oferecidos: Bulgária</t>
  </si>
  <si>
    <t>Países onde os produtos e/ou serviços da organização são oferecidos: Burquina Faso</t>
  </si>
  <si>
    <t>Países onde os produtos e/ou serviços da organização são oferecidos: Burúndi</t>
  </si>
  <si>
    <t>Países onde os produtos e/ou serviços da organização são oferecidos: Butão</t>
  </si>
  <si>
    <t>Países onde os produtos e/ou serviços da organização são oferecidos: Cabo Verde</t>
  </si>
  <si>
    <t>Países onde os produtos e/ou serviços da organização são oferecidos: Camarões</t>
  </si>
  <si>
    <t>Países onde os produtos e/ou serviços da organização são oferecidos: Camboja</t>
  </si>
  <si>
    <t>Países onde os produtos e/ou serviços da organização são oferecidos: Canadá</t>
  </si>
  <si>
    <t>Países onde os produtos e/ou serviços da organização são oferecidos: Catar</t>
  </si>
  <si>
    <t>Países onde os produtos e/ou serviços da organização são oferecidos: Cazaquistão</t>
  </si>
  <si>
    <t>Países onde os produtos e/ou serviços da organização são oferecidos: Chade</t>
  </si>
  <si>
    <t>Países onde os produtos e/ou serviços da organização são oferecidos: Chile</t>
  </si>
  <si>
    <t>Países onde os produtos e/ou serviços da organização são oferecidos: China</t>
  </si>
  <si>
    <t>Países onde os produtos e/ou serviços da organização são oferecidos: Chipre</t>
  </si>
  <si>
    <t>Países onde os produtos e/ou serviços da organização são oferecidos: Colômbia</t>
  </si>
  <si>
    <t>Países onde os produtos e/ou serviços da organização são oferecidos: Comores</t>
  </si>
  <si>
    <t>Países onde os produtos e/ou serviços da organização são oferecidos: Coreia do Norte</t>
  </si>
  <si>
    <t>Países onde os produtos e/ou serviços da organização são oferecidos: Coreia do Sul</t>
  </si>
  <si>
    <t>Países onde os produtos e/ou serviços da organização são oferecidos: Costa do Marfim</t>
  </si>
  <si>
    <t>Países onde os produtos e/ou serviços da organização são oferecidos: Costa Rica</t>
  </si>
  <si>
    <t>Países onde os produtos e/ou serviços da organização são oferecidos: Croácia</t>
  </si>
  <si>
    <t>Países onde os produtos e/ou serviços da organização são oferecidos: Cuba</t>
  </si>
  <si>
    <t>Países onde os produtos e/ou serviços da organização são oferecidos: Curacao</t>
  </si>
  <si>
    <t>Países onde os produtos e/ou serviços da organização são oferecidos: Dinamarca</t>
  </si>
  <si>
    <t>Países onde os produtos e/ou serviços da organização são oferecidos: Domínica</t>
  </si>
  <si>
    <t>Países onde os produtos e/ou serviços da organização são oferecidos: Egipto</t>
  </si>
  <si>
    <t>Países onde os produtos e/ou serviços da organização são oferecidos: El Salvador</t>
  </si>
  <si>
    <t>Países onde os produtos e/ou serviços da organização são oferecidos: Emiratos Árabes Unidos</t>
  </si>
  <si>
    <t>Países onde os produtos e/ou serviços da organização são oferecidos: Equador</t>
  </si>
  <si>
    <t>Países onde os produtos e/ou serviços da organização são oferecidos: Eritreia</t>
  </si>
  <si>
    <t>Países onde os produtos e/ou serviços da organização são oferecidos: Eslováquia</t>
  </si>
  <si>
    <t>Países onde os produtos e/ou serviços da organização são oferecidos: Eslovénia</t>
  </si>
  <si>
    <t>Países onde os produtos e/ou serviços da organização são oferecidos: Espanha</t>
  </si>
  <si>
    <t>Países onde os produtos e/ou serviços da organização são oferecidos: Estados Unidos da América</t>
  </si>
  <si>
    <t>Países onde os produtos e/ou serviços da organização são oferecidos: Estónia</t>
  </si>
  <si>
    <t>Países onde os produtos e/ou serviços da organização são oferecidos: Etiópia</t>
  </si>
  <si>
    <t>Países onde os produtos e/ou serviços da organização são oferecidos: Faroé</t>
  </si>
  <si>
    <t>Países onde os produtos e/ou serviços da organização são oferecidos: Fiji</t>
  </si>
  <si>
    <t>Países onde os produtos e/ou serviços da organização são oferecidos: Filipinas</t>
  </si>
  <si>
    <t>Países onde os produtos e/ou serviços da organização são oferecidos: Finlândia</t>
  </si>
  <si>
    <t>Países onde os produtos e/ou serviços da organização são oferecidos: França</t>
  </si>
  <si>
    <t>Países onde os produtos e/ou serviços da organização são oferecidos: Gabão</t>
  </si>
  <si>
    <t>Países onde os produtos e/ou serviços da organização são oferecidos: Gâmbia</t>
  </si>
  <si>
    <t>Países onde os produtos e/ou serviços da organização são oferecidos: Gana</t>
  </si>
  <si>
    <t>Países onde os produtos e/ou serviços da organização são oferecidos: Geórgia</t>
  </si>
  <si>
    <t>Países onde os produtos e/ou serviços da organização são oferecidos: Gibraltar</t>
  </si>
  <si>
    <t>Países onde os produtos e/ou serviços da organização são oferecidos: Granada</t>
  </si>
  <si>
    <t>Países onde os produtos e/ou serviços da organização são oferecidos: Grécia</t>
  </si>
  <si>
    <t>Países onde os produtos e/ou serviços da organização são oferecidos: Gronelândia</t>
  </si>
  <si>
    <t>Países onde os produtos e/ou serviços da organização são oferecidos: Guame</t>
  </si>
  <si>
    <t>Países onde os produtos e/ou serviços da organização são oferecidos: Guatemala</t>
  </si>
  <si>
    <t>Países onde os produtos e/ou serviços da organização são oferecidos: Guernsey</t>
  </si>
  <si>
    <t>Países onde os produtos e/ou serviços da organização são oferecidos: Guiana</t>
  </si>
  <si>
    <t>Países onde os produtos e/ou serviços da organização são oferecidos: Guiné</t>
  </si>
  <si>
    <t>Países onde os produtos e/ou serviços da organização são oferecidos: Guiné Equatorial</t>
  </si>
  <si>
    <t>Países onde os produtos e/ou serviços da organização são oferecidos: Guiné-Bissau</t>
  </si>
  <si>
    <t>Países onde os produtos e/ou serviços da organização são oferecidos: Haiti</t>
  </si>
  <si>
    <t>Países onde os produtos e/ou serviços da organização são oferecidos: Holanda (Países Baixos)</t>
  </si>
  <si>
    <t>Países onde os produtos e/ou serviços da organização são oferecidos: Honduras</t>
  </si>
  <si>
    <t>Países onde os produtos e/ou serviços da organização são oferecidos: Hong Kong</t>
  </si>
  <si>
    <t>Países onde os produtos e/ou serviços da organização são oferecidos: Hungria</t>
  </si>
  <si>
    <t>Países onde os produtos e/ou serviços da organização são oferecidos: Iémen</t>
  </si>
  <si>
    <t>Países onde os produtos e/ou serviços da organização são oferecidos: Ilha Bouvet</t>
  </si>
  <si>
    <t>Países onde os produtos e/ou serviços da organização são oferecidos: Ilha do Natal</t>
  </si>
  <si>
    <t>Países onde os produtos e/ou serviços da organização são oferecidos: Ilha Norfolk</t>
  </si>
  <si>
    <t>Países onde os produtos e/ou serviços da organização são oferecidos: Ilhas Ashmore e Cartier</t>
  </si>
  <si>
    <t>Países onde os produtos e/ou serviços da organização são oferecidos: Ilhas Caimão</t>
  </si>
  <si>
    <t>Países onde os produtos e/ou serviços da organização são oferecidos: Ilhas Cook</t>
  </si>
  <si>
    <t>Países onde os produtos e/ou serviços da organização são oferecidos: Ilhas dos Cocos</t>
  </si>
  <si>
    <t>Países onde os produtos e/ou serviços da organização são oferecidos: Ilhas Falkland</t>
  </si>
  <si>
    <t>Países onde os produtos e/ou serviços da organização são oferecidos: Ilhas Marshall</t>
  </si>
  <si>
    <t>Países onde os produtos e/ou serviços da organização são oferecidos: Ilhas Paracel</t>
  </si>
  <si>
    <t>Países onde os produtos e/ou serviços da organização são oferecidos: Ilhas Salomão</t>
  </si>
  <si>
    <t>Países onde os produtos e/ou serviços da organização são oferecidos: Ilhas Turcas e Caicos</t>
  </si>
  <si>
    <t>Países onde os produtos e/ou serviços da organização são oferecidos: Ilhas Virgens Americanas</t>
  </si>
  <si>
    <t>Países onde os produtos e/ou serviços da organização são oferecidos: Ilhas Virgens Britânicas</t>
  </si>
  <si>
    <t>Países onde os produtos e/ou serviços da organização são oferecidos: Índia</t>
  </si>
  <si>
    <t>Países onde os produtos e/ou serviços da organização são oferecidos: Indonésia</t>
  </si>
  <si>
    <t>Países onde os produtos e/ou serviços da organização são oferecidos: Irão</t>
  </si>
  <si>
    <t>Países onde os produtos e/ou serviços da organização são oferecidos: Iraque</t>
  </si>
  <si>
    <t>Países onde os produtos e/ou serviços da organização são oferecidos: Irlanda</t>
  </si>
  <si>
    <t>Países onde os produtos e/ou serviços da organização são oferecidos: Islândia</t>
  </si>
  <si>
    <t>Países onde os produtos e/ou serviços da organização são oferecidos: Israel</t>
  </si>
  <si>
    <t>Países onde os produtos e/ou serviços da organização são oferecidos: Itália</t>
  </si>
  <si>
    <t>Países onde os produtos e/ou serviços da organização são oferecidos: Jamaica</t>
  </si>
  <si>
    <t>Países onde os produtos e/ou serviços da organização são oferecidos: Japão</t>
  </si>
  <si>
    <t>Países onde os produtos e/ou serviços da organização são oferecidos: Jibuti</t>
  </si>
  <si>
    <t>Países onde os produtos e/ou serviços da organização são oferecidos: Jordânia</t>
  </si>
  <si>
    <t>Países onde os produtos e/ou serviços da organização são oferecidos: Kosovo</t>
  </si>
  <si>
    <t>Países onde os produtos e/ou serviços da organização são oferecidos: Kuwait</t>
  </si>
  <si>
    <t>Países onde os produtos e/ou serviços da organização são oferecidos: Laos</t>
  </si>
  <si>
    <t>Países onde os produtos e/ou serviços da organização são oferecidos: Lesoto</t>
  </si>
  <si>
    <t>Países onde os produtos e/ou serviços da organização são oferecidos: Letónia</t>
  </si>
  <si>
    <t>Países onde os produtos e/ou serviços da organização são oferecidos: Líbano</t>
  </si>
  <si>
    <t>Países onde os produtos e/ou serviços da organização são oferecidos: Libéria</t>
  </si>
  <si>
    <t>Países onde os produtos e/ou serviços da organização são oferecidos: Líbia</t>
  </si>
  <si>
    <t>Países onde os produtos e/ou serviços da organização são oferecidos: Liechtenstein</t>
  </si>
  <si>
    <t>Países onde os produtos e/ou serviços da organização são oferecidos: Lituânia</t>
  </si>
  <si>
    <t>Países onde os produtos e/ou serviços da organização são oferecidos: Luxemburgo</t>
  </si>
  <si>
    <t>Países onde os produtos e/ou serviços da organização são oferecidos: Macau</t>
  </si>
  <si>
    <t>Países onde os produtos e/ou serviços da organização são oferecidos: Macedónia</t>
  </si>
  <si>
    <t>Países onde os produtos e/ou serviços da organização são oferecidos: Madagáscar</t>
  </si>
  <si>
    <t>Países onde os produtos e/ou serviços da organização são oferecidos: Malásia</t>
  </si>
  <si>
    <t>Países onde os produtos e/ou serviços da organização são oferecidos: Maláwi</t>
  </si>
  <si>
    <t>Países onde os produtos e/ou serviços da organização são oferecidos: Maldivas</t>
  </si>
  <si>
    <t>Países onde os produtos e/ou serviços da organização são oferecidos: Mali</t>
  </si>
  <si>
    <t>Países onde os produtos e/ou serviços da organização são oferecidos: Malta</t>
  </si>
  <si>
    <t>Países onde os produtos e/ou serviços da organização são oferecidos: Marrocos</t>
  </si>
  <si>
    <t>Países onde os produtos e/ou serviços da organização são oferecidos: Maurícia</t>
  </si>
  <si>
    <t>Países onde os produtos e/ou serviços da organização são oferecidos: Mauritânia</t>
  </si>
  <si>
    <t>Países onde os produtos e/ou serviços da organização são oferecidos: México</t>
  </si>
  <si>
    <t>Países onde os produtos e/ou serviços da organização são oferecidos: Micronésia</t>
  </si>
  <si>
    <t>Países onde os produtos e/ou serviços da organização são oferecidos: Moçambique</t>
  </si>
  <si>
    <t>Países onde os produtos e/ou serviços da organização são oferecidos: Moldávia</t>
  </si>
  <si>
    <t>Países onde os produtos e/ou serviços da organização são oferecidos: Mónaco</t>
  </si>
  <si>
    <t>Países onde os produtos e/ou serviços da organização são oferecidos: Mongólia</t>
  </si>
  <si>
    <t>Países onde os produtos e/ou serviços da organização são oferecidos: Monserrate</t>
  </si>
  <si>
    <t>Países onde os produtos e/ou serviços da organização são oferecidos: Montenegro</t>
  </si>
  <si>
    <t>Países onde os produtos e/ou serviços da organização são oferecidos: Myanmar (Birmânia)</t>
  </si>
  <si>
    <t>Países onde os produtos e/ou serviços da organização são oferecidos: Namíbia</t>
  </si>
  <si>
    <t>Países onde os produtos e/ou serviços da organização são oferecidos: Nauru</t>
  </si>
  <si>
    <t>Países onde os produtos e/ou serviços da organização são oferecidos: Navassa Island</t>
  </si>
  <si>
    <t>Países onde os produtos e/ou serviços da organização são oferecidos: Nepal</t>
  </si>
  <si>
    <t>Países onde os produtos e/ou serviços da organização são oferecidos: Nicarágua</t>
  </si>
  <si>
    <t>Países onde os produtos e/ou serviços da organização são oferecidos: Níger</t>
  </si>
  <si>
    <t>Países onde os produtos e/ou serviços da organização são oferecidos: Nigéria</t>
  </si>
  <si>
    <t>Países onde os produtos e/ou serviços da organização são oferecidos: Niue</t>
  </si>
  <si>
    <t>Países onde os produtos e/ou serviços da organização são oferecidos: Noruega</t>
  </si>
  <si>
    <t>Países onde os produtos e/ou serviços da organização são oferecidos: Nova Zelândia</t>
  </si>
  <si>
    <t>Países onde os produtos e/ou serviços da organização são oferecidos: Omã</t>
  </si>
  <si>
    <t>Países onde os produtos e/ou serviços da organização são oferecidos: Palau</t>
  </si>
  <si>
    <t>Países onde os produtos e/ou serviços da organização são oferecidos: Palestina</t>
  </si>
  <si>
    <t>Países onde os produtos e/ou serviços da organização são oferecidos: Panamá</t>
  </si>
  <si>
    <t>Países onde os produtos e/ou serviços da organização são oferecidos: Papua-Nova Guiné</t>
  </si>
  <si>
    <t>Países onde os produtos e/ou serviços da organização são oferecidos: Paquistão</t>
  </si>
  <si>
    <t>Países onde os produtos e/ou serviços da organização são oferecidos: Paraguai</t>
  </si>
  <si>
    <t>Países onde os produtos e/ou serviços da organização são oferecidos: Peru</t>
  </si>
  <si>
    <t>Países onde os produtos e/ou serviços da organização são oferecidos: Pitcairn</t>
  </si>
  <si>
    <t>Países onde os produtos e/ou serviços da organização são oferecidos: Polinésia Francesa</t>
  </si>
  <si>
    <t>Países onde os produtos e/ou serviços da organização são oferecidos: Polónia</t>
  </si>
  <si>
    <t>Países onde os produtos e/ou serviços da organização são oferecidos: Porto Rico</t>
  </si>
  <si>
    <t>Países onde os produtos e/ou serviços da organização são oferecidos: Portugal</t>
  </si>
  <si>
    <t>Países onde os produtos e/ou serviços da organização são oferecidos: Quénia</t>
  </si>
  <si>
    <t>Países onde os produtos e/ou serviços da organização são oferecidos: Quirguizistão</t>
  </si>
  <si>
    <t>Países onde os produtos e/ou serviços da organização são oferecidos: Quiribáti</t>
  </si>
  <si>
    <t>Países onde os produtos e/ou serviços da organização são oferecidos: Reino Unido</t>
  </si>
  <si>
    <t>Países onde os produtos e/ou serviços da organização são oferecidos: República Centro-Africana</t>
  </si>
  <si>
    <t>Países onde os produtos e/ou serviços da organização são oferecidos: República Checa</t>
  </si>
  <si>
    <t>Países onde os produtos e/ou serviços da organização são oferecidos: República Democrática do Congo (Kinshasa)</t>
  </si>
  <si>
    <t>Países onde os produtos e/ou serviços da organização são oferecidos: República do Congo (Brazzaville)</t>
  </si>
  <si>
    <t>Países onde os produtos e/ou serviços da organização são oferecidos: República Dominicana</t>
  </si>
  <si>
    <t>Países onde os produtos e/ou serviços da organização são oferecidos: Roménia</t>
  </si>
  <si>
    <t>Países onde os produtos e/ou serviços da organização são oferecidos: Ruanda</t>
  </si>
  <si>
    <t>Países onde os produtos e/ou serviços da organização são oferecidos: Rússia</t>
  </si>
  <si>
    <t>Países onde os produtos e/ou serviços da organização são oferecidos: Samoa</t>
  </si>
  <si>
    <t>Países onde os produtos e/ou serviços da organização são oferecidos: Samoa Americana</t>
  </si>
  <si>
    <t>Países onde os produtos e/ou serviços da organização são oferecidos: Santa Helena</t>
  </si>
  <si>
    <t>Países onde os produtos e/ou serviços da organização são oferecidos: Santa Lúcia</t>
  </si>
  <si>
    <t>Países onde os produtos e/ou serviços da organização são oferecidos: São Cristóvão e Neves</t>
  </si>
  <si>
    <t>Países onde os produtos e/ou serviços da organização são oferecidos: São Marino</t>
  </si>
  <si>
    <t>Países onde os produtos e/ou serviços da organização são oferecidos: São Martinho</t>
  </si>
  <si>
    <t>Países onde os produtos e/ou serviços da organização são oferecidos: São Tomé e Príncipe</t>
  </si>
  <si>
    <t>Países onde os produtos e/ou serviços da organização são oferecidos: São Vicente e Granadinas</t>
  </si>
  <si>
    <t>Países onde os produtos e/ou serviços da organização são oferecidos: Saara Ocidental</t>
  </si>
  <si>
    <t>Países onde os produtos e/ou serviços da organização são oferecidos: Seicheles</t>
  </si>
  <si>
    <t>Países onde os produtos e/ou serviços da organização são oferecidos: Senegal</t>
  </si>
  <si>
    <t>Países onde os produtos e/ou serviços da organização são oferecidos: Serra Leoa</t>
  </si>
  <si>
    <t>Países onde os produtos e/ou serviços da organização são oferecidos: Sérvia</t>
  </si>
  <si>
    <t>Países onde os produtos e/ou serviços da organização são oferecidos: Singapura</t>
  </si>
  <si>
    <t>Países onde os produtos e/ou serviços da organização são oferecidos: Síria</t>
  </si>
  <si>
    <t>Países onde os produtos e/ou serviços da organização são oferecidos: Somália</t>
  </si>
  <si>
    <t>Países onde os produtos e/ou serviços da organização são oferecidos: Sri Lanka</t>
  </si>
  <si>
    <t>Países onde os produtos e/ou serviços da organização são oferecidos: Suazilândia (Eswatini)</t>
  </si>
  <si>
    <t>Países onde os produtos e/ou serviços da organização são oferecidos: Sudão</t>
  </si>
  <si>
    <t>Países onde os produtos e/ou serviços da organização são oferecidos: Sudão do Sul</t>
  </si>
  <si>
    <t>Países onde os produtos e/ou serviços da organização são oferecidos: Suécia</t>
  </si>
  <si>
    <t>Países onde os produtos e/ou serviços da organização são oferecidos: Suíça</t>
  </si>
  <si>
    <t>Países onde os produtos e/ou serviços da organização são oferecidos: Suriname</t>
  </si>
  <si>
    <t>Países onde os produtos e/ou serviços da organização são oferecidos: Svalbard e Jan Mayen</t>
  </si>
  <si>
    <t>Países onde os produtos e/ou serviços da organização são oferecidos: Tailândia</t>
  </si>
  <si>
    <t>Países onde os produtos e/ou serviços da organização são oferecidos: Taiwan</t>
  </si>
  <si>
    <t>Países onde os produtos e/ou serviços da organização são oferecidos: Tajiquistão</t>
  </si>
  <si>
    <t>Países onde os produtos e/ou serviços da organização são oferecidos: Tanzânia</t>
  </si>
  <si>
    <t>Países onde os produtos e/ou serviços da organização são oferecidos: Timor Leste</t>
  </si>
  <si>
    <t>Países onde os produtos e/ou serviços da organização são oferecidos: Togo</t>
  </si>
  <si>
    <t>Países onde os produtos e/ou serviços da organização são oferecidos: Tokelau</t>
  </si>
  <si>
    <t>Países onde os produtos e/ou serviços da organização são oferecidos: Tonga</t>
  </si>
  <si>
    <t>Países onde os produtos e/ou serviços da organização são oferecidos: Trindade e Tobago</t>
  </si>
  <si>
    <t>Países onde os produtos e/ou serviços da organização são oferecidos: Tunísia</t>
  </si>
  <si>
    <t>Países onde os produtos e/ou serviços da organização são oferecidos: Turquemenistão</t>
  </si>
  <si>
    <t>Países onde os produtos e/ou serviços da organização são oferecidos: Turquia</t>
  </si>
  <si>
    <t>Países onde os produtos e/ou serviços da organização são oferecidos: Tuvalu</t>
  </si>
  <si>
    <t>Países onde os produtos e/ou serviços da organização são oferecidos: Ucrânia</t>
  </si>
  <si>
    <t>Países onde os produtos e/ou serviços da organização são oferecidos: Uganda</t>
  </si>
  <si>
    <t>Países onde os produtos e/ou serviços da organização são oferecidos: Uruguai</t>
  </si>
  <si>
    <t>Países onde os produtos e/ou serviços da organização são oferecidos: Usbequistão</t>
  </si>
  <si>
    <t>Países onde os produtos e/ou serviços da organização são oferecidos: Vanuatu</t>
  </si>
  <si>
    <t>Países onde os produtos e/ou serviços da organização são oferecidos: Vaticano</t>
  </si>
  <si>
    <t>Países onde os produtos e/ou serviços da organização são oferecidos: Venezuela</t>
  </si>
  <si>
    <t>Países onde os produtos e/ou serviços da organização são oferecidos: Vietname</t>
  </si>
  <si>
    <t>Países onde os produtos e/ou serviços da organização são oferecidos: Wake Island</t>
  </si>
  <si>
    <t>Países onde os produtos e/ou serviços da organização são oferecidos: Wallis e Futuna</t>
  </si>
  <si>
    <t>Países onde os produtos e/ou serviços da organização são oferecidos: Zâmbia</t>
  </si>
  <si>
    <t>Países onde os produtos e/ou serviços da organização são oferecidos: Zimbabué</t>
  </si>
  <si>
    <t>Jurisdições fiscais da organização: Afeganistão</t>
  </si>
  <si>
    <t>Jurisdições fiscais da organização: África do Sul</t>
  </si>
  <si>
    <t>Jurisdições fiscais da organização: Albânia</t>
  </si>
  <si>
    <t>Jurisdições fiscais da organização: Alemanha</t>
  </si>
  <si>
    <t>Jurisdições fiscais da organização: Andorra</t>
  </si>
  <si>
    <t>Jurisdições fiscais da organização: Angola</t>
  </si>
  <si>
    <t>Jurisdições fiscais da organização: Anguila</t>
  </si>
  <si>
    <t>Jurisdições fiscais da organização: Antígua e Barbuda</t>
  </si>
  <si>
    <t>Jurisdições fiscais da organização: Arábia Saudita</t>
  </si>
  <si>
    <t>Jurisdições fiscais da organização: Argélia</t>
  </si>
  <si>
    <t>Jurisdições fiscais da organização: Argentina</t>
  </si>
  <si>
    <t>Jurisdições fiscais da organização: Arménia</t>
  </si>
  <si>
    <t>Jurisdições fiscais da organização: Aruba</t>
  </si>
  <si>
    <t>Jurisdições fiscais da organização: Austrália</t>
  </si>
  <si>
    <t>Jurisdições fiscais da organização: Áustria</t>
  </si>
  <si>
    <t>Jurisdições fiscais da organização: Azerbaijão</t>
  </si>
  <si>
    <t>Jurisdições fiscais da organização: Bahamas</t>
  </si>
  <si>
    <t>Jurisdições fiscais da organização: Bangladesh</t>
  </si>
  <si>
    <t>Jurisdições fiscais da organização: Barbados</t>
  </si>
  <si>
    <t>Jurisdições fiscais da organização: Barém</t>
  </si>
  <si>
    <t>Jurisdições fiscais da organização: Bélgica</t>
  </si>
  <si>
    <t>Jurisdições fiscais da organização: Belize</t>
  </si>
  <si>
    <t>Jurisdições fiscais da organização: Benim</t>
  </si>
  <si>
    <t>Jurisdições fiscais da organização: Bermudas</t>
  </si>
  <si>
    <t>Jurisdições fiscais da organização: Bielorrússia</t>
  </si>
  <si>
    <t>Jurisdições fiscais da organização: Bolívia</t>
  </si>
  <si>
    <t>Jurisdições fiscais da organização: Bósnia e Herzegovina</t>
  </si>
  <si>
    <t>Jurisdições fiscais da organização: Botsuana</t>
  </si>
  <si>
    <t>Jurisdições fiscais da organização: Brasil</t>
  </si>
  <si>
    <t>Jurisdições fiscais da organização: Brunei</t>
  </si>
  <si>
    <t>Jurisdições fiscais da organização: Bulgária</t>
  </si>
  <si>
    <t>Jurisdições fiscais da organização: Burquina Faso</t>
  </si>
  <si>
    <t>Jurisdições fiscais da organização: Burúndi</t>
  </si>
  <si>
    <t>Jurisdições fiscais da organização: Butão</t>
  </si>
  <si>
    <t>Jurisdições fiscais da organização: Cabo Verde</t>
  </si>
  <si>
    <t>Jurisdições fiscais da organização: Camarões</t>
  </si>
  <si>
    <t>Jurisdições fiscais da organização: Camboja</t>
  </si>
  <si>
    <t>Jurisdições fiscais da organização: Canadá</t>
  </si>
  <si>
    <t>Jurisdições fiscais da organização: Catar</t>
  </si>
  <si>
    <t>Jurisdições fiscais da organização: Cazaquistão</t>
  </si>
  <si>
    <t>Jurisdições fiscais da organização: Chade</t>
  </si>
  <si>
    <t>Jurisdições fiscais da organização: Chile</t>
  </si>
  <si>
    <t>Jurisdições fiscais da organização: China</t>
  </si>
  <si>
    <t>Jurisdições fiscais da organização: Chipre</t>
  </si>
  <si>
    <t>Jurisdições fiscais da organização: Colômbia</t>
  </si>
  <si>
    <t>Jurisdições fiscais da organização: Comores</t>
  </si>
  <si>
    <t>Jurisdições fiscais da organização: Coreia do Norte</t>
  </si>
  <si>
    <t>Jurisdições fiscais da organização: Coreia do Sul</t>
  </si>
  <si>
    <t>Jurisdições fiscais da organização: Costa do Marfim</t>
  </si>
  <si>
    <t>Jurisdições fiscais da organização: Costa Rica</t>
  </si>
  <si>
    <t>Jurisdições fiscais da organização: Croácia</t>
  </si>
  <si>
    <t>Jurisdições fiscais da organização: Cuba</t>
  </si>
  <si>
    <t>Jurisdições fiscais da organização: Curacao</t>
  </si>
  <si>
    <t>Jurisdições fiscais da organização: Dinamarca</t>
  </si>
  <si>
    <t>Jurisdições fiscais da organização: Domínica</t>
  </si>
  <si>
    <t>Jurisdições fiscais da organização: Egipto</t>
  </si>
  <si>
    <t>Jurisdições fiscais da organização: El Salvador</t>
  </si>
  <si>
    <t>Jurisdições fiscais da organização: Emiratos Árabes Unidos</t>
  </si>
  <si>
    <t>Jurisdições fiscais da organização: Equador</t>
  </si>
  <si>
    <t>Jurisdições fiscais da organização: Eritreia</t>
  </si>
  <si>
    <t>Jurisdições fiscais da organização: Eslováquia</t>
  </si>
  <si>
    <t>Jurisdições fiscais da organização: Eslovénia</t>
  </si>
  <si>
    <t>Jurisdições fiscais da organização: Espanha</t>
  </si>
  <si>
    <t>Jurisdições fiscais da organização: Estados Unidos da América</t>
  </si>
  <si>
    <t>Jurisdições fiscais da organização: Estónia</t>
  </si>
  <si>
    <t>Jurisdições fiscais da organização: Etiópia</t>
  </si>
  <si>
    <t>Jurisdições fiscais da organização: Faroé</t>
  </si>
  <si>
    <t>Jurisdições fiscais da organização: Fiji</t>
  </si>
  <si>
    <t>Jurisdições fiscais da organização: Filipinas</t>
  </si>
  <si>
    <t>Jurisdições fiscais da organização: Finlândia</t>
  </si>
  <si>
    <t>Jurisdições fiscais da organização: França</t>
  </si>
  <si>
    <t>Jurisdições fiscais da organização: Gabão</t>
  </si>
  <si>
    <t>Jurisdições fiscais da organização: Gâmbia</t>
  </si>
  <si>
    <t>Jurisdições fiscais da organização: Gana</t>
  </si>
  <si>
    <t>Jurisdições fiscais da organização: Geórgia</t>
  </si>
  <si>
    <t>Jurisdições fiscais da organização: Gibraltar</t>
  </si>
  <si>
    <t>Jurisdições fiscais da organização: Granada</t>
  </si>
  <si>
    <t>Jurisdições fiscais da organização: Grécia</t>
  </si>
  <si>
    <t>Jurisdições fiscais da organização: Gronelândia</t>
  </si>
  <si>
    <t>Jurisdições fiscais da organização: Guame</t>
  </si>
  <si>
    <t>Jurisdições fiscais da organização: Guatemala</t>
  </si>
  <si>
    <t>Jurisdições fiscais da organização: Guernsey</t>
  </si>
  <si>
    <t>Jurisdições fiscais da organização: Guiana</t>
  </si>
  <si>
    <t>Jurisdições fiscais da organização: Guiné</t>
  </si>
  <si>
    <t>Jurisdições fiscais da organização: Guiné Equatorial</t>
  </si>
  <si>
    <t>Jurisdições fiscais da organização: Guiné-Bissau</t>
  </si>
  <si>
    <t>Jurisdições fiscais da organização: Haiti</t>
  </si>
  <si>
    <t>Jurisdições fiscais da organização: Holanda (Países Baixos)</t>
  </si>
  <si>
    <t>Jurisdições fiscais da organização: Honduras</t>
  </si>
  <si>
    <t>Jurisdições fiscais da organização: Hong Kong</t>
  </si>
  <si>
    <t>Jurisdições fiscais da organização: Hungria</t>
  </si>
  <si>
    <t>Jurisdições fiscais da organização: Iémen</t>
  </si>
  <si>
    <t>Jurisdições fiscais da organização: Ilha Bouvet</t>
  </si>
  <si>
    <t>Jurisdições fiscais da organização: Ilha do Natal</t>
  </si>
  <si>
    <t>Jurisdições fiscais da organização: Ilha Norfolk</t>
  </si>
  <si>
    <t>Jurisdições fiscais da organização: Ilhas Ashmore e Cartier</t>
  </si>
  <si>
    <t>Jurisdições fiscais da organização: Ilhas Caimão</t>
  </si>
  <si>
    <t>Jurisdições fiscais da organização: Ilhas Cook</t>
  </si>
  <si>
    <t>Jurisdições fiscais da organização: Ilhas dos Cocos</t>
  </si>
  <si>
    <t>Jurisdições fiscais da organização: Ilhas Falkland</t>
  </si>
  <si>
    <t>Jurisdições fiscais da organização: Ilhas Marshall</t>
  </si>
  <si>
    <t>Jurisdições fiscais da organização: Ilhas Paracel</t>
  </si>
  <si>
    <t>Jurisdições fiscais da organização: Ilhas Salomão</t>
  </si>
  <si>
    <t>Jurisdições fiscais da organização: Ilhas Turcas e Caicos</t>
  </si>
  <si>
    <t>Jurisdições fiscais da organização: Ilhas Virgens Americanas</t>
  </si>
  <si>
    <t>Jurisdições fiscais da organização: Ilhas Virgens Britânicas</t>
  </si>
  <si>
    <t>Jurisdições fiscais da organização: Índia</t>
  </si>
  <si>
    <t>Jurisdições fiscais da organização: Indonésia</t>
  </si>
  <si>
    <t>Jurisdições fiscais da organização: Irão</t>
  </si>
  <si>
    <t>Jurisdições fiscais da organização: Iraque</t>
  </si>
  <si>
    <t>Jurisdições fiscais da organização: Irlanda</t>
  </si>
  <si>
    <t>Jurisdições fiscais da organização: Islândia</t>
  </si>
  <si>
    <t>Jurisdições fiscais da organização: Israel</t>
  </si>
  <si>
    <t>Jurisdições fiscais da organização: Itália</t>
  </si>
  <si>
    <t>Jurisdições fiscais da organização: Jamaica</t>
  </si>
  <si>
    <t>Jurisdições fiscais da organização: Japão</t>
  </si>
  <si>
    <t>Jurisdições fiscais da organização: Jibuti</t>
  </si>
  <si>
    <t>Jurisdições fiscais da organização: Jordânia</t>
  </si>
  <si>
    <t>Jurisdições fiscais da organização: Kosovo</t>
  </si>
  <si>
    <t>Jurisdições fiscais da organização: Kuwait</t>
  </si>
  <si>
    <t>Jurisdições fiscais da organização: Laos</t>
  </si>
  <si>
    <t>Jurisdições fiscais da organização: Lesoto</t>
  </si>
  <si>
    <t>Jurisdições fiscais da organização: Letónia</t>
  </si>
  <si>
    <t>Jurisdições fiscais da organização: Líbano</t>
  </si>
  <si>
    <t>Jurisdições fiscais da organização: Libéria</t>
  </si>
  <si>
    <t>Jurisdições fiscais da organização: Líbia</t>
  </si>
  <si>
    <t>Jurisdições fiscais da organização: Liechtenstein</t>
  </si>
  <si>
    <t>Jurisdições fiscais da organização: Lituânia</t>
  </si>
  <si>
    <t>Jurisdições fiscais da organização: Luxemburgo</t>
  </si>
  <si>
    <t>Jurisdições fiscais da organização: Macau</t>
  </si>
  <si>
    <t>Jurisdições fiscais da organização: Macedónia</t>
  </si>
  <si>
    <t>Jurisdições fiscais da organização: Madagáscar</t>
  </si>
  <si>
    <t>Jurisdições fiscais da organização: Malásia</t>
  </si>
  <si>
    <t>Jurisdições fiscais da organização: Maláwi</t>
  </si>
  <si>
    <t>Jurisdições fiscais da organização: Maldivas</t>
  </si>
  <si>
    <t>Jurisdições fiscais da organização: Mali</t>
  </si>
  <si>
    <t>Jurisdições fiscais da organização: Malta</t>
  </si>
  <si>
    <t>Jurisdições fiscais da organização: Marrocos</t>
  </si>
  <si>
    <t>Jurisdições fiscais da organização: Maurícia</t>
  </si>
  <si>
    <t>Jurisdições fiscais da organização: Mauritânia</t>
  </si>
  <si>
    <t>Jurisdições fiscais da organização: México</t>
  </si>
  <si>
    <t>Jurisdições fiscais da organização: Micronésia</t>
  </si>
  <si>
    <t>Jurisdições fiscais da organização: Moçambique</t>
  </si>
  <si>
    <t>Jurisdições fiscais da organização: Moldávia</t>
  </si>
  <si>
    <t>Jurisdições fiscais da organização: Mónaco</t>
  </si>
  <si>
    <t>Jurisdições fiscais da organização: Mongólia</t>
  </si>
  <si>
    <t>Jurisdições fiscais da organização: Monserrate</t>
  </si>
  <si>
    <t>Jurisdições fiscais da organização: Montenegro</t>
  </si>
  <si>
    <t>Jurisdições fiscais da organização: Myanmar (Birmânia)</t>
  </si>
  <si>
    <t>Jurisdições fiscais da organização: Namíbia</t>
  </si>
  <si>
    <t>Jurisdições fiscais da organização: Nauru</t>
  </si>
  <si>
    <t>Jurisdições fiscais da organização: Navassa Island</t>
  </si>
  <si>
    <t>Jurisdições fiscais da organização: Nepal</t>
  </si>
  <si>
    <t>Jurisdições fiscais da organização: Nicarágua</t>
  </si>
  <si>
    <t>Jurisdições fiscais da organização: Níger</t>
  </si>
  <si>
    <t>Jurisdições fiscais da organização: Nigéria</t>
  </si>
  <si>
    <t>Jurisdições fiscais da organização: Niue</t>
  </si>
  <si>
    <t>Jurisdições fiscais da organização: Noruega</t>
  </si>
  <si>
    <t>Jurisdições fiscais da organização: Nova Zelândia</t>
  </si>
  <si>
    <t>Jurisdições fiscais da organização: Omã</t>
  </si>
  <si>
    <t>Jurisdições fiscais da organização: Palau</t>
  </si>
  <si>
    <t>Jurisdições fiscais da organização: Palestina</t>
  </si>
  <si>
    <t>Jurisdições fiscais da organização: Panamá</t>
  </si>
  <si>
    <t>Jurisdições fiscais da organização: Papua-Nova Guiné</t>
  </si>
  <si>
    <t>Jurisdições fiscais da organização: Paquistão</t>
  </si>
  <si>
    <t>Jurisdições fiscais da organização: Paraguai</t>
  </si>
  <si>
    <t>Jurisdições fiscais da organização: Peru</t>
  </si>
  <si>
    <t>Jurisdições fiscais da organização: Pitcairn</t>
  </si>
  <si>
    <t>Jurisdições fiscais da organização: Polinésia Francesa</t>
  </si>
  <si>
    <t>Jurisdições fiscais da organização: Polónia</t>
  </si>
  <si>
    <t>Jurisdições fiscais da organização: Porto Rico</t>
  </si>
  <si>
    <t>Jurisdições fiscais da organização: Portugal</t>
  </si>
  <si>
    <t>Jurisdições fiscais da organização: Quénia</t>
  </si>
  <si>
    <t>Jurisdições fiscais da organização: Quirguizistão</t>
  </si>
  <si>
    <t>Jurisdições fiscais da organização: Quiribáti</t>
  </si>
  <si>
    <t>Jurisdições fiscais da organização: Reino Unido</t>
  </si>
  <si>
    <t>Jurisdições fiscais da organização: República Centro-Africana</t>
  </si>
  <si>
    <t>Jurisdições fiscais da organização: República Checa</t>
  </si>
  <si>
    <t>Jurisdições fiscais da organização: República Democrática do Congo (Kinshasa)</t>
  </si>
  <si>
    <t>Jurisdições fiscais da organização: República do Congo (Brazzaville)</t>
  </si>
  <si>
    <t>Jurisdições fiscais da organização: República Dominicana</t>
  </si>
  <si>
    <t>Jurisdições fiscais da organização: Roménia</t>
  </si>
  <si>
    <t>Jurisdições fiscais da organização: Ruanda</t>
  </si>
  <si>
    <t>Jurisdições fiscais da organização: Rússia</t>
  </si>
  <si>
    <t>Jurisdições fiscais da organização: Samoa</t>
  </si>
  <si>
    <t>Jurisdições fiscais da organização: Samoa Americana</t>
  </si>
  <si>
    <t>Jurisdições fiscais da organização: Santa Helena</t>
  </si>
  <si>
    <t>Jurisdições fiscais da organização: Santa Lúcia</t>
  </si>
  <si>
    <t>Jurisdições fiscais da organização: São Cristóvão e Neves</t>
  </si>
  <si>
    <t>Jurisdições fiscais da organização: São Marino</t>
  </si>
  <si>
    <t>Jurisdições fiscais da organização: São Martinho</t>
  </si>
  <si>
    <t>Jurisdições fiscais da organização: São Tomé e Príncipe</t>
  </si>
  <si>
    <t>Jurisdições fiscais da organização: São Vicente e Granadinas</t>
  </si>
  <si>
    <t>Jurisdições fiscais da organização: Saara Ocidental</t>
  </si>
  <si>
    <t>Jurisdições fiscais da organização: Seicheles</t>
  </si>
  <si>
    <t>Jurisdições fiscais da organização: Senegal</t>
  </si>
  <si>
    <t>Jurisdições fiscais da organização: Serra Leoa</t>
  </si>
  <si>
    <t>Jurisdições fiscais da organização: Sérvia</t>
  </si>
  <si>
    <t>Jurisdições fiscais da organização: Singapura</t>
  </si>
  <si>
    <t>Jurisdições fiscais da organização: Síria</t>
  </si>
  <si>
    <t>Jurisdições fiscais da organização: Somália</t>
  </si>
  <si>
    <t>Jurisdições fiscais da organização: Sri Lanka</t>
  </si>
  <si>
    <t>Jurisdições fiscais da organização: Suazilândia (Eswatini)</t>
  </si>
  <si>
    <t>Jurisdições fiscais da organização: Sudão</t>
  </si>
  <si>
    <t>Jurisdições fiscais da organização: Sudão do Sul</t>
  </si>
  <si>
    <t>Jurisdições fiscais da organização: Suécia</t>
  </si>
  <si>
    <t>Jurisdições fiscais da organização: Suíça</t>
  </si>
  <si>
    <t>Jurisdições fiscais da organização: Suriname</t>
  </si>
  <si>
    <t>Jurisdições fiscais da organização: Svalbard e Jan Mayen</t>
  </si>
  <si>
    <t>Jurisdições fiscais da organização: Tailândia</t>
  </si>
  <si>
    <t>Jurisdições fiscais da organização: Taiwan</t>
  </si>
  <si>
    <t>Jurisdições fiscais da organização: Tajiquistão</t>
  </si>
  <si>
    <t>Jurisdições fiscais da organização: Tanzânia</t>
  </si>
  <si>
    <t>Jurisdições fiscais da organização: Timor Leste</t>
  </si>
  <si>
    <t>Jurisdições fiscais da organização: Togo</t>
  </si>
  <si>
    <t>Jurisdições fiscais da organização: Tokelau</t>
  </si>
  <si>
    <t>Jurisdições fiscais da organização: Tonga</t>
  </si>
  <si>
    <t>Jurisdições fiscais da organização: Trindade e Tobago</t>
  </si>
  <si>
    <t>Jurisdições fiscais da organização: Tunísia</t>
  </si>
  <si>
    <t>Jurisdições fiscais da organização: Turquemenistão</t>
  </si>
  <si>
    <t>Jurisdições fiscais da organização: Turquia</t>
  </si>
  <si>
    <t>Jurisdições fiscais da organização: Tuvalu</t>
  </si>
  <si>
    <t>Jurisdições fiscais da organização: Ucrânia</t>
  </si>
  <si>
    <t>Jurisdições fiscais da organização: Uganda</t>
  </si>
  <si>
    <t>Jurisdições fiscais da organização: Uruguai</t>
  </si>
  <si>
    <t>Jurisdições fiscais da organização: Usbequistão</t>
  </si>
  <si>
    <t>Jurisdições fiscais da organização: Vanuatu</t>
  </si>
  <si>
    <t>Jurisdições fiscais da organização: Vaticano</t>
  </si>
  <si>
    <t>Jurisdições fiscais da organização: Venezuela</t>
  </si>
  <si>
    <t>Jurisdições fiscais da organização: Vietname</t>
  </si>
  <si>
    <t>Jurisdições fiscais da organização: Wake Island</t>
  </si>
  <si>
    <t>Jurisdições fiscais da organização: Wallis e Futuna</t>
  </si>
  <si>
    <t>Jurisdições fiscais da organização: Zâmbia</t>
  </si>
  <si>
    <t>Jurisdições fiscais da organização: Zimbabué</t>
  </si>
  <si>
    <t>Organização identificou impactos económicos</t>
  </si>
  <si>
    <t>Impactos económicos indiretos significativos identificados: Mudanças na produtividade de organizações, setores ou da economia como um todo (como consequência da adoção de tecnologia da informação)</t>
  </si>
  <si>
    <t>Impactos económicos indiretos significativos identificados: Desenvolvimento económico em áreas com alto índice de pobreza</t>
  </si>
  <si>
    <t>Impactos económicos indiretos significativos identificados: Melhoria de condições sociais e/ou ambientais</t>
  </si>
  <si>
    <t>Impactos económicos indiretos significativos identificados: Deterioração de condições sociais e/ou ambientais</t>
  </si>
  <si>
    <t>Impactos económicos indiretos significativos identificados: Disponibilidade de produtos e serviços para pessoas de baixa renda</t>
  </si>
  <si>
    <t>Impactos económicos indiretos significativos identificados: Fortalecimentos das habilidades e conhecimentos de uma comunidade profissional ou região geográfica</t>
  </si>
  <si>
    <t>Impactos económicos indiretos significativos identificados: Empregos indiretos nas cadeias de fornecedores ou distribuição</t>
  </si>
  <si>
    <t>Impactos económicos indiretos significativos identificados: Outro</t>
  </si>
  <si>
    <t>Stakeholders identificados que são afetados (positiva ou negativamente) pelas atividades da organização: Colaboradores</t>
  </si>
  <si>
    <t>DJ32</t>
  </si>
  <si>
    <t>Stakeholders identificados que são afetados (positiva ou negativamente) pelas atividades da organização: Acionistas</t>
  </si>
  <si>
    <t>Stakeholders identificados que são afetados (positiva ou negativamente) pelas atividades da organização: Colaboradores Temporários</t>
  </si>
  <si>
    <t>Stakeholders identificados que são afetados (positiva ou negativamente) pelas atividades da organização: Colaboradores subcontratados/fornecidos</t>
  </si>
  <si>
    <t>Stakeholders identificados que são afetados (positiva ou negativamente) pelas atividades da organização: Fornecimentos e Serviços Externos (FSE's)</t>
  </si>
  <si>
    <t>Stakeholders identificados que são afetados (positiva ou negativamente) pelas atividades da organização: Grupos vulneráveis</t>
  </si>
  <si>
    <t>Stakeholders identificados que são afetados (positiva ou negativamente) pelas atividades da organização: Comunidades locais</t>
  </si>
  <si>
    <t>Stakeholders identificados que são afetados (positiva ou negativamente) pelas atividades da organização: ONG's</t>
  </si>
  <si>
    <t>Stakeholders identificados que são afetados (positiva ou negativamente) pelas atividades da organização: Outras organizações da sociedade civil</t>
  </si>
  <si>
    <t>Stakeholders identificados que são afetados (positiva ou negativamente) pelas atividades da organização: Outro</t>
  </si>
  <si>
    <t>Principais tópicos e/ou preocupações mencionados pelos stakeholder, por tipo de stakeholder: Colaboradores</t>
  </si>
  <si>
    <t>2-16; 207-3</t>
  </si>
  <si>
    <t>Principais tópicos e/ou preocupações mencionados pelos stakeholder, por tipo de stakeholder: Acionistas</t>
  </si>
  <si>
    <t>Principais tópicos e/ou preocupações mencionados pelos stakeholder, por tipo de stakeholder: Colaboradores Temporários</t>
  </si>
  <si>
    <t>Principais tópicos e/ou preocupações mencionados pelos stakeholder, por tipo de stakeholder: Colaboradores subcontratados/fornecidos</t>
  </si>
  <si>
    <t>Principais tópicos e/ou preocupações mencionados pelos stakeholder, por tipo de stakeholder: Fornecimentos e Serviços Externos (FSE's)</t>
  </si>
  <si>
    <t>Principais tópicos e/ou preocupações mencionados pelos stakeholder, por tipo de stakeholder: Grupos vulneráveis</t>
  </si>
  <si>
    <t>Principais tópicos e/ou preocupações mencionados pelos stakeholder, por tipo de stakeholder: Comunidades locais</t>
  </si>
  <si>
    <t>Principais tópicos e/ou preocupações mencionados pelos stakeholder, por tipo de stakeholder: ONGs</t>
  </si>
  <si>
    <t>Principais tópicos e/ou preocupações mencionados pelos stakeholder, por tipo de stakeholder: Outras organizações da sociedade civil</t>
  </si>
  <si>
    <t>Principais tópicos e/ou preocupações mencionados pelos stakeholder, por tipo de stakeholder: Outro</t>
  </si>
  <si>
    <t>Informação incluída nos rótulos dos produtos e/ou serviços da organização: Origem de componentes do produto e/ou serviço</t>
  </si>
  <si>
    <t>417-1</t>
  </si>
  <si>
    <t>Informação incluída nos rótulos dos produtos e/ou serviços da organização: Conteúdo/susbtâncias que possam causar impacto ambiental</t>
  </si>
  <si>
    <t>Informação incluída nos rótulos dos produtos e/ou serviços da organização: Indicação de utilização segura do produto ou serviço</t>
  </si>
  <si>
    <t>Informação incluída nos rótulos dos produtos e/ou serviços da organização: Termos e condições de serviço</t>
  </si>
  <si>
    <t>Informação incluída nos rótulos dos produtos e/ou serviços da organização: Outro</t>
  </si>
  <si>
    <t>Tempo que a organização demora a pagar a fornecedores, em média: Até 30 dias</t>
  </si>
  <si>
    <t>Tempo que a organização demora a pagar a fornecedores, em média: De 30 a 60 dias</t>
  </si>
  <si>
    <t>Tempo que a organização demora a pagar a fornecedores, em média: De 60 a 90 dias</t>
  </si>
  <si>
    <t>Tempo que a organização demora a pagar a fornecedores, em média: Mais de 90 dias</t>
  </si>
  <si>
    <t>Tempo que a organização demora a pagar a fornecedores do tipo PME, em média: Até 30 dias</t>
  </si>
  <si>
    <t>Tempo que a organização demora a pagar a fornecedores do tipo PME, em média: De 30 a 60 dias</t>
  </si>
  <si>
    <t>Tempo que a organização demora a pagar a fornecedores do tipo PME, em média: De 60 a 90 dias</t>
  </si>
  <si>
    <t>Tempo que a organização demora a pagar a fornecedores do tipo PME, em média: Mais de 90 dias</t>
  </si>
  <si>
    <t>Verificaram-se processos judiciais por atraso no pagamento a fornecedores, durante o período de reporte</t>
  </si>
  <si>
    <t>Contextualização da situação que levou a processos judiciais por atraso no pagamento a fornecedores, durante o período de reporte</t>
  </si>
  <si>
    <t>Número de fornecedores por setor industrial: Outro</t>
  </si>
  <si>
    <t>Tópicos/requisitos incluídos na política de fornecedores: Trabalho infantil e jovem</t>
  </si>
  <si>
    <t>Tópicos/requisitos incluídos na política de fornecedores: Salários e benefícios</t>
  </si>
  <si>
    <t>Tópicos/requisitos incluídos na política de fornecedores: Jornada de trabalho</t>
  </si>
  <si>
    <t>Tópicos/requisitos incluídos na política de fornecedores: Escravatura moderna (ou seja, escravatura e trabalho forçado ou compulsório e tráfico humano)</t>
  </si>
  <si>
    <t>Tópicos/requisitos incluídos na política de fornecedores: Liberdade de associação e negociação coletiva</t>
  </si>
  <si>
    <t>HR2; L1; L1.2</t>
  </si>
  <si>
    <t>Tópicos/requisitos incluídos na política de fornecedores: Assédio e não discriminação</t>
  </si>
  <si>
    <t>Tópicos/requisitos incluídos na política de fornecedores: Saúde e segurança</t>
  </si>
  <si>
    <t>Tópicos/requisitos incluídos na política de fornecedores: Corrupção, extorsão e suborno</t>
  </si>
  <si>
    <t>Tópicos/requisitos incluídos na política de fornecedores: Privacidade e proteção de dados</t>
  </si>
  <si>
    <t>Tópicos/requisitos incluídos na política de fornecedores: Concorrência leal e antitrust</t>
  </si>
  <si>
    <t>Tópicos/requisitos incluídos na política de fornecedores: Conflitos de interesse</t>
  </si>
  <si>
    <t>Tópicos/requisitos incluídos na política de fornecedores: Denúncia e proteção contra represálias</t>
  </si>
  <si>
    <t>Tópicos/requisitos incluídos na política de fornecedores: Emissões de GEE</t>
  </si>
  <si>
    <t>E1; E1.1</t>
  </si>
  <si>
    <t>Tópicos/requisitos incluídos na política de fornecedores: Eficiência energética e energias renováveis</t>
  </si>
  <si>
    <t>Tópicos/requisitos incluídos na política de fornecedores: Qualidade e consumo de água</t>
  </si>
  <si>
    <t>Tópicos/requisitos incluídos na política de fornecedores: Qualidade do ar</t>
  </si>
  <si>
    <t>Tópicos/requisitos incluídos na política de fornecedores: Gestão sustentável de recursos e redução de resíduos</t>
  </si>
  <si>
    <t>SP1</t>
  </si>
  <si>
    <t>Tópicos/requisitos incluídos na política de fornecedores: Gestão responsável de produtos químicos</t>
  </si>
  <si>
    <t>Tópicos/requisitos incluídos na política de fornecedores: Requisitos de sustentabilidade para fornecedores</t>
  </si>
  <si>
    <t>Tópicos/requisitos incluídos na política de fornecedores: Outro</t>
  </si>
  <si>
    <t>Como é feita a verificação e validação do processo interno: Realização de um questionário</t>
  </si>
  <si>
    <t>Como é feita a verificação e validação do processo interno: Solicitação de evidências</t>
  </si>
  <si>
    <t>Como é feita a verificação e validação do processo interno: Visita às instalações do fornecedor</t>
  </si>
  <si>
    <t>Como é feita a verificação e validação do processo interno: Realização de auditoria por uma entidade externa</t>
  </si>
  <si>
    <t>Como é feita a verificação e validação do processo interno: Avaliação realizada por uma entidade externa</t>
  </si>
  <si>
    <t>Como é feita a verificação e validação do processo interno: Outro</t>
  </si>
  <si>
    <t>De que forma a organização avaliou os fornecedores relativamente a impactos ambientais</t>
  </si>
  <si>
    <t>Impactos ambientais negativos significativos (reais ou potenciais) causados pelos fornecedores identificados</t>
  </si>
  <si>
    <t>De que forma a organização avaliou os fornecedores relativamente a impactos sociais</t>
  </si>
  <si>
    <t>Política para prevenir e tratar alegações e situações de conflito de interesse aplica-se a todos os níveis da organização</t>
  </si>
  <si>
    <t>MSCI194; MSCI195; MSCI196</t>
  </si>
  <si>
    <t>Política para prevenir e tratar alegações e situações de conflito de interesse é comunicada aos parceiros de negócio da organização e fornecedores</t>
  </si>
  <si>
    <t>Número de parceiros de negócio aos quais foi comunicada a política para prevenir e tratar alegações e situações de conflito de interesse</t>
  </si>
  <si>
    <t>Número de membros do mais alto órgão de governança aos quais foi comunicada a política de anti-corrupção e anti-suborno</t>
  </si>
  <si>
    <t>MSCI188</t>
  </si>
  <si>
    <t>Número de trabalhadores contratados aos quais foi comunicada a política anti-corrupção e anti-suborno</t>
  </si>
  <si>
    <t>MSCI189</t>
  </si>
  <si>
    <t>Número de parceiros de negócio aos quais foi comunicada a política de anti-corrupção e anti-suborno</t>
  </si>
  <si>
    <t>MSCI190</t>
  </si>
  <si>
    <t>Organização tem mecanismos para prevenir, detetar e tratar alegações ou situações de corrupção e suborno</t>
  </si>
  <si>
    <t>Investigação de situação(ões) de corrupção e/ou suborno realizada por um órgão independente da cadeia de gestão envolvida na situação</t>
  </si>
  <si>
    <t>G9; AC8</t>
  </si>
  <si>
    <t>Processo de reporte de resultados da investigação ao órgão de: Administração</t>
  </si>
  <si>
    <t>Processo de reporte de resultados da investigação ao órgão de: Gestão</t>
  </si>
  <si>
    <t>Processo de reporte de resultados da investigação ao órgão de: Supervisão</t>
  </si>
  <si>
    <t>Consequência de denúncia(s) de situações de conflito de interesse, corrupção ou suborno pressupõe alguma alteração(ões) ou ação(ões)</t>
  </si>
  <si>
    <t>AC6; AC8</t>
  </si>
  <si>
    <t>Ocorrência de situações de corrupção e/ou suborno, no período de reporte</t>
  </si>
  <si>
    <t>MSCI209</t>
  </si>
  <si>
    <t>Número de casos de suborno reportados</t>
  </si>
  <si>
    <t>Número de casos de suborno confirmados</t>
  </si>
  <si>
    <t>Número de casos de corrupção confirmados em que os envolvidos foram demitidos ou punidos</t>
  </si>
  <si>
    <t>Número de casos de suborno confirmados em que os envolvidos foram demitidos ou punidos</t>
  </si>
  <si>
    <t>Dos casos de corrupção e/ou suborno resultaram condenações</t>
  </si>
  <si>
    <t>Número de condenações que resultaram de casos de corrupção e/ou suborno</t>
  </si>
  <si>
    <t>Valor monetário total das multas aplicadas</t>
  </si>
  <si>
    <t>Número de casos de corrupção confirmados em que contratos com parceiros de negócios foram rescindidos ou não renovados na sequência de violações relacionadas com a corrupção</t>
  </si>
  <si>
    <t>Número de casos de suborno confirmados em que contratos com parceiros de negócios foram rescindidos ou não renovados na sequência de violações relacionadas com a suborno</t>
  </si>
  <si>
    <t>Iniciados processos judiciais relacionados com corrupção e/ou suborno contra a organização ou os seus trabalhadores</t>
  </si>
  <si>
    <t>Número de processos judiciais relacionados com corrupção iniciados contra a organização ou os seus trabalhadores</t>
  </si>
  <si>
    <t>Número de processos judiciais relacionados com suborno iniciados contra a organização ou os seus trabalhadores</t>
  </si>
  <si>
    <t>Número de membros do mais alto órgão de governança que frequentou a formação de prevenção e combate à corrupção e ao suborno</t>
  </si>
  <si>
    <t>Organização assegura formações sobre corrupção e suborno</t>
  </si>
  <si>
    <t>Identificação de riscos na avaliação com foco na corrupção e/ou suborno</t>
  </si>
  <si>
    <t>Riscos identificados na avaliação de risco com foco na corrupção e no suborno: Suborno e propinas empresariais</t>
  </si>
  <si>
    <t>DJ36; DJ40</t>
  </si>
  <si>
    <t>Riscos identificados na avaliação de risco com foco na corrupção e no suborno: Extorsão e solicitação</t>
  </si>
  <si>
    <t>Riscos identificados na avaliação de risco com foco na corrupção e no suborno: Presentes e hospitalidade</t>
  </si>
  <si>
    <t>Riscos identificados na avaliação de risco com foco na corrupção e no suborno: Taxas e comissões</t>
  </si>
  <si>
    <t>Riscos identificados na avaliação de risco com foco na corrupção e no suborno: Conluio</t>
  </si>
  <si>
    <t>Riscos identificados na avaliação de risco com foco na corrupção e no suborno: Troca de informações</t>
  </si>
  <si>
    <t>Riscos identificados na avaliação de risco com foco na corrupção e no suborno: Tráfico de influências</t>
  </si>
  <si>
    <t>Riscos identificados na avaliação de risco com foco na corrupção e no suborno: Peculato</t>
  </si>
  <si>
    <t>Riscos identificados na avaliação de risco com foco na corrupção e no suborno: Favoritismo, nepotismo, compadrio, clientelismo</t>
  </si>
  <si>
    <t>Riscos identificados na avaliação de risco com foco na corrupção e no suborno: Outro</t>
  </si>
  <si>
    <t>Organização recebeu contribuições políticas: Sim, contribuição financeira</t>
  </si>
  <si>
    <t>Organização recebeu contribuições políticas: Sim, contribuição em espécie</t>
  </si>
  <si>
    <t>Organização recebeu contribuições políticas: Não</t>
  </si>
  <si>
    <t>Apoios financeiros recebidos: Benefícios e créditos fiscais</t>
  </si>
  <si>
    <t>Apoios financeiros recebidos: Subsídios</t>
  </si>
  <si>
    <t>Apoios financeiros recebidos: Subvenções para investimento, pesquisa e desenvolvimento e outros tipos relevantes de concessões</t>
  </si>
  <si>
    <t>Apoios financeiros recebidos: Prémios</t>
  </si>
  <si>
    <t>Apoios financeiros recebidos: Royalty holidays (incentivos que retardam o pagamento de royalties)</t>
  </si>
  <si>
    <t>Apoios financeiros recebidos: Apoio financeiro de Agências de Crédito a Exportação (ECA)</t>
  </si>
  <si>
    <t>Apoios financeiros recebidos: Incentivos financeiros</t>
  </si>
  <si>
    <t>Apoios financeiros recebidos: Outros benefícios financeiros recebidos ou recebíveis de qualquer governo para qualquer operação</t>
  </si>
  <si>
    <t>Organização faz contribuições financeiras ocasionais ou regulares para associações industriais, grupos de lobbies, partidos políticos ou semelhante</t>
  </si>
  <si>
    <t>DJ44</t>
  </si>
  <si>
    <t>Valor total das contribuições financeiras para associações industriais, grupos de lobbies, partidos políticos ou semelhante</t>
  </si>
  <si>
    <t>DJ43</t>
  </si>
  <si>
    <t>Organização exerceu atividade de lobby, no período de reporte</t>
  </si>
  <si>
    <t>DJ45</t>
  </si>
  <si>
    <t>Especifique e contextualize as atividades de lobby</t>
  </si>
  <si>
    <t>DJ18</t>
  </si>
  <si>
    <t>Quem determina a remuneração: Entidade externa envolvida</t>
  </si>
  <si>
    <t>Quem determina a remuneração: Pessoa da organização independente da administração</t>
  </si>
  <si>
    <t>Quem determina a remuneração: Pessoa da organização pertencente à administração</t>
  </si>
  <si>
    <t>Quem determina a remuneração: Outro</t>
  </si>
  <si>
    <t>Número total de acidentes de trabalho de trabalhadores subcontratados</t>
  </si>
  <si>
    <t>Número de óbitos resultantes de acidentes de trabalho de trabalhadores subcontratados</t>
  </si>
  <si>
    <t>Número de acidentes de trabalho com consequência grave de trabalhadores subcontratados</t>
  </si>
  <si>
    <t>Número total de doenças profissionais reportadas de trabalhadores subcontratados</t>
  </si>
  <si>
    <t>Número total de doenças profissionais reportadas que resultaram em óbito de trabalhadores subcontratados</t>
  </si>
  <si>
    <t>Quantidade total de água consumida, no ano de reporte, através da rede urbana</t>
  </si>
  <si>
    <t>Quantidade total de água consumida, no ano de reporte, através de outro meio</t>
  </si>
  <si>
    <t>Presença da organização (ou suas unidades) dentro ou nas adjacências de áreas protegidas e/ou áreas ricas em biodiversidade</t>
  </si>
  <si>
    <t>Seleção de fornecedores com base em critérios ambientais</t>
  </si>
  <si>
    <t>Número de fornecedores selecionados com base em critérios ambientais</t>
  </si>
  <si>
    <t xml:space="preserve">Existência de espécies incluídas na lista vermelha da IUCN ameaçadas </t>
  </si>
  <si>
    <t xml:space="preserve">Não existência de espécies incluídas na lista vermelha da IUCN ameaçadas </t>
  </si>
  <si>
    <t xml:space="preserve">Não avaliada a existência de espécies incluídas na lista vermelha da IUCN ameaçadas </t>
  </si>
  <si>
    <t>Quantidade total de água consumida, no ano de base, através da rede urbana</t>
  </si>
  <si>
    <t>Quantidade total de água consumida, no ano de base, através de outro meio</t>
  </si>
  <si>
    <t>Existência de política de mitigação e adaptação às alterações climáticas</t>
  </si>
  <si>
    <t>Existência de política de redução do consumo de energia</t>
  </si>
  <si>
    <t>ENV1; ENV2</t>
  </si>
  <si>
    <t>Existência de política de redução de emissões de gases com efeito de estufa</t>
  </si>
  <si>
    <t>Existência de metas de adaptação a alterações climáticas</t>
  </si>
  <si>
    <t>Metas de adaptação às alterações climáticas</t>
  </si>
  <si>
    <t>Metas referentes a impactos negativos provocados pela organização aos seus trabalhadores</t>
  </si>
  <si>
    <t>Metas referentes a impactos positivos provocados pela organização aos seus trabalhadores</t>
  </si>
  <si>
    <t>Existência de objetivos referentes a impactos negativos provocados pela organização aos seus trabalhadores</t>
  </si>
  <si>
    <t>Objetivos referentes a impactos negativos provocados pela organização aos seus trabalhadores</t>
  </si>
  <si>
    <t>Existência de objetivos referentes a impactos positivos provocados pela organização aos seus trabalhadores</t>
  </si>
  <si>
    <t>Objetivos referentes a impactos positivos provocados pela organização aos seus trabalhadores</t>
  </si>
  <si>
    <t>Métricas referentes à eficácia das ações implementadas e relacionadas com a biodiversidade e os ecossistemas</t>
  </si>
  <si>
    <t>Existência de trabalhadores contratados a receber menos do que o salário mínimo local em alguma das regiões onde a organização de reporte opera</t>
  </si>
  <si>
    <t>Motivo pelo qual existem trabalhadores contratados a receber menos do que o salário mínimo local em alguma das regiões onde a organização de reporte opera</t>
  </si>
  <si>
    <t>Existência de política para evitar atrasos no pagamento a fornecedores</t>
  </si>
  <si>
    <t>Alteração(ões) e/ou medida(s) implementadas em consequência da denúncias de situações de conflito de interesses, suborno e/ou corrupção.</t>
  </si>
  <si>
    <t>G9; AC6; AC8</t>
  </si>
  <si>
    <t>Existência de situações de conflito de interesses, suborno e/ou corrupção de conhecimento público.</t>
  </si>
  <si>
    <t>Situações de conflito de interesses, suborno e/ou corrupção de conhecimento público</t>
  </si>
  <si>
    <t>Existência de compromissos referentes aos trabalhadores da cadeia de valor</t>
  </si>
  <si>
    <t>Compromissos referentes aos trabalhadores da cadeia de valor</t>
  </si>
  <si>
    <t>Política de gestão de impactos, riscos e oportunidades contempla: Respeito pelos direitos humanos, incluindo tráfico de seres humanos</t>
  </si>
  <si>
    <t>Política de gestão de impactos, riscos e oportunidades contempla: Respeito pelos direitos humanos, incluindo trabalho forçado</t>
  </si>
  <si>
    <t>Política de gestão de impactos, riscos e oportunidades contempla: Respeito pelos direitos humanos, incluindo trabalho infantil</t>
  </si>
  <si>
    <t>A organização desenvolve ou tem envolvimento em atividades relacionadas com o cultivo ou produção de tabaco</t>
  </si>
  <si>
    <t>Tipo de eventos que podem levar os trabalhadores à perda de rendimentos</t>
  </si>
  <si>
    <t>Receção de preocupações e/ou queixas por parte dos trabalhadores</t>
  </si>
  <si>
    <t>Número de preocupações e/ou queixas por parte dos trabalhadores</t>
  </si>
  <si>
    <t>Existência de comunidades indígenas afetadas pela organização</t>
  </si>
  <si>
    <t>Organização comercializa bens e/ou serviços</t>
  </si>
  <si>
    <t>Tipo de bens e/ou serviços comercializados pela organização de reporte</t>
  </si>
  <si>
    <t>Bem e/ou serviço comercializado pela organização de reporte encontra-se (e/ou já foi) banido em algum mercado</t>
  </si>
  <si>
    <t>Alteração (exclusão ou adição) ao nível dos bens e/ou serviços comercializados pela organização de reporte</t>
  </si>
  <si>
    <t>Metodologia utilizada para definir a proporção de receitas, ativos ou atividades de negócio que estão alinhados com as oportunidades relacionadas com o clima.</t>
  </si>
  <si>
    <t>Metodologia utilizada para definir a proporção de receitas, ativos ou atividades de negócio alinhadas com oportunidades relacionadas com a poluição</t>
  </si>
  <si>
    <t>Metodologia utilizada para definir a proporção de receitas, ativos ou atividades de negócio alinhados com oportunidades relacionadas com recursos hídricos.</t>
  </si>
  <si>
    <t>Metodologia utilizada para definir a proporção de receitas, ativos ou atividades de negócio alinhados com oportunidades relacionadas com biodiversidade e ecossistemas</t>
  </si>
  <si>
    <t>Metodologia utilizada para definir a proporção de receitas, ativos ou atividades de negócio alinhados com oportunidades relacionadas com utilização de recursos e economia circular.</t>
  </si>
  <si>
    <t>Desenvolvimento de ações para promover a diversidade, equidade e inclusão</t>
  </si>
  <si>
    <t>Ações desenvolvidas para promover a diversidade, equidade e inclusão</t>
  </si>
  <si>
    <t>Reporte de Indicadores Chave de Desempenho (KPI) relacionados com os direitos laborais e humanos</t>
  </si>
  <si>
    <t>G2; LHR9</t>
  </si>
  <si>
    <t>Indicadores Chave de Desempenho (KPI) relacionados com os direitos laborais e humanos</t>
  </si>
  <si>
    <t>A organização avalia o nível de satisfação dos seus trabalhadores</t>
  </si>
  <si>
    <t>DJ139</t>
  </si>
  <si>
    <t>Indicator PT</t>
  </si>
  <si>
    <t>Indicator ID</t>
  </si>
  <si>
    <t>As atividades da organização inserem-se no setor de Agricultura, Floresta e Pesca</t>
  </si>
  <si>
    <t>As atividades da organização inserem-se no setor de Indústrias Extrativas</t>
  </si>
  <si>
    <t>As atividades da organização inserem-se no setor de Indústrias Transformadoras</t>
  </si>
  <si>
    <t>As atividades da organização inserem-se no setor de Produção e Distribuição de eletricidade, Gás, Vapor e Ar Frio</t>
  </si>
  <si>
    <t>As atividades da organização inserem-se no setor de Captação, Tratamento e Distribuição de Água, Saneamento, Gestão de Resíduos e Despoluição</t>
  </si>
  <si>
    <t>As atividades da organização inserem-se no setor de Construção</t>
  </si>
  <si>
    <t>As atividades da organização inserem-se no setor de Comércio por Grosso e a Retalho, Reparação de Veículos Automóveis e Motociclos</t>
  </si>
  <si>
    <t>As atividades da organização inserem-se no setor de Transportes e Armazenagem</t>
  </si>
  <si>
    <t>As atividades da organização inserem-se no setor de Atividades de Alojamento e Restauração</t>
  </si>
  <si>
    <t>As atividades da organização inserem-se no setor de Informação e Comunicação</t>
  </si>
  <si>
    <t>As atividades da organização inserem-se no setor de Atividades Financeiras e de Seguros</t>
  </si>
  <si>
    <t>As atividades da organização inserem-se no setor de Atividades Imobiliárias</t>
  </si>
  <si>
    <t>As atividades da organização inserem-se no setor de Atividades de Consultoria, Científicas, Técnicas e Similares</t>
  </si>
  <si>
    <t>As atividades da organização inserem-se no setor de Atividades Administrativas e dos Serviços de Apoio</t>
  </si>
  <si>
    <t>As atividades da organização inserem-se no setor de Administração Pública e Defesa, Segurança Social Obrigatória</t>
  </si>
  <si>
    <t>As atividades da organização inserem-se no setor de Educação</t>
  </si>
  <si>
    <t>As atividades da organização inserem-se no setor de Saúde Humana e Ação Social</t>
  </si>
  <si>
    <t>As atividades da organização inserem-se no setor de Atividades Artísticas, de Espetáculos e Recreativas</t>
  </si>
  <si>
    <t>As atividades da organização inserem-se no setor de Outras Atividades de Serviços</t>
  </si>
  <si>
    <t>As atividades da organização inserem-se no setor de Atividades das Famílias Empregadoras de Pessoal Doméstico, Atividade de Produção de Bens e Serviços pelas Famílias para Uso Próprio</t>
  </si>
  <si>
    <t>As atividades da organização inserem-se no setor de Atividades dos Organismos Internacionais e Outras Instituições Extraterritoriais</t>
  </si>
  <si>
    <t>Quantidade de energia proveniente de fontes renováveis consumida no ano de reporte: Biogas</t>
  </si>
  <si>
    <t>Quantidade de energia proveniente de fontes renováveis consumida no ano de reporte: eletricidade produzida (fontes renováveis)</t>
  </si>
  <si>
    <t>A organização monitoriza as emissões de gases com efeito de estufa (GEE)</t>
  </si>
  <si>
    <t>Ano base da monitorização das emissões de gases com efeito de estufa (GEE)</t>
  </si>
  <si>
    <t>A organização tem conhecimento dos gases incluídos no cálculo das emissões de âmbito 1</t>
  </si>
  <si>
    <t>Total de emissões indiretas de escopo 3 de GEE</t>
  </si>
  <si>
    <t>Não está quantificada/considerada a quantidade das emissões de GEE, no ano anterior</t>
  </si>
  <si>
    <t>Identificação de riscos e/ou oportunidades relacionados com o clima</t>
  </si>
  <si>
    <t>Metodologia utilizada para definir a proporção de ativos vulneráveis a esses riscos.</t>
  </si>
  <si>
    <t>Definição da estratégia da organização inclui a sua própria adaptação aos impactos provocados pelos riscos e oportunidades relacionados com o clima</t>
  </si>
  <si>
    <t>Ações previstas na política ou plano de prevenção, mitigação e controlo da poluição contemplam: Atender a requisitos específicos e melhorar performance ao nível da poluição</t>
  </si>
  <si>
    <t>Identificação de riscos e/ou oportunidades relacionados com a poluição</t>
  </si>
  <si>
    <t>Riscos/oportunidades identificados na análise de riscos e oportunidades relacionados com a poluição: Riscos de transição</t>
  </si>
  <si>
    <t>Metodologia utilizada para definir a proporção de ativos vulneráveis a riscos relacionados com a poluição.</t>
  </si>
  <si>
    <t>Proporção de receitas alinhadas com as oportunidades relacionadas com a poluição</t>
  </si>
  <si>
    <t>Proporção de ativos alinhados com as oportunidades relacionadas com a poluição</t>
  </si>
  <si>
    <t>Proporção de atividades de negócio alinhadas com as oportunidades relacionadas com a poluição</t>
  </si>
  <si>
    <t>Política da organização de gestão de impactos, riscos e oportunidades relacionados com a poluição contempla: Outros tópicos (incluindo os objetivos e relação com esses impactos, riscos e oportunidades)Política da organização de gestão de impactos, riscos e oportunidades relacionados com a poluição contempla: Outros tópicos (incluindo os objetivos e relação com esses impactos, riscos e oportunidades)</t>
  </si>
  <si>
    <t>Quantidade total de água consumida, no ano de reporte, através de captação própria</t>
  </si>
  <si>
    <t>Quantidade total de água consumida, no ano de base, através de rede urbana</t>
  </si>
  <si>
    <t>Política, estratégia ou plano para endereçar as questões relacionadas com recursos hídricos contempla: Outro</t>
  </si>
  <si>
    <t>Objetivos e metas relacionados com a utilização de recursos hídricos incluem: Outro</t>
  </si>
  <si>
    <t>Ações planeadas para endereçar os impactos provocados nos recursos hídricos contemplam: Outro</t>
  </si>
  <si>
    <t>Identificação de riscos e/ou oportunidades relacionados com recursos hídricos</t>
  </si>
  <si>
    <t>Organização analisou a existência de ativos ou atividades de negócio vulneráveis a riscos relacionados com a utilização de recursos hídricos</t>
  </si>
  <si>
    <t>Proporção de ativos vulneráveis a riscos de transição relacionados com a utilização de recursos hídricos</t>
  </si>
  <si>
    <t>Proporção de ativos ou atividades de negócio vulneráveis a riscos físicos relacionados com a utilização de recursos hídricos</t>
  </si>
  <si>
    <t>Proporção de receitas alinhadas com as oportunidades relacionadas com a utilização de recursos hídricos</t>
  </si>
  <si>
    <t>Proporção de ativos alinhados com as oportunidades relacionadas com a utilização de recursos hídricos</t>
  </si>
  <si>
    <t>Proporção de atividades de negócio alinhadas com as oportunidades relacionadas com a utilização de recursos hídricos</t>
  </si>
  <si>
    <t>Ações desenvolvidas/implementadas relacionadas com recursos hídricos contemplam: Outro</t>
  </si>
  <si>
    <t>Quantidade de água cujo consumo foi evitado em: Outro</t>
  </si>
  <si>
    <t>Indicadores relacionados com biodiversidade e ecossistemas para monitorizar o desempenho das suas atividades: Área florestal</t>
  </si>
  <si>
    <t>Política, estratégia ou plano para endereçar os impactos provocados na biodiversidade e ecossistemas contempla: Outro</t>
  </si>
  <si>
    <t>Existência de espécies incluídas na lista vermelha da IUCN ameaçadas</t>
  </si>
  <si>
    <t>Não existência de espécies incluídas na lista vermelha da IUCN ameaçadas</t>
  </si>
  <si>
    <t>Não avaliada a existência de espécies incluídas na lista vermelha da IUCN ameaçadas</t>
  </si>
  <si>
    <t>Identificação de riscos e/ou oportunidades relacionados com a biodiversidade e os ecossistemas</t>
  </si>
  <si>
    <t>Proporção de ativos vulneráveis a riscos de transição relacionados com biodiversidade e ecossistemas</t>
  </si>
  <si>
    <t>Proporção de ativos vulneráveis a riscos físicos relacionados com biodiversidade e ecossistemas</t>
  </si>
  <si>
    <t>Especifique a metodologia utilizada na definição da proporção de ativos vulneráveis a esses riscos</t>
  </si>
  <si>
    <t>Proporção de receitas alinhadas com as oportunidades relacionadas com biodiversidade e ecossistemas</t>
  </si>
  <si>
    <t>Proporção de ativos alinhados com as oportunidades relacionadas com biodiversidade e ecossistemas</t>
  </si>
  <si>
    <t>Proporção de atividades de negócio alinhadas com as oportunidades relacionadas com biodiversidade e ecossistemas</t>
  </si>
  <si>
    <t>Política, estratégia ou plano para endereçar as questões relacionadas com o consumo de materiais e economia circular contempla: Outro</t>
  </si>
  <si>
    <t>Objetivos e metas de mitigação relacionadas com utilização de recursos e economia circular: Outro</t>
  </si>
  <si>
    <t>A organização tem uma política ou estratégia para endereçar os impactos provocados pelo consumo e utilização de materiais e de promoção da economia circular</t>
  </si>
  <si>
    <t>Tópicos contemplados na política, estratégia ou plano para endereçar as questões relacionadas com o consumo de materiais e economia circular: Abandonar a extração de recursos virgens não renováveis</t>
  </si>
  <si>
    <t>Tópicos contemplados na política, estratégia ou plano para endereçar as questões relacionadas com o consumo de materiais e economia circular: Contribuir para a produção regenerativa de recursos renováveis ​​e regeneração dos ecossistemas dos quais fazem parte</t>
  </si>
  <si>
    <t>Tópicos contemplados na política, estratégia ou plano para endereçar as questões relacionadas com o consumo de materiais e economia circular: Outro</t>
  </si>
  <si>
    <t>Identificação de riscos e/ou oportunidades relacionados com a utilização de materiais e economia circular</t>
  </si>
  <si>
    <t>Proporção de ativos vulneráveis a riscos de transição relacionados com utilização de recursos e economia circular</t>
  </si>
  <si>
    <t>Proporção de ativos vulneráveis a riscos físicos relacionados com utilização de recursos e economia circular</t>
  </si>
  <si>
    <t>Proporção de receitas alinhadas com as oportunidades relacionadas com utilização de recursos e economia circular</t>
  </si>
  <si>
    <t>Proporção de ativos alinhados com as oportunidades relacionadas com utilização de recursos e economia circular</t>
  </si>
  <si>
    <t>Proporção de atividades de negócio alinhadas com as oportunidades relacionadas com utilização de recursos e economia circular</t>
  </si>
  <si>
    <t>Número de trabalhadores contratados com contrato: Tempo integral</t>
  </si>
  <si>
    <t>Número de trabalhadores contratados do género feminino com contrato: Tempo integral</t>
  </si>
  <si>
    <t>Número de trabalhadores contratados do género feminino com contrato: Tempo parcial</t>
  </si>
  <si>
    <t>Número de trabalhadores contratados do género masculino com contrato: Tempo integral</t>
  </si>
  <si>
    <t>Número de trabalhadores contratados do género masculino com contrato: Tempo parcial</t>
  </si>
  <si>
    <t>Número de trabalhadores contratados do género outro com contrato: Tempo integral</t>
  </si>
  <si>
    <t>Número de trabalhadores contratados do género outro com contrato: Tempo parcial</t>
  </si>
  <si>
    <t>Número de trabalhadores contratados pertencentes a minorias: Etnia Cigana</t>
  </si>
  <si>
    <t>Número de trabalhadores subcontratados do género feminino com contrato: Tempo integral</t>
  </si>
  <si>
    <t>Número de trabalhadores subcontratados do género feminino com contrato: Tempo parcial</t>
  </si>
  <si>
    <t>Número de trabalhadores subcontratados do género masculino com contrato: Tempo integral</t>
  </si>
  <si>
    <t>Número de trabalhadores subcontratados do género masculino com contrato: Tempo parcial</t>
  </si>
  <si>
    <t>Número de trabalhadores subcontratados do género outro com contrato: Tempo integral</t>
  </si>
  <si>
    <t>Número de trabalhadores subcontratados do género outro com contrato: Tempo parcial</t>
  </si>
  <si>
    <t>Valor da remuneração total anual média bruta dos trabalhadores contratados (excluindo o indivíduo mais bem pago)</t>
  </si>
  <si>
    <t>Organização definiu um processo de reporte de perigos/situações de perigosidade por parte dos trabalhadores</t>
  </si>
  <si>
    <t>Trabalhadores contratados da organização beneficiam de licença de parental para além do que é legalmente exigido</t>
  </si>
  <si>
    <t>Número total de trabalhadores contratados com direito a licença de parental no último ano do género: Feminino</t>
  </si>
  <si>
    <t>Número total de trabalhadores contratados com direito a licença de parental no último ano do género: Masculino</t>
  </si>
  <si>
    <t>Número total de trabalhadores contratados com direito a licença de parental no último ano do género: Outro</t>
  </si>
  <si>
    <t>Número total de trabalhadores contratados que usufruíram da licença de parental do género: Feminino</t>
  </si>
  <si>
    <t>Número total de trabalhadores contratados que usufruíram da licença de parental do género: Masculino</t>
  </si>
  <si>
    <t>Número total de trabalhadores contratados que usufruíram da licença de parental do género: Outro</t>
  </si>
  <si>
    <t>Número total de trabalhadores contratados que retornaram ao trabalho depois do término da licença de parental do género: Feminino</t>
  </si>
  <si>
    <t>Número total de trabalhadores contratados que retornaram ao trabalho depois do término da licença de parental do género: Masculino</t>
  </si>
  <si>
    <t>Número total de trabalhadores contratados que retornaram ao trabalho depois do término da licença de parental do género: Outro</t>
  </si>
  <si>
    <t>Número total de trabalhadores contratados que retornaram ao trabalho depois do término da licença de parental e continuaram empregados 12 meses após o seu retorno ao trabalho do género: Feminino</t>
  </si>
  <si>
    <t>Número total de trabalhadores contratados que retornaram ao trabalho depois do término da licença de parental e continuaram empregados 12 meses após o seu retorno ao trabalho do género: Masculino</t>
  </si>
  <si>
    <t>Número total de trabalhadores contratados que retornaram ao trabalho depois do término da licença de parental e continuaram empregados 12 meses após o seu retorno ao trabalho do género: Outro</t>
  </si>
  <si>
    <t>Política de gestão de impactos, riscos e oportunidades relacionados com os trabalhadores contempla: Promoção da igualdade de oportunidades</t>
  </si>
  <si>
    <t>Organização definiu processos de cooperação com os trabalhadores da cadeia de valor na prevenção, mitigação e remediação de impactos negativos</t>
  </si>
  <si>
    <t>Política de gestão de impactos, riscos e oportunidades contempla: Promoção da igualdade de oportunidades</t>
  </si>
  <si>
    <t>xA organização identificou riscos e/ou oportunidades relacionadas com as comunidades afetadas: Sim, oportunidades</t>
  </si>
  <si>
    <t>Tipo de investimento: Serviços públicos</t>
  </si>
  <si>
    <t>Tipo de investimento: Oferta de um serviço prestado pela organização</t>
  </si>
  <si>
    <t>Tradução para outro(s) idioma(s) do código de conduta, código de ética ou outro documento formal que contemple os valores, missão, conduta ética e sustentabilidade</t>
  </si>
  <si>
    <t>Denúncia(s) de situações de conflito de interesse, corrupção ou suborno resultaram em alteração(ões) ou ação(ões)</t>
  </si>
  <si>
    <t>Ococrrência de situações de corrupção e/ou suborno, no período de reporte</t>
  </si>
  <si>
    <t>Unit_type:</t>
  </si>
  <si>
    <t>lenght</t>
  </si>
  <si>
    <t>power</t>
  </si>
  <si>
    <t>GHG emissions</t>
  </si>
  <si>
    <t>Concentration</t>
  </si>
  <si>
    <t>Unit</t>
  </si>
  <si>
    <t>Symbol</t>
  </si>
  <si>
    <t>square meter</t>
  </si>
  <si>
    <t>meter</t>
  </si>
  <si>
    <t>watt</t>
  </si>
  <si>
    <t>minute</t>
  </si>
  <si>
    <t>litre</t>
  </si>
  <si>
    <r>
      <t>metric tonne CO</t>
    </r>
    <r>
      <rPr>
        <vertAlign val="subscript"/>
        <sz val="11"/>
        <color rgb="FF000000"/>
        <rFont val="Calibri"/>
        <family val="2"/>
      </rPr>
      <t>2</t>
    </r>
    <r>
      <rPr>
        <sz val="11"/>
        <color rgb="FF000000"/>
        <rFont val="Calibri"/>
        <family val="2"/>
      </rPr>
      <t xml:space="preserve"> of equivalent</t>
    </r>
  </si>
  <si>
    <t>kilogram per litre</t>
  </si>
  <si>
    <r>
      <t>m</t>
    </r>
    <r>
      <rPr>
        <vertAlign val="superscript"/>
        <sz val="11"/>
        <color theme="1"/>
        <rFont val="Calibri"/>
        <family val="2"/>
        <scheme val="minor"/>
      </rPr>
      <t>2</t>
    </r>
  </si>
  <si>
    <t>kilojoule</t>
  </si>
  <si>
    <t>kilometer</t>
  </si>
  <si>
    <t>metric tonne</t>
  </si>
  <si>
    <t>kilowatt</t>
  </si>
  <si>
    <r>
      <t>kilogram CO</t>
    </r>
    <r>
      <rPr>
        <vertAlign val="subscript"/>
        <sz val="11"/>
        <color rgb="FF000000"/>
        <rFont val="Calibri"/>
        <family val="2"/>
      </rPr>
      <t>2</t>
    </r>
    <r>
      <rPr>
        <sz val="11"/>
        <color rgb="FF000000"/>
        <rFont val="Calibri"/>
        <family val="2"/>
      </rPr>
      <t xml:space="preserve"> of equivalent</t>
    </r>
  </si>
  <si>
    <t>gram per litre</t>
  </si>
  <si>
    <r>
      <t>km</t>
    </r>
    <r>
      <rPr>
        <vertAlign val="superscript"/>
        <sz val="11"/>
        <color theme="1"/>
        <rFont val="Calibri"/>
        <family val="2"/>
        <scheme val="minor"/>
      </rPr>
      <t>2</t>
    </r>
  </si>
  <si>
    <t>yard</t>
  </si>
  <si>
    <t>pound</t>
  </si>
  <si>
    <t>megawatt</t>
  </si>
  <si>
    <t>day</t>
  </si>
  <si>
    <t>hectoliter</t>
  </si>
  <si>
    <r>
      <t>gram CO</t>
    </r>
    <r>
      <rPr>
        <vertAlign val="subscript"/>
        <sz val="11"/>
        <color rgb="FF000000"/>
        <rFont val="Calibri"/>
        <family val="2"/>
      </rPr>
      <t>2</t>
    </r>
    <r>
      <rPr>
        <sz val="11"/>
        <color rgb="FF000000"/>
        <rFont val="Calibri"/>
        <family val="2"/>
      </rPr>
      <t xml:space="preserve"> of equivalent</t>
    </r>
  </si>
  <si>
    <t>miligram per litre</t>
  </si>
  <si>
    <t>ha</t>
  </si>
  <si>
    <t>square yard</t>
  </si>
  <si>
    <t>watt-hour</t>
  </si>
  <si>
    <t>mile</t>
  </si>
  <si>
    <t>gram</t>
  </si>
  <si>
    <t>second</t>
  </si>
  <si>
    <r>
      <t>Kilo metric tonne of CO</t>
    </r>
    <r>
      <rPr>
        <vertAlign val="subscript"/>
        <sz val="11"/>
        <color rgb="FF000000"/>
        <rFont val="Calibri"/>
        <family val="2"/>
      </rPr>
      <t>2</t>
    </r>
    <r>
      <rPr>
        <sz val="11"/>
        <color rgb="FF000000"/>
        <rFont val="Calibri"/>
        <family val="2"/>
      </rPr>
      <t xml:space="preserve"> equivalent</t>
    </r>
  </si>
  <si>
    <t>microgram per litre</t>
  </si>
  <si>
    <t>sq yd</t>
  </si>
  <si>
    <t>square mile</t>
  </si>
  <si>
    <t>miligram</t>
  </si>
  <si>
    <t>gallon</t>
  </si>
  <si>
    <r>
      <t>Mega metric tonne of CO</t>
    </r>
    <r>
      <rPr>
        <vertAlign val="subscript"/>
        <sz val="11"/>
        <color rgb="FF000000"/>
        <rFont val="Calibri"/>
        <family val="2"/>
      </rPr>
      <t>2</t>
    </r>
    <r>
      <rPr>
        <sz val="11"/>
        <color rgb="FF000000"/>
        <rFont val="Calibri"/>
        <family val="2"/>
      </rPr>
      <t xml:space="preserve"> equivalent</t>
    </r>
  </si>
  <si>
    <t>kilogram per cubic meter</t>
  </si>
  <si>
    <t>sq mi</t>
  </si>
  <si>
    <t>microgram</t>
  </si>
  <si>
    <t>month</t>
  </si>
  <si>
    <t>gram per cubic meter</t>
  </si>
  <si>
    <t>year</t>
  </si>
  <si>
    <t>milligram per cubic meter</t>
  </si>
  <si>
    <t>kJ</t>
  </si>
  <si>
    <t>microgram per cubic meter</t>
  </si>
  <si>
    <t>MJ</t>
  </si>
  <si>
    <t>unit_default_backoffice:</t>
  </si>
  <si>
    <t>Unit_default_to_show (dashboard):</t>
  </si>
  <si>
    <t>Lenght</t>
  </si>
  <si>
    <t>m</t>
  </si>
  <si>
    <t>km</t>
  </si>
  <si>
    <t>yd</t>
  </si>
  <si>
    <t>mi</t>
  </si>
  <si>
    <t>For information:</t>
  </si>
  <si>
    <t>lb</t>
  </si>
  <si>
    <t>1 tonne = 1000 kg</t>
  </si>
  <si>
    <t>g</t>
  </si>
  <si>
    <t>1 UK (long) tonne = 2240 lb</t>
  </si>
  <si>
    <t>mg</t>
  </si>
  <si>
    <t>1 US (short) tonne = 2000 lb</t>
  </si>
  <si>
    <t>µg</t>
  </si>
  <si>
    <t>Power</t>
  </si>
  <si>
    <t>W</t>
  </si>
  <si>
    <t>Multiplication factor</t>
  </si>
  <si>
    <t>Prefixes</t>
  </si>
  <si>
    <t>kW</t>
  </si>
  <si>
    <t>femto</t>
  </si>
  <si>
    <t>f</t>
  </si>
  <si>
    <t>MW</t>
  </si>
  <si>
    <t>pico</t>
  </si>
  <si>
    <t>p</t>
  </si>
  <si>
    <t>min</t>
  </si>
  <si>
    <t>nano</t>
  </si>
  <si>
    <t>hr</t>
  </si>
  <si>
    <t>micro</t>
  </si>
  <si>
    <t>µ</t>
  </si>
  <si>
    <t>d</t>
  </si>
  <si>
    <t>milli</t>
  </si>
  <si>
    <t>s</t>
  </si>
  <si>
    <t>centi</t>
  </si>
  <si>
    <t>c</t>
  </si>
  <si>
    <t>deci</t>
  </si>
  <si>
    <t>deka</t>
  </si>
  <si>
    <t>da</t>
  </si>
  <si>
    <t>yr</t>
  </si>
  <si>
    <t>hecto</t>
  </si>
  <si>
    <t>Volume</t>
  </si>
  <si>
    <t>kilo</t>
  </si>
  <si>
    <t>k</t>
  </si>
  <si>
    <r>
      <t>m</t>
    </r>
    <r>
      <rPr>
        <vertAlign val="superscript"/>
        <sz val="11"/>
        <color rgb="FF000000"/>
        <rFont val="Calibri"/>
        <family val="2"/>
      </rPr>
      <t>3</t>
    </r>
  </si>
  <si>
    <t>mega</t>
  </si>
  <si>
    <t>M</t>
  </si>
  <si>
    <t>hl</t>
  </si>
  <si>
    <t>giga</t>
  </si>
  <si>
    <t>G</t>
  </si>
  <si>
    <t>megaliter</t>
  </si>
  <si>
    <t>Ml</t>
  </si>
  <si>
    <t>tera</t>
  </si>
  <si>
    <t>T</t>
  </si>
  <si>
    <t>gal</t>
  </si>
  <si>
    <t>peta</t>
  </si>
  <si>
    <t>P</t>
  </si>
  <si>
    <r>
      <t>t CO</t>
    </r>
    <r>
      <rPr>
        <vertAlign val="subscript"/>
        <sz val="11"/>
        <color rgb="FF000000"/>
        <rFont val="Calibri"/>
        <family val="2"/>
      </rPr>
      <t>2</t>
    </r>
    <r>
      <rPr>
        <sz val="11"/>
        <color rgb="FF000000"/>
        <rFont val="Calibri"/>
        <family val="2"/>
      </rPr>
      <t xml:space="preserve"> eq</t>
    </r>
  </si>
  <si>
    <r>
      <t>kg CO</t>
    </r>
    <r>
      <rPr>
        <vertAlign val="subscript"/>
        <sz val="11"/>
        <color rgb="FF000000"/>
        <rFont val="Calibri"/>
        <family val="2"/>
      </rPr>
      <t>2</t>
    </r>
    <r>
      <rPr>
        <sz val="11"/>
        <color rgb="FF000000"/>
        <rFont val="Calibri"/>
        <family val="2"/>
      </rPr>
      <t xml:space="preserve"> eq</t>
    </r>
  </si>
  <si>
    <r>
      <t>g CO</t>
    </r>
    <r>
      <rPr>
        <vertAlign val="subscript"/>
        <sz val="11"/>
        <color rgb="FF000000"/>
        <rFont val="Calibri"/>
        <family val="2"/>
      </rPr>
      <t>2</t>
    </r>
    <r>
      <rPr>
        <sz val="11"/>
        <color rgb="FF000000"/>
        <rFont val="Calibri"/>
        <family val="2"/>
      </rPr>
      <t xml:space="preserve"> eq</t>
    </r>
  </si>
  <si>
    <r>
      <t>Kt CO</t>
    </r>
    <r>
      <rPr>
        <vertAlign val="subscript"/>
        <sz val="11"/>
        <color rgb="FF000000"/>
        <rFont val="Calibri"/>
        <family val="2"/>
      </rPr>
      <t>2</t>
    </r>
    <r>
      <rPr>
        <sz val="11"/>
        <color rgb="FF000000"/>
        <rFont val="Calibri"/>
        <family val="2"/>
      </rPr>
      <t xml:space="preserve"> eq</t>
    </r>
  </si>
  <si>
    <r>
      <t>Mt CO</t>
    </r>
    <r>
      <rPr>
        <vertAlign val="subscript"/>
        <sz val="11"/>
        <color rgb="FF000000"/>
        <rFont val="Calibri"/>
        <family val="2"/>
      </rPr>
      <t>2</t>
    </r>
    <r>
      <rPr>
        <sz val="11"/>
        <color rgb="FF000000"/>
        <rFont val="Calibri"/>
        <family val="2"/>
      </rPr>
      <t xml:space="preserve"> eq</t>
    </r>
  </si>
  <si>
    <t>kg/l</t>
  </si>
  <si>
    <t>g/l</t>
  </si>
  <si>
    <t>mg/l</t>
  </si>
  <si>
    <t>µg/l</t>
  </si>
  <si>
    <r>
      <t>kg/m</t>
    </r>
    <r>
      <rPr>
        <vertAlign val="superscript"/>
        <sz val="11"/>
        <color rgb="FF000000"/>
        <rFont val="Calibri"/>
        <family val="2"/>
      </rPr>
      <t>3</t>
    </r>
  </si>
  <si>
    <r>
      <t>g/m</t>
    </r>
    <r>
      <rPr>
        <vertAlign val="superscript"/>
        <sz val="11"/>
        <color rgb="FF000000"/>
        <rFont val="Calibri"/>
        <family val="2"/>
      </rPr>
      <t>3</t>
    </r>
  </si>
  <si>
    <t>miligram per cubic meter</t>
  </si>
  <si>
    <r>
      <t>mg/m</t>
    </r>
    <r>
      <rPr>
        <vertAlign val="superscript"/>
        <sz val="11"/>
        <color rgb="FF000000"/>
        <rFont val="Calibri"/>
        <family val="2"/>
      </rPr>
      <t>3</t>
    </r>
  </si>
  <si>
    <r>
      <t>µg/m</t>
    </r>
    <r>
      <rPr>
        <vertAlign val="superscript"/>
        <sz val="11"/>
        <color rgb="FF000000"/>
        <rFont val="Calibri"/>
        <family val="2"/>
      </rPr>
      <t>3</t>
    </r>
  </si>
  <si>
    <t>tn</t>
  </si>
  <si>
    <t>Título do Gráfico</t>
  </si>
  <si>
    <t>Categoria</t>
  </si>
  <si>
    <t>Subcategoria</t>
  </si>
  <si>
    <t>Indicadores</t>
  </si>
  <si>
    <t>Indicador ID</t>
  </si>
  <si>
    <t>Tipo de Gráfico</t>
  </si>
  <si>
    <t>Unidade (%, absoluto, M€, €, ....)</t>
  </si>
  <si>
    <t>Timeline</t>
  </si>
  <si>
    <t>Observações e Sugestões</t>
  </si>
  <si>
    <t>Opções</t>
  </si>
  <si>
    <t>Total de Emissões de gases com efeito de estufa</t>
  </si>
  <si>
    <r>
      <rPr>
        <b/>
        <sz val="10"/>
        <color rgb="FF000000"/>
        <rFont val="Arial"/>
        <family val="2"/>
      </rPr>
      <t xml:space="preserve">Emissões totais (Soma 3 âmbitos)
</t>
    </r>
    <r>
      <rPr>
        <sz val="10"/>
        <color rgb="FF000000"/>
        <rFont val="Arial"/>
        <family val="2"/>
      </rPr>
      <t>Emissões de Âmbito 1
Emissões de Âmbito 2
Emissões de Âmbito 3</t>
    </r>
  </si>
  <si>
    <t>2748, 2749, 2750</t>
  </si>
  <si>
    <t>Barras - vertical (com cores distintas)</t>
  </si>
  <si>
    <t>T CO2 eq</t>
  </si>
  <si>
    <t>Ano anterior/de reporte</t>
  </si>
  <si>
    <t>Total de Energia utilizada</t>
  </si>
  <si>
    <t xml:space="preserve">Ambiente </t>
  </si>
  <si>
    <r>
      <t xml:space="preserve">Renovável
</t>
    </r>
    <r>
      <rPr>
        <sz val="10"/>
        <color rgb="FF000000"/>
        <rFont val="Arial"/>
        <family val="2"/>
      </rPr>
      <t xml:space="preserve">Biomassa
Biogas
Hidrogénio (verde)
Eletricidade produzida (fontes renováveis)
Eletricidade adquirida externamente (fontes renováveis)
Vapor adquirido externamente
Aquecimento (industrial) adquirido externamente
Arrefecimento (industrial) adquirido externamente
Outro
</t>
    </r>
    <r>
      <rPr>
        <b/>
        <sz val="10"/>
        <color rgb="FF000000"/>
        <rFont val="Arial"/>
        <family val="2"/>
      </rPr>
      <t xml:space="preserve">Não-renovável
</t>
    </r>
    <r>
      <rPr>
        <sz val="10"/>
        <color rgb="FF000000"/>
        <rFont val="Arial"/>
        <family val="2"/>
      </rPr>
      <t>Carvão e produtos de carvão
Crude e produtos derivados de petróleo
Gás natural
Hidrogénio (não verde)
Eletricidade adquirida externamente (fontes não-renováveis)
Vapor adquirido externamente
Aquecimento (industrial) adquirido externamente
Arrefecimento (industrial) adquirido externamente
Outros combustíveis de fontes não-renováveis</t>
    </r>
  </si>
  <si>
    <t>RE _2695, 2696, 2697, 2698, 3411, 2699, 2700, 2701, 2702
NRE_2686, 2687, 2688, 2689, 2690, 2691, 2692, 2693, 2694</t>
  </si>
  <si>
    <t>Barras - vertical (para cada fonte específica) e linha por cima com a indicação da percentagem por tipo (RE ou NRE)</t>
  </si>
  <si>
    <t>Percentagem para renovável/não renovável
MWh - para os tipos de fontes</t>
  </si>
  <si>
    <t>Ano anterior/ de reporte</t>
  </si>
  <si>
    <t>Total de utilização de Água</t>
  </si>
  <si>
    <r>
      <rPr>
        <b/>
        <sz val="10"/>
        <color rgb="FF000000"/>
        <rFont val="Arial"/>
        <family val="2"/>
      </rPr>
      <t xml:space="preserve">Total de água utilizada
</t>
    </r>
    <r>
      <rPr>
        <sz val="10"/>
        <color rgb="FF000000"/>
        <rFont val="Arial"/>
        <family val="2"/>
      </rPr>
      <t>A - Captada,
B - Descartada
C - Reutilizada</t>
    </r>
  </si>
  <si>
    <t>3061, 290, 307; 3072</t>
  </si>
  <si>
    <t xml:space="preserve">Barras horizontais, com divisórias por A; B e C </t>
  </si>
  <si>
    <t>m3 + Percentagem para cada (poderá ficar a percentagem em cima dos segmentos das barras)</t>
  </si>
  <si>
    <t>Tipo de Resíduos produzidos</t>
  </si>
  <si>
    <r>
      <t>Total de Resíduos</t>
    </r>
    <r>
      <rPr>
        <sz val="10"/>
        <color rgb="FF000000"/>
        <rFont val="Arial"/>
        <family val="2"/>
      </rPr>
      <t xml:space="preserve">
Perigosos
Não perigosos; </t>
    </r>
  </si>
  <si>
    <t>3269; 509; 5000</t>
  </si>
  <si>
    <t xml:space="preserve">Gráfico circular em anel </t>
  </si>
  <si>
    <t>Toneladas para o total
Percentagem para os tipos
(O total pode ficar por dentro do anel do gráfico por exemplo)</t>
  </si>
  <si>
    <t>Fazer-se conta entre o total de resíduos e os perigosos e não perigosos</t>
  </si>
  <si>
    <t>Destinos/Operações de tratamento de resíduos</t>
  </si>
  <si>
    <t>Preparação para reutilização
Reciclagem
Outro tipo de operação de recuperação
Incineração
Aterro
Outra operação de eliminação</t>
  </si>
  <si>
    <t>3292, 3293, 3294, 3295, 3296, 3297</t>
  </si>
  <si>
    <t>Barras (com as percentagem por cima) - faz-se a conta com os total acima, podem logo aparecer os dois gráficos juntos ao cliente</t>
  </si>
  <si>
    <t>Toneladas e percentagem para os diferentes destinos</t>
  </si>
  <si>
    <t>Fazer-se a conta com o total do gráfico anterior (acima), podem logo aparecer os dois gráficos juntos ao cliente, por exemplo</t>
  </si>
  <si>
    <t>Disparidade Salarial entre Géneros</t>
  </si>
  <si>
    <t>Feminino
Masculino</t>
  </si>
  <si>
    <t>Barras (média salarial)</t>
  </si>
  <si>
    <t>Currência reportada (exemplo: €)</t>
  </si>
  <si>
    <t>Diversidade dos colaboradores: Representação de Género</t>
  </si>
  <si>
    <r>
      <rPr>
        <b/>
        <sz val="10"/>
        <color rgb="FF000000"/>
        <rFont val="Arial"/>
        <family val="2"/>
      </rPr>
      <t xml:space="preserve">Número total de colaboradores
Contratados
</t>
    </r>
    <r>
      <rPr>
        <sz val="10"/>
        <color rgb="FF000000"/>
        <rFont val="Arial"/>
        <family val="2"/>
      </rPr>
      <t xml:space="preserve">Feminino
Masculino
Outros
</t>
    </r>
    <r>
      <rPr>
        <b/>
        <sz val="10"/>
        <color rgb="FF000000"/>
        <rFont val="Arial"/>
        <family val="2"/>
      </rPr>
      <t xml:space="preserve">Subcontratados
</t>
    </r>
    <r>
      <rPr>
        <sz val="10"/>
        <color rgb="FF000000"/>
        <rFont val="Arial"/>
        <family val="2"/>
      </rPr>
      <t>Feminino
Masculino
Outros</t>
    </r>
  </si>
  <si>
    <t>64, 65, 66, 67, 76,80, 81, 82, 2594</t>
  </si>
  <si>
    <t>Barras com divisórias por géneros</t>
  </si>
  <si>
    <t>Percentagem</t>
  </si>
  <si>
    <t>Diversidade dos colaboradores: Representação de Idades</t>
  </si>
  <si>
    <r>
      <t>Número total de colaboradores contratados</t>
    </r>
    <r>
      <rPr>
        <sz val="10"/>
        <color rgb="FF000000"/>
        <rFont val="Arial"/>
        <family val="2"/>
      </rPr>
      <t xml:space="preserve">
Com menos de 30 anos
Entre 30 e 50 anos
Com mais de 50 anos</t>
    </r>
  </si>
  <si>
    <t>64, 70,71,72, 2593</t>
  </si>
  <si>
    <t>Diversidade dos colaboradores: Representação de Minorias</t>
  </si>
  <si>
    <r>
      <rPr>
        <b/>
        <sz val="10"/>
        <color rgb="FF000000"/>
        <rFont val="Arial"/>
        <family val="2"/>
      </rPr>
      <t xml:space="preserve">Número total de colaboradores
</t>
    </r>
    <r>
      <rPr>
        <sz val="10"/>
        <color rgb="FF000000"/>
        <rFont val="Arial"/>
        <family val="2"/>
      </rPr>
      <t>Minorias indicadas pelo cliente</t>
    </r>
  </si>
  <si>
    <t>64, 76 (número de contratados + subcontratados) ,1973</t>
  </si>
  <si>
    <t xml:space="preserve">Gráfico circular </t>
  </si>
  <si>
    <t>Fazer a conta do total de contratados e subcontratados versus o número de trabalhadores em minorias para obter a percentagem</t>
  </si>
  <si>
    <t>Diversidade dos colaboradores: Representação de Nacionalidades</t>
  </si>
  <si>
    <r>
      <rPr>
        <b/>
        <sz val="10"/>
        <color rgb="FF000000"/>
        <rFont val="Arial"/>
        <family val="2"/>
      </rPr>
      <t xml:space="preserve">Número total de colaboradores
</t>
    </r>
    <r>
      <rPr>
        <sz val="10"/>
        <color rgb="FF000000"/>
        <rFont val="Arial"/>
        <family val="2"/>
      </rPr>
      <t>Nacionalidades indicadas pelo cliente</t>
    </r>
  </si>
  <si>
    <t>64, 76 (número de contratados + subcontratados), 1517</t>
  </si>
  <si>
    <t>Barras</t>
  </si>
  <si>
    <t>Avaliação de Fornecedores</t>
  </si>
  <si>
    <r>
      <rPr>
        <b/>
        <sz val="10"/>
        <color rgb="FF000000"/>
        <rFont val="Arial"/>
        <family val="2"/>
      </rPr>
      <t xml:space="preserve">Número total de fornecedores
</t>
    </r>
    <r>
      <rPr>
        <sz val="10"/>
        <color rgb="FF000000"/>
        <rFont val="Arial"/>
        <family val="2"/>
      </rPr>
      <t>Número total de fornecedores avaliados em relação a impactos ambientais
Número total de fornecedores avaliados em relação a critérios sociais</t>
    </r>
  </si>
  <si>
    <t>129, 138, 142</t>
  </si>
  <si>
    <t>Gráfico circular em anel</t>
  </si>
  <si>
    <r>
      <rPr>
        <b/>
        <sz val="10"/>
        <color rgb="FF000000"/>
        <rFont val="Arial"/>
        <family val="2"/>
      </rPr>
      <t xml:space="preserve">Número total de fornecedores
</t>
    </r>
    <r>
      <rPr>
        <sz val="10"/>
        <color rgb="FF000000"/>
        <rFont val="Arial"/>
        <family val="2"/>
      </rPr>
      <t>Número total de fornecedores identificados como causadores de impactos ambientais negativos
Número total de fornecedores identificados como causadores de impactos sociais negativos</t>
    </r>
  </si>
  <si>
    <t>139, 143, 142</t>
  </si>
  <si>
    <t>Poderá vir no seguimento do anterior, por exemplo aparecer como um gráfico mais pequeno ao lado</t>
  </si>
  <si>
    <t>Incidentes relacionados com má conduta corporativa</t>
  </si>
  <si>
    <t xml:space="preserve">
Prevenção e deteção de corrupção e suborno,
Gestão de Riscos</t>
  </si>
  <si>
    <t>Número de incidentes registados relativamente a direitos humanos
Número de incidentes registados relativamente a trabalho forçado
Número de incidentes registados relativamente a trabalho infantil
Número de incidentes registados relativamente a subornos
Número de incidentes registados relativamente a corrupção</t>
  </si>
  <si>
    <t>5001; 5002; 5003; 5004; 5005</t>
  </si>
  <si>
    <t>Gráfico de Barras</t>
  </si>
  <si>
    <t>Número</t>
  </si>
  <si>
    <t>Constituição do mais alto orgão de governaça</t>
  </si>
  <si>
    <t>Verifica-se posteriormente</t>
  </si>
  <si>
    <r>
      <rPr>
        <b/>
        <sz val="10"/>
        <color rgb="FF000000"/>
        <rFont val="Arial"/>
        <family val="2"/>
      </rPr>
      <t xml:space="preserve">Número total de membros no mais alto orgão de governança
</t>
    </r>
    <r>
      <rPr>
        <sz val="10"/>
        <color rgb="FF000000"/>
        <rFont val="Arial"/>
        <family val="2"/>
      </rPr>
      <t>Com menos de 30 anos
Entre 30 e 50 anos
Com mais de 50 anos
Feminino
Masculino
Outro</t>
    </r>
  </si>
  <si>
    <t xml:space="preserve">237, 420, 421, 422, 423, 424, 425, </t>
  </si>
  <si>
    <t>Gráfico de Barras.</t>
  </si>
  <si>
    <t>Sugeria fazer-se as Barras por sexo (3) e divididas por idades (com cores diferentes)</t>
  </si>
  <si>
    <t>Denúncias recebidas</t>
  </si>
  <si>
    <r>
      <t>Total de denúncias</t>
    </r>
    <r>
      <rPr>
        <sz val="10"/>
        <color rgb="FF000000"/>
        <rFont val="Arial"/>
        <family val="2"/>
      </rPr>
      <t xml:space="preserve">
Total de denúncias realizadas internamente
Total de denúnicas realizadas externamente</t>
    </r>
  </si>
  <si>
    <t xml:space="preserve">114, 5006, 5007 </t>
  </si>
  <si>
    <t>Gráfico circular</t>
  </si>
  <si>
    <t>Q ID</t>
  </si>
  <si>
    <t>Category Name</t>
  </si>
  <si>
    <t>Question</t>
  </si>
  <si>
    <t>Indicator</t>
  </si>
  <si>
    <t>UN GC</t>
  </si>
  <si>
    <t>PRI</t>
  </si>
  <si>
    <t>SFDR</t>
  </si>
  <si>
    <t>UNSDG</t>
  </si>
  <si>
    <t>CSDD</t>
  </si>
  <si>
    <t>CRR</t>
  </si>
  <si>
    <t>X</t>
  </si>
  <si>
    <t>2-1</t>
  </si>
  <si>
    <t>G4-6</t>
  </si>
  <si>
    <t>G4-38</t>
  </si>
  <si>
    <t>G4-45</t>
  </si>
  <si>
    <t>G4-39</t>
  </si>
  <si>
    <t>G4-40</t>
  </si>
  <si>
    <t>G4-44</t>
  </si>
  <si>
    <t>G4-51</t>
  </si>
  <si>
    <t>G4-1</t>
  </si>
  <si>
    <t>G4-HR2</t>
  </si>
  <si>
    <t>203-2</t>
  </si>
  <si>
    <t>G4-49</t>
  </si>
  <si>
    <t>G4-50</t>
  </si>
  <si>
    <t>G4-34</t>
  </si>
  <si>
    <t>G4-SO6</t>
  </si>
  <si>
    <t>347, 501</t>
  </si>
  <si>
    <t>307-1, 419-1</t>
  </si>
  <si>
    <t>G4-EN29</t>
  </si>
  <si>
    <t>G4-SO3</t>
  </si>
  <si>
    <t>G4-SO4</t>
  </si>
  <si>
    <t>G4-SO5</t>
  </si>
  <si>
    <t>65, 66, 67, 436, 437, 438</t>
  </si>
  <si>
    <t>70, 71, 72, 439, 440, 441</t>
  </si>
  <si>
    <t>401-1</t>
  </si>
  <si>
    <t>567, 569, 572, 574, 576, 579</t>
  </si>
  <si>
    <t>G4-10</t>
  </si>
  <si>
    <t>219, 220</t>
  </si>
  <si>
    <t>G4-11</t>
  </si>
  <si>
    <t>G4-LA4</t>
  </si>
  <si>
    <t>80, 81, 82, 451, 452, 453, 715, 716, 717, 718, 719, 720, 721, 722, 723, 724, 725, 726</t>
  </si>
  <si>
    <t>76, 566</t>
  </si>
  <si>
    <t>228, 229, 608, 609</t>
  </si>
  <si>
    <t>460, 461, 466, 467, 753, 754, 759, 760</t>
  </si>
  <si>
    <t>92, 93, 94</t>
  </si>
  <si>
    <t>96, 97, 98</t>
  </si>
  <si>
    <t>100, 101, 102</t>
  </si>
  <si>
    <t>G4-LA3</t>
  </si>
  <si>
    <t>104, 105, 106</t>
  </si>
  <si>
    <t>112, 405, 408</t>
  </si>
  <si>
    <t>113, 406, 409</t>
  </si>
  <si>
    <t>109, 396, 400</t>
  </si>
  <si>
    <t>110, 397, 401</t>
  </si>
  <si>
    <t>403-09</t>
  </si>
  <si>
    <t>111, 398, 402</t>
  </si>
  <si>
    <t>115, 116, 117, 118</t>
  </si>
  <si>
    <t>G4-HR3</t>
  </si>
  <si>
    <t>148, 149,  150, 151, 152, 153, 154, 155, 156, 157, 158, 159, 160</t>
  </si>
  <si>
    <t>837, 838, 839, 840, 841, 842</t>
  </si>
  <si>
    <t>1725, 1726, 1727, 1728</t>
  </si>
  <si>
    <t>G4-HR5</t>
  </si>
  <si>
    <t>G4-HR6</t>
  </si>
  <si>
    <t>11.18</t>
  </si>
  <si>
    <t>766, 50</t>
  </si>
  <si>
    <t>767, 51</t>
  </si>
  <si>
    <t>498, 499</t>
  </si>
  <si>
    <t>G4-EN15</t>
  </si>
  <si>
    <t>774, 775</t>
  </si>
  <si>
    <t>305-3, 11.2</t>
  </si>
  <si>
    <t>G4-EN17</t>
  </si>
  <si>
    <t>G4-EN20</t>
  </si>
  <si>
    <t>275, 276, 277, 278, 279, 280, 281, 282, 283, 287, 288, 289</t>
  </si>
  <si>
    <t>G4-EN8</t>
  </si>
  <si>
    <t>G4-EN14</t>
  </si>
  <si>
    <t>15, 16, 17, 18, 19</t>
  </si>
  <si>
    <t>308, 309, 310, 311, 312, 313, 314, 315, 316</t>
  </si>
  <si>
    <t>G4-EN22</t>
  </si>
  <si>
    <t>314, 315, 316</t>
  </si>
  <si>
    <t>291, 292, 293, 294, 295, 296, 297, 298, 299, 303, 304, 305</t>
  </si>
  <si>
    <t>G4-EN9</t>
  </si>
  <si>
    <t>G4-EN11</t>
  </si>
  <si>
    <t>G4-EN13</t>
  </si>
  <si>
    <t>331, 332, 333, 334, 335, 336</t>
  </si>
  <si>
    <t>G4-EN21</t>
  </si>
  <si>
    <t>780, 781, 782, 783, 784</t>
  </si>
  <si>
    <t>G4-EN7</t>
  </si>
  <si>
    <t>G4-EN1</t>
  </si>
  <si>
    <t>G4-EN23</t>
  </si>
  <si>
    <t>227</t>
  </si>
  <si>
    <t>356, 357, 358</t>
  </si>
  <si>
    <t>G4-LA1</t>
  </si>
  <si>
    <t>363, 364, 365</t>
  </si>
  <si>
    <t>359, 360, 361</t>
  </si>
  <si>
    <t>366, 367, 368</t>
  </si>
  <si>
    <t>588, 590, 593, 595, 597, 600</t>
  </si>
  <si>
    <t>426, 427, 428, 448, 449, 450</t>
  </si>
  <si>
    <t>1519, 1520, 1521</t>
  </si>
  <si>
    <t>922</t>
  </si>
  <si>
    <t>207, 208, 561, 699, 700, 701</t>
  </si>
  <si>
    <t>696, 697, 698, 702, 703, 704</t>
  </si>
  <si>
    <t>568, 570, 573, 575, 577, 580</t>
  </si>
  <si>
    <t>589, 591, 594, 596, 598, 601</t>
  </si>
  <si>
    <t xml:space="preserve">527, 528, 529, 531, 532, 533 </t>
  </si>
  <si>
    <t>608, 609</t>
  </si>
  <si>
    <t>551, 552, 553, 555, 556, 557</t>
  </si>
  <si>
    <t>706, 707, 708, 715, 716, 717</t>
  </si>
  <si>
    <t>715, 716, 717, 721, 722, 723</t>
  </si>
  <si>
    <t>706, 707, 708, 709, 710, 711</t>
  </si>
  <si>
    <t>923</t>
  </si>
  <si>
    <t>108</t>
  </si>
  <si>
    <t>109</t>
  </si>
  <si>
    <t>110</t>
  </si>
  <si>
    <t>111</t>
  </si>
  <si>
    <t>395</t>
  </si>
  <si>
    <t>112</t>
  </si>
  <si>
    <t>113</t>
  </si>
  <si>
    <t>1528, 1529, 1530, 1531, 1532, 1533, 1534, 1535, 1536</t>
  </si>
  <si>
    <t>679</t>
  </si>
  <si>
    <t>727</t>
  </si>
  <si>
    <t>744, 745, 746, 750, 751, 752</t>
  </si>
  <si>
    <t>738, 739, 740</t>
  </si>
  <si>
    <t>543, 544, 545, 547, 548, 549</t>
  </si>
  <si>
    <t>56, 57, 58, 523, 524, 525</t>
  </si>
  <si>
    <t>460, 461</t>
  </si>
  <si>
    <t>462, 463</t>
  </si>
  <si>
    <t>466, 467</t>
  </si>
  <si>
    <t>468, 469</t>
  </si>
  <si>
    <t>84, 85 ,86</t>
  </si>
  <si>
    <t>1537, 1538, 1539, 1540, 1541, 1542, 1543, 1544, 1545</t>
  </si>
  <si>
    <t>1546, 1547, 1548</t>
  </si>
  <si>
    <t>1549, 1550, 1551</t>
  </si>
  <si>
    <t>121, 122, 123</t>
  </si>
  <si>
    <t>399, 403</t>
  </si>
  <si>
    <t>1552, 1553, 1554</t>
  </si>
  <si>
    <t>927</t>
  </si>
  <si>
    <t>423, 424, 425, 445, ,446, 447</t>
  </si>
  <si>
    <t>2-9, 405-1</t>
  </si>
  <si>
    <t>G4-LA12</t>
  </si>
  <si>
    <t>Duplicate</t>
  </si>
  <si>
    <t>Question (Q)</t>
  </si>
  <si>
    <t>I ID</t>
  </si>
  <si>
    <t>INDICATOR (I)</t>
  </si>
  <si>
    <t>Check Question</t>
  </si>
  <si>
    <t>Yes</t>
  </si>
  <si>
    <t>SubCategory</t>
  </si>
  <si>
    <t>#GRI</t>
  </si>
  <si>
    <t>Title</t>
  </si>
  <si>
    <t>Sub-Title</t>
  </si>
  <si>
    <t>Description/Reporting orientations</t>
  </si>
  <si>
    <t>Indicador</t>
  </si>
  <si>
    <t>ID Indicator C-More</t>
  </si>
  <si>
    <t>ID Question</t>
  </si>
  <si>
    <t>Orientations</t>
  </si>
  <si>
    <t>Campo escrita livre no reporting</t>
  </si>
  <si>
    <t>Fórmula</t>
  </si>
  <si>
    <t>Notas</t>
  </si>
  <si>
    <t>Presente no questionário C-More?</t>
  </si>
  <si>
    <t>GRI 2</t>
  </si>
  <si>
    <t>GRI 2 (Conteúdos Gerais)</t>
  </si>
  <si>
    <t xml:space="preserve"> 2-1</t>
  </si>
  <si>
    <t>A organização e as suas práticas de reporte</t>
  </si>
  <si>
    <t>Detalhes da organização</t>
  </si>
  <si>
    <t xml:space="preserve">A organização deverá:
A. Indicar o nome jurídico da organização.
B. Indicar a estrutura societária e a forma jurídica da organização.
D. Indicar os países em que a organização opera.
C. Indicar a localização da sede da organização.
</t>
  </si>
  <si>
    <t>Nome da organização</t>
  </si>
  <si>
    <t>Capital da organização (público ou privado)</t>
  </si>
  <si>
    <t>Forma jurídica da organização</t>
  </si>
  <si>
    <t>Localização da sede da organização</t>
  </si>
  <si>
    <t>Lista de países em que a organização opera</t>
  </si>
  <si>
    <t xml:space="preserve"> 2-2</t>
  </si>
  <si>
    <t>Entidades incluídas no relato de sustentabilidade da organização</t>
  </si>
  <si>
    <t>A organização deverá:
A. Listar todas as entidades incluídas no relatório de sustentabilidade da organização.
B. Caso a organização tenha demonstrações financeiras consolidadas auditadas ou informações financeiras registadas em registo público, especificar as diferenças entre as entidades incluídas no relatório financeiro e as entidades listadas no relatório de sustentabilidade.
C. Se a organização for composta por várias entidades, explicar a abordagem usada para consolidar as informações, incluindo:
i. se a abordagem envolve ajuste de informações para participações minoritárias;
ii. como a abordagem considera fusões, aquisições e alienações de entidades ou de partes de entidades;
iii. se e como a abordagem difere ao longo dos conteúdos contemplados no GRI e ao longo dos temas materiais.</t>
  </si>
  <si>
    <t>Lista de entidades incluídas no relatório de sustentabilidade</t>
  </si>
  <si>
    <t>incluir</t>
  </si>
  <si>
    <t>perguntar se a info q vai inserir é tb de outras empresas ou n. e se sim quais.</t>
  </si>
  <si>
    <t>Diferenças entre as entidades incluídas no relatórios de sustentabilidade e as incluídas nos relatórios financeiros</t>
  </si>
  <si>
    <t>Abordagem utilizada para consolidar as informações sobre as diferentes entidades da organização</t>
  </si>
  <si>
    <t>x</t>
  </si>
  <si>
    <t xml:space="preserve"> 2-3</t>
  </si>
  <si>
    <t>Período de reporte, frequência e ponto de contacto</t>
  </si>
  <si>
    <t>A organização deverá:
A. Especificar o período de reporte e a frequência do reporte da informação sobre sustentabilidade.
B. Especificar o período de reporte do relatório financeiro da organização. Caso o período de reporte não coincida com o período do relatório de sustentabilidade, indicar o motivo.
C. Indicar a data de publicação do relatório de sustentabilidade ou das informações relatadas
D. Indicar o contacto do responsável pela resposta aos pedidos de informação sobre o relatório de sustentabilidade e os respetivos conteúdos.</t>
  </si>
  <si>
    <t>Período de reporte do relatório de sustentabilidade</t>
  </si>
  <si>
    <t>Frequência de realização do relatório de sustentabilidade</t>
  </si>
  <si>
    <t>Período de reporte do relatório financeiro</t>
  </si>
  <si>
    <t>Motivo da diferença de período para o relatório de sustentabilidade (caso se aplique)</t>
  </si>
  <si>
    <t>Data de publicação do relatório de sustentabilidade ou das informações relatadas</t>
  </si>
  <si>
    <t>Contacto do responsável pela resposta aos pedidos de informação sobre o relatório de sustentabilidade e os respetivos conteúdos</t>
  </si>
  <si>
    <t xml:space="preserve"> 2-4</t>
  </si>
  <si>
    <t>Alteração de informações reportadas</t>
  </si>
  <si>
    <t>A organização deverá:
A. Indicar as alterações efetuadas às informações relatadas em períodos de reporte anteriores, explicando:
i. os motivos para as alterações;
ii. o efeito obtido com essas alterações.
Por exemplo, se foi referida uma alteração ao valor das emissões de GEE reportadas anteriormente, poderá ter sido pela implementação de novas metodologias de medição, as quais resultaram na diminuição das emissões de GEE.</t>
  </si>
  <si>
    <t>Motivos para a alteração de informações relativas a períodos de reporte anteriores</t>
  </si>
  <si>
    <t>Efeitos obtidos com as alterações reportadas</t>
  </si>
  <si>
    <t xml:space="preserve"> 2-5</t>
  </si>
  <si>
    <t>Auditoria externa</t>
  </si>
  <si>
    <t>A organização deverá:
A. Descrever políticas e práticas relacionadas com auditorias externas, incluindo se o mais alto órgão de governança e os altos executivos estão envolvidos e de que forma.
B. Caso o relato de sustentabilidade da organização tenha sido alvo de auditoria externa:
i. fornecer um link ou referência para o(s) relatório(s) de auditoria externa ou declaração(ões) de auditoria;
ii. descrever os parâmetros analisados, incluindo as normas de auditoria usadas, o nível de auditoria obtido e as limitações do processo de auditoria;
iii. descrever a relação entre a organização e o prestador do serviço de audioria externa.</t>
  </si>
  <si>
    <t>Descrição de políticas e práticas de auditoria externa</t>
  </si>
  <si>
    <t>perguntar se faz verificaçao externa e se sim qual a politica</t>
  </si>
  <si>
    <t>Link ou referência para o(s) relatório(s) de auditoria externa ou declaração(ões) de auditoria</t>
  </si>
  <si>
    <t>Normas de auditoria usadas, nível de auditoria obtido e limitações do processo de auditoria</t>
  </si>
  <si>
    <t>Relação entre a organização e o prestador do serviço de auditoria externa</t>
  </si>
  <si>
    <t>Atividades e trabalhadores</t>
  </si>
  <si>
    <t>Atividades, cadeia de valor e outras relações de negócios</t>
  </si>
  <si>
    <t>A organização deverá:
A. Indicar o(s) setor(es) em que a organização atua.
B. Descrever a cadeia de valor da organização, incluindo:
i. as atividades, os produtos e os serviços da organização e os seus mercados;
ii. a cadeia de fornecedores da organização;
iii. as entidades downstream da organização e as suas atividades.
C. Relatar outras relações de negócios relevantes para a organização.
D. Descrever mudanças significativas nos itens 2-6-a (setores de atuação da organização), 2-6-b (descrição da cadeia de valor) e 2-6-c (relações de negócio relevantes), em comparação ao período de reporte anterior.</t>
  </si>
  <si>
    <t>Setores em que a organização atua</t>
  </si>
  <si>
    <t>3553; 3554; 3555; 3556; 3557; 3558; 3559; 3560; 3561; 3562; 3563; 3564; 3565; 3566; 3567; 3568; 3569; 3570; 3571; 3572; 3573; 4649; 4650; 4651; 4652; 4653; 4654; 4655</t>
  </si>
  <si>
    <t>concatenate</t>
  </si>
  <si>
    <t>Descrição das atividades, dos produtos e dos serviços da organização e dos seus mercados</t>
  </si>
  <si>
    <t>4935; 4642; 4643; 4644; 4645; 4646; 4647; 4648; 4649; 4650; 4651; 4652; 4653; 4654; 4655; 4906; 4919; 4923; 4924; 4930</t>
  </si>
  <si>
    <t>Custos com fornecedores</t>
  </si>
  <si>
    <t>Tipos de fornecedores</t>
  </si>
  <si>
    <t>148; 149; 150; 151; 152; 153; 154; 155; 156; 157; 158; 159; 160; 5045</t>
  </si>
  <si>
    <t>Localização geográfica dos fornecedores</t>
  </si>
  <si>
    <t>5046; 5047; 5048; 5049; 5050; 5051</t>
  </si>
  <si>
    <t>Entidades downstream da organização e as suas atividades</t>
  </si>
  <si>
    <t>Outras relações de negócios relevantes para a organização</t>
  </si>
  <si>
    <t>Mudanças significativas nos itens do GRI 2-6 (a, b e c) em comparação ao período de reporte anterior</t>
  </si>
  <si>
    <t xml:space="preserve"> 2-7</t>
  </si>
  <si>
    <t>Trabalhadores contratados</t>
  </si>
  <si>
    <t>A organização deverá:
A. Indicar o número total de trabalhadores contratados, discriminando este total por género e por região.
B. Indicar o número total de:
i. trabalhadores contratados com contrato permanente, por género e por região;
ii. trabalhadores contratados com contrato temporário, por género e por região;
iii. trabalhadores contratados com contrato de horas não garantidas, por género e por região;
iv. trabalhadores contratados com contrato a tempo integral, por género e por região;
v. trabalhadores contratados com contrato a tempo parcial, por género e por região."
C. Descrever as metodologias e as premissas usadas para compilar os dados, incluindo se os números estão relatados:
i. no total de trabalhadores contratados, em equivalentes em tempo integral ou usando outra metodologia;
ii. com o término do período de relato, como uma média ao longo do período de reporte, ou usando outra metodologia.
D. Reportar informações contextuais necessárias para a compreensão dos dados referidos nos itens 2-7-a (número total de trabalhadores contratados, por género e por região) e 2-7-b (número de trabalhadores contratados com contrato de trabalho a tempo parcial, a tempo integral, permanente, temporário e de horas não-garantidas, por género e por região).
E. Descrever flutuações significativas no número de trabalhadores contratados durante o período de reporte e entre períodos de reporte</t>
  </si>
  <si>
    <t>Número de trabalhadores contratados, por região</t>
  </si>
  <si>
    <t>4107; 4112; 4126</t>
  </si>
  <si>
    <t>sum</t>
  </si>
  <si>
    <t>Número total de trabalhadores contratados com contrato de trabalho permanente (por país)</t>
  </si>
  <si>
    <t>4108; 4119; 4130</t>
  </si>
  <si>
    <t>Número total de trablhadores contratados com contrato de trabalho temporário (por país)</t>
  </si>
  <si>
    <t>4109; 4120; 4134</t>
  </si>
  <si>
    <t>novo e adicionar glossário</t>
  </si>
  <si>
    <t>Número total de trabalhadores contratados com contrato de trabalho de horas não-garantidas (por país)</t>
  </si>
  <si>
    <t>4143; 4148; 4150</t>
  </si>
  <si>
    <t>Número total de trabalhadores contratados com contrato de trabalho a tempo integral (por país)</t>
  </si>
  <si>
    <t>4146; 4149; 4151</t>
  </si>
  <si>
    <t>Número total de trabalhadores com contrato de trabalho a tempo parcial (por país)</t>
  </si>
  <si>
    <t>Metodologias usadas para compilar os dados referentes ao número total de trabalhadores em tempo integral</t>
  </si>
  <si>
    <t>Metodologias usadas para compilar os dados referentes ao período de reporte</t>
  </si>
  <si>
    <t>Descrição de informação complementar necessária para a compreensão dos dados relatados no GRI 2-7-a e GRI 2-7-b</t>
  </si>
  <si>
    <t>Flutuações significativas no número de trabalhadores contratados durante o período de reporte e entre períodos de reporte</t>
  </si>
  <si>
    <t>355; 356; 357; 358; 359; 360; 361; 363; 364; 365; 366; 367; 368; 370; 371; 372; 373; 374; 375; 376; 377; 378; 379; 380; 381; 382; 397</t>
  </si>
  <si>
    <t xml:space="preserve"> 2-8</t>
  </si>
  <si>
    <t>Trabalhadores sub-contratados</t>
  </si>
  <si>
    <t>A organização deverá:
A. Reportar o número total de trabalhadores sub-contratados e cujo trabalho é controlado pela organização e descrever:
i. os tipos mais comuns de trabalhadores e as suas relações contratuais com a organização;
ii. o tipo de trabalho por eles realizado.
B. Descrever as metodologias e as premissas usadas para compilar os dados, incluindo se o número de trabalhadores subcontratados está relatado:
i. no total de trabalhadores subcontratados, em equivalentes em tempo integral, ou usando outra metodologia;
ii. ao término do período de reporte, como uma média ao longo do período de reporte, ou usando outra metodologia.
C. Descrever flutuações significativas no número de trabalhadores subcontratados durante o período de reporte e entre períodos de reporte.</t>
  </si>
  <si>
    <t>Tipos mais comuns de trabalhadores que não são empregados e suas relações contratuais com a organização</t>
  </si>
  <si>
    <t>5643; 5644; 5645; 5646; 5647; 5648; 5649; 5650; 5651</t>
  </si>
  <si>
    <t>Metodologias usadas para compilar os dados referentes ao número total de trabalhadores subcontratados</t>
  </si>
  <si>
    <t>Metodologias usadas para compilar os dados dos trabalhadores subcontratados referentes ao período de reporte</t>
  </si>
  <si>
    <t>Flutuações significativas no número de trabalhadores subcontratados durante o período de reporte e entre períodos de reporte</t>
  </si>
  <si>
    <t xml:space="preserve"> 2-9</t>
  </si>
  <si>
    <t>Estrutura de governança e a sua composição</t>
  </si>
  <si>
    <t>A organização deverá:
A. Descrever a estrutura de governança da organização, incluindo os comités do mais alto órgão de governança.
B. Indicar os comités do mais alto órgão de governança responsáveis pela tomada de decisão e pela supervisão da gestão dos impactos da organização na economia, no meio ambiente e nas pessoas.
C. Descrever a composição do mais alto órgão de governança e dos seus comités por: 
i. função executiva ou não executiva;
ii. independência;
iii. mandato dos membros do mais alto órgão de governança;
iv.  número de outros cargos e compromissos importantes de cada membro, bem como a natureza desses compromissos;
v. género;
vi. grupos sociais minoritários;
vii. competências relevantes para os impactos da organização;
viii. representação de stakeholders.</t>
  </si>
  <si>
    <t>Estrutura de governança da organização</t>
  </si>
  <si>
    <t>4662; 4663; 4664; 4665; 4666; 4681</t>
  </si>
  <si>
    <t>Comités do mais alto órgão de governança responsáveis pela tomada de decisão e pela supervisão da gestão dos impactos da organização na economia, no meio ambiente e nas pessoas</t>
  </si>
  <si>
    <t>3760; 3761; 3762; 3763; 3956; 3957; 3958; 3959; 4097; 4099; 4100; 4101; 4355; 4356; 4357; 3250; 4635; 4636; 4637; 4638; 5000; 5001; 5002; 5003; 5233; 5234; 5235; 5236; 5380; 5381; 5382; 5383; 5450; 5451; 5452; 5453</t>
  </si>
  <si>
    <t>Número total de membros do mais alto órgão de governança em funções executivas</t>
  </si>
  <si>
    <t>Número total de membros do mais alto órgão de governança em funções não executivas</t>
  </si>
  <si>
    <t>Número total de membros independentes do mais alto órgão de governança</t>
  </si>
  <si>
    <t>Mandatos dos membros do mais alto órgão de governança</t>
  </si>
  <si>
    <t>4682; 4683; 4684</t>
  </si>
  <si>
    <t>Número de outros cargos e compromissos dos membros do mais alto órgão de governança, assim como a natureza desses compromissos</t>
  </si>
  <si>
    <t>Número total de membros do mais alto órgão de governança do género feminino</t>
  </si>
  <si>
    <t>Número total de membros do mais alto órgão de governança do género masculino</t>
  </si>
  <si>
    <t>Número total de membros do mais alto órgão de governança do género outro</t>
  </si>
  <si>
    <t>Número total de membros do mais alto órgão de governança de grupos sociais sub-representados</t>
  </si>
  <si>
    <t>Competências relevantes para os impactos da organização nos membros do mais alto órgão de governança</t>
  </si>
  <si>
    <t>Representação dos stakeholders no órgão mais alto de governança</t>
  </si>
  <si>
    <t>4701; 4686</t>
  </si>
  <si>
    <t>Nomeação e seleção para o mais alto órgão de governança</t>
  </si>
  <si>
    <t>A organização deverá:
A. Descrever os processos de nomeação e seleção para o mais alto órgão de governança e respetivos comités
B. Descrever os critérios adotados para nomear e selecionar os membros do mais alto órgão de governança, incluindo se e como os seguintes critérios são considerados:
i. opiniões dos stakeholders (incluindo acionistas);
ii. diversidade;
iii. independência;
iv. competências relevantes para os impactos da organização.</t>
  </si>
  <si>
    <t>Processos de nomeação e seleção para o mais alto órgão de governança e respetivos comités</t>
  </si>
  <si>
    <t>Lista de critérios adotados para nomear e selecionar os membros do mais alto órgão de governança, incluindo se e como são considerados</t>
  </si>
  <si>
    <t>4686; 4687; 4688; 4689; 4690</t>
  </si>
  <si>
    <t>Presidente do mais alto órgão de governança</t>
  </si>
  <si>
    <t>A organização deverá:
A. Indicar se o presidente do mais alto órgão de governança é também um alto executivo da organização. Caso se verifique, descrever a sua função na gestão da organização, os motivos para esse acúmulo de funções e os como conflitos de interesse são prevenidos e mitigados.</t>
  </si>
  <si>
    <t>Presidente do mais alto órgão de governança e possíveis outros cargos que ele ocupe na gestão da organização, além dos motivos para esse acúmulo ou não de funções</t>
  </si>
  <si>
    <t>1577; 4680</t>
  </si>
  <si>
    <t>Papel desempenhado pelo mais alto órgão de governança na supervisão da gestão dos impactos</t>
  </si>
  <si>
    <t>A organização deverá:
A. Descrever o papel desempenhado pelo mais alto órgão de governança e pelos altos executivos no desenvolvimento, na aprovação e atualização da declaração de valores ou de missão, estratégias, políticas e objetivos relacionados com o desenvolvimento sustentável.
B. Descrever o papel desempenhado pelo mais alto órgão de governança na supervisão dos processos de diligência devida da organização e de outros processos para identificar e gerir os impactos na economia, no meio ambiente e nas pessoas, incluindo:
i. se e como o mais alto órgão de governança se envolve com os stakeholders para ajudar nesses processos;
ii. como o mais alto órgão de governança considera os resultados desses processos.
C. Descrever o papel do mais alto órgão de governança na análise da eficácia dos processos da organização conforme descrito no item 2-12-b (papel desempenhado pelo mais alto órgão de governança na supervisão nos processos de diligência devida da organização e de outros processos para identificar e gerir os impactos na economia, no meio ambiente e nas pessoas) e indicar a frequência desta análise</t>
  </si>
  <si>
    <t>Papel desempenhado pelo mais alto órgão de governança e pelos altos executivos no desenvolvimento, aprovação e atualização da declaração de valores ou de missão, estratégias, políticas e objetivos relacionados com o desenvolvimento sustentável</t>
  </si>
  <si>
    <t>Papel desempenhado pelo mais alto órgão de governança na supervisão dos processos de diligência devida da organização e de outros processos para identificar e gerir os impactos na economia, no meio ambiente e nas pessoas</t>
  </si>
  <si>
    <t>5286; 5344; 4703; 3759; 3955; 4096; 4354; 4634; 4997; 5232; 5379; 5449</t>
  </si>
  <si>
    <t>Papel do mais alto órgão de governança na análise da eficácia dos processos da organização conforme descrito no item 2-12-b</t>
  </si>
  <si>
    <t>Frequência da análise descrita no item 2-12-b</t>
  </si>
  <si>
    <t>Delegação de responsabilidade pela gestão de impactos</t>
  </si>
  <si>
    <t>A organização deverá:
A. Descrever como o mais alto órgão de governança delega a responsabilidade pela gestão dos impactos da organização da economia, no meio ambiente e nas pessoas, incluindo:
i. se foi nomeado algum alto executivo para ser responsável pela gestão dos impactos;
ii. se foi delegada responsabilidade pela gestão dos impactos a outros trabalhadores.
B. Descrever o processo e a frequência com que altos executivos e outros trabalhadores devem reportar ao mais alto órgão de governança sobre a gestão dos impactos da organização na economia, no meio ambiente e nas pessoas.</t>
  </si>
  <si>
    <t>Delegação de responsabilidades relacionadas com a gestão de impactos da organização da economia, no meio ambiente e nas pessoas</t>
  </si>
  <si>
    <t>Processo de relato ao mais alto órgão de governança sobre a gestão dos impactos da organização na economia, no meio ambiente e nas pessoas</t>
  </si>
  <si>
    <t>4705; 4844; 4845</t>
  </si>
  <si>
    <t>Frequência de relato ao mais alto órgão de governança sobre a gestão dos impactos da organização na economia, no meio ambiente e nas pessoas</t>
  </si>
  <si>
    <t>2-14</t>
  </si>
  <si>
    <t>Papel desempenhado pelo mais alto órgão de governança no relato de sustentabilidade</t>
  </si>
  <si>
    <t>A organização deverá:
A. Indicar se o mais alto órgão de governança é responsável por analisar e aprovar as informações reportadas, incluindo os temas materiais da organização, e se for, descrever o processo de análise e aprovação das informações. Se o mais alto órgão de governança não for responsável por analisar e aprovar as informações relatadas, incluindo os temas materiais da organização, explicar os motivos para tal.</t>
  </si>
  <si>
    <t>Responsabilidade ou não do mais alto órgão de governança sobre a análise e aprovação das informações reportadas e os motivos para tal</t>
  </si>
  <si>
    <t>Conflitos de interesse</t>
  </si>
  <si>
    <t>A organização deverá:
A. Descrever os processos usados pelo mais alto órgão de governança para garantir que os conflitos de interesse sejam prevenidos e mitigados.
B. Indicar se os conflitos de interesse são revelados aos stakeholders, incluindo, pelo menos, os conflitos de interesse relacionados com a:
i. participação cruzada em outros órgãos de administração;
ii. participação acionária cruzada com fornecedores e outros stakeholders;
iii. existência de acionistas controladores;
iv. partes relacionadas, as suas relações, transações e saldos pendentes.</t>
  </si>
  <si>
    <t>Processos usados pelo mais alto órgão de governança para garantir que conflitos de interesse sejam prevenidos e mitigados</t>
  </si>
  <si>
    <t>5136; 1676; 5142; 5144; 5125; 5124; 5122; 5127; 5146</t>
  </si>
  <si>
    <t>Lista de conflitos de interesses revelados aos stakeholders</t>
  </si>
  <si>
    <t>Comunicação de preocupações cruciais</t>
  </si>
  <si>
    <t>A organização deverá:
A. Descrever se e como as preocupações cruciais são comunicadas ao mais alto órgão de governança.
B. Indicar o número total e a natureza das preocupações cruciais comunicadas ao mais alto órgão de governança durante o período de relato</t>
  </si>
  <si>
    <t>Preocupações cruciais comunicadas ao mais alto órgão de governança e como são feitas</t>
  </si>
  <si>
    <t>4844; 4845</t>
  </si>
  <si>
    <t>Natureza das preocupações cruciais comunicadas ao mais alto órgão de governança durante o período de relato</t>
  </si>
  <si>
    <t>5313; 5314; 5315; 5316; 5317; 5318; 5319; 5320; 5321; 5322; 4847; 4848; 4849; 4850; 4851</t>
  </si>
  <si>
    <t>Conhecimento coletivo do mais alto órgão de governança</t>
  </si>
  <si>
    <t>A organização deverá:
A. Indicar as medidas tomadas para desenvolver o conhecimento coletivo, as habilidades e a experiência do mais alto órgão de governança sobre desenvolvimento sustentável</t>
  </si>
  <si>
    <t>Medidas tomadas para desenvolver o conhecimento coletivo, as habilidades e a experiência do mais alto órgão de governança sobre desenvolvimento sustentável</t>
  </si>
  <si>
    <t>Avaliação de desempenho do mais alto órgão de governança</t>
  </si>
  <si>
    <t>A organização deverá:
A. Descrever os processos de avaliação do desempenho do mais alto órgão de governança no que diz respeito à supervisão da gestão dos impactos da organização na economia, no meio ambiente e nas pessoas
B. Indicar se a avaliação de desempenho do mais alto órgão de governança é independente e com que frequência é realizada
C. Descrever as medidas tomadas em resposta às avaliações, incluindo mudanças na composição do mais alto órgão de governança e em práticas organizacionais</t>
  </si>
  <si>
    <t>Processos de avaliação do desempenho do mais alto órgão de governança no que diz respeito à supervisão da gestão dos impactos da organização na economia, no meio ambiente e nas pessoas</t>
  </si>
  <si>
    <t>4707; 4708</t>
  </si>
  <si>
    <t>Independência da avaliação de desempenho do mais alto órgão de governança</t>
  </si>
  <si>
    <t>Frequência da avaliação de desempenho do mais alto órgão de governança</t>
  </si>
  <si>
    <t>4710; 4711; 4712; 4713</t>
  </si>
  <si>
    <t>Medidas tomadas em resposta às avaliações de desempenho do mais alto órgão de governança</t>
  </si>
  <si>
    <t>4714; 4715; 4716; 4717; 4718</t>
  </si>
  <si>
    <t>Políticas de remuneração</t>
  </si>
  <si>
    <t>A organização deverá:
A. Descrever as políticas de remuneração aplicadas aos membros do mais alto órgão de governança e aos membros em cargos de gestão de topo/direção, incluindo:
i. remuneração fixa e variável;
ii. bónus de atração ou pagamento de incentivos ao recrutamento;
iii. pagamentos de rescisão;
iv. devolução de bónus e incentivos (clawback);
v. benefícios de aposentamento.
B. Descrever como as políticas de remuneração para membros do mais alto órgão de governança e para os membros em cargos de gestão de topo/direção estão relacionadas com os objetivos e com o seu desempenho em relação à gestão dos impactos da organização na economia, no meio ambiente e nas pessoas.</t>
  </si>
  <si>
    <t>Valor de salário base de membros do mais alto órgão de governança</t>
  </si>
  <si>
    <t>Valor de remuneração de membros do mais alto órgão de governança</t>
  </si>
  <si>
    <t>Valor do bónus de atração ou pagamento de incentivos ao recrutamento para membros do mais alto órgão de governança</t>
  </si>
  <si>
    <t>Valor do bónus de atração ou pagamento de incentivos ao recrutamento para membros em cargos de gestão de topo/direção</t>
  </si>
  <si>
    <t>Valor do pagamento de rescisão para membros do mais alto órgão de governança</t>
  </si>
  <si>
    <t>Valor do pagamento de rescisão para membros em cargos de gestão de topo/direção</t>
  </si>
  <si>
    <t>Valor do clawback para membros do mais alto órgão de governança</t>
  </si>
  <si>
    <t>Valor do clawback para membros em cargos de gestão de topo/direção</t>
  </si>
  <si>
    <t>Valor dos benefícios de aposentadoria para membros do mais alto órgão de governança</t>
  </si>
  <si>
    <t>Valor dos benefícios de aposentadoria para membros em cargos de gestão de topo/direção</t>
  </si>
  <si>
    <t>Relação entre as políticas de remuneração para membros do mais alto órgão de governança e/ou membros em cargos de gestão de topo/direção com o seu desempenho em relação à gestão dos impactos da organização na economia, no meio ambiente e nas pessoas</t>
  </si>
  <si>
    <t>4720; 4721</t>
  </si>
  <si>
    <t>Processo para determinação da remuneração</t>
  </si>
  <si>
    <t>A organização deverá:
A. Descrever o processo de desenvolvimento das políticas de remuneração e para determinação da remuneração, incluindo:
i. se membros independentes do mais alto órgão de governança ou um comité de remuneração independente supervisiona o processo de determinação da remuneração;
ii. como as opiniões dos stakeholders (incluindo acionistas) relacionadas a remuneração são obtidas e consideradas;
iii. se consultores de remuneração estão envolvidos na determinação da remuneração e, caso estejam, se são independentes da organização, do mais alto órgão de governança e dos membros em cargos de gestão de topo/direção.
B. Indicar os resultados das votações de stakeholders (incluindo acionistas) nas políticas e propostas de remuneração, se aplicável</t>
  </si>
  <si>
    <t>Processo de desenvolvimento das políticas de remuneração e para determinação da remuneração</t>
  </si>
  <si>
    <t>1663; 4974; 4976; 4979; 4980; 4964</t>
  </si>
  <si>
    <t>Resultados das votações de stakeholders (incluindo acionistas) nas políticas e propostas de remuneração</t>
  </si>
  <si>
    <t>Proporção da remuneração total anual</t>
  </si>
  <si>
    <t>A organização deverá:
A. Reportar a proporção entre a remuneração total anual do indivíduo mais bem pago da organização e a remuneração total anual média de todos os trabalhadores (excluindo-se o mais bem pago).
B. Reportar a proporção entre o aumento percentual na remuneração total anual do indivíduo mais bem pago da organização e o aumento percentual médio na remuneração total anual de todos os trabalhadores (excluindo-se o mais bem pago).
C. Reportar informações contextuais para a compreensão dos dados reportados no GRI 2-21 (proporção da remuneração total anual) e como os dados foram compilados.</t>
  </si>
  <si>
    <t>Proporção entre a remuneração total anual do indivíduo mais bem pago e a remuneração total anual média de todos os trabalhadores (excluindo-se o mais bem pago)</t>
  </si>
  <si>
    <t>Remuneração total anual do indivíduo mais bem pago em cada país / Remuneração total anual média de todos os colaboradores (excluindo o mais bem pago) no país</t>
  </si>
  <si>
    <t>Proporção entre o aumento percentual na remuneração total anual do
indivíduo mais bem pago da organização e o aumento percentual médio na remuneração total anual de todos os trabalhadores (excluindo-se o mais bem pago)</t>
  </si>
  <si>
    <t>Aumento percentual na remuneração total anual do indivíduo mais bem pago em cada país / Aumento percentual médio na remuneração total anual de todos os colaboradores (excluindo o mais bem pago) no país</t>
  </si>
  <si>
    <t>Contextos necessários para compreensão dos dados relatados no GRI 2-21 (proporção da remuneração total anual) e como eles foram compilados</t>
  </si>
  <si>
    <t>Estratégia, políticas e práticas</t>
  </si>
  <si>
    <t>Declaração sobre estratégia de desenvolvimento sustentável</t>
  </si>
  <si>
    <t>A organização deverá:
A. Indicar se o mais alto órgão de governança ou os membros em cargos de topo/direção da organização emitiram uma declaração sobre a relevância do desenvolvimento sustentável para a organização e a sua estratégia para contribuir para o desenvolvimento sustentável.</t>
  </si>
  <si>
    <t>Mais alto órgão de governança ou membros em cargos de topo/direção da organização emitiram uma declaração sobre a relevância do desenvolvimento sustentável para a organização e a sua estratégia para contribuir para o desenvolvimento sustentável</t>
  </si>
  <si>
    <t>4773; 4774</t>
  </si>
  <si>
    <t>Compromissos de política</t>
  </si>
  <si>
    <t>A organização deverá:
A. Descrever os compromissos da política para uma conduta empresarial responsável, incluindo:
i. os instrumentos intergovernamentais reconhecidos internacionalmente a que os compromissos se referem;
ii. se os compromissos preveem a realização de processos de diligência devida;
iii. se os compromissos preveem a aplicação do princípio da precaução;
iv. se os compromissos preveem o respeito para com os direitos humanos.
B. Descrever o compromisso de política específico relacionado com os direitos humanos, incluindo:
i. os direitos humanos internacionalmente reconhecidos que o compromisso aborda;
ii. as categorias de stakeholders, incluindo grupos em situação de risco ou grupos vulneráveis, a quem a organização dá especial atenção no compromisso.
C. Fornecer links para os compromissos de política se disponíveis ao público ou, se os compromissos de política não estiverem disponíveis ao público, explicar o motivo para tal.
D. Reportar o nível em que cada um dos compromissos de política foi aprovado pela organização, incluindo se este é o nível mais alto.
E. Descrever até que ponto os compromissos de política se aplicam às atividades da organização e às suas relações de negócios.
F. Descrever como os compromissos de política são comunicados aos trabalhadores, parceiros de negócios e outras partes relevantes.</t>
  </si>
  <si>
    <t>Lista de compromissos de política para uma conduta empresarial responsável</t>
  </si>
  <si>
    <t>1597; 2033; 3503; 3504; 3505; 3506; 3507; 3508; 3509; 3510; 3511; 3512; 3513; 3514; 3515; 3516; 3517; 3518; 3519; 3520; 3521; 3522; 3523; 3524; 3525</t>
  </si>
  <si>
    <t>Lista de compromissos de política específico para com o respeito aos direitos humanos</t>
  </si>
  <si>
    <t>Links para os compromissos de política se disponíveis ao público ou justificativa caso não os tenha</t>
  </si>
  <si>
    <t>Nível em que cada um dos compromissos de política foi aprovado pela organização</t>
  </si>
  <si>
    <t>Ponto até onde os compromissos de política se aplicam às atividades da organização e às suas relações de negócios</t>
  </si>
  <si>
    <t>Meios pelos quais os compromissos de política são comunicados aos trabalhadores, parceiros de negócios e outras partes relevantes</t>
  </si>
  <si>
    <t>4776; 2107</t>
  </si>
  <si>
    <t>Incorporação de compromissos de política</t>
  </si>
  <si>
    <t>A organização deverá:
A. Descrever como a organização incorpora os seus compromissos de política para uma conduta empresarial responsável em todas as suas atividades e relações de negócios, incluindo:
i. como delega responsabilidades para a implementação dos compromissos nos diferentes níveis dentro da organização;
ii. como integra os compromissos nas estratégias organizacionais, nas políticas e procedimentos operacionais;
iii. como implementa os seus compromissos com e por meio das suas relações de negócios;
iv. formação que a organização fornece para a implementação dos compromissos.</t>
  </si>
  <si>
    <t>Descrição de como a organização incorpora os seus compromissos de política para uma conduta empresarial responsável em todas as suas atividades e relações de negócios</t>
  </si>
  <si>
    <t>4775; 4777; 4789; 4790; 4832; 2033; 4771; 4776; 2107</t>
  </si>
  <si>
    <t>Processos para reparar impactos negativos</t>
  </si>
  <si>
    <t>A organização deverá:
A. Descrever os compromissos da organização de promover ou colaborar na reparação de impactos negativos que tenha causado ou contribuído para causar.
B. Descrever a abordagem de identificação e gestão das queixas, incluindo os mecanismos de queixas que a organização tenha estabelecido ou dos quais participa.
C. Descrever outros processos em que a organização promove ou colabora na reparação de impactos negativos que tenha causado ou contribuído para causar.
D. Descrever como os stakeholders utilizadores dos mecanismos de queixa estão envolvidos na conceção, revisão, operação e melhoria desses mecanismos.
E. Descrever como a organização monitoriza a eficácia dos mecanismos de queixas e de outros processos de reparação e como relata exemplos da sua eficácia, incluindo o feedback dos stakeholders.</t>
  </si>
  <si>
    <t>Descrição dos compromissos da organização de promover ou colaborar na reparação de impactos negativos tenha causado ou contribuído para causar</t>
  </si>
  <si>
    <t>2128; 3949; 4939; 4940; 5151; 5153; 5282; 5283</t>
  </si>
  <si>
    <t>Descrição da abordagem de identificação e gestão das queixas, incluindo os mecanismos de queixas que a organização tenha estabelecido ou dos quais participa</t>
  </si>
  <si>
    <t>Descrição de outros processos em que a organização promove ou colabora na reparação de impactos negativos que tenha causado ou contribuído para causar</t>
  </si>
  <si>
    <t>Descrição de como os stakeholders utilizadores dos mecanismos de queixa estão envolvidos na conceção, revisão, operação e melhoria desses mecanismos</t>
  </si>
  <si>
    <t>Descrição de como a organização monitoriza a eficácia dos mecanismos de queixas e de outros processos de reparação e como relata exemplos da sua eficácia</t>
  </si>
  <si>
    <t>4941; 5156; 5284; 5411</t>
  </si>
  <si>
    <t>Mecanismos de aconselhamento e apresentação de preocupações</t>
  </si>
  <si>
    <t>A organização deverá:
A. Descrever os mecanismos de:
i. aconselhamento sobre como implementar as políticas e práticas da organização para uma conduta empresarial responsável;
ii. apresentação de preocupações relativas à conduta empresarial da organização.</t>
  </si>
  <si>
    <t>Descrição de mecanismos de aconselhamento sobre como implementar as políticas e práticas da organização para uma conduta empresarial responsável</t>
  </si>
  <si>
    <t>Descrição de mecanismos de apresentação de preocupações relativas à conduta empresarial da organização</t>
  </si>
  <si>
    <t>5110; 5257; 5259</t>
  </si>
  <si>
    <t>Conformidade com leis e regulamentos</t>
  </si>
  <si>
    <t>A organização deverá:
A. Reportar o número total de casos significativos de não conformidade com leis e regulamentos durante o período de reporte, discriminando este total por:
i. casos em que multas foram aplicadas;
ii. casos em que sanções não monetárias foram aplicadas.
"B. Indicar o número total e o valor monetário de multas para casos de não conformidade com leis e regulamentos que ocorreram durante o período de reporte, discriminando este total por:
i. multas para casos de não conformidade com leis e regulamentos que ocorreram durante o período de reporte atual;
ii. multas para casos de não conformidade com leis e regulamentos que foram pagas durante períodos de relato anteriores."
C. Descrever casos significativos de não conformidade.
D. Descrever como a organização definiu casos significativos de não conformidade.</t>
  </si>
  <si>
    <t>Número total de casos de não conformidade com leis e regulamentos que resultaram em multa</t>
  </si>
  <si>
    <t>44; 47</t>
  </si>
  <si>
    <t>Número total de casos de não conformidade com leis e regulamentos que resultaram em sanções não monetárias</t>
  </si>
  <si>
    <t>45; 48</t>
  </si>
  <si>
    <t>Valor monetário total das multas que resultaram de casos de não conformidade com leis e regulamentos</t>
  </si>
  <si>
    <t>Valor monetário total das multas que resultaram de casos de não conformidade com leis e regulamentos ambientais que foram pagas durante períodos de reporte anteriores</t>
  </si>
  <si>
    <t>Descrição de casos significativos de não conformidade</t>
  </si>
  <si>
    <t>Descrição de como a organização definiu casos significativos de não conformidade</t>
  </si>
  <si>
    <t>2-28</t>
  </si>
  <si>
    <t>Participação em associações</t>
  </si>
  <si>
    <t>A organização deverá:
A. Indicar as associações do setor, outras associações, além de organizações nacionais ou internacionais de advocacy das quais participa.</t>
  </si>
  <si>
    <t>Associações do setor, outras associações, além de organizações nacionais ou internacionais de advocacy das quais a organização participa</t>
  </si>
  <si>
    <t>Envolvimento de stakeholders</t>
  </si>
  <si>
    <t>Abordagem para o envolvimento de stakeholders</t>
  </si>
  <si>
    <t>A organização deverá:
A. Descrever a abordagem de envolvimento com os stakeholders, incluindo:
i. as categorias de stakeholders com as quais a organização se envolve e como são identificadas;
ii. o propósito do envolvimento com os stakeholders;
iii. como a organização procura garantir um envolvimento significativo com os stakeholders.</t>
  </si>
  <si>
    <t>Categorias de stakeholders com as quais a organização se envolve e como são identificadas</t>
  </si>
  <si>
    <t>4762; 4763; 4764; 4765; 4766; 4767; 4768; 5312</t>
  </si>
  <si>
    <t>Acordos de negociação coletiva</t>
  </si>
  <si>
    <t>A organização deverá:
A. Indicar a percentagem do total de trabalhadores contratados cobertos por acordos de negociação coletiva.
B. Para os trabalhadores contratados não cobertos por acordos de negociação coletiva, relatar se a organização define as suas condições de trabalho e termos de emprego com base em acordos de negociação coletiva que cubram outros trabalhadores contratados ou com base em acordos de negociação coletiva de outras organizações.</t>
  </si>
  <si>
    <t>Descrição sobre as condições e termos de trabalho para trabalhadores contratados não cobertos por acordos de negociação coletiva</t>
  </si>
  <si>
    <t>GRI 3</t>
  </si>
  <si>
    <t>GRI 3 (Temas Materiais)</t>
  </si>
  <si>
    <t>Conteúdos sobre temas materiais</t>
  </si>
  <si>
    <t>Processo de definição de temas materiais_x000D_</t>
  </si>
  <si>
    <t>A organização deverá:
A. Descrever o processo seguido para a definição dos temas materiais, incluindo:
i. como foram identificados os impactos negativos e positivos reais e potenciais na economia, no meio ambiente e nas pessoas, inclusive impactos em nos direitos humanos, em todas as suas atividades e relações de negócios;
ii. como foram priorizados os impactos para o reporte com base na importância.
B. Especificar os stakeholders e os specialistas cujos pontos de vista basearam o processo de definição de temas materiais.</t>
  </si>
  <si>
    <t>Processo seguido para definição dos temas materiais</t>
  </si>
  <si>
    <t>5261; 5270; 5271; 5086; 5093; 4936; 4937; 5147; 5148; 5262; 5263</t>
  </si>
  <si>
    <t>Stakeholders e especialistas cujos pontos de vista basearam o processo de definição de temas materiais</t>
  </si>
  <si>
    <t>3-2</t>
  </si>
  <si>
    <t>Lista de temas materiais</t>
  </si>
  <si>
    <t>A organização deverá:
A. Listar os temas materiais da organização.
B. Indicar mudanças na lista de temas materiais, comparativamente ao período de reporte anterior</t>
  </si>
  <si>
    <t>Mudanças na lista de temas materiais comparadas ao relato anterior</t>
  </si>
  <si>
    <t>Gestão dos temas materiais</t>
  </si>
  <si>
    <t xml:space="preserve">A organização deverá:
A. Descrever os impactos reais e potenciais, negativos e positivos na economia, no meio ambiente e nas pessoas, inclusive impactos nos direitos humanos.
B. Indicar se a organização está envolvida com impactos negativos por meio das suas atividades ou como resultado das suas relações de negócios e descrever as atividades ou relações de negócios. 
C. Descrever as políticas ou compromissos relacionados com os temas materiais.
D. Descrever as medidas tomadas para gerir o tema e os impactos com ele relacionados, entre as quais:
i. medidas para prevenir ou mitigar impactos negativos potenciais;
ii. medidas para abordar impactos negativos reais, inclusive medidas para providenciar a reparação ou cooperar com ela;
iii. medidas para gerir os impactos positivos reais e potenciais."
E. "Reportar as seguintes informações sobre a monitorização da eficácia das medidas tomadas:
i. processos usados para monitorizar a eficácia das medidas;
ii. objetivos, metas e indicadores usados para avaliar o progresso;
iii. eficácia das medidas, inclusive o progresso rumo aos objetivos e às metas;
iv. aprendizagens obtidas e como foram incorporadas nas políticas e procedimentos operacionais da organização."
F. Descrever como o envolvimento com stakeholders baseou as medidas tomadas (GRI 3-3-d) e como a organização informou se as medidas foram eficazes (GRI 3-3-e).
</t>
  </si>
  <si>
    <t>Impactos reais positivos do tema material na economia</t>
  </si>
  <si>
    <t>5273; 5274; 5275; 5276; 5277; 5278; 5279; 5280</t>
  </si>
  <si>
    <t>Impactos reais negativos do tema material na economia</t>
  </si>
  <si>
    <t>Impactos potenciais positivos do tema material na economia</t>
  </si>
  <si>
    <t>Impactos potenciais negativos do tema material na economia</t>
  </si>
  <si>
    <t>Impactos reais positivos do tema material no meio ambiente</t>
  </si>
  <si>
    <t>Impactos reais negativos do tema material no meio ambiente</t>
  </si>
  <si>
    <t>Impactos potenciais positivos do tema material no meio ambiente</t>
  </si>
  <si>
    <t>Impactos potenciais negativos do tema material no meio ambiente</t>
  </si>
  <si>
    <t>Impactos reais positivos do tema material nas pessoas</t>
  </si>
  <si>
    <t>Impactos reais negativos do tema material nas pessoas</t>
  </si>
  <si>
    <t>Impactos potenciais positivos do tema material nas pessoas</t>
  </si>
  <si>
    <t>Impactos potenciais negativos do tema material nas pessoas</t>
  </si>
  <si>
    <t>Envolvimento ou não com impactos negativos por meio das atividades ou como resultado das relações de negócio da organizacão e descrição das atividades e relações de negócio</t>
  </si>
  <si>
    <t>5273; 5274; 5275; 5276; 5277; 5278; 5279; 5280; 5408; 4103; 4937; 5148; 5489; 5263; 5092</t>
  </si>
  <si>
    <t>Políticas ou compromissos relacionados com os temas materiais</t>
  </si>
  <si>
    <t>Medidas para prevenir ou mitigar impactos negativos potenciais</t>
  </si>
  <si>
    <t>4960; 5329; 5365; 5429</t>
  </si>
  <si>
    <t>Medidas para abordar impactos negativos reais</t>
  </si>
  <si>
    <t>Medidas para gerir impactos positivos reais e potenciais</t>
  </si>
  <si>
    <t>4961; 5330; 5366; 5430</t>
  </si>
  <si>
    <t>Processos usados para monitorizar a eficácia das medidas</t>
  </si>
  <si>
    <t>Objetivos, metas e indicadores usados para avaliar o progresso realizado após a aplicação das medidas</t>
  </si>
  <si>
    <t>3894; 3895; 3896; 3897; 3898; 4004; 4005; 4006; 4007; 4528; 4529; 4530; 4531</t>
  </si>
  <si>
    <t>Eficácia das medidas</t>
  </si>
  <si>
    <t>Aprendizagens obtidas e como foram incorporadas nas políticas e procedimentos operacionais da organização</t>
  </si>
  <si>
    <t>Descrição de como o envolvimento com stakeholders baseou as medidas tomadas (GRI 3-3-d) e como a organização informou se as medidas foram eficazes (GRI 3-3-e)</t>
  </si>
  <si>
    <t>GRI 201</t>
  </si>
  <si>
    <t>GRI 201 (Desempenho Económico)</t>
  </si>
  <si>
    <t>Desempenho Económico</t>
  </si>
  <si>
    <t>Valor económico direto gerado e distribuído</t>
  </si>
  <si>
    <t xml:space="preserve">A organização deverá:
A. Indicar o valor económico direto gerado e distribuído (EVG&amp;D) em regime de competência, incluindo os componentes básicos das operações globais da organização listados abaixo. 
Se os dados forem apresentados no regime de caixa, reporte a razão dessa decisão e os seguintes componentes básicos:
 i. Valor económico direto gerado: receitas;
 ii. Valor económico distribuído: custos operacionais, salários e benefícios dos trabalhadores, pagamentos a provedores de capital, pagamentos ao governo (por país) e investimentos na comunidade;
 iii. Valor económico retido: “valor económico direto gerado” menos “valor económico distribuído”.
B. Quando significativo, relate o valor económico gerado e distribuído separadamente por país, região ou mercado, e os critérios utilizados para definir essa relevância.
</t>
  </si>
  <si>
    <t>Valor dos proveitos (por país)</t>
  </si>
  <si>
    <t>Valor ecnonómico distribuído (por país)</t>
  </si>
  <si>
    <t>Critérios utilizados para definir a relevância da distribuição de valor económico gerado e distribuído por região</t>
  </si>
  <si>
    <t>Implicações financeiras e outros riscos e oportunidades decorrentes de mudanças climáticas</t>
  </si>
  <si>
    <t>A organização deverá relatar as seguintes informações:
A. Riscos e oportunidades apresentados pelas mudanças climáticas com potencial para gerar mudanças substanciais nas operações, receitas ou despesas, incluindo:
i. uma descrição do risco ou da oportunidade e a sua classificação como físico(a), regulatório(a) ou de outra natureza;
ii. uma descrição do impacto associado ao risco ou à oportunidade;
iii. as implicações financeiras do risco ou da oportunidade antes de serem tomadas medidas;
iv. os métodos utilizados para gerir o risco ou a oportunidade;
v. os custos das medidas tomadas para gerir o risco ou a oportunidade.</t>
  </si>
  <si>
    <t>Descrição do risco e/ou da oportunidade apresentados pelas mudanças climáticas com potencial de gerar mudanças substanciais nas operações, receitas ou despesas</t>
  </si>
  <si>
    <t>Descrição do impacto associado ao risco e/ou à oportunidade apresentados pelas mudanças climáticas</t>
  </si>
  <si>
    <t>5325; 3716; 3727</t>
  </si>
  <si>
    <t>Implicações financeiras do risco e/ou da oportunidade  apresentados pelas mudanças climáticas, antes de serem tomadas medidas</t>
  </si>
  <si>
    <t>3730; 3731; 3732; 3733; 3734; 3736; 3737; 3738</t>
  </si>
  <si>
    <t>Métodos utilizados para gerir o risco e/ou a oportunidade apresentados pelas mudanças climáticas</t>
  </si>
  <si>
    <t>3745; 3752; 3753; 3754; 3755; 3756</t>
  </si>
  <si>
    <t>Custos das medidas tomadas para gerir o risco e/ou a oportunidade apresentados pelas mudanças climáticas</t>
  </si>
  <si>
    <t>Planos de benefícios definidos pela organização</t>
  </si>
  <si>
    <t>A organização deverá relatar as seguintes informações:
A. Se o passivo do plano for coberto pelos recursos gerais da organização, reportar o valor estimado do passivo.
B. "Se houver um fundo específico para pagar o passivo do plano de pensão:
i. uma estimativa de até que ponto o passivo do plano é coberto pelo ativo alocado para esse fim;
ii. a base de cálculo para essa estimativa;
iii. quando a estimativa foi feita."
C. Se um fundo criado para o pagamento do passivo do plano de pensão não for totalmente coberto, explicar a estratégia, se houver, adotada pelo empregador para garantir uma cobertura completa e o cronograma, se houver, segundo o qual o empregador espera atingir a cobertura completa
D. Percentual do salário contribuído pelo empregado ou empregador
E. Nível de participação nos planos de aposentadoria, como a participação em planos obrigatórios ou voluntários, regionais ou nacionais, ou aqueles com impactos financeiros</t>
  </si>
  <si>
    <t>Valor de custos com a cobertura de um plano de benefícios</t>
  </si>
  <si>
    <t>Percentagem do quanto o passivo do plano de pensão é coberto pelo fundo específico alocado para esse fim</t>
  </si>
  <si>
    <t>Quando foi feito o cálculo da cobertura do passivo do plano de pensão</t>
  </si>
  <si>
    <t>Estratégia adotada pela organização para alcançar a cobertura completa do plano de pensão</t>
  </si>
  <si>
    <t>Percentagem do salário contribuído pelo trabalhador ou empregador para planos de benefícios</t>
  </si>
  <si>
    <t>Nível de participação nos planos de aposentadoria</t>
  </si>
  <si>
    <t>GRI 202</t>
  </si>
  <si>
    <t>GRI 202 (Presença no Mercado)</t>
  </si>
  <si>
    <t>Presença no mercado</t>
  </si>
  <si>
    <t>Proporção entre o salário mais baixo e o salário mínimo local por género</t>
  </si>
  <si>
    <t>A organização deverá relatar as seguintes informações:
A. Quando uma parcela significativa dos empregados for remunerada com base em salários sujeitos às regras do salário mínimo, relate a proporção entre o salário mais baixo e o salário mínimo, por gênero, em unidades operacionais importantes
B. Quando uma parcela significativa de outros trabalhadores (exceto os empregados) que realizam as atividades da organização for remunerada com base em salários sujeitos às regras do salário mínimo, descreva as medidas tomadas para determinar se esses trabalhadores são pagos acima do salário mínimo
C. Se um salário mínimo local não existe ou é variável em unidades operacionais importantes, por gênero. Em circunstâncias em que diferentes mínimos podem ser utilizados como referência, informe qual salário mínimo está sendo usado
D. Indicar a definição usada para “unidades operacionais importantes”.</t>
  </si>
  <si>
    <t>Medidas tomadas para determinar se os trabalhadores (exceto os contratados) são pagos acima do salário mínimo</t>
  </si>
  <si>
    <t>Valor do salário mínimo utilizado (por género) quando o salário mínimo local não existe ou é variável em unidades operacionais importantes</t>
  </si>
  <si>
    <t>4379; 4380</t>
  </si>
  <si>
    <t>Definição usada para “unidades operacionais importantes”</t>
  </si>
  <si>
    <t>GRI 203</t>
  </si>
  <si>
    <t>GRI 203 (Impactos Económicos Indiretos)</t>
  </si>
  <si>
    <t>Impactos Económicos Indiretos</t>
  </si>
  <si>
    <t>Desenvolvimento e impacto de investimentos em infraestruturas e serviços oferecidos</t>
  </si>
  <si>
    <t>A organização deverá relatar as seguintes informações:
A. O nível de desenvolvimento de investimentos em infraestrutura e apoio a serviços que são significativos
B. Impactos atuais ou esperados nas comunidades e economias locais, incluindo impactos positivos e negativos, quando relevantes
C. A obter dados. Aguarde alguns segundos e experimente cortar ou copiar novamente.</t>
  </si>
  <si>
    <t>Nível de desenvolvimento de investimentos em infraestrutura e apoio a serviços que são significativos</t>
  </si>
  <si>
    <t>Impactos económicos indiretos significativos, inclusive a extensão dos impactos</t>
  </si>
  <si>
    <t xml:space="preserve">A organização deverá relatar as seguintes informações:
A. Exemplos de impactos econômicos indiretos significativos da organização já identificados, tanto positivos como negativos
B. A importância dos impactos econômicos indiretos no contexto de referências externas e prioridades para os stakeholders, tais como normas, protocolos e agendas de políticas nacionais e internacionais.
</t>
  </si>
  <si>
    <t>Impactos económicos indiretos significativos da organização já identificados, tanto positivos como negativos</t>
  </si>
  <si>
    <t>Importância dos impactos econômicos indiretos no contexto de referências externas e prioridades para os stakeholders</t>
  </si>
  <si>
    <t>GRI 204</t>
  </si>
  <si>
    <t>GRI 204 (Práticas de Compra)</t>
  </si>
  <si>
    <t>Práticas de compra</t>
  </si>
  <si>
    <t>Proporção de despesas com fornecedores locais em unidades operacionais importantes</t>
  </si>
  <si>
    <t>A organização deverá relatar as seguintes informações:
A. Percentual do orçamento de compras utilizado em unidades operacionais importantes que é gasto com fornecedores locais (tais como o percentual de produtos e serviços comprados localmente).
B. A definição geográfica de "local" usada pela organização
C. A definição usada para “unidades operacionais importantes”</t>
  </si>
  <si>
    <t>Definição geográfica de "local" usada pela organização</t>
  </si>
  <si>
    <t>GRI 205</t>
  </si>
  <si>
    <t>GRI 205 (Combate à Corrupção)</t>
  </si>
  <si>
    <t>Anticorrupção</t>
  </si>
  <si>
    <t>Operações avaliadas quanto a riscos relacionados à corrupção</t>
  </si>
  <si>
    <t>A organização deverá relatar as seguintes informações:
A. Número total e percentual de operações avaliadas quanto a riscos relacionados à corrupção
B. Riscos significativos relacionados à corrupção identificados por avaliação de riscos.</t>
  </si>
  <si>
    <t>Número de operações avaliadas quanto a riscos de corrupção</t>
  </si>
  <si>
    <t>Riscos significativos relacionados com a corrupção identificados através de uma avaliação de riscos</t>
  </si>
  <si>
    <t>5196; 5197; 5198; 5199; 5200; 5201; 5202; 5203; 5204; 5205; 5206</t>
  </si>
  <si>
    <t>Percentagem de colaboradores que tenham efetuado formação nas políticas e práticas de anticorrupção da organização</t>
  </si>
  <si>
    <t>A organização deverá relatar as seguintes informações:
A. Número total e percentual de membros do órgão de governança aos quais foram comunicados as políticas e os procedimentos de combate à corrupção adotados pela organização, discriminados por região.
B. Número total e percentual de empregados aos quais foram comunicados as políticas e os procedimentos de combate à corrupção adotados pela organização, discriminados por categoria funcional e região.
C. Número total e percentual de parceiros de negócios aos quais foram comunicados as políticas e os procedimentos de combate à corrupção adotados pela organização, discriminados por tipo de parceiro e região. Descreva se as políticas e os procedimentos de combate à corrupção da organização foram comunicados a quaisquer outras pessoas ou organizações.
D. Número total e percentual de membros do órgão de governança que receberam capacitação em combate à corrupção, discriminados por região
E. Número total e percentual de empregados que receberam capacitação em combate à corrupção, discriminados por categoria funcional e região</t>
  </si>
  <si>
    <t>Número total de membros do mais alto órgão de governança aos quais foram comunicados as políticas e procedimentos de combate à corrupção</t>
  </si>
  <si>
    <t>(por país)</t>
  </si>
  <si>
    <t>Percentagem de membros do mais alto órgão de governança aos quais foram comunicados as políticas e procedimentos de combate à corrupção</t>
  </si>
  <si>
    <t>Número total de trabalhadores contratados aos quais foram comunicados as políticas e procedimentos de combate à corrupção</t>
  </si>
  <si>
    <t>Percentagem de trabalhadores contratado aos quais foram comunicados as políticas e procedimentos de combate à corrupção</t>
  </si>
  <si>
    <t>Número total de parceiros de negócio aos quais foram comunicados as políticas e procedimentos de combate à corrupção</t>
  </si>
  <si>
    <t>Percentagem de parceiros de negócio os quais foram comunicados as políticas e procedimentos de combate à corrupção</t>
  </si>
  <si>
    <t>Comunicação ou não das políticas e os procedimentos de combate à corrupção da organização para quaisquer outras pessoas ou organizações</t>
  </si>
  <si>
    <t>Percentagem de membros do mais alto órgão de governança que receberam capacitação em combate à corrupção</t>
  </si>
  <si>
    <t>Número total de trabalhadores contratados que receberam capacitação em combate à corrupção</t>
  </si>
  <si>
    <t>Percentagem de trabalhadores contratados que receberam capacitação em combate à corrupção</t>
  </si>
  <si>
    <t>Medidas tomadas em resposta a casos de corrupção</t>
  </si>
  <si>
    <t>A organização deverá relatar as seguintes informações:
A. Número total e natureza dos casos confirmados de corrupção.
B. Número total de casos confirmados em que empregados foram demitidos ou punidos por corrupção.
C. Número total de casos confirmados em que contratos com parceiros de negócios foram rescindidos ou não renovados em decorrência de violações relacionadas à corrupção.
D. Processos judiciais relacionados à corrupção movidos contra a organização ou seus empregados no período coberto pelo relatório e o resultado desses processos.</t>
  </si>
  <si>
    <t>Número de casos de corrupção confirmados em que trabalhadores (contratados e subcontratados) foram demitidos ou punidos</t>
  </si>
  <si>
    <t>Número de casos de corrupção confirmados em que contratos com parceiros de negócios foram rescindidos ou não renovados em decorrência de violações relacionadas com a corrupção</t>
  </si>
  <si>
    <t>GRI 206</t>
  </si>
  <si>
    <t>GRI 206 (Concorrência Desleal)</t>
  </si>
  <si>
    <t>Concorrência desleal</t>
  </si>
  <si>
    <t>Ações judiciais por concorrência desleal, práticas de truste e monopólio</t>
  </si>
  <si>
    <t>A organização deverá relatar as seguintes informações:
A. Número de ações judiciais pendentes ou encerradas durante o período coberto pelo relatório referentes a concorrência desleal e violações de leis antitruste e antimonopólio em que a organização tenha sido identificada como participante.
B. Principais resultados das ações judiciais concluídas, incluindo quaisquer decisões ou sentenças</t>
  </si>
  <si>
    <t>Número total de ações judiciais pendentes ou encerradas referentes a concorrência desleal e violações de leis antitruste e antimonopólio</t>
  </si>
  <si>
    <t>Principais resultados das ações judiciais concluídas</t>
  </si>
  <si>
    <t>GRI 207</t>
  </si>
  <si>
    <t>GRI 207 (Tributos)</t>
  </si>
  <si>
    <t>Tributos</t>
  </si>
  <si>
    <t>Abordagem tributária</t>
  </si>
  <si>
    <t>A organização deverá relatar as seguintes informações:
A. Uma descrição da abordagem tributária, incluindo:
i. se a organização possui uma estratégia fiscal e, caso possua, um link para essa estratégia quando estiver disponível ao público;
ii. o órgão de governança ou o cargo de nível executivo dentro da organização que formalmente analisa e aprova a estratégia fiscal, além da frequência dessa análise;
iii. a abordagem para conformidade regulatória;
iv. como a abordagem tributária está vinculada às estratégias de negócios e de desenvolvimento sustentável da organização.</t>
  </si>
  <si>
    <t>Existência ou não de um abordagem fiscal da organização, e caso ela esteja disponível ao público, um link para a mesma</t>
  </si>
  <si>
    <t>Órgão de governança ou o cargo de nível executivo dentro da organização que formalmente analisa e aprova a estratégia fiscal</t>
  </si>
  <si>
    <t xml:space="preserve">Frequência da análise sobre a estratégia fiscal </t>
  </si>
  <si>
    <t>Abordagem para conformidade regulatória</t>
  </si>
  <si>
    <t>Vínculo da abordagem tributária com as estratégias de negócios e de desenvolvimento sustentável da organização</t>
  </si>
  <si>
    <t>Governança, Controlo e gestão de risco fiscal</t>
  </si>
  <si>
    <t>A organização deverá relatar as seguintes informações:
A. Uma descrição da estrutura de governança e controle fiscal, incluindo:
i. o órgão de governança ou o cargo de nível executivo dentro da organização responsável pela conformidade com a estratégia fiscal;
ii. como a abordagem tributária está integrada na organização;
iii. a abordagem para riscos fiscais, inclusive como os riscos são identificados, geridos
 e monitorados;
iv. como a conformidade com a estrutura de governança e controle fiscal é avaliada.
B. Uma descrição dos mecanismos para relato de preocupações com comportamentos antiéticos ou ilícitos e com a integridade da organização em relação a tributos.
C. Uma descrição do processo de verificação de relatos de conteúdos fiscais e, se aplicável, uma referência ao relatório, declaração ou parecer da verificação.</t>
  </si>
  <si>
    <t>Descrição da estrutura de governança e controle fiscal</t>
  </si>
  <si>
    <t>Descrição dos mecanismos para relato de preocupações com comportamentos antiéticos ou ilícitos e com a integridade da organização em relação a tributos</t>
  </si>
  <si>
    <t>4777; 4778; 4779; 4780; 4781; 4782; 4783; 4784; 4785; 4786; 4787; 4788</t>
  </si>
  <si>
    <t>Descrição do processo de verificação de relatos de conteúdos fiscais e, se aplicável, uma referência ao relatório, declaração ou parecer da verificação</t>
  </si>
  <si>
    <t>4790; 4862</t>
  </si>
  <si>
    <t>Envolvimento de stakeholders e gestão das suas preocupações quanto a tributos</t>
  </si>
  <si>
    <t>A organização deverá relatar as seguintes informações:
A. Uma descrição da abordagem para engajamento de stakeholders e gestão de suas preocupações quanto a tributos, incluindo:
i. a abordagem para relacionamento com autoridades fiscais;
ii. a abordagem para ações de advocacy (incidência política) em políticas públicas referentes
 a tributos;
iii. os processos para coletar e avaliar as opiniões e preocupações dos stakeholders, inclusive
 stakeholders externos.</t>
  </si>
  <si>
    <t>Descrição da abordagem para envolvimento de stakeholders e gestão de suas preocupações quanto a tributos</t>
  </si>
  <si>
    <t>4946; 5313; 5314; 5315; 5316; 5317; 5318; 5319; 5320; 5321; 5322</t>
  </si>
  <si>
    <t>Conteúdos específicos por jurisdição fiscal</t>
  </si>
  <si>
    <t>A organização deverá relatar as seguintes informações:
A. Todas as jurisdições fiscais em que as entidades incluídas nas demonstrações financeiras consolidadas auditadas da organização, ou nas informações financeiras registradas em registro público, são consideradas residentes para fins tributários.
B. Para cada jurisdição fiscal relatada no Conteúdo 207-4-a:
i. Nomes das entidades residentes;
ii. Atividades primárias da organização;
iii. Número de empregados e a base de cálculo para esse número;
iv. Receitas provenientes de vendas por terceiros;
v. Receitas provenientes de transações intra-grupo com outras jurisdições fiscais;
vi. Lucros/perdas antes do pagamento de impostos;
vii. Bens tangíveis que não sejam caixa e equivalentes de caixa;
viii. Imposto de renda pessoa jurídica pago em regime de caixa;
ix. Imposto de renda pessoa jurídica incidente sobre lucros/perdas;
x. Motivos para a diferença entre imposto de renda pessoa jurídica incidente sobre lucros/perdas e o imposto devido se a alíquota fixada em lei for aplicada para lucros/perdas antes do pagamento de impostos
C. O período de tempo coberto nas informações relatadas no Conteúdo 207-4.</t>
  </si>
  <si>
    <t>Jurisdições fiscais em que as entidades incluídas nas demonstrações financeiras consolidadas auditadas da organização, ou nas informações financeiras registradas em registro público, são consideradas residentes para fins tributários</t>
  </si>
  <si>
    <t>Nomes das entidades residentes</t>
  </si>
  <si>
    <t>[na jurisdição relatada no GRI 207-4-a]</t>
  </si>
  <si>
    <t>Atividades primárias da organização</t>
  </si>
  <si>
    <t>3553; 3554; 3555; 3556; 3557; 3558; 3559; 3560; 3561; 3562; 3563; 3564; 3565; 3566; 3567; 3568; 3569; 3570; 3571; 3572; 3573</t>
  </si>
  <si>
    <t>Receitas provenientes de vendas por terceiros</t>
  </si>
  <si>
    <t>Receitas provenientes de transações intra-grupo com outras jurisdições fiscais</t>
  </si>
  <si>
    <t>Lucros/perdas antes do pagamento de impostos</t>
  </si>
  <si>
    <t>Bens tangíveis que não sejam caixa e equivalentes de caixa</t>
  </si>
  <si>
    <t>Imposto de renda pessoa jurídica pago em regime de caixa</t>
  </si>
  <si>
    <t>Imposto de renda pessoa jurídica incidente sobre lucros/perdas</t>
  </si>
  <si>
    <t>Motivos para a diferença entre imposto de renda pessoa jurídica incidente sobre lucros/perdas e o imposto devido se a alíquota fixada em lei for aplicada para lucros/perdas antes do pagamento de impostos</t>
  </si>
  <si>
    <t>Período de tempo coberto nas informações relatadas no GRI 207-4</t>
  </si>
  <si>
    <t>GRI 301</t>
  </si>
  <si>
    <t>GRI 301 (Materiais)</t>
  </si>
  <si>
    <t>Materiais utilizados, discriminados por peso ou volume</t>
  </si>
  <si>
    <t>A organização deverá relatar as seguintes informações:
A. Peso ou volume total de materiais utilizados para produzir e embalar os principais produtos e
serviços da organização no decorrer do período coberto pelo relatório, discriminados por:
 i. materiais não renováveis utilizados;
 ii. materiais renováveis utilizados.</t>
  </si>
  <si>
    <t>Matérias-primas ou materiais reciclados usados</t>
  </si>
  <si>
    <t>A organização deverá relatar as seguintes informações:
A. Percentual de matérias-primas ou materiais reciclados utilizados na fabricação de seus principais produtos e serviços.</t>
  </si>
  <si>
    <t>Produtos e suas embalagens recuperados</t>
  </si>
  <si>
    <t>A organização deverá relatar as seguintes informações:
A. Percentual de produtos e suas embalagens recuperados para cada categoria de produto.
B. Como os dados usados para compor este conteúdo foram coletados.</t>
  </si>
  <si>
    <t>Percentagem de produtos e suas embalagens recuperados</t>
  </si>
  <si>
    <t>Método de coletada dos dados usados no GRI 301-3</t>
  </si>
  <si>
    <t>GRI 302</t>
  </si>
  <si>
    <t>GRI 302 (Energia)</t>
  </si>
  <si>
    <t>Consumo de energia dentro da organização</t>
  </si>
  <si>
    <t>A organização deverá relatar as seguintes informações:
A. Consumo total de combustíveis dentro da organização oriundos de fontes não renováveis, em joules ou seus múltiplos, inclusive os tipos de combustíveis usados.
B. Consumo total de combustíveis dentro da organização oriundos de fontes renováveis, em joules ou seus múltiplos, inclusive os tipos de combustíveis usados.
C. Em joules, watts-hora ou múltiplos, o total do seguinte:
 i. consumo de eletricidade
 ii. consumo de aquecimento
 iii. consumo de resfriamento
 iv. consumo de vapor
D. Em joules, watts-hora ou múltiplos, o total do seguinte:
 i. eletricidade vendida
 ii. aquecimento vendido
 iii. resfriamento vendido
 iv. vapor vendido
E. Consumo total de energia dentro da organização em joules ou seus múltiplos.
F. Normas, metodologias, premissas e/ou ferramentas de cálculo adotadas.
G. Fonte dos fatores de conversão usados.</t>
  </si>
  <si>
    <t xml:space="preserve">Consumo total de aquecimento </t>
  </si>
  <si>
    <t xml:space="preserve">Consumo total de resfriamento </t>
  </si>
  <si>
    <t xml:space="preserve">Consumo total de vapor </t>
  </si>
  <si>
    <t xml:space="preserve">Total de electricidade vendida </t>
  </si>
  <si>
    <t xml:space="preserve">Total de aquecimento vendido </t>
  </si>
  <si>
    <t xml:space="preserve">Total de resfriamento vendido </t>
  </si>
  <si>
    <t xml:space="preserve">Total de vapor vendido </t>
  </si>
  <si>
    <t xml:space="preserve">Consumo total de energia </t>
  </si>
  <si>
    <t>Normas, metodologias, premissas e/ou ferramentas de cálculo adotadas no GRI 302-1</t>
  </si>
  <si>
    <t>Fonte dos fatores de conversão usados no GRI 302-1</t>
  </si>
  <si>
    <t>Consumo de energia fora da organização</t>
  </si>
  <si>
    <t>A organização deverá relatar as seguintes informações:
A. Consumo de energia fora da organização, em joules ou seus múltiplos
B. Normas, metodologias, premissas e/ou ferramentas de cálculo adotadas.
C. Fonte dos fatores de conversão utilizados.</t>
  </si>
  <si>
    <t xml:space="preserve">Consumo total de energia fora da organização </t>
  </si>
  <si>
    <t>Normas, metodologias, premissas e/ou ferramentas de cálculo adotadas no GRI 302-2</t>
  </si>
  <si>
    <t>Fonte dos fatores de conversão usados no GRI 302-2</t>
  </si>
  <si>
    <t>Intensidade energética</t>
  </si>
  <si>
    <t>A organização deverá relatar as seguintes informações:
A. Taxa de intensidade energética para a organização
B. Métrica específica da organização (o denominador) escolhida para calcular essa taxa.
C. Tipos de energia incluídos na taxa de intensidade; se combustível, eletricidade, aquecimento, resfriamento, vapor ou todos.
D. Se a taxa usa a energia consumida dentro da organização, fora dela, ou ambas.</t>
  </si>
  <si>
    <t>Métrica específica da organização (o denominador) escolhida para calcular sua taxa de intensidade energética</t>
  </si>
  <si>
    <t>Tipos de energia incluídos na taxa de intensidade</t>
  </si>
  <si>
    <t>Especificação de onde a a enrgia usada para o cálculo para taxa é consumida(dentro, fora ou ambas)</t>
  </si>
  <si>
    <t>Redução do consumo de energia</t>
  </si>
  <si>
    <t xml:space="preserve">
A organização deverá relatar as seguintes informações:
A. Volume das reduções do consumo de energia obtidas diretamente em decorrência de melhorias na conservação e eficiência, em joules ou seus múltiplos.
B. Tipos de energia incluídos nas reduções: se combustível, eletricidade, aquecimento, resfriamento, vapor ou todos.
C. A base usada para o cálculo das reduções do consumo de energia, como ano-base ou linha de base, incluindo a justificativa para sua escolha.
D. Normas, metodologias, premissas e/ou ferramentas de cálculo adotadas.</t>
  </si>
  <si>
    <t xml:space="preserve">Volume da redução de consumo de energia obtida: total </t>
  </si>
  <si>
    <t xml:space="preserve">Volume da redução de consumo de energia obtida: combustível </t>
  </si>
  <si>
    <t xml:space="preserve">Volume da redução de consumo de energia obtida: electricidade </t>
  </si>
  <si>
    <t xml:space="preserve">Volume da redução de consumo de energia obtida: aquecimento </t>
  </si>
  <si>
    <t xml:space="preserve">Volume da redução de consumo de energia obtida: arrefecimento </t>
  </si>
  <si>
    <t xml:space="preserve">Volume da redução de consumo de energia obtida: vapor </t>
  </si>
  <si>
    <t>Tipos de energia incluídos nas reduções</t>
  </si>
  <si>
    <t>Base usada para o cálculo das reduções do consumo de energia</t>
  </si>
  <si>
    <t>Normas, metodologias, premissas e/ou ferramentas de cálculo adotadas para o cálculo das reduções do consumo de energia</t>
  </si>
  <si>
    <t>Reduções nos requisitos energéticos de produtos e serviços</t>
  </si>
  <si>
    <t>A organização deverá relatar as seguintes informações:
A. Reduções nos requisitos energéticos de produtos e serviços vendidos durante o período coberto pelo relatório, em joules ou seus múltiplos.
B. Base usada para calcular a redução do consumo de energia, como o ano-base ou linha de base, incluindo a justificativa para sua escolha.
C. Normas, metodologias, premissas e/ou ferramentas de cálculo adotadas</t>
  </si>
  <si>
    <t>Base usada para o cálculo do consumo de energia</t>
  </si>
  <si>
    <t>Normas, metodologias, premissas e/ou ferramentas de cálculo adotadas para o cálculo do consumo de energia</t>
  </si>
  <si>
    <t>GRI 303</t>
  </si>
  <si>
    <t>GRI 303 (Água e Efluentes)</t>
  </si>
  <si>
    <t>Interações com a água como um recurso partilhado</t>
  </si>
  <si>
    <t>A organização deverá relatar as seguintes informações:
A. Uma descrição de como a organização interage com a água, incluindo como e onde a água é
captada, consumida e descartada, e os impactos relacionados à água que ela causou ou para
os quais contribuiu, ou que sejam diretamente relacionados às atividades, produtos ou serviços
da organização por uma relação de negócios (ex.: impactos causados por escoamento de água).
B. Uma descrição da abordagem utilizada para identificar impactos relacionados à água, inclusive o
escopo das avaliações, prazo previsto e ferramentas ou metodologias adotadas.
C. Uma descrição de como os impactos relacionados à água são abordados, inclusive como a
organização trabalha com seus stakeholders para gerir os recursos hídricos como um recurso
compartilhado e como ela se engaja com fornecedores ou clientes com impactos significativos
relacionados à água.
D. Uma explicação do processo de estabelecimento de objetivos e metas relacionados à água que sejam parte da forma de gestão da organização, e de como eles se relacionam com políticas públicas e com o contexto local de cada área com estresse hídrico.</t>
  </si>
  <si>
    <t>Descrição de como a organização interage com a água</t>
  </si>
  <si>
    <t>3961; 1768; 3997; 3998</t>
  </si>
  <si>
    <t>Descrição da abordagem utilizada para identificar impactos relacionados à água</t>
  </si>
  <si>
    <t>Descrição de como os impactos relacionados com a água são abordados</t>
  </si>
  <si>
    <t>4008; 4009; 4010; 4011; 4012; 4013; 4014; 4015</t>
  </si>
  <si>
    <t>Explicação do processo de estabelecimento de objetivos e metas relacionados à água que sejam parte da forma de gestão da organização, e de como eles se relacionam com políticas públicas e com o contexto local de cada área com estresse hídrico.</t>
  </si>
  <si>
    <t>Gestão dos impactos relacionados com a descarga de água</t>
  </si>
  <si>
    <t>A organização deverá relatar as seguintes informações:
A. Uma descrição dos padrões mínimos estabelecidos para a qualidade do descarte de efluentes, e como foram determinados esses padrões mínimos, incluindo:
i. como foram determinados os padrões para instalações com operações em locais sem requisitos para descarte;
ii. quaisquer normas ou diretrizes de qualidade da água desenvolvidos internamente;
iii. quaisquer normas setoriais consideradas;
iv. se o perfil do corpo d’água que recebe o descarte foi considerado.</t>
  </si>
  <si>
    <t>Descrição dos padrões mínimos estabelecidos para a qualidade do descarte de efluentes, e como foram determinados esses padrões mínimos</t>
  </si>
  <si>
    <t>Captação de água</t>
  </si>
  <si>
    <t>A organização deverá relatar as seguintes informações:
A. Captação total de água em todas as áreas em megalitros, discriminando este total pelas
seguintes fontes, se aplicável:
i. Água de superfície;
ii. Água subterrânea;
iii. Água do mar;
iv. Água produzida;
v. Água de terceiros
B. Captação total de água em todas as áreas com estresse hídrico em megalitros, discriminando
este total nas seguintes fontes, se aplicável:
i. Água de superfície;
ii. Água subterrânea;
iii. Água do mar;
iv. Água produzida;
v. Água de terceiros, discriminando este total pelas fontes de captação listadas nos itens i a iv.
C. Dados discriminados da captação total de água de cada uma das fontes listadas nos Conteúdos
303-3-a e 303-3-b em megalitros, separados nas seguintes categorias:
i. Água doce (sólidos dissolvidos totais ≤1.000 mg/L);
ii. Outros tipos de água (sólidos dissolvidos totais &gt;1.000 mg/L).
D. Quaisquer informações contextuais necessárias para a compreensão de como os dados foram compilados, tais como normas, metodologias e premissas adotadas.</t>
  </si>
  <si>
    <t xml:space="preserve">Quantidade total de água captada </t>
  </si>
  <si>
    <t xml:space="preserve">Quantidade total de água de superfície captada  </t>
  </si>
  <si>
    <t xml:space="preserve">Quantidade total de água subterrânea captada </t>
  </si>
  <si>
    <t xml:space="preserve">Quantidade total de água do mar captada </t>
  </si>
  <si>
    <t xml:space="preserve">Quantidade total de água produzida </t>
  </si>
  <si>
    <t xml:space="preserve">Quantidade total de água de terceiros captada </t>
  </si>
  <si>
    <t xml:space="preserve">Quantidade total de água captada em zonas de stress hídrico </t>
  </si>
  <si>
    <t xml:space="preserve">Quantidade total de água de superfície captada em zonas de stress hídrico  </t>
  </si>
  <si>
    <t xml:space="preserve">Quantidade total de água subterrânea captada em zonas de stress hídrico </t>
  </si>
  <si>
    <t xml:space="preserve">Quantidade total de água do mar captada em zonas de stress hídrico </t>
  </si>
  <si>
    <t xml:space="preserve">Quantidade total de água produzida em zonas de stress hídrico </t>
  </si>
  <si>
    <t xml:space="preserve">Quantidade total de água de terceiros captada em zonas de stress hídrico </t>
  </si>
  <si>
    <t xml:space="preserve">Quantidade total de água doce de superfície captada  </t>
  </si>
  <si>
    <t xml:space="preserve">Quantidade total de água doce subterrânea captada </t>
  </si>
  <si>
    <t xml:space="preserve">Quantidade total de água doce do mar captada </t>
  </si>
  <si>
    <t xml:space="preserve">Quantidade total de água doce produzida </t>
  </si>
  <si>
    <t xml:space="preserve">Quantidade total de água doce de terceiros captada </t>
  </si>
  <si>
    <t xml:space="preserve">Quantidade total de água doce de superfície captada em zonas de stress hídrico  </t>
  </si>
  <si>
    <t xml:space="preserve">Quantidade total de água doce subterrânea captada em zonas de stress hídrico </t>
  </si>
  <si>
    <t xml:space="preserve">Quantidade total de água doce do mar captada em zonas de stress hídrico </t>
  </si>
  <si>
    <t xml:space="preserve">Quantidade total de água doce produzida em zonas de stress hídrico </t>
  </si>
  <si>
    <t xml:space="preserve">Quantidade total de água doce de terceiros captada em zonas de stress hídrico </t>
  </si>
  <si>
    <t xml:space="preserve">Quantidade total de outros tipos de água de superfície captada  </t>
  </si>
  <si>
    <t xml:space="preserve">Quantidade total de outros tipos de água subterrânea captada </t>
  </si>
  <si>
    <t xml:space="preserve">Quantidade total de outros tipos de água do mar captada </t>
  </si>
  <si>
    <t xml:space="preserve">Quantidade total de outros tipos de água produzida </t>
  </si>
  <si>
    <t xml:space="preserve">Quantidade total de outros tipos de água de terceiros captada </t>
  </si>
  <si>
    <t xml:space="preserve">Quantidade total de outros tipos de água de superfície captada em zonas de stress hídrico  </t>
  </si>
  <si>
    <t xml:space="preserve">Quantidade total de outros tipos de água subterrânea captada em zonas de stress hídrico </t>
  </si>
  <si>
    <t xml:space="preserve">Quantidade total de outros tipos de água do mar captada em zonas de stress hídrico </t>
  </si>
  <si>
    <t xml:space="preserve">Quantidade total de outros tipos de água produzida em zonas de stress hídrico </t>
  </si>
  <si>
    <t xml:space="preserve">Quantidade total de outros tipos de água de terceiros captada em zonas de stress hídrico </t>
  </si>
  <si>
    <t>Quaisquer informações contextuais necessárias para a compreensão de como os dados foram compilados no GRI 303-3</t>
  </si>
  <si>
    <t>Descarga de água</t>
  </si>
  <si>
    <t>A organização deverá relatar as seguintes informações:
A. Descarte total de água em todas as áreas em megalitros, discriminando esse total pelos
seguintes tipos de destinação, se aplicável:
i. Água de superfície;
ii. Água subterrânea;
iii. Água do mar;
iv. Água de terceiros, e o volume desse total enviado para uso para outras organizações,
 se aplicável.
B. Uma discriminação do descarte total de água em todas as áreas em megalitros, separada pelas
seguintes categorias:
i. Água doce (sólidos dissolvidos totais ≤1.000 mg/L);
ii. Outros tipos de água (sólidos dissolvidos totais &gt;1.000 mg/L).
C. Descarte total de água em todas as áreas com estresse hídrico em megalitros e uma
discriminação desse total separada pelas seguintes categorias:
i. Água doce (sólidos dissolvidos totais ≤1.000 mg/L);
ii. Outros tipos de água (sólidos dissolvidos totais &gt;1.000 mg/L).
D. Substâncias prioritárias que suscitam preocupação para as quais há tratamento do descarte, incluindo:
i. como as substâncias prioritárias que suscitam preocupação foram definidas e as normas internacionais, listas reconhecidas internacionalmente ou critérios utilizados;
ii. a abordagem para estabelecer os limites de descarte para substâncias prioritárias que suscitam preocupação;
iii. número de casos de não conformidade com os limites de descarte.
E. Quaisquer informações contextuais necessárias para a compreensão de como os dados foram compilados, tais como normas, metodologias e premissas adotadas.</t>
  </si>
  <si>
    <t xml:space="preserve">Quantidade total de água descartada </t>
  </si>
  <si>
    <t xml:space="preserve">Quantidade total de água descartada em áreas superficiais </t>
  </si>
  <si>
    <t xml:space="preserve">Quantidade total de água descartada em áreas subterrâneas </t>
  </si>
  <si>
    <t xml:space="preserve">Quantidade total de água descartada no mar </t>
  </si>
  <si>
    <t xml:space="preserve">Quantidade total de água descartada para terceiros </t>
  </si>
  <si>
    <t xml:space="preserve">Quantidade total de água doce descartada </t>
  </si>
  <si>
    <t xml:space="preserve">Quantidade total de outros tipos de água descartada </t>
  </si>
  <si>
    <t xml:space="preserve">Quantidade total de água descartada em zonas de stress hídrico </t>
  </si>
  <si>
    <t xml:space="preserve">Quantidade total de água doce descartada em zonas de stress hídrico </t>
  </si>
  <si>
    <t xml:space="preserve">Quantidade total de outros tipos de água descartada em zonas de stress hídrico </t>
  </si>
  <si>
    <t>Método de definição das substâncias prioritárias que suscitam preocupação e as normas internacionais, listas reconhecidas internacionalmente ou critérios utilizados</t>
  </si>
  <si>
    <t>Abordagem para estabelecer os limites de descarte para substâncias prioritárias que suscitam preocupação</t>
  </si>
  <si>
    <t>3974; 3978</t>
  </si>
  <si>
    <t>Número de casos de não conformidade com os limites de descarte</t>
  </si>
  <si>
    <t>Quaisquer informações contextuais necessárias para a compreensão de como os dados foram compilados no GRI 303-4</t>
  </si>
  <si>
    <t>Consumo de água</t>
  </si>
  <si>
    <t>A organização deverá relatar as seguintes informações:
A. Consumo total de água de todas as áreas em megalitros.
B. Consumo total de água de todas as áreas com estresse hídrico em megalitros
C. Consumo total de água de todas as áreas com estresse hídrico em megalitros
D. Mudanças no armazenamento de água em megalitros, se o armazenamento de água foi identificado como causador de um impacto significativo relacionado à água.
E. Quaisquer informações contextuais necessárias para a compreensão de como os dados foram compilados, tais como normas, metodologias e premissas adotadas, inclusive se as informações foram calculadas, estimadas, modeladas ou provenientes de medições diretas, bem como a abordagem adotada para esse fim, como o uso de fatores específicos ao setor.</t>
  </si>
  <si>
    <t xml:space="preserve">Consumo total de água </t>
  </si>
  <si>
    <t xml:space="preserve">Consumo total de água em áreas de stress hídrico </t>
  </si>
  <si>
    <t>Mudanças no armazenamento de água</t>
  </si>
  <si>
    <t>Quaisquer informações contextuais necessárias para a compreensão de como os dados foram compilados no GRI 303-5</t>
  </si>
  <si>
    <t>GRI 304</t>
  </si>
  <si>
    <t>GRI 304 (Biodiversidade)</t>
  </si>
  <si>
    <t>Instalações operacionais próprias, arrendadas ou geridas dentro ou nas adjacências de áreas de proteção ambiental e áreas de alto valor de biodiversidade situadas fora de áreas de proteção ambiental</t>
  </si>
  <si>
    <t>A organização deverá relatar as seguintes informações:
A. Para cada unidade operacional própria, arrendada ou gerida dentro ou nas adjacências de áreas de proteção ambiental e áreas de alto valor de biodiversidade situadas fora de áreas de proteção ambiental:
i. Localização geográfica;
ii. Áreas superficiais e subterrâneas próprias, arrendadas ou geridas pela organização;
iii. Posição em relação à área de proteção ambiental (dentro da área, nas suas adjacências ou abrangendo partes da área de proteção ambiental) ou à área de alto valor de biodiversidade situada fora de áreas de proteção ambiental;
iv. Tipo de operação (escritório, fabricação/produção ou operação extrativa);
v. Tamanho da unidade operacional em km2 (ou outra unidade, se apropriado);
vi. Valor de biodiversidade caracterizado pelo atributo da área de proteção ambiental ou área de alto valor de biodiversidade situada fora da área de proteção ambiental (ecossistema terrestre, de água doce ou marinho);
vii. Valor de biodiversidade caracterizado pela presença em lista de proteção (como do Sistema IUCN de Categorias de Gestão de Áreas de Proteção Ambiental, da Convenção de Ramsar, da legislação nacional).</t>
  </si>
  <si>
    <t>Localização geográfica da unidade operacional</t>
  </si>
  <si>
    <t>Áreas superficiais e subterrâneas da unidade operacional</t>
  </si>
  <si>
    <t>Posição em relação à área de proteção ambiental ou á área de alto valor de biodiversidade situada fora de áreas de proteção ambiental, na unidade operacional</t>
  </si>
  <si>
    <t>Tipo de operação na unidade operacional</t>
  </si>
  <si>
    <t>Área da unidade operacional  dentro ou nas adjacências de áreas de proteção ambiental e áreas de alto valor de biodiversidade situadas fora de áreas de proteção ambiental</t>
  </si>
  <si>
    <t>Valor de biodiversidade caracterizado pelo atributo da área de proteção ambiental ou área de alto valor de biodiversidade situada fora da área de proteção ambiental na área operacional</t>
  </si>
  <si>
    <t>Valor de biodiversidade caracterizado presença em lista de proteção na área operacional</t>
  </si>
  <si>
    <t>Impactos significativos diretos e indiretos das atividades, produtos e serviços sobre a biodiversidade</t>
  </si>
  <si>
    <t>A organização deverá relatar as seguintes informações:
A. Natureza de impactos diretos e indiretos significativos na biodiversidade em relação a um ou mais dos seguintes pontos:
i. Construção ou uso de fábricas, minas e infraestrutura de transportes;
ii. Poluição (introdução de substâncias que não ocorrem naturalmente no habitat, oriundas de fontes pontuais e não pontuais);
iii. Introdução de espécies invasoras, pragas e agentes patogênicos;
iv. Redução de espécies;
v. Conversão de habitats;
vi. Mudanças em processos ecológicos fora da faixa natural de variação (ex.: salinidade ou mudanças no nível da água subterrânea).
B. Impactos diretos e indiretos significativos, tanto positivos como negativos, em relação ao seguinte:
i. Espécies afetadas;
ii. Extensão das áreas impactadas;
iii. Duração dos impactos;
iv. Reversibilidade ou irreversibilidade dos impactos.</t>
  </si>
  <si>
    <t>Impactos diretos e indiretos significativos na biodiversidade relacionados à contrução ou uso de fábricas, minas e infraestrutura de transporte</t>
  </si>
  <si>
    <t>Impactos diretos e indiretos significativos na biodiversidade relacionados à poluição</t>
  </si>
  <si>
    <t>Impactos diretos e indiretos significativos na biodiversidade relacionados à introdução de espécies invasoras, pragas e agentes patogênicos</t>
  </si>
  <si>
    <t>Impactos diretos e indiretos significativos na biodiversidade relacionados à redução de espécies</t>
  </si>
  <si>
    <t>Impactos diretos e indiretos significativos na biodiversidade relacionados à conversão de habitats</t>
  </si>
  <si>
    <t>Impactos diretos e indiretos significativos na biodiversidade relacionados à mudanças em processos ecológicos fora da faixa natural de variação</t>
  </si>
  <si>
    <t>Impactos diretos e indiretos significativos, tanto positivos como negativos, em relação à espécies afetadas</t>
  </si>
  <si>
    <t>Impactos diretos e indiretos significativos, tanto positivos como negativos, em relação à extensão de áreas impactadas</t>
  </si>
  <si>
    <t>Impactos diretos e indiretos significativos, tanto positivos como negativos, em relação à duração dos impactos</t>
  </si>
  <si>
    <t>Impactos diretos e indiretos significativos, tanto positivos como negativos, em relação à reversibilidade ou irreversibilidade dos impactos</t>
  </si>
  <si>
    <t>Habitats protegidos ou restaurados</t>
  </si>
  <si>
    <t>A organização deverá relatar as seguintes informações:
A. Tamanho e localização de todas as áreas de habitat, sejam elas áreas de proteção ambiental ou áreas restauradas, e se o sucesso das medidas de restauração foi aprovado por especialistas externos independentes.
B. Se há parcerias com terceiros para proteger ou restaurar áreas de habitat diferentes daquelas nas quais a organização supervisionou e implementou medidas de restauração ou proteção.
C. Status de cada área com base em sua condição no final do período coberto pelo relatório.
D. Normas, metodologias e premissas adotadas.</t>
  </si>
  <si>
    <t xml:space="preserve">Tamanho total de todas as áreas de habitats protegidos ou restaurados </t>
  </si>
  <si>
    <t>Parcerias com terceiros para proteger ou restaurar áreas de habitat diferentes daquelas nas quais a organização supervisionou e implementou medidas de restauração ou proteção</t>
  </si>
  <si>
    <t>Status de cada área com base em sua condição no final do período coberto pelo relatório</t>
  </si>
  <si>
    <t>Normas, metodologias e premissas adotadas no GRI 304-3</t>
  </si>
  <si>
    <t>4163; 4164; 4166; 4167</t>
  </si>
  <si>
    <t>Espécies incluídas na lista vermelha da IUCN e em listas nacionais de conservação com habitats em áreas afetadas por operações da organização</t>
  </si>
  <si>
    <t>A organização deverá relatar as seguintes informações:
A. Número total de espécies incluídas na Lista Vermelha da IUCN (International Union for
Conservation of Nature – União Internacional para a Conservação da Natureza e dos Recursos
Naturais) e em listas nacionais de conservação com habitats em áreas afetadas por operações da
organização, discriminadas por nível de risco de extinção:
 i. Criticamente ameaçadas de extinção
 ii. Ameaçadas de extinção
 iii. Vulneráveis
 iv. Quase ameaçadas
 v. Pouco preocupantes</t>
  </si>
  <si>
    <t>Número de espécies incluídas na lista vermelha da IUCN ameaçadas por nível de risco: ameaçadas de extinção</t>
  </si>
  <si>
    <t>GRI 305</t>
  </si>
  <si>
    <t>GRI 305 (Emissões)</t>
  </si>
  <si>
    <t>Emissões diretas de GEE (âmbito 1)</t>
  </si>
  <si>
    <t>A organização deverá relatar as seguintes informações:
A. Total de emissões diretas (Escopo 1) de GEE em toneladas métricas de CO2 equivalente.
B. Gases incluídos no cálculo; se CO2 , CH4 , N2 O, HFCs, PFCs, SF6 , NF3 ou todos
C. Emissões biogênicas de CO2 em toneladas métricas de CO2 equivalente.
D. Ano-base para o cálculo, se aplicável, incluindo:
i. a justificativa para sua escolha;
ii. emissões no ano-base;
iii. O contexto de quaisquer mudanças significativas em emissões que geraram a necessidade de novos cálculos de emissões no ano-base.
E. Fonte dos fatores de emissão e índices de potencial de aquecimento global (GWP) usados ou uma referência à fonte de GWP.
F. A abordagem de consolidação escolhida para as emissões; se participação acionária, controle financeiro ou controle operacional.
G. Normas, metodologias, premissas e/ou ferramentas de cálculo adotadas.</t>
  </si>
  <si>
    <t xml:space="preserve">Total de emissões diretas de âmbito 1 de GEE </t>
  </si>
  <si>
    <t>[toneladas métricas]</t>
  </si>
  <si>
    <t>Gases incluídos no cálculo do GRI 305-1</t>
  </si>
  <si>
    <t>3603; 3604; 3605; 3606; 3607; 3608; 3609</t>
  </si>
  <si>
    <t xml:space="preserve">Total de emissões biogénicas de CO2 (âmbito 1) </t>
  </si>
  <si>
    <t>Ano-base utilizado para o cálculo do GRI 305-1 e a justificativa para tal escolha</t>
  </si>
  <si>
    <t>Contexto de quaisquer mudanças significativas em emissões que geraram a necessidade de novos cálculos de emissões no ano-base usado no GRI 305-1</t>
  </si>
  <si>
    <t>Fonte dos fatores de emissão e índices de potencial de aquecimento global (GWP) usados ou uma referência à fonte de GWP, no contexto do GRI 305-1</t>
  </si>
  <si>
    <t>Abordagem de consolidação escolhida para as emissões no contexto do GRI 305-1</t>
  </si>
  <si>
    <t>Normas, metodologias, premissas e/ou ferramentas de cálculo adotadas no contexto do GRI 305-1</t>
  </si>
  <si>
    <t>Emissões indiretas de GEE (âmbito 2)</t>
  </si>
  <si>
    <t>A organização deverá relatar as seguintes informações:
A. Total de emissões indiretas (Escopo 2) de GEE provenientes da aquisição de energia em toneladas métricas de CO2 equivalente calculadas com base na localização.
B. Se aplicável, o total de emissões indiretas de GEE (Escopo 2) provenientes da aquisição de energia em toneladas métricas de CO2 equivalente calculadas com base no mercado.
C. Se disponível, os gases incluídos no cálculo; se CO2 , CH4 , N2 O, HFCs, PFCs, SF6 , NF3 ou todos.
D. Ano-base para o cálculo, se aplicável, incluindo:
i. a justificativa para sua escolha;
ii. emissões no ano-base;
iii. o contexto de quaisquer mudanças significativas em emissões que geraram a necessidade de
 novos cálculos de emissões no ano-base.
E. Fonte dos fatores de emissão e índices de potencial de aquecimento global (GWP) usados ou uma referência à fonte de GWP.
F. A abordagem de consolidação adotada para as emissões; se participação acionária, controle financeiro ou controle operacional.
G. Normas, metodologias, premissas e/ou ferramentas de cálculo adotadas</t>
  </si>
  <si>
    <t xml:space="preserve">Total de emissões indiretas de âmbito 2 de GEE </t>
  </si>
  <si>
    <t>Total de emissões indiretas de âmbito 2 de GEE  provenientes da aquisição de energia calculadas com base no mercado</t>
  </si>
  <si>
    <t>Gases incluídos no cálculo do GRI 305-2</t>
  </si>
  <si>
    <t>3621; 3622; 3623; 3624; 3625; 3626; 3627</t>
  </si>
  <si>
    <t>Ano-base utilizado para o cálculo do GRI 305-2 e a justificativa para tal escolha</t>
  </si>
  <si>
    <t>Contexto de quaisquer mudanças significativas em emissões que geraram a necessidade de novos cálculos de emissões no ano-base usado no GRI 305-2</t>
  </si>
  <si>
    <t>Fonte dos fatores de emissão e índices de potencial de aquecimento global (GWP) usados ou uma referência à fonte de GWP, no contexto do GRI 305-2</t>
  </si>
  <si>
    <t>Abordagem de consolidação escolhida para as emissões no contexto do GRI 305-2</t>
  </si>
  <si>
    <t>Normas, metodologias, premissas e/ou ferramentas de cálculo adotadas no contexto do GRI 305-2</t>
  </si>
  <si>
    <t>Emissões indiretas de GEE (âmbito 3)</t>
  </si>
  <si>
    <t>A organização deverá relatar as seguintes informações:
A. Total de outras emissões indiretas (Escopo 3) de GEE em toneladas métricas de CO2 equivalente.
B. Se disponível, os gases incluídos no cálculo; se CO2 , CH4 , N2 O, HFCs, PFCs, SF6 , NF3 ou todos.
C. Emissões biogênicas de CO2 em toneladas métricas de CO2 equivalente.
D. Outras categorias e atividades de emissões indiretas (Escopo 3) de GEE incluídas no cálculo.
E. Ano-base para o cálculo, se aplicável, incluindo:
i. a justificativa para sua escolha;
ii. emissões no ano-base;
iii. o contexto de quaisquer mudanças significativas em emissões que geraram a necessidade de
 novos cálculos de emissões no ano-base.
F. Fonte dos fatores de emissão e índices de potencial de aquecimento global (GWP) usados ou uma referência à fonte de GWP.
G. Normas, metodologias, premissas e/ou ferramentas de cálculo adotadas.</t>
  </si>
  <si>
    <t xml:space="preserve">Total de emissões indiretas de âmbito 3 de GEE </t>
  </si>
  <si>
    <t>Gases incluídos no cálculo do GRI 305-3</t>
  </si>
  <si>
    <t>3634; 3635; 3636; 3637; 3638; 3639; 3640</t>
  </si>
  <si>
    <t xml:space="preserve">Total de emissões biogénicas de CO2 (âmbito 3) </t>
  </si>
  <si>
    <t>Outras categorias e atividades de emissões indiretas (âmbito 3) de GEE incluídas no cálculo do GRI 305-3</t>
  </si>
  <si>
    <t>Ano-base utilizado para o cálculo do GRI 305-3 e a justificativa para tal escolha</t>
  </si>
  <si>
    <t>Contexto de quaisquer mudanças significativas em emissões que geraram a necessidade de novos cálculos de emissões no ano-base usado no GRI 305-3</t>
  </si>
  <si>
    <t>Fonte dos fatores de emissão e índices de potencial de aquecimento global (GWP) usados ou uma referência à fonte de GWP, no contexto do GRI 305-3</t>
  </si>
  <si>
    <t>Normas, metodologias, premissas e/ou ferramentas de cálculo adotadas no contexto do GRI 305-3</t>
  </si>
  <si>
    <t>Intensidade de emissões de GEE</t>
  </si>
  <si>
    <t>A organização deverá relatar as seguintes informações:
A. Índice de intensidade de emissões de GEE para a organização.
B. Métrica específica (o denominador) escolhida pela organização para calcular esse índice.
C. Tipos de emissões de GEE incluídos no índice de intensidade; se diretas (Escopo 1), indiretas (Escopo 2) provenientes de aquisição de energia e/ou outras emissões indiretas (Escopo 3).
D. Gases incluídos no cálculo; se CO2 , CH4 , N2 O, HFCs, PFCs, SF6 , NF3 ou todos.</t>
  </si>
  <si>
    <t>Índice de intensidade de emissões indiretas de GEE (âmbito 2) por unidade produzida</t>
  </si>
  <si>
    <t>Índice de intensidade de emissões indiretas de GEE (âmbito 2) por serviço</t>
  </si>
  <si>
    <t>Índice de intensidade de emissões indiretas de GEE (âmbito 2) por unidade monetária de vendas</t>
  </si>
  <si>
    <t>Índice de intensidade de emissões indiretas de GEE (âmbito 3) por unidade produzida</t>
  </si>
  <si>
    <t>Índice de intensidade de emissões indiretas de GEE (âmbito 3) por serviço</t>
  </si>
  <si>
    <t>Índice de intensidade de emissões indiretas de GEE (âmbito 3) por unidade monetária de vendas</t>
  </si>
  <si>
    <t>Métrica específica (o denominador) escolhida pela organização para calcular o índice de intensidade de emissões de GEE</t>
  </si>
  <si>
    <t>Tipos de emissões de GEE incluídos no índice de intensidade de emissões de GEE</t>
  </si>
  <si>
    <t>Gases incluídos no cálculo do GRI 305-4</t>
  </si>
  <si>
    <t>3603; 3604; 3605; 3606; 3607; 3608; 3609; 3621; 3622; 3623; 3624; 3625; 3626; 3627; 3634; 3635; 3636; 3637; 3638; 3639; 3640</t>
  </si>
  <si>
    <t>A organização deverá relatar as seguintes informações:
A. Redução de emissões de GEE como resultado direto de iniciativas de redução, em toneladas métricas de CO2 equivalente.
B. Gases incluídos no cálculo: se CO2 , CH4 , N2 O, HFCs, PFCs, SF6 , NF3 ou todos.
C. Ano-base ou linha de base, incluindo a justificativa para sua escolha
D. Escopos em que as reduções ocorreram: se emissões diretas (Escopo 1), indiretas (Escopo 2) provenientes de aquisição de energia e/ou outras emissões indiretas (Escopo 3).
F. Normas, metodologias, premissas e/ou ferramentas de cálculo adotadas.</t>
  </si>
  <si>
    <t>Redução de emissões de GEE como resultado direto de iniciativas de redução</t>
  </si>
  <si>
    <t>1760; 3677; 3681</t>
  </si>
  <si>
    <t>Gases incluídos no cálculo do GRI 305-5</t>
  </si>
  <si>
    <t>Ano-base utilizado para o cálculo do GRI 305-5 e a justificativa para tal escolha</t>
  </si>
  <si>
    <t>âmbitos em que as reduções de emissões de GEE ocorreram</t>
  </si>
  <si>
    <t>Normas, metodologias, premissas e/ou ferramentas de cálculo adotadas no contexto do GRI 305-5</t>
  </si>
  <si>
    <t>Emissões de substâncias destruidoras da camada de ozono (SDO)</t>
  </si>
  <si>
    <t>A organização deverá relatar as seguintes informações:
A. Produção, importação e exportação de SDO em toneladas métricas de CFC-11 (tricloromonofluormetano) equivalente.
B. Substâncias incluídas no cálculo.
C. Fonte dos fatores de emissão usados.
D. Normas, metodologias, premissas e/ou ferramentas de cálculo adotadas.</t>
  </si>
  <si>
    <t>Produção de SDO</t>
  </si>
  <si>
    <t>(Produção de SDO = SDO produzidas – SDO destruídas por tecnologias aprovadas – SDO totalmente utilizadas como matéria-prima na fabricação de outros produtos químicos) [em toneladas métricas]</t>
  </si>
  <si>
    <t>Importação de SDO</t>
  </si>
  <si>
    <t>[em toneladas métricas]</t>
  </si>
  <si>
    <t>Exportação de SDO</t>
  </si>
  <si>
    <t>Substâncias incluídas no cálculo de SDO</t>
  </si>
  <si>
    <t>Fonte dos fatores de emissão usados no cálculo de SDO</t>
  </si>
  <si>
    <t>Normas, metodologias, premissas e/ou ferramentas de cálculo adotadas no contexto do GRI 305-6</t>
  </si>
  <si>
    <t>Emissões de Nox, Sox e outras emissões atmosféricas significativas em kg ou seus múltiplos</t>
  </si>
  <si>
    <t>A organização deverá relatar as seguintes informações:
A. Emissões atmosféricas significativas, em quilogramas ou seus múltiplos, para cada uma das seguintes categorias:
i. NOX
ii. SOX
iii. Poluentes orgânicos persistentes (POP)
iv. Compostos orgânicos voláteis (COV)
v. Poluentes atmosféricos perigosos (HAP, na sigla em inglês)
vi. Material particulado (MP)
vii. Outras categorias-padrão de emissões atmosféricas identificadas em leis e regulamentos relevantes
B. Fonte dos fatores de emissão usados
C. Normas, metodologias, premissas e/ou ferramentas de cálculo adotadas.</t>
  </si>
  <si>
    <t xml:space="preserve">Total de emissões de NOx </t>
  </si>
  <si>
    <t xml:space="preserve">Total de emissões de SOx </t>
  </si>
  <si>
    <t xml:space="preserve">Total de emissões de Poluentes Orgânicos Persistentes (POP) </t>
  </si>
  <si>
    <t xml:space="preserve">Total de emissões de Compostos Orgânicos Voláteis (COV) </t>
  </si>
  <si>
    <t xml:space="preserve">Total de emissões de Poluentes Atmosféricos Perigosos (HAP) </t>
  </si>
  <si>
    <t xml:space="preserve">Total de emissões de Material Particulado (MP) </t>
  </si>
  <si>
    <t>Total de emissões de outras categorias-padrão de emissões atmosféricas identificadas em leis e regulamentos relevantes</t>
  </si>
  <si>
    <t>Fonte dos fatores de emissão usados no cálculo de Emissões de Nox, Sox e outras emissões atmosféricas significativas</t>
  </si>
  <si>
    <t>Normas, metodologias, premissas e/ou ferramentas de cálculo adotadas no contexto do GRI 305-7</t>
  </si>
  <si>
    <t>GRI 306</t>
  </si>
  <si>
    <t>GRI 306 (Resíduos)</t>
  </si>
  <si>
    <t>Geração de resíduos e impactos significativos relacionados com resíduos</t>
  </si>
  <si>
    <t>A organização deverá relatar as seguintes informações:
A. Para os impactos significativos – reais e potenciais – relacionados a resíduos, uma descrição de:
 i. entradas, atividades e saídas que causam ou poderiam causar esses impactos;
 ii. se esses impactos estão relacionados a resíduos gerados nas próprias atividades da
 organização ou a resíduos gerados upstream ou downstream na sua cadeia de valor.</t>
  </si>
  <si>
    <t>Descrição dos impactos significativos reais relacionados a resíduos</t>
  </si>
  <si>
    <t>Descrição dos impactos significativos potenciais relacionados a resíduos</t>
  </si>
  <si>
    <t>Gestão dos impactos significativos relacionados com resíduos</t>
  </si>
  <si>
    <t>A organização deverá relatar as seguintes informações:
A. Medidas tomadas, inclusive medidas de circularidade, para evitar a geração de resíduos nas
próprias atividades da organização e upstream e downstream em sua cadeia de valor, e também
para gerir impactos significativos dos resíduos gerados.
B. Se os resíduos gerados pela organização em suas próprias atividades são gerenciados por um terceiro, uma descrição do processo usado para determinar se o gerenciamento dos resíduos é realizado em conformidade com obrigações contratuais ou legais. 
C. Os processos usados para coletar e monitorar dados relacionados a resíduos.</t>
  </si>
  <si>
    <t>Medidas tomadas para evitar a geração de resíduos nas próprias atividades da organização e upstream e downstream em sua cadeia de valor, e também para gerir impactos significativos dos resíduos gerados</t>
  </si>
  <si>
    <t>Descrição do processo usado para determinar se o gerenciamento dos resíduos (gerenciados por terceiros) é realizado em conformidade com obrigações contratuais ou legais</t>
  </si>
  <si>
    <t>Processos usados para coletar e monitorar dados relacionados a resíduos.</t>
  </si>
  <si>
    <t>Resíduos gerados</t>
  </si>
  <si>
    <t>A organização deverá relatar as seguintes informações:
A. Peso total dos resíduos gerados em toneladas métricas e uma discriminação desse total por
composição dos resíduos.
B. Informações contextuais necessárias para entender os dados e como os dados foram compilados.</t>
  </si>
  <si>
    <t xml:space="preserve">Peso total de resíduos gerados </t>
  </si>
  <si>
    <t xml:space="preserve">Peso total de resíduos perigosos </t>
  </si>
  <si>
    <t xml:space="preserve">Peso total dos resíduos não perigosos gerados </t>
  </si>
  <si>
    <t>Peso total dos resíduos não perigosos gerados em toneladas métricas = ( Peso total de resíduos gerados (ton) - Peso total de resíduos perigosos (ton) ) [em toneladas métricas]</t>
  </si>
  <si>
    <t>Informações contextuais necessárias para entender os dados e como eles foram compilados no GRI 306-3</t>
  </si>
  <si>
    <t>Resíduos não destinados para disposição final</t>
  </si>
  <si>
    <t>A organização deverá relatar as seguintes informações:
A. Peso total em toneladas métricas dos resíduos não destinados para disposição e uma discriminação desse total por composição dos resíduos
B. Peso total em toneladas métricas dos resíduos perigosos não destinados para disposição e uma
discriminação deste total pelas seguintes operações de recuperação:
 i. Preparação para reutilização;
 ii. Reciclagem;
 iii. Outras operações de recuperação.
C. Peso total em toneladas métricas dos resíduos não perigosos não destinados para disposição e
uma discriminação desse total pelas seguintes operações de recuperação:
 i. Preparação para reutilização;
 ii. Reciclagem;
 iii. Outras operações de recuperação.
D. Para cada operação de recuperação citada nos Conteúdos 306-4-b e 306-4-c, uma
discriminação do peso total em toneladas métricas dos resíduos perigosos e dos resíduos não
perigosos não destinados para disposição:
 i. dentro da organização;
 ii. fora da organização.
E. Informações contextuais necessárias para entender os dados e como os dados foram compilados.</t>
  </si>
  <si>
    <t xml:space="preserve">Peso total de resíduos não destinados para disposição </t>
  </si>
  <si>
    <t xml:space="preserve">Peso total de resíduos perigosos não destinados para disposição </t>
  </si>
  <si>
    <t xml:space="preserve">Peso total de resíduos não perigosos não destinados para disposição </t>
  </si>
  <si>
    <t xml:space="preserve">Peso total de resíduos perigosos não destinados para disposição: preparados para outras operações de recuperação </t>
  </si>
  <si>
    <t xml:space="preserve">Peso total de resíduos perigosos não destinados para disposição: preparados para reutilização </t>
  </si>
  <si>
    <t xml:space="preserve">Peso total de resíduos perigosos não destinados para disposição: reciclagem </t>
  </si>
  <si>
    <t xml:space="preserve">Peso de resíduos não perigosos não destinados para disposição: preparados para outras formas de recuperação </t>
  </si>
  <si>
    <t xml:space="preserve">Peso de resíduos não perigosos não destinados para disposição: preparados para reutilização </t>
  </si>
  <si>
    <t xml:space="preserve">Peso de resíduos não perigosos não destinados para disposição: reciclagem </t>
  </si>
  <si>
    <t xml:space="preserve">Peso total de resíduos não destinados para disposição dentro da organização </t>
  </si>
  <si>
    <t xml:space="preserve">Peso total de resíduos não destinados para disposição fora da organização </t>
  </si>
  <si>
    <t xml:space="preserve">Peso total de resíduos perigosos não destinados para disposição fora da organização </t>
  </si>
  <si>
    <t xml:space="preserve">Peso de resíduos perigosos não destinados para disposição fora da organização: preparados para outras operações de recuperação </t>
  </si>
  <si>
    <t xml:space="preserve">Peso de resíduos perigosos não destinados para disposição fora da organização: preparados para reutilização </t>
  </si>
  <si>
    <t xml:space="preserve">Peso de resíduos perigosos não destinados para disposição fora da organizaçáo: reciclagem </t>
  </si>
  <si>
    <t xml:space="preserve">Peso total de resíduos perigosos não destinados para disposição dentro da organização </t>
  </si>
  <si>
    <t xml:space="preserve">Peso de resíduos perigosos não destinados para disposição dentro da organização: preparados para outras operações de recuperação </t>
  </si>
  <si>
    <t xml:space="preserve">Peso de resíduos perigosos não destinados para disposição dentro da organização: preparados para reutilização </t>
  </si>
  <si>
    <t xml:space="preserve">Peso de resíduos perigosos não destinados para disposição dentro da organização: reciclagem </t>
  </si>
  <si>
    <t xml:space="preserve">Peso total de resíduos não perigosos não destinados para disposição fora da organização </t>
  </si>
  <si>
    <t xml:space="preserve">Peso de resíduos não perigosos não destinados para disposição fora da organização: preparados para outras formas de recuperação </t>
  </si>
  <si>
    <t xml:space="preserve">Peso de resíduos não perigosos não destinados para disposição fora da organização: preparados para reutilização </t>
  </si>
  <si>
    <t xml:space="preserve">Peso de resíduos não perigosos não destinados para disposição fora da organização: reciclagem </t>
  </si>
  <si>
    <t xml:space="preserve">Peso total de resíduos não perigosos não destinados para disposição dentro da organização </t>
  </si>
  <si>
    <t xml:space="preserve">Peso de resíduos não perigosos não destinados para disposição dentro da organização: preparados para outras operações de recuperação </t>
  </si>
  <si>
    <t xml:space="preserve">Peso de resíduos não perigosos não destinados para disposição dentro da organização: preparados para reutilização </t>
  </si>
  <si>
    <t xml:space="preserve">Peso de resíduos não perigosos não destinados para disposição dentro da organização: reciclagem </t>
  </si>
  <si>
    <t>Informações contextuais necessárias para entender os dados e como eles foram compilados no GRI 306-4</t>
  </si>
  <si>
    <t>Resíduos destinados para disposição final</t>
  </si>
  <si>
    <t>A organização deverá relatar as seguintes informações:
A. Peso total em toneladas métricas dos resíduos destinados para disposição e uma discriminação desse total por composição dos resíduos.
B. Peso total em toneladas métricas dos resíduos perigosos destinados para disposição e uma
discriminação desse total pelas seguintes operações de disposição:
 i. Incineração (com recuperação de energia);
 ii. Incineração (sem recuperação de energia);
 iii. Confinamento em aterro;
 iv. Outras operações de disposição.
C. Peso total em toneladas métricas dos resíduos não perigosos destinados para disposição e uma
discriminação desse total pelas seguintes operações de disposição:
 i. Incineração (com recuperação de energia);
 ii. Incineração (sem recuperação de energia);
 iii. Confinamento em aterro;
 iv. Outras operações de disposição.
D. Para cada operação de disposição citada nos Conteúdos 306-5-b e 306-5-c, uma discriminação
do peso total em toneladas métricas dos resíduos perigosos e dos resíduos não perigosos
destinados para disposição:
 i. dentro da organização;
 ii. fora da organização.
E. Informações contextuais necessárias para entender os dados e como os dados foram compilados.</t>
  </si>
  <si>
    <t xml:space="preserve">Peso total de resíduos destinados para disposição </t>
  </si>
  <si>
    <t xml:space="preserve">Peso total de resíduos perigosos destinados para disposição </t>
  </si>
  <si>
    <t xml:space="preserve">Peso de resíduos perigosos destinados para disposição: Incineração (com recuperação de energia) </t>
  </si>
  <si>
    <t xml:space="preserve">Peso de resíduos perigosos destinados para disposição: Incineração (sem recuperação de energia) </t>
  </si>
  <si>
    <t xml:space="preserve">Peso de resíduos perigosos destinados para disposição: Confinamento em aterro </t>
  </si>
  <si>
    <t xml:space="preserve">Peso de resíduos perigosos destinados para disposição: Outras opções de disposição </t>
  </si>
  <si>
    <t xml:space="preserve">Peso total de resíduos não perigosos destinados para disposição </t>
  </si>
  <si>
    <t xml:space="preserve">Peso de resíduos não perigosos destinados para disposição: Incineração (com recuperação de energia) </t>
  </si>
  <si>
    <t xml:space="preserve">Peso de resíduos não perigosos destinados para disposição: Incineração (sem recuperação de energia) </t>
  </si>
  <si>
    <t xml:space="preserve">Peso de resíduos não perigosos destinados para disposição: Confinamento em aterro </t>
  </si>
  <si>
    <t xml:space="preserve">Peso de resíduos não perigosos destinados para disposição: Outras opções de disposição </t>
  </si>
  <si>
    <t xml:space="preserve">Peso total de resíduos perigosos destinados disposição fora da organização </t>
  </si>
  <si>
    <t xml:space="preserve">Peso de resíduos perigosos destinados para disposição fora da organização: Incineração (com recuperação de energia) </t>
  </si>
  <si>
    <t xml:space="preserve">Peso de resíduos perigosos destinados para disposição fora da organização: Incineração (sem recuperação de energia) </t>
  </si>
  <si>
    <t xml:space="preserve">Peso de resíduos perigosos destinados para disposição fora da organização: Confinamento em aterro </t>
  </si>
  <si>
    <t xml:space="preserve">Peso de resíduos perigosos destinados para disposição fora da organização: Outras opções de disposição </t>
  </si>
  <si>
    <t xml:space="preserve">Peso total de resíduos perigosos destinados disposição dentro da organização </t>
  </si>
  <si>
    <t xml:space="preserve">Peso de resíduos perigosos destinados para disposição dentro da organização: Incineração (com recuperação de energia) </t>
  </si>
  <si>
    <t xml:space="preserve">Peso de resíduos perigosos destinados para disposição dentro da organização: Incineração (sem recuperação de energia) </t>
  </si>
  <si>
    <t xml:space="preserve">Peso de resíduos perigosos destinados para disposição dentro da organização: Confinamento em aterro </t>
  </si>
  <si>
    <t xml:space="preserve">Peso de resíduos perigosos destinados para disposição dentro da organização: Outras opções de disposição </t>
  </si>
  <si>
    <t xml:space="preserve">Peso total de resíduos não perigosos destinados disposição fora da organização </t>
  </si>
  <si>
    <t xml:space="preserve">Peso de resíduos não perigosos destinados para disposição fora da organização: Incineração (com recuperação de energia) </t>
  </si>
  <si>
    <t xml:space="preserve">Peso de resíduos não perigosos destinados para disposição fora da organização: Incineração (sem recuperação de energia) </t>
  </si>
  <si>
    <t xml:space="preserve">Peso de resíduos não perigosos destinados para disposição fora da organização: Confinamento em aterro </t>
  </si>
  <si>
    <t xml:space="preserve">Peso de resíduos não perigosos destinados para disposição fora da organização: Outras opções de disposição </t>
  </si>
  <si>
    <t xml:space="preserve">Peso total de resíduos não perigosos destinados disposição dentro da organização </t>
  </si>
  <si>
    <t xml:space="preserve">Peso de resíduos não perigosos destinados para disposição dentro da organização: Incineração (com recuperação de energia) </t>
  </si>
  <si>
    <t xml:space="preserve">Peso de resíduos não perigosos destinados para disposição dentro da organização: Incineração (sem recuperação de energia) </t>
  </si>
  <si>
    <t xml:space="preserve">Peso de resíduos não perigosos destinados para disposição dentro da organização: Confinamento em aterro </t>
  </si>
  <si>
    <t xml:space="preserve">Peso de resíduos não perigosos destinados para disposição dentro da organização: Outras opções de disposição </t>
  </si>
  <si>
    <t>Informações contextuais necessárias para entender os dados e como eles foram compilados no GRI 306-5</t>
  </si>
  <si>
    <t>GRI 307</t>
  </si>
  <si>
    <t>GRI 307 (Conformidade Ambiental)</t>
  </si>
  <si>
    <t>Conformidade Ambiental</t>
  </si>
  <si>
    <t>Não conformidade com leis e regulamentos ambientais</t>
  </si>
  <si>
    <t>A organização deverá relatar as seguintes informações:
A. Multas significativas e sanções não monetárias resultantes da não conformidade com leis e/ou
regulamentos ambientais em termos de:
 i. valor monetário total das multas significativas;
 ii. número total de sanções não monetárias;
 iii. processos movidos por meio de mecanismos de arbitragem.
B. Se a organização não tiver identificado nenhum caso de não conformidade com leis e/ou regulamentos ambientais, uma breve declaração desse fato será suficiente.</t>
  </si>
  <si>
    <t>Número total de casos de não conformidade com leis e regulamentos ambientais que resultaram em sanções não monetárias</t>
  </si>
  <si>
    <t>Declaração no caso da não identificação de nenhum caso de não conformidade com leis e/ou regulamentos ambientais</t>
  </si>
  <si>
    <t>GRI 308</t>
  </si>
  <si>
    <t>GRI 308 (Avaliação Ambiental de Fornecedores)</t>
  </si>
  <si>
    <t>Avaliação ambiental de fornecedores</t>
  </si>
  <si>
    <t>Novos fornecedores selecionados com base em critérios ambientais</t>
  </si>
  <si>
    <t>A organização deverá relatar as seguintes informações:
A. Percentual de novos fornecedores que foram selecionados com base em critérios ambientais.</t>
  </si>
  <si>
    <t>Impactos ambientais negativos na cadeia de fornecedores e medidas tomadas</t>
  </si>
  <si>
    <t>A organização deverá relatar as seguintes informações:
A. Número de fornecedores avaliados com relação aos impactos ambientais.
B. Número de fornecedores identificados como causadores de impactos ambientais negativos reais e potenciais
C. Impactos ambientais negativos significativos – reais e potenciais – identificados na cadeia de fornecedores.
D. Percentual de fornecedores identificados como causadores de impactos ambientais negativos – reais e potenciais – com os quais foram acordadas melhorias como decorrência da avaliação realizada.
E. Percentual de fornecedores identificados como causadores de impactos ambientais negativos significativos – reais e potenciais – com os quais a organização encerrou as relações de negócios em decorrência da avaliação e as razões que motivaram esse encerramento.</t>
  </si>
  <si>
    <t>Impactos ambientais negativos significativos reais identificados na cadeia de fornecedores.</t>
  </si>
  <si>
    <t>Impactos ambientais negativos significativos potenciais identificados na cadeia de fornecedores.</t>
  </si>
  <si>
    <t>Percentagem de fornecedores identificados como causadores de impactos ambientais negativos com os quais foram acordados melhorias como decorrência da avaliação realizada</t>
  </si>
  <si>
    <t>353; 140</t>
  </si>
  <si>
    <t>Percentagem de fornecedores identificados como causadores de impactos ambientais negativos com os quais a organização encerrou as relações de negócio</t>
  </si>
  <si>
    <t>354; 141</t>
  </si>
  <si>
    <t>GRI 401</t>
  </si>
  <si>
    <t>GRI 401 (Emprego)</t>
  </si>
  <si>
    <t>Emprego</t>
  </si>
  <si>
    <t>Novas contratações e rotatividade de empregados</t>
  </si>
  <si>
    <t>A organização deverá relatar as seguintes informações:
A. Número total e taxa de novas contratações de empregados durante o período coberto pelo relatório, discriminados por faixa etária, gênero e região.
B. Número total e taxa de rotatividade de empregados durante o período coberto pelo relatório, discriminados por faixa etária, gênero e região.</t>
  </si>
  <si>
    <t>Número total de novos trabalhadores contratados</t>
  </si>
  <si>
    <t>Número de novos trabalhadores contratados entre 30 e 50 anos</t>
  </si>
  <si>
    <t>Número de novos trabalhadores contratados (por país)</t>
  </si>
  <si>
    <t>Taxa de novas contratações com menos de 30 anos</t>
  </si>
  <si>
    <t>Taxa de novas contratações com mais de 50 anos</t>
  </si>
  <si>
    <t>Taxa de novas contratações (por país)</t>
  </si>
  <si>
    <t>Número trabalhadores contratados que deixaram a organização entre 30 e 50 anos</t>
  </si>
  <si>
    <t>Número de trabalhadores contratados que deixaram a organização com mais de 50 anos</t>
  </si>
  <si>
    <t>Número de trabalhadores contratados que deixaram a organização (por país)</t>
  </si>
  <si>
    <t>Taxa de rotatividade de trabalhadores contratados (por país)</t>
  </si>
  <si>
    <t>Benefícios oferecidos a empregados a tempo integral mas que não são oferecidos a empregados temporários ou a tempo parcial</t>
  </si>
  <si>
    <t>A organização deverá relatar as seguintes informações:
A. Benefícios que são padrão para os empregados em tempo integral da organização, mas não são oferecidos a empregados temporários ou de período parcial, discriminados por unidades operacionais importantes. Esses benefícios incluem, no mínimo:
i. seguro de vida;
ii. plano de saúde;
iii. auxílio deficiência e invalidez;
iv. licença maternidade/paternidade;
v. previdência privada;
vi. plano de aquisição de ações;
vii. outros.
B. A definição usada para "unidades operacionais importantes"</t>
  </si>
  <si>
    <t>Benefícios que são padrão para os empregados em tempo integral da organização, mas não são oferecidos a empregados temporários ou de período parcial, discriminados por unidades operacionais importantes</t>
  </si>
  <si>
    <t>4813; 4814; 4815; 4816; 4817; 4818; 4819; 4820; 4821; 4822; 4823; 4824; 4825; 4826</t>
  </si>
  <si>
    <t>Definição usada para "unidades operacionais importantes"</t>
  </si>
  <si>
    <t>Licença de maternidade/paternidade</t>
  </si>
  <si>
    <t>A organização deverá relatar as seguintes informações:
A. Número total de empregados com direito a tirar licença maternidade/paternidade, discriminados por gênero.
B. Número total de empregados que tiraram licença maternidade/paternidade, discriminados por gênero.
C. Número total de empregados que retornaram ao trabalho depois do término da licença maternidade/paternidade, discriminados por gênero.
D. Número total de empregados que retornaram ao trabalho depois do término da licença maternidade/paternidade e continuaram empregados doze meses após seu retorno ao trabalho, discriminados por gênero.
E. Taxas de retorno ao trabalho e retenção de empregados que tiraram licença maternidade/ paternidade, discriminadas por gênero.</t>
  </si>
  <si>
    <t>Número total de trabalhadores contratados , com direito à licença de maternidade/paternidade no último ano</t>
  </si>
  <si>
    <t>Número de trabalhadores contratados do género feminino, com direito à licença de maternidade/paternidade no último ano</t>
  </si>
  <si>
    <t>Número de trabalhadores contratados do género masculino, com direito à licença de maternidade/paternidade no último ano</t>
  </si>
  <si>
    <t>Número de trabalhadores contratados do género outro, com direito à licença de maternidade/paternidade no último ano</t>
  </si>
  <si>
    <t>Número total de trabalhadores contratados que usufruiram da licença</t>
  </si>
  <si>
    <t>Número de trabalhadores contratados do género feminino que usufruiram da licença</t>
  </si>
  <si>
    <t>Número total de trabalhadores contratados do género masculino que usufruiram da licença</t>
  </si>
  <si>
    <t>Número total de trabalhadores contratados do género outro que usufruiram da licença</t>
  </si>
  <si>
    <t>Número total de trabalhadores contratados que retornaram ao trabalho depois do término da licença</t>
  </si>
  <si>
    <t>Número de trabalhadores contratados do género feminino que retornaram ao trabalho depois do término da licença</t>
  </si>
  <si>
    <t>Número de trabalhadores contratados do género masculino que retornaram ao trabalho depois do término da licença</t>
  </si>
  <si>
    <t>Número de trabalhadores contratados do género outro que retornaram ao trabalho depois do término da licença</t>
  </si>
  <si>
    <t>Número total de trabalhadores contratados que retornaram ao trabalho depois do término da licença e continuaram empregados 12 meses após o seu retorno ao trabalho</t>
  </si>
  <si>
    <t>Número de trabalhadores contratados do género feminino que retornaram ao trabalho depois do término da licença e continuaram empregados 12 meses após o seu retorno ao trabalho</t>
  </si>
  <si>
    <t>Número de trabalhadores contratados do género masculino que retornaram ao trabalho depois do término da licença e continuaram empregados 12 meses após o seu retorno ao trabalho</t>
  </si>
  <si>
    <t>Número de trabalhadores contratados do género outro que retornaram ao trabalho depois do término da licença e continuaram empregados 12 meses após o seu retorno ao trabalho</t>
  </si>
  <si>
    <t>GRI 402</t>
  </si>
  <si>
    <t>GRI 402 (Relações de Trabalho)</t>
  </si>
  <si>
    <t>Relações de Trabalho</t>
  </si>
  <si>
    <t>Prazo mínimo de aviso sobre mudanças operacionais</t>
  </si>
  <si>
    <t>A organização deverá relatar as seguintes informações:
A. Prazo mínimo de aviso, em semanas, geralmente dado a empregados e seus representantes antes da implementação de mudanças operacionais significativas que possam afetá-los substancialmente.
B. Para organizações com acordos de negociação coletiva, relate se o prazo de aviso e os dispositivos sobre consultas e negociações estão especificados nos acordos coletivos.</t>
  </si>
  <si>
    <t>Prazo mínimo de aviso aos trabalhadores contratados antes da implementação de mudanças operacionais significativas (semanas)</t>
  </si>
  <si>
    <t>GRI 403</t>
  </si>
  <si>
    <t>GRI 403 (Saúde e Segurança no Trabalho)</t>
  </si>
  <si>
    <t>Saúde e Segurança do Trabalho</t>
  </si>
  <si>
    <t>Sistema de gestão de saúde e segurança do trabalho</t>
  </si>
  <si>
    <t>A organização deverá relatar as seguintes informações para empregados e para trabalhadores que não são empregados mas cujo trabalho e/ou local de trabalho é controlado pela organização:
A. Uma declaração sobre se foi implementado um sistema de gestão de saúde e segurança do trabalho, incluindo se:
 i. o sistema foi implementado devido a exigências legais e, nesse caso, uma lista das exigências;
 ii. o sistema foi implementado com base em normas/diretrizes reconhecidas de gestão de riscos e/ou sistema de gestão e, nesse caso, uma lista das normas/diretrizes.
B. Uma descrição do escopo de trabalhadores, atividades e locais de trabalho abrangidos pelo sistema de gestão de saúde e segurança do trabalho e uma explicação de se quaisquer trabalhadores, atividades ou locais de trabalho não são abrangidos e, em caso positivo, por que não o são.</t>
  </si>
  <si>
    <t>Declaração sobre a implementação ou não de um sistema de gestão de saúde e segurança do trabalho</t>
  </si>
  <si>
    <t>4537; 4539; 4541</t>
  </si>
  <si>
    <t>Descrição do âmbito de trabalhadores, atividades e locais de trabalho abrangidos pelo sistema de gestão de saúde e segurança do trabalho e justificativa para quaisquer não cobertura desse sistema</t>
  </si>
  <si>
    <t>4545; 4548</t>
  </si>
  <si>
    <t>Identificação e periculosidade, avaliação de riscos e investigação de incidentes</t>
  </si>
  <si>
    <t>A organização deverá relatar as seguintes informações:para empregados e para trabalhadores que não são empregados mas cujo trabalho e/ou local de trabalho é controlado pela organização:
A. Uma descrição dos processos utilizados para identificar periculosidade e avaliar riscos de forma rotineira e não rotineira, e para aplicar a hierarquia de controles de forma a eliminar perigos e minimizar riscos, incluindo:
i. como a organização garante a qualidade desses processos, inclusive a competência das pessoas que os executam;
ii. como os resultados desses processos são utilizados para avaliar e continuamente melhorar o sistema de gestão de saúde e segurança do trabalho.
B. Uma descrição dos processos para que os trabalhadores relatem perigos e situações de periculosidade, e uma explicação de como os trabalhadores são protegidos contra represálias.
C. Uma descrição das políticas e dos processos para que os trabalhadores se retirem de situações de trabalho que acreditem possam lhes causar acidente de trabalho ou doença profissional, e uma explicação de como os trabalhadores são protegidos contra represálias.
D. Uma descrição dos processos utilizados para investigar incidentes de trabalho, inclusive os processos para identificar periculosidade e avaliar riscos relativos aos incidentes, para determinar medidas corretivas usando a hierarquia de controles e para determinar melhorias necessárias no sistema de gestão de saúde e segurança do trabalho.</t>
  </si>
  <si>
    <t>Descrição dos processos utilizados para identificar periculosidade e avaliar riscos de forma rotineira e não rotineira, e para aplicar a hierarquia de controles de forma a eliminar perigos e minimizar riscos</t>
  </si>
  <si>
    <t>4552; 4554; 5491; 2108; 4936; 4937; 4951; 4954; 4958; 4960</t>
  </si>
  <si>
    <t>Descrição dos processos para que os trabalhadores relatem perigos e situações de periculosidade, e uma explicação de como os trabalhadores são protegidos contra represálias</t>
  </si>
  <si>
    <t>Descrição das políticas e dos processos para que os trabalhadores se retirem de situações de trabalho que acreditem possam lhes causar acidente de trabalho ou doença profissional, e uma explicação de como os trabalhadores são protegidos contra represálias</t>
  </si>
  <si>
    <t>Descrição dos processos utilizados para investigar incidentes de trabalho</t>
  </si>
  <si>
    <t>4593; 4314</t>
  </si>
  <si>
    <t>403-3</t>
  </si>
  <si>
    <t>Serviços de saúde do trabalho</t>
  </si>
  <si>
    <t>A organização deverá relatar as seguintes informações para empregados e para trabalhadores que não são empregados mas cujo trabalho e/ou local de trabalho é controlado pela organização:
A. Uma descrição das funções dos serviços de saúde do trabalho que contribuem para identificação e eliminação de periculosidade e minimização de riscos, e uma explicação de como a organização garante a qualidade desses serviços e facilita o acesso dos trabalhadores a eles.</t>
  </si>
  <si>
    <t>Descrição das funções dos serviços de saúde do trabalho que contribuem para identificação e eliminação de periculosidade e minimização de riscos, e uma explicação de como a organização garante a qualidade desses serviços e facilita o acesso dos trabalhadores a eles</t>
  </si>
  <si>
    <t>Participação dos trabalhadores, consulta e comunicação aos trabalhadores referentes a saúde e segurança do trabalho</t>
  </si>
  <si>
    <t>A organização deverá relatar as seguintes informações para empregados e para trabalhadores que não são empregados mas cujo trabalho e/ou local de trabalho é controlado pela organização:
A. Uma descrição dos processos para participação de trabalhadores e consulta aos trabalhadores no desenvolvimento, implementação e avaliação do sistema de gestão de saúde e segurança do trabalho, e para dar acesso e prestar informações relevantes sobre saúde e segurança do trabalho para os trabalhadores.
B. Onde houver comitês formais de saúde e segurança compostos por empregadores e trabalhadores, uma descrição de suas responsabilidades, frequência das reuniões, poder de decisão, e se quaisquer trabalhadores não são representados por esses comitês e, em caso positivo, por que não o são.</t>
  </si>
  <si>
    <t>Descrição dos processos para participação de trabalhadores e consulta aos trabalhadores no desenvolvimento, implementação e avaliação do sistema de gestão de saúde e segurança do trabalho, e para dar acesso e prestar informações relevantes sobre saúde e segurança do trabalho para os trabalhadores</t>
  </si>
  <si>
    <t>Descrição das responsabilidades dos comitês formais de saúde e segurança (formados por empregadores e trabalhadores), frequência das suas reuniões, poder de decisão, e se quaisquer trabalhadores não são representados por esses comitês e, em caso positivo, por que não o são</t>
  </si>
  <si>
    <t>Capacitação dos trabalhadores em saúde e segurança do trabalho</t>
  </si>
  <si>
    <t>A organização deverá relatar as seguintes informações para empregados e para trabalhadores que não são empregados mas cujo trabalho e/ou local de trabalho é controlado pela organização:
A: Uma descrição de capacitação em saúde e segurança do trabalho oferecida aos trabalhadores, inclusive treinamento genérico ou específico em riscos ocupacionais, atividades ou situações perigosas.</t>
  </si>
  <si>
    <t>Descrição de capacitação em saúde e segurança do trabalho oferecida aos trabalhadores</t>
  </si>
  <si>
    <t>4558; 4295; 4296; 4297</t>
  </si>
  <si>
    <t>403-6</t>
  </si>
  <si>
    <t>Promoção da saúde do trabalhador</t>
  </si>
  <si>
    <t>A organização deverá relatar as seguintes informações para empregados e para trabalhadores que não são empregados mas cujo trabalho e/ou local de trabalho é controlado pela organização:
A. Uma explicação de como a organização facilita o acesso dos trabalhadores a serviços médicos e de saúde não relacionados ao trabalho, e o escopo do acesso oferecido.
B. Uma descrição dos serviços e programas de promoção da saúde oferecidos aos trabalhadores para tratar de importantes riscos à saúde não relacionados ao trabalho, inclusive os riscos específicos à saúde tratados, e como a organização facilita o acesso dos trabalhadores a esses serviços e programas.</t>
  </si>
  <si>
    <t>Explicação de como a organização facilita o acesso dos trabalhadores a serviços médicos e de saúde não relacionados ao trabalho, e o âmbito do acesso oferecido</t>
  </si>
  <si>
    <t>Descrição dos serviços e programas de promoção da saúde oferecidos aos trabalhadores para tratar de importantes riscos à saúde não relacionados ao trabalho</t>
  </si>
  <si>
    <t>4814; 4819</t>
  </si>
  <si>
    <t>403-7</t>
  </si>
  <si>
    <t>Prevenção e mitigação de impactos de saúde e segurança do trabalho diretamente vinculados com relações de negócio</t>
  </si>
  <si>
    <t>A organização deverá relatar as seguintes informações:
A. Uma descrição da abordagem da organização para prevenção ou mitigação de impactos significativos na saúde e segurança do trabalho que estão diretamente vinculados a suas operações, produtos e serviços por suas relações de negócios, e seus respectivos perigos e riscos</t>
  </si>
  <si>
    <t>Descrição da abordagem da organização para prevenção ou mitigação de impactos significativos na saúde e segurança do trabalho que estão diretamente vinculados a suas operações, produtos e serviços por suas relações de negócios, e seus respectivos perigos e riscos</t>
  </si>
  <si>
    <t>4940; 5153</t>
  </si>
  <si>
    <t>Trabalhadores cobertos por um sistema de gestão de saúde e segurnaça do trabalho</t>
  </si>
  <si>
    <t>A organização deverá relatar as seguintes informações:
A. Se a organização implementou um sistema de gestão de saúde e segurança do trabalho baseado em exigências legais e/ou normas/diretrizes reconhecidas:
i. o número e percentual de empregados e trabalhadores que não são empregados mas cujo trabalho e/ou local de trabalho é controlado pela organização que estão cobertos por esse sistema;
ii. o número e percentual de empregados e trabalhadores que não são empregados mas cujo trabalho e/ou local de trabalho é controlado pela organização que estão cobertos por esse sistema que tenha sido auditado internamente;
iii. o número e percentual de empregados e trabalhadores que não são empregados mas cujo trabalho e/ou local de trabalho é controlado pela organização que estão cobertos por esse sistema que tenha sido auditado internamente ou certificado por uma parte externa.
B. Se quaisquer trabalhadores foram excluídos deste conteúdo e, em caso positivo, por que o foram, incluindo no relato os tipos de trabalhadores excluídos.
C. Quaisquer informações contextuais necessárias para a compreensão de como os dados foram compilados, tais como normas, metodologias e premissas adotadas.</t>
  </si>
  <si>
    <t>Número total de trabalhadores contratados e subcontratados que estão cobertos pelo sistema de gestão de saúde e segurança do trabalho</t>
  </si>
  <si>
    <t>107; 108</t>
  </si>
  <si>
    <t>Percentagem de trabalhadores contratados e subcontratados que estão cobertos pelo sistema de gestão de saúde e segurança do trabalho</t>
  </si>
  <si>
    <t>393; 394</t>
  </si>
  <si>
    <t>Número total de empregados e trabalhadores que não são empregados mas cujo trabalho e/ou local de trabalho é controlado pela organização que estão cobertos pelo sistema de gestão de saúde e segurança do trabalho que tenha sido auditado internamente</t>
  </si>
  <si>
    <t>Percentagem de empregados e trabalhadores que não são empregados mas cujo trabalho e/ou local de trabalho é controlado pela organização que estão cobertos pelo sistema de gestão de saúde e segurança do trabalho que tenha sido auditado internamente</t>
  </si>
  <si>
    <t>Número total de empregados e trabalhadores que não são empregados mas cujo trabalho e/ou local de trabalho é controlado pela organização que estão cobertos pelo sistema de gestão de saúde e segurança do trabalho que tenha sido auditado internamente ou certificado por uma parte externa</t>
  </si>
  <si>
    <t>Percentagem de empregados e trabalhadores que não são empregados mas cujo trabalho e/ou local de trabalho é controlado pela organização que estão cobertos pelo sistema de gestão de saúde e segurança do trabalho que tenha sido auditado internamente ou certificado por uma parte externa</t>
  </si>
  <si>
    <t>Exclusão ou não de trabalhadores do conteúdo tratado no GRI 403-8 e o motivo para tal</t>
  </si>
  <si>
    <t>Informações contextuais necessárias para a compreensão de como os dados foram compilados no GRI 403-8, tais como normas, metodologias e premissas adotadas</t>
  </si>
  <si>
    <t>Acidentes de trabalho</t>
  </si>
  <si>
    <t>A organização deverá relatar as seguintes informações:
A. Para todos os empregados:
i. O número e índice de óbitos resultantes de acidente de trabalho;
ii. O número e índice de acidentes de trabalho com consequência grave (exceto óbitos);
iii. O número e índice de acidentes de trabalho de comunicação obrigatória;
iv. Os principais tipos de acidente de trabalho;
v. O número de horas trabalhadas.
B. Para todos os trabalhadores que não são empregados mas cujo trabalho e/ou local de trabalho é
controlado pela organização:
i. O número e índice de óbitos resultantes de acidente de trabalho;
ii. O número e índice de acidentes de trabalho com consequência grave (exceto óbitos);
iii. O número e índice de acidentes de trabalho de comunicação obrigatória;
iv. Os principais tipos de acidente de trabalho;
v. O número de horas trabalhadas.
C. Os perigos que apresentam risco de acidentes de trabalho com consequência grave, incluindo:
i. como esses perigos foram identificados;
ii. quais desses perigos causaram ou contribuíram para acidentes de trabalho com consequência grave durante o período coberto pelo relatório;
iii. as medidas tomadas ou em andamento para eliminar a periculosidade e minimizar os riscos usando a hierarquia de controles.
D. Quaisquer medidas tomadas ou em andamento para eliminar outros perigos e minimizar os riscos de acidente de trabalho usando a hierarquia de controles.
E. Se os índices foram calculados com base em 200.000 ou 1.000.000 de horas trabalhadas
F. Se quaisquer trabalhadores foram excluídos deste conteúdo e, em caso positivo, por que o foram, incluindo no relato os tipos de trabalhadores excluídos
G. Quaisquer informações contextuais necessárias para a compreensão de como os dados foram compilados, tais como normas, metodologias e premissas adotadas.</t>
  </si>
  <si>
    <t>Número de óbitos resultantes de acidentes de trabalho (para trabalhadores contratados e subcontratados)</t>
  </si>
  <si>
    <t>110; 397; 401</t>
  </si>
  <si>
    <t>Índice de óbitos resultantes de acidente de trabalho</t>
  </si>
  <si>
    <t>nº de óbitos resultantes de acidente de trabalho / nº de horas trabalhadas * [200 000 ou 1 000 000] [para todos os empregados]</t>
  </si>
  <si>
    <t>Número de acidentes de trabalho com consequência grave (para trabalhadores contratados e subcontratados)</t>
  </si>
  <si>
    <t>111; 398; 402</t>
  </si>
  <si>
    <t>Índice de acidentes de trabalho com consequência grave (exceto óbitos)</t>
  </si>
  <si>
    <t>nº de acidentes de trabalho com consequência grave (exceto óbitos) / nº de horas trabalhadas * [200 000 ou 1 000 000] [para todos os empregados]</t>
  </si>
  <si>
    <t>Número total de acidentes de trabalho de comunicação obrigatória (para colaboradores contratados e subcontratados)</t>
  </si>
  <si>
    <t>395; 399; 403</t>
  </si>
  <si>
    <t>Índice de acidentes de trabalho de comunicação obrigatória</t>
  </si>
  <si>
    <t>nº de acidentes de trabalho de comunicação obrigatória / nº de horas trabalhadas * [200 000 ou 1 000 000] [para todos os empregados]</t>
  </si>
  <si>
    <t>Principais tipos de acidente de trabalho</t>
  </si>
  <si>
    <t>[para todos os empregados]</t>
  </si>
  <si>
    <t>Número de horas trabalhadas</t>
  </si>
  <si>
    <t>Número de óbitos resultantes de acidente de trabalho de trabalhadores não empregados mas cujo trabalho e/ou local de trabalho é controlado pela organização</t>
  </si>
  <si>
    <t>nº de óbitos resultantes de acidente de trabalho / nº de horas trabalhadas * [200 000 ou 1 000 000] [para trabalhadores não empregados mas cujo trabalho e/ou local de trabalho é controlado pela organização]</t>
  </si>
  <si>
    <t>Número de acidentes de trabalho com consequência grave (exceto óbitos) mas cujo trabalho e/ou local de trabalho é controlado pela organização</t>
  </si>
  <si>
    <t>nº de acidentes de trabalho com consequência grave (exceto óbitos) / nº de horas trabalhadas * [200 000 ou 1 000 000] [para trabalhadores não empregados mas cujo trabalho e/ou local de trabalho é controlado pela organização]</t>
  </si>
  <si>
    <t>Número de acidentes de trabalho de comunicação obrigatória mas cujo trabalho e/ou local de trabalho é controlado pela organização</t>
  </si>
  <si>
    <t>395; 403</t>
  </si>
  <si>
    <t>nº de acidentes de trabalho de comunicação obrigatória / nº de horas trabalhadas * [200 000 ou 1 000 000] [para trabalhadores não empregados mas cujo trabalho e/ou local de trabalho é controlado pela organização]</t>
  </si>
  <si>
    <t>[para trabalhadores não empregados mas cujo trabalho e/ou local de trabalho é controlado pela organização]</t>
  </si>
  <si>
    <t>Como foram identificados os perigos que apresentam risco de acidentes de trabalho com consequência grave</t>
  </si>
  <si>
    <t>Quais perigos causaram ou contribuíram para acidentes de trabalho com consequência grave durante o período coberto pelo relatório</t>
  </si>
  <si>
    <t>Medidas tomadas ou em andamento para eliminar a periculosidade e minimizar riscos de acidente de trabalho com consequência grave usando a hierarquia de controles</t>
  </si>
  <si>
    <t>4311; 4600</t>
  </si>
  <si>
    <t>Medidas tomadas ou em andamento para eliminar outros perigos e minimizar os riscos de acidente de trabalho usando a hierarquia de controles.</t>
  </si>
  <si>
    <t>Base de horas trabalhadas usadas nos indíces no GRI 403-9</t>
  </si>
  <si>
    <t>Exclusão ou não de trabalhadores do conteúdo tratado no GRI 403-9 e o motivo para tal</t>
  </si>
  <si>
    <t xml:space="preserve">Informações contextuais necessárias para a compreensão de como os dados foram compilados no GRI 403-9, tais como normas, metodologias e premissas adotadas </t>
  </si>
  <si>
    <t>Doenças profissionais</t>
  </si>
  <si>
    <t>A organização deverá relatar as seguintes informações:
A. Para todos os empregados:
i. O número e índice de óbitos resultantes de doenças profissionais;
ii. O número de casos de doenças profissionais de comunicação obrigatória;
iii. Os principais tipos de doenças profissionais.
B. Para todos os trabalhadores que não são empregados mas cujo trabalho e/ou local de trabalho é
controlado pela organização:
i. O número de óbitos resultantes de doenças profissionais;
ii. O número de casos de doenças profissionais de comunicação obrigatória;
iii. Os principais tipos de doenças profissionais.
C. Os perigos que apresentam risco de doenças profissionais, incluindo:
i. como esses perigos foram identificados;
ii. quais desses perigos causaram ou contribuíram para casos de doença profissional durante o período coberto pelo relatório;
iii. as medidas tomadas ou em andamento para eliminar a periculosidade e minimizar os riscos usando a hierarquia de controles.
D. Se quaisquer trabalhadores foram excluídos deste conteúdo e, em caso positivo, por que o foram, incluindo no relato os tipos de trabalhadores excluídos.
E. Quaisquer informações contextuais necessárias para a compreensão de como os dados foram compilados, tais como normas, metodologias e premissas adotadas.</t>
  </si>
  <si>
    <t>Número total de doenças profissionais reportadas que resultaram em óbito (para trabalhadores contratados e subcontratados)</t>
  </si>
  <si>
    <t>113; 4616; 4322</t>
  </si>
  <si>
    <t>Índice de óbitos resultantes de doenças profissionais</t>
  </si>
  <si>
    <t>Número total de doenças profissionais de comunicação obrigatória reportadas (para trabalhadores contratados e subcontratados)</t>
  </si>
  <si>
    <t>Principais tipos de doenças profissionais</t>
  </si>
  <si>
    <t>Número de óbitos resultantes de doenças profissionais de trabalhadores não empregados mas cujo trabalho e/ou local de trabalho é controlado pela organização</t>
  </si>
  <si>
    <t>Número de casos  de doenças profissionais de comunicação obrigatória de trabalhadores não empregados mas cujo trabalho e/ou local de trabalho é controlado pela organização</t>
  </si>
  <si>
    <t>Como foram identificados os perigos que apresentam risco de doenças profissionais</t>
  </si>
  <si>
    <t>Quais perigos que apresentam riscos de doenças profissionais causaram ou contribuíram para casos delas durante o período coberto pelo relatório</t>
  </si>
  <si>
    <t>Medidas tomadas ou em andamento para eliminar a periculosidade e minimizar os riscos usando a hierarquia de controles</t>
  </si>
  <si>
    <t>4326; 4620</t>
  </si>
  <si>
    <t>Exclusão ou não de trabalhadores do conteúdo tratado no GRI 403-10 e o motivo para tal</t>
  </si>
  <si>
    <t>Informações contextuais necessárias para a compreensão de como os dados foram compilados no GRI 403-10, tais como normas, metodologias e premissas adotadas</t>
  </si>
  <si>
    <t>GRI 404</t>
  </si>
  <si>
    <t>GRI 404 (Capacitação e Educação)</t>
  </si>
  <si>
    <t>Capacitação e Educação</t>
  </si>
  <si>
    <t>Média de horas de formação,por ano, por colaborador, discriminadas por categoria de funções</t>
  </si>
  <si>
    <t>A organização deverá relatar as seguintes informações:
A. Média de horas de capacitação realizada pelos empregados da organização durante o período
coberto pelo relatório, discriminada por:
i. gênero;
ii. categoria funcional.</t>
  </si>
  <si>
    <t>Média de horas de capacitação por categoria funcional</t>
  </si>
  <si>
    <t>nº total de horas de capacitação oferecida a cada categoria funcional / nº total de empregados na categoria funcional</t>
  </si>
  <si>
    <t>Programas de aperfeiçoamento de competências dos empregados e de assistência para transição de carreira</t>
  </si>
  <si>
    <t>A organização deverá relatar as seguintes informações:
A. Tipo e escopo de programas implementados e de assistência prestada para aperfeiçoar as competências dos empregados.
B. Programas de assistência para transição de carreira oferecidos visando facilitar a empregabilidade continuada e a gestão de final de carreira devido a aposentadoria ou rescisão do contrato de trabalho.</t>
  </si>
  <si>
    <t>Tipo e âmbito de programas implementados e de assistência prestada para aperfeiçoar as competências dos empregados</t>
  </si>
  <si>
    <t>4532; 4533; 4534; 4535</t>
  </si>
  <si>
    <t>Programas de assistência para transição de carreira oferecidos visando facilitar a empregabilidade continuada e a gestão de final de carreira devido a aposentadoria ou rescisão do contrato de trabalho</t>
  </si>
  <si>
    <t>4446; 4286</t>
  </si>
  <si>
    <t>% de empregados que recebem avaliações regulares de desempenho e desenvolvimento de carreira</t>
  </si>
  <si>
    <t>A organização deverá relatar as seguintes informações:
A. Percentual do total de empregados, discriminados por gênero e categoria funcional, que receberam avaliação regular de desempenho e de desenvolvimento de carreira durante o período coberto pelo relatório.</t>
  </si>
  <si>
    <t>Percentagem de trabalhadores contratados do género feminino que receberam uma avaliação de desempenho regular</t>
  </si>
  <si>
    <t>Percentagem de trabalhadores contratados do género masculino que receberam uma avaliação de desempenho regular</t>
  </si>
  <si>
    <t>Percentagem de trabalhadores contratados do género outro que receberam uma avaliação de desempenho regular</t>
  </si>
  <si>
    <t>Percentagem de trabalhadores subcontratados que receberam uma avaliação de desempenho regular</t>
  </si>
  <si>
    <t>Percentagem de trabalhadores subcontratados do género feminino que receberam uma avaliação de desempenho regular</t>
  </si>
  <si>
    <t>Percentagem de trabalhadores subcontratados do género masculino que receberam uma avaliação de desempenho regular</t>
  </si>
  <si>
    <t>Percentagem de trabalhadores subcontratados do género outro que receberam uma avaliação de desempenho regular</t>
  </si>
  <si>
    <t>GRI 405</t>
  </si>
  <si>
    <t>GRI 405 (Diversidade e Igualdade de Oportunidades)</t>
  </si>
  <si>
    <t>Diversidade e igualdade de oportunidades</t>
  </si>
  <si>
    <t>Diversidade em órgãos de governança e empregados</t>
  </si>
  <si>
    <t>A organização deverá relatar as seguintes informações:
A. Percentual de indivíduos que integram os órgãos de governança da organização em cada uma das
seguintes categorias de diversidade:
i. Gênero;
ii. Faixa etária: abaixo de 30 anos, de 30 a 50 anos, acima de 50 anos;
iii. Outros indicadores de diversidade, quando relevantes (tais como minorias ou grupos
 vulneráveis).
B. Percentual de empregados por categoria funcional em cada uma das seguintes categorias de diversidade:
i. Gênero;
ii. Faixa etária: abaixo de 30 anos, de 30 a 50 anos, acima de 50 anos;
iii. Outros indicadores de diversidade, quando relevantes (tais como minorias ou grupos vulneráveis).</t>
  </si>
  <si>
    <t>Percentagem de membros do mais alto órgão de governança do género feminino</t>
  </si>
  <si>
    <t>Percentagem de membros do mais alto órgão de governança do género masculino</t>
  </si>
  <si>
    <t>Percentagem de membros do mais alto órgão de governança do género outro</t>
  </si>
  <si>
    <t>Percentagem de membros do mais alto órgão de governança entre 30 e 50 anos</t>
  </si>
  <si>
    <t>Percentagem de membros do mais alto órgão de governança que fazem parte de outros grupos de diversidade relevantes</t>
  </si>
  <si>
    <t>2171; 2172</t>
  </si>
  <si>
    <t>Percentagem de pessoas por categoria funcional do género feminino</t>
  </si>
  <si>
    <t>451; 457; 721; 724; 747; 750</t>
  </si>
  <si>
    <t>Percentagem de pessoas por categoria funcional do género masculino</t>
  </si>
  <si>
    <t>452; 458; 722; 725; 748; 751</t>
  </si>
  <si>
    <t>Percentagem de pessoas por categoria funcional do género outro</t>
  </si>
  <si>
    <t>453; 459; 723; 726; 749; 752</t>
  </si>
  <si>
    <t>Percentagem de pessoas por categoria funcional com menos de 30 anos</t>
  </si>
  <si>
    <t>709; 712; 735; 738; 448; 454</t>
  </si>
  <si>
    <t>Percentagem de pessoas por categoria funcional entre 30 e 50 anos</t>
  </si>
  <si>
    <t>449; 455; 710; 713; 736; 739</t>
  </si>
  <si>
    <t>Percentagem de pessoas por categoria funcional com mais de 50 anos</t>
  </si>
  <si>
    <t>450; 456; 711; 714; 737; 740</t>
  </si>
  <si>
    <t>Percentagem de pessoas por categoria funcional que fazem parte de outros grupos de diversidade relevantes</t>
  </si>
  <si>
    <t>Proporção entre o salário base e a remuneração recebidos pelas mulheres e queles recebidos pelos homens</t>
  </si>
  <si>
    <t>A organização deverá relatar as seguintes informações:
A. Proporção entre o salário-base e a remuneração recebidos pelas mulheres e aqueles recebidos pelos homens para cada categoria funcional, por unidades operacionais importantes.</t>
  </si>
  <si>
    <t>Proporção entre a remuneração recebidos pelas mulheres e aqueles recebidos pelos homens contratados em cargos de liderança</t>
  </si>
  <si>
    <t>470; 471</t>
  </si>
  <si>
    <t>Valor da remuneração de trabalhadores contratados em cargos de liderança do género feminino / Valor da remuneração de trabalhadores contratados em cargos de liderança do género masculino</t>
  </si>
  <si>
    <t>Proporção entre a remuneração recebidos pelas mulheres e aqueles recebidos pelos homens contratados em cargos executivos</t>
  </si>
  <si>
    <t>464; 465</t>
  </si>
  <si>
    <t>Valor da remuneração de trabalhadores contratados em cargos executivos do género feminino / Valor da remuneração de trabalhadores contratados em cargos executivos do género masculino</t>
  </si>
  <si>
    <t>Proporção entre a remuneração recebidos pelas mulheres e aqueles recebidos pelos homens subcontratados em cargos de liderança</t>
  </si>
  <si>
    <t>763; 764</t>
  </si>
  <si>
    <t>Valor da remuneração de trabalhadores subcontratados em cargos de liderança do género feminino / Valor da remuneração de trabalhadores subcontratados em cargos de liderança do género masculino</t>
  </si>
  <si>
    <t>Proporção entre a remuneração recebidos pelas mulheres e aqueles recebidos pelos homens subcontratados em cargos executivos</t>
  </si>
  <si>
    <t>757; 758</t>
  </si>
  <si>
    <t>Valor da remuneração de trabalhadores subcontratados em cargos executivos do género feminino / Valor da remuneração de trabalhadores subcontratados em cargos executivos do género masculino</t>
  </si>
  <si>
    <t>GRI 406</t>
  </si>
  <si>
    <t>GRI 406 (Não Discriminação)</t>
  </si>
  <si>
    <t>Não Discriminação</t>
  </si>
  <si>
    <t>Casos de discriminação e medidas tomadas</t>
  </si>
  <si>
    <t>A organização deverá relatar as seguintes informações:
A. Número total de casos de discriminação ocorridos durante o período coberto pelo relatório.
B. Situação atual dos casos e as providências tomadas com referência ao seguinte:
i. A organização analisou o caso;
ii. Planos de reparação estão sendo implementados;
iii. Planos de reparação foram implementados e seus resultados analisados por meio de processos rotineiros de análise da gestão interna;
iv. O caso não está mais sujeito a medidas corretivas</t>
  </si>
  <si>
    <t>Número de denúncias reportadas por: Discriminação</t>
  </si>
  <si>
    <t>Casos de discriminação em que a atualização mais recente é: a organização analizou o caso</t>
  </si>
  <si>
    <t>Casos de discriminação em que a atualização mais recente é: planos de reparação estão sendo implementados</t>
  </si>
  <si>
    <t>Casos de discriminação em que a atualização mais recente é: planos de reparação foram implementados e seus resultados analisados por meio de processos roineiros de análise de gestão interna</t>
  </si>
  <si>
    <t>Casos de discriminação em que a atualização mais recente é: o caso não está mais sujeito a medidas corretivas</t>
  </si>
  <si>
    <t>GRI 407</t>
  </si>
  <si>
    <t>GRI 407 (Liberdade Sindical e Negociação Coletiva)</t>
  </si>
  <si>
    <t>Liberdade Sindical e negociação coletiva</t>
  </si>
  <si>
    <t>Operações e fornecedores em que o direito à liberdade sindical e à negociação coletiva pode estar em risco</t>
  </si>
  <si>
    <t>A organização deverá relatar as seguintes informações:
A. Operações e fornecedores em que o direito dos trabalhadores de exercer liberdade sindical ou negociação coletiva pode estar sendo violado ou há risco significativo de violação, discriminados por:
 i. tipo de operação (ex.: fábrica) e fornecedor;
 ii. países ou áreas geográficas com operações e fornecedores considerados em situação de risco.
B. Medidas tomadas pela organização no período coberto pelo relatório no sentido de apoiar a liberdade de associação e a negociação coletiva.</t>
  </si>
  <si>
    <t xml:space="preserve">Operações em que o direito dos trabalhadores de exercer liberdade sindical ou negociação coletiva pode estar sendo violado ou há risco significativo de violação, por tipo de operação </t>
  </si>
  <si>
    <t>Fornecedores em que o direito dos trabalhadores de exercer liberdade sindical ou negociação coletiva pode estar sendo violado ou há risco significativo de violação, por tipo de fornecedor</t>
  </si>
  <si>
    <t>Operações e fornecedores em que o direito dos trabalhadores de exercer liberdade sindical ou negociação coletiva pode estar sendo violado ou há risco significativo de violação, por país</t>
  </si>
  <si>
    <t>Medidas tomadas pela organização no período coberto pelo relatório no sentido de apoiar a liberdade de associação e a negociação coletiva</t>
  </si>
  <si>
    <t>4367; 4289</t>
  </si>
  <si>
    <t>GRI 408</t>
  </si>
  <si>
    <t>GRI 408 (Trabalho Infantil)</t>
  </si>
  <si>
    <t>Trabalho Infantil</t>
  </si>
  <si>
    <t>Operações e fonecedores com risco significativo de casos de trabalho infantil</t>
  </si>
  <si>
    <t>A organização deverá relatar as seguintes informações:
A. Operações e fornecedores que podem apresentar riscos significativos de ocorrência de casos de:
 i. trabalho infantil;
 ii. trabalhadores jovens expostos a trabalho perigoso.
B. Operações e fornecedores que podem apresentar riscos significativos de ocorrência de casos de trabalho infantil, discriminados por:
 i. tipo de operação (ex.: fábrica) e fornecedor;
 ii. países ou áreas geográficas com operações e fornecedores considerados em situação de risco.
C. Medidas tomadas pela organização durante o período coberto pelo relatório para contribuir para a efetiva abolição do trabalho infantil.</t>
  </si>
  <si>
    <t>Operações e fornecedores que podem apresentar riscos significativos de ocorrência de casos de trabalho infantil</t>
  </si>
  <si>
    <t>5099; 2157; 2158; 2617; 2618</t>
  </si>
  <si>
    <t>Operações e fornecedores que podem apresentar riscos significativos de ocorrência de casos de trabalhadores jovens expostos a trabalho perigoso</t>
  </si>
  <si>
    <t>Operações que podem apresentar riscos significativos de ocorrência de casos de trabalho infantil, por tipo de operação</t>
  </si>
  <si>
    <t>Fornecedores que podem apresentar riscos significativos de ocorrência de casos de trabalho infantil, por tipo de fornecedor</t>
  </si>
  <si>
    <t>Operações e fornecedores que podem apresentar riscos significativos de ocorrência de casos de trabalho infantil, por país</t>
  </si>
  <si>
    <t>Medidas tomadas pela organização durante o período coberto pelo relatório para contribuir para a efetiva abolição do trabalho infantil</t>
  </si>
  <si>
    <t>4838; 4839; 4843; 4840; 1732; 2036; 4836; 4837; 5053</t>
  </si>
  <si>
    <t>GRI 409</t>
  </si>
  <si>
    <t>GRI 409 (Trabalho Forçado ou Análogo ao Escravo)</t>
  </si>
  <si>
    <t>Trabalho Forçado ou Análogo ao escravo</t>
  </si>
  <si>
    <t>Operações e fonecedores com risco significativo de casos de trabalho forçado ou análogo ao escravo</t>
  </si>
  <si>
    <t>A organização deverá relatar as seguintes informações:
A. Operações e fornecedores que podem apresentar riscos significativos de ocorrência de casos de trabalho forçado ou análogo ao escravo, discriminados por:
 i. tipo de operação (ex.: fábrica) e fornecedor;
 ii. países ou áreas geográficas com operações e fornecedores considerados em situação de risco
B. Medidas tomadas pela organização durante o período coberto pelo relatório para contribuir para a eliminação de todas as formas de trabalho forçado ou análogo ao escravo.</t>
  </si>
  <si>
    <t>Operações que podem apresentar riscos significativos de ocorrência de casos de trabalho forçado ou análogo ao escravo, por tipo de operação</t>
  </si>
  <si>
    <t>Fornecedores que podem apresentar riscos significativos de ocorrência de casos de trabalho forçado ou análogo ao escravo, por tipo de fornecedor</t>
  </si>
  <si>
    <t>Operações e fornecedores que podem apresentar riscos significativos de ocorrência de casos de trabalho forçado ou análogo ao escravo, por país</t>
  </si>
  <si>
    <t>Medidas tomadas pela organização durante o período coberto pelo relatório para contribuir para a eliminação de todas as formas de trabalho forçado ou análogo ao escravo</t>
  </si>
  <si>
    <t>4838; 4839; 4843; 4840; 5101; 1732; 2036; 4836; 4837; 5056</t>
  </si>
  <si>
    <t>GRI 410</t>
  </si>
  <si>
    <t>GRI 410 (Práticas de Segurança)</t>
  </si>
  <si>
    <t>Práticas de segurança</t>
  </si>
  <si>
    <t>Pessoal de segurança capacitado em políticas ou procedimentos de direitos humanos</t>
  </si>
  <si>
    <t>A organização deverá relatar as seguintes informações:
A. Percentual do pessoal de segurança que recebeu capacitação formal nas políticas ou nos procedimentos específicos da organização em direitos humanos e sua aplicação na segurança.
B. Se os requisitos de capacitação também se aplicam a empresas contratadas que fornecem pessoal de segurança.</t>
  </si>
  <si>
    <t>Percentagem de pessoas de segurança da organização que recebeu formação nas políticas e procedimentos da organização em direitos humanos</t>
  </si>
  <si>
    <t>Aplicação ou não dos requisitos de capacitação à empresas contratadas que fornecem pessoal de segurança</t>
  </si>
  <si>
    <t>GRI 411</t>
  </si>
  <si>
    <t>GRI 411 (Direitos de Povos Indígenas)</t>
  </si>
  <si>
    <t>Direitos de povos Indígenas</t>
  </si>
  <si>
    <t>Casos de violação de direitos de povos indígenas</t>
  </si>
  <si>
    <t>A organização deverá relatar as seguintes informações:
A. Número total de casos identificados de violações de direitos dos povos indígenas durante o período coberto pelo relatório.
B. Situação atual dos casos e as providências tomadas com referência ao seguinte:
 i. A organização analisou o caso;
 ii. Planos de reparação estão sendo implementados;
 iii. Planos de reparação foram implementados e seus resultados analisados por meio de processos rotineiros de análise da gestão interna;
 iv. O caso não está mais sujeito a medidas corretivas.</t>
  </si>
  <si>
    <t>Número total de casos identificados de violações de direitos de povos indígenas</t>
  </si>
  <si>
    <t>Casos identificados de violações de direitos de povos indígenas em que: a organização analisou o caso</t>
  </si>
  <si>
    <t>Casos identificados de violações de direitos de povos indígenas em que: planos de reparação estão sendo implementados</t>
  </si>
  <si>
    <t>Casos identificados de violações de direitos de povos indígenas em que: planos de reparação foram implementados e seus resultados analisados por meio de processos rotineiros de análise da gestão interna</t>
  </si>
  <si>
    <t>Casos identificados de violações de direitos de povos indígenas em que: o caso não está mais sujeito a medidas corretivas</t>
  </si>
  <si>
    <t>GRI 412</t>
  </si>
  <si>
    <t>GRI 412 (Avaliação de Direitos Humanos)</t>
  </si>
  <si>
    <t>Avaliação de direitos humanos</t>
  </si>
  <si>
    <t>Operações submetidas a avaliações de direitos humanos ou de impacto nos direitos humanos</t>
  </si>
  <si>
    <t>A organização deverá relatar as seguintes informações:
A. Número total e percentual de operações que tenham sido submetidas a avaliações de direitos humanos ou avaliações de impacto nos direitos humanos, discriminadas por país.</t>
  </si>
  <si>
    <t>Número de operações submetidas a avaliações de direitos humanos ou de impacto nos direitos humanos</t>
  </si>
  <si>
    <t>Número de operações submetidas a avaliações de direitos humanos ou de impacto nos direitos humanos, por país</t>
  </si>
  <si>
    <t>Percentagem de operações submetidas a avaliações de direitos humanos ou de impacto nos direitos humanos</t>
  </si>
  <si>
    <t>Percentagem de operações submetidas a avaliações de direitos humanos ou de impacto nos direitos humanos, por país</t>
  </si>
  <si>
    <t>GRI 413</t>
  </si>
  <si>
    <t>GRI 413 (Comunidades Locais)</t>
  </si>
  <si>
    <t>413-1</t>
  </si>
  <si>
    <t>Comunidades locais</t>
  </si>
  <si>
    <t>Operações com programas de envolvimento das comunidades locais</t>
  </si>
  <si>
    <t>A organização deverá relatar as seguintes informações:
A. Percentual de operações que implementaram engajamento, avaliações de impacto e/ou programas
de desenvolvimento voltados à comunidade local, incluindo, entre outros, o uso de:
 i. avaliações de impacto social, inclusive avaliações de impacto de gênero, com base em
 processos participativos;
 ii. avaliações de impacto ambiental e monitoramento contínuo;
 iii. divulgação pública dos resultados das avaliações de impacto ambiental e social;
 iv. programas de desenvolvimento local baseados nas necessidades de comunidades locais;
 v. planos de engajamento de stakeholders baseados em mapeamentos dessas partes;
 vi. comitês e processos de consulta ampla à comunidade local incluindo grupos vulneráveis;
 vii. conselhos de trabalho, comissões de saúde e segurança no trabalho e outras entidades
 representativas de trabalhadores para discutir impactos;
 viii. processos formais de queixas por parte de comunidades locais.</t>
  </si>
  <si>
    <t>413-2</t>
  </si>
  <si>
    <t>Operações com impactos negativos significativos reais e potenciais nas comunidades locais</t>
  </si>
  <si>
    <t>A organização deverá relatar as seguintes informações:
A. Operações com impactos negativos significativos reais e potenciais nas comunidades locais, incluindo:
 i. a localização das operações;
 ii. os impactos negativos reais e potenciais das operações.</t>
  </si>
  <si>
    <t>Descrição de operações com impactos negativos significativos reais nas comunidades locais e sua localização</t>
  </si>
  <si>
    <t>Descrição de operações com impactos negativos significativos potenciais nas comunidades locais e sua localização</t>
  </si>
  <si>
    <t>GRI 414</t>
  </si>
  <si>
    <t>GRI 414 (Avaliação Social de Fornecedores)</t>
  </si>
  <si>
    <t>Avaliação social de fornecedores</t>
  </si>
  <si>
    <t>Novos fornecedores selecionados com base em critérios sociais</t>
  </si>
  <si>
    <t>A organização deverá relatar as seguintes informações:
A. Percentual de novos fornecedores selecionados com base em critérios sociais.</t>
  </si>
  <si>
    <t>Impactos sociais negativos na cadeia de fornecedores e medidas tomadas</t>
  </si>
  <si>
    <t>A organização deverá relatar as seguintes informações:
A. Número de fornecedores avaliados com relação aos impactos sociais.
B. Número de fornecedores identificados como causadores de impactos sociais negativos reais e potenciais.
C. Impactos sociais negativos significativos – reais e potenciais – identificados na cadeia de fornecedores
D. Percentual de fornecedores identificados como causadores de impactos sociais negativos – reais e potenciais – com os quais foram acordadas melhorias como decorrência da avaliação realizada.
E. Percentual de fornecedores identificados como causadores de impactos sociais negativos significativos – reais e potenciais – com os quais a organização encerrou as relações de negócios em decorrência da avaliação e as razões que motivaram esse encerramento.</t>
  </si>
  <si>
    <t>Número de fornecedores avaliados com relação aos impactos sociais</t>
  </si>
  <si>
    <t>Impactos sociais negativos significativos reais identificados na cadeia de fornecedores</t>
  </si>
  <si>
    <t>Impactos sociais negativos significativos potenciais identificados na cadeia de fornecedores</t>
  </si>
  <si>
    <t>Número de fornecedores identificados como causadores de impactos sociais negativos com os quais foram acordados melhorias como decorrência da avaliação realizada</t>
  </si>
  <si>
    <t>Número de fornecedores identificados como causadores de impactos sociais negativos com os quais a organização encerrou as relações de negócio</t>
  </si>
  <si>
    <t>GRI 415</t>
  </si>
  <si>
    <t>GRI 415 (Políticas Públicas)</t>
  </si>
  <si>
    <t>Políticas Públicas</t>
  </si>
  <si>
    <t>Contribuições políticas</t>
  </si>
  <si>
    <t>A organização deverá relatar as seguintes informações:
A. Valor monetário total de contribuições políticas financeiras ou de outra natureza feitas direta e indiretamente pela organização, discriminadas por país e destinatário/beneficiário.
B. Se aplicável, como o valor monetário das contribuições de outra natureza foi estimado.</t>
  </si>
  <si>
    <t>Método de estimativa do valor monetário total de contribuições políticas financeiras ou de outra natureza feitas direta ou indiretamente pela organização</t>
  </si>
  <si>
    <t>GRI 416</t>
  </si>
  <si>
    <t>GRI 416 (Saúde e Segurança do Consumidor)</t>
  </si>
  <si>
    <t>Saúde e Segurança do Consumidor</t>
  </si>
  <si>
    <t>Avaliação dos impactos na saúde e segurança causados por categorias de produtos e serviços</t>
  </si>
  <si>
    <t>A organização deverá relatar as seguintes informações:
A. Percentual de categorias significativas de produtos e serviços para as quais são avaliados impactos na saúde e segurança em busca de melhorias.</t>
  </si>
  <si>
    <t>Percentagem de categorias significativas de produtos e serviços da organização que foram avaliados os seus impactos na saúde e segurança em busca de melhorias</t>
  </si>
  <si>
    <t>Casos de não conformidade em relação aos impactos na saúde e segurança causados por produtos e serviços</t>
  </si>
  <si>
    <t>A organização deverá relatar as seguintes informações:
A. Número total de casos de não conformidade com leis e/ou códigos voluntários em relação aos
impactos na saúde e segurança causados por produtos e serviços durante o período coberto pelo
relatório, discriminados por:
 i. casos de não conformidade com leis que resultaram em multa ou penalidade;
 ii. casos de não conformidade com leis que resultaram em advertência;
 iii. casos de não conformidade com códigos voluntários.
B. Se a organização não tiver identificado nenhum caso de não conformidade com leis e/ou códigos voluntários, uma breve declaração desse fato será suficiente.</t>
  </si>
  <si>
    <t>Número total de casos de não conformidade com leis e/ou códigos voluntários em relação aos na saúde e segurança causados por produtos e serviços</t>
  </si>
  <si>
    <t>Número de casos de não conformidade com leis em relação aos impactos na saúde e segurança causados por produtos ou serviços que resultaram em: Multa</t>
  </si>
  <si>
    <t>Número de casos de não conformidade com leis em relação aos impactos na saúde e segurança causados por produtos ou serviços que resultaram em: Advertência</t>
  </si>
  <si>
    <t>Número de casos de não conformidade com códigos voluntários em relação aos impactos na saúde e segurança causados por produtos ou serviços</t>
  </si>
  <si>
    <t>Declaração no caso de não identificação de nenhum caso de não conformidade com leis e/ou códigos voluntáriosno contexto do GRI 416-2</t>
  </si>
  <si>
    <t>GRI 417</t>
  </si>
  <si>
    <t>GRI 417 (Marketing e Rotulagem)</t>
  </si>
  <si>
    <t>Marketing e Rotulagem</t>
  </si>
  <si>
    <t>Requisitos para informações e rotulagem de produtos e serviços</t>
  </si>
  <si>
    <t>A organização deverá relatar as seguintes informações:
A. Se os seguintes tipos de informações são exigidos pelos procedimentos da organização relativos a informações e rotulagem de produtos e serviços:
 i. Origem de componentes do produto ou serviço;
 ii. Conteúdo, particularmente de substâncias que possam causar impacto ambiental ou social;
 iii. Uso seguro do produto ou serviço;
 iv. Disposição do produto e impactos ambientais ou sociais;
 v. Outras informações (explique).
B. Percentual de categorias significativas de produtos ou serviços abrangidas pelos procedimentos da organização e avaliadas quanto à conformidade com esses procedimentos.</t>
  </si>
  <si>
    <t>Lista de informções exigidas pelos procedimentos da organização relativos a informações e rotulagem de produtos e serviços</t>
  </si>
  <si>
    <t>4908; 4910; 4911; 4913; 4915</t>
  </si>
  <si>
    <t>Percentagem de categorias significativas de produtos ou serviços abrangidas pelos procedimentos da organização e avaliadas quanto à conformidade com esses procedimentos.</t>
  </si>
  <si>
    <t>Casos de não conformidade em relação a informações e rotulagem de produtos e serviços</t>
  </si>
  <si>
    <t>A organização deverá relatar as seguintes informações:
A. Número total de casos de não conformidade com leis e/ou códigos voluntários em relação a informações e rotulagem de produtos e serviços, discriminados por:
 i. casos de não conformidade com leis que resultaram em multa ou penalidade;
 ii. casos de não conformidade com leis que resultaram em advertência;
 iii. casos de não conformidade com códigos voluntários.
B. Se a organização não tiver identificado nenhum caso de não conformidade com leis e/ou códigos voluntários, uma breve declaração desse fato será suficiente.</t>
  </si>
  <si>
    <t>Número de casos de não conformidade com leis e/ou códigos voluntários em relação a informações e rotulagem de produtos ou serviços, que resultaram: Multas</t>
  </si>
  <si>
    <t>Número de casos de não conformidade com leis e/ou códigos voluntários em relação a informações e rotulagem de produtos ou serviços, que resultaram: Advertências</t>
  </si>
  <si>
    <t>Número de casos de não conformidade com leis e/ou códigos voluntários em relação a informações e rotulagem de produtos ou serviços</t>
  </si>
  <si>
    <t>Declaração no caso de não identificação de nenhum caso de não conformidade com leis e/ou códigos voluntários no contexto do GRI 417-2</t>
  </si>
  <si>
    <t>Casos de não conformidade em relação a comunicação e marketing</t>
  </si>
  <si>
    <t>A organização deverá relatar as seguintes informações:
A. Número total de casos de não conformidade com leis e/ou códigos voluntários em relação
a comunicação de marketing, inclusive publicidade, promoção e patrocínio, discriminados por:
 i. casos de não conformidade com leis que resultaram em multa ou penalidade;
 ii. casos de não conformidade com leis que resultaram em advertência;
 iii. casos de não conformidade com códigos voluntários.
B. Se a organização não tiver identificado nenhum caso de não conformidade com leis e/ou códigos voluntários, uma breve declaração desse fato será suficiente.</t>
  </si>
  <si>
    <t>Número de casos de não conformidade com leis e/ou códigos voluntários em relação a comunicação de marketing, que resultaram: Multas</t>
  </si>
  <si>
    <t>Número de casos de não conformidade com leis e/ou códigos voluntários em relação a comunicação de marketing, que resultaram: Advertências</t>
  </si>
  <si>
    <t>Número de casos de não conformidade com leis e/ou códigos voluntários em relação a comunicação de marketing</t>
  </si>
  <si>
    <t>Declaração no caso de não identificação de nenhum caso de não conformidade com leis e/ou códigos voluntários no contexto do GRI 417-3</t>
  </si>
  <si>
    <t>GRI 418</t>
  </si>
  <si>
    <t>GRI 418 (Privacidade do cliente)</t>
  </si>
  <si>
    <t>Privacidade do cliente</t>
  </si>
  <si>
    <t>Queixas comprovadas relativas a violação da privacidade e perda de dados de clientes</t>
  </si>
  <si>
    <t>A organização deverá relatar as seguintes informações:
A. Número total de queixas comprovadas relativas a violação da privacidade do cliente,
categorizadas por:
 i. queixas recebidas de partes externas e comprovadas pela organização;
 ii. queixas de agências reguladoras.
B. Número total de vazamentos, furtos ou perdas de dados de clientes que foram identificados
C. Se a organização não tiver identificado nenhuma queixa comprovada, uma breve declaração desse fato será suficiente.</t>
  </si>
  <si>
    <t>Número total de queixas comprovadas relativas à violação da privacidade e perda de dados de clientes recebidas de partes externas</t>
  </si>
  <si>
    <t>Número total de queixas comprovadas relativas à violação da privacidade e perda de dados de clientes recebidas de agências reguladoras</t>
  </si>
  <si>
    <t>Número total de furtos, vazamentos ou perdas de dados de clientes que foram identificados</t>
  </si>
  <si>
    <t>Declaração no caso de não identificação de nenhuma queixa comprovada no contexto do GRI 418-1</t>
  </si>
  <si>
    <t>GRI 419</t>
  </si>
  <si>
    <t>GRI 419 (Conformidade Socioeconómica)</t>
  </si>
  <si>
    <t>Conformidade socioeconómica</t>
  </si>
  <si>
    <t>Não conformidade com leis e regulamentos na área socioeconómica</t>
  </si>
  <si>
    <t>A organização deverá relatar as seguintes informações:
A. Multas e sanções não monetárias significativas por não conformidade com leis e/ou regulamentos
na área socioeconômica em termos de:
 i. valor monetário total de multas significativas;
 ii. número total de sanções não monetárias;
 iii. processos movidos por meio de mecanismos de arbitragem
B. Se a organização não tiver identificado nenhum caso de não conformidade com leis e/ou regulamentos, uma breve declaração desse fato será suficiente.
C. O contexto em que foram aplicadas multas significativas e sanções não monetárias.</t>
  </si>
  <si>
    <t>Número total de sanções não monetárias por não conformidade com leis e/ou regulamentos na área socioeconónima</t>
  </si>
  <si>
    <t>Declaração no caso de não identificação de nenhum caso de não conformidade com leis e/ou regulamentos no contexto do GRI 419-1</t>
  </si>
  <si>
    <t>Contexto em que foram aplicadas multas significativas e sanções não monetárias devido a não conformidades na área socioeconômica</t>
  </si>
  <si>
    <t>Sub-Título</t>
  </si>
  <si>
    <t>Nº de REF DA NORMA SETORIAL</t>
  </si>
  <si>
    <t>GRI dos conteúdos relevantes para o tema material em questão</t>
  </si>
  <si>
    <t>Descrições / Orientações adicionais de report</t>
  </si>
  <si>
    <t>Indicadores adicionais</t>
  </si>
  <si>
    <t>ID Indicador</t>
  </si>
  <si>
    <t>Temas materiais prováveis</t>
  </si>
  <si>
    <t>11.1</t>
  </si>
  <si>
    <t>Emissões de GEE</t>
  </si>
  <si>
    <t>11.1.1</t>
  </si>
  <si>
    <t>Descreva as medidas tomadas para gerenciar queima e liberação na atmosfera e a eficácia dessas medidas</t>
  </si>
  <si>
    <t>Descrição das medidas tomadas para gerenciar queima e liberação na atmosfera e a eficácia das mesmas</t>
  </si>
  <si>
    <t>11.1.2</t>
  </si>
  <si>
    <t>-</t>
  </si>
  <si>
    <t>11.1.3</t>
  </si>
  <si>
    <t>11.1.4</t>
  </si>
  <si>
    <t>11.1.5</t>
  </si>
  <si>
    <t>Relate o percentual das emissões diretas brutas (Escopo 1) de GEE de CH4</t>
  </si>
  <si>
    <t>% das emissões diretas de escopo 1 de GEE de CH4</t>
  </si>
  <si>
    <t>Relate uma discriminação das emissões diretas brutas (Escopo 1) de GEE por tipo de fonte (combustão estacionária, processo, fugitiva)</t>
  </si>
  <si>
    <t>Total de emissões diretas de escopo 1 de GEE (tonCO2) cuja fonte é: Combustão</t>
  </si>
  <si>
    <t>Total de emissões diretas de escopo 1 de GEE (tonCO2) cuja fonte é: Estacionária</t>
  </si>
  <si>
    <t>Total de emissões diretas de escopo 1 de GEE (tonCO2) cuja fonte é: Processo</t>
  </si>
  <si>
    <t>Total de emissões diretas de escopo 1 de GEE (tonCO2) cuja fonte é: Fugitiva</t>
  </si>
  <si>
    <t>11.1.6</t>
  </si>
  <si>
    <t>11.1.7</t>
  </si>
  <si>
    <t>11.1.8</t>
  </si>
  <si>
    <t>11.2</t>
  </si>
  <si>
    <t>Adaptação, resiliência e transição climática</t>
  </si>
  <si>
    <t>11.2.1</t>
  </si>
  <si>
    <t>Descreva políticas, compromissos e medidas da organização para prevenir ou mitigar os impactos da transição para uma economia de baixo carbono nos trabalhadores e nas comunidades locais.</t>
  </si>
  <si>
    <t>Descrição das políticas, compromissos e medidas da organização para prevenir ou mitigar os impactos da transição para uma economia de baixo carbono nos trabalhadores e nas comunidades locais</t>
  </si>
  <si>
    <t>Relate o nível e o cargo dentro da organização que recebeu a responsabilidade de gerenciar os riscos e as oportunidades decorrentes de mudanças climáticas</t>
  </si>
  <si>
    <t>Nível e o cargo dentro da organização que recebeu a responsabilidade de gerenciar os riscos e as oportunidades decorrentes de mudanças climáticas</t>
  </si>
  <si>
    <t>Descreva a supervisão do Conselho na gestão dos riscos e oportunidades decorrentes de mudanças climáticas</t>
  </si>
  <si>
    <t>DescrIção da supervisão do Conselho na gestão dos riscos e oportunidades decorrentes de mudanças climáticas</t>
  </si>
  <si>
    <t>Relate se a responsabilidade pela gestão dos impactos relacionados às mudanças climáticas está vinculada a avaliações de desempenho ou a mecanismos de incentivo, inclusive nas políticas de remuneração para membros do mais alto órgão de governança e altos executivos</t>
  </si>
  <si>
    <t>Vínculo ou não da responsabilidade pela gestão dos impactos relacionados às mudanças climáticas com a avaliações de desempenho ou a mecanismos de incentivo</t>
  </si>
  <si>
    <t>Descreva os cenários relacionados às mudanças climáticas usados para avaliar a resiliência da estratégia da organização, inclusive um cenário de 2°C ou menos</t>
  </si>
  <si>
    <t>Descrição dos cenários relacionados às mudanças climáticas usados para avaliar a resiliência da estratégia da organização, inclusive um cenário de 2°C ou menos</t>
  </si>
  <si>
    <t>11.2.2</t>
  </si>
  <si>
    <t>Relate o potencial de emissões para reservas comprovadas e prováveis</t>
  </si>
  <si>
    <t>Potencial de emissões para reservas comprovadas e prováveis</t>
  </si>
  <si>
    <t>Relate as premissas internas sobre precificação de carbono e precificação de petróleo e gás que embasaram a identificação de riscos e oportunidades decorrentes de mudanças climáticas</t>
  </si>
  <si>
    <t>Relato das premissas internas sobre precificação de carbono e precificação de petróleo e gás que embasaram a identificação de riscos e oportunidades decorrentes de mudanças climáticas</t>
  </si>
  <si>
    <t>Descreva como riscos e oportunidades decorrentes de mudanças climáticas afetam ou poderiam afetar as operações ou as receitas da organização, incluindo:
- desenvolvimento das reservas atualmente comprovadas e prováveis;
- possíveis desativações e encerramento antecipado de ativos existentes;
- volumes de produção de petróleo e gás para o período de relato atual e os volumes projetados para os próximos cinco anos</t>
  </si>
  <si>
    <t>Descrição de como as operações ou as receitas da organização são afetadas pelo desenvolvimento das reservas atualmente comprovadas e prováveis</t>
  </si>
  <si>
    <t>Descrição de como as operações ou as receitas da organização são afetadas por possíveis desativações e encerramento antecipado de ativos existentes</t>
  </si>
  <si>
    <t>Descrição de como as operações ou as receitas da organização são afetadas por volumes de produção de petróleo e gás</t>
  </si>
  <si>
    <t>Volume de produção de petróleo no período atual</t>
  </si>
  <si>
    <t>Volume de produção de gás no período atual</t>
  </si>
  <si>
    <t>Volume de produção de petróleo projetado para os próximos 5 anos</t>
  </si>
  <si>
    <t>Volume de produção de gás projetado para os próximos 5 anos</t>
  </si>
  <si>
    <t>Relate o percentual de despesa de capital que é alocado para investimentos em:
- prospecção, exploração e desenvolvimento de novas reservas;
- energia de fontes renováveis (por tipo de fonte);
- tecnologias para remover CO2 da atmosfera e soluções baseadas na natureza para mitigar as mudanças climáticas;
- outras iniciativas de pesquisa e desenvolvimento que podem abordar os riscos da organização relacionados às mudanças climáticas</t>
  </si>
  <si>
    <t>% de despesa de capital alocado para investimentos em prospecção, exploração e desenvolvimento de novas reservas</t>
  </si>
  <si>
    <t>% de despesa de capital alocado para investimentos em energia de fontes renováveis (por tipo de fonte)</t>
  </si>
  <si>
    <t>% de despesa de capital alocado para investimentos em tecnologias para remover CO2 da atmosfera e soluções baseadas na natureza para mitigar as mudanças climáticas</t>
  </si>
  <si>
    <t>% de despesa de capital alocado para investimentos em outras iniciativas de pesquisa e desenvolvimento que podem abordar os riscos da organização relacionados às mudanças climáticas</t>
  </si>
  <si>
    <t>Relate a massa total de CO2 em toneladas métricas capturadas e removidas da atmosfera (CO2 armazenado menos os GEE emitidos no processo)</t>
  </si>
  <si>
    <t>Massa total de CO2(metric tonCO2) capturadas e removidas da atmosfera</t>
  </si>
  <si>
    <t>Massa total de CO2 capturadas e removidas da atmosfera = CO2 armazenado - Total de emissões de GEE</t>
  </si>
  <si>
    <t>11.2.3</t>
  </si>
  <si>
    <t>Relate como os objetivos e metas para emissões de GEE são estipulados; especifique se eles são embasados por consenso científico; e liste instrumentos intergovernamentais reconhecidos internacionalmente ou leis com os quais os objetivos e metas estão alinhados</t>
  </si>
  <si>
    <t>Relato de como os objetivos e metas para emissões de GEE são estipulados e o embasamento ou não deles em consenso científico</t>
  </si>
  <si>
    <t>Lista de instrumentos intergovernamentais reconhecidos internacionalmente ou leis com os quais os objetivos e metas estão alinhados</t>
  </si>
  <si>
    <t>Relate as emissões de GEE dos Escopos (1, 2, 3), as atividades e as relações de negócios aos quais os objetivos e metas se aplicam</t>
  </si>
  <si>
    <t>Atividades e as relações de negócios aos quais os objetivos e metas de emissões de GEE se aplicam</t>
  </si>
  <si>
    <t>Relate a linha de base para os objetivos e metas e o cronograma para seu alcance</t>
  </si>
  <si>
    <t>Linha de base para os objetivos e metas relacionados com emissões de GEE e o cronograma para seu alcance</t>
  </si>
  <si>
    <t>11.2.4</t>
  </si>
  <si>
    <t>o posicionamento da organização em relação a questões significativas relacionadas às mudanças climáticas que são o foco de sua participação no desenvolvimento de políticas públicas e lobby, e quaisquer diferenças entre suas posições e suas políticas e objetivos declarados, ou outras posições públicas;</t>
  </si>
  <si>
    <t>Posicionamento da organização em relação a questões significativas relacionadas às mudanças climáticas que são o foco de sua participação no desenvolvimento de políticas públicas e lobby, e quaisquer diferenças entre suas posições e suas políticas e objetivos declarados, ou outras posições públicas;</t>
  </si>
  <si>
    <t>se é membro ou se contribui para quaisquer associações ou comitês de representação que participam do desenvolvimento de políticas públicas e de lobby sobre mudanças climáticas, incluindo:
- a natureza dessa contribuição;
- quaisquer diferenças entre os posicionamentos da organização e suas políticas e objetivos declarados, ou outros posicionamentos públicos sobre questões significativas relacionadas às mudanças climáticas; e os posicionamentos das associações ou dos comitês de representação</t>
  </si>
  <si>
    <t>Relato de se a organização é membro ou se contribui para quaisquer associações ou comitês de representação que participam do desenvolvimento de políticas públicas e de lobby sobre mudanças climáticas</t>
  </si>
  <si>
    <t>11.3</t>
  </si>
  <si>
    <t>Emissões atmosféricas</t>
  </si>
  <si>
    <t>11.3.1</t>
  </si>
  <si>
    <t>11.3.2</t>
  </si>
  <si>
    <t>11.3.3</t>
  </si>
  <si>
    <t>Descreva medidas tomadas para melhorar a qualidade de produtos de forma a reduzir as emissões atmosféricas</t>
  </si>
  <si>
    <t>Descrição de medidas tomadas para melhorar a qualidade de produtos de forma a reduzir as emissões atmosféricas</t>
  </si>
  <si>
    <t>11.4</t>
  </si>
  <si>
    <t>11.4.1</t>
  </si>
  <si>
    <t>Descreva políticas e compromissos para atingir nenhuma perda líquida ou um ganho líquido para a biodiversidade em unidades operacionais; e se esses compromissos se aplicam a operações existentes e futuras e a operações além das áreas de alto valor de biodiversidade</t>
  </si>
  <si>
    <t>Descrição de políticas e compromissos para atingir nenhuma perda líquida ou um ganho líquido para a biodiversidade em unidades operacionais</t>
  </si>
  <si>
    <t>Relate se a aplicação da hierarquia de mitigação fundamentou medidas para gerenciar impactos relacionados à biodiversidade</t>
  </si>
  <si>
    <t>Relato de se a aplicação da hierarquia de mitigação fundamentou medidas para gerenciar impactos relacionados à biodiversidade</t>
  </si>
  <si>
    <t>11.4.2</t>
  </si>
  <si>
    <t>11.4.3</t>
  </si>
  <si>
    <t>Relate impactos significativos na biodiversidade com referência aos habitats e ecossistemas afetados</t>
  </si>
  <si>
    <t>Relato de impactos significativos na biodiversidade, referenciando os hbaitats e ecossistemas afetados</t>
  </si>
  <si>
    <t>11.4.4</t>
  </si>
  <si>
    <t>Descreva como a aplicação da hierarquia de mitigação, se aplicável, resultou em:
- áreas de proteção permanente por meio de medidas de prevenção ou medidas de compensação;
- área restaurada por meio de medidas de restauração no local ou medidas de compensação</t>
  </si>
  <si>
    <t>Descrição de como a aplicação da hierarquia de mitigação, se aplicável, resultou em áreas de proteção permanente por meio de medidas de prevenção ou medidas de compensação</t>
  </si>
  <si>
    <t>Descrição de como a aplicação da hierarquia de mitigação, se aplicável, resultou em área restaurada por meio de medidas de restauração no local ou medidas de compensação</t>
  </si>
  <si>
    <t>11.4.5</t>
  </si>
  <si>
    <t>11.5</t>
  </si>
  <si>
    <t>11.5.1</t>
  </si>
  <si>
    <t>11.5.2</t>
  </si>
  <si>
    <t>11.5.3</t>
  </si>
  <si>
    <t>11.5.4</t>
  </si>
  <si>
    <t>Ao relatar a composição dos resíduos gerados, inclua uma discriminação dos seguintes fluxos de resíduos, se aplicáveis:
- Resíduos de perfuração (lamas e fragmentos)
- Incrustrações e lodo
- Rejeitos</t>
  </si>
  <si>
    <t>Peso total de resíduos gerados de perfuração (lamas e fragmentos)</t>
  </si>
  <si>
    <t>Peso total de resíduos gerados de incrustrações e lodo</t>
  </si>
  <si>
    <t>Peso total de resíduos gerados de rejeitos</t>
  </si>
  <si>
    <t>11.5.5</t>
  </si>
  <si>
    <t>Ao relatar a composição dos resíduos não destinados para disposição final, inclua uma discriminação dos seguintes fluxos de resíduos, se aplicáveis:
- Resíduos de perfuração (lamas e fragmentos)
- Incrustrações e lodo
- Rejeitos</t>
  </si>
  <si>
    <t>Peso total de resíduos não destinados para disposição de perfuração (lamas e fragmentos)</t>
  </si>
  <si>
    <t>Peso total de resíduos não destinados para disposição de incrustrações e lodo</t>
  </si>
  <si>
    <t>Peso total de resíduos não destinados para disposição de rejeitos</t>
  </si>
  <si>
    <t>11.5.6</t>
  </si>
  <si>
    <t>Ao relatar a composição dos resíduos destinados para disposição final, inclua uma discriminação dos seguintes fluxos de resíduos, se aplicáveis:
- Resíduos de perfuração (lamas e fragmentos)
- Incrustrações e lodo
- Rejeitos</t>
  </si>
  <si>
    <t>Peso total de resíduos destinados para disposição de perfuração (lamas e fragmentos)</t>
  </si>
  <si>
    <t>Peso total de resíduos destinados para disposição de incrustrações e lodo</t>
  </si>
  <si>
    <t>Peso total de resíduos destinados para disposição de rejeitos</t>
  </si>
  <si>
    <t>11.6</t>
  </si>
  <si>
    <t>Água e efluentes</t>
  </si>
  <si>
    <t>11.6.1</t>
  </si>
  <si>
    <t>11.6.2</t>
  </si>
  <si>
    <t>11.6.3</t>
  </si>
  <si>
    <t>11.6.4</t>
  </si>
  <si>
    <t>11.6.5</t>
  </si>
  <si>
    <t>Relate o volume em megalitros de água produzida e água residual de processo descartadas</t>
  </si>
  <si>
    <t>Relate a concentração (mg/L) de hidrocarbonetos descartados na água produzida e na água residual de processo</t>
  </si>
  <si>
    <t xml:space="preserve">Concentração de hidrocarbonetos descartados na água produzida (mg/L) </t>
  </si>
  <si>
    <t xml:space="preserve">Concentração de hidrocarbonetos descartados na água descartada (mg/L) </t>
  </si>
  <si>
    <t>11.6.6</t>
  </si>
  <si>
    <t>11.7</t>
  </si>
  <si>
    <t>Encerramento e reabilitação</t>
  </si>
  <si>
    <t>11.7.1</t>
  </si>
  <si>
    <t>11.7.2</t>
  </si>
  <si>
    <t>Descreva a abordagem para o engajamento de trabalhadores antes que ocorram mudanças operacionais importantes</t>
  </si>
  <si>
    <t>Descrição da abordagem para o engajamento de trabalhadores antes que ocorram mudanças operacionais importantes</t>
  </si>
  <si>
    <t>11.7.3</t>
  </si>
  <si>
    <t>11.7.4</t>
  </si>
  <si>
    <t>Liste as unidades operacionais que:
- possuem planos de encerramento e reabilitação em vigor;
- foram fechadas;
- estão em processo de encerramento.</t>
  </si>
  <si>
    <t>Lista das unidades operacionais que: possuem planos de encerramento e reabilitação em vigor</t>
  </si>
  <si>
    <t>Lista das unidades operacionais que: foram fechadas</t>
  </si>
  <si>
    <t>Lista das unidades operacionais que: estão em processo de encerramento</t>
  </si>
  <si>
    <t>11.7.5</t>
  </si>
  <si>
    <t>Liste as estruturas descomissionadas deixadas no local e descreva a justificativa para deixá-las no local.</t>
  </si>
  <si>
    <t>Lista das estruturas descomissionadas deixadas no local e descrição da justificativa para deixá-las no local.</t>
  </si>
  <si>
    <t>11.7.6</t>
  </si>
  <si>
    <t>Relate o valor monetário total do provisionamento para encerramento e reabilitação realizados pela organização, incluindo monitoramento e controle pós-encerramento de unidades operacionais.</t>
  </si>
  <si>
    <t>Valor monetário total do provisionamento para encerramento e reabilitação realizados pela organização</t>
  </si>
  <si>
    <t>11.8</t>
  </si>
  <si>
    <t>Integridade de ativos e gestão de acidentes de segurança de processo</t>
  </si>
  <si>
    <t>11.8.1</t>
  </si>
  <si>
    <t>11.8.2</t>
  </si>
  <si>
    <t>Para cada derramamento significativo, relate a causa do derramamento e o volume de derramamento recuperado</t>
  </si>
  <si>
    <t>Causa e volume de derramamento recuperado de cada derramamento significativo</t>
  </si>
  <si>
    <t>11.8.3</t>
  </si>
  <si>
    <t>Relate o número total de eventos de segurança de processo Nível 1 e Nível 2, e discrimine esse total
por atividade de negócio (ex.: prospecção, desenvolvimento, produção, encerramento e reabilitação,
refino, processamento, transporte, armazenamento).</t>
  </si>
  <si>
    <t>Nº total de eventos de segurança de processo Nível 1 e Nível 2</t>
  </si>
  <si>
    <t>Nº de eventos de segurança de processo Nível 1 e Nível 2 na área de: Prospecção</t>
  </si>
  <si>
    <t>Nº de eventos de segurança de processo Nível 1 e Nível 2 na área de: Desenvolvimento</t>
  </si>
  <si>
    <t>Nº de eventos de segurança de processo Nível 1 e Nível 2 na área de: Produção</t>
  </si>
  <si>
    <t>Nº de eventos de segurança de processo Nível 1 e Nível 2 na área de: Encerramento e reabilitação</t>
  </si>
  <si>
    <t>Nº de eventos de segurança de processo Nível 1 e Nível 2 na área de: Refino</t>
  </si>
  <si>
    <t>Nº de eventos de segurança de processo Nível 1 e Nível 2 na área de: Processamento</t>
  </si>
  <si>
    <t>Nº de eventos de segurança de processo Nível 1 e Nível 2 na área de: Transporte</t>
  </si>
  <si>
    <t>Nº de eventos de segurança de processo Nível 1 e Nível 2 na área de: Armazenamento</t>
  </si>
  <si>
    <t>11.8.4</t>
  </si>
  <si>
    <t>Os conteúdos adicionais ao setor listados abaixo são destinados a organizações com operações de mineração de areias betuminosas
• Liste as instalações de rejeitos da organização.
• Para cada instalação de rejeitos:
- descreva a instalação de rejeitos;
- relate se a instalação é ativa, inativa ou foi fechada;
- relate a data e os principais achados da avaliação de riscos mais recente.
• Descreva as medidas tomadas para:
- gerenciar impactos de instalações de rejeitos, inclusive durante o encerramento e pósencerramento;
- prevenir falhas catastróficas de instalações de rejeitos.</t>
  </si>
  <si>
    <t>Lista das instalações de rejeitos da organização</t>
  </si>
  <si>
    <t>Descrição de cada instalação de rejeitos da organização</t>
  </si>
  <si>
    <t>Estado de funcionamento de cada instalação de rejeitos da organização</t>
  </si>
  <si>
    <t>Data e os principais achados daavaliação de risco mais recente de cada instalação de rejeitos da organização</t>
  </si>
  <si>
    <t>Medidas tomadas para gerenciar impactos de instalações de rejeitos</t>
  </si>
  <si>
    <t>Medidas tomadas para prevenir falhas catastróficas de instalações de rejeitos</t>
  </si>
  <si>
    <t>11.9</t>
  </si>
  <si>
    <t>Saúde e segurança do trabalho</t>
  </si>
  <si>
    <t>11.9.1</t>
  </si>
  <si>
    <t>11.9.2</t>
  </si>
  <si>
    <t>11.9.3</t>
  </si>
  <si>
    <t>11.9.4</t>
  </si>
  <si>
    <t>11.9.5</t>
  </si>
  <si>
    <t>11.9.6</t>
  </si>
  <si>
    <t>11.9.7</t>
  </si>
  <si>
    <t>11.9.8</t>
  </si>
  <si>
    <t>11.9.9</t>
  </si>
  <si>
    <t>11.9.10</t>
  </si>
  <si>
    <t>11.9.11</t>
  </si>
  <si>
    <t>11.10</t>
  </si>
  <si>
    <t>Práticas empregatícias</t>
  </si>
  <si>
    <t>11.10.1</t>
  </si>
  <si>
    <t>11.10.2</t>
  </si>
  <si>
    <t>11.10.3</t>
  </si>
  <si>
    <t>11.10.4</t>
  </si>
  <si>
    <t>11.10.5</t>
  </si>
  <si>
    <t>11.10.6</t>
  </si>
  <si>
    <t>11.10.7</t>
  </si>
  <si>
    <t>11.10.8</t>
  </si>
  <si>
    <t>11.10.9</t>
  </si>
  <si>
    <t>Não discriminação e igualdade de oportunidades</t>
  </si>
  <si>
    <t>11.11.1</t>
  </si>
  <si>
    <t>11.11.2</t>
  </si>
  <si>
    <t>202-2</t>
  </si>
  <si>
    <t>11.11.3</t>
  </si>
  <si>
    <t>11.11.4</t>
  </si>
  <si>
    <t>11.11.5</t>
  </si>
  <si>
    <t>11.11.6</t>
  </si>
  <si>
    <t>11.11.7</t>
  </si>
  <si>
    <t>Trabalho forçado e escravidão moderna</t>
  </si>
  <si>
    <t>11.12.1</t>
  </si>
  <si>
    <t>11.12.2</t>
  </si>
  <si>
    <t>11.12.3</t>
  </si>
  <si>
    <t>Liberdade sindical e negociação coletiva</t>
  </si>
  <si>
    <t>11.13.1</t>
  </si>
  <si>
    <t>11.13.2</t>
  </si>
  <si>
    <t>Impactos econômicos</t>
  </si>
  <si>
    <t>11.14.1</t>
  </si>
  <si>
    <t>Descreva os programas de desenvolvimento local em vigor que visam aumentar os impactos positivos para as comunidades locais, incluindo a abordagem para a criação de oportunidades de emprego, compras e capacitação</t>
  </si>
  <si>
    <t>Descrição dos programas de desenvolvimento local em vigor que visam aumentar os impactos positivos para as comunidades locais</t>
  </si>
  <si>
    <t>11.14.2</t>
  </si>
  <si>
    <t>Relate o valor econômico gerado e distribuído (EVG&amp;D) por projeto</t>
  </si>
  <si>
    <t>Valor econômico gerado por projeto</t>
  </si>
  <si>
    <t>Valor econômico distribuído por projeto</t>
  </si>
  <si>
    <t>11.14.3</t>
  </si>
  <si>
    <t>11.14.4</t>
  </si>
  <si>
    <t>11.14.5</t>
  </si>
  <si>
    <t>11.14.6</t>
  </si>
  <si>
    <t>11.15.1</t>
  </si>
  <si>
    <t>Descreva a abordagem para a identificação de stakeholders dentro de comunidades locais e para o engajamento com eles</t>
  </si>
  <si>
    <t>Descrição da abordagem para a identificação de stakeholders dentro de comunidades locais e para o engajamento com eles</t>
  </si>
  <si>
    <t>Liste os grupos vulneráveis que a organização identificou dentro das comunidades locais</t>
  </si>
  <si>
    <t>Lista de grupos vulneráveis que a organização identificou dentro das comunidades locais</t>
  </si>
  <si>
    <t>Liste quaisquer direitos coletivos ou individuais que a organização identificou que são objeto de especial preocupação para as comunidades locais</t>
  </si>
  <si>
    <t>Lista de direitos coletivos ou individuais que a organização identificou que são objeto de especial preocupação para as comunidades locais</t>
  </si>
  <si>
    <t>Descreva a abordagem da organização para o engajamento com grupos vulneráveis, incluindo:
- como ela busca garantir um engajamento significativo; 
- como ela busca garantir uma participação segura e equitativa dos gêneros.</t>
  </si>
  <si>
    <t>Descrição da abordagem da organização para o engajamento com grupos vulneráveis</t>
  </si>
  <si>
    <t>11.15.2</t>
  </si>
  <si>
    <t>11.15.3</t>
  </si>
  <si>
    <t>Descreva os impactos na saúde das comunidades locais como resultado da exposição à poluição causada pelas operações ou pelo uso de substâncias perigosas</t>
  </si>
  <si>
    <t>DescrIção dos impactos na saúde das comunidades locais como resultado da exposição à poluição causada pelas operações ou pelo uso de substâncias perigosas</t>
  </si>
  <si>
    <t>11.15.4</t>
  </si>
  <si>
    <t>Relate o número e o tipo de queixas de comunidades locais identificadas, incluindo o:
- percentual de queixas que foram tratadas e resolvidas; 
- percentual de queixas que foram resolvidas por meio de reparação</t>
  </si>
  <si>
    <t>Nº de queixas de comunidades locais</t>
  </si>
  <si>
    <t>Lista de tipos de queixas de comunidades locais</t>
  </si>
  <si>
    <t>Nº de queixas de comunidades locais, por tipo</t>
  </si>
  <si>
    <t>% de queixas de comunidades locais que foram tratadas e resolvidas</t>
  </si>
  <si>
    <t>% de queixas de comunidades locais que foram resolvidas por meio de reparação</t>
  </si>
  <si>
    <t>Direitos à terra e aos recursos naturais</t>
  </si>
  <si>
    <t>11.16.1</t>
  </si>
  <si>
    <t>Descreva a abordagem adotada para o engajamento com os grupos vulneráveis afetados, incluindo:
- como a organização busca garantir que o engajamento seja significativo;
- como a organização busca garantir uma participação de gênero segura e equitativa.</t>
  </si>
  <si>
    <t>Descrição da abordagem adotada para o engajamento com os grupos vulneráveis afetados</t>
  </si>
  <si>
    <t>Descreva a abordagem para providenciar reparação a comunidades locais ou a indivíduos sujeitos a reassentamento involuntário, como o processo de estabelecer compensação por perda de bens ou outra assistência para melhorar ou restaurar os padrões de vida ou os meios de subsistência</t>
  </si>
  <si>
    <t>Descrição da abordagem para providenciar reparação a comunidades locais ou a indivíduos sujeitos a reassentamento involuntário</t>
  </si>
  <si>
    <t>11.16.2</t>
  </si>
  <si>
    <t>Liste os locais de operações que causaram ou contribuíram para causar reassentamento involuntário ou onde tal reassentamento está em andamento. Para cada local, descreva como os meios de subsistência e os direitos humanos das pessoas foram afetados e restaurados.</t>
  </si>
  <si>
    <t>Lista dos locais de operações que causaram ou contribuíram para causar reassentamento involuntário ou onde tal reassentamento está em andamento, e a descrição de como os meios de subsistência e os direitos humanos das pessoas foram afetados e restaurados.</t>
  </si>
  <si>
    <t>Direitos de povos indígenas</t>
  </si>
  <si>
    <t>11.17.1</t>
  </si>
  <si>
    <t>Descreva os programas de desenvolvimento local que visam aumentar os impactos positivos para os povos indígenas, incluindo a abordagem para a criação de oportunidades de emprego, compras e treinamento</t>
  </si>
  <si>
    <t>Descrição dos programas de desenvolvimento local que visam aumentar os impactos positivos para os povos indígenas</t>
  </si>
  <si>
    <t>Descreva a abordagem para engajamento com povos indígenas, incluindo:
- como a organização busca garantir um engajamento significativo;
- como a organização busca garantir que as mulheres indígenas possam participar de forma segura e equitativa.</t>
  </si>
  <si>
    <t>Descrição da abordagem para engajamento com povos indígenas</t>
  </si>
  <si>
    <t>11.17.2</t>
  </si>
  <si>
    <t>Descreva os casos identificados de violação de direitos de povos indígenas</t>
  </si>
  <si>
    <t>Descrição dos casos identificados de violação de direitos de povos indígenas</t>
  </si>
  <si>
    <t>11.17.3</t>
  </si>
  <si>
    <t>Liste os locais de operações onde povos indígenas estão presentes ou são afetados por atividades da organização</t>
  </si>
  <si>
    <t>Lista de locais de operações onde povos indígenas estão presentes ou são afetados por atividades da organização</t>
  </si>
  <si>
    <t>11.17.4</t>
  </si>
  <si>
    <t>Relate se a organização se envolveu em um processo de obtenção de consentimento livre, prévio e informado (CLPI) de povos indígenas para quaisquer atividades da organização, incluindo, em cada caso:
- se o processo foi mutuamente aceito pela organização e pelos povos indígenas afetados;
- se chegou-se a um acordo e, nesse caso, se o acordo está disponível ao público.</t>
  </si>
  <si>
    <t>Relato de se a organização se envolveu em um processo de obtenção de consentimento livre, prévio e informado (CLPI) de povos indígenas para quaisquer atividades da organização</t>
  </si>
  <si>
    <t>Conflito e segurança</t>
  </si>
  <si>
    <t>11.18.1</t>
  </si>
  <si>
    <t>Liste os locais das operações em áreas de conflito</t>
  </si>
  <si>
    <t>Lista dos locais das operações em áreas de conflito</t>
  </si>
  <si>
    <t>Descreva a abordagem para garantir respeito pelos direitos humanos por parte de fornecedores privados e órgãos públicos de segurança.</t>
  </si>
  <si>
    <t>Descrição da abordagem para garantir respeito pelos direitos humanos por parte de fornecedores privados e órgãos públicos de segurança.</t>
  </si>
  <si>
    <t>1632, 2036, 2067</t>
  </si>
  <si>
    <t>30291, 30941, 30976</t>
  </si>
  <si>
    <t>11.18.2</t>
  </si>
  <si>
    <t>11.19.1</t>
  </si>
  <si>
    <t>11.19.2</t>
  </si>
  <si>
    <t>11.20</t>
  </si>
  <si>
    <t>11.20.1</t>
  </si>
  <si>
    <t>Descreva como impactos potenciais de corrupção ou riscos de corrupção são gerenciados na cadeia de fornecedores da organização</t>
  </si>
  <si>
    <t>Descrição de como impactos potenciais de corrupção ou riscos de corrupção são gerenciados na cadeia de fornecedores da organização</t>
  </si>
  <si>
    <t>Descreva os mecanismos de denúncia e outros mecanismos em vigor para que indivíduos apresentem preocupações sobre corrupção.</t>
  </si>
  <si>
    <t>Descrição dos mecanismos de denúncia e outros mecanismos em vigor para que indivíduos apresentem preocupações sobre corrupção.</t>
  </si>
  <si>
    <t>11.20.2</t>
  </si>
  <si>
    <t>11.20.3</t>
  </si>
  <si>
    <t>11.20.4</t>
  </si>
  <si>
    <t>11.20.5</t>
  </si>
  <si>
    <t>Descreva a abordagem para transparência de contratos, incluindo:
- se os contratos e as licenças são divulgados ao público e, nesse caso, onde são publicados;
- se os contratos e as licenças não estiverem disponíveis ao público, o motivo para isso e as medidas tomadas para divulgá-los ao público no futuro.</t>
  </si>
  <si>
    <t>Descrição da abordagem para transparência de contratos</t>
  </si>
  <si>
    <t>11.20.6</t>
  </si>
  <si>
    <t>Liste os beneficiários efetivos da organização e explique como a organização identifica os beneficiários efetivos dos parceiros de negócios, inclusive joint ventures e fornecedores</t>
  </si>
  <si>
    <t>Lista dos beneficiários efetivos da organização e explicação de como a organização identifica os beneficiários efetivos dos parceiros de negócios, inclusive joint ventures e fornecedores</t>
  </si>
  <si>
    <t>11.21</t>
  </si>
  <si>
    <t>Pagamentos a governos</t>
  </si>
  <si>
    <t>11.21.1</t>
  </si>
  <si>
    <t>11.21.2</t>
  </si>
  <si>
    <t>11.21.3</t>
  </si>
  <si>
    <t>201-4</t>
  </si>
  <si>
    <t>Relate a relação financeira entre o governo e a EE</t>
  </si>
  <si>
    <t>Relato da relação financeira entre o governo e a EE</t>
  </si>
  <si>
    <t>11.21.4</t>
  </si>
  <si>
    <t>11.21.5</t>
  </si>
  <si>
    <t>11.21.6</t>
  </si>
  <si>
    <t>11.21.7</t>
  </si>
  <si>
    <t>Relate uma discriminação dos pagamentos a governos de impostos incidentes no nível do projeto, por projeto e pelos seguintes fluxos de receita, se aplicáveis:
- O direito do governo anfitrião à produção;
- Produção de empresa estatal nacional;
- Royalties;
- Dividendos;
- Bônus (ex.: bônus de assinatura, de descoberta e de produção);
- Taxas de licença, de arrendamento, de entrada; e outros pagamentos por licenças ou concessões;
- Quaisquer outros pagamentos e benefícios significativos ao governo.</t>
  </si>
  <si>
    <t>Valor de pagamentos ao governo por projeto em: Direito do governo anfitrião à produção</t>
  </si>
  <si>
    <t>Valor de pagamentos ao governo por projeto em: Produção de empresa estatal nacional</t>
  </si>
  <si>
    <t>Valor de pagamentos ao governo por projeto em: Royalties</t>
  </si>
  <si>
    <t>Valor de pagamentos ao governo por projeto em: Dividendos</t>
  </si>
  <si>
    <t>Valor de pagamentos ao governo por projeto em: Bônus</t>
  </si>
  <si>
    <t>Valor de pagamentos ao governo por projeto em: Taxas de licença, de arrendamento, de entrada e outros pagamentos por licenças ou concessões</t>
  </si>
  <si>
    <t>Valor de pagamentos ao governo por projeto em: Outros pagamentos e benefícios significativos ao governo</t>
  </si>
  <si>
    <t>Relate o valor de quaisquer limites que tenham sido aplicados e quaisquer outras informações contextuais necessárias para entender como os pagamentos para governos no nível do projeto foram compilados</t>
  </si>
  <si>
    <t>Valor de quaisquer limites que tenham sido aplicados</t>
  </si>
  <si>
    <t>Outras informações contextuais necessárias para entender como os pagamentos para governos no nível do projeto foram compilados</t>
  </si>
  <si>
    <t>11.21.8</t>
  </si>
  <si>
    <t>Para petróleo e gás comprados do Estado ou de terceiros indicados pelo Estado para vender em seu nome, relate:
- volumes e tipos de petróleo e gás comprados;
- nomes completos da entidade compradora e de quem recebeu o pagamento;
- pagamentos efetuados para a compra.</t>
  </si>
  <si>
    <t>Volumes e tipos de petróleo e gás comprado do Estado ou de terceiros indicados pelo Estado para vender em seu nome</t>
  </si>
  <si>
    <t>Nomes completos da entidade compradora e de quem recebeu o pagamento pelo petróleo e gás comprados do Estado ou de terceiros indicados pelo Estado para vender em seu nome</t>
  </si>
  <si>
    <t>Pagamentos efetuados para a compra do petróleo e gás comprados do Estado ou de terceiros indicados pelo Estado para vender em seu nome</t>
  </si>
  <si>
    <t>Políticas públicas</t>
  </si>
  <si>
    <t>11.22.1</t>
  </si>
  <si>
    <t>Descreva o posicionamento da organização em relação a questões significativas que são o foco de sua participação no desenvolvimento de políticas públicas e lobby; e quaisquer diferenças entre suas posições e suas políticas e objetivos declarados, ou outras posições públicas.</t>
  </si>
  <si>
    <t>Descrição do posicionamento da organização em relação a questões significativas que são o foco de sua participação no desenvolvimento de políticas públicas e lobby, e quaisquer diferenças entre suas posições e suas políticas e objetivos declarados, ou outras posições públicas.</t>
  </si>
  <si>
    <t>Relate se a organização é membro ou se contribui para quaisquer associações ou comitês de representação que participam do desenvolvimento de políticas públicas e de lobby, incluindo:
- a natureza dessa contribuição;
- quaisquer diferenças entre as posições da organização e suas políticas e objetivos declarados, ou outras posições públicas sobre questões significativas relacionadas às mudanças climáticas, e as posições das associações ou dos comitês de representação.</t>
  </si>
  <si>
    <t>Relato de se a organização é membro ou se contribui para quaisquer associações ou comitês de representação que participam do desenvolvimento de políticas públicas e de lobby</t>
  </si>
  <si>
    <t>11.22.2</t>
  </si>
  <si>
    <t>Question_UNGC_ID</t>
  </si>
  <si>
    <t>Título_UNGC</t>
  </si>
  <si>
    <t>Subtítulo_UNGC</t>
  </si>
  <si>
    <t>Indicator (C-More)</t>
  </si>
  <si>
    <t>Indicator ID (C-More)</t>
  </si>
  <si>
    <t>Governance - Policies and Responsibilities</t>
  </si>
  <si>
    <t>Does the board/highest governance body or most senior executive of the company:
- Issue an annual statement about the relevance of sustainable development to the company
- Issue an annual statement that addresses impacts on both people and the environment
- Issue an annual statement highlighting a zero tolerance for corruption
- Sign off on organizational sustainability targets
- Supervise Environmental, Social, and Governance reporting
- Regularly review potential risks related to the business model</t>
  </si>
  <si>
    <t>Organização tem uma declaração do mais alto executivo ou alto órgão de governança sobre a relevância da sustentabilidade para a mesma;
Declaração (do mais alto executivo ou alto órgão de governança sobre a relevância da sustentabilidade para a organização) aborda a estratégia de sustentabilidade da organização;
Declaração de missão ou propósito da organização inclui metas relacionadas com temas sociais e/ou ambientais;
Organização tem uma declaração e/ou política que reflete o seu posicionamento face à violação de direitos humanos, trabalho forçado, trabalho infantil e discriminação;
Plano de ação para integrar questões sociais e/ou ambientais no modelo de negócio inclui indicadores e métricas;
Envolvimento do mais alto órgão de governança na definição dos processos de gestão de risco ambiental e/ou social;
Monitorização dos indicadores associados ao plano de ação para a integração das questões sociais e/ou ambientais no modelo de negócio;
Questões ambientais e/ou sociais consideradas no plano de ação/modelo de negócio: Desperdício;
Questões ambientais e/ou sociais consideradas no plano de ação/modelo de negócio: Resíduos;
Questões ambientais e/ou sociais consideradas no plano de ação/modelo de negócio: Energia;
Questões ambientais e/ou sociais consideradas no plano de ação/modelo de negócio: Recursos hídricos;
Questões ambientais e/ou sociais consideradas no plano de ação/modelo de negócio: Produtos tóxicos;
Questões ambientais e/ou sociais consideradas no plano de ação/modelo de negócio: Biodiversidade;
Questões ambientais e/ou sociais consideradas no plano de ação/modelo de negócio: Educação;
Questões ambientais e/ou sociais consideradas no plano de ação/modelo de negócio: Desigualdades Sociais;
Questões ambientais e/ou sociais consideradas no plano de ação/modelo de negócio: Empregabilidade;
Questões ambientais e/ou sociais consideradas no plano de ação/modelo de negócio: Inclusão;
Questões ambientais e/ou sociais consideradas no plano de ação/modelo de negócio: Outro</t>
  </si>
  <si>
    <t> 4773; 4774; 4660; 4836; 4760; 4732; 4733; 4734; 4735; 4736; 4737; 4738; 4739; 4740; 4741; 4742; 5344; 4761</t>
  </si>
  <si>
    <t>Does the company have a publicly stated commitment regarding the following sustainability topics?
- Human Rights
- Labour Rights/ Decent Work
- Environment
- Anti-Corruption</t>
  </si>
  <si>
    <t>A organização tem políticas em vigor para abordar as questões de direitos humanos / escravatura moderna / trabalho forçado nas operações diretas e/ou cadeia de abastecimento;
Organização tem uma declaração e/ou política que reflete o seu posicionamento face à violação de direitos humanos, trabalho forçado, trabalho infantil e discriminação;
Organização tem uma política de anti-corrupção e anti-suborno definida;
A organização tem integrada uma política ambiental com o propósito de prevenir e reduzir o seu impacto ambiental</t>
  </si>
  <si>
    <t>2036; 4836; 5129; 2123</t>
  </si>
  <si>
    <t>Does the company have a code of conduct in place regarding each of the following sustainability topics?
- Human Rights
- Labour Rights/ Decent Work
- Environment
- Anti-Corruption</t>
  </si>
  <si>
    <t>Organização tem código de conduta, código de ética ou outro documento formal que contemple os valores, missão, conduta ética e sustentabilidade;
Organização tem um código de ética e conduta para os fornecedores;
Tópicos abordados no Código de Ética e Conduta: Missão, Visão e Valores da organização
Tópicos abordados no Código de Ética e Conduta: Ética nos negócios
Tópicos abordados no Código de Ética e Conduta: Responsabilidade social
Tópicos abordados no Código de Ética e Conduta: Responsabilidade ambiental
Tópicos abordados no Código de Ética e Conduta: Direitos dos colaboradores
Tópicos abordados no Código de Ética e Conduta: Compromisso e responsabilidade
Tópicos abordados no Código de Ética e Conduta: Diversidade e inclusão
Tópicos abordados no Código de Ética e Conduta: Padrões de profissionalismo
Tópicos abordados no Código de Ética e Conduta: Políticas de discriminação e assédio sexual
Tópicos abordados no Código de Ética e Conduta: Utilização dos bens da empresa
Tópicos abordados no Código de Ética e Conduta: Utilização das redes sociais
Tópicos abordados no Código de Ética e Conduta: Regras de comunicação e gestão da informação
Tópicos abordados no Código de Ética e Conduta: Conduta e disciplina
Tópicos abordados no Código de Ética e Conduta: Confidencialidade
Tópicos abordados no Código de Ética e Conduta: Privacidade
Tópicos abordados no Código de Ética e Conduta: Políticas de propriedade intelectual
Tópicos abordados no Código de Ética e Conduta: Requisitos de comunicação com o cliente
Tópicos abordados no Código de Ética e Conduta: Conflitos de interesses
Tópicos abordados no Código de Ética e Conduta: Corrupção, extorsão e suborno
Tópicos abordados no Código de Ética e Conduta: Política de Fornecedores
Tópicos abordados no Código de Ética e Conduta: Concorrência
Tópicos abordados no Código de Ética e Conduta: Resolução de Conflitos
Tópicos abordados no Código de Ética e Conduta: Outro</t>
  </si>
  <si>
    <t>Has the company appointed an individual or group responsible for each of the following sustainability topics?
- Human Rights
- Labour Rights/ Decent Work
- Environment
- Anti-Corruption</t>
  </si>
  <si>
    <t>Organização definiu o responsável pelo desenvolvimento, aprovação e atualização da missão, visão e valores;
Organização tem um departamento ou pessoa responsável pela temática da sustentabilidade;
Organização definiu o responsável pelo desenvolvimento, aprovação e atualização das estratégias, políticas e metas relacionadas com os temas sociais e/ou ambientais</t>
  </si>
  <si>
    <t>4661; 4723; 4722</t>
  </si>
  <si>
    <t>Does the company have a formal structure(s) (such as a cross-functional committee) to address each of the following sustainability topics?
- Human Rights
- Labour Rights/ Decent Work
- Environment
- Anti-Corruption</t>
  </si>
  <si>
    <t>Governance - Prevention</t>
  </si>
  <si>
    <t>Does the company have a process or processes to assess risk?
- Human rights risks
- Labour rights risks
- Environmental risks
- Corruption risks</t>
  </si>
  <si>
    <t>Organização efetua avaliação(ões) de riscos de violação dos direitos humanos nas suas operações;
Organização efetuou avaliação de riscos com foco na corrupção e/ou suborno;
Organização inclui os fatores corrupção e suborno nas avaliações gerais de risco;
Organização tem definido um sistema de avaliação de riscos de SST;
Organização efetuou avaliação de impacto dos riscos na saúde e segurança dos seus produtos e/ou serviços;
A organização avalia e monitoriza o seu impacto ambiental;
Processo utilizado para identificação, avaliação e gestão dos riscos e oportunidades relacionados com o clima;
Processo utilizado para a identificação, avaliação e gestão dos riscos e oportunidades relacionados com a poluição;
Processo utilizado para a identificação, avaliação e gestão dos riscos e oportunidades relacionados com recursos hídricos;
Processo utilizado para a identificação, avaliação e gestão dos riscos e oportunidades relacionados com biodiversidade e ecossistemas;
Processo utilizado para a identificação, avaliação e gestão dos riscos e oportunidades relacionados com utilização de recursos e economia circular;
Organização efetua uma avaliação dos impactos negativos para os trabalhadores;
Organização avalia os impactos negativos para os trabalhadores da cadeia de valor</t>
  </si>
  <si>
    <t>5328; 5193; 5208; 4552; 4931; 2121; 3695; 3900; 4019; 4187; 4559; 4936; 5147</t>
  </si>
  <si>
    <t>G6.1</t>
  </si>
  <si>
    <t xml:space="preserve">During the assessment of risk, has your company reviewed those suppliers and/or other business relationships where the risk related to human rights, labour, environment and/or anti-corruption may be particularly severe? </t>
  </si>
  <si>
    <t>No processo de contratação de fornecedores são observados todos os requisitos incluídos na política de fornecedores;
Organização identificou incidente(s) ou caso(s) relativo(s) a trabalho forçado nas operações ou fornecedores;
Organização tomou medida(s) para a resolução de incidente(s) relativo(s) a trabalho forçado nas operações ou fornecedores;
Organização solicita informação aos seus fornecedores relativamente aos seus impactos relacionados com a água;
Organização tem um processo interno para verificação dos requisitos da política de fornecedores;
Organização solicita informação aos seus fornecedores sobre os respetivos fornecedores;
Organização avaliou os fornecedores relativamente a impactos ambientais;
Organização avaliou os fornecedores relativamente a impactos sociais;
Número de fornecedores identificados como causadores de impactos ambientais negativos com os quais foram acordadas melhorias na sequência da avaliação realizada;
Número de fornecedores identificados como causadores de impactos ambientais negativos com os quais a organização cessou as relações de negócio;
Número de fornecedores identificados como causadores de impactos sociais negativos com os quais foram acordadas melhorias na sequência da avaliação realizada;
Número de fornecedores identificados como causadores de impactos sociais negativos com os quais a organização cessou as relações de negócio</t>
  </si>
  <si>
    <t>5073; 5100; 5101; 5074; 5102; 5086; 5093; 140; 141; 144; 145</t>
  </si>
  <si>
    <t>Does the company have a due diligence process through which it identifies, prevents, mitigates, and accounts for actual and potential negative impacts on sustainability topics?
- Human rights risks
- Labour rights risks
- Environmental risks
- Corruption risks</t>
  </si>
  <si>
    <t>Criação de processos de diligência prévia aos impactos sociais e ambientais significativos;
A organização detem processo de diligência devida para identificar, mitigar e combater os impactos negativos nos direitos humanos;</t>
  </si>
  <si>
    <t> 5285; 2128</t>
  </si>
  <si>
    <t>G7.1</t>
  </si>
  <si>
    <t>During the due diligence process, has your company reviewed those suppliers and/or other business relationships where the risk of adverse impacts on human rights, labour, environment and/or anti-corruption may be particularly severe?</t>
  </si>
  <si>
    <t>Governance - Concerns and Grievance Mechanisms</t>
  </si>
  <si>
    <t>Are there any processes through which members of the company’s workforce can raise concerns about the company’s conduct related to human rights, labour rights, environment, or anti-corruption?</t>
  </si>
  <si>
    <t>Organização tem um mecanismo de denúncias no caso de violação do código de ética e conduta, comportamentos ilícitos ou relacionados com a integridade da organização relativamente a impostos;
Características do canal de denúncia: Interno
Características do canal de denúncia: Externo
Características do canal de denúncia: Assegura anonimato
Características do canal de denúncia: Assegura confidencialidade
Características do canal de denúncia: Gerido por terceiro especializado (outsourced)
Características do canal de denúncia: Gerido internamente por uma pessoa responsável
Características do canal de denúncia: Conhecido pelos colaboradores
Características do canal de denúncia: Conhecido por todos os stakeholders da organização
Características do canal de denúncia: Está disponível em mais do que um idioma
Características do canal de denúncia: Tem um horário de funcionamento definido
Características do canal de denúncia: Garante a proteção contra represálias
Organização definiu um processo para o tratamento das denúncias de violação do código de ética e conduta, comportamentos ilícitos ou relacionados com a integridade da organização relativamente a impostos;
Organização tem um processo de gestão e monitorização das denúncias de violação do código de ética e conduta, comportamentos ilícitos ou relacionados com a integridade da organização relativamente a impostos;
Organização identificou ou recebeu denúncia(s) (formais ou informais) de violação dos direitos de minorias;
Organização tem mecanismo para denúncia de situações de conflito de interesse, corrupção ou suborno;
Organização recebeu denúncia(s) ou reclamação(ões) (formais ou informais) sobre discriminação ou assédio moral ou sexual;
Organização analisou a(s) denúncia(s) sobre discriminação ou assédio moral ou sexual;
Organização disponibiliza canais de comunicação para que os trabalhadores transmitam preocupações e/ou queixas;
Organização tem mecanismos para tratar as preocupações e/ou queixas e reclamações relacionadas com questões laborais;
Organização disponibiliza canais de comunicação para que os trabalhadores da cadeia de valor transmitam preocupações e/ou queixas;
Organização tem mecanismos para tratar as preocupações e/ou queixas e reclamações relacionadas com questões laborais na cadeia de valor;
Organização tem um mecanismo para receber queixas por parte das comunidades locais;
Organização definiu um processo interno para comunicar preocupações cruciais ao mais alto órgão de governança</t>
  </si>
  <si>
    <t xml:space="preserve">4777; 4778; 4779; 4780; 4781; 4782; 4783; 4784; 4785; 4786; 4787; 4788; 4789; 4790; 4853;
5142; 4857; 4861; 5412; 5110; 5112; 5259; 5257; 4844
</t>
  </si>
  <si>
    <t>Please provide additional detail regarding the process(es) the company has through which members of the company’s workforce can raise concerns about the company’s conduct:
- Is the process communicated to all employees/workers in local languages?
- Is the process available to non-employees (e.g., suppliers, consumers, communities, and other business relationships)?
- Is the process confidential (e.g., whistleblowing process)?
- Are there processes in place to avoid retaliation?
- Can concerns be raised about suppliers or other business relationships (e.g., clients, partners, etc.)?</t>
  </si>
  <si>
    <t>Características do canal de denúncia: Interno;
Características do canal de denúncia: Externo;
Características do canal de denúncia: Assegura anonimato;
Características do canal de denúncia: Assegura confidencialidade;
Características do canal de denúncia: Gerido por terceiro especializado (outsourced);
Características do canal de denúncia: Gerido internamente por uma pessoa responsável;
Características do canal de denúncia: Conhecido pelos colaboradores;
Características do canal de denúncia: Conhecido por todos os stakeholders da organização;
Características do canal de denúncia: Está disponível em mais do que um idioma;
Características do canal de denúncia: Tem um horário de funcionamento definido;
Características do canal de denúncia: Garante a proteção contra represálias;
Especifique os mecanismos para tratar as preocupações e/ou queixas e reclamações relacionadas com questões laborais;
Especifique os mecanismos para tratar as preocupações e/ou queixas e reclamações relacionadas com questões laborais</t>
  </si>
  <si>
    <t>4778; 4779; 4780; 4781; 4782; 4783; 4784; 4785; 4786; 4787; 4788; 5113; 5260</t>
  </si>
  <si>
    <t>Governance - Lessons</t>
  </si>
  <si>
    <t>How does the company capture lessons regarding each of the following sustainability topics? (investigation of incidents, change of policies and practices - internal and external)
- Human Rights
- Labour Rights/ Decent Work
- Environment
- Anti-Corruption</t>
  </si>
  <si>
    <t>Organização tem um processo de investigação definido para acidentes de trabalho;
Para cada um dos acidentes de trabalho foram realizadas investigações;
Investigação de situação(ões) de corrupção e/ou suborno realizada por um órgão independente da cadeia de gestão envolvida na situação;
Organização definiu iniciativas/alterações como resultado das denúncias de violação do código de ética e conduta, comportamentos ilícitos ou relacionados com a integridade da organização relativamente a impostos;
Alteração(ões) e/ou medida(s) implementadas em consequência da denúncias de situações de conflito de interesses, suborno e/ou corrupção;
A organização está a implementar medidas ou um programa com o propósito de reduzir o impacto negativo na comunidade;
Implementação de planos ou políticas como consequência de denúncias sobre discriminação ou assédio moral ou sexual e da sua análise;
A organização está a implementar iniciativas para redução das emissões de GEE;
Tipo de iniciativas que a organização está a implementar iniciativas para redução das emissões de GEE;
Medidas implementadas pela organização para reduzir os impactos relacionados com a água associados a produtos ou serviços da organização;
A organização está atualmente a implementar medidas de restauração em áreas de proteção ambiental ou áreas restauradas;
Iniciativas estão a ser implementadas para reduzir o consumo energético;
Práticas implementadas para promover a segurança e saúde dos trabalhadores contratados;
Práticas implementadas para promover a segurança e saúde dos trabalhadores contratados: Avaliação de riscos à saúde e segurança dos colaboradores
Práticas implementadas para promover a segurança e saúde dos trabalhadores contratados: Auditorias e inspeções regulares por uma entidade externa para garantir a segurança no local de trabalho
Práticas implementadas para promover a segurança e saúde dos trabalhadores contratados: Procedimentos internos para prevenir ou antecipar riscos identificados à saúde e segurança dos colaboradores
Práticas implementadas para promover a segurança e saúde dos trabalhadores contratados: Fornecimento de equipamento de proteção individual aos colaboradores
Práticas implementadas para promover a segurança e saúde dos trabalhadores contratados: Formação para todos os colaboradores relativamente às políticas e práticas de saúde e segurança no trabalho
Práticas implementadas para promover a segurança e saúde dos trabalhadores contratados: Consulta de medicina do trabalho regular para todos os colaboradores
Práticas implementadas para promover a segurança e saúde dos trabalhadores contratados: Nenhuma prática ou procedimento implementado
Práticas implementadas para promover a segurança e saúde dos trabalhadores contratados: Outro
Estratégia de impacto na comunidade: Tipo de iniciativa: Donativos em dinheiro
Estratégia de impacto na comunidade: Tipo de iniciativa: Donativos em géneros
Estratégia de impacto na comunidade: Tipo de iniciativa: Oferta de serviços
Estratégia de impacto na comunidade: Tipo de iniciativa: Desenvolvimento e implementação de um programa de capacitação
Estratégia de impacto na comunidade: Tipo de iniciativa: Investimento em infraestruturas
Estratégia de impacto na comunidade: Tipo de iniciativa: Financiamento de um ou mais programas com impacto na comunidade
Estratégia de impacto na comunidade: Tipo de iniciativa: Outro
Ações implementadas pela organização para mitigação e adaptação às alterações climáticas, durante o período de reporte;
Políticas têm procedimentos específicos de implementação para prevenir, mitigar e agir em casos de discriminação (TO + TCV + CUF + CA - 4 indicadores);
Especifique os procedimentos de implementação para prevenir, mitigar e agir em casos de discriminação (TO + TCV + CUF + CA - 4 indicadores);
Organização implementa medidas com o propósito de reduzir o impacto negativo na comunidade</t>
  </si>
  <si>
    <t>4593; 4314; 5137; 4832; 5531; 5410; 4863; 1760; 1828; 1865; 2108; 3526; 3527; 3528; 3529; 3530; 3531; 3532; 3533; 3534; 3535; 3536; 3537; 3538; 3539; 3540; 3671; 5005; 5237; 5384; 5454; 5007; 5328; 5385; 5455; 5410</t>
  </si>
  <si>
    <t>Governance - Executive Pay</t>
  </si>
  <si>
    <t>Is executive pay linked to performance on one or more of the following sustainability topics?
- Human Rights
- Labour Rights/ Decent Work
- Environment
- Anti-Corruption</t>
  </si>
  <si>
    <t>Governance - Board Composition</t>
  </si>
  <si>
    <t>Percentage of individuals within the company’s board/highest governance body by:
- Total number of board members (#)
- Male (%)
- Female (%)
- Non-binary (%)
- Under 30 years old (%)
- 30-50 years old (%)
- Above 50 years old (%)
- From minority or vulnerable groups (%)
- Executive (%)
- Independent (%)</t>
  </si>
  <si>
    <t>Número total de membros do mais alto órgão de governança do género: Feminino;
Número total de membros do mais alto órgão de governança do género: Masculino;
Número total de membros do mais alto órgão de governança do género: Outro;
% de membros do mais alto órgão de governança do género feminino
% de membros do mais alto órgão de governança do género masculino
% de membros do mais alto órgão de governança do género outro
Mais alto órgão de governança inclui membros pertencentes a minorias;
Minorias que constituem o mais alto órgão de governança da organização: Indígenas;
Minorias que constituem o mais alto órgão de governança da organização: Negros;
Minorias que constituem o mais alto órgão de governança da organização: Etnia cigana;
Minorias que constituem o mais alto órgão de governança da organização: Outros grupos sociais ou minorias (pessoas pertencentes a grupos vulneráveis);
Minorias que constituem o mais alto órgão de governança da organização: LGBTQIA+;
Minorias que constituem o mais alto órgão de governança da organização: Pessoas portadoras de deficiência;
Minorias que constituem o mais alto órgão de governança da organização: Minorias religiosas;
% de membros do mais alto órgão de governança com &lt;30 anos
% de membros do mais alto órgão de governança entre 30 e 50 anos
% de membros do mais alto órgão de governança com &gt;50 anos</t>
  </si>
  <si>
    <t>423; 424; 425; 4670; 4671; 4672; 4673; 4674; 4675; 4676; 4677; 442; 443; 444; 445; 446; 447</t>
  </si>
  <si>
    <t>Do you produce sustainability reporting according to:
- National/local regulation on sustainability
- Security exchange regulations
- Non-Financial Reporting Directive of the European Union (NRFD)
- Global Reporting Initiative (GRI)
- Sustainability Accounting Standards Board (SASB)
- International Integrated Reporting Council (IIRC)
- Climate Disclosure Standards Board (CDSB)
- Task Force on Climate-related Financial Disclosures (TCFD)
- Other voluntary frameworks</t>
  </si>
  <si>
    <t>Governance - Data Assurance</t>
  </si>
  <si>
    <t>Is the information disclosed in this questionnaire assured by a third-party?</t>
  </si>
  <si>
    <t>Human Rights - Materiality/Saliency</t>
  </si>
  <si>
    <t>Which of the following has the company identified as material human rights topics connected with its operations and/or value chain, whether based on their salience (i.e., the most severe potential negative impacts on people) or another basis?
- Freedom of association and the effective recognition of the right to collective bargaining
- Child labour
- Forced labour
- Non-discrimination in respect of employment and occupation
- Safe and healthy working environment
- Working conditions (wages, working hours)
- Freedom of expression
- Access to water and sanitation
- Digital security / privacy
- Gender equality and women's rights
- Rights of indigenous peoples
- Rights of refugees and migrants</t>
  </si>
  <si>
    <t>Natureza das preocupações comunicadas: Ambiental;
Natureza das preocupações comunicadas: Social (comunidade, colaboradores, stakeholders);
Natureza das preocupações comunicadas: Económico;
Natureza das preocupações comunicadas: Governança;
Natureza das preocupações comunicadas: Outro;
Principais tópicos e/ou preocupações mencionados pelos stakeholder, por tipo de stakeholder: Colaboradores;
Principais tópicos e/ou preocupações mencionados pelos stakeholder, por tipo de stakeholder: Acionistas;
Principais tópicos e/ou preocupações mencionados pelos stakeholder, por tipo de stakeholder: Colaboradores Temporários;
Principais tópicos e/ou preocupações mencionados pelos stakeholder, por tipo de stakeholder: Colaboradores subcontratados/fornecidos;
Principais tópicos e/ou preocupações mencionados pelos stakeholder, por tipo de stakeholder: Fornecimentos e Serviços Externos (FSE's);
Principais tópicos e/ou preocupações mencionados pelos stakeholder, por tipo de stakeholder: Grupos vulneráveis;
Principais tópicos e/ou preocupações mencionados pelos stakeholder, por tipo de stakeholder: Comunidades locais;
Principais tópicos e/ou preocupações mencionados pelos stakeholder, por tipo de stakeholder: ONGs;
Principais tópicos e/ou preocupações mencionados pelos stakeholder, por tipo de stakeholder: Outras organizações da sociedade civil;
Principais tópicos e/ou preocupações mencionados pelos stakeholder, por tipo de stakeholder: Outro</t>
  </si>
  <si>
    <t>Human Rights - Commitment</t>
  </si>
  <si>
    <t>Does the company have a policy commitment in relation to the following human rights topics?
- Freedom of expression
- Access to water and sanitation
- Digital security / privacy
- Gender equality and women's rights
- Rights of indigenous peoples
- Rights of refugees and migrants</t>
  </si>
  <si>
    <t>Organização tem uma política de respeito pelos direitos de liberdade sindical e negociação coletiva dos trabalhadores contratados;
Políticas que a organização tem em vigor para abordar as questões de direitos humanos / escravatura moderna / trabalho forçado nas operações diretas e/ou cadeia de abastecimento;
Organização tem uma política de privacidade dos consumidores e/ou utilizadores finais para garantir a segurança dos dados pessoais;
Organização tem uma política de Responsabilidade Social Corporativa;
Organização tem políticas para gerir os impactos, riscos e oportunidades relacionados com os trabalhadores;
Organização tem políticas para gerir os impactos, riscos e oportunidades relacionados com os trabalhadores da cadeia de valor
Política de gestão de impactos, riscos e oportunidades relacionados com os trabalhadores contempla: Respeito pelos direitos humanos, incluindo direitos do trabalho;
Política de gestão de impactos, riscos e oportunidades relacionados com os trabalhadores contempla: Interação com as partes interessadas afetadas;
Política de gestão de impactos, riscos e oportunidades relacionados com os trabalhadores contempla: Medidas para assegurar a mitigação de impactos nos direitos humanos;
Política de gestão de impactos, riscos e oportunidades relacionados com os trabalhadores contempla: Eliminação da discriminação (incluindo assédio);
Política de gestão de impactos, riscos e oportunidades relacionados com os trabalhadores contempla: Promoção da igualdade de oportunidades;
Política de gestão de impactos, riscos e oportunidades relacionados com os trabalhadores contempla: Promoção da diversidade e inclusão;
Política de gestão de impactos, riscos e oportunidades relacionados com os trabalhadores contempla: Outro;
Organização tem políticas para gerir os impactos, riscos e oportunidades relacionados com os trabalhadores da cadeia de valor;
Organização tem políticas para gerir os impactos, riscos e oportunidades relacionados com as comunidades afetadas;
Organização tem políticas para gerir os impactos, riscos e oportunidades relacionados com os consumidores e/ou utilizadores finais;
Tópicos/requisitos incluídos na política de fornecedores: Liberdade de associação e negociação coletiva;
Tópicos/requisitos incluídos na política de fornecedores: Privacidade e proteção de dados;
Organização tem compromisso(s) relacionado(s) com a inclusão e/ou ação afirmativa para pessoas de grupos em particular risco de vulnerabilidade na sua própria força de trabalho;
Benefícios/programas da organização aplicáveis aos trabalhadores subcontratados: Política de respeito pelos direitos de liberdade sindical e negociação coletiva;
Objetivos de Desenvolvimento Sustentável para os quais a estratégia contribui: Objetivo 5 - Igualdade de género;
Objetivos de Desenvolvimento Sustentável para os quais a estratégia contribui: Objetivo 6 - Água potável e saneamento;
Objetivos de Desenvolvimento Sustentável para os quais a estratégia contribui: Objetivo 10 - Reduzir as desigualdades;
Política de gestão de impactos, riscos e oportunidades contempla: Promoção da igualdade de oportunidades</t>
  </si>
  <si>
    <t>4367; 1732; 1746; 5486; 4972; 5185; 4981; 4982; 4983; 4985; 4986; 4988; 4990; 5185; 5437; 5367; 5057; 5061; 5009; 5239; 5386; 4289; 4747; 4748; 4752; 5228; 5375; 5445</t>
  </si>
  <si>
    <t>HR2.1</t>
  </si>
  <si>
    <t>For each human rights policy, is it:
- Aligned with international human rights standards
- Publicly available
- Approved at most senior level of the company
- Applied to the company’s own operations
- Applied to the company's own operations and suppliers
- Applied to the company's own operations and the value chain (e.g., suppliers, consumers, communities, other business relationships)
- Developed involving human rights expertise from inside and outside the company</t>
  </si>
  <si>
    <t>Código de conduta, código de ética ou outro documento formal que contempla os valores, missão, conduta ética e sustentabilidade está disponível para consulta pública (online);
Políticas e práticas da organização são aplicáveis aos trabalhadores subcontratados;
Políticas e práticas da organização estão acessíveis aos trabalhadores subcontratados;
Stakeholders têm conhecimento da declaração e/ou política da organização que reflete o seu posicionamento face à violação de direitos humanos, trabalho forçado, trabalho infantil e discriminação;
Política de gestão dos impactos, riscos e oportunidades abrange os trabalhadores subcontratados;
Mais alto órgão de governança conta com a participação/apoio de stakeholders para a consulta relativamente aos tópicos económicos, sociais e ambientais;
Envolvimento do mais alto órgão de governança nos processos de diligência prévia aos impactos sociais e ambientais significativos;
Envolvimento do mais alto órgão de governança na definição dos processos de gestão de risco ambiental e/ou social;
Consulta sobre os tópicos económicos, sociais e ambientais é efetuada por um dos membros do mais alto órgão de governança;
Organização tem uma política de fornecedores;
Organização definiu processos de cooperação com os trabalhadores da cadeia de valor na prevenção, mitigação e remediação de impactos negativos;
Organização tem políticas para gerir os impactos, riscos e oportunidades relacionados com os trabalhadores da cadeia de valor</t>
  </si>
  <si>
    <t>2065; 4348; 4350; 4837; 4973; 4701; 5286; 5344; 4703; 1723; 5151; 5185</t>
  </si>
  <si>
    <t>Human Rights - Prevention</t>
  </si>
  <si>
    <t>In the course of the reporting period, has the company engaged with affected stakeholders or their legitimate representatives in relation to the following human rights topics? (understand risks, prevention, mitigation, collaboration)
- Freedom of expression
- Access to water and sanitation
- Digital security / privacy
- Gender equality and women's rights
- Rights of indigenous peoples
- Rights of refugees and migrants</t>
  </si>
  <si>
    <t>Organização definiu o processo de consulta dos stakeholders relativamente aos tópicos económicos, sociais e ambientais;
Stakeholders envolvidos pela organização: Sociedade civil
Stakeholders envolvidos pela organização: Clientes
Stakeholders envolvidos pela organização: Colaboradores
Stakeholders envolvidos pela organização: Sindicatos
Stakeholders envolvidos pela organização: Comunidades locais
Stakeholders envolvidos pela organização: Acionistas
Stakeholders envolvidos pela organização: Fornecimentos e Serviços Externos (FSE's)
Envolvimento dos stakeholders no estudo sobre os impactos sociais e ambientais significativos;
Organização definiu a abordagem de envolvimento dos stakeholders;
Organização realizou um processo para identificação dos stakeholders afetados (positiva ou negativamente) pelas atividades da mesma;
Organização adotou medidas para abordar tópicos/preocupações dos stakeholders;
Stakeholders têm conhecimento da declaração e/ou política da organização que reflete o seu posicionamento face à violação de direitos humanos, trabalho forçado, trabalho infantil e discriminação;
Auscultação de stakeholders no processo de definição da política (TO + TCV + CUF + CA - 4 indicadores);
Organização celebrou acordo(s) com os representantes dos trabalhadores acerca do respeito pelos direitos humanos dos trabalhadores;
Organização tem processos definidos para interagir com os trabalhadores (e/ou seus representantes) sobre impactos para a força de trabalho, decorrentes de ações que a organização tome para endereçar as questões da sustentabilidade;
Organização celebrou acordo(s) com representantes dos trabalhadores acerca do respeito pelos direitos humanos dos trabalhadores da cadeia de valor;
Organização celebrou acordo(s) com os representantes das comunidades afetadas acerca do respeito pelos seus direitos humanos;
Organização tem processos definidos para interagir com as comunidades afetadas (e/ou seus representantes) sobre impactos para estas, decorrentes de ações que a organização tome para endereçar as questões da sustentabilidade;
Organização celebrou acordo(s) com os representantes dos consumidores e/ou utilizadores finais acerca do respeito pelos seus direitos humanos;
Organização tem processos definidos para interagir com os consumidores e/ou utilizadores finais (e/ou seus representantes) sobre impactos para a força de trabalho, decorrentes de ações que a organização tome para endereçar as questões da sustentabilidade</t>
  </si>
  <si>
    <t>4702; 4762; 4763; 4764; 4765; 4766; 4767; 4768; 5267; 5312; 5293; 5323; 4837; 4995; 5231; 5378; 5448; 4365; 5013; 5175; 5419; 5458; 5291; 5388</t>
  </si>
  <si>
    <t>HR4</t>
  </si>
  <si>
    <t>What type of action has the company taken in the reporting period with the aim of preventing/mitigating the risks/impacts associated with this human rights topic? (training,  audits, stakeholders involvement...)
- Freedom of expression
- Access to water and sanitation
- Digital security / privacy
- Gender equality and women's rights
- Rights of indigenous peoples
- Rights of refugees and migrants</t>
  </si>
  <si>
    <t>Especifique os processos de cooperação com os trabalhadores para prevenção, mitigação e remediação de impactos negativos para os mesmos;
Especifique os procedimentos de implementação para prevenir, mitigar e agir em casos de discriminação (TO + TCV + CUF + CA - 4 indicadores);
Especifique os processos de cooperação com os trabalhadores da cadeia de valor para prevenção, mitigação e remediação de impactos negativos para os mesmos;
Especifique os processos de cooperação com os consumidores e/ou utilizadores finais para prevenção, mitigação e remediação de impactos negativos para os mesmos;
A organização deu formação aos seus trabalhadores contratados relativamente aos tópicos abordados no código de ética e conduta no período de reporte;
Organização tem um plano de formação em questões sociais (e.g., direitos humanos, trabalho forçado, escravatura moderna);
Organização investe na capacitação dos trabalhadores contratados;
Benefícios/programas da organização aplicáveis aos trabalhadores subcontratados: Programas de capacitação;
Programas de capacitação disponibilizados pela organização: Cursos internos de capacitação;
Programas de capacitação disponibilizados pela organização: Apoio financeiro a cursos de capacitação ou educação externos;
Programas de capacitação disponibilizados pela organização: Períodos sabáticos com retorno garantido ao emprego;
Programas de capacitação disponibilizados pela organização: Outro;
Organização implementou medida(s) corretiva(s) proveniente(s) de denúncia(s) de violação dos direitos de minorias;
Organização efetua avaliação(ões) de riscos de violação dos direitos humanos nas suas operações;
Organização celebrou acordo(s) com os representantes dos trabalhadores acerca do respeito pelos direitos humanos dos trabalhadores;
Especifique o(s) acordo(s) celebrado(s) com os representantes dos trabalhadores acerca do respeito pelos direitos humanos dos trabalhadores;
Organização celebrou acordo(s) com representantes dos trabalhadores acerca do respeito pelos direitos humanos dos trabalhadores da cadeia de valor;
Especifique o(s) acordo(s) celebrado(s) com os representantes dos trabalhadores acerca do respeito pelos direitos humanos dos trabalhadores da cadeia de valor;
Organização celebrou acordo(s) com os representantes das comunidades afetadas acerca do respeito pelos seus direitos humanos;
Especifique o(s) acordo(s) celebrado(s) com os representantes das comunidades afetadas acerca do respeito pelos direitos humanos das mesmas;
Organização celebrou acordo(s) com os representantes dos consumidores e/ou utilizadores finais acerca do respeito pelos seus direitos humanos;
Especifique o(s) acordo(s) celebrado(s) com os representantes dos consumidores e/ou utilizadores finais acerca do respeito pelos seus direitos humanos;
Organização investe na capacitação dos trabalhadores subcontratados</t>
  </si>
  <si>
    <t>4940; 5007; 5238; 5385; 5455; 5153; 5283; 4838; 2107; 4477; 4532; 4533; 4534; 4535; 4285; 4856; 5328; 4365; 4366; 5175; 5176; 5419; 5420; 5291; 5292; 4327</t>
  </si>
  <si>
    <t>Who receives training for the following human rights topics?
- Freedom of expression
- Access to water and sanitation
- Digital security / privacy
- Gender equality and women's rights
- Rights of indigenous peoples
- Rights of refugees and migrants</t>
  </si>
  <si>
    <t>Número de pessoas de segurança da organização que recebeu formação nas políticas e procedimentos da organização em direitos humanos;
Organização disponibiliza formações aos trabalhadores contratados relativamente à ética e conduta da mesma;
O plano de formação em questões sociais tais como direitos humanos, trabalho forçado, escravatura moderna esta acessível a todos os trabalhadores contratados da organização;
Pessoal de segurança frequentou o plano de formação em questões sociais (e.g., direitos humanos, trabalho forçado, escravatura moderna);
Trabalhadores subcontratados recebem formação sobre as políticas e práticas da organização;
Obrigatoriedade das formações sobre ética e conduta da organização para todos os trabalhadores contratados;
A organização deu formação aos seus trabalhadores contratados relativamente aos tópicos abordados no código de ética e conduta no período de reporte;
Programa de formação em questões sociais está acessível a todos os trabalhadores contratados;
Organização investe na capacitação dos trabalhadores contratados;
Organização investe na capacitação dos trabalhadores subcontratados;
Organização sensibiliza e capacita os fornecedores relativamente à sustentabilidade</t>
  </si>
  <si>
    <t>473; 4775; 4839; 4843; 4351; 4776; 2107; 4839; 4477; 4327; 5104</t>
  </si>
  <si>
    <t>How does the company assess progress in preventing/mitigating the risks/impacts associated with the following human rights topics? (monitoring, goals, targets…)
- Freedom of expression
- Access to water and sanitation
- Digital security / privacy
- Gender equality and women's rights
- Rights of indigenous peoples
- Rights of refugees and migrants</t>
  </si>
  <si>
    <t>Organização definiu indicadores e metas para monitorizar os impactos identificados;
Organização monitoriza o número de trabalhadores subcontratados que frequentou programas de capacitação;
Organização monitoriza o número de horas de capacitação oferecidas aos trabalhadores subcontratados;
Organização monitoriza o número de trabalhadores contratados que frequentou programas de capacitação;
Organização monitoriza o número de horas de capacitação oferecidas aos trabalhadores contratados;
Organização definiu indicadores para monitorizar o impacto do investimento na comunidade e economia local;
Indicadores para monitorizar o impacto do investimento na comunidade e economia local são monitorizados;
A organização tem definido um conjunto de indicadores para monitorizar o seu impacto na comunidade;
Os indicadores para monitorizar o impacto na comunidade são atualmente monitorizados;
Existência de objetivos referentes a impactos negativos provocados pela organização aos seus trabalhadores;
Existência de objetivos referentes a impactos positivos provocados pela organização aos seus trabalhadores;
Na definição da estratégia de gestão dos recursos hídricos foram consideradas as metas dos Objetivos de Desenvolvimento Sustentável relacionadas à agua;
Na definição da estratégia de gestão dos recursos hídricos foram consideradas as metas estabelecidas por órgãos governamentais federais e municipais relacionadas à agua;
Organização tem metas claramente definidas no âmbito dos impactos relacionados com a água;
Organização tem metas definidas relativamente aos impactos negativos para os trabalhadores;
Organização tem métricas definidas para avaliar a performance das metas relativamente aos impactos negativos para os trabalhadores;
Organização tem metas definidas relativamente a esses impactos positivos;
Organização tem metas definidas relativamente a riscos e/ou oportunidades: Sim, relativamente aos riscos;
Organização tem metas definidas relativamente a riscos e/ou oportunidades: Sim, relativamente às oportunidades;
Organização tem metas definidas relativamente a riscos e/ou oportunidades: Não;
Organização tem métricas definidas para avaliar a performance de metas relacionadas com riscos e/ou oportunidades: Sim, relacionadas com riscos;
Organização tem métricas definidas para avaliar a performance de metas relacionadas com riscos e/ou oportunidades: Sim, relacionadas com oportunidades;
Organização tem métricas definidas para avaliar a performance de metas relacionadas com riscos e/ou oportunidades: Não;
Organização tem metas definidas relativamente aos impactos negativos para os trabalhadores da cadeia de valor;
Organização tem métricas definidas para avaliar a performance das metas relativamente ao impacto negativo para os trabalhadores da cadeia de valor;
Organização tem metas definidas relativamente aos impactos negativos na comunidade;
Organização tem métricas definidas para avaliar a performance das metas relacionadas com os impactos negativos na comunidade;
Organização tem metas definidas relativamente aos impactos positivos nas comunidades afetadas;
Organização tem métricas definidas para avaliar a performance das metas relacionadas com os impactos positivos nas comunidades afetadas;
Organização tem métricas definidas para avaliar a performance de metas relativamente aos impactos negativos para os consumidores e/ou utilizadores finais;
Organização tem metas definidas relativamente aos impactos negativos para os consumidores e/ou utilizadores finais;
Organização tem metas definidas relativamente aos impactos positivos para os consumidores e/ou utilizadores finais;
Organização tem métricas definidas para avaliar a performance de metas relativamente aos impactos positivos para os consumidores e/ou utilizadores finais;</t>
  </si>
  <si>
    <t>5290; 4328; 4339; 4482; 4490; 5491; 5492; 2111; 2112; 5524; 5526; 1792; 1793; 4944; 4945; 4949; 4963; 5332; 5431; 4965; 5333; 5432; 4966; 5188; 5335; 5433; 4968; 5337; 5434; 4970; 5338; 5435; 4971; 5339; 5436; 5160; 5174; 5417; 5418; 5422; 5423; 5289; 5287; 5295; 5297</t>
  </si>
  <si>
    <t>Human Rights - Response</t>
  </si>
  <si>
    <t>During the reporting period, has the company been involved in providing or enabling remedy where it has caused or contributed to adverse impact associated with the following human rights topic(s)?
- Freedom of expression
- Access to water and sanitation
- Digital security / privacy
- Gender equality and women's rights
- Rights of indigenous peoples
- Rights of refugees and migrants</t>
  </si>
  <si>
    <t>A organização está a implementar medidas ou um programa com o propósito de reduzir o impacto negativo na comunidade;
Estratégia de impacto na comunidade: Tipo de iniciativa: Donativos em dinheiro
Estratégia de impacto na comunidade: Tipo de iniciativa: Donativos em géneros
Estratégia de impacto na comunidade: Tipo de iniciativa: Oferta de serviços
Estratégia de impacto na comunidade: Tipo de iniciativa: Desenvolvimento e implementação de um programa de capacitação
Estratégia de impacto na comunidade: Tipo de iniciativa: Investimento em infraestruturas
Estratégia de impacto na comunidade: Tipo de iniciativa: Financiamento de um ou mais programas com impacto na comunidade
Estratégia de impacto na comunidade: Tipo de iniciativa: Outro
Especifique os processos de cooperação com os trabalhadores para prevenção, mitigação e remediação de impactos negativos para os mesmos;
Especifique os processos de cooperação com os trabalhadores da cadeia de valor para prevenção, mitigação e remediação de impactos negativos para os mesmos;
Especifique os processos de cooperação com os consumidores e/ou utilizadores finais para prevenção, mitigação e remediação de impactos negativos para os mesmos;
Organização identificou ações para endereçar a prevenção, mitigação ou remediação de riscos e/ou as ações previstas para atingir as oportunidades;
Organização identificou ações para endereçar a prevenção, mitigação ou remediação de riscos e/ou ações previstas para atingir as oportunidades</t>
  </si>
  <si>
    <t>5410; 3534; 3535; 3536; 3537; 3538; 3539; 3540; 4940; 5153; 5383; 4958; 5327; 5428; 5181</t>
  </si>
  <si>
    <t>HR8</t>
  </si>
  <si>
    <t>Briefly describe additional relevant practical actions the company has taken during the reporting period and/or plans to take to implement the human rights principles, including any challenges faced and actions taken towards prevention and/or remediation.</t>
  </si>
  <si>
    <t>Especifique os processos de cooperação com os trabalhadores para prevenção, mitigação e remediação de impactos negativos para os mesmos;
Especifique os procedimentos de implementação para prevenir, mitigar e agir em casos de discriminação;
Especifique os processos de cooperação com os trabalhadores da cadeia de valor para prevenção, mitigação e remediação de impactos negativos para os mesmos;
Especifique os processos de cooperação com os consumidores e/ou utilizadores finais para prevenção, mitigação e remediação de impactos negativos para os mesmos;
A organização tem um plano de formação em questões sociais tais como direitos humanos, trabalho forçado, escravatura moderna;
A organização deu formação aos seus trabalhadores contratados relativamente aos tópicos abordados no código de ética e conduta no período de reporte;
Organização tem um plano de formação em questões sociais (e.g., direitos humanos, trabalho forçado, escravatura moderna);
Organização investe na capacitação dos trabalhadores contratados;
Benefícios/programas da organização aplicáveis aos trabalhadores subcontratados: Programas de capacitação;
Programas de capacitação disponibilizados pela organização: Cursos internos de capacitação;
Programas de capacitação disponibilizados pela organização: Apoio financeiro a cursos de capacitação ou educação externos;
Programas de capacitação disponibilizados pela organização: Períodos sabáticos com retorno garantido ao emprego;
Programas de capacitação disponibilizados pela organização: Outro;
Organização implementou medida(s) corretiva(s) proveniente(s) de denúncia(s) de violação dos direitos de minorias;
Organização efetua avaliação(ões) de riscos de violação dos direitos humanos nas suas operações;
Organização celebrou acordo(s) com os representantes dos trabalhadores acerca do respeito pelos direitos humanos dos trabalhadores;
Especifique o(s) acordo(s) celebrado(s) com os representantes dos trabalhadores acerca do respeito pelos direitos humanos dos trabalhadores;
Organização celebrou acordo(s) com representantes dos trabalhadores acerca do respeito pelos direitos humanos dos trabalhadores da cadeia de valor;
Especifique o(s) acordo(s) celebrado(s) com os representantes dos trabalhadores acerca do respeito pelos direitos humanos dos trabalhadores da cadeia de valor;
Organização celebrou acordo(s) com os representantes das comunidades afetadas acerca do respeito pelos seus direitos humanos;
Especifique o(s) acordo(s) celebrado(s) com os representantes das comunidades afetadas acerca do respeito pelos direitos humanos das mesmas;
Organização celebrou acordo(s) com os representantes dos consumidores e/ou utilizadores finais acerca do respeito pelos seus direitos humanos;
Especifique o(s) acordo(s) celebrado(s) com os representantes dos consumidores e/ou utilizadores finais acerca do respeito pelos seus direitos humanos</t>
  </si>
  <si>
    <t>4940; 5007; 5238; 5385; 5455; 5153; 5283; 4838; 2107; 4838; 4477; 4532; 4533; 4534; 4535; 4285; 4856; 5328; 4365; 4366; 5175; 5176; 5419; 5420; 5291; 5292</t>
  </si>
  <si>
    <t>Labour - Commitment</t>
  </si>
  <si>
    <t>Does the company have a policy commitment in relation to the following labour rights principles?
- Freedom of association and the effective recognition of the right to collective bargaining
- Forced labour
- Child labour
- Non-discrimination in respect of employment and occupation
- Safe and healthy working environment
- Working conditions (wages, working hours)</t>
  </si>
  <si>
    <t>Organização tem uma política de respeito pelos direitos de liberdade sindical e negociação coletiva dos trabalhadores contratados;
Tópicos/requisitos incluídos na política de fornecedores: Liberdade de associação e negociação coletiva;
Políticas que a organização tem em vigor para abordar as questões de direitos humanos / escravatura moderna / trabalho forçado nas operações diretas e/ou cadeia de abastecimento;
A organização tem políticas em vigor para abordar as questões de direitos humanos / escravatura moderna / trabalho forçado nas operações diretas e/ou cadeia de abastecimento;
Organização tem uma declaração e/ou política que reflete o seu posicionamento face à violação de direitos humanos, trabalho forçado, trabalho infantil e discriminação;
Tópicos/requisitos incluídos na política de fornecedores: Escravatura moderna (ou seja, escravatura e trabalho forçado ou compulsório e tráfico humano);
Política de gestão de impactos, riscos e oportunidades contempla: Respeito pelos direitos humanos, incluindo trabalho forçado;
Tópicos/requisitos incluídos na política de fornecedores: Trabalho infantil e jovem;
Política de gestão de impactos, riscos e oportunidades contempla: Respeito pelos direitos humanos, incluindo trabalho infantil;
Política de gestão de impactos, riscos e oportunidades relacionados com os trabalhadores contempla: Eliminação da discriminação (incluindo assédio);
Políticas têm procedimentos específicos de implementação para prevenir, mitigar e agir em casos de discriminação;
Política de gestão de impactos, riscos e oportunidades contempla: Eliminação da discriminação (incluindo assédio);
Tópicos/requisitos incluídos na política de fornecedores: Assédio e não discriminação;
A organização tem uma política estabelecida de segurança e saúde no trabalho (SST);
Tópicos/requisitos incluídos na política de fornecedores: Saúde e segurança</t>
  </si>
  <si>
    <t xml:space="preserve">4367; 5057; 1732; 2036; 4836; 5056; 5538; 5053; 5539; 4985; 5005; 5237; 5384; 5454; 5227; 5374; 5444; 5058; 2100; 5059
</t>
  </si>
  <si>
    <t>L1.1</t>
  </si>
  <si>
    <t>For each labour rights policy, is it:
- Aligned with international labour standards
- Publicly available
- Approved at most senior level of the company
- Applied to the company’s own operations
- Applied to the company's own operations and the value chain (e.g., suppliers, consumers, communities, other business relationships)
- Developed in consultation with workers and their representatives
- Developed involving labour rights expertise from inside and outside the company</t>
  </si>
  <si>
    <t>Benefícios/programas da organização aplicáveis aos trabalhadores subcontratados: Política de respeito pelos direitos de liberdade sindical e negociação coletiva;
Stakeholders têm conhecimento da declaração e/ou política da organização que reflete o seu posicionamento face à violação de direitos humanos, trabalho forçado, trabalho infantil e discriminação;
O plano de formação em questões sociais tais como direitos humanos, trabalho forçado, escravatura moderna esta acessível a todos os trabalhadores contratados da organização;
Programa de formação em questões sociais está acessível a todos os trabalhadores contratados;
Código de conduta, código de ética ou outro documento formal que contempla os valores, missão, conduta ética e sustentabilidade está disponível para consulta pública (online);
Políticas e práticas da organização são aplicáveis aos trabalhadores subcontratados;
Políticas e práticas da organização estão acessíveis aos trabalhadores subcontratados;
Stakeholders têm conhecimento da declaração e/ou política da organização que reflete o seu posicionamento face à violação de direitos humanos, trabalho forçado, trabalho infantil e discriminação;
Política de gestão dos impactos, riscos e oportunidades abrange os trabalhadores subcontratados;
Mais alto órgão de governança conta com a participação/apoio de stakeholders para a consulta relativamente aos tópicos económicos, sociais e ambientais;
Envolvimento do mais alto órgão de governança nos processos de diligência prévia aos impactos sociais e ambientais significativos;
Envolvimento do mais alto órgão de governança na definição dos processos de gestão de risco ambiental e/ou social;
Consulta sobre os tópicos económicos, sociais e ambientais é efetuada por um dos membros do mais alto órgão de governança;
Organização definiu processos de cooperação com os trabalhadores da cadeia de valor na prevenção, mitigação e remediação de impactos negativos;
Organização tem políticas para gerir os impactos, riscos e oportunidades relacionados com os trabalhadores da cadeia de valor;
Implementação de planos ou políticas como consequência de denúncias sobre discriminação ou assédio moral ou sexual e da sua análise;
Organização tem uma política de fornecedores</t>
  </si>
  <si>
    <t>4289; 4837; 4839; 2065; 4348; 4350; 4837; 4973; 4701; 5286; 5344; 4703; 5151; 5185; 4863; 1723</t>
  </si>
  <si>
    <t>Does the existing company’s policy on freedom of association and collective bargaining:
- Reference the respect for the right of all workers to form and join a trade union of their choice without fear of intimidation or reprisal and protect workers against acts of antiunion discrimination
- Prohibit any acts of interference in trade unions
- Facilitate collective bargaining with the trade union representatives
- Provide trade union representatives with the information required for meaningful bargaining in the context of bona fide negotiations
- Reference the respect for the right of workers to submit grievances without suffering</t>
  </si>
  <si>
    <t>Tópicos/requisitos incluídos na política de fornecedores: Liberdade de associação e negociação coletiva;
Benefícios/programas da organização aplicáveis aos trabalhadores subcontratados: Política de respeito pelos direitos de liberdade sindical e negociação coletiva;
Organização tem trabalhadores contratados cobertos por acordos de negociação coletiva</t>
  </si>
  <si>
    <t>5057; 4289; 4359</t>
  </si>
  <si>
    <t>Labour - Prevention</t>
  </si>
  <si>
    <t>In the course of the reporting period, has the company engaged with affected stakeholders or their legitimate representatives in relation to the following labour rights topics? (understand risks, prevention, mitigation, collaboration)
- Freedom of association and the effective recognition of the right to collective bargaining
- Forced labour
- Child labour
- Non-discrimination in respect of employment and occupation
- Safe and healthy working environment
- Working conditions (wages, working hours)</t>
  </si>
  <si>
    <t>Mais alto órgão de governança conta com a participação/apoio de stakeholders para a consulta relativamente aos tópicos económicos, sociais e ambientais;
Organização definiu o processo de consulta dos stakeholders relativamente aos tópicos económicos, sociais e ambientais;
Envolvimento dos stakeholders no estudo sobre os impactos sociais e ambientais significativos;
Organização realizou um processo para identificação dos stakeholders afetados (positiva ou negativamente) pelas atividades da mesma;
Organização definiu a abordagem de envolvimento dos stakeholders;
Organização adotou medidas para abordar tópicos/preocupações dos stakeholders;
Auscultação de stakeholders no processo de definição da política;
Stakeholders envolvidos pela organização: Sociedade civil;
Stakeholders envolvidos pela organização: Clientes;
Stakeholders envolvidos pela organização: Colaboradores;
Stakeholders envolvidos pela organização: Sindicatos;
Stakeholders envolvidos pela organização: Comunidades locais;
Stakeholders envolvidos pela organização: Acionistas;
Stakeholders envolvidos pela organização: Fornecimentos e Serviços Externos (FSE's);
Organização celebrou acordo(s) com os representantes dos trabalhadores acerca do respeito pelos direitos humanos dos trabalhadores;
Organização celebrou acordo(s) com representantes dos trabalhadores acerca do respeito pelos direitos humanos dos trabalhadores da cadeia de valor;
Organização tem processos definidos para interagir com os trabalhadores (e/ou seus representantes) sobre impactos para a força de trabalho, decorrentes de ações que a organização tome para endereçar as questões da sustentabilidade;
Organização tem processos definidos para interagir com os trabalhadores da cadeia de valor (e/ou seus representantes) sobre impactos para a força de trabalho, decorrentes de ações que a organização tome para endereçar as questões da sustentabilidade</t>
  </si>
  <si>
    <t>4701; 4702; 5267; 5293; 5312; 5323; 4995; 5231; 5378; 5448; 4762; 4763; 4764; 4765; 4766; 4767; 4768; 4365; 5175; 5013; 5241</t>
  </si>
  <si>
    <t>L3</t>
  </si>
  <si>
    <t>What type of action has the company taken in the reporting period with the aim of preventing/mitigating the risks/impacts associated with this labour rights topic? (training,  audits, stakeholders involvement...)
- Freedom of association and the effective recognition of the right to collective bargaining
- Forced labour
- Child labour
- Non-discrimination in respect of employment and occupation
- Safe and healthy working environment
- Working conditions (wages, working hours)</t>
  </si>
  <si>
    <t>Especifique o(s) acordo(s) celebrado(s) com os representantes dos trabalhadores acerca do respeito pelos direitos humanos dos trabalhadores;
Especifique o(s) acordo(s) celebrado(s) com os representantes dos trabalhadores acerca do respeito pelos direitos humanos dos trabalhadores da cadeia de valor;
A organização tem um plano de formação em questões sociais tais como direitos humanos, trabalho forçado, escravatura moderna;
O plano de formação em questões sociais tais como direitos humanos, trabalho forçado, escravatura moderna esta acessível a todos os trabalhadores contratados da organização;
A organização deu formação aos seus trabalhadores contratados relativamente aos tópicos abordados no código de ética e conduta no período de reporte;
Organização tem um plano de formação em questões sociais (e.g., direitos humanos, trabalho forçado, escravatura moderna);
Especifique os processos de cooperação com os trabalhadores para prevenção, mitigação e remediação de impactos negativos para os mesmos;
Especifique os procedimentos de implementação para prevenir, mitigar e agir em casos de discriminação;
Especifique os processos de cooperação com os trabalhadores da cadeia de valor para prevenção, mitigação e remediação de impactos negativos para os mesmos;
Organização investe na capacitação dos trabalhadores contratados;
Tipo de programas de capacitação disponibilizados pela organização;
Benefícios/programas da organização aplicáveis aos trabalhadores subcontratados: Programas de capacitação;
Programas de capacitação disponibilizados pela organização: Cursos internos de capacitação;
Programas de capacitação disponibilizados pela organização: Apoio financeiro a cursos de capacitação ou educação externos;
Programas de capacitação disponibilizados pela organização: Períodos sabáticos com retorno garantido ao emprego;
Programas de capacitação disponibilizados pela organização: Outro;
Organização efetua avaliação(ões) de riscos de violação dos direitos humanos nas suas operações;
Organização celebrou acordo(s) com os representantes dos trabalhadores acerca do respeito pelos direitos humanos dos trabalhadores;
Organização celebrou acordo(s) com representantes dos trabalhadores acerca do respeito pelos direitos humanos dos trabalhadores da cadeia de valor;
Organização tem compromisso(s) relacionado(s) com a inclusão e/ou ação afirmativa para pessoas de grupos em particular risco de vulnerabilidade na sua própria força de trabalho;
Especifique o(s) compromisso(s) relacionado(s) com a inclusão e/ou ação afirmativa para pessoas de grupos em particular risco de vulnerabilidade na sua própria força de trabalho</t>
  </si>
  <si>
    <t>4366; 5176; 4838; 4839; 2107; 4940; 5007; 5238; 5385; 5455; 5153; 4477; 4285; 4532; 4533; 4534; 4535; 5328; 4365; 5175; 5009; 5239; 5386; 5011; 5240; 5387</t>
  </si>
  <si>
    <t>Who receives training for the following labour rights topics?
- Freedom of association and the effective recognition of the right to collective bargaining
- Forced labour
- Child labour
- Non-discrimination in respect of employment and occupation
- Safe and healthy working environment
- Working conditions (wages, working hours)</t>
  </si>
  <si>
    <t>Pessoal de segurança frequentou o plano de formação em questões sociais (e.g., direitos humanos, trabalho forçado, escravatura moderna);
Trabalhadores subcontratados recebem formação sobre as políticas e práticas da organização;
A organização deu formação aos seus trabalhadores contratados relativamente aos tópicos abordados no código de ética e conduta no período de reporte;
Organização forma os trabalhadores contratatados sobre riscos, processos, práticas, normas e políticas no âmbito da SST;
Organização forma os trabalhadores subcontratatados sobre riscos, processos, práticas, normas e políticas no âmbito da SST: Sim;
Organização forma os trabalhadores subcontratatados sobre riscos, processos, práticas, normas e políticas no âmbito da SST: Não, é da responsabilidade da entidade com quem o trabalhador tem contrato de trabalho e solicitamos evidências de que recebe formação relativamente às normas de SST;
Organização forma os trabalhadores subcontratatados sobre riscos, processos, práticas, normas e políticas no âmbito da SST: Não, é da responsabilidade da entidade com quem o trabalhador tem contrato de trabalho e não confirmamos se recebe formação relativamente às normas de SST;
Programa de formação em questões sociais está acessível a todos os trabalhadores contratados;
Organização investe na capacitação dos trabalhadores contratados;
Organização investe na capacitação dos trabalhadores subcontratados;
O plano de formação em questões sociais tais como direitos humanos, trabalho forçado, escravatura moderna esta acessível a todos os trabalhadores contratados da organização</t>
  </si>
  <si>
    <t>4843; 4351; 2107; 4558; 4295; 4296; 4297; 4839; 4477; 4327</t>
  </si>
  <si>
    <t>How does the company assess progress in preventing/mitigating the risks/impacts associated with the following labour rights topics? (monitoring, goals, targets...)
- Freedom of association and the effective recognition of the right to collective bargaining
- Forced labour
- Child labour
- Non-discrimination in respect of employment and occupation
- Safe and healthy working environment
- Working conditions (wages, working hours)</t>
  </si>
  <si>
    <t>Número de pessoas de segurança da organização que recebeu formação nas políticas e procedimentos da organização em matéria de Direitos Humanos;
Número total de colaboradores que frequentou a formação em políticas e procedimentos da organização em matéria de Direitos Humanos;
Organização definiu indicadores e metas para monitorizar os impactos identificados;
Organização monitoriza o número de trabalhadores subcontratados que frequentou programas de capacitação;
Organização monitoriza o número de horas de capacitação oferecidas aos trabalhadores subcontratados;
Organização monitoriza o número de trabalhadores contratados que frequentou programas de capacitação;
Organização monitoriza o número de horas de capacitação oferecidas aos trabalhadores contratados;
Existência de objetivos referentes a impactos negativos provocados pela organização aos seus trabalhadores;
Existência de objetivos referentes a impactos positivos provocados pela organização aos seus trabalhadores;
Organização tem metas definidas relativamente aos impactos negativos para os trabalhadores;
Organização tem métricas definidas para avaliar a performance das metas relativamente aos impactos negativos para os trabalhadores;
Organização tem metas definidas relativamente a esses impactos positivos;
Organização tem metas definidas relativamente a riscos e/ou oportunidades: Sim, relativamente aos riscos;
Organização tem metas definidas relativamente a riscos e/ou oportunidades: Sim, relativamente às oportunidades;
Organização tem metas definidas relativamente a riscos e/ou oportunidades: Não;
Organização tem métricas definidas para avaliar a performance de metas relacionadas com riscos e/ou oportunidades: Sim, relacionadas com riscos;
Organização tem métricas definidas para avaliar a performance de metas relacionadas com riscos e/ou oportunidades: Sim, relacionadas com oportunidades;
Organização tem métricas definidas para avaliar a performance de metas relacionadas com riscos e/ou oportunidades: Não;
Organização tem metas definidas relativamente aos impactos negativos para os trabalhadores da cadeia de valor;
Organização tem métricas definidas para avaliar a performance das metas relativamente ao impacto negativo para os trabalhadores da cadeia de valor</t>
  </si>
  <si>
    <t>473; 478; 5290; 4328; 4339; 4482; 4490; 5524; 5526; 4944; 4945; 4949; 4963; 5332; 5431; 4965; 5333; 5432; 4966; 5188; 5335; 5433; 4968; 5337; 5434; 4970; 5338; 5435; 4971; 5339; 5436; 5160; 5174</t>
  </si>
  <si>
    <t>L6</t>
  </si>
  <si>
    <t>Labour - Performance</t>
  </si>
  <si>
    <t>Do(es) the existing collective bargaining agreement(s) provide(s) more favourable rights than those provided in legislation, where appropriate?</t>
  </si>
  <si>
    <t>Especifique o(s) acordo(s) celebrado(s) com os representantes dos trabalhadores acerca do respeito pelos direitos humanos dos trabalhadores;
Especifique o(s) acordo(s) celebrado(s) com os representantes dos trabalhadores acerca do respeito pelos direitos humanos dos trabalhadores da cadeia de valor</t>
  </si>
  <si>
    <t>4366; 5176</t>
  </si>
  <si>
    <t>In the course of the reporting period, what was the percentage of women in managerial positions? (%)</t>
  </si>
  <si>
    <t>Percentagem de membros do mais alto órgão de governança do género: Feminino;
Percentagem de trabalhadores contratados em cargos de gestão de topo/direção do género: Feminino;
Percentagem de trabalhadores contratados em cargos de gestão intermédia do género: Feminino;
% de trabalhadores subcontratados em cargos de gestão intermédia do género feminino;
% de trabalhadores (contratados e subcontratados) em cargos de gestão de topo/direção do género: Feminino;
% de trabalhadores subcontratados em cargos de gestão de topo/direção do género: Feminino;
% de trabalhadores (contratados e subcontratados) em cargos de gestão intermédia do género feminino</t>
  </si>
  <si>
    <t> 445; 451; 457; 747; 724; 750; 721</t>
  </si>
  <si>
    <t>What was the average ratio of the basic salary and remuneration of women to men (comparing jobs of equal value) during the reporting period?</t>
  </si>
  <si>
    <t>Disparidade salarial entre géneros</t>
  </si>
  <si>
    <t>In the course of the reporting period, how frequently were workers injured (injuries per hour worked)?</t>
  </si>
  <si>
    <t>Número total de acidentes de trabalho de trabalhadores contratados;
Número total de acidentes de trabalho de trabalhadores subcontratados</t>
  </si>
  <si>
    <t>396; 400</t>
  </si>
  <si>
    <t>In the course of the reporting period, what was the company’s incident rate (injuries per worker)? </t>
  </si>
  <si>
    <t>Labour - Response and Reporting</t>
  </si>
  <si>
    <t>In the course of the reporting period, has the company been involved in providing or enabling remedy if it has caused or contributed to the adverse impact associated with the following labour rights topics?
- Freedom of association and the effective recognition of the right to collective bargaining
- Forced labour
- Child labour
- Non-discrimination in respect of employment and occupation
- Safe and healthy working environment
- Working conditions (wages, working hours)</t>
  </si>
  <si>
    <t>Especifique os processos de cooperação com os trabalhadores para prevenção, mitigação e remediação de impactos negativos para os mesmos;
Especifique os processos de cooperação com os trabalhadores da cadeia de valor para prevenção, mitigação e remediação de impactos negativos para os mesmos;
Organização identificou ações para endereçar a prevenção, mitigação ou remediação de riscos e/ou as ações previstas para atingir as oportunidades;
Organização identificou ações para endereçar a prevenção, mitigação ou remediação de riscos e/ou ações previstas para atingir as oportunidades;
Organização implementou novas medidas ou integrou novos processos como consequência de acidentes de trabalho;
Organização tomou medida(s) para a resolução de incidente(s) relativo(s) a trabalho forçado nas operações ou fornecedores;
Especifique os procedimentos de implementação para prevenir, mitigar e agir em casos de discriminação;
Adoção de mecanismos/medidas para resolver as preocupações comunicadas;
Organização implementou novas medidas ou integrou novos processos como consequência dos reportes de doenças profissionais;
Organização celebrou acordo(s) com os representantes dos trabalhadores acerca do respeito pelos direitos humanos dos trabalhadores;
Organização celebrou acordo(s) com representantes dos trabalhadores acerca do respeito pelos direitos humanos dos trabalhadores da cadeia de valor</t>
  </si>
  <si>
    <t>4940; 5153; 4958; 5327; 5428; 5181; 4311; 4600; 5101; 5007; 5238; 5385; 5455; 4852; 4326; 4620; 4365; 5175</t>
  </si>
  <si>
    <t>L12</t>
  </si>
  <si>
    <t>Briefly describe additional relevant practical actions the company has taken during the reporting period and/or plans to take to implement the labour rights principles, including any challenges faced and actions taken towards prevention and/or remediation.</t>
  </si>
  <si>
    <t>4366; 5176; 4838; 4839; 2107; 4838; 4940; 5007; 5238; 5385; 5455; 5153; 4477; 4285; 4532; 4533; 4534; 4535; 5328; 4365; 5175; 5009; 5239; 5386; 5011; 5240; 5387</t>
  </si>
  <si>
    <t>Environment - Commitment</t>
  </si>
  <si>
    <t>Does the company have a policy commitment on the following environmental topics?
- Climate change
- Water
- Oceans
- Forests/Biodiversity/Land use
- Air pollution
- Waste (e.g., chemical spills, solid waste, hazardous, plastic, etc.)
- Energy &amp; resource use</t>
  </si>
  <si>
    <t>A organização tem integrada uma política ambiental com o propósito de prevenir e reduzir o seu impacte ambiental;
A organização detem política de exploração sustentável de mares e/ou oceanos;
A organização tem política de combate à desflorestação;
Organização tem uma política para gerir riscos e oportunidades relacionados com o clima;
Política da organização sobre a gestão de impactos, riscos e oportunidades relacionados com o clima contempla: Mitigação das alterações climáticas (incluindo objetivos e relação com os impactos, riscos e oportunidades relacionados com o clima);
Política da organização sobre a gestão de impactos, riscos e oportunidades relacionados com o clima contempla: Adaptação às alterações climáticas (incluindo objetivos e relação com os impactos, riscos e oportunidades relacionados com o clima);
Política da organização sobre a gestão de impactos, riscos e oportunidades relacionados com o clima contempla: Eficiência energética (incluindo objetivos e relação com os impactos, riscos e oportunidades relacionados com o clima);
Política da organização sobre a gestão de impactos, riscos e oportunidades relacionados com o clima contempla: Infraestrutura de produção de energia de fontes renováveis (incluindo objetivos e relação com os impactos, riscos e oportunidades relacionados com o clima);
Política da organização sobre a gestão de impactos, riscos e oportunidades relacionados com o clima contempla: Outros tópicos (incluindo objetivos e relação com os impactos, riscos e oportunidades relacionados com o clima);
Organização tem uma política ou plano de prevenção, mitigação e controlo da poluição;
Organização tem uma política para gerir os riscos e oportunidades relacionados com a poluição;
Organização tem uma política, estratégia ou plano para endereçar os impactos provocados nos recursos hídricos;
Organização tem uma política para gerir os riscos e oportunidades relacionados com a utilização de recursos hídricos;
Organização tem uma política, estratégia ou plano para endereçar os impactos provocados na biodiversidade e ecossistemas;
Organização tem uma política para gerir os riscos e oportunidades relacionados com biodiversidade e ecossistemas;
Organização tem uma política, estratégia ou plano para endereçar os impactos provocados pelo consumo e utilização de materiais e de promoção da economia circular;
Organização tem uma política para gerir os impactos, riscos e oportunidades relacionados com utilização de recursos e economia circular;
Tópicos/requisitos incluídos na política de fornecedores: Emissões de GEE;
Tópicos/requisitos incluídos na política de fornecedores: Eficiência energética e energias renováveis;
Tópicos/requisitos incluídos na política de fornecedores: Qualidade e consumo de água;
Tópicos/requisitos incluídos na política de fornecedores: Qualidade do ar;
Tópicos/requisitos incluídos na política de fornecedores: Gestão sustentável de recursos e redução de resíduos;
Tópicos/requisitos incluídos na política de fornecedores: Gestão responsável de produtos químicos;
Tópicos/requisitos incluídos na política de fornecedores: Requisitos de sustentabilidade para fornecedores;
Declaração de missão ou propósito da organização inclui metas relacionadas com temas sociais e/ou ambientais</t>
  </si>
  <si>
    <t xml:space="preserve">2123; 2147; 2149; 3748; 3752; 3753; 3754; 3755; 3756; 3881; 3945; 3994; 4084; 4147; 4338;
4515; 4628; 5065; 5066; 5067; 5068; 5069; 5070; 5071; 4660
</t>
  </si>
  <si>
    <t>For each environmental policy, is it:
- Aligned with international environmental standards
- Publicly available
- Approved at most senior level of the company
- Applied to the company’s own operations
- Applied to the company's own operations and the value chain (e.g., suppliers, consumers, communities, other business relationships)
- Developed involving environmental expertise from inside and outside the company</t>
  </si>
  <si>
    <t>A organização atua de acordo com práticas ou políticas de utilização dos solos;
Organização atua de acordo com práticas ou políticas de correta utilização dos solos;
Código de conduta, código de ética ou outro documento formal que contempla os valores, missão, conduta ética e sustentabilidade está disponível para consulta pública (online);
Mais alto órgão de governança conta com a participação/apoio de stakeholders para a consulta relativamente aos tópicos económicos, sociais e ambientais;
Envolvimento do mais alto órgão de governança nos processos de diligência prévia aos impactos sociais e ambientais significativos;
Envolvimento do mais alto órgão de governança na definição dos processos de gestão de risco ambiental e/ou social;
Consulta sobre os tópicos económicos, sociais e ambientais é efetuada por um dos membros do mais alto órgão de governança;
Organização tem uma política de fornecedores;
Nível hierárquico mais elevado responsável pela implementação da política de gestão de impactos, riscos e oportunidades relacionados com o clima: Órgão de administração;
Nível hierárquico mais elevado responsável pela implementação da política de gestão de impactos, riscos e oportunidades relacionados com o clima: Órgão de gestão;
Nível hierárquico mais elevado responsável pela implementação da política de gestão de impactos, riscos e oportunidades relacionados com o clima: Órgão de supervisão;
Nível hierárquico mais elevado responsável pela implementação da política de gestão de impactos, riscos e oportunidades relacionados com o clima: Outro órgão;
Nível hierárquico mais elevado responsável pela implementação da política de gestão de impactos, riscos e oportunidades relacionados com a poluição: Órgão de administração;
Nível hierárquico mais elevado responsável pela implementação da política de gestão de impactos, riscos e oportunidades relacionados com a poluição: Órgão de gestão;
Nível hierárquico mais elevado responsável pela implementação da política de gestão de impactos, riscos e oportunidades relacionados com a poluição: Órgão de supervisão;
Nível hierárquico mais elevado responsável pela implementação da política de gestão de impactos, riscos e oportunidades relacionados com a poluição: Outro órgão;
Nível hierárquico mais elevado responsável pela implementação da política de gestão dos riscos e oportunidades relacionados com a utilização de recursos hídricos: Órgão de administração;
Nível hierárquico mais elevado responsável pela implementação da política de gestão dos riscos e oportunidades relacionados com a utilização de recursos hídricos: Órgão de gestão;
Nível hierárquico mais elevado responsável pela implementação da política de gestão dos riscos e oportunidades relacionados com a utilização de recursos hídricos: Órgão de supervisão;
Nível hierárquico mais elevado responsável pela implementação da política de gestão dos riscos e oportunidades relacionados com a utilização de recursos hídricos: Outro;
Nível hierárquico mais elevado responsável pela aprovação do plano de transição para mitigar e compensar perdas de biodiversidade e de ecossistemas: Órgão de administração;
Nível hierárquico mais elevado responsável pela aprovação do plano de transição para mitigar e compensar perdas de biodiversidade e de ecossistemas: Órgão de gestão;
Nível hierárquico mais elevado responsável pela aprovação do plano de transição para mitigar e compensar perdas de biodiversidade e de ecossistemas: Órgão de supervisão;
Nível hierárquico mais elevado responsável pela implementação da política de gestão dos riscos e oportunidades relacionados com biodiversidade e ecossistemas: Órgão de administração;
Nível hierárquico mais elevado responsável pela implementação da política de gestão dos riscos e oportunidades relacionados com biodiversidade e ecossistemas: Órgão de gestão;
Nível hierárquico mais elevado responsável pela implementação da política de gestão dos riscos e oportunidades relacionados com biodiversidade e ecossistemas: Órgão de supervisão;
Nível hierárquico mais elevado responsável pela implementação da política de gestão dos riscos e oportunidades relacionados com biodiversidade e ecossistemas: Outro;
Nível hierárquico mais elevado responsável pela implementação da política de gestão dos impactos, riscos e oportunidades relacionados com utilização de recursos e economia circular: Órgão de administração;
Nível hierárquico mais elevado responsável pela implementação da política de gestão dos impactos, riscos e oportunidades relacionados com utilização de recursos e economia circular: Órgão de gestão;
Nível hierárquico mais elevado responsável pela implementação da política de gestão dos impactos, riscos e oportunidades relacionados com utilização de recursos e economia circular: Órgão de supervisão;
Nível hierárquico mais elevado responsável pela implementação da política de gestão dos impactos, riscos e oportunidades relacionados com utilização de recursos e economia circular: Outro;
Nível hierárquico mais elevado responsável pela aprovação do plano de transição para mitigar e compensar perdas de biodiversidade e de ecossistemas: Outro;
Tópicos/requisitos incluídos na política de fornecedores: Emissões de GEE;
Tópicos/requisitos incluídos na política de fornecedores: Eficiência energética e energias renováveis;
Tópicos/requisitos incluídos na política de fornecedores: Qualidade e consumo de água;
Tópicos/requisitos incluídos na política de fornecedores: Qualidade do ar;
Tópicos/requisitos incluídos na política de fornecedores: Gestão sustentável de recursos e redução de resíduos;
Tópicos/requisitos incluídos na política de fornecedores: Gestão responsável de produtos químicos;
Tópicos/requisitos incluídos na política de fornecedores: Requisitos de sustentabilidade para fornecedores</t>
  </si>
  <si>
    <t>2145; 4122; 2065; 4701; 5286; 5344; 4703; 1723; 3760; 3761; 3762; 3763; 3956; 3957; 3958; 3959; 4097; 4099; 4100; 4101; 4115; 4116; 4117; 4118; 4355; 4356; 4357; 3250; 4635; 4636; 4637; 4638; 5065; 5066; 5067; 5068; 5069; 5070; 5071</t>
  </si>
  <si>
    <t>Environment - Prevention</t>
  </si>
  <si>
    <t>In the course of the reporting period, has the company engaged with affected stakeholders or their legitimate representatives in relation to the following environmental topics? (understand risks, mitigate, prevent…)
- Climate change
- Water
- Oceans
- Forests/Biodiversity/Land use
- Air pollution
- Waste (e.g., chemical spills, solid waste, hazardous, plastic, etc.)
- Energy &amp; resource use</t>
  </si>
  <si>
    <t>Mais alto órgão de governança conta com a participação/apoio de stakeholders para a consulta relativamente aos tópicos económicos, sociais e ambientais;
Organização definiu o processo de consulta dos stakeholders relativamente aos tópicos económicos, sociais e ambientais;
Envolvimento dos stakeholders no estudo sobre os impactos sociais e ambientais significativos;
Organização definiu a abordagem de envolvimento dos stakeholders;
Organização adotou medidas para abordar tópicos/preocupações dos stakeholders;
Envolvimento de stakeholders na definição da estratégia de gestão de recursos hídricos;
Estratégia de gestão dos recursos hídricos contempla trabalho junto dos stakeholders;
Apoio dos stakeholders relativamente às metas definidas no âmbito dos impactos relacionados com a água;
Auscultação de stakeholders para a definição de objetivos e metas do plano de transição para mitigação das alterações climáticas;
Auscultação dos stakeholders no processo de definição da política de gestão de impactos, riscos e oportunidades relacionados com o clima;
Auscultação de stakeholders para a definição de objetivos e metas para a política ou plano de prevenção, mitigação e controlo da poluição;
Auscultação de stakeholders afetados no processo de definição da política de gestão de impactos, riscos e oportunidades relacionados com a poluição;
Auscultação de stakeholders para a definição de objetivos e metas relacionadas com a utilização de recursos hídricos;
Auscultação dos stakeholders afetados no processo de definição da política de gestão dos riscos e oportunidades relacionados com a utilização de recursos hídricos;
Auscultação dos stakeholders para a definição de objetivos e metas de mitigação relacionadas com biodiversidade e ecossistemas;
Auscultados os stakeholders para a definição de objetivos e metas de mitigação relacionadas com utilização de recursos e economia circular;
Auscultação dos stakeholders afetados no processo de definição da política de gestão dos riscos e oportunidades relacionados com biodiversidade e ecossistemas;
Auscultação dos stakeholders afetados no processo de definição da política de gestão dos impactos, riscos e oportunidades relacionados com utilização de recursos e economia circular;</t>
  </si>
  <si>
    <t>4701; 4702; 5267; 5312; 5323; 3997; 3685; 3758; 3883; 3954; 4003; 4093; 4170; 4520; 4353; 4633</t>
  </si>
  <si>
    <t>E3</t>
  </si>
  <si>
    <t>What type of action has the company taken in the reporting period with the aim of preventing/mitigating the risks/impacts associated with these environmental topics? (training, audits, stakeholder involvement…)
- Climate change
- Water
- Oceans
- Forests/Biodiversity/Land use
- Air pollution
- Waste (e.g., chemical spills, solid waste, hazardous, plastic, etc.)
- Energy &amp; resource use</t>
  </si>
  <si>
    <t>Organização desenvolve produtos ou materiais que promovam e/ou acelerem as práticas de economia circular ao nível dos consumidores/clientes;
Tipo de medidas para reduzir ou prevenir os impactos identificados dos resíduos no meio ambiente e na saúde humana;
A organização realizou alguma análise de impacto dos resíduos identificados no meio ambiente e saúde humana;
Ações planeadas para endereçar os impactos provocados pelo consumo e utilização de materiais contempla: Eliminar resíduos e poluição;
Ações planeadas para endereçar os impactos provocados pelo consumo e utilização de materiais contempla: Circular produtos e materiais o máximo possível;
Ações planeadas para endereçar os impactos provocados pelo consumo e utilização de materiais contempla: Regenerar a natureza;
Ações planeadas para endereçar os impactos provocados pelo consumo e utilização de materiais contempla: Aumentar o envolvimento da cadeia de valor ao nível da circularidade dos produtos, no sentido de recusar, repensar, reduzir, reutilizar, reparar, remanufaturar e dar um novo propósito aos produtos;
Organização realiza análise(s) de riscos e oportunidades nas operações, no desenvolvimento e na introdução de novos produtos;
Principais resultados do trabalho junto dos stakeholders resultante da definição da estratégia de gestão de recursos hídricos;
Organização investe na capacitação dos trabalhadores contratados;
Organização investe na capacitação dos trabalhadores subcontratados;
Organização sensibiliza e capacita os fornecedores relativamente à sustentabilidade;
Programas de capacitação disponibilizados pela organização: Cursos internos de capacitação;
Programas de capacitação disponibilizados pela organização: Apoio financeiro a cursos de capacitação ou educação externos;
Programas de capacitação disponibilizados pela organização: Períodos sabáticos com retorno garantido ao emprego;
Programas de capacitação disponibilizados pela organização: Outro;
Verificação/auditoria de outra informação relacionada com o clima</t>
  </si>
  <si>
    <t>4500; 4549; 4550; 4551; 4553; 5324; 3998; 4477; 4327; 5104; 4532; 4533; 4534; 4535; 3658</t>
  </si>
  <si>
    <t>How does the company assess progress in preventing/mitigating the risks/impacts associated with the following environmental topics? (monitoring, goals, targets…)
- Climate change
- Water
- Oceans
- Forests/Biodiversity/Land use
- Air pollution
- Waste (e.g., chemical spills, solid waste, hazardous, plastic, etc.)
- Energy &amp; resource use</t>
  </si>
  <si>
    <t>Organização definiu indicadores e metas para monitorizar os impactos identificados;
Organização monitoriza o consumo de energia;
Organização monitoriza as emissões;
Organização monitoriza as emissões diretas de GEE (âmbito 1);
Organização monitoriza as emissões indiretas de GEE (âmbito 2) provenientes da aquisição de energia;
Organização monitoriza outras emissões indiretas de GEE (âmbito 3);
Organização mede e monitoriza as emissões de NOx, SOx e outras emissões atmosféricas significativas;
Organização monitoriza a captação de água, ao longo da cadeia de valor;
Organização monitoriza e/ou avalia a qualidade da água descartada;
Organização monitoriza o volume de água descartada;
Organização monitoriza o volume de água descartada em áreas de stress hídrico;
Organização monitoriza a captação de água em áreas de stress hídrico;
A organização monitoriza as emissões biogénicas de CO2;
A organização monitoriza as emissões biogénicas de CO2 que ocorrem ao longo da sua cadeia de valor;
A organização monitoriza o peso de materiais não renováveis utilizados;
A organização monitoriza o peso de materiais renováveis utilizados;
A organização monitoriza o peso de materiais não renováveis utilizados;
A organização monitoriza o peso de materiais renováveis utilizados;
Organização monitoriza as quantidades das matérias-primas utilizadas;
A organização monitoriza o peso dos materiais reciclados utilizadas;
A organização monitoriza a quantidade de produtos e respetivas embalagens recuperados;
A organização monitoriza os resíduos gerados;
Organização monitoriza o número de trabalhadores subcontratados que frequentou programas de capacitação;
Organização monitoriza o número de horas de capacitação oferecidas aos trabalhadores subcontratados;
Organização monitoriza o número de trabalhadores contratados que frequentou programas de capacitação;
Organização monitoriza o número de horas de capacitação oferecidas aos trabalhadores contratados;
Monitorização dos indicadores associados ao plano de ação para a integração das questões sociais e/ou ambientais no modelo de negócio;
A organização tem definido um conjunto de indicadores para monitorizar o seu impacto na comunidade;
Os indicadores para monitorizar o impacto na comunidade são atualmente monitorizados;
A organização avalia e monitoriza o seu impacte ambiental;
A avaliação e monitorização do impacte ambiental são feitas através de indicadores;
A organização monitoriza a emissão de poluentes e substâncias atmosféricos;
A organização monitoriza a emissão de gases com efeito de estufa;
A organização monitoriza as condições de descarte de água, nomeadamente os valores de discarga (parâmetros fisico-químicos);
Organização monitoriza as quantidades de produção, utilização, distribuição e/ou importação;
Organização monitoriza a emissão dos poluentes;
Organização monitoriza as métricas associadas à utilização de água;
Organização monitoriza as métricas de descarga de águas residuais;
Organização monitoriza as métricas referentes à eficácia das ações relacionadas com recursos hídricos implementadas;
Organização utiliza indicadores relacionados com biodiversidade e ecossistemas para monitorizar o desempenho das suas atividades;
Indicadores relacionados com biodiversidade e ecossistemas para monitorizar o desempenho das suas atividades: Área florestal;
Indicadores relacionados com biodiversidade e ecossistemas para monitorizar o desempenho das suas atividades: Área impermeabilizada/implantada;
Indicadores relacionados com biodiversidade e ecossistemas para monitorizar o desempenho das suas atividades: Área total utilizada pela organização;
Indicadores relacionados com biodiversidade e ecossistemas para monitorizar o desempenho das suas atividades: Quantidade de espécies (fauna e flora);
Indicadores relacionados com biodiversidade e ecossistemas para monitorizar o desempenho das suas atividades: Área afetada por espécies exóticas invasoras;
Indicadores relacionados com biodiversidade e ecossistemas para monitorizar o desempenho das suas atividades: Área abrangida por espécies ameaçadas;
Indicadores relacionados com biodiversidade e ecossistemas para monitorizar o desempenho das suas atividades: Outro;
Organização monitoriza as métricas referentes à eficácia das ações relacionadas com biodiversidade e ecossistemas implementadas;
Política, estratégia ou plano para endereçar os impactos provocados na biodiversidade e ecossistemas contempla: Monitorização e reporte do estado de ganhos e perdas de biodiversidade em consequência das atividades de produção e utilização da orgaização que são dependentes dos ecossistemas;
Organização monitoriza as métricas referentes aos resíduos produzidos;
Organização monitoriza as métricas referentes aos resíduos perigosos produzidos;
Organização monitoriza as métricas referentes aos resíduos radioativos produzidos;
Organização monitoriza as quantidades de produtos que saem da organização com alguma das seguintes características: Durabilidade, reutilização, reparabilidade, capacidade de se desmontar, capacidade de remanufatura ou reforma, possibilidade de ser reciclado, capacidade de se biodegradar;
Organização monitoriza as métricas referentes à eficácia das ações implementadas relacionadas com utilização de recursos e economia circular</t>
  </si>
  <si>
    <t>5290; 1750; 3599; 1757; 1758; 1759; 1764; 1767; 1837; 1843; 1868; 1873; 4397; 1912; 1914; 1920; 4328; 4339; 4482; 4490; 4761; 2111; 2112; 2121; 2122; 2131; 2132; 2137; 3766; 3966; 3975; 3989; 4124; 4125; 4127; 4128; 4129; 4131; 4132; 4133; 4145; 4166; 4412; 4442; 4466; 4483; 4510</t>
  </si>
  <si>
    <t>For each environmental topic for which the company sets timebound goals/targets, what kind of targets has the company set?
- Climate change
- Water
- Oceans
- Forests/Biodiversity/Land use
- Air pollution
- Waste (e.g., chemical spills, solid waste, hazardous, plastic, etc.)
- Energy &amp; resource use</t>
  </si>
  <si>
    <t>Definição da estratégia de gestão dos recursos hídricos inclui as metas dos Objetivos de Desenvolvimento Sustentável relacionadas com a água;
A organização tem definidos os seus Objetivos de Desenvolvimento Sustentável (ODS's) estratégicos;
Metas de redução de emissões de GEE são compatíveis com o objetivo de limitar o aquecimento global a 1,5°C (Acordo de Paris);
Política da organização sobre a gestão de impactos, riscos e oportunidades relacionados com o clima contempla: Mitigação das alterações climáticas (incluindo objetivos e relação com os impactos, riscos e oportunidades relacionados com o clima);
Política da organização sobre a gestão de impactos, riscos e oportunidades relacionados com o clima contempla: Adaptação às alterações climáticas (incluindo objetivos e relação com os impactos, riscos e oportunidades relacionados com o clima);
Política da organização sobre a gestão de impactos, riscos e oportunidades relacionados com o clima contempla: Eficiência energética (incluindo objetivos e relação com os impactos, riscos e oportunidades relacionados com o clima);
Política da organização sobre a gestão de impactos, riscos e oportunidades relacionados com o clima contempla: Infraestrutura de produção de energia de fontes renováveis (incluindo objetivos e relação com os impactos, riscos e oportunidades relacionados com o clima);
Política da organização sobre a gestão de impactos, riscos e oportunidades relacionados com o clima contempla: Outros tópicos (incluindo objetivos e relação com os impactos, riscos e oportunidades relacionados com o clima);
Objetivos e metas da política ou plano de prevenção, mitigação e controlo da poluição incluem a prevenção e controlo de: Poluição do ar;
Objetivos e metas da política ou plano de prevenção, mitigação e controlo da poluição incluem a prevenção e controlo de: Poluição da água;
Objetivos e metas da política ou plano de prevenção, mitigação e controlo da poluição incluem a prevenção e controlo de: Poluição do solo;
Objetivos e metas da política ou plano de prevenção, mitigação e controlo da poluição incluem a prevenção e controlo de: Utilização de substâncias preocupantes e muito preocupantes;
Objetivos e metas da política ou plano de prevenção, mitigação e controlo da poluição incluem a prevenção e controlo de: Outro;
Política da organização de gestão de impactos, riscos e oportunidades relacionados com a poluição contempla: Mitigar os impactos negativos relacionados com a poluição do ar, da água e do solo (incluindo prevenção e controlo e os objetivos e relação com esses impactos, riscos e oportunidades);
Política da organização de gestão de impactos, riscos e oportunidades relacionados com a poluição contempla: Minimizar e substituir as substâncias preocupantes e eliminar gradualmente as substâncias de preocupação muito alta (incluindo os objetivos e relação com esses impactos, riscos e oportunidades);
Política da organização de gestão de impactos, riscos e oportunidades relacionados com a poluição contempla: Evitar incidentes e situações de emergência e, caso ocorram, controlar e limitar o seu impacto no meio ambiente e/ou na sociedade civil (incluindo os objetivos e relação com esses impactos, riscos e oportunidades);
Política da organização de gestão de impactos, riscos e oportunidades relacionados com a poluição contempla: Outros tópicos (incluindo os objetivos e relação com esses impactos, riscos e oportunidades);
Organização definiu objetivos e metas relacionadas com a utilização de recursos hídricos;
Objetivos e metas relacionados com a utilização de recursos hídricos incluem: Redução do consumo de água;
Objetivos e metas relacionados com a utilização de recursos hídricos incluem: Gestão de impactos, riscos e oportunidades relacionados com zonas de elevado stress hídrico;
Objetivos e metas relacionados com a utilização de recursos hídricos incluem: Melhoria da qualidade da água descartada;
Objetivos e metas de mitigação relacionadas com biodiversidade e ecossistemas estão definidos de acordo com a hierarquia de mitigação;
Organização definiu objetivos e metas de mitigação relacionadas com utilização de recursos e economia circular;
Objetivos e metas de mitigação relacionadas com utilização de recursos e economia circular: Fomentar e aumentar o design circular (incluindo o design do produto);
Objetivos e metas de mitigação relacionadas com utilização de recursos e economia circular: Aumentar a taxa de uso de materiais circulares (reutilizar);
Objetivos e metas de mitigação relacionadas com utilização de recursos e economia circular: Diminuir a utilização de matéria-prima virgem não renovável (com possíveis metas específicas para matéria-prima virgem não renovável e metas para matéria-prima virgem renovável);
Objetivos e metas de mitigação relacionadas com utilização de recursos e economia circular: Gestão de resíduos, incluindo a preparação para o correto tratamento;
Objetivos de Desenvolvimento Sustentável para os quais a estratégia contribui: Objetivo 6 - Água potável e saneamento;
Objetivos de Desenvolvimento Sustentável para os quais a estratégia contribui: Objetivo 7 - Energias renováveis e acessíveis;
Objetivos de Desenvolvimento Sustentável para os quais a estratégia contribui: Objetivo 11 - Cidades e comunidades sustentáveis;
Objetivos de Desenvolvimento Sustentável para os quais a estratégia contribui: Objetivo 12 - Produção e consumo sustentáveis;
Objetivos de Desenvolvimento Sustentável para os quais a estratégia contribui: Objetivo 13 - Ação climática;
Objetivos de Desenvolvimento Sustentável para os quais a estratégia contribui: Objetivo 14 - Proteger a vida marinha;
Objetivos de Desenvolvimento Sustentável para os quais a estratégia contribui: Objetivo 15 - Proteger a vida terrrestre;
Organização tem metas claramente definidas no âmbito dos impactos relacionados com a água;
Declaração de missão ou propósito da organização inclui metas relacionadas com temas sociais e/ou ambientais;
Plano de transição para mitigação das alterações climáticas inclui metas de redução de emissões de GEE;
Plano de transição para mitigação das alterações climáticas inclui outros objetivos e metas relacionadas com o clima;
Existência de metas de adaptação a alterações climáticas;
Metas de adaptação às alterações climáticas</t>
  </si>
  <si>
    <t>1792; 2104; 3683; 3752; 3753; 3754; 3755; 3756; 3894; 3895; 3896; 3897; 3898; 3949; 3950; 3951; 3952; 4002; 4004; 4005; 4006; 4172; 4519; 4528; 4529; 4530; 4531; 4748; 4749; 4753; 4754; 4755; 4756; 4757; 4660; 3677; 3684; 5520; 5521</t>
  </si>
  <si>
    <t>For each environmental topic in which the company sets timebound goals/targets, how is progress against target/goal tracked? (reported to senior level, review goals, external reports...)
- Climate change
- Water
- Oceans
- Forests/Biodiversity/Land use
- Air pollution
- Waste (e.g., chemical spills, solid waste, hazardous, plastic, etc.)
- Energy &amp; resource use</t>
  </si>
  <si>
    <t>Estado de verificação/auditoria aplicável às emissões GEE reportadas: Emissões de âmbito 1 verificadas por terceiros ou em processo de verificação;
Estado de verificação/auditoria aplicável às emissões GEE reportadas: Emissões de âmbito 2 verificadas por terceiros ou em processo de verificação;
Estado de verificação/auditoria aplicável às emissões GEE reportadas: Emissões de âmbito 3 verificadas por terceiros ou em processo de verificação;
Verificação/auditoria de outra informação relacionada com o clima;
Riscos e oportunidades relacionados com o clima identificados são reportados superiormente;
Como e com que frequência os riscos e oportunidades relacionados com o clima identificados são reportados superiormente;
Riscos e oportunidades relacionados com a poluição identificados são reportados superiormente;
Como e com que frequência os riscos e oportunidades relacionados com a poluição identificados são reportados superiormente;
Riscos e oportunidades relacionados com recursos hídricos identificados são reportados superiormente;
Como e com que frequência os riscos e oportunidades relacionados com recursos hídricos identificados são reportados superiormente;
Riscos e oportunidades relacionados com biodiversidade e ecossistemas identificados são reportados superiormente;
Como e com que frequência os riscos e oportunidades relacionados com biodiversidade e ecossistemas identificados são reportados superiormente;
Riscos e oportunidades relacionados com utilização de recursos e economia circular identificados são reportados superiormente;
Como e com que frequência os riscos e oportunidades relacionados com utilização de recursos e economia circular identificados são reportados superiormente;
Relatórios periódicos da organização: Relatório de impacto;
Relatórios periódicos da organização: Relatório de sustentabilidade;
Informação sobre emissões de GEE verificada por entidade externa independente (ou em processo de verificação);
Que informação relacionada com o clima é verificada/auditada</t>
  </si>
  <si>
    <t>3654; 3655; 3656; 3658; 3700; 3701; 3904; 3905; 4024; 4025; 4196; 4199; 4564; 4565; 3413; 3414; 3653; 3657</t>
  </si>
  <si>
    <t>In the course of the reporting period, has the company been involved in providing or enabling remedy for any impacts associated with the following environmental topic(s)?
- Climate change
- Water
- Oceans
- Forests/Biodiversity/Land use
- Air pollution
- Waste (e.g., chemical spills, solid waste, hazardous, plastic, etc.)
- Energy &amp; resource use</t>
  </si>
  <si>
    <t>Adoção de mecanismos/medidas para resolver as preocupações comunicadas;
A organização tem definida uma estratégia para mitigar impactos negativos significativos diretos e indiretos na biodiversidade;
Política da organização de gestão de impactos, riscos e oportunidades relacionados com a poluição contempla: Mitigar os impactos negativos relacionados com a poluição do ar, da água e do solo (incluindo prevenção e controlo e os objetivos e relação com esses impactos, riscos e oportunidades);
Política, estratégia ou plano para endereçar as questões relacionadas com recursos hídricos contempla: Design de produtos e serviços com vista a mitigar questões relacionadas com a água e a preservação dos recursos marinhos;
Organização tem um plano de transição para mitigar e compensar perdas de biodiversidade e de ecossistemas;
Organização implementou (ou está em processo de implementação) o plano de transição para mitigar e compensar perdas de biodiversidade e de ecossistemas;
Plano de transição para mitigar e compensar perdas de biodiversidade e de ecossistemas inclui ações de compensação da biodiversidade;
Organização implementou ações de mitigação e adaptação às alterações climáticas, durante o período de reporte;
Organização implementou ações de prevenção e controlo da poluição, durante o período de reporte;
Organização implementou ações relacionadas com biodiversidade e ecossistemas, durante o período de reporte;
Organização implementou ações relacionadas com utilização de recursos e economia circular, durante o período de reporte;
Principais ações adotadas pela organização no âmbito da estratégia de gestão dos recursos hídricos</t>
  </si>
  <si>
    <t>4852; 3949; 3999; 4106; 4110; 4114; 3670; 3878; 4135; 4105</t>
  </si>
  <si>
    <t>Environment - Climate Action</t>
  </si>
  <si>
    <t>What were the company’s gross Scope 1 and Scope 2 global greenhouse gas emissions for the reporting period?</t>
  </si>
  <si>
    <t>Total de emissões diretas de âmbito 1 de GEE;
Total de emissões indiretas de âmbito 2 de GEE;
Quantidade da emissão de GEE de âmbito 1, no ano anterior;
Quantidade da emissão de GEE de âmbito 1, no ano base;
Quantidade da emissão de GEE de âmbito 2, no ano anterior;
Quantidade da emissão de GEE de âmbito 2, no ano base</t>
  </si>
  <si>
    <t>20; 21; 3649; 3650</t>
  </si>
  <si>
    <t>What were the company’s gross Scope 3 global greenhouse gas (GHG) emissions for the reporting period?</t>
  </si>
  <si>
    <t>Quantidade da emissão de GEE de âmbito 3, no ano anterior;
Quantidade da emissão de GEE de âmbito 3, no ano base</t>
  </si>
  <si>
    <t> 22; 3651</t>
  </si>
  <si>
    <t>Which Scope 3 categories are included in the organization’s scope 3 emissions calculation?</t>
  </si>
  <si>
    <t>E8</t>
  </si>
  <si>
    <t>What percentage of the company's revenue was invested in R&amp;D of low-carbon products/services during this reporting period?</t>
  </si>
  <si>
    <t>Has the organization acted to support climate change adaptation and resilience?</t>
  </si>
  <si>
    <t>Ações implementadas pela organização para mitigação e adaptação às alterações climáticas, durante o período de reporte;
Organização tem um plano de transição para mitigação das alterações climáticas;</t>
  </si>
  <si>
    <t>3671; 3676</t>
  </si>
  <si>
    <t>Environment - Energy / Resource Use</t>
  </si>
  <si>
    <t>Please report the company's renewable energy consumption as a percentage of total energy consumption in the reporting period.</t>
  </si>
  <si>
    <t>Quantidade total de energia consumida no ano anterior proveniente de fontes renováveis;
Quantidade total de energia consumida no ano base proveniente de fontes renováveis</t>
  </si>
  <si>
    <t>3596; 3598</t>
  </si>
  <si>
    <t>E11</t>
  </si>
  <si>
    <t>Environment - Technology</t>
  </si>
  <si>
    <t>What percent of the company's revenue came from low-carbon products/services during this reporting period? Description of products/services included (e.g., relevant certification)</t>
  </si>
  <si>
    <t>E12</t>
  </si>
  <si>
    <t>Environment - Additional Topic-specific Questions</t>
  </si>
  <si>
    <t>Which of the following has the company identified as material environmental topics connected with its operations and/or value chain (e.g. based on the most severe actual or potential negative impacts on people and/or the environment)?
- Water
- Forests/Biodiversity/Land use
- Air pollution
- Waste (e.g., chemical spills, solid waste, hazardous, plastic, etc.)</t>
  </si>
  <si>
    <t>Natureza das preocupações comunicadas: Ambiental;
Principais tópicos e/ou preocupações mencionados pelos stakeholder, por tipo de stakeholder: Colaboradores;
Principais tópicos e/ou preocupações mencionados pelos stakeholder, por tipo de stakeholder: Acionistas;
Principais tópicos e/ou preocupações mencionados pelos stakeholder, por tipo de stakeholder: Colaboradores Temporários;
Principais tópicos e/ou preocupações mencionados pelos stakeholder, por tipo de stakeholder: Colaboradores subcontratados/fornecidos;
Principais tópicos e/ou preocupações mencionados pelos stakeholder, por tipo de stakeholder: Fornecimentos e Serviços Externos (FSE's);
Principais tópicos e/ou preocupações mencionados pelos stakeholder, por tipo de stakeholder: Grupos vulneráveis;
Principais tópicos e/ou preocupações mencionados pelos stakeholder, por tipo de stakeholder: Comunidades locais;
Principais tópicos e/ou preocupações mencionados pelos stakeholder, por tipo de stakeholder: ONGs;
Principais tópicos e/ou preocupações mencionados pelos stakeholder, por tipo de stakeholder: Outras organizações da sociedade civil;
Principais tópicos e/ou preocupações mencionados pelos stakeholder, por tipo de stakeholder: Outro</t>
  </si>
  <si>
    <t>4847; 5313; 5314; 5315; 5316; 5317; 5318; 5319; 5320; 5321; 5322</t>
  </si>
  <si>
    <t>Environment - Additional Topic-specific Questions: Water</t>
  </si>
  <si>
    <t>Please provide details regarding the company's water withdrawal and consumption (own operations) during the reporting period.
- Total by source: Fresh surface water, Groundwater, Brackish surface water/seawater, Produced water, Third-party water
- Percentage of water withdrawn in regions with high or extremely high water stress (%)
- Percentage of water consumed in regions with high or extremely high water stress (%)</t>
  </si>
  <si>
    <t>Consumo total de água;
Quantidade total de água de superfície captada;
Quantidade total de água doce de superfície captada;
Quantidade total de outros tipos de água de superfície captada;
Quantidade total de água subterrânea captada;
Quantidade total de água doce subterrânea captada;
Quantidade total de outros tipos de água subterrânea captada;
Quantidade total de água do mar captada;
Quantidade total de água doce do mar captada;
Quantidade total de outros tipos de água do mar captada;
Quantidade total de água produzida;
Quantidade total de água doce produzida;
Quantidade total de outros tipos de água produzida;
Quantidade total de água de terceiros captada;
Quantidade total de água doce de terceiros captada;
Quantidade total de outros tipos de água de terceiros captada;
Quantidade total de água captada;
Quantidade total de água de superfície captada em zonas de stress hídrico;
Quantidade total de água doce de superfície captada em zonas de stress hídrico;
Quantidade total de outros tipos de água de superfície captada em zonas de stress hídrico;
Quantidade total de água subterrânea captada em zonas de stress hídrico;
Quantidade total de água doce subterrânea captada em zonas de stress hídrico;
Quantidade total de outros tipos de água subterrânea captada em zonas de stress hídrico;
Quantidade total de água do mar captada em zonas de stress hídrico;
Quantidade total de água doce do mar captada em zonas de stress hídrico;
Quantidade total de outros tipos de água do mar captada em zonas de stress hídrico;
Quantidade total de água produzida em zonas de stress hídrico;
Quantidade total de água doce produzida em zonas de stress hídrico;
Quantidade total de outros tipos de água produzida em zonas de stress hídrico;
Quantidade total de água de terceiros captada em zonas de stress hídrico;
Quantidade total de água doce de terceiros captada em zonas de stress hídrico;
Quantidade total de outros tipos de água de terceiros captada em zonas de stress hídrico;
Quantidade total de água captada em zonas de stress hídrico;
Quantidade total de água descartada;
Quantidade total de água descartada em áreas superficiais;
Quantidade total de água descartada em áreas subterrâneas;
Quantidade total de água descartada no mar;
Quantidade total de água descartada para terceiros;
Quantidade total de água doce descartada;
Quantidade total de outros tipos de água descartada;
Quantidade total de água descartada em zonas de stress hídrico;
Quantidade total de água doce descartada em zonas de stress hídrico;
Quantidade total de outros tipos de água descartada em zonas de stress hídrico</t>
  </si>
  <si>
    <t>8; 275; 276; 277; 278; 279; 280; 281; 282; 283; 284; 285; 286; 287; 288; 289; 290; 291; 292; 293; 294; 295; 296; 297; 298; 299; 300; 301; 302; 303; 304; 305; 306; 3976; 308; 309; 310; 311; 312; 313; 314; 315; 316</t>
  </si>
  <si>
    <t>E14</t>
  </si>
  <si>
    <t>Please provide details about the company’s water intensity of products in regions with high or extremely high water stress (Water intensity of products - cubic meter/$ OR cubic meter/product type).</t>
  </si>
  <si>
    <t>Environment - Additional Topic-specific Questions: Forests, Biodiversity, and Land Use</t>
  </si>
  <si>
    <t>Please report the number and area (in hectares) of sites owned, leased, or managed by the company in or adjacent to protected areas and/or key biodiversity areas (KBA).
- Sites
- Hectares</t>
  </si>
  <si>
    <t>Área da unidade operacional dentro ou nas adjacências de áreas de proteção ambiental e áreas de alto valor de biodiversidade situadas fora de áreas de proteção ambiental;
Tamanho total de todas as áreas de habitats protegidos ou restaurados;
Área total de todas as zonas de habitats protegidos ou restaurados anteriormente</t>
  </si>
  <si>
    <t>317; 318; 773</t>
  </si>
  <si>
    <t>E16</t>
  </si>
  <si>
    <t>What area (in hectares) of natural ecosystems was converted during the reporting period in areas owned, leased, or managed by the company?</t>
  </si>
  <si>
    <t>Tamanho total de todas as áreas de habitats protegidos ou restaurados;
Área total de todas as zonas de habitats protegidos ou restaurados anteriormente</t>
  </si>
  <si>
    <t>318; 773</t>
  </si>
  <si>
    <t>Is the company supporting or implementing project(s) focused on ecosystem restoration and protection? (Forest ecosystem restoration, Other ecosystem restoration, Reforestation, Natural regeneration, Agroforestry, Set-aside land, Biodiversity offsetting – area in hectares)</t>
  </si>
  <si>
    <t>Organização implementou ações relacionadas com biodiversidade e ecossistemas, durante o período de reporte;
Ações relacionadas com biodiversidade e ecossistemas: Reflorestação;
Ações relacionadas com biodiversidade e ecossistemas: Controlo de espécies exóticas invasoras;
Ações relacionadas com biodiversidade e ecossistemas: Controlo de pragas e/ou doenças;
Ações relacionadas com biodiversidade e ecossistemas: Outro</t>
  </si>
  <si>
    <t>Environment - Additional Topic-specific Questions: Air Pollution</t>
  </si>
  <si>
    <t>Where applicable, please report the company's emissions of the following pollutants during the reporting period.
- NOx
- SOx
- Volatile Organic Compounds (VOCs)
- Hazardous air pollutants (HAPs)
- Particulate matter (PM10)
- Persistent organic pollutants (POPs)
- Other</t>
  </si>
  <si>
    <t>Total de emissões de NOx;
Total de emissões de SOx;
Total de emissões de Poluentes Orgânicos Persistentes (POP);
Total de emissões de Compostos Orgânicos Voláteis (COV);
Total de emissões de Poluentes Atmosféricos Perigosos (HAP);
Total de emissões de Material Particulado (MP);
Quantidade que saiu das instalações da organização como emissões, produtos ou parte de produtos ou serviços de: Clorofluorcarbonetos (CFCs);
Quantidade que saiu das instalações da organização como emissões, produtos ou parte de produtos ou serviços de: Hidroclorofluorcarbonetos (HCFCs);
Quantidade que saiu das instalações da organização como emissões, produtos ou parte de produtos ou serviços de: Hidrobromofluorcarbonetos (HBFCs);
Quantidade que saiu das instalações da organização como emissões, produtos ou parte de produtos ou serviços de: Halons;
Quantidade que saiu das instalações da organização como emissões, produtos ou parte de produtos ou serviços de: Bromometano;
Quantidade que saiu das instalações da organização como emissões, produtos ou parte de produtos ou serviços de: Tetracloreto de Carbono;
Quantidade que saiu das instalações da organização como emissões, produtos ou parte de produtos ou serviços de: Tricloroetano;
Quantidade que saiu das instalações da organização como emissões, produtos ou parte de produtos ou serviços de: Dióxido de Enxofre (SO2);
Quantidade que saiu das instalações da organização como emissões, produtos ou parte de produtos ou serviços de: Óxidos de Nitrogénio (NOx);
Quantidade que saiu das instalações da organização como emissões, produtos ou parte de produtos ou serviços de: Compostos orgânicos voláteis não metânicos (NMVOC);
Quantidade que saiu das instalações da organização como emissões, produtos ou parte de produtos ou serviços de: Partículas em suspensão (PM2,5);
Quantidade que saiu das instalações da organização como emissões, produtos ou parte de produtos ou serviços de: Amónia (NH3);
Quantidade que saiu das instalações da organização como emissões, produtos ou parte de produtos ou serviços de: Metais pesados;
Quantidade que saiu das instalações da organização como emissões, produtos ou parte de produtos ou serviços de: Nitratos;
Quantidade que saiu das instalações da organização como emissões, produtos ou parte de produtos ou serviços de: Fosfatos;
Quantidade que saiu das instalações da organização como emissões, produtos ou parte de produtos ou serviços de: Compostos de Fósforo;
Quantidade que saiu das instalações da organização como emissões, produtos ou parte de produtos ou serviços de: Pesticidas;
Quantidade que saiu das instalações da organização como emissões, produtos ou parte de produtos ou serviços de: Microplásticos;
Quantidade que saiu das instalações da organização como emissões, produtos ou parte de produtos ou serviços de: Outro</t>
  </si>
  <si>
    <t>331; 332; 333; 334; 335; 336; 3795; 3796; 3797; 3798; 3799; 3800; 3801; 3802; 3803; 3804; 3805; 3806; 3807; 3808; 3809; 3810; 3811; 3812; 3813</t>
  </si>
  <si>
    <t>Environment - Additional Topic-specific Questions: Waste</t>
  </si>
  <si>
    <t>In metric tonnes, please report the company's total weight of waste generated during the reporting period.</t>
  </si>
  <si>
    <t>Please report the percentage of the company's waste that was hazardous waste (i.e., hazardous waste ratio) during the reporting period.</t>
  </si>
  <si>
    <t>Please report the company's estimated metric tonnes of single-use plastic consumed wherever material along the value chain during the reporting period.</t>
  </si>
  <si>
    <t>Quantidade total utilizada de: Plástico;
Quantidade que saiu das instalações da organização como emissões, produtos ou parte de produtos ou serviços de: Microplásticos</t>
  </si>
  <si>
    <t>4405; 3812</t>
  </si>
  <si>
    <t>E22</t>
  </si>
  <si>
    <t>Environment - Overall Environment</t>
  </si>
  <si>
    <t>Briefly describe additional relevant practical actions the company has taken during the reporting period and/or plans to take to implement the environment principles, including any challenges faced and actions taken towards prevention and/or remediation.</t>
  </si>
  <si>
    <t>AC1</t>
  </si>
  <si>
    <t>Anti-Corruption - Commitment</t>
  </si>
  <si>
    <t>Does the company have an anti-corruption compliance programme?</t>
  </si>
  <si>
    <t>Organização tem um plano de formação de prevenção e combate à corrupção e ao suborno;
A organização desenvolveu um Plano de Prevenção de Riscos de Corrupção e Infrações Conexas;
Organização assegura formações sobre corrupção e suborno</t>
  </si>
  <si>
    <t>5169; 2037; 5192</t>
  </si>
  <si>
    <t>AC1.1</t>
  </si>
  <si>
    <t>If yes, in what year was this programme last reviewed? (YYYY)</t>
  </si>
  <si>
    <t>Does your company have policies and recommendations for employees on how to act in case of doubt and/or in situations that may represent a conflict of interest, e.g. with regard to gifts and hospitality, donations, sponsorship, or interactions with public officials?</t>
  </si>
  <si>
    <t>Organização tem uma política de anti-corrupção e anti-suborno definida;
Política de anti-corrupção e anti-suborno é comunicada aos membros do mais alto órgão de governança da organização;
Política anti-corrupção e anti-suborno é comunicada aos parceiros de negócio da organização e fornecedores;
Política anti-corrupção e anti-suborno é comunicada aos trabalhadores contratados da organização;
Tópicos/requisitos incluídos na política de fornecedores: Corrupção, extorsão e suborno;
Organização tem mecanismos para prevenir, detetar e tratar alegações ou situações de corrupção e suborno</t>
  </si>
  <si>
    <t>5129; 5130; 5134; 5132: 5060; 5136</t>
  </si>
  <si>
    <t>Anti-Corruption - Prevention</t>
  </si>
  <si>
    <t>Who receives training on anti-corruption and integrity?</t>
  </si>
  <si>
    <t>Número de trabalhadores contratados que frequentou a formação de prevenção e combate à corrupção e ao suborno;
Número total de trabalhadores subcontratados que receberam capacitação em combate à corrupção;
Número de membros do mais alto órgão de governança que frequentou a formação de prevenção e combate à corrupção e ao suborno</t>
  </si>
  <si>
    <t>5173; 614; 5172</t>
  </si>
  <si>
    <t>AC3.1</t>
  </si>
  <si>
    <t>How often is such training provided?</t>
  </si>
  <si>
    <t>Does the company monitor its anti-corruption compliance programme?</t>
  </si>
  <si>
    <t>Organização monitoriza o número de pessoas que frequentou a formação de prevenção e combate à corrupção e ao suborno;</t>
  </si>
  <si>
    <t>Anti-Corruption - Performance</t>
  </si>
  <si>
    <t>Please report the company's total number and nature of incidents of corruption during the reporting year. (Confirmed during the current year, but related to previous years; Confirmed during the current year, and related to this year)</t>
  </si>
  <si>
    <t>Número de casos de corrupção reportados;
Número de casos de corrupção confirmados;
Ocorrência de situações de corrupção e/ou suborno, no período de reporte</t>
  </si>
  <si>
    <t>189; 190; 5150</t>
  </si>
  <si>
    <t>AC6</t>
  </si>
  <si>
    <t>Anti-Corruption - Response and Reporting</t>
  </si>
  <si>
    <t>Within the reporting period, what measures has the company taken to address suspected incidents of corruption independently or in response to a dispute or investigation by a government regulator? (assessment, investigation, audits…)</t>
  </si>
  <si>
    <t>Alteração(ões) e/ou medida(s) implementadas em consequência da denúncias de situações de conflito de interesses, suborno e/ou corrupção;
Consequência de denúncia(s) de situações de conflito de interesse, corrupção ou suborno pressupõe alguma alteração(ões) ou ação(ões)</t>
  </si>
  <si>
    <t>5532; 5146</t>
  </si>
  <si>
    <t>AC7</t>
  </si>
  <si>
    <t>Does your company engage in collective action against corruption?</t>
  </si>
  <si>
    <t>Briefly describe additional relevant practical actions the company has taken during the reporting period and/or plans to take to implement the anti-corruption principle, including any challenges faced and actions taken towards prevention and/or remediation.</t>
  </si>
  <si>
    <t>Organização efetuou avaliação de riscos com foco na corrupção e/ou suborno;
Avaliação de riscos com foco na corrupção e/ou suborno foi feita há menos de 2 anos;
Avaliação de riscos com foco na corrupção e/ou suborno realizada por uma entidade externa;
Organização inclui os fatores corrupção e suborno nas avaliações gerais de risco;
Organização tem um plano de formação de prevenção e combate à corrupção e ao suborno;
Organização tem mecanismo para denúncia de situações de conflito de interesse, corrupção ou suborno;
A organização desenvolveu um Plano de Prevenção de Riscos de Corrupção e Infrações Conexas;
Formação de prevenção e combate à corrupção e ao suborno é realizada anualmente;
A política anti corrupção é comunicada aos parceiros de negócio da organização e fornecedores;
Organização tem mecanismos para prevenir, detetar e tratar alegações ou situações de corrupção e suborno;
Investigação de situação(ões) de corrupção e/ou suborno realizada por um órgão independente da cadeia de gestão envolvida na situação;
Consequência de denúncia(s) de situações de conflito de interesse, corrupção ou suborno pressupõe alguma alteração(ões) ou ação(ões);
Organização assegura formações sobre corrupção e suborno;
Alteração(ões) e/ou medida(s) implementadas em consequência da denúncias de situações de conflito de interesses, suborno e/ou corrupção</t>
  </si>
  <si>
    <t>5193; 5194; 5195; 5208; 5169; 5142; 2037; 5170; 5134; 5136; 5137; 5146; 5192; 5532</t>
  </si>
  <si>
    <t>Global Compact Principles</t>
  </si>
  <si>
    <t>Code</t>
  </si>
  <si>
    <t>GRI Disclosures</t>
  </si>
  <si>
    <t>check</t>
  </si>
  <si>
    <t>Principle 1: Human Rights</t>
  </si>
  <si>
    <t>Businesses should support and respect the protection of internationally proclaimed human rights</t>
  </si>
  <si>
    <t>TOTAL HOURS OF EMPLOYEE TRAINING ON HUMAN RIGHTS POLICIES OR PROCEDURES CONCERNING ASPECTS OF HUMAN RIGHTS THAT ARE RELEVANT TO OPERATIONS, INCLUDING THE PERCENTAGE OF EMPLOYEES TRAINED</t>
  </si>
  <si>
    <t>G4-HR7</t>
  </si>
  <si>
    <t>PERCENTAGE OF SECURITY PERSONNEL TRAINED IN THE ORGANIZATION’S HUMAN RIGHTS POLICIES OR PROCEDURES THAT ARE RELEVANT TO OPERATIONS</t>
  </si>
  <si>
    <t>G4-HR8</t>
  </si>
  <si>
    <t>TOTAL NUMBER OF INCIDENTS OF VIOLATIONS INVOLVING RIGHTS OF INDIGENOUS PEOPLES AND ACTIONS TAKEN</t>
  </si>
  <si>
    <t>Ações tomadas em relação aos incidentes de violação dos direitos dos povos indígenas</t>
  </si>
  <si>
    <t>G4-HR9</t>
  </si>
  <si>
    <t>TOTAL NUMBER AND PERCENTAGE OF OPERATIONS THAT HAVE BEEN SUBJECT TO HUMAN RIGHTS REVIEWS OR IMPACT ASSESSMENTS</t>
  </si>
  <si>
    <t>G4-HR12</t>
  </si>
  <si>
    <t>NUMBER OF GRIEVANCES ABOUT HUMAN RIGHTS IMPACTS FILED, ADDRESSED, AND RESOLVED THROUGH FORMAL GRIEVANCE MECHANISMS</t>
  </si>
  <si>
    <t>G4-SO1</t>
  </si>
  <si>
    <t>PERCENTAGE OF OPERATIONS WITH IMPLEMENTED LOCAL COMMUNITY ENGAGEMENT, IMPACT ASSESSMENTS, AND DEVELOPMENT PROGRAMS</t>
  </si>
  <si>
    <t>G4-SO2</t>
  </si>
  <si>
    <t>OPERATIONS WITH SIGNIFICANT ACTUAL AND POTENTIAL NEGATIVE IMPACTS ON LOCAL COMMUNITIES</t>
  </si>
  <si>
    <t>Operações com impactos neagtivos reais e potenciais nas comunidades locais</t>
  </si>
  <si>
    <t>Principle 2: Human Rights</t>
  </si>
  <si>
    <t>Business should make sure they are not complicit in human rights abuses.</t>
  </si>
  <si>
    <t>G4-HR1</t>
  </si>
  <si>
    <t>TOTAL NUMBER AND PERCENTAGE OF SIGNIFICANT INVESTMENT AGREEMENTS AND CONTRACTS THAT INCLUDE HUMAN RIGHTS CLAUSES OR THAT UNDERWENT HUMAN RIGHTS SCREENING</t>
  </si>
  <si>
    <t>G4-HR10</t>
  </si>
  <si>
    <t>PERCENTAGE OF NEW SUPPLIERS THAT WERE SCREENED USING HUMAN RIGHTS CRITERIA</t>
  </si>
  <si>
    <t>G4-HR11</t>
  </si>
  <si>
    <t>SIGNIFICANT ACTUAL AND POTENTIAL NEGATIVE HUMAN RIGHTS IMPACTS IN THE SUPPLY CHAIN AND ACTIONS TAKEN</t>
  </si>
  <si>
    <t>Impactos negativos reais e potenciais, no âmbito dos direitos humanos, constatados na cadeia de abastecimento</t>
  </si>
  <si>
    <t>Ações tomadas contra os impactos negativos reais e potenciais, no âmbito dos direitos humanos, constatados na cadeia de abastecimento</t>
  </si>
  <si>
    <t>Principle 3: Labour</t>
  </si>
  <si>
    <t>Businesses should uphold the freedom of association and the effective recognition of the right to collective bargaining</t>
  </si>
  <si>
    <t>Report the percentage of total employees covered by collective bargaining agreements.</t>
  </si>
  <si>
    <t>G4-HR4</t>
  </si>
  <si>
    <t>OPERATIONS AND SUPPLIERS IDENTIFIED IN WHICH THE RIGHT TO EXERCISE FREEDOM OF ASSOCIATION AND COLLECTIVE BARGAINING MAY BE VIOLATED OR AT SIGNIFICANT RISK, AND MEASURES TAKEN TO SUPPORT THESE RIGHTS</t>
  </si>
  <si>
    <t>Operações identificadas em que o direito de exercer a liberdade de associação e de negociação coletiva pode ser violado ou correr um risco significativo</t>
  </si>
  <si>
    <t>Medidas tomadas para apoiar os direitos de exercer a liberdade de associação e de negociação coletiva em operações nas quais os mesmos podem ser violados ou correrem um risco significativo</t>
  </si>
  <si>
    <t>Fornecedores identificados em que o direito de exercer a liberdade de associação e de negociação coletiva pode ser violado ou correr um risco significativo</t>
  </si>
  <si>
    <t>Medidas tomadas para apoiar os direitos de exercer a liberdade de associação e de negociação coletiva em fornecedores nos quais os mesmos podem ser violados ou correrem um risco significativo</t>
  </si>
  <si>
    <t>MINIMUM NOTICE PERIODS REGARDING OPERATIONAL CHANGES, INCLUDING WHETHER THESE ARE SPECIFIED IN COLLECTIVE AGREEMENTS</t>
  </si>
  <si>
    <t>Principle 4: Labour</t>
  </si>
  <si>
    <t>Businesses should uphold the elimination of all forms of forced and compulsory labour</t>
  </si>
  <si>
    <t>OPERATIONS AND SUPPLIERS IDENTIFIED AS HAVING SIGNIFICANT RISK FOR INCIDENTS OF FORCED OR COMPULSORY LABOR, AND MEASURES TO CONTRIBUTE TO THE ELIMINATION OF ALL FORMS OF FORCED OR COMPULSORY LABOR</t>
  </si>
  <si>
    <t>Operações identificadas como tendo risco significativo de incidentes de trabalho forçado ou obrigatório</t>
  </si>
  <si>
    <t>Fornecedores identificados como tendo risco significativo de incidentes de trabalho forçado ou obrigatório</t>
  </si>
  <si>
    <t>Medidas que contribuam para a eliminação de todas as formas de trabalho forçado ou obrigatório</t>
  </si>
  <si>
    <t>Principle 5: Labour</t>
  </si>
  <si>
    <t>Businesses should uphold the effective abolition of child labour.</t>
  </si>
  <si>
    <t>OPERATIONS AND SUPPLIERS IDENTIFIED AS HAVING SIGNIFICANT RISK FOR INCIDENTS OF CHILD LABOR, AND MEASURES TAKEN TO CONTRIBUTE TO THE EFFECTIVE ABOLITION OF CHILD LABOR</t>
  </si>
  <si>
    <t>Operações identificadas como tendo risco significativo de ocorrência de trabalho infantil</t>
  </si>
  <si>
    <t>Fornecedores identificados como tendo risco significativo de ocorrência de trabalho infantil</t>
  </si>
  <si>
    <t>Medidas que contribuam para a abolição efectiva do trabalho infantil</t>
  </si>
  <si>
    <t>Principle 6: Labour</t>
  </si>
  <si>
    <t>Businesses should uphold the elimination of discrimination in respect of employment and occupation.</t>
  </si>
  <si>
    <t>Report the total number of employees by employment contract and gender.</t>
  </si>
  <si>
    <t>Report the total number of permanent employees by employment type and gender</t>
  </si>
  <si>
    <t>Report the total workforce by employees and supervised workers and by gender.</t>
  </si>
  <si>
    <t>Report the total workforce by region and gender</t>
  </si>
  <si>
    <t>Report whether a substantial portion of the organization’s work is performed by workers who are legally recognized as self-employed, or by individuals other than employees or supervised workers, including employees and supervised employees of contractors.</t>
  </si>
  <si>
    <t>Realização ou não de uma parte substancial do trabalho da organização por trabalhadores legalmente reconhecidos como independentes, ou por indivíduos que não sejam empregados ou trabalhadores supervisionados</t>
  </si>
  <si>
    <t>Report any significant variations in employment numbers (such as seasonal variations in employment in the tourism or agricultural industries).</t>
  </si>
  <si>
    <t>G4-EC5</t>
  </si>
  <si>
    <t>RATIOS OF STANDARD ENTRY LEVEL WAGE BY GENDER COMPARED TO LOCAL MINIMUM WAGE AT SIGNIFICANT LOCATIONS OF OPERATION</t>
  </si>
  <si>
    <t>Proporção entre o salário padrão de entrada e o salário mínimo local dos trabalhadores contratados do género feminino</t>
  </si>
  <si>
    <t>Proporção entre o salário padrão de entrada e o salário mínimo local dos trabalhadores contratados do género masculino</t>
  </si>
  <si>
    <t>Proporção entre o salário padrão de entrada e o salário mínimo local dos trabalhadores contratados do género outro</t>
  </si>
  <si>
    <t>G4-EC6</t>
  </si>
  <si>
    <t>PROPORTION OF SENIOR MANAGEMENT HIRED FROM THE LOCAL COMMUNITY AT SIGNIFICANT LOCATIONS OF OPERATION</t>
  </si>
  <si>
    <t>TOTAL NUMBER AND RATES OF NEW EMPLOYEE HIRES AND EMPLOYEE TURNOVER BY AGE GROUP, GENDER AND REGION</t>
  </si>
  <si>
    <t>RETURN TO WORK AND RETENTION RATES AFTER PARENTAL LEAVE, BY GENDER</t>
  </si>
  <si>
    <t>G4-LA9</t>
  </si>
  <si>
    <t>AVERAGE HOURS OF TRAINING PER YEAR PER EMPLOYEE BY GENDER, AND BY EMPLOYEE CATEGORY</t>
  </si>
  <si>
    <t>G4-LA11</t>
  </si>
  <si>
    <t>PERCENTAGE OF EMPLOYEES RECEIVING REGULAR PERFORMANCE AND CAREER DEVELOPMENT REVIEWS, BY GENDER AND BY EMPLOYEE CATEGORY</t>
  </si>
  <si>
    <t>COMPOSITION OF GOVERNANCE BODIES AND BREAKDOWN OF EMPLOYEES PER EMPLOYEE CATEGORY ACCORDING TO GENDER, AGE GROUP, MINORITY GROUP MEMBERSHIP, AND OTHER INDICATORS OF DIVERSITY</t>
  </si>
  <si>
    <t>Nº total de membros do mais alto órgão de governança que fazem parte de grupos de minoria</t>
  </si>
  <si>
    <t>G4-LA13</t>
  </si>
  <si>
    <t>RATIO OF BASIC SALARY AND REMUNERATION OF WOMEN TO MEN BY EMPLOYEE CATEGORY, BY SIGNIFICANT LOCATIONS OF OPERATION</t>
  </si>
  <si>
    <t>TOTAL NUMBER OF INCIDENTS OF DISCRIMINATION AND CORRECTIVE ACTIONS TAKEN</t>
  </si>
  <si>
    <t>Medidas tomadas após os incidentes de discriminação</t>
  </si>
  <si>
    <t>Principle 7: Environment</t>
  </si>
  <si>
    <t>Businesses should support a precautionary approach to environmental challenges</t>
  </si>
  <si>
    <t>G4-E2</t>
  </si>
  <si>
    <t>FINANCIAL IMPLICATIONS AND OTHER RISKS AND OPPORTUNITIES FOR THE ORGANIZATION’S ACTIVITIES DUE TO CLIMATE CHANGE</t>
  </si>
  <si>
    <t>Implicaçãoes financeiras e outros riscos e oportunidades para as atividades da organização devido às alterações climáticas</t>
  </si>
  <si>
    <t>MATERIALS USED BY WEIGHT OR VOLUME</t>
  </si>
  <si>
    <t>G4-EN3</t>
  </si>
  <si>
    <t>ENERGY CONSUMPTION WITHIN THE ORGANIZATION</t>
  </si>
  <si>
    <t>TOTAL WATER WITHDRAWAL BY SOURCE</t>
  </si>
  <si>
    <t>DIRECT GREENHOUSE GAS (GHG) EMISSIONS (SCOPE 1)</t>
  </si>
  <si>
    <t>G4-EN16</t>
  </si>
  <si>
    <t>ENERGY INDIRECT GREENHOUSE GAS (GHG) EMISSIONS (SCOPE 2)</t>
  </si>
  <si>
    <t>OTHER INDIRECT GREENHOUSE GAS (GHG) EMISSIONS (SCOPE 3)</t>
  </si>
  <si>
    <t>EMISSIONS OF OZONE-DEPLETING SUBSTANCES (ODS)</t>
  </si>
  <si>
    <t>NOX, SOX, AND OTHER SIGNIFICANT AIR EMISSIONS</t>
  </si>
  <si>
    <t>G4-EN27</t>
  </si>
  <si>
    <t>EXTENT OF IMPACT MITIGATION OF ENVIRONMENTAL IMPACTS OF PRODUCTS AND SERVICES</t>
  </si>
  <si>
    <t>Extensão da atenuação dos impactos ambientais de produtos e serviços</t>
  </si>
  <si>
    <t>G4-EN31</t>
  </si>
  <si>
    <t>TOTAL ENVIRONMENTAL PROTECTION EXPENDITURES AND INVESTMENTS BY TYPE</t>
  </si>
  <si>
    <t>Principle 8: Environment</t>
  </si>
  <si>
    <t>Businesses should undertake initiatives to promote greater environmental responsibility</t>
  </si>
  <si>
    <t>G4-EN2</t>
  </si>
  <si>
    <t>PERCENTAGE OF MATERIALS USED THAT ARE RECYCLED INPUT MATERIALS</t>
  </si>
  <si>
    <t>G4-EN4</t>
  </si>
  <si>
    <t>ENERGY CONSUMPTION OUTSIDE OF THE ORGANIZATION</t>
  </si>
  <si>
    <t>G4-EN5</t>
  </si>
  <si>
    <t>ENERGY INTENSITY</t>
  </si>
  <si>
    <t>G4-EN6</t>
  </si>
  <si>
    <t>REDUCTION OF ENERGY CONSUMPTION</t>
  </si>
  <si>
    <t>REDUCTIONS IN ENERGY REQUIREMENTS OF PRODUCTS AND SERVICES</t>
  </si>
  <si>
    <t>WATER SOURCES SIGNIFICANTLY AFFECTED BY WITHDRAWAL OF WATER</t>
  </si>
  <si>
    <t>G4-EN10</t>
  </si>
  <si>
    <t>PERCENTAGE AND TOTAL VOLUME OF WATER RECYCLED AND REUSED</t>
  </si>
  <si>
    <t>OPERATIONAL SITES OWNED, LEASED, MANAGED IN, OR ADJACENT TO, PROTECTED AREAS AND AREAS OF HIGH BIODIVERSITY VALUE OUTSIDE PROTECTED AREAS</t>
  </si>
  <si>
    <t>G4-EN12</t>
  </si>
  <si>
    <t>DESCRIPTION OF SIGNIFICANT IMPACTS OF ACTIVITIES, PRODUCTS, AND SERVICES ON BIODIVERSITY IN PROTECTED AREAS AND AREAS OF HIGH BIODIVERSITY VALUE OUTSIDE PROTECTED AREAS</t>
  </si>
  <si>
    <t>Impactos significativos das atividades, produtos e serviços na biodiversidade em áreas protegidas e em áreas de elevado valor de biodiversidade fora das áreas protegidas</t>
  </si>
  <si>
    <t>HABITATS PROTECTED OR RESTORED</t>
  </si>
  <si>
    <t>TOTAL NUMBER OF IUCN RED LIST SPECIES AND NATIONAL CONSERVATION LIST SPECIES WITH HABITATS IN AREAS AFFECTED BY OPERATIONS, BY LEVEL OF EXTINCTION RISK</t>
  </si>
  <si>
    <t>G4-EN18</t>
  </si>
  <si>
    <t>GREENHOUSE GAS (GHG) EMISSIONS INTENSITY</t>
  </si>
  <si>
    <t>G4-EN19</t>
  </si>
  <si>
    <t>REDUCTION OF GREENHOUSE GAS (GHG) EMISSIONS</t>
  </si>
  <si>
    <t>TOTAL WATER DISCHARGE BY QUALITY AND DESTINATION</t>
  </si>
  <si>
    <t>TOTAL WEIGHT OF WASTE BY TYPE AND DISPOSAL METHOD</t>
  </si>
  <si>
    <t>G4-EN24</t>
  </si>
  <si>
    <t>TOTAL NUMBER AND VOLUME OF SIGNIFICANT SPILLS</t>
  </si>
  <si>
    <t>G4-EN25</t>
  </si>
  <si>
    <t>WEIGHT OF TRANSPORTED, IMPORTED, EXPORTED, OR TREATED WASTE DEEMED HAZARDOUS UNDER THE TERMS OF THE BASEL CONVENTION2 ANNEX I, II, III, AND VIII, AND PERCENTAGE OF TRANSPORTED WASTE SHIPPED INTERNATIONALLY</t>
  </si>
  <si>
    <t>peso dos resíduos transportados considerados perigosos nos termos da convenção de Basileia2 anexo I,II,III e VIII</t>
  </si>
  <si>
    <t>peso dos resíduos importados considerados perigosos nos termos da convenção de Basileia2 anexo I,II,III e VIII</t>
  </si>
  <si>
    <t>peso dos resíduos exportados considerados perigosos nos termos da convenção de Basileia2 anexo I,II,III e VIII</t>
  </si>
  <si>
    <t>peso dos resíduos tratados considerados perigosos nos termos da convenção de Basileia2 anexo I,II,III e VIII</t>
  </si>
  <si>
    <t>G4-EN26</t>
  </si>
  <si>
    <t>IDENTITY, SIZE, PROTECTED STATUS, AND BIODIVERSITY VALUE OF WATER BODIES AND RELATED HABITATS SIGNIFICANTLY AFFECTED BY THE ORGANIZATION’S DISCHARGES OF WATER AND RUNOFF</t>
  </si>
  <si>
    <t>Identidade dos corpos de água e habitats relacionados que são significativamente afectados pelas descargas de água e escoamento superficial da organização</t>
  </si>
  <si>
    <t>Estatuto de proteção dos corpos de água e habitats relacionados que são significativamente afectados pelas descargas de água e escoamento superficial da organização</t>
  </si>
  <si>
    <t>G4-EN28</t>
  </si>
  <si>
    <t>PERCENTAGE OF PRODUCTS SOLD AND THEIR PACKAGING MATERIALS THAT ARE RECLAIMED BY CATEGORY</t>
  </si>
  <si>
    <t>MONETARY VALUE OF SIGNIFICANT FINES AND TOTAL NUMBER OF NONMONETARY SANCTIONS FOR NON-COMPLIANCE WITH ENVIRONMENTAL LAWS AND REGULATIONS</t>
  </si>
  <si>
    <t>G4-EN30</t>
  </si>
  <si>
    <t>SIGNIFICANT ENVIRONMENTAL IMPACTS OF TRANSPORTING PRODUCTS AND OTHER GOODS AND MATERIALS FOR THE ORGANIZATION’S OPERATIONS, AND TRANSPORTING MEMBERS OF THE WORKFORCE</t>
  </si>
  <si>
    <t>Impactos ambientais significativos do transporte de produtos e outros bens materiais para as operações da organização, e do transporte de membros da força de trabalho</t>
  </si>
  <si>
    <t>G4-EN32</t>
  </si>
  <si>
    <t>PERCENTAGE OF NEW SUPPLIERS THAT WERE SCREENED USING ENVIRONMENTAL CRITERIA</t>
  </si>
  <si>
    <t>G4-EN33</t>
  </si>
  <si>
    <t>SIGNIFICANT ACTUAL AND POTENTIAL NEGATIVE ENVIRONMENTAL IMPACTS IN THE SUPPLY CHAIN AND ACTIONS TAKEN</t>
  </si>
  <si>
    <t>G4-EN34</t>
  </si>
  <si>
    <t>NUMBER OF GRIEVANCES ABOUT ENVIRONMENTAL IMPACTS FILED, ADDRESSED, AND RESOLVED THROUGH FORMAL GRIEVANCE MECHANISMS</t>
  </si>
  <si>
    <t>Principle 9: Environment</t>
  </si>
  <si>
    <t>Businesses should encourage the development and diffusion of environmentally friendly technologies.</t>
  </si>
  <si>
    <t>Principle 10: Anti-corruption</t>
  </si>
  <si>
    <t>Businesses should work against corruption in all its forms, including extortion and bribery.</t>
  </si>
  <si>
    <t>G4-56</t>
  </si>
  <si>
    <t>Describe the organization’s values, principles, standards and norms of behavior such as codes of conduct and codes of ethics.</t>
  </si>
  <si>
    <t>Descrição dos valores, princípios, padrões e normas de comportamento da organização, tais como códigos de conduta e códigos de ética</t>
  </si>
  <si>
    <t>G4-57</t>
  </si>
  <si>
    <t>Report the internal and external mechanisms for seeking advice on ethical and lawful behavior, and matters related to organizational integrity, such as helplines or advice lines.</t>
  </si>
  <si>
    <t>Relato dos mecanismos internos e externos para procurar aconselhamento sobre comportamento ético e legal, e assuntos relacionados com a integridade organizacional, tais como linhas de ajuda ou linhas de aconselhamento</t>
  </si>
  <si>
    <t>G4-58</t>
  </si>
  <si>
    <t>Report the internal and external mechanisms for reporting concerns about unethical or unlawful behavior, and matters related to organizational integrity, such as escalation through line management, whistleblowing mechanisms or hotlines.</t>
  </si>
  <si>
    <t>Relato dos mecanismos internos e externos de comunicação de preocupações sobre comportamentos não éticos ou ilegais, e assuntos relacionados com a integridade organizacional, tais como a escalada através da gestão de linhas, mecanismos de denúncia de irregularidades ou linhas directas.</t>
  </si>
  <si>
    <t>TOTAL NUMBER AND PERCENTAGE OF OPERATIONS ASSESSED FOR RISKS RELATED TO CORRUPTION AND THE SIGNIFICANT RISKS IDENTIFIED</t>
  </si>
  <si>
    <t>COMMUNICATION AND TRAINING ON ANTI-CORRUPTION POLICIES AND PROCEDURES</t>
  </si>
  <si>
    <t>CONFIRMED INCIDENTS OF CORRUPTION AND ACTIONS TAKEN</t>
  </si>
  <si>
    <t>TOTAL VALUE OF POLITICAL CONTRIBUTIONS BY COUNTRY AND RECIPIENT/ BENEFICIARY</t>
  </si>
  <si>
    <t>Theme</t>
  </si>
  <si>
    <t>Instruction</t>
  </si>
  <si>
    <t>Strategy and Analysis</t>
  </si>
  <si>
    <t>Provide a statement from the most senior decision-maker of the organization (such as CEO, chair, or equivalent senior position) about the relevance of sustainability to the organization and the organization’s strategy for addressing sustainability</t>
  </si>
  <si>
    <t>Declaração do responsável máximo pela tomada de decisões da organização sobre a relevância da sustentabilidade para a organização e a estratégia da organização para abordar a mesma</t>
  </si>
  <si>
    <t>1598, 1599</t>
  </si>
  <si>
    <t>30054, 30055</t>
  </si>
  <si>
    <t>G4-2</t>
  </si>
  <si>
    <t>Provide a description of key impacts, risks, and opportunities.</t>
  </si>
  <si>
    <t>Descrição dos principais impactos, riscos e oportunidades</t>
  </si>
  <si>
    <t>Organization’s profile and operational context</t>
  </si>
  <si>
    <t>G4-3</t>
  </si>
  <si>
    <t>Report the name of the organization.</t>
  </si>
  <si>
    <t>G4-4</t>
  </si>
  <si>
    <t>Report the primary brands, products, and services.</t>
  </si>
  <si>
    <t>Principais marcas, produtos e serviços</t>
  </si>
  <si>
    <t>G4-5</t>
  </si>
  <si>
    <t>Report the location of the organization’s headquarters</t>
  </si>
  <si>
    <t>Report the number of countries where the organization operates, and names of countries where either the organization has significant operations or that are specifically relevant to the sustainability topics covered in the report.</t>
  </si>
  <si>
    <t>Nº de países onde a organização opera</t>
  </si>
  <si>
    <t>Nomes de países onde a organização tem operações significativas ou que são especificamente relevantes para os tópicos de sustentabilidade cobertos no relatório</t>
  </si>
  <si>
    <t>G4-7</t>
  </si>
  <si>
    <t>Report the nature of ownership and legal form.</t>
  </si>
  <si>
    <t>Natureza da propriedade e da forma jurídica</t>
  </si>
  <si>
    <t>G4-8</t>
  </si>
  <si>
    <t>Report the markets served (including geographic breakdown, sectors served, and types of customers and beneficiaries).</t>
  </si>
  <si>
    <t>Mercados servidos</t>
  </si>
  <si>
    <t>G4-9</t>
  </si>
  <si>
    <t>Report the scale of the organization</t>
  </si>
  <si>
    <t>Escala da organização</t>
  </si>
  <si>
    <t>Report the total number of permanent employees by employment type and gender.</t>
  </si>
  <si>
    <t>Report the total workforce by employees and supervised workers and by gender</t>
  </si>
  <si>
    <t>Report the total workforce by region and gender.</t>
  </si>
  <si>
    <t>Reporte se uma parte substancial do trabalho da organização é realizada por trabalhadores legalmente reconhecidos como independentes, ou por indivíduos que não sejam empregados ou trabalhadores supervisionados, incluindo empregados e empregados supervisionados de empreiteiros</t>
  </si>
  <si>
    <t>G4-12</t>
  </si>
  <si>
    <t>Describe the organization’s supply chain.</t>
  </si>
  <si>
    <t>Cadeia de abastecimento da organização</t>
  </si>
  <si>
    <t>G4-13</t>
  </si>
  <si>
    <t>Report any significant changes during the reporting period regarding the organization’s size, structure, ownership, or its supply chain</t>
  </si>
  <si>
    <t>Alterações significativas na dimensão da organização, estrutura, propriedade, ou sua cadeia de fornecimento</t>
  </si>
  <si>
    <t>Stakeholder Engagement</t>
  </si>
  <si>
    <t>G4-24</t>
  </si>
  <si>
    <t>Provide a list of stakeholder groups engaged by the organization</t>
  </si>
  <si>
    <t>Lista dos grupos de stakeholders envolvidos pela organização</t>
  </si>
  <si>
    <t>G4-25</t>
  </si>
  <si>
    <t>Report the basis for identification and selection of stakeholders with whom to engage.</t>
  </si>
  <si>
    <t>Base para a identificação e selecção dos stakeholders com quem se envolver.</t>
  </si>
  <si>
    <t>G4-26</t>
  </si>
  <si>
    <t>Report the organization’s approach to stakeholder engagement, including frequency of engagement by type and by stakeholder group, and an indication of whether any of the engagement was undertaken specifically as part of the report preparation process.</t>
  </si>
  <si>
    <t>Abordagem da organização  no envolvimento dos stakeholders</t>
  </si>
  <si>
    <t>G4-27</t>
  </si>
  <si>
    <t>Key topics and concerns that have been raised through stakeholder engagement, and how the organization has responded to those key topics and concerns, including through its reporting.</t>
  </si>
  <si>
    <t>Temas e preocupações fundamentais que foram levantados através do envolvimento dos stakeholders e como a organização respondeu a isso</t>
  </si>
  <si>
    <t xml:space="preserve"> COP report profile</t>
  </si>
  <si>
    <t>G4-28</t>
  </si>
  <si>
    <t>Reporting period (such as fiscal or calendar year) for information provided.</t>
  </si>
  <si>
    <t>G4-29</t>
  </si>
  <si>
    <t>Date of most recent previous report (if any).</t>
  </si>
  <si>
    <t>G4-30</t>
  </si>
  <si>
    <t>Reporting cycle (such as annual, biennial).</t>
  </si>
  <si>
    <t>G4-31</t>
  </si>
  <si>
    <t>Provide the contact point for questions regarding the report or its contents</t>
  </si>
  <si>
    <t>Ponto de contacto para questões relacionadas com o relatório ou o seu conteúdo</t>
  </si>
  <si>
    <t>G4-32</t>
  </si>
  <si>
    <t>Report the ‘in accordance’ option the organization has chosen.</t>
  </si>
  <si>
    <t>Relato sobre a opção "de acordo" que a organização escolheu</t>
  </si>
  <si>
    <t>Report the GRI Content Index for the chosen option (see tables in G4).</t>
  </si>
  <si>
    <t>Relato sobre o Índice de Conteúdo GRI para a opção escolhida</t>
  </si>
  <si>
    <t>Report the reference to the External Assurance Report, if the report has been externally assured. GRI recommends the use of external assurance but it is not a requirement to be ‘in accordance’ with the Guidelines.</t>
  </si>
  <si>
    <t>Referência ao Relatório de Garantia Externa</t>
  </si>
  <si>
    <t>Assurance</t>
  </si>
  <si>
    <t>G4-33</t>
  </si>
  <si>
    <t>Report the organization’s policy and current practice with regard to seeking external assurance for the report</t>
  </si>
  <si>
    <t>Política da organização e a prática actual no que diz respeito à procura de garantia externa para o relatório</t>
  </si>
  <si>
    <t>If not included in the assurance report accompanying the sustainability report, report the scope and basis of any external assurance provided.</t>
  </si>
  <si>
    <t>Comunicação do âmbito e a base de qualquer garantia externa fornecida</t>
  </si>
  <si>
    <t>Report the relationship between the organization and the assurance providers.</t>
  </si>
  <si>
    <t>Relação entre a organização e os prestadores de garantia.</t>
  </si>
  <si>
    <t>Report whether the highest governance body or senior executives are involved in seeking assurance for the organization’s sustainability report.</t>
  </si>
  <si>
    <t>Informação sobre o mais alto órgão de governação ou os altos executivos estarem envolvidos ou não na procura de garantias para o relatório de sustentabilidade da organização</t>
  </si>
  <si>
    <t>Governance</t>
  </si>
  <si>
    <t>Report the governance structure of the organization, including committees of the highest governance body. Identify any committees responsible for decision-making on economic, environmental and social impacts.</t>
  </si>
  <si>
    <t>Estrutura de governação da organização</t>
  </si>
  <si>
    <t>Lista de comités responsáveis pela tomada de decisões sobre impactos económicos, ambientais e sociais</t>
  </si>
  <si>
    <t>G4-35</t>
  </si>
  <si>
    <t>Report the process for delegating authority for economic, environmental and social topics from the highest governance body to senior executives and other employees.</t>
  </si>
  <si>
    <t>Processo de delegação de autoridade para temas económicos, ambientais e sociais do mais alto órgão de governação a altos executivos e outros funcionários</t>
  </si>
  <si>
    <t>G4-36</t>
  </si>
  <si>
    <t>Report whether the organization has appointed an executive-level position or positions with responsibility for economic, environmental and social topics, and whether post holders report directly to the highest governance body.</t>
  </si>
  <si>
    <t>Reporte sobre a nomeação ou não por parte da organização de um cargo a nível executivo ou cargos com responsabilidade por temas económicos, ambientais e sociais</t>
  </si>
  <si>
    <t>Necessidade ou não de reporte por parte dos titulares dos cargos directamente ao órgão de governação mais elevado</t>
  </si>
  <si>
    <t>G4-37</t>
  </si>
  <si>
    <t>Report processes for consultation between stakeholders and the highest governance body on economic, environmental and social topics. If consultation is delegated, describe to whom and any feedback processes to the highest governance body.</t>
  </si>
  <si>
    <t>Processos de relatório para consulta entre as partes interessadas e o mais alto órgão de governação sobre temas económicos, ambientais e sociais.</t>
  </si>
  <si>
    <t>Descrição de a quem e quaisquer processos de feedback ao mais alto órgão de governança envolvidos no caso de consultas delegadas</t>
  </si>
  <si>
    <t>Report the composition of the highest governance body and its committees.</t>
  </si>
  <si>
    <t>Composição dos comités do mais alto órgão de governança</t>
  </si>
  <si>
    <t>Report whether the Chair of the highest governance body is also an executive officer (and, if so, his or her function within the organization’s management and the reasons for this arrangement).</t>
  </si>
  <si>
    <t>Informação sobre o presidente do mais alto órgão de governança ser ou não também um funcionário executivo</t>
  </si>
  <si>
    <t>Função o presidente do mais alto órgão de governança dentro da gestão da organização, caso ele também tenha um cargo executivo,  e as razões para este acordo</t>
  </si>
  <si>
    <t>Report the nomination and selection processes for the highest governance body and its committees, and the criteria used for nominating and selecting highest governance body members.</t>
  </si>
  <si>
    <t>Processos de nomeação e selecção para o mais alto órgão de governança e os seus comités</t>
  </si>
  <si>
    <t>Critérios utilizados para a nomeação e selecção dos membros do mais alto órgão de governança</t>
  </si>
  <si>
    <t>G4-41</t>
  </si>
  <si>
    <t>Report processes for the highest governance body to ensure conflicts of interest are avoided and managed. Report whether conflicts of interest are disclosed to stakeholders.</t>
  </si>
  <si>
    <t>Processos de relatório para o mais alto órgão de governança para assegurar que os conflitos de interesse são evitados e geridos. Informar se os conflitos de interesse são revelados às partes interessadas</t>
  </si>
  <si>
    <t>Informação sobre a revelação ou não dos conflitos de interesse aos stakeholders</t>
  </si>
  <si>
    <t>G4-42</t>
  </si>
  <si>
    <t>Report the highest governance body’s and senior executives’ roles in the development, approval, and updating of the organization’s purpose, value or mission statements, strategies, policies, and goals related to economic, environmental and social impacts.</t>
  </si>
  <si>
    <t>Papéis do mais alto órgão de governança e dos altos executivos no desenvolvimento, aprovação e actualização do propósito, valor ou declaração de missão, estratégias, políticas e objectivos da organização relacionados com os impactos económicos, ambientais e sociais.</t>
  </si>
  <si>
    <t>G4-43</t>
  </si>
  <si>
    <t>Report the measures taken to develop and enhance the highest governance body’s collective knowledge of economic, environmental and social topics.</t>
  </si>
  <si>
    <t>Medidas tomadas para desenvolver e reforçar o conhecimento colectivo do mais alto órgão de governança sobre temas económicos, ambientais e sociais.</t>
  </si>
  <si>
    <t>Report the processes for evaluation of the highest governance body’s performance with  respect to governance of economic, environmental and social topics. Report whether such evaluation is independent or not, and its frequency. Report whether such evaluation is a self-assessment.</t>
  </si>
  <si>
    <t>Processos de avaliação do desempenho do órgão de governança mais elevado no que diz respeito à governança de temas económicos, ambientais e sociais.</t>
  </si>
  <si>
    <t>Independência ou não da avaliação, sua frequência e se a mesma é uma auto-avaliação.</t>
  </si>
  <si>
    <t>1583,1584</t>
  </si>
  <si>
    <t>30038, 30039</t>
  </si>
  <si>
    <t>Report actions taken in response to evaluation of the highest governance body’s performance with respect to governance of economic, environmental and social topics, including, as a minimum, changes in membership and organizational practice.</t>
  </si>
  <si>
    <t>Acções tomadas em resposta à avaliação do desempenho do órgão de governança o mais elevado no que respeita à governança de temas económicos, ambientais e sociais, incluindo, no mínimo, mudanças na adesão e na prática organizacional</t>
  </si>
  <si>
    <t>1585,1586</t>
  </si>
  <si>
    <t>30040, 30041</t>
  </si>
  <si>
    <t>Report the highest governance body’s role in the identification and management of economic, environmental and social impacts, risks, and opportunities. Include the highest governance body’s role in the implementation of due diligence processes.</t>
  </si>
  <si>
    <t xml:space="preserve">Papel do mais alto órgão de governança na identificação e gestão dos impactos económicos, ambientais e sociais, riscos e oportunidades. </t>
  </si>
  <si>
    <t>Papel do mais alto órgão de governação na implementação de processos de due diligence.</t>
  </si>
  <si>
    <t>Report whether stakeholder consultation is used to support the highest governance body’s identification and management of economic, environmental and social impacts, risks, and opportunities.</t>
  </si>
  <si>
    <t>Utilização ou não da consulta dos stakeholders para apoiar a identificação e gestão dos impactos económicos, ambientais e sociais, riscos e oportunidades do mais alto órgão de governança</t>
  </si>
  <si>
    <t>G4-46</t>
  </si>
  <si>
    <t>Report the highest governance body’s role in reviewing the effectiveness of the organization’s risk management processes for economic, environmental and social topics.</t>
  </si>
  <si>
    <t>Papel do mais alto órgão de governança na revisão da eficácia dos processos de gestão de risco da organização para temas económicos, ambientais e sociais</t>
  </si>
  <si>
    <t>G4-47</t>
  </si>
  <si>
    <t>Report the frequency of the highest governance body’s review of economic, environmental and social impacts, risks, and opportunities.</t>
  </si>
  <si>
    <t>G4-48</t>
  </si>
  <si>
    <t>Report the highest committee or position that formally reviews and approves the organization’s sustainability report and ensures that all material Aspects are covered.</t>
  </si>
  <si>
    <t>Mais alta comissão ou posição que revê e aprova formalmente o relatório de sustentabilidade da organização e assegura que todos os aspectos materiais são cobertos</t>
  </si>
  <si>
    <t>Report the process for communicating critical concerns to the highest governance body.</t>
  </si>
  <si>
    <t>Processo de comunicação de preocupações críticas ao mais alto órgão de governança</t>
  </si>
  <si>
    <t>Report the nature and total number of critical concerns that were communicated to the highest governance body and the mechanism(s) used to address and resolve them.</t>
  </si>
  <si>
    <t>Mecanismo(s) utilizado(s) para abordar e resolver as preocupações críticas que foram comunicadas ao mais alto órgão de governança</t>
  </si>
  <si>
    <t>Report the remuneration policies for the highest governance body and senior executives.</t>
  </si>
  <si>
    <t>Report how performance criteria in the remuneration policy relate to the highest governance body’s and senior executives’ economic, environmental and social objectives.</t>
  </si>
  <si>
    <t>Critérios de desempenho na política de remuneração relacionados com os objectivos económicos, ambientais e sociais do mais alto órgão de governança</t>
  </si>
  <si>
    <t>Critérios de desempenho na política de remuneração relacionados com os objectivos económicos, ambientais e sociais dos altos executivos.</t>
  </si>
  <si>
    <t>G4-52</t>
  </si>
  <si>
    <t>Report the process for determining remuneration. Report whether remuneration consultants are involved in determining remuneration and whether they are independent of management. Report any other relationships which the remuneration consultants have with the organization.</t>
  </si>
  <si>
    <t>Processo de determinação da remuneração</t>
  </si>
  <si>
    <t xml:space="preserve">Envolvimento ou não dos consultores de remuneração na determinação da remuneração e sua independência da direcção. </t>
  </si>
  <si>
    <t>Lista de relações que os consultores de remuneração tenham com a organização</t>
  </si>
  <si>
    <t>G4-53</t>
  </si>
  <si>
    <t>Report how stakeholders’ views are sought and taken into account regarding remuneration, including the results of votes on remuneration policies and proposals, if applicable.</t>
  </si>
  <si>
    <t>Informação sobre como são procurados e tidos em conta os pontos de vista dos stakeholders relativamente à remuneração</t>
  </si>
  <si>
    <t>G4-54</t>
  </si>
  <si>
    <t>Report the ratio of the annual total compensation for the organization’s highest-paid individual in each country of significant operations to the median annual total compensation for all employees (excluding the highest-paid individual) in the same country</t>
  </si>
  <si>
    <t xml:space="preserve">Proporção entre a remuneração total anual do indivíduo mais bem pago e a remuneração total anual  média de todos os trabalhadores (excluindo o indivíduo mais bem pago) </t>
  </si>
  <si>
    <t>G4-55</t>
  </si>
  <si>
    <t>Report the ratio of percentage increase in annual total compensation for the organization’s highestpaid individual in each country of significant operations to the median percentage increase in annual total compensation for all employees (excluding the highest-paid individual) in the same country</t>
  </si>
  <si>
    <t>SECTOR</t>
  </si>
  <si>
    <t>General Issue Category
(Industry agnostic)</t>
  </si>
  <si>
    <t>INDUSTRY TOPIC</t>
  </si>
  <si>
    <t>ID FRAMEWORD</t>
  </si>
  <si>
    <t>SASB ACCOUNTING METRIC</t>
  </si>
  <si>
    <t>UNIT OF MEASURE</t>
  </si>
  <si>
    <t>CODE</t>
  </si>
  <si>
    <t>Indicator Name</t>
  </si>
  <si>
    <t>FUEL CELLS &amp; INDUSTRIAL BATTERIES</t>
  </si>
  <si>
    <t>Energy Management</t>
  </si>
  <si>
    <t xml:space="preserve">Total energy consumed  </t>
  </si>
  <si>
    <t>Quantitative</t>
  </si>
  <si>
    <t>Gigajoules (GJ)</t>
  </si>
  <si>
    <t>RR-FC-130a.1</t>
  </si>
  <si>
    <t>Percentage grid electricity</t>
  </si>
  <si>
    <t>Percentage of renewable energy</t>
  </si>
  <si>
    <t>Human Capital</t>
  </si>
  <si>
    <t>Workforce Health &amp; Safety</t>
  </si>
  <si>
    <t xml:space="preserve">Total recordable incident rate (TRIR) </t>
  </si>
  <si>
    <t>RR-FC-320a.1</t>
  </si>
  <si>
    <t>Total recordable fatality rate</t>
  </si>
  <si>
    <t>Description of efforts to assess, monitor, and reduce exposure of workforce to human health hazards</t>
  </si>
  <si>
    <t>Discussion and Analysis</t>
  </si>
  <si>
    <t>n/a</t>
  </si>
  <si>
    <t>RR-FC-320a.2</t>
  </si>
  <si>
    <t>Descrição dos esforços para avaliar, monitorizar e reduzir a exposição da força de trabalho aos riscos para a saúde humana</t>
  </si>
  <si>
    <t>Business Model &amp; Inovation</t>
  </si>
  <si>
    <t>Product Efficiency</t>
  </si>
  <si>
    <t>Average storage capacity of batteries, by product application and technology type</t>
  </si>
  <si>
    <t xml:space="preserve">Specific energy (Wh/kg) </t>
  </si>
  <si>
    <t>RR-FC-410a.1</t>
  </si>
  <si>
    <t>Average energy efficiency of fuel cells as electrical efficiency, by product application and technology type</t>
  </si>
  <si>
    <t>RR-FC-410a.2</t>
  </si>
  <si>
    <t>Average energy efficiency of fuel cells as thermal efficiency, by product application and technology type</t>
  </si>
  <si>
    <t>Average battery efficiency as coulombic efficiency, by product application and technology type</t>
  </si>
  <si>
    <t>RR-FC-410a.3</t>
  </si>
  <si>
    <t>Average operating lifetime of fuel cells, by product application and technology type</t>
  </si>
  <si>
    <t>Hours (h)</t>
  </si>
  <si>
    <t>RR-FC-410a.4</t>
  </si>
  <si>
    <t>Average operating lifetime of batteries, by product application and technology type</t>
  </si>
  <si>
    <t>RR-FC-410a.5</t>
  </si>
  <si>
    <t>Product End-of life Management</t>
  </si>
  <si>
    <t>Percentage of products sold that are recyclable or reusable</t>
  </si>
  <si>
    <t>RR-FC-410b.1</t>
  </si>
  <si>
    <t>Weight of end-of-life material recovered</t>
  </si>
  <si>
    <t>Metric tons (t)</t>
  </si>
  <si>
    <t>RR-FC-410b.2</t>
  </si>
  <si>
    <t xml:space="preserve">Percentage of end-of-life material recovered that was recycled </t>
  </si>
  <si>
    <t>Description of approach to manage use, reclamation, and disposal of hazardous materials</t>
  </si>
  <si>
    <t>RR-FC-410b.3</t>
  </si>
  <si>
    <t>Descrição da abordagem para gerir a utilização, recuperação e eliminação de materiais perigosos</t>
  </si>
  <si>
    <t>Materials Sourcing</t>
  </si>
  <si>
    <t xml:space="preserve">Description of the management of risks associated with the use of critical materials </t>
  </si>
  <si>
    <t>RR-FC-440a.1</t>
  </si>
  <si>
    <t>Descrição da gestão dos riscos associados à utilização de materiais críticos</t>
  </si>
  <si>
    <t>OIL &amp; GAS – EXPLORATION &amp; PRODUCTION</t>
  </si>
  <si>
    <t>Greenhouse Gas Emissions</t>
  </si>
  <si>
    <t>Gross global Scope 1 emissions</t>
  </si>
  <si>
    <t>Metric tons CO₂-e (t)</t>
  </si>
  <si>
    <t>EM-EP-110a.1</t>
  </si>
  <si>
    <t>Percentage of methane in the gross global Scope 1 emissions</t>
  </si>
  <si>
    <t>Percentage of the gross global Scope 1 emissions covered under emissions-limiting regulations</t>
  </si>
  <si>
    <t>Amount of gross global Scope 1 emissions from: flared hydrocarbons</t>
  </si>
  <si>
    <t>EM-EP-110a.2</t>
  </si>
  <si>
    <t>Amount of gross global Scope 1 emissions from: other combustion</t>
  </si>
  <si>
    <t>Amount of gross global Scope 1 emissions from: process emissions</t>
  </si>
  <si>
    <t>Amount of gross global Scope 1 emissions from: other vented emissions</t>
  </si>
  <si>
    <t>Amount of gross global Scope 1 emissions from: fugitive emissions</t>
  </si>
  <si>
    <t>Discussion of long-term and short-term strategy or plan to manage Scope 1 emissions, emissions reduction targets, and an analysis of performance against those targets</t>
  </si>
  <si>
    <t xml:space="preserve">Discussion and
Analysis </t>
  </si>
  <si>
    <t>EM-EP-110a.3</t>
  </si>
  <si>
    <t>Discussão da estratégia a longo e curto prazo ou plano para gerir as emissões de Escopo 1, objectivos de redução de emissões, e uma análise do desempenho em relação a esses objectivos</t>
  </si>
  <si>
    <t>Air Quality</t>
  </si>
  <si>
    <t>Air emissions of:  NOx (excluding N₂O)</t>
  </si>
  <si>
    <t>EM-EP-120a.1</t>
  </si>
  <si>
    <t>Total de emissões de NOx (excluindo N₂O)</t>
  </si>
  <si>
    <t>Air emissions of:  SOx</t>
  </si>
  <si>
    <t>Air emissions of:  volatile
organic compounds (VOCs)</t>
  </si>
  <si>
    <t>Air emissions of:  particulate matter (PM10)</t>
  </si>
  <si>
    <t>Water Management</t>
  </si>
  <si>
    <t>Total fresh water withdrawn</t>
  </si>
  <si>
    <t>Thousand cubic meters (m³)</t>
  </si>
  <si>
    <t>EM-EP-140a.1</t>
  </si>
  <si>
    <t>Total fresh water consumed</t>
  </si>
  <si>
    <t>Percentage of fresh water withdrawn in regions with High or Extremely High Baseline Water Stress</t>
  </si>
  <si>
    <t>Percentage of fresh water consumed in regions with High or Extremely High Baseline Water Stress</t>
  </si>
  <si>
    <t>Volume of produced water</t>
  </si>
  <si>
    <t>EM-EP-140a.2</t>
  </si>
  <si>
    <t>Flowback of water generated</t>
  </si>
  <si>
    <t>Percentage of discharged water</t>
  </si>
  <si>
    <t>Percentage of injected water</t>
  </si>
  <si>
    <t>Percentage of recycled water</t>
  </si>
  <si>
    <t>Hydrocarbon content in
discharged water</t>
  </si>
  <si>
    <t>Percentage of hydraulically fractured wells for which there is public disclosure of all fracturing fluid chemicals used</t>
  </si>
  <si>
    <t>EM-EP-140a.3</t>
  </si>
  <si>
    <t>Percentage of hydraulic fracturing sites where ground or surface water quality deteriorated compared to a baseline</t>
  </si>
  <si>
    <t>EM-EP-140a.4</t>
  </si>
  <si>
    <t>Biodiversity Impacts</t>
  </si>
  <si>
    <t>Description of environmental management policies and practices for active sites</t>
  </si>
  <si>
    <t>EM-EP-160a.1</t>
  </si>
  <si>
    <t>Descrição das políticas e práticas de gestão ambiental para sítios activos</t>
  </si>
  <si>
    <t>Number of hydrocarbon spills</t>
  </si>
  <si>
    <t>EM-EP-160a.2</t>
  </si>
  <si>
    <t>Aggregate volume of hydrocarbon spills</t>
  </si>
  <si>
    <t>Barrels (bbls)</t>
  </si>
  <si>
    <t>Volume of hydrocarbon spills in Arctic</t>
  </si>
  <si>
    <t>Volume of hydrocarbon spills impacting shorelines with ESI rankings 8-10</t>
  </si>
  <si>
    <t>Volume of hydrocarbon spills recovered</t>
  </si>
  <si>
    <t>Percentage of proved  reserves in or near sites with protected conservation status or endangered species habitat</t>
  </si>
  <si>
    <t>EM-EP-160a.3</t>
  </si>
  <si>
    <t>Percentage of probable reserves in or near sites with protected conservation status or endangered species habitat</t>
  </si>
  <si>
    <t>Security, Human Rights &amp; Rights of Indigenous Peoples</t>
  </si>
  <si>
    <t>Percentage of proved reserves in or near areas of conflict</t>
  </si>
  <si>
    <t>EM-EP-210a.1</t>
  </si>
  <si>
    <t>Percentage of probable reserves in or near areas of conflict</t>
  </si>
  <si>
    <t>Percentage of proved reserves in or near indigenous land</t>
  </si>
  <si>
    <t>EM-EP-210a.2</t>
  </si>
  <si>
    <t>Percentage of probable reserves in or near indigenous land</t>
  </si>
  <si>
    <t>EM-EP-210a.3</t>
  </si>
  <si>
    <t>Discussion of engagement processes and due diligence practices with respect to human rights, indigenous rights, and operation in areas of conflict</t>
  </si>
  <si>
    <t>Discussão de processos de envolvimento e práticas de diligência devida no que diz respeito aos direitos humanos, direitos indígenas e operação em áreas de conflito</t>
  </si>
  <si>
    <t>Community Relations</t>
  </si>
  <si>
    <t>Discussion of process to manage risks and opportunities associated with community rights and interests</t>
  </si>
  <si>
    <t>EM-EP-210b.1</t>
  </si>
  <si>
    <t>Discussão do processo de gestão dos riscos e oportunidades associados aos direitos e interesses da comunidade</t>
  </si>
  <si>
    <t>Number of non-technical delays</t>
  </si>
  <si>
    <t>EM-EP-210b.2</t>
  </si>
  <si>
    <t>Duration of non-technical delays</t>
  </si>
  <si>
    <t>Total recordable incident rate (TRIR)</t>
  </si>
  <si>
    <t>EM-EP-320a.1</t>
  </si>
  <si>
    <t>Total recordable near miss frequency rate (NMFR)</t>
  </si>
  <si>
    <t>Average hours of health, safety, and emergency response training for full-time employees</t>
  </si>
  <si>
    <t>Average hours of health, safety, and emergency response training for contract employees</t>
  </si>
  <si>
    <t>Average hours of health, safety, and emergency response training for short-service employees</t>
  </si>
  <si>
    <t>Discussion of management systems used to integrate a culture of safety throughout the exploration and production lifecycle</t>
  </si>
  <si>
    <t>EM-EP-320a.2</t>
  </si>
  <si>
    <t>Discussão dos sistemas de gestão utilizados para integrar uma cultura de segurança ao longo do ciclo de vida de exploração e produção</t>
  </si>
  <si>
    <t>Reserves Valuation &amp; Capital Expenditures</t>
  </si>
  <si>
    <t>Sensitivity of hydrocarbon reserve levels to future price projection scenarios that account for a price on carbon emissions</t>
  </si>
  <si>
    <t>Million barrels (MMbbls), Million standard cubic feet (MMscf)</t>
  </si>
  <si>
    <t>EM-EP-420a.1</t>
  </si>
  <si>
    <t>Estimated carbon dioxide emissions embedded in proved hydrocarbon reserves</t>
  </si>
  <si>
    <t>Metric tons (t) CO₂-e</t>
  </si>
  <si>
    <t>EM-EP-420a.2</t>
  </si>
  <si>
    <t>Amount invested in renewable energy</t>
  </si>
  <si>
    <t>EM-EP-420a.3</t>
  </si>
  <si>
    <t>Revenue generated by renewable energy sales</t>
  </si>
  <si>
    <t>Discussion of how price and demand for hydrocarbons and/or climate regulation influence the capital expenditure strategy for exploration, acquisition, and development of assets</t>
  </si>
  <si>
    <t>EM-EP-420a.4</t>
  </si>
  <si>
    <t>Discussão de como o preço e a procura de hidrocarbonetos e/ou a regulação climática influenciam a estratégia de despesas de capital para a exploração, aquisição e desenvolvimento de activos</t>
  </si>
  <si>
    <t>Business Ethics &amp; Transparency</t>
  </si>
  <si>
    <t>Percentage of proved  reserves in countries that have the 20 lowest rankings in Transparency International’s Corruption Perception Index</t>
  </si>
  <si>
    <t>EM-EP-510a.1</t>
  </si>
  <si>
    <t>Percentage of probable reserves in countries that have the 20 lowest rankings in Transparency International’s Corruption Perception Index</t>
  </si>
  <si>
    <t>Description of the management system for prevention of corruption and bribery throughout the value chain</t>
  </si>
  <si>
    <t>EM-EP-510a.2</t>
  </si>
  <si>
    <t>Descrição do sistema de gestão para a prevenção da corrupção e do suborno ao longo de toda a cadeia de valor</t>
  </si>
  <si>
    <t>Management of the Legal &amp; Regulatory Environment</t>
  </si>
  <si>
    <t>Discussion of corporate positions related to government regulations and/or policy proposals that address environmental and social factors affecting the industry</t>
  </si>
  <si>
    <t>Discussion and
Analysis</t>
  </si>
  <si>
    <t>EM-EP-530a.1</t>
  </si>
  <si>
    <t>Discussão de posições empresariais relacionadas com regulamentos governamentais e/ou propostas políticas que abordam factores ambientais e sociais que afectam a indústria</t>
  </si>
  <si>
    <t>Critical Incident Risk Management</t>
  </si>
  <si>
    <t>Process Safety Event (PSE) rates for Loss of
Primary Containment (LOPC) of greater
consequence (Tier 1)_x000D_</t>
  </si>
  <si>
    <t>EM-EP-540a.1</t>
  </si>
  <si>
    <t>Description of management systems used to identify and mitigate catastrophic and tail-end risks</t>
  </si>
  <si>
    <t>EM-EP-540a.2</t>
  </si>
  <si>
    <t>Descrição dos sistemas de gestão utilizados para identificar e mitigar os riscos catastróficos e os riscos de ponta de cauda</t>
  </si>
  <si>
    <t>OIL &amp; GAS – MIDSTREAM</t>
  </si>
  <si>
    <t>EM-MD-110a.1</t>
  </si>
  <si>
    <t>EM-MD-110a.2</t>
  </si>
  <si>
    <t>EM-MD-120a.1</t>
  </si>
  <si>
    <t>Ecological Impacts</t>
  </si>
  <si>
    <t>Description of environmental management policies and practices for active operations</t>
  </si>
  <si>
    <t>EM-MD-160a.1</t>
  </si>
  <si>
    <t>Descrição da gestão ambiental políticas e práticas para operações activas</t>
  </si>
  <si>
    <t>Percentage of land owned, leased, and/or operated within areas of protected
conservation status or endangered species habitat</t>
  </si>
  <si>
    <t>EM-MD-160a.2</t>
  </si>
  <si>
    <t>Terrestrial acreage disturbed</t>
  </si>
  <si>
    <t>Acres (ac)</t>
  </si>
  <si>
    <t>EM-MD-160a.3</t>
  </si>
  <si>
    <t>Percentage of the impacted area restored</t>
  </si>
  <si>
    <t>EM-MD-160a.4</t>
  </si>
  <si>
    <t>Volume of hydrocarbon spills in Unusually Sensitive Areas (USAs)</t>
  </si>
  <si>
    <t>Competitive Behavior</t>
  </si>
  <si>
    <t>Total amount of monetary losses as a result of legal proceedings associated with federal pipeline and storage regulations</t>
  </si>
  <si>
    <t>EM-MD-520a.1</t>
  </si>
  <si>
    <t>Operational Safety, Emergency Preparedness &amp; Response</t>
  </si>
  <si>
    <t>Number of reportable pipeline incidents</t>
  </si>
  <si>
    <t>EM-MD-540a.1</t>
  </si>
  <si>
    <t>Percentage of significant pipeline incidents</t>
  </si>
  <si>
    <t>Percentage of natural gas pipelines inspected</t>
  </si>
  <si>
    <t>EM-MD-540a.2</t>
  </si>
  <si>
    <t>Percentage of hazardous liquid pipelines inspected</t>
  </si>
  <si>
    <t>Number of  accident releases from rail transportation</t>
  </si>
  <si>
    <t>EM-MD-540a.3</t>
  </si>
  <si>
    <t>Number of nonaccident releases (NARs) from rail transportation</t>
  </si>
  <si>
    <t>Discussion of management systems used to integrate a culture of safety and emergency preparedness throughout the value chain and throughout project lifecycles</t>
  </si>
  <si>
    <t>EM-MD-540a.4</t>
  </si>
  <si>
    <t>Discussão dos sistemas de gestão utilizados para integrar uma cultura de segurança e de preparação para emergências ao longo da cadeia de valor e ao longo dos ciclos de vida dos projectos</t>
  </si>
  <si>
    <t>OIL &amp; GAS – REFINING &amp; MARKETING</t>
  </si>
  <si>
    <t>EM-RM-110a.1</t>
  </si>
  <si>
    <t>EM-RM-110a.2</t>
  </si>
  <si>
    <t>EM-RM-120a.1</t>
  </si>
  <si>
    <t>Air emissions of:  H₂S</t>
  </si>
  <si>
    <t>Number of refineries in or near areas of dense population</t>
  </si>
  <si>
    <t>EM-RM-120a.2</t>
  </si>
  <si>
    <t>EM-RM-140a.1</t>
  </si>
  <si>
    <t>Number of incidents of non-compliance associated with water quality permits, standards, and regulations</t>
  </si>
  <si>
    <t>EM-RM-140a.2</t>
  </si>
  <si>
    <t>Hazardous Materials Management</t>
  </si>
  <si>
    <t>Amount of hazardous waste generated</t>
  </si>
  <si>
    <t>EM-RM-150a.1</t>
  </si>
  <si>
    <t>Percentage of hazardous waste recycled</t>
  </si>
  <si>
    <t>Number of underground storage tanks (USTs)</t>
  </si>
  <si>
    <t>EM-RM-150a.2</t>
  </si>
  <si>
    <t>Number of UST releases requiring cleanup</t>
  </si>
  <si>
    <t>Percentage in states with UST financial assurance funds</t>
  </si>
  <si>
    <t>EM-RM-320a.1</t>
  </si>
  <si>
    <t>Total recordable near miss frequency rate (NMFR) for full-time employees</t>
  </si>
  <si>
    <t>Total recordable near miss frequency rate (NMFR) for contract employees</t>
  </si>
  <si>
    <t>Discussion of management systems used to integrate a culture of safety</t>
  </si>
  <si>
    <t xml:space="preserve">n/a </t>
  </si>
  <si>
    <t>EM-RM-320a.2</t>
  </si>
  <si>
    <t>Discussão dos sistemas de gestão utilizados para integrar uma cultura de segurança</t>
  </si>
  <si>
    <t>Product Specifications &amp; Clean Fuel Blends</t>
  </si>
  <si>
    <t>Percentage of Renewable Volume Obligation (RVO) met through: production of renewable fuels</t>
  </si>
  <si>
    <t>EM-RM-410a.1</t>
  </si>
  <si>
    <t>Percentage of Renewable Volume Obligation (RVO) met through: purchase of “separated” renewable identification numbers (RIN)</t>
  </si>
  <si>
    <t>Total addressable market</t>
  </si>
  <si>
    <t>EM-RM-410a.2</t>
  </si>
  <si>
    <t>Share of market for advanced biofuels and associated infrastructure</t>
  </si>
  <si>
    <t>Pricing Integrity &amp; Transparency</t>
  </si>
  <si>
    <t>Total amount of monetary losses as a result of legal proceedings associated with price fixing or price manipulation</t>
  </si>
  <si>
    <t>EM-RM-520a.1</t>
  </si>
  <si>
    <t>EM-RM-530a.1</t>
  </si>
  <si>
    <t>Process Safety Event (PSE) rates for Loss of Primary Containment (LOPC) of greater consequence (Tier 1) and lesser consequence (Tier 2)</t>
  </si>
  <si>
    <t>EM-RM-540a.1</t>
  </si>
  <si>
    <t>Challenges to Safety Systems indicator rate (Tier 3)</t>
  </si>
  <si>
    <t>EM-RM-540a.2</t>
  </si>
  <si>
    <t>Discussion of measurement of Operating Discipline and Management System Performance through Tier 4 Indicators</t>
  </si>
  <si>
    <t>EM-RM-540a.3</t>
  </si>
  <si>
    <t>Discussão da medição da Disciplina Operacional e do Desempenho do Sistema de Gestão através de Indicadores de Nível 4</t>
  </si>
  <si>
    <t>OIL &amp; GAS – SERVICES</t>
  </si>
  <si>
    <t>Emissions Reduction Services &amp; Fuels Management</t>
  </si>
  <si>
    <t>Total fuel consumed</t>
  </si>
  <si>
    <t>EM-SV-110a.1</t>
  </si>
  <si>
    <t>Percentage of renewable fuel consumed</t>
  </si>
  <si>
    <t>Percentage of fuel used in: on-road equipment and vehicles</t>
  </si>
  <si>
    <t>Percentage of fuel used in: off-road equipment</t>
  </si>
  <si>
    <t>Discussion of strategy or plans to address air emissions-related risks, opportunities, and impacts</t>
  </si>
  <si>
    <t>EM-SV-110a.2</t>
  </si>
  <si>
    <t>Discussão da estratégia ou planos para abordar os riscos, oportunidades e impactos relacionados com as emissões atmosféricas</t>
  </si>
  <si>
    <t>Percentage of engines in service that meet Tier 4 compliance for non-road diesel engine emissions</t>
  </si>
  <si>
    <t>EM-SV-110a.3</t>
  </si>
  <si>
    <t>Water Management Services</t>
  </si>
  <si>
    <t>Total volume of fresh water handled in operations</t>
  </si>
  <si>
    <t>EM-SV-140a.1</t>
  </si>
  <si>
    <t>Percentage of fresh water handled in operations that was recycled</t>
  </si>
  <si>
    <t>Discussion of strategy or plans to address water consumption and disposal-related risks, opportunities, and impacts</t>
  </si>
  <si>
    <t>EM-SV-140a.2</t>
  </si>
  <si>
    <t>Discussão da estratégia ou planos para abordar os riscos, oportunidades e impactos relacionados com o consumo e a eliminação da água</t>
  </si>
  <si>
    <t>Chemicals Management</t>
  </si>
  <si>
    <t>Volume of hydraulic fracturing fluid used</t>
  </si>
  <si>
    <t>EM-SV-150a.1</t>
  </si>
  <si>
    <t>Percentage of hydraulic fracturing fluid used that was hazardous</t>
  </si>
  <si>
    <t>Discussion of strategy or plans to address chemical-related risks, opportunities, and impacts</t>
  </si>
  <si>
    <t>EM-SV-150a.2</t>
  </si>
  <si>
    <t>Discussão da estratégia ou planos para abordar os riscos, oportunidades e impactos relacionados com os produtos químicos</t>
  </si>
  <si>
    <t>Ecological Impact Management</t>
  </si>
  <si>
    <t>Average disturbed acreage per oil well site</t>
  </si>
  <si>
    <t>EM-SV-160a.1</t>
  </si>
  <si>
    <t>Average disturbed acreage per gas well site</t>
  </si>
  <si>
    <t>Discussion of strategy or plan to address risks and opportunities related to ecological impacts from core activities</t>
  </si>
  <si>
    <t>EM-SV-160a.2</t>
  </si>
  <si>
    <t>Discussão da estratégia ou plano para abordar os riscos e oportunidades relacionados com os impactos ecológicos das actividades centrais</t>
  </si>
  <si>
    <t>EM-SV-320a.1</t>
  </si>
  <si>
    <t>Total vehicle incident rate (TVIR)</t>
  </si>
  <si>
    <t>EM-SV-320a.2</t>
  </si>
  <si>
    <t>Business Ethics &amp; Payments Transparency</t>
  </si>
  <si>
    <t>Amount of net revenue in countries that have the 20 lowest rankings in Transparency International’s Corruption Perception Index</t>
  </si>
  <si>
    <t>EM-SV-510a.1</t>
  </si>
  <si>
    <t>EM-SV-510a.2</t>
  </si>
  <si>
    <t>EM-SV-530a.1</t>
  </si>
  <si>
    <t>Critical Incident
Risk Management</t>
  </si>
  <si>
    <t>EM-SV-540a.1_x000D_</t>
  </si>
  <si>
    <t>ASSET MANAGEMENT &amp; CUSTODY ACTIVITIES</t>
  </si>
  <si>
    <t>Transparent Information &amp; Fair Advice for Customers</t>
  </si>
  <si>
    <t>Number of covered employees with a record of investment-related investigations, consumer-initiated complaints, private civil litigations, or other regulatory proceedings</t>
  </si>
  <si>
    <t>FN-AC-270a.1</t>
  </si>
  <si>
    <t>Percentage of covered employees with a record of investment-related investigations, consumer-initiated complaints, private civil litigations, or other regulatory proceedings</t>
  </si>
  <si>
    <t>Total amount of monetary losses as a result of legal proceedings associated with marketing and communication of financial productrelated information to new and returning customers</t>
  </si>
  <si>
    <t>FN-AC-270a.2</t>
  </si>
  <si>
    <t>Description of approach to informing customers about products and services</t>
  </si>
  <si>
    <t>FN-AC-270a.3</t>
  </si>
  <si>
    <t>Descrição da abordagem para informar os clientes sobre produtos e serviços</t>
  </si>
  <si>
    <t>Employee Diversity &amp; Inclusion</t>
  </si>
  <si>
    <t>Percentage of gender and racial/ethnic group representation for: executive management</t>
  </si>
  <si>
    <t>FN-AC-330a.1</t>
  </si>
  <si>
    <t>Percentage of gender and racial/ethnic group representation for: non-executive management</t>
  </si>
  <si>
    <t>Percentage of gender and racial/ethnic group representation for: professionals</t>
  </si>
  <si>
    <t>Percentage of gender and racial/ethnic group representation for: all other employees</t>
  </si>
  <si>
    <t>% de trabalhadores (contratados e subcontratados), dentre todos os outros funcionários, por género</t>
  </si>
  <si>
    <t>581, 582, 583</t>
  </si>
  <si>
    <t>Incorporation of Environmental, Social, and Governance Factors in Investment Management &amp; Advisory</t>
  </si>
  <si>
    <t>Amount of assets under management, by asset class, that employ integration of environmental, social, and governance (ESG) issues</t>
  </si>
  <si>
    <t>FN-AC-410a.1</t>
  </si>
  <si>
    <t>Amount of assets under management, by asset class, that employ sustainability themed investing</t>
  </si>
  <si>
    <t>Amount of assets under management, by asset class, that employ screening</t>
  </si>
  <si>
    <t>Description of approach to incorporation of environmental, social, and governance (ESG) factors in investment and/or wealth management processes and strategies</t>
  </si>
  <si>
    <t>FN-AC-410a.2</t>
  </si>
  <si>
    <t>Descrição da abordagem à incorporação de factores ambientais, sociais e de governança (ESG) nos processos e estratégias de investimento e/ou gestão de riqueza</t>
  </si>
  <si>
    <t xml:space="preserve">Description of proxy voting and investee engagement policies and procedures </t>
  </si>
  <si>
    <t>FN-AC-410a.3</t>
  </si>
  <si>
    <t xml:space="preserve">Descrição das políticas e procedimentos de voto por procuração e de participação dos investidores </t>
  </si>
  <si>
    <t>Business Ethics</t>
  </si>
  <si>
    <t>Total amount of monetary losses as a result of legal proceedings associated with fraud, insider trading, anti-trust, anti-competitive behavior, market manipulation, malpractice, or other related financial industry laws or regulations</t>
  </si>
  <si>
    <t>FN-AC-510a.1</t>
  </si>
  <si>
    <t>Description of whistleblower policies and procedures</t>
  </si>
  <si>
    <t>FN-AC-510a.2</t>
  </si>
  <si>
    <t>Descrição das políticas e procedimentos em matéria de denúncia de irregularidades</t>
  </si>
  <si>
    <t>COMMERCIAL BANKS</t>
  </si>
  <si>
    <t>Data Security</t>
  </si>
  <si>
    <t>Number of data breaches</t>
  </si>
  <si>
    <t>FN-CB-230a.1</t>
  </si>
  <si>
    <t>Percentage of data breaches involving personally identifiable information (PII)</t>
  </si>
  <si>
    <t>Number of account holders affected by the data breaches</t>
  </si>
  <si>
    <t>Description of approach to identifying and addressing data security risks</t>
  </si>
  <si>
    <t>FN-CB-230a.2</t>
  </si>
  <si>
    <t>Descrição da abordagem para identificar e abordar os riscos de segurança dos dados</t>
  </si>
  <si>
    <t>Financial Inclusion &amp; Capacity Building</t>
  </si>
  <si>
    <t>Number of loans outstanding qualified to programs designed to promote small business and community development</t>
  </si>
  <si>
    <t>FN-CB-240a.1</t>
  </si>
  <si>
    <t>Total amount of loans
outstanding qualified to programs designed to
promote small business and community development</t>
  </si>
  <si>
    <t>Number of past due and nonaccrual loans qualified to programs designed to promote small business and community development</t>
  </si>
  <si>
    <t>FN-CB-240a.2</t>
  </si>
  <si>
    <t>Total amount of past due and nonaccrual loans qualified to programs designed to promote small business and community development</t>
  </si>
  <si>
    <t>Number of no-cost retail checking accounts provided to previously unbanked or underbanked customers</t>
  </si>
  <si>
    <t>FN-CB-240a.3</t>
  </si>
  <si>
    <t>Number of participants in financial literacy initiatives for unbanked, underbanked, or underserved customers</t>
  </si>
  <si>
    <t>FN-CB-240a.4</t>
  </si>
  <si>
    <t>Incorporation of Environmental, Social, and Governance Factors in Credit Analysis</t>
  </si>
  <si>
    <t>Commercial and industrial credit exposure, by industry</t>
  </si>
  <si>
    <t>FN-CB-410a.1</t>
  </si>
  <si>
    <t>Description of approach to incorporation of environmental, social, and governance (ESG) factors in credit analysis</t>
  </si>
  <si>
    <t>FN-CB-410a.2</t>
  </si>
  <si>
    <t>Descrição da abordagem à incorporação de factores ambientais, sociais e de governança (ESG) na análise de crédito</t>
  </si>
  <si>
    <t>FN-CB-510a.1</t>
  </si>
  <si>
    <t>FN-CB-510a.2</t>
  </si>
  <si>
    <t>Systemic Risk Management</t>
  </si>
  <si>
    <t>Global Systemically Important Bank (G-SIB) score, by category</t>
  </si>
  <si>
    <t>Basis points (bps)</t>
  </si>
  <si>
    <t>FN-CB-550a.1</t>
  </si>
  <si>
    <t>CONSUMER FINANCE</t>
  </si>
  <si>
    <t>Customer Privacy</t>
  </si>
  <si>
    <t>Number of account holders whose information is used for secondary purposes</t>
  </si>
  <si>
    <t>FN-CF-220a.1</t>
  </si>
  <si>
    <t>Total amount of monetary losses as a result of legal proceedings associated with customer privacy</t>
  </si>
  <si>
    <t>FN-CF-220a.2</t>
  </si>
  <si>
    <t>FN-CF-230a.1</t>
  </si>
  <si>
    <t>Card-related fraud losses from card-notpresent fraud</t>
  </si>
  <si>
    <t>FN-CF-230a.2</t>
  </si>
  <si>
    <t>Card-related fraud losses from card-present and other fraud</t>
  </si>
  <si>
    <t>FN-CF-230a.3</t>
  </si>
  <si>
    <t>Selling Practices</t>
  </si>
  <si>
    <t>Percentage of total remuneration for covered employees that is variable and linked to the amount of products and services sold</t>
  </si>
  <si>
    <t>FN-CF-270a.1</t>
  </si>
  <si>
    <t>Approval rate for credit for applicants with FICO scores above and below 660</t>
  </si>
  <si>
    <t>FN-CF-270a.2</t>
  </si>
  <si>
    <t>Approval rate for pre-paid products for applicants with FICO scores above and below 660</t>
  </si>
  <si>
    <t>Average fees from add-on products for customers with FICO scores above and below 660</t>
  </si>
  <si>
    <t>FN-CF-270a.3</t>
  </si>
  <si>
    <t>Average APR for customers with FICO scores above and below 660</t>
  </si>
  <si>
    <t>Average age of accounts for customers with FICO scores above and below 660</t>
  </si>
  <si>
    <t>Average number of trade lines for customers with FICO scores above and below 660</t>
  </si>
  <si>
    <t>Average annual fees for pre-paid products for customers with FICO scores above and below 660</t>
  </si>
  <si>
    <t>Number of complaints filed with the Consumer Financial Protection Bureau (CFPB)</t>
  </si>
  <si>
    <t>FN-CF-270a.4</t>
  </si>
  <si>
    <t>Percentage of complaints filed with the CFPB with monetary or nonmonetary relief</t>
  </si>
  <si>
    <t>Percentage of complaints filed with the CFPB disputed by consumer</t>
  </si>
  <si>
    <t>Percentage of complaints that resulted in investigation by the CFPB</t>
  </si>
  <si>
    <t>Total amount of monetary losses as a result of legal proceedings associated with selling and servicing of products</t>
  </si>
  <si>
    <t>FN-CF-270a.5</t>
  </si>
  <si>
    <t>INSURANCE</t>
  </si>
  <si>
    <t>Transparent
Information &amp;
Fair Advice for
Customers</t>
  </si>
  <si>
    <t>Total amount of monetary losses as a result of legal proceedings associated with marketing and communication of insurance productrelated information to new and returning customers</t>
  </si>
  <si>
    <t>FN-IN-270a.1</t>
  </si>
  <si>
    <t>Complaints-to-claims ratio</t>
  </si>
  <si>
    <t>FN-IN-270a.2</t>
  </si>
  <si>
    <t>Customer retention rate</t>
  </si>
  <si>
    <t>FN-IN-270a.3</t>
  </si>
  <si>
    <t>Description of approach to informing customers about products</t>
  </si>
  <si>
    <t>FN-IN-270a.4</t>
  </si>
  <si>
    <t>Descrição da abordagem para informar os clientes sobre os produtos</t>
  </si>
  <si>
    <t>Incorporation of Environmental, Social, and Governance Factors in Investment Management</t>
  </si>
  <si>
    <t>Total invested assets, by industry and asset class</t>
  </si>
  <si>
    <t>FN-IN-410a.1_x000D_</t>
  </si>
  <si>
    <t>Description of approach to incorporation of environmental, social, and governance (ESG) factors in investment management processes and strategies</t>
  </si>
  <si>
    <t>FN-IN-410a.2</t>
  </si>
  <si>
    <t>Descrição da abordagem de incorporação de factores ambientais, sociais e de governação (ESG) nos processos e estratégias de gestão de investimentos</t>
  </si>
  <si>
    <t>Policies Designed to
Incentivize Responsible Behavior</t>
  </si>
  <si>
    <t>Net premiums written related to energy efficiency and low carbon technology</t>
  </si>
  <si>
    <t>FN-IN-410b.1</t>
  </si>
  <si>
    <t>Discussion of products and/or product features that incentivize health, safety, and/or environmentally responsible actions and/or behaviors</t>
  </si>
  <si>
    <t>FN-IN-410b.2</t>
  </si>
  <si>
    <t>Discussão de produtos e/ou características do produto que incentivam a saúde, segurança e/ou acções e/ou comportamentos ambientalmente responsáveis</t>
  </si>
  <si>
    <t>Environmental Risk Exposure</t>
  </si>
  <si>
    <t>Probable Maximum Loss (PML) of insured products from weather-related natural catastrophes</t>
  </si>
  <si>
    <t>FN-IN-450a.1</t>
  </si>
  <si>
    <t>Total amount of monetary losses attributable to insurance payouts from modeled natural catastrophes, by type of event and geographic segment (net and gross of reinsurance)</t>
  </si>
  <si>
    <t>FN-IN-450a.2</t>
  </si>
  <si>
    <t>Total amount of monetary losses attributable to insurance payouts from non-modeled natural catastrophes, by type of event and geographic segment (net and gross of reinsurance)</t>
  </si>
  <si>
    <t>Description of approach to incorporation of environmental risks into the underwriting process for individual contracts</t>
  </si>
  <si>
    <t>FN-IN-450a.3</t>
  </si>
  <si>
    <t>Descrição da abordagem de incorporação de riscos ambientais no processo de subscrição de contratos individuais</t>
  </si>
  <si>
    <t>Description of approach to incorporation of environmental risks into the management of firm-level risks and capital adequacy</t>
  </si>
  <si>
    <t>Descrição da abordagem à incorporação dos riscos ambientais na gestão dos riscos a nível da empresa e da adequação de capital</t>
  </si>
  <si>
    <t>Systemic Risk
Management</t>
  </si>
  <si>
    <t>Exposure to derivative instruments by: total potential exposure to noncentrally cleared derivatives</t>
  </si>
  <si>
    <t>FN-IN-550a.1</t>
  </si>
  <si>
    <t>Exposure to derivative instruments by: total fair value of acceptable collateral posted with the Central Clearinghouse</t>
  </si>
  <si>
    <t>Exposure to derivative instruments by: total potential exposure to centrally cleared derivatives</t>
  </si>
  <si>
    <t>Total fair value of securities lending collateral assets</t>
  </si>
  <si>
    <t>FN-IN-550a.2</t>
  </si>
  <si>
    <t>Description of approach to managing capitaland liquidity-related risks associated with systemic non-insurance activities</t>
  </si>
  <si>
    <t>FN-IN-550a.3</t>
  </si>
  <si>
    <t>Descrição da abordagem à gestão do capital e dos riscos relacionados com a liquidez associados às actividades sistémicas não relacionadas com o seguro</t>
  </si>
  <si>
    <t>INVESTMENT BANKING &amp; BROKERAGE</t>
  </si>
  <si>
    <t>FN-IB-330a.1</t>
  </si>
  <si>
    <t>Incorporation of Environmental, Social, and Governance Factors in Investment Banking &amp; Brokerage Activities</t>
  </si>
  <si>
    <t>Revenue from underwriting incorporating integration of environmental, social, and governance (ESG) factors, by industry</t>
  </si>
  <si>
    <t>FN-IB-410a.1</t>
  </si>
  <si>
    <t>Revenue from advisory incorporating integration of environmental, social, and governance (ESG) factors, by industry</t>
  </si>
  <si>
    <t>Revenue from securitization transactions incorporating integration of environmental, social, and governance (ESG) factors, by industry</t>
  </si>
  <si>
    <t>Number of investments and loans incorporating integration of environmental, social, and governance (ESG) factors, by industry</t>
  </si>
  <si>
    <t>FN-IB-410a.2</t>
  </si>
  <si>
    <t>Total value of investments and loans incorporating integration of environmental, social, and governance (ESG) factors, by industry</t>
  </si>
  <si>
    <t>Description of approach to incorporation of environmental, social, and governance (ESG) factors in investment banking and brokerage activities</t>
  </si>
  <si>
    <t>FN-IB-410a.3</t>
  </si>
  <si>
    <t>Descrição da abordagem à incorporação de factores ambientais, sociais e de governação nas actividades de banca de investimento e corretagem</t>
  </si>
  <si>
    <t>FN-IB-510a.1</t>
  </si>
  <si>
    <t>FN-IB-510a.2</t>
  </si>
  <si>
    <t>Professional Integrity</t>
  </si>
  <si>
    <t>Number of covered employees with a record of investment-related investigations, consumer initiated complaints, private civil litigations, or other regulatory proceedings</t>
  </si>
  <si>
    <t>FN-IB-510b.1</t>
  </si>
  <si>
    <t>Percentage of covered employees with a record of investment-related investigations, consumer initiated complaints, private civil litigations, or other regulatory proceedings</t>
  </si>
  <si>
    <t>Number of mediation and arbitration cases associated with professional integrity, including duty of care, by party</t>
  </si>
  <si>
    <t>FN-IB-510b.2</t>
  </si>
  <si>
    <t>Total amount of monetary losses as a result of legal proceedings associated with professional integrity, including duty of care</t>
  </si>
  <si>
    <t>FN-IB-510b.3</t>
  </si>
  <si>
    <t>Description of approach to ensuring professional integrity, including duty of care</t>
  </si>
  <si>
    <t>FN-IB-510b.4</t>
  </si>
  <si>
    <t>Descrição da abordagem para assegurar a integridade profissional, incluindo o dever de cuidado</t>
  </si>
  <si>
    <t>FN-IB-550a.1</t>
  </si>
  <si>
    <t>Description of approach to incorporation of results of mandatory and voluntary stress tests into capital adequacy planning, long term corporate strategy, and other business activities</t>
  </si>
  <si>
    <t>FN-IB-550a.2</t>
  </si>
  <si>
    <t>Descrição da abordagem de incorporação dos resultados dos testes de stress obrigatórios e voluntários no planeamento da adequação de capital, estratégia empresarial a longo prazo, e outras actividades empresariais</t>
  </si>
  <si>
    <t>Employee Incentives &amp; Risk Taking</t>
  </si>
  <si>
    <t>Percentage of total remuneration that is variable for Material Risk Takers (MRTs)</t>
  </si>
  <si>
    <t>FN-IB-550b.1</t>
  </si>
  <si>
    <t>Percentage of variable remuneration of Material Risk Takers (MRTs) to which malus or clawback provisions were applied</t>
  </si>
  <si>
    <t>FN-IB-550b.2</t>
  </si>
  <si>
    <t>Discussion of policies around supervision, control, and validation of traders’ pricing of Level 3 assets and liabilities</t>
  </si>
  <si>
    <t>FN-IB-550b.3</t>
  </si>
  <si>
    <t>Discussão de políticas em torno da supervisão, controlo e validação dos preços dos activos e passivos de nível 3 dos comerciantes</t>
  </si>
  <si>
    <t>MORTGAGE FINANCE</t>
  </si>
  <si>
    <t>Lending Practices</t>
  </si>
  <si>
    <t>Number of residential mortgages of the following types: Hybrid or Option Adjustable-rate Mortgages (ARM)</t>
  </si>
  <si>
    <t>FN-MF-270a.1</t>
  </si>
  <si>
    <t>Value of residential mortgages of the following types: Hybrid or Option Adjustable-rate Mortgages (ARM)</t>
  </si>
  <si>
    <t>Number of residential mortgages of the following types: Prepayment Penalty</t>
  </si>
  <si>
    <t>Value of residential mortgages of the following types: Prepayment Penalty</t>
  </si>
  <si>
    <t>Number of residential mortgages of the following types: Higher Rate</t>
  </si>
  <si>
    <t>Value of residential mortgages of the following types: Higher Rate</t>
  </si>
  <si>
    <t>Number of residential mortgages of the following types: Total, by FICO scores above or below 660</t>
  </si>
  <si>
    <t>Value of residential mortgages of the following types: Total, by FICO scores above or below 660</t>
  </si>
  <si>
    <t>Number of residential mortgage modifications</t>
  </si>
  <si>
    <t>FN-MF-270a.2</t>
  </si>
  <si>
    <t>Value of residential mortgage modifications</t>
  </si>
  <si>
    <t>Number of foreclosures</t>
  </si>
  <si>
    <t>Value of foreclosures</t>
  </si>
  <si>
    <t>Number of short sales or deeds in lieu of foreclosure, by FICO scores above and below 660</t>
  </si>
  <si>
    <t>Value of short sales or deeds in lieu of foreclosure, by FICO scores above and below 660</t>
  </si>
  <si>
    <t>Total amount of monetary losses as a result of legal proceedings associated with communications to customers or remuneration of loan originators</t>
  </si>
  <si>
    <t>FN-MF-270a.3_x000D_</t>
  </si>
  <si>
    <t>Description of remuneration structure of loan originators</t>
  </si>
  <si>
    <t>FN-MF-270a.4</t>
  </si>
  <si>
    <t>Descrição da estrutura de remuneração dos originadores de empréstimos</t>
  </si>
  <si>
    <t>Discriminatory Lending</t>
  </si>
  <si>
    <t>Number of mortgages issued to minority</t>
  </si>
  <si>
    <t>FN-MF-270b.1</t>
  </si>
  <si>
    <t>Value of mortgages issued to minority</t>
  </si>
  <si>
    <t>Weighted average Loan-to-Value (LTV) ratio of mortgages issued to minority</t>
  </si>
  <si>
    <t>Number of mortgages issued to all other borrowers, by FICO scores above and below 660</t>
  </si>
  <si>
    <t>Value of mortgages issued to all other borrowers, by FICO scores above and below 660</t>
  </si>
  <si>
    <t>Weighted average Loan-to-Value (LTV) ratio of mortgages issued to all other borrowers, by FICO scores above and below 660</t>
  </si>
  <si>
    <t>Total amount of monetary losses as a result of legal proceedings associated with discriminatory mortgage lending</t>
  </si>
  <si>
    <t>FN-MF-270b.2</t>
  </si>
  <si>
    <t>Description of policies and procedures for ensuring nondiscriminatory mortgage origination</t>
  </si>
  <si>
    <t>FN-MF-270b.3</t>
  </si>
  <si>
    <t>Descrição das políticas e procedimentos para assegurar a originação não discriminatória de hipotecas</t>
  </si>
  <si>
    <t>Environmental Risk to Mortgaged Properties</t>
  </si>
  <si>
    <t>Number of mortgage loans in 100-year flood zones</t>
  </si>
  <si>
    <t>FN-MF-450a.1</t>
  </si>
  <si>
    <t>Value of mortgage loans in 100-year flood zones</t>
  </si>
  <si>
    <t>Total expected loss attributable to mortgage loan default and delinquency due to weatherrelated natural catastrophes, by geographic region</t>
  </si>
  <si>
    <t>FN-MF-450a.2</t>
  </si>
  <si>
    <t>Loss Given Default (LGD) attributable to mortgage loan default and delinquency due to weatherrelated natural catastrophes, by geographic region</t>
  </si>
  <si>
    <t>Description of how climate change and other environmental risks are incorporated into mortgage origination and underwriting</t>
  </si>
  <si>
    <t>FN-MF-450a.3</t>
  </si>
  <si>
    <t>Descrição de como as alterações climáticas e outros riscos ambientais são incorporados na originação e subscrição de hipotecas</t>
  </si>
  <si>
    <t>SECURITY &amp; COMMODITY EXCHANGES</t>
  </si>
  <si>
    <t>Promoting Transparent &amp; Efficient Capital Markets</t>
  </si>
  <si>
    <t>Number of halts related to public release of information</t>
  </si>
  <si>
    <t>FN-EX-410a.1_x000D_</t>
  </si>
  <si>
    <t>Average duration of halts related to public release of information</t>
  </si>
  <si>
    <t>Number of pauses related to volatility</t>
  </si>
  <si>
    <t>Average duration of pauses related to volatility</t>
  </si>
  <si>
    <t>Percentage of trades generated from automated trading systems</t>
  </si>
  <si>
    <t>FN-EX-410a.2</t>
  </si>
  <si>
    <t>Description of alert policy regarding timing and nature of public release of information</t>
  </si>
  <si>
    <t>FN-EX-410a.3</t>
  </si>
  <si>
    <t>Descrição da política de alerta relativamente ao calendário e à natureza da divulgação pública de informações</t>
  </si>
  <si>
    <t>Description of policy to encourage or require listed companies to publicly disclose environmental, social, and governance (ESG) information</t>
  </si>
  <si>
    <t>FN-EX-410a.4</t>
  </si>
  <si>
    <t>Descrição da política para encorajar ou exigir que as empresas cotadas revelem publicamente informações ambientais, sociais e de governação (ESG)</t>
  </si>
  <si>
    <t>Managing Conflicts of Interest</t>
  </si>
  <si>
    <t>FN-EX-510a.1</t>
  </si>
  <si>
    <t>Valor total das perdas monetárias resultantes de procedimentos legais associados a fraude, abuso de informação privilegiada, antitruste, comportamento anti-competitivo, manipulação de mercado, má prática, ou outras leis ou regulamentos relacionados com a indústria financeira</t>
  </si>
  <si>
    <t xml:space="preserve">Discussion of processes for identifying and assessing conflicts of interest </t>
  </si>
  <si>
    <t>FN-EX-510a.2</t>
  </si>
  <si>
    <t>Discussão dos processos de identificação e avaliação de conflitos de interesse</t>
  </si>
  <si>
    <t>Managing Business
Continuity &amp; Technology Risks</t>
  </si>
  <si>
    <t>Number of significant market disruptions</t>
  </si>
  <si>
    <t>FN-EX-550a.1</t>
  </si>
  <si>
    <t>Duration of downtime caused by significant market disruptions</t>
  </si>
  <si>
    <t>FN-EX-550a.2</t>
  </si>
  <si>
    <t>Number of customers affected by the data breaches</t>
  </si>
  <si>
    <t>Description of efforts to prevent technology errors, security breaches, and market disruptions</t>
  </si>
  <si>
    <t>FN-EX-550a.3</t>
  </si>
  <si>
    <t>Descrição dos esforços para evitar erros tecnológicos, violações de segurança e perturbações do mercado</t>
  </si>
  <si>
    <t>ADVERTISING &amp; MARKETING</t>
  </si>
  <si>
    <t>Data Privacy</t>
  </si>
  <si>
    <t>Discussion of policies and practices relating to behavioral advertising and consumer privacy</t>
  </si>
  <si>
    <t>SV-AD-220a.1_x000D_</t>
  </si>
  <si>
    <t>Discussão de políticas e práticas relacionadas com publicidade comportamental e privacidade do consumidor</t>
  </si>
  <si>
    <t>Percentage of online advertising impressions that are targeted to custom audiences</t>
  </si>
  <si>
    <t>SV-AD-220a.2</t>
  </si>
  <si>
    <t>Total amount of monetary losses as a result of legal proceedings associated with consumer privacy</t>
  </si>
  <si>
    <t>SV-AD-220a.3</t>
  </si>
  <si>
    <t>Advertising Integrity</t>
  </si>
  <si>
    <t>Total amount of monetary losses as a result of legal proceedings associated with false, deceptive, or unfair advertising</t>
  </si>
  <si>
    <t>SV-AD-270a.1</t>
  </si>
  <si>
    <t>Percentage of campaigns reviewed for adherence with the Advertising SelfRegulatory Council (ASRC) procedures</t>
  </si>
  <si>
    <t>SV-AD-270a.2</t>
  </si>
  <si>
    <t>Percentage of campaigns reviewed for adherence to ASRC procedures that are compliant</t>
  </si>
  <si>
    <t>Percentage of campaigns that promote alcohol or tobacco products</t>
  </si>
  <si>
    <t>SV-AD-270a.3</t>
  </si>
  <si>
    <t>Workforce Diversity &amp; Inclusion</t>
  </si>
  <si>
    <t>Percentage of gender and racial/ethnic group representation for management</t>
  </si>
  <si>
    <t>SV-AD-330a.1</t>
  </si>
  <si>
    <t>Percentage of gender and racial/ethnic group representation for all other employees</t>
  </si>
  <si>
    <t>AEROSPACE &amp; DEFENSE</t>
  </si>
  <si>
    <t>RT-AE-130a.1_x000D_</t>
  </si>
  <si>
    <t>Hazardous Waste Management</t>
  </si>
  <si>
    <t>RT-AE-150a.1_x000D_</t>
  </si>
  <si>
    <t>Number of reportable spills</t>
  </si>
  <si>
    <t>RT-AE-150a.2</t>
  </si>
  <si>
    <t>Aggregate quantity of reportable spills</t>
  </si>
  <si>
    <t>Kilograms (kg)</t>
  </si>
  <si>
    <t>Quantity of reportable spills that was recovered</t>
  </si>
  <si>
    <t>RT-AE-230a.1</t>
  </si>
  <si>
    <t>Percentage of data breaches involving confidential information</t>
  </si>
  <si>
    <t>Description of approach to identifying and addressing data security risks in company operations</t>
  </si>
  <si>
    <t>RT-AE-230a.2</t>
  </si>
  <si>
    <t>Descrição da abordagem para identificar e abordar os riscos de segurança de dados nas operações da empresa</t>
  </si>
  <si>
    <t>Description of approach to identifying and addressing data security risks in products</t>
  </si>
  <si>
    <t>Descrição da abordagem para identificar e abordar os riscos de segurança dos dados nos produtos</t>
  </si>
  <si>
    <t>Product Safety</t>
  </si>
  <si>
    <t>Number of recalls issued</t>
  </si>
  <si>
    <t>RT-AE-250a.1</t>
  </si>
  <si>
    <t>Total units recalled</t>
  </si>
  <si>
    <t>Number of counterfeit parts detected</t>
  </si>
  <si>
    <t>RT-AE-250a.2</t>
  </si>
  <si>
    <t>Percentage of counterfeit parts avoided</t>
  </si>
  <si>
    <t>Number of Airworthiness Directives received</t>
  </si>
  <si>
    <t>RT-AE-250a.3</t>
  </si>
  <si>
    <t>Total units affected by the airworthiness directives</t>
  </si>
  <si>
    <t>Total amount of monetary losses as a result of legal proceedings associated with product safety</t>
  </si>
  <si>
    <t>RT-AE-250a.4</t>
  </si>
  <si>
    <t>Fuel Economy &amp; Emissions in Use-phase</t>
  </si>
  <si>
    <t xml:space="preserve">Revenue from alternative energy-related products </t>
  </si>
  <si>
    <t>RT-AE-410a.1</t>
  </si>
  <si>
    <t>Description of approach and discussion of strategy to address fuel economy and greenhouse gas (GHG) emissions of products</t>
  </si>
  <si>
    <t>RT-AE-410a.2</t>
  </si>
  <si>
    <t>Descrição da abordagem e discussão da estratégia para abordar a economia de combustível e as emissões de gases com efeito de estufa (GEE) dos produtos</t>
  </si>
  <si>
    <t>RT-AE-440a.1_x000D_</t>
  </si>
  <si>
    <t>Total amount of monetary losses as a result of legal proceedings associated with incidents of corruption, bribery, and/or illicit international trade</t>
  </si>
  <si>
    <t>RT-AE-510a.1</t>
  </si>
  <si>
    <t>Revenue from countries ranked in the “E” or “F” Band of Transparency International’s Government Defence Anti-Corruption Index</t>
  </si>
  <si>
    <t>RT-AE-510a.2</t>
  </si>
  <si>
    <t>Discussion of processes to manage business ethics risks throughout the value chain</t>
  </si>
  <si>
    <t>RT-AE-510a.3_x000D_</t>
  </si>
  <si>
    <t>Discussão dos processos de gestão de riscos éticos empresariais ao longo de toda a cadeia de valor</t>
  </si>
  <si>
    <t>AGRICULTURAL PRODUCTS</t>
  </si>
  <si>
    <t>FB-AG-110a.1</t>
  </si>
  <si>
    <t>FB-AG-110a.2_x000D_</t>
  </si>
  <si>
    <t>Fleet fuel consumed</t>
  </si>
  <si>
    <t>FB-AG-110a.3</t>
  </si>
  <si>
    <t>Percentage of fleet fuel consumed renewable</t>
  </si>
  <si>
    <t>Operational energy consumed</t>
  </si>
  <si>
    <t>FB-AG-130a.1</t>
  </si>
  <si>
    <t>Total water withdrawn</t>
  </si>
  <si>
    <t>Thousand cubic
meters (m³)</t>
  </si>
  <si>
    <t>FB-AG-140a.1</t>
  </si>
  <si>
    <t>Total water consumed</t>
  </si>
  <si>
    <t>Percentage of water withdrawn in regions with High or Extremely High Baseline Water Stress</t>
  </si>
  <si>
    <t>Percentage of water consumed in regions with High or Extremely High Baseline Water Stress</t>
  </si>
  <si>
    <t>Description of water management risks and discussion of strategies and practices to mitigate those risks</t>
  </si>
  <si>
    <t>FB-AG-140a.2</t>
  </si>
  <si>
    <t>Descrição dos riscos da gestão da água e discussão de estratégias e práticas para mitigar esses riscos</t>
  </si>
  <si>
    <t>Number of incidents of non-compliance associated with water quantity and/or quality permits, standards, and regulations</t>
  </si>
  <si>
    <t>FB-AG-140a.3</t>
  </si>
  <si>
    <t>Food Safety</t>
  </si>
  <si>
    <t>Global Food Safety Initiative (GFSI) audit non-conformance rate</t>
  </si>
  <si>
    <t>FB-AG-250a.1</t>
  </si>
  <si>
    <t>Global Food Safety Initiative (GFSI) audit associated corrective action rate for major non-conformances</t>
  </si>
  <si>
    <t>Global Food Safety Initiative (GFSI) audit associated corrective action rate for minor non-conformances</t>
  </si>
  <si>
    <t>Percentage of agricultural products sourced from suppliers certified to a Global Food Safety Initiative (GFSI) recognized food safety certification program</t>
  </si>
  <si>
    <t>FB-AG-250a.2</t>
  </si>
  <si>
    <t>FB-AG-250a.3</t>
  </si>
  <si>
    <t>Total amount of food product recalled</t>
  </si>
  <si>
    <t xml:space="preserve">Metric tons (t) </t>
  </si>
  <si>
    <t>FB-AG-320a.1</t>
  </si>
  <si>
    <t>Near miss frequency rate (NMFR) for direct employees</t>
  </si>
  <si>
    <t>Near miss frequency rate (NMFR) for seasonal and migrant employees</t>
  </si>
  <si>
    <t>Environmental &amp; Social Impacts of Ingredient Supply Chain</t>
  </si>
  <si>
    <t>Percentage of agricultural products sourced that are certified to a third-party environmental and/or social standard</t>
  </si>
  <si>
    <t>FB-AG-430a.1</t>
  </si>
  <si>
    <t>Percentages of agricultural products sourced that are certified to a third-party environmental and/or social standard, by standards</t>
  </si>
  <si>
    <t>Suppliers’ social and environmental responsibility audit non-conformance rate</t>
  </si>
  <si>
    <t>FB-AG-430a.2</t>
  </si>
  <si>
    <t>Suppliers’ social and environmental responsibility audit associated corrective action rate for major non-conformances</t>
  </si>
  <si>
    <t>Suppliers’ social and environmental responsibility audit associated corrective action rate for minor non-conformances</t>
  </si>
  <si>
    <t>Discussion of strategy to manage environmental and social risks arising from contract growing and commodity sourcing</t>
  </si>
  <si>
    <t>FB-AG-430a.3</t>
  </si>
  <si>
    <t>Discussão da estratégia para gerir os riscos ambientais e sociais decorrentes do crescimento dos contratos e do aprovisionamento de mercadorias</t>
  </si>
  <si>
    <t>GMO Management_x000D_</t>
  </si>
  <si>
    <t>Discussion of strategies to manage the use of genetically modified organisms (GMOs)</t>
  </si>
  <si>
    <t>FB-AG-430b.1</t>
  </si>
  <si>
    <t>Discussão de estratégias para gerir a utilização de organismos geneticamente modificados</t>
  </si>
  <si>
    <t>Ingredient Sourcing</t>
  </si>
  <si>
    <t>Identification of principal crops and description of risks and opportunities presented by climate change</t>
  </si>
  <si>
    <t>FB-AG-440a.1</t>
  </si>
  <si>
    <t>Identificação das principais culturas e descrição dos riscos e oportunidades apresentados pelas alterações climáticas</t>
  </si>
  <si>
    <t>Percentage of agricultural products sourced from regions with High or Extremely High Baseline Water Stress</t>
  </si>
  <si>
    <t>FB-AG-440a.2</t>
  </si>
  <si>
    <t>AIR FREIGHT &amp; LOGISTICS</t>
  </si>
  <si>
    <t>TR-AF-110a.1</t>
  </si>
  <si>
    <t>TR-AF-110a.2</t>
  </si>
  <si>
    <t>Fuel consumed by road transport</t>
  </si>
  <si>
    <t>TR-AF-110a.3</t>
  </si>
  <si>
    <t>Percentage of fuel consumed by road transport: natural gas</t>
  </si>
  <si>
    <t>Percentage of fuel consumed by road transport: renewable</t>
  </si>
  <si>
    <t>Fuel consumed by air transport</t>
  </si>
  <si>
    <t>Percentage of fuel consumed by  air transport: alternative</t>
  </si>
  <si>
    <t>Percentage of fuel consumed by  air transport: sustainable</t>
  </si>
  <si>
    <t>TR-AF-120a.1</t>
  </si>
  <si>
    <t>Labor Practices</t>
  </si>
  <si>
    <t xml:space="preserve">Percentage of drivers classified as independent contractors </t>
  </si>
  <si>
    <t>TR-AF-310a.1</t>
  </si>
  <si>
    <t>Total amount of monetary losses as a result of legal proceedings associated with labor law violations</t>
  </si>
  <si>
    <t>TR-AF-310a.2</t>
  </si>
  <si>
    <t>Employee Health &amp; Safety</t>
  </si>
  <si>
    <t>Total recordable incident rate (TRIR) for direct employees</t>
  </si>
  <si>
    <t>TR-AF-320a.1</t>
  </si>
  <si>
    <t>Total recordable incident rate (TRIR) for contract employees</t>
  </si>
  <si>
    <t>Fatality rate for direct employees</t>
  </si>
  <si>
    <t>Fatality rate for contract employees</t>
  </si>
  <si>
    <t>Supply Chain Management</t>
  </si>
  <si>
    <t>Percentage of carriers with BASIC percentiles above the FMCSA intervention threshold</t>
  </si>
  <si>
    <t>TR-AF-430a.1</t>
  </si>
  <si>
    <t>Total greenhouse gas (GHG) footprint across transport modes</t>
  </si>
  <si>
    <t>TR-AF-430a.2</t>
  </si>
  <si>
    <t>Accident &amp; Safety Management</t>
  </si>
  <si>
    <t>Description of implementation and outcomes of a Safety Management System</t>
  </si>
  <si>
    <t>TR-AF-540a.1</t>
  </si>
  <si>
    <t>Descrição da implementação e dos resultados de um Sistema de Gestão de Segurança</t>
  </si>
  <si>
    <t>Number of aviation accidents</t>
  </si>
  <si>
    <t>TR-AF-540a.2</t>
  </si>
  <si>
    <t>Number of road accidents and incidents</t>
  </si>
  <si>
    <t>TR-AF-540a.3</t>
  </si>
  <si>
    <t>Safety Measurement System BASIC percentiles for: Unsafe Driving</t>
  </si>
  <si>
    <t>TR-AF-540a.4</t>
  </si>
  <si>
    <t>Safety Measurement System BASIC percentiles for: Hours-of-Service Compliance</t>
  </si>
  <si>
    <t>Safety Measurement System BASIC percentiles for: Driver Fitness</t>
  </si>
  <si>
    <t>Safety Measurement System BASIC percentiles for: Controlled Substances/Alcohol</t>
  </si>
  <si>
    <t>Safety Measurement System BASIC percentiles for: Vehicle Maintenance</t>
  </si>
  <si>
    <t>Safety Measurement System BASIC percentiles for: Hazardous Materials Compliance</t>
  </si>
  <si>
    <t>AIRLINES</t>
  </si>
  <si>
    <t xml:space="preserve">TR-AL-110a.1
</t>
  </si>
  <si>
    <t>TR-AL-110a.2</t>
  </si>
  <si>
    <t>TR-AL-110a.3</t>
  </si>
  <si>
    <t>Percentage of fuel: alternative</t>
  </si>
  <si>
    <t>Percentage of fuel: sustainable</t>
  </si>
  <si>
    <t xml:space="preserve">Percentage of active workforce covered under collective bargaining agreements </t>
  </si>
  <si>
    <t>TR-AL-310a.1</t>
  </si>
  <si>
    <t>Number of work stoppages</t>
  </si>
  <si>
    <t>TR-AL-310a.2</t>
  </si>
  <si>
    <t>Total days idle</t>
  </si>
  <si>
    <t>Total amount of monetary losses as a result of legal proceedings associated with anticompetitive behavior regulations</t>
  </si>
  <si>
    <t>TR-AL-520a.1</t>
  </si>
  <si>
    <t>TR-AL-540a.1</t>
  </si>
  <si>
    <t>TR-AL-540a.2</t>
  </si>
  <si>
    <t xml:space="preserve">Number of governmental enforcement actions of aviation safety regulations </t>
  </si>
  <si>
    <t>TR-AL-540a.3</t>
  </si>
  <si>
    <t>ALCOHOLIC BEVERAGES</t>
  </si>
  <si>
    <t>FB-AB-130a.1_x000D_</t>
  </si>
  <si>
    <t>FB-AB-140a.1</t>
  </si>
  <si>
    <t>FB-AB-140a.2</t>
  </si>
  <si>
    <t>Responsible Drinking &amp; Marketing</t>
  </si>
  <si>
    <t>Percentage of total advertising impressions made on individuals at or above the legal drinking age</t>
  </si>
  <si>
    <t xml:space="preserve">Quantitative </t>
  </si>
  <si>
    <t>FB-AB-270a.1</t>
  </si>
  <si>
    <t>Number of incidents of non-compliance with industry or regulatory labeling and/or marketing codes</t>
  </si>
  <si>
    <t>FB-AB-270a.2</t>
  </si>
  <si>
    <t>Total amount of monetary losses as a result of legal proceedings associated with marketing and/or labeling practices</t>
  </si>
  <si>
    <t>FB-AB-270a.3</t>
  </si>
  <si>
    <t>Description of efforts to promote responsible consumption of alcohol</t>
  </si>
  <si>
    <t>FB-AB-270a.4</t>
  </si>
  <si>
    <t>Descrição dos esforços para promover o consumo responsável de álcool</t>
  </si>
  <si>
    <t>Packaging Lifecycle Management</t>
  </si>
  <si>
    <t>Total weight of packaging</t>
  </si>
  <si>
    <t>FB-AB-410a.1</t>
  </si>
  <si>
    <t>Percentage of packaging made from recycled and/or renewable materials</t>
  </si>
  <si>
    <t>Percentage of packaging that is recyclable, reusable, and/or compostable</t>
  </si>
  <si>
    <t>Discussion of strategies to reduce the environmental impact of packaging throughout its lifecycle</t>
  </si>
  <si>
    <t>FB-AB-410a.2</t>
  </si>
  <si>
    <t>Discussão de estratégias para reduzir o impacto ambiental das embalagens ao longo do seu ciclo de vida</t>
  </si>
  <si>
    <t>Environmental &amp; Social Impacts of Ingredient Supply Chain_x000D_</t>
  </si>
  <si>
    <t>Suppliers’ social and environmental responsibility audit non-conformance rate for: major non-conformances</t>
  </si>
  <si>
    <t>FB-AB-430a.1</t>
  </si>
  <si>
    <t>Suppliers’ social and environmental responsibility audit non-conformance rate for: minor non-conformances</t>
  </si>
  <si>
    <t>Suppliers’ social and environmental responsibility audit associated corrective action rate for: major non-conformances</t>
  </si>
  <si>
    <t>Suppliers’ social and environmental responsibility audit associated corrective action rate for: minor non-conformances</t>
  </si>
  <si>
    <t>Percentage of beverage ingredients sourced from regions with High or Extremely High Baseline Water Stress</t>
  </si>
  <si>
    <t>FB-AB-440a.1</t>
  </si>
  <si>
    <t>List of priority beverage ingredients and description of sourcing risks due to environmental and social considerations</t>
  </si>
  <si>
    <t>FB-AB-440a.2</t>
  </si>
  <si>
    <t>Lista de ingredientes prioritários de bebidas e descrição dos riscos de abastecimento devido a considerações ambientais e sociais</t>
  </si>
  <si>
    <t>APPAREL, ACCESSORIES &amp; FOOTWEAR</t>
  </si>
  <si>
    <t>Management of Chemicals in Products</t>
  </si>
  <si>
    <t>Discussion of processes to maintain compliance with restricted substances regulations</t>
  </si>
  <si>
    <t>CG-AA-250a.1</t>
  </si>
  <si>
    <t>Discussão dos processos para manter o cumprimento dos regulamentos sobre substâncias sujeitas a restrições</t>
  </si>
  <si>
    <t>Discussion of processes to assess and manage risks and/or hazards associated with chemicals in products</t>
  </si>
  <si>
    <t>CG-AA-250a.2</t>
  </si>
  <si>
    <t>Discussão dos processos de avaliação e gestão dos riscos e/ou perigos associados aos produtos químicos nos produtos</t>
  </si>
  <si>
    <t>Environmental Impacts in the Supply Chain</t>
  </si>
  <si>
    <t>Percentage of Tier 1 supplier facilities in compliance with wastewater discharge permits and/or contractual agreement</t>
  </si>
  <si>
    <t>CG-AA-430a.1</t>
  </si>
  <si>
    <t>Percentage of supplier facilities beyond Tier 1 in compliance with wastewater discharge permits and/or contractual agreement</t>
  </si>
  <si>
    <t>Percentage of Tier 1 supplier facilities that have completed the Sustainable Apparel Coalition’s Higg Facility Environmental Module (Higg FEM) assessment or an equivalent environmental data assessment</t>
  </si>
  <si>
    <t>CG-AA-430a.2</t>
  </si>
  <si>
    <t>Percentage of supplier facilities beyond Tier 1 that have completed the Sustainable Apparel Coalition’s Higg Facility Environmental Module (Higg FEM) assessment or an equivalent environmental data assessment</t>
  </si>
  <si>
    <t>Labor Conditions in the Supply Chain</t>
  </si>
  <si>
    <t>Percentage of Tier 1 supplier facilities that have been audited to a labor code of conduct</t>
  </si>
  <si>
    <t>CG-AA-430b.1</t>
  </si>
  <si>
    <t>Percentage of supplier facilities beyond Tier 1 that have been audited to a labor code of conduct</t>
  </si>
  <si>
    <t>Percentage of total audits conducted by a third-party auditor</t>
  </si>
  <si>
    <t>Priority non-conformance rate and associated corrective action rate for suppliers’ labor code of conduct audits</t>
  </si>
  <si>
    <t>CG-AA-430b.2</t>
  </si>
  <si>
    <t>Description of the greatest labor risks in the supply chain</t>
  </si>
  <si>
    <t>CG-AA-430b.3</t>
  </si>
  <si>
    <t>Descrição dos maiores riscos laborais na cadeia de fornecimento</t>
  </si>
  <si>
    <t>Description of the greatest environmental, health, and safety risks in the supply chain</t>
  </si>
  <si>
    <t>Descrição dos maiores riscos ambientais, de saúde e de segurança na cadeia de abastecimento</t>
  </si>
  <si>
    <t>Raw Materials Sourcing</t>
  </si>
  <si>
    <t>List of priority raw materials</t>
  </si>
  <si>
    <t>CG-AA-440a.3</t>
  </si>
  <si>
    <t>Lista de matérias primas prioritárias</t>
  </si>
  <si>
    <t>For each priority raw material listed: environmental and/or social factor(s) most likely to threaten sourcing</t>
  </si>
  <si>
    <t>Para cada matéria-prima prioritária listada: factor(es) ambiental e/ou social mais susceptíveis de ameaçar o abastecimento</t>
  </si>
  <si>
    <t>For each priority raw material listed: discussion on business risks and/or opportunities associated with environmental and/or social factors</t>
  </si>
  <si>
    <t>Para cada matéria-prima prioritária listada: discussão sobre riscos empresariais e/ou oportunidades associadas a factores ambientais e/ou sociais</t>
  </si>
  <si>
    <t>For each priority raw material listed: management strategy for addressing business risks and opportunities</t>
  </si>
  <si>
    <t>Para cada matéria-prima prioritária listada: estratégia de gestão para enfrentar os riscos e oportunidades de negócio</t>
  </si>
  <si>
    <t>Amount of priority raw materials purchased, by material</t>
  </si>
  <si>
    <t>CG-AA-440a.4</t>
  </si>
  <si>
    <t>Amount of each priority raw material that is certified to a third-party environmental and/or social standard, by standard</t>
  </si>
  <si>
    <t>APPLIANCE MANUFACTURING</t>
  </si>
  <si>
    <t>CG-AM-250a.1</t>
  </si>
  <si>
    <t>Discussion of process to identify and manage safety risks associated with the use of its products</t>
  </si>
  <si>
    <t>CG-AM-250a.2</t>
  </si>
  <si>
    <t>Discussão do processo para identificar e gerir os riscos de segurança associados à utilização dos seus produtos</t>
  </si>
  <si>
    <t>CG-AM-250a.3</t>
  </si>
  <si>
    <t>Product Lifecycle Environmental Impacts</t>
  </si>
  <si>
    <t>Percentage of eligible products by revenue certified to the ENERGY STAR® program</t>
  </si>
  <si>
    <t>CG-AM-410a.1</t>
  </si>
  <si>
    <t>Percentage of eligible products certified to an Association of Home Appliance Manufacturers (AHAM) sustainability standard</t>
  </si>
  <si>
    <t>CG-AM-410a.2</t>
  </si>
  <si>
    <t>Description of efforts to manage products’ end-of-life impacts</t>
  </si>
  <si>
    <t>CG-AM-410a.3_x000D_</t>
  </si>
  <si>
    <t>Descrição dos esforços para gerir os impactos de fim de vida dos produtos</t>
  </si>
  <si>
    <t>AUTO PARTS</t>
  </si>
  <si>
    <t>TR-AP-130a.1</t>
  </si>
  <si>
    <t>Waste Management</t>
  </si>
  <si>
    <t>Total amount of waste from manufacturing</t>
  </si>
  <si>
    <t>TR-AP-150a.1</t>
  </si>
  <si>
    <t>Percentage of hazardous waste from manufacturing</t>
  </si>
  <si>
    <t>Percentage of recycled waste from manufacturing</t>
  </si>
  <si>
    <t>TR-AP-250a.1</t>
  </si>
  <si>
    <t>Design for Fuel Efficiency</t>
  </si>
  <si>
    <t xml:space="preserve">Revenue from products designed to increase fuel efficiency and/or reduce emissions </t>
  </si>
  <si>
    <t>TR-AP-410a.1</t>
  </si>
  <si>
    <t>TR-AP-440a.1</t>
  </si>
  <si>
    <t>Materials Efficiency</t>
  </si>
  <si>
    <t>Percentage of products sold that are recyclable</t>
  </si>
  <si>
    <t>TR-AP-440b.1</t>
  </si>
  <si>
    <t>Percentage of input materials from recycled or remanufactured content</t>
  </si>
  <si>
    <t>TR-AP-440b.2</t>
  </si>
  <si>
    <t>TR-AP-520a.1</t>
  </si>
  <si>
    <t>AUTOMOBILES</t>
  </si>
  <si>
    <t>Percentage of vehicle models rated by NCAP programs with an overall 5-star safety rating, by region</t>
  </si>
  <si>
    <t>TR-AU-250a.1</t>
  </si>
  <si>
    <t>Number of safety-related defect complaints</t>
  </si>
  <si>
    <t>TR-AU-250a.2</t>
  </si>
  <si>
    <t>Percentage of safety-related defect complaints investigated</t>
  </si>
  <si>
    <t>Number of vehicles recalled</t>
  </si>
  <si>
    <t>TR-AU-250a.3</t>
  </si>
  <si>
    <t>TR-AU-310a.1</t>
  </si>
  <si>
    <t>TR-AU-310a.2</t>
  </si>
  <si>
    <t>Fuel Economy &amp; Use-phase Emissions</t>
  </si>
  <si>
    <t>Sales-weighted average passenger fleet fuel economy, by region</t>
  </si>
  <si>
    <t>TR-AU-410a.1</t>
  </si>
  <si>
    <t>Number of zero emission vehicles (ZEV) sold</t>
  </si>
  <si>
    <t>TR-AU-410a.2</t>
  </si>
  <si>
    <t>Number of hybrid vehicles sold</t>
  </si>
  <si>
    <t>Number of plug-in hybrid vehicles sold</t>
  </si>
  <si>
    <t xml:space="preserve">Discussion of strategy for managing fleet fuel economy and emissions risks and opportunities </t>
  </si>
  <si>
    <t>TR-AU-410a.3</t>
  </si>
  <si>
    <t xml:space="preserve">Discussão da estratégia de gestão da economia de combustível da frota e dos riscos e oportunidades em matéria de emissões </t>
  </si>
  <si>
    <t>TR-AU-440a.1</t>
  </si>
  <si>
    <t>Materials Efficiency &amp; Recycling</t>
  </si>
  <si>
    <t>TR-AU-440b.1</t>
  </si>
  <si>
    <t>TR-AU-440b.2</t>
  </si>
  <si>
    <t>Percentage of recycled end-of-life material recovered</t>
  </si>
  <si>
    <t>Average recyclability of vehicles sold</t>
  </si>
  <si>
    <t>TR-AU-440b.3</t>
  </si>
  <si>
    <t>BIOFUELS</t>
  </si>
  <si>
    <t>RR-BI-120a.1</t>
  </si>
  <si>
    <t>Air emissions of: hazardous air pollutants (HAPs)</t>
  </si>
  <si>
    <t>Water Management in Manufacturing</t>
  </si>
  <si>
    <t>RR-BI-140a.1</t>
  </si>
  <si>
    <t>RR-BI-140a.2</t>
  </si>
  <si>
    <t>RR-BI-140a.3</t>
  </si>
  <si>
    <t>Lifecycle Emissions Balance_x000D_</t>
  </si>
  <si>
    <t>Lifecycle greenhouse gas (GHG) emissions, by biofuel type</t>
  </si>
  <si>
    <t>Grams of CO₂-e per megajoule (MJ)</t>
  </si>
  <si>
    <t>RR-BI-410a.1</t>
  </si>
  <si>
    <t>Sourcing &amp; Environmental Impacts of Feedstock Production</t>
  </si>
  <si>
    <t>Discussion of strategy to manage risks associated with environmental impacts of feedstock production</t>
  </si>
  <si>
    <t>RR-BI-430a.1_x000D_</t>
  </si>
  <si>
    <t>Discussão da estratégia de gestão dos riscos associados aos impactos ambientais da produção de matéria-prima</t>
  </si>
  <si>
    <t>Percentage of biofuel production third-party certified to an environmental sustainability standard</t>
  </si>
  <si>
    <t>RR-BI-430a.2_x000D_</t>
  </si>
  <si>
    <t xml:space="preserve">Amount of subsidies received through government programs </t>
  </si>
  <si>
    <t>RR-BI-530a.1_x000D_</t>
  </si>
  <si>
    <t>RR-BI-530a.2</t>
  </si>
  <si>
    <t>Process Safety Incidents Count (PSIC)</t>
  </si>
  <si>
    <t>RR-BI-540a.1_x000D_</t>
  </si>
  <si>
    <t>Process Safety Total Incident Rate (PSTIR)</t>
  </si>
  <si>
    <t>Process Safety Incident Severity Rate (PSISR)</t>
  </si>
  <si>
    <t>BIOTECHNOLOGY &amp; PHARMACEUTICALS</t>
  </si>
  <si>
    <t>Safety of Clinical Trial Participants</t>
  </si>
  <si>
    <t>Discussion, by world region, of management process for ensuring quality and patient safety during clinical trials</t>
  </si>
  <si>
    <t>HC-BP-210a.1</t>
  </si>
  <si>
    <t>Discussão, por região mundial, do processo de gestão para garantir a qualidade e a segurança dos pacientes durante os ensaios clínicos</t>
  </si>
  <si>
    <t>Number of FDA Sponsor Inspections related to clinical trial management and pharmacovigilance that resulted in: Voluntary Action Indicated (VAI)</t>
  </si>
  <si>
    <t>HC-BP-210a.2</t>
  </si>
  <si>
    <t>Number of FDA Sponsor Inspections related to clinical trial management and pharmacovigilance that resulted in: Official Action Indicated (OAI)</t>
  </si>
  <si>
    <t>Total amount of monetary losses as a result of legal proceedings associated with clinical trials in developing countries</t>
  </si>
  <si>
    <t>HC-BP-210a.3</t>
  </si>
  <si>
    <t>Access to Medicines</t>
  </si>
  <si>
    <t>Description of actions and initiatives to promote access to health care products for priority diseases and in priority countries as defined by the Access to Medicine Index</t>
  </si>
  <si>
    <t>HC-BP-240a.1</t>
  </si>
  <si>
    <t>Descrição de acções e iniciativas para promover o acesso a produtos de cuidados de saúde para doenças prioritárias e em países prioritários, tal como definido pelo Índice de Acesso a Medicamentos</t>
  </si>
  <si>
    <t>List of products on the WHO List of Prequalified Medicinal Products as part of its Prequalification of Medicines Programme (PQP)</t>
  </si>
  <si>
    <t>HC-BP-240a.2</t>
  </si>
  <si>
    <t>Lista de produtos na Lista de Medicamentos Pré-qualificados da OMS, como parte do seu Programa de Pré-qualificação de Medicamentos</t>
  </si>
  <si>
    <t>Affordability &amp; Pricing</t>
  </si>
  <si>
    <t>Number of settlements of Abbreviated New Drug Application (ANDA) litigation that involved payments and/or provisions to delay bringing an authorized generic product to market for a defined time period</t>
  </si>
  <si>
    <t>HC-BP-240b.1</t>
  </si>
  <si>
    <t>Percentage change in: average list price across U.S. product portfolio compared to previous year</t>
  </si>
  <si>
    <t>HC-BP-240b.2</t>
  </si>
  <si>
    <t>Percentage change in: average net price across U.S. product portfolio compared to previous year</t>
  </si>
  <si>
    <t>Percentage change in: list price of product with largest increase compared to previous year</t>
  </si>
  <si>
    <t>HC-BP-240b.3</t>
  </si>
  <si>
    <t>Percentage change in: net price of product with largest increase compared to previous year</t>
  </si>
  <si>
    <t>Drug Safety</t>
  </si>
  <si>
    <t>List of products listed in the Food and Drug Administration’s (FDA) MedWatch Safety Alerts for Human Medical Products database</t>
  </si>
  <si>
    <t>HC-BP-250a.1</t>
  </si>
  <si>
    <t>Lista de produtos listados na base de dados de Alertas de Segurança MedWatch da Food and Drug Administration (FDA) para Produtos Médicos Humanos</t>
  </si>
  <si>
    <t>Number of fatalities associated with products as reported in the FDA Adverse Event Reporting System</t>
  </si>
  <si>
    <t>HC-BP-250a.2</t>
  </si>
  <si>
    <t>HC-BP-250a.3</t>
  </si>
  <si>
    <t xml:space="preserve">Total amount of product accepted for takeback, reuse, or disposal </t>
  </si>
  <si>
    <t>HC-BP-250a.4</t>
  </si>
  <si>
    <t>Number of FDA enforcement actions taken in response to violations of current Good Manufacturing Practices (cGMP), by type</t>
  </si>
  <si>
    <t>HC-BP-250a.5</t>
  </si>
  <si>
    <t>Counterfeit Drugs</t>
  </si>
  <si>
    <t>Description of methods and technologies used to maintain traceability of products throughout the supply chain and prevent counterfeiting</t>
  </si>
  <si>
    <t>HC-BP-260a.1</t>
  </si>
  <si>
    <t>Descrição dos métodos e tecnologias utilizados para manter a rastreabilidade dos produtos ao longo de toda a cadeia de abastecimento e evitar a contrafacção</t>
  </si>
  <si>
    <t>Discussion of process for alerting customers and business partners of potential or known risks associated with counterfeit products</t>
  </si>
  <si>
    <t>HC-BP-260a.2_x000D_</t>
  </si>
  <si>
    <t>Discussão do processo de alerta de clientes e parceiros comerciais sobre riscos potenciais ou conhecidos associados a produtos falsificados</t>
  </si>
  <si>
    <t>Number of actions that led to raids, seizure, arrests, and/or filing of criminal charges related to counterfeit products</t>
  </si>
  <si>
    <t>HC-BP-260a.3_x000D_</t>
  </si>
  <si>
    <t>Ethical Marketing</t>
  </si>
  <si>
    <t>Total amount of monetary losses as a result of legal proceedings associated with false marketing claims</t>
  </si>
  <si>
    <t>HC-BP-270a.1_x000D_</t>
  </si>
  <si>
    <t>Description of code of ethics governing promotion of off-label use of products</t>
  </si>
  <si>
    <t>HC-BP-270a.2</t>
  </si>
  <si>
    <t>Descrição do código de ética que rege a promoção da utilização de produtos não rotulados</t>
  </si>
  <si>
    <t>Employee Recruitment, Development &amp; Retention</t>
  </si>
  <si>
    <t>Discussion of talent recruitment and retention efforts for scientists and research and development personnel</t>
  </si>
  <si>
    <t>HC-BP-330a.1</t>
  </si>
  <si>
    <t>Discussão dos esforços de recrutamento e retenção de talentos para cientistas e pessoal de investigação e desenvolvimento</t>
  </si>
  <si>
    <t>Voluntary turnover rate for: executives/senior managers</t>
  </si>
  <si>
    <t>HC-BP-330a.2</t>
  </si>
  <si>
    <t>Voluntary turnover rate for: midlevel managers</t>
  </si>
  <si>
    <t>Voluntary turnover rate for: professionals</t>
  </si>
  <si>
    <t>Voluntary turnover rate for: all others</t>
  </si>
  <si>
    <t>Involuntary turnover rate for: executives/senior managers</t>
  </si>
  <si>
    <t>Involuntary turnover rate for: midlevel managers</t>
  </si>
  <si>
    <t>Involuntary turnover rate for: professionals</t>
  </si>
  <si>
    <t>Involuntary turnover rate for: all others</t>
  </si>
  <si>
    <t>Percentage of entity's facilities participating in the Rx-360 International Pharmaceutical Supply Chain Consortium audit program or equivalent thirdparty audit programs for integrity of supply chain and ingredients</t>
  </si>
  <si>
    <t>HC-BP-430a.1</t>
  </si>
  <si>
    <t>Percentage of Tier I suppliers' facilities participating in the Rx-360 International Pharmaceutical Supply Chain Consortium audit program or equivalent thirdparty audit programs for integrity of supply chain and ingredients</t>
  </si>
  <si>
    <t>Total amount of monetary losses as a result of legal proceedings associated with corruption and bribery</t>
  </si>
  <si>
    <t>HC-BP-510a.1</t>
  </si>
  <si>
    <t>Description of code of ethics governing interactions with health care professionals</t>
  </si>
  <si>
    <t>HC-BP-510a.2_x000D_</t>
  </si>
  <si>
    <t>Descrição do código de ética que rege as interacções com os profissionais de saúde</t>
  </si>
  <si>
    <t>BUILDING PRODUCTS &amp; FURNISHINGS</t>
  </si>
  <si>
    <t>Energy Management in Manufacturing</t>
  </si>
  <si>
    <t>CG-BF-130a.1</t>
  </si>
  <si>
    <t>CG-BF-250a.1</t>
  </si>
  <si>
    <t>Percentage of eligible products meeting volatile organic compound (VOC) emissions and content standards</t>
  </si>
  <si>
    <t>CG-BF-250a.2_x000D_</t>
  </si>
  <si>
    <t>Description of efforts to manage product lifecycle impacts and meet demand for sustainable products</t>
  </si>
  <si>
    <t>CG-BF-410a.1</t>
  </si>
  <si>
    <t>Descrição dos esforços para gerir os impactos do ciclo de vida dos produtos e satisfazer a procura de produtos sustentáveis</t>
  </si>
  <si>
    <t>CG-BF-410a.2</t>
  </si>
  <si>
    <t>Percentage of recovered materials recycled</t>
  </si>
  <si>
    <t>Wood Supply Chain Management</t>
  </si>
  <si>
    <t>Total weight of wood fiber materials purchased</t>
  </si>
  <si>
    <t>CG-BF-430a.1</t>
  </si>
  <si>
    <t>Percentage  of wood fiber materials purchased from third-party certified forestlands</t>
  </si>
  <si>
    <t>Percentage  of wood fiber materials purchased from third-party certified forestlands by standard</t>
  </si>
  <si>
    <t>Percentage of wood fiber materials purchased certified to other wood fiber standards</t>
  </si>
  <si>
    <t>Percentage of wood fiber materials purchased certified to other wood fiber standards, by standard</t>
  </si>
  <si>
    <t>CAR RENTAL &amp; LEASING</t>
  </si>
  <si>
    <t>Customer Safety</t>
  </si>
  <si>
    <t>Percentage of rental fleet vehicles rated by NCAP programs with an overall 5-star safety rating, by region</t>
  </si>
  <si>
    <t>TR-CR-250a.1</t>
  </si>
  <si>
    <t>TR-CR-250a.2</t>
  </si>
  <si>
    <t>Fleet Fuel Economy &amp; Utilization</t>
  </si>
  <si>
    <t>Rental day-weighted average rental fleet fuel economy, by region</t>
  </si>
  <si>
    <t>TR-CR-410a.1</t>
  </si>
  <si>
    <t>Fleet utilization rate</t>
  </si>
  <si>
    <t>TR-CR-410a.2</t>
  </si>
  <si>
    <t>CASINOS &amp; GAMING</t>
  </si>
  <si>
    <t>SV-CA-130a.1</t>
  </si>
  <si>
    <t>Responsible Gaming</t>
  </si>
  <si>
    <t>Percentage of gaming facilities that implement the Responsible Gambling Index</t>
  </si>
  <si>
    <t>SV-CA-260a.1_x000D_</t>
  </si>
  <si>
    <t>Percentage of online gaming operations that implement the National Council on Problem Gambling (NCPG) Internet Responsible Gambling Standards</t>
  </si>
  <si>
    <t>SV-CA-260a.2</t>
  </si>
  <si>
    <t>Smoke-free Casinos</t>
  </si>
  <si>
    <t xml:space="preserve">Percentage of gaming floor where smoking is allowed </t>
  </si>
  <si>
    <t>SV-CA-320a.1</t>
  </si>
  <si>
    <t>Percentage of gaming staff who work in areas where smoking is allowed</t>
  </si>
  <si>
    <t>SV-CA-320a.2</t>
  </si>
  <si>
    <t>Internal Controls on Money Laundering</t>
  </si>
  <si>
    <t>Description of anti-money laundering policies and practices</t>
  </si>
  <si>
    <t>SV-CA-510a.1</t>
  </si>
  <si>
    <t>Descrição das políticas e práticas de combate ao branqueamento de capitais</t>
  </si>
  <si>
    <t>Total amount of monetary losses as a result of legal proceedings associated with money laundering</t>
  </si>
  <si>
    <t>SV-CA-510a.2</t>
  </si>
  <si>
    <t>CHEMICALS</t>
  </si>
  <si>
    <t>RT-CH-110a.1</t>
  </si>
  <si>
    <t>RT-CH-110a.2</t>
  </si>
  <si>
    <t>RT-CH-120a.1</t>
  </si>
  <si>
    <t>RT-CH-130a.1</t>
  </si>
  <si>
    <t xml:space="preserve">Total self-generated energy </t>
  </si>
  <si>
    <t>RT-CH-140a.1</t>
  </si>
  <si>
    <t>RT-CH-140a.2</t>
  </si>
  <si>
    <t>RT-CH-140a.3</t>
  </si>
  <si>
    <t>RT-CH-150a.1</t>
  </si>
  <si>
    <t>Discussion of engagement processes to manage risks and opportunities associated with community interests</t>
  </si>
  <si>
    <t>RT-CH-210a.1</t>
  </si>
  <si>
    <t>Discussão dos processos de envolvimento para gerir os riscos e oportunidades associados aos interesses da comunidade</t>
  </si>
  <si>
    <t>RT-CH-320a.1</t>
  </si>
  <si>
    <t>Fatality rate for: direct employees</t>
  </si>
  <si>
    <t>Fatality rate for: contract employees</t>
  </si>
  <si>
    <t>Description of efforts to assess, monitor, and reduce exposure of employees and contract workers to long-term (chronic) health risks</t>
  </si>
  <si>
    <t>RT-CH-320a.2</t>
  </si>
  <si>
    <t>Descrição dos esforços para avaliar, monitorizar e reduzir a exposição dos empregados e trabalhadores contratuais a riscos de saúde (crónicos) a longo prazo</t>
  </si>
  <si>
    <t>Product Design for Use-phase Efficiency</t>
  </si>
  <si>
    <t>Revenue from products designed for usephase resource efficiency</t>
  </si>
  <si>
    <t>RT-CH-410a.1</t>
  </si>
  <si>
    <t>Safety &amp; Environmental Stewardship of Chemicals</t>
  </si>
  <si>
    <t>Percentage of products that contain Globally Harmonized System of Classification and Labeling of Chemicals (GHS) Category 1 and 2 Health and Environmental Hazardous Substances</t>
  </si>
  <si>
    <t>RT-CH-410b.1</t>
  </si>
  <si>
    <t>Percentage of products that contain Globally Harmonized System of Classification and Labeling of Chemicals (GHS) Category 1 and 2 Health and Environmental Hazardous Substances that have undergone a hazard assessment</t>
  </si>
  <si>
    <t>Discussion of strategy to manage chemicals of concern</t>
  </si>
  <si>
    <t>RT-CH-410b.2</t>
  </si>
  <si>
    <t>Discussão da estratégia de gestão dos produtos químicos de preocupação</t>
  </si>
  <si>
    <t>Discussion of strategy to develop alternatives with reduced human and/or environmental impact</t>
  </si>
  <si>
    <t>Discussão da estratégia para desenvolver alternativas com reduzido impacto humano e/ou ambiental</t>
  </si>
  <si>
    <t>Genetically Modified Organisms</t>
  </si>
  <si>
    <t>Percentage of products by revenue that contain genetically modified organisms (GMOs)</t>
  </si>
  <si>
    <t>RT-CH-410c.1</t>
  </si>
  <si>
    <t>RT-CH-530a.1</t>
  </si>
  <si>
    <t>RT-CH-540a.1</t>
  </si>
  <si>
    <t>Number of transport incidents</t>
  </si>
  <si>
    <t>RT-CH-540a.2</t>
  </si>
  <si>
    <t>COAL OPERATIONS</t>
  </si>
  <si>
    <t>EM-CO-110a.1</t>
  </si>
  <si>
    <t>EM-CO-110a.2</t>
  </si>
  <si>
    <t>EM-CO-140a.1</t>
  </si>
  <si>
    <t>EM-CO-140a.2</t>
  </si>
  <si>
    <t>Total weight of non-mineral waste generated</t>
  </si>
  <si>
    <t>EM-CO-150a.2</t>
  </si>
  <si>
    <t>Total weight of tailings produced</t>
  </si>
  <si>
    <t>EM-CO-150a.3</t>
  </si>
  <si>
    <t>Total weight of waste rock generated</t>
  </si>
  <si>
    <t>EM-CO-150a.4</t>
  </si>
  <si>
    <t>Total weight of hazardous waste generated</t>
  </si>
  <si>
    <t>EM-CO-150a.5</t>
  </si>
  <si>
    <t>Total weight of hazardous waste recycled</t>
  </si>
  <si>
    <t>EM-CO-150a.6</t>
  </si>
  <si>
    <t xml:space="preserve">Number of significant incidents associated with hazardous waste management </t>
  </si>
  <si>
    <t>EM-CO-150a.7</t>
  </si>
  <si>
    <t>Description of waste management policies and procedures for active and inactive operations</t>
  </si>
  <si>
    <t>EM-CO-150a.8</t>
  </si>
  <si>
    <t>Descrição das políticas e procedimentos de gestão de resíduos para operações activas e inactivas</t>
  </si>
  <si>
    <t>EM-CO-160a.1</t>
  </si>
  <si>
    <t>Percentage of mine sites where acid rock drainage is: predicted to occur</t>
  </si>
  <si>
    <t>EM-CO-160a.2</t>
  </si>
  <si>
    <t>Percentage of mine sites where acid rock drainage is: actively mitigated</t>
  </si>
  <si>
    <t>Percentage of mine sites where acid rock drainage is: under treatment or remediation</t>
  </si>
  <si>
    <t>EM-CO-160a.3</t>
  </si>
  <si>
    <t>Rights of Indigenous Peoples</t>
  </si>
  <si>
    <t>EM-CO-210a.1</t>
  </si>
  <si>
    <t>Discussion of engagement processes and due diligence practices with respect to the management of indigenous rights</t>
  </si>
  <si>
    <t>EM-CO-210a.2</t>
  </si>
  <si>
    <t>Discussão dos processos de engajamento e das práticas de due diligence no que diz respeito à gestão dos direitos indígenas</t>
  </si>
  <si>
    <t>EM-CO-210b.1</t>
  </si>
  <si>
    <t>EM-CO-210b.2</t>
  </si>
  <si>
    <t>Labor Relations</t>
  </si>
  <si>
    <t>Percentage of active workforce covered under collective bargaining agreements, broken down by U.S. and foreign employees</t>
  </si>
  <si>
    <t>EM-CO-310a.1</t>
  </si>
  <si>
    <t>Number of strikes and lockouts</t>
  </si>
  <si>
    <t>EM-CO-310a.2</t>
  </si>
  <si>
    <t>Duration of strikes and lockouts</t>
  </si>
  <si>
    <t>MSHA All-Incidence rate</t>
  </si>
  <si>
    <t>EM-CO-320a.1</t>
  </si>
  <si>
    <t>Discussion of management of accident and safety risks and long-term health and safety risks_x000D_</t>
  </si>
  <si>
    <t>EM-CO-320a.2</t>
  </si>
  <si>
    <t>Sensitivity of coal reserve levels to future price projection scenarios that account for a price on carbon emissions</t>
  </si>
  <si>
    <t>Million metric tons (Mt)</t>
  </si>
  <si>
    <t>EM-CO-420a.1</t>
  </si>
  <si>
    <t>Estimated carbon dioxide emissions embedded in proven coal reserves</t>
  </si>
  <si>
    <t>EM-CO-420a.2</t>
  </si>
  <si>
    <t>Discussion of how price and demand for coal and/or climate regulation influence the capital expenditure strategy for exploration, acquisition, and development of assets</t>
  </si>
  <si>
    <t>EM-CO-420a.3</t>
  </si>
  <si>
    <t>Tailings Storage Facilities Management</t>
  </si>
  <si>
    <t>Tailings storage facility inventory table: facility name</t>
  </si>
  <si>
    <t>Various</t>
  </si>
  <si>
    <t>EM-CO-540a.1</t>
  </si>
  <si>
    <t>Tailings storage facility inventory table: location</t>
  </si>
  <si>
    <t>Tailings storage facility inventory table: ownership status</t>
  </si>
  <si>
    <t>Tailings storage facility inventory table: operational status</t>
  </si>
  <si>
    <t>Tailings storage facility inventory table: construction method</t>
  </si>
  <si>
    <t>Tailings storage facility inventory table: maximum permitted storage capacity</t>
  </si>
  <si>
    <t>Tailings storage facility inventory table:  current amount of tailings stored</t>
  </si>
  <si>
    <t>Tailings storage facility inventory table: consequence classification</t>
  </si>
  <si>
    <t>Tailings storage facility inventory table: date of most recent independent technical review</t>
  </si>
  <si>
    <t>Tailings storage facility inventory table: material findings</t>
  </si>
  <si>
    <t>Tailings storage facility inventory table: mitigation measures</t>
  </si>
  <si>
    <t>Tailings storage facility inventory table: site-specific EPRP</t>
  </si>
  <si>
    <t>Summary of tailings management systems and governance structure used to monitor and maintain the stability of tailings storage facilities</t>
  </si>
  <si>
    <t>EM-CO-540a.2</t>
  </si>
  <si>
    <t xml:space="preserve">Approach to development of Emergency Preparedness and Response Plans (EPRPs) for tailings storage facilities </t>
  </si>
  <si>
    <t>EM-CO-540a.3</t>
  </si>
  <si>
    <t>CONSTRUCTION MATERIALS</t>
  </si>
  <si>
    <t>CONTAINERS &amp; PACKAGING</t>
  </si>
  <si>
    <t>CRUISE LINES</t>
  </si>
  <si>
    <t>DRUG RETAILERS</t>
  </si>
  <si>
    <t>Question_WEF_ID</t>
  </si>
  <si>
    <t>Título_WEF</t>
  </si>
  <si>
    <t>Subtítulo_WEF</t>
  </si>
  <si>
    <t>Principles of Governance: Core metrics - Governing purpose (Setting Purpose)</t>
  </si>
  <si>
    <t>The company’s stated purpose, as the expression of the means by which a business proposes solutions to economic, environmental and social issues. Corporate purpose should create value for all stakeholders, including shareholders.</t>
  </si>
  <si>
    <t>Organização definiu a sua missão e valores;
Declaração de missão ou propósito da organização inclui metas relacionadas com temas sociais e/ou ambientais</t>
  </si>
  <si>
    <t>4959, 4660</t>
  </si>
  <si>
    <t>Principles of Governance: Core metrics - Quality of governing body (Governance body composition)</t>
  </si>
  <si>
    <t xml:space="preserve">Composition of the highest governance body and its committees by: competencies relating to economic, environmental and social topics; executive or non-executive; independence; tenure on the governance body; number of each individual’s other significant positions and commitments, and the nature of the commitments; gender; membership of under-represented social groups; stakeholder representation. </t>
  </si>
  <si>
    <t>Mais alto órgão de governança inclui membros pertencentes a minorias;
Mais alto órgão de governança inclui membros com competências relacionadas com os tópicos económicos, sociais e ambientais;
Presidente do mais alto órgão de governança da organização é o diretor executivo da organização;
Função do presidente do mais alto órgão de governançana/diretor executivo na gestão da organização e motivo para acumulação de funções;
Mais alto órgão de governança conta com a participação/apoio de stakeholders para a consulta relativamente aos tópicos económicos, sociais e ambientais;
Número total de membros do mais alto órgão de governança;
Número total de membros do mais alto órgão de governança do género: Feminino;
Número total de membros do mais alto órgão de governança do género: Masculino;
Número total de membros do mais alto órgão de governança do género: Outro;
Percentagem de membros do mais alto órgão de governança do género: Feminino;
Percentagem de membros do mais alto órgão de governança do género: Masculino;
Percentagem de membros do mais alto órgão de governança do género: Outro;
Envolvimento do mais alto órgão de governança na definição dos processos de gestão de risco ambiental e/ou social;
Descrição do papel desempenhado pelos membros do mais alto órgão de governança;
Envolvimento do mais alto órgão de governança nos processos de diligência prévia aos impactos sociais e ambientais significativos;
Consulta sobre os tópicos económicos, sociais e ambientais é efetuada por um dos membros do mais alto órgão de governança;
Nº total de membros do mais alto órgão de governança que se encaixam em outros grupos de diversidade;
% de membros do mais alto órgão de governança que fazem parte de grupos de minoria;
% de membros do mais alto órgão de governança que se encaixam em outros grupos de diversidade;
% de BAME no mais alto órgão de governança;
Responsabilidade de implementação da política de gestão de impactos, riscos e oportunidades relacionados com o clima atribuída a algum nível do mais alto órgão de governança;
Responsabilidade de implementação da política de gestão de impactos, riscos e oportunidades relacionados com a poluição está atribuída a algum nível pertencente ao mais alto órgão de governança;
Responsabilidade de implementação da política de gestão dos riscos e oportunidades relacionados com a utilização de recursos hídricos está atribuída a algum nível pertencente ao mais alto órgão de governança;
Responsabilidade de implementação da política de gestão dos riscos e oportunidades relacionados com biodiversidade e ecossistemas está atribuída a algum nível pertencente ao mais alto órgão de governança;
Responsabilidade de implementação da política de gestão dos impactos, riscos e oportunidades relacionados com utilização de recursos e economia circular está atribuída a algum nível pertencente ao mais alto órgão de governança;
Responsabilidade de implementação da política está atribuída a algum nível pertencente ao mais alto órgão de governança;
Constituição do mais alto órgão de governança da organização: Conselho de administração com membros não executivos;
Constituição do mais alto órgão de governança da organização: Conselho de administração com membros executivos;
Constituição do mais alto órgão de governança da organização: Misto;
Constituição do mais alto órgão de governança da organização: Conselho de gerência;
Constituição do mais alto órgão de governança da organização: Não está estruturado;
Minorias que constituem o mais alto órgão de governança da organização: Indígenas;
Minorias que constituem o mais alto órgão de governança da organização: Negros;
Minorias que constituem o mais alto órgão de governança da organização: Etnia cigana;
Minorias que constituem o mais alto órgão de governança da organização: Minorias sociais (pessoas pertencentes a grupos vulneráveis);
Minorias que constituem o mais alto órgão de governança da organização: LGBTQIA+;
Minorias que constituem o mais alto órgão de governança da organização: Pessoas portadoras de deficiência;
Minorias que constituem o mais alto órgão de governança da organização: Minorias religiosas;
Minorias que constituem o mais alto órgão de governança da organização: Outro</t>
  </si>
  <si>
    <t>4662; 4663; 4664; 4665; 4666; 4670; 4699; 1577; 4680; 4701; 237; 423; 424; 425; 445; 446; 447; 5344; 4681; 5286; 4671; 4672; 4673; 4674; 4675; 4676; 4677; 4703; 2170; 2171; 2172; 3759; 3955; 4096; 4354; 4634; 4997; 5232; 5379; 5449</t>
  </si>
  <si>
    <t>Principles of Governance: Core metrics - Stakeholder engagement (Material issues impacting stakeholders)</t>
  </si>
  <si>
    <t>A list of the topics that are material to key stakeholders and the company, how the topics were identified and how the stakeholders were engaged.</t>
  </si>
  <si>
    <t>Organização disponibiliza canais de comunicação para que os trabalhadores transmitam preocupações e/ou queixas;
Organização disponibiliza canais de comunicação para que os trabalhadores da cadeia de valor transmitam preocupações e/ou queixas;
Natureza das preocupações comunicadas: Ambiental;
Natureza das preocupações comunicadas: Social (comunidade, colaboradores, stakeholders);
Natureza das preocupações comunicadas: Económico;
Natureza das preocupações comunicadas: Governança;
Natureza das preocupações comunicadas: Outro;
Principais tópicos e/ou preocupações mencionados pelos stakeholder, por tipo de stakeholder: Colaboradores;
Principais tópicos e/ou preocupações mencionados pelos stakeholder, por tipo de stakeholder: Acionistas;
Principais tópicos e/ou preocupações mencionados pelos stakeholder, por tipo de stakeholder: Colaboradores Temporários;
Principais tópicos e/ou preocupações mencionados pelos stakeholder, por tipo de stakeholder: Colaboradores subcontratados/fornecidos;
Principais tópicos e/ou preocupações mencionados pelos stakeholder, por tipo de stakeholder: Fornecimentos e Serviços Externos (FSE's);
Principais tópicos e/ou preocupações mencionados pelos stakeholder, por tipo de stakeholder: Grupos vulneráveis;
Principais tópicos e/ou preocupações mencionados pelos stakeholder, por tipo de stakeholder: Comunidades locais;
Principais tópicos e/ou preocupações mencionados pelos stakeholder, por tipo de stakeholder: ONGs;
Principais tópicos e/ou preocupações mencionados pelos stakeholder, por tipo de stakeholder: Outras organizações da sociedade civil;
Principais tópicos e/ou preocupações mencionados pelos stakeholder, por tipo de stakeholder: Outro
Envolvimento dos stakeholders no estudo sobre os impactos sociais e ambientais significativos;
Envolvimento de grupos vulneráveis impactados no estudo sobre os impactos sociais e ambientais significativos;
Organização definiu a abordagem de envolvimento dos stakeholders;
Organização tem uma abordagem de envolvimento dos stakeholders e gestão das preocupações relativamente a impostos;
Envolvimento de stakeholders na definição da estratégia de gestão de recursos hídricos;
Envolvimento de grupos de trabalho, comissões de SST e outras entidades na identificação e discussão dos impactos de potenciais riscos;
Principais resultados do trabalho junto dos stakeholders resultante da definição da estratégia de gestão de recursos hídricos;
Estratégia de gestão dos recursos hídricos contempla trabalho junto dos stakeholders;
Stakeholders têm conhecimento da declaração e/ou política da organização que reflete o seu posicionamento face à violação de direitos humanos, trabalho forçado, trabalho infantil e discriminação;
Auscultação de stakeholders para a definição de objetivos e metas do plano de transição para mitigação das alterações climáticas;
Auscultação dos stakeholders no processo de definição da política de gestão de impactos, riscos e oportunidades relacionados com o clima;
Auscultação de stakeholders para a definição de objetivos e metas para a política ou plano de prevenção, mitigação e controlo da poluição;
Auscultação de stakeholders afetados no processo de definição da política de gestão de impactos, riscos e oportunidades relacionados com a poluição;
Auscultação de stakeholders para a definição de objetivos e metas relacionadas com a utilização de recursos hídricos;
Auscultação dos stakeholders afetados no processo de definição da política de gestão dos riscos e oportunidades relacionados com a utilização de recursos hídricos;
Auscultação dos stakeholders para a definição de objetivos e metas de mitigação relacionadas com biodiversidade e ecossistemas;
Auscultação dos stakeholders afetados no processo de definição da política de gestão dos riscos e oportunidades relacionados com biodiversidade e ecossistemas;
Auscultados os stakeholders para a definição de objetivos e metas de mitigação relacionadas com utilização de recursos e economia circular;
Auscultação dos stakeholders afetados no processo de definição da política de gestão dos impactos, riscos e oportunidades relacionados com utilização de recursos e economia circular;
Auscultação de stakeholders no processo de definição da política;
Stakeholders envolvidos pela organização: Sociedade civil;
Stakeholders envolvidos pela organização: Clientes;
Stakeholders envolvidos pela organização: Colaboradores;
Stakeholders envolvidos pela organização: Sindicatos;
Stakeholders envolvidos pela organização: Comunidades locais;
Stakeholders envolvidos pela organização: Acionistas;
Stakeholders envolvidos pela organização: Fornecimentos e Serviços Externos (FSE's)</t>
  </si>
  <si>
    <t>5110; 5257; 4847; 4848; 4849; 4850; 4851; 5313; 5314; 5315; 5316; 5317; 5318; 5319; 5320; 5321; 5322; 5267; 5269; 5281; 5312; 4946; 3997; 3998; 3997; 4837; 3685; 3758; 3883; 3954; 4003; 4093; 4170; 4353; 4520; 4633; 4995; 5321; 5378; 5448; 4762; 4763; 4764; 4765; 4766; 4767; 4768</t>
  </si>
  <si>
    <t>Principles of Governance: Core metrics - Ethical behaviour (Anti-Corruption)</t>
  </si>
  <si>
    <t>- Total percentage of governance body members, employees and business partners who have received training on the organization’s anti-corruption policies and procedures, broken down by region.
 - Total number and nature of incidents of corruption confirmed during the current year, but related to previous years
 - Total number and nature of incidents of corruption confirmed during the current year, related to this year</t>
  </si>
  <si>
    <t>Número de membros do mais alto órgão de governança que frequentou a formação de prevenção e combate à corrupção e ao suborno
% de trabalhadores contratados que receberam capacitação em combate à corrupção
Número de trabalhadores contratados que frequentou a formação de prevenção e combate à corrupção e ao suborno
% de trabalhadores contratados que receberam capacitação em combate à corrupção
Número total de trabalhadores subcontratados que receberam capacitação em combate à corrupção
% de trabalhadores subcontratados que receberam capacitação eme combate à corrupção
Número de casos de corrupção confirmados</t>
  </si>
  <si>
    <t>5172; 246; 5173; 248; 614; 615; 190</t>
  </si>
  <si>
    <t>Discussion of initiatives and stakeholder engagement to improve the broader operating environment and culture, in order to combat corruption.</t>
  </si>
  <si>
    <t>Organização efetuou avaliação de riscos com foco na corrupção e/ou suborno;
Riscos identificados na avaliação de riscos com foco na corrupção;
Organização inclui os fatores corrupção e suborno nas avaliações gerais de risco;
Organização tem uma política de anti-corrupção e anti-suborno definida;
Organização tem um plano de formação de prevenção e combate à corrupção e ao suborno;
Organização tem mecanismo para denúncia de situações de conflito de interesse, corrupção ou suborno;
A organização desenvolveu um Plano de Prevenção de Riscos de Corrupção e Infrações Conexas;
Política de anti-corrupção e anti-suborno é comunicada aos membros do mais alto órgão de governança da organização;
Política anti-corrupção e anti-suborno é comunicada aos parceiros de negócio da organização e fornecedores;
A política anti corrupção é comunicada aos parceiros de negócio da organização e fornecedores;
Política anti-corrupção e anti-suborno é comunicada aos trabalhadores contratados da organização;
Tópicos/requisitos incluídos na política de fornecedores: Corrupção, extorsão e suborno;
Organização tem mecanismos para prevenir, detetar e tratar alegações ou situações de corrupção e suborno;
Investigação de situação(ões) de corrupção e/ou suborno realizada por um órgão independente da cadeia de gestão envolvida na situação;
Consequência de denúncia(s) de situações de conflito de interesse, corrupção ou suborno pressupõe alguma alteração(ões) ou ação(ões);
Organização assegura formações sobre corrupção e suborno;
Alteração(ões) e/ou medida(s) implementadas em consequência da denúncias de situações de conflito de interesses, suborno e/ou corrupção</t>
  </si>
  <si>
    <t>5193; 5196; 5208; 5129; 5169; 5142; 2037; 5130; 5134; 5132; 5060; 5136; 5137; 5146; 5192; 5532</t>
  </si>
  <si>
    <t>Principles of Governance: Core metrics - Ethical behaviour (Protected ethics advice and reporting mechanisms)</t>
  </si>
  <si>
    <t>A description of internal and external mechanisms for:
1. Seeking advice about ethical and lawful behaviour and organizational integrity; and
2. Reporting concerns about unethical or unlawful behaviour and lack of organizational integrity.</t>
  </si>
  <si>
    <t>Organização tem um mecanismo de denúncias no caso de violação do código de ética e conduta, comportamentos ilícitos ou relacionados com a integridade da organização relativamente a impostos;
Características do canal de denúncia: Interno
Características do canal de denúncia: Externo
Características do canal de denúncia: Assegura anonimato
Características do canal de denúncia: Assegura confidencialidade
Características do canal de denúncia: Gerido por terceiro especializado (outsourced)
Características do canal de denúncia: Gerido internamente por uma pessoa responsável
Características do canal de denúncia: Conhecido pelos colaboradores
Características do canal de denúncia: Conhecido por todos os stakeholders da organização
Características do canal de denúncia: Está disponível em mais do que um idioma
Características do canal de denúncia: Tem um horário de funcionamento definido
Características do canal de denúncia: Garante a proteção contra represálias
Organização definiu um processo para o tratamento das denúncias de violação do código de ética e conduta, comportamentos ilícitos ou relacionados com a integridade da organização relativamente a impostos;
Organização tem um processo de gestão e monitorização das denúncias de violação do código de ética e conduta, comportamentos ilícitos ou relacionados com a integridade da organização relativamente a impostos;
Organização definiu iniciativas/alterações como resultado das denúncias de violação do código de ética e conduta, comportamentos ilícitos ou relacionados com a integridade da organização relativamente a impostos;
A organização tem um mecanismo para receber queixas por parte das comunidades locais;
Organização disponibiliza canais de comunicação para que os trabalhadores transmitam preocupações e/ou queixas;
Organização tem mecanismos para tratar as preocupações e/ou queixas e reclamações relacionadas com questões laborais;
Especifique os mecanismos para tratar as preocupações e/ou queixas e reclamações relacionadas com questões laborais;
Organização disponibiliza canais de comunicação para que os trabalhadores da cadeia de valor transmitam preocupações e/ou queixas;
Organização tem mecanismos para tratar as preocupações e/ou queixas e reclamações relacionadas com questões laborais;
Especifique os mecanismos para tratar as preocupações e/ou queixas e reclamações relacionadas com questões laborais;
Organização definiu um processo interno para comunicar preocupações cruciais ao mais alto órgão de governança;
Adoção de mecanismos/medidas para resolver as preocupações comunicadas</t>
  </si>
  <si>
    <t>4777; 4778; 4779; 4780; 4781; 4782; 4783; 4784; 4785; 4786; 4787; 4788; 4789; 4790; 4832;
5412; 5110; 5112; 5259; 5113; 5260; 5257; 4844; 4852</t>
  </si>
  <si>
    <t>Principles of Governance: Core metrics - Risk and opportunity oversight (Integrating risk and opportunity into business process)</t>
  </si>
  <si>
    <t>Company risk factor and opportunity disclosures that clearly identify the principal material risks and opportunities facing the company specifically (as opposed to generic sector risks), the company appetite in respect of these risks, how these risks and opportunities have moved over time and the response to those changes. These opportunities and risks should integrate material economic, environmental and social issues, including climate change and data stewardship.</t>
  </si>
  <si>
    <t>Principais riscos e/ou oportunidades identificados relativos às mudanças substanciais nas operações, receitas ou despesas da organização geradas pelas alterações climáticas;
Organização constatou potenciais impactos financeiros e de estratégia para cada tipo de risco relacionado com o clima identificado;
Organização efetuou uma análise de materialidade para identificar riscos e oportunidades relacionados com o clima;
Organização efetuou uma análise de prioridades para atribuir aos riscos e oportunidades relacionados com o clima;
Organização determina a significância relativa dos riscos e oportunidades relacionados com o clima em relação a outro tipo de riscos e/ou oportunidades;
Organização analisou a existência de riscos físicos agudos, riscos físicos crónicos, riscos de transição e/ou oportunidades, na análise de riscos e oportunidades relacionados com o clima;
Organização identificou oportunidade(s) relacionada(s) com o clima com potencial para afetar financeira ou estrategicamente a organização/negócio;
Oportunidade(s) relacionada(s) com o clima com potencial para afetar financeira ou estrategicamente a organização/negócio;
Organização constatou potenciais impactos financeiros e de estratégia para cada tipo de oportunidade identificada;
Impactos financeiros e de estratégia para cada tipo de oportunidade relacionada com o clima identificado: Negócio/atividade da organização;
Impactos financeiros e de estratégia para cada tipo de oportunidade relacionada com o clima identificado: Estratégia da organização;
Impactos financeiros e de estratégia para cada tipo de oportunidade relacionada com o clima identificado: Planeamento financeiro;
Impactos financeiros e de estratégia para cada tipo de oportunidade relacionada com o clima identificado: Performance financeira;
Impactos financeiros e de estratégia para cada tipo de oportunidade relacionada com o clima identificado: Posição financeira;
Organização analisou a existência de receitas, ativos ou outras atividades de negócio alinhadas com as oportunidades relacionadas com o clima;
Organização considera que os riscos e oportunidades relacionados com o clima podem afetar a sua estratégia;
De que forma a organização considera que os riscos e oportunidades relacionados com o clima podem afetar a sua estratégia;
Definição da etratégia da organização inclui a sua própria adaptação aos impactos provocados pelos riscos e oportunidades relacionados com o clima;
Definição da adaptação da estratégia da organização aos impactos provocados pelos riscos e oportunidades relacionados com o clima;
Organização realizou uma análise de riscos e oportunidades relacionados com a poluição;
Organização efetuou uma análise de materialidade para identificar os riscos e oportunidades relacionados com a poluição;
Organização efetuou uma análise de prioridades para atribuir aos riscos e oportunidades relacionados com a poluição;
Organização determina a significância relativa dos riscos e oportunidades relacionados com a poluição em relação a outro tipo de riscos e/ou oportunidades;
Organização analisou a existência de riscos físicos, riscos de transição e/ou oportunidades, na análise de riscos e oportunidades relacionados com a poluição;
Organização identificou oportunidade(s) relacionada(s) com a poluição com potencial para afetar financeira ou estrategicamente a organização/negócio;
Oportunidade(s) relacionada(s) com a poluição com potencial para afetar financeira ou estrategicamente a organização/negócio;
Organização constatou potenciais impactos financeiros e de estratégia para cada tipo de oportunidade relacionada com a poluição identificada;
Organização constatou potenciais impactos financeiros e de estratégia para cada tipo de risco relacionado com a poluição identificado;
Organização analisou a existência de receitas, ativos ou outras atividades de negócio alinhadas com as oportunidades relacionadas com a poluição;
Organização efetuou uma análise de materialidade para identificar os riscos e oportunidades relacionados com recursos hídricos;
Organização efetuou uma análise de prioridades para atribuir aos riscos e oportunidades relacionados com recursos hídricos;
Organização analisou a existência de riscos físicos, riscos de transição e/ou oportunidades, na análise de riscos e oportunidades relacionados com recursos hídricos;
Organização determina a significância relativa dos riscos e oportunidades relacionados com recursos hídricos em relação a outro tipo de riscos e/ou oportunidades;
Organização identificou oportunidade(s) relacionada(s) com a utilização de recursos hídricos com potencial para afetar financeira ou estrategicamente a organização/negócio;
Organização identificou potenciais impactos financeiros e de estratégia para cada tipo de oportunidade relacionada com a utilização de recursos hídricos identificada;
Organização identificou potenciais impactos financeiros e de estratégia para cada tipo de risco identificado relacionados com a utilização de recursos hídricos com potencial para afetar financeira ou estrategicamente a organização;
Organização analisou a existência de receitas, ativos ou outras atividades de negócio alinhadas com as oportunidades relacionadas com recursos hídricos;
Organização realizou uma análise de riscos e oportunidades relacionados com a biodiversidade e ecossistemas;
Organização efetuou uma análise de materialidade para identificar os riscos e oportunidades relacionados com biodiversidade e ecossistemas;
Organização efetuou uma análise de prioridades para atribuir aos riscos e oportunidades relacionados com biodiversidade e ecossistemas;
Organização determina a significância relativa dos riscos e oportunidades relacionados com biodiversidade e ecossistemas em relação a outro tipo de riscos e/ou oportunidades;
Organização analisou a existência de riscos físicos, riscos de transição e/ou oportunidades, na análise de riscos e oportunidades relacionados com biodiversidade e ecossistemas;
Organização identificou oportunidade(s) relacionada(s) com biodiversidade e ecossistemas com potencial para afetar financeira ou estrategicamente a organização;
Organização constatou potenciais impactos financeiros e de estratégia para cada tipo de oportunidade relacionada com biodiversidade e ecossistemas identificada;
Organização constatou os potenciais impactos financeiros e de estratégia para cada tipo de risco identificado relacionado com biodiversidade e ecossistemas;
Organização analisou a existência de receitas, ativos ou outras atividades de negócio alinhadas com as oportunidades relacionadas com biodiversidade e ecossistemas;
Organização realizou uma análise de riscos e oportunidades relacionados com utilização de recursos e economia circular;
Organização efetuou uma análise de materialidade para identificar os riscos e oportunidades relacionados com utilização de recursos e economia circular;
Organização efetuou uma análise de prioridades para atribuir aos riscos e oportunidades relacionados com utilização de recursos e economia circular;
Organização identificou oportunidade(s) relacionada(s) com utilização de recursos e economia circular com potencial para afetar financeira ou estrategicamente a organização/negócio;
Oportunidade(s) relacionada(s) com utilização de recursos e economia circular com potencial para afetar financeira ou estrategicamente a organização/negócio;
Organização identificou potenciais impactos financeiros e de estratégia para cada tipo de oportunidade identificada relacionada com utilização de recursos e economia circular;
Organização analisou a existência de receitas, ativos ou outras atividades de negócio alinhadas com as oportunidades relacionadas com utilização de recursos e economia circular;
Organização avaliou a existência de riscos e/ou oportunidades relacionadas com os trabalhadores;
Organização avaliou a existência de riscos e/ou oportunidades relacionadas com os trabalhadores da cadeia de valor;
Organização avaliou a existência de riscos e/ou oportunidades relacionadas com as comunidades afetadas;
Organização avaliou a existência de riscos e/ou oportunidades relacionadas com os consumidores e/ou utilizadores finais</t>
  </si>
  <si>
    <t>5358; 3717; 3696; 3698; 3702; 3704; 3726; 3727; 3728; 3730; 3731; 3732; 3733; 3734; 3735; 3742; 3743; 3744; 3745; 3899; 3901; 3902; 3906; 3908; 3930; 3931; 3932; 3920; 3938; 4020; 4022; 4028; 4026; 4067; 4069; 4040; 4077; 4185; 4189; 4193; 4200; 4207; 4306; 4310; 4269; 4320; 4557; 4560; 4562; 4604; 4609; 4612; 4621; 4951; 5177; 5424; 5299</t>
  </si>
  <si>
    <t>Principles of Governance: Expanded metrics - Governing purpose (Purpose-led management)</t>
  </si>
  <si>
    <t>How the company’s stated purpose is embedded in company
strategies, policies and goals.</t>
  </si>
  <si>
    <t>Principles of Governance: Expanded Metrics - Quality of governing body (Progress against strategic milestones)</t>
  </si>
  <si>
    <t>Disclosure of the material strategic economic, environmental and social milestones expected to be achieved in the following year, such milestones achieved from the previous year, and how those milestones are expected to or have contributed to long-term value.</t>
  </si>
  <si>
    <t>Principles of Governance: Expanded Metrics - Quality of governing body (Remuneration)</t>
  </si>
  <si>
    <t>1. How performance criteria in the remuneration policies relate to the highest governance body’s and senior executives’ objectives for economic, environmental and social topics, as connected to the company’s stated purpose, strategy and long-term value
2. Remuneration policies for the highest governance body and senior executives for the following types of remuneration:
– Fixed pay and variable pay, including performance-based pay, equity-based pay, bonuses and deferred or vested shares
– Sign-on bonuses or recruitment incentive payments
– Termination payments
– Clawbacks
– Retirement benefits, including the difference between benefit schemes and contribution rates for the highest governance body, senior executives and all other employees</t>
  </si>
  <si>
    <t>Mais alto órgão de governança é remunerado;
Organização tem políticas de remuneração definidas para o mais alto órgão de governança;
Critérios de desempenho da política de remuneração do mais alto orgão de governança inclui tópicos de sustentabilidade;
Organização definiu uma política de remuneração para os altos executivos;
Organização tem política de remuneração</t>
  </si>
  <si>
    <t>4719; 4720; 4721; 4984; 1663</t>
  </si>
  <si>
    <t>Principles of Governance: Expanded Metrics - Ethical behaviour (Alignment of strategy and policies to lobbying)</t>
  </si>
  <si>
    <t>The significant issues that are the focus of the company’s participation in public policy development and lobbying; the company’s strategy relevant to these areas of focus; and any differences between its lobbying positions and its purpose, stated policies, goals or other public positions.</t>
  </si>
  <si>
    <t>Organização exerceu atividade de lobby, no período de reporte;
Especifique e contextualize as atividades de lobby</t>
  </si>
  <si>
    <t>5222; 5223</t>
  </si>
  <si>
    <t>Principles of Governance: Expanded Metrics - Ethical behaviour (Monetary losses from unethical behaviour)</t>
  </si>
  <si>
    <t>Total amount of monetary losses as a result of legal proceedings associated with fraud, insider trading, anti-trust, anti-competitive behaviour, market manipulation, malpractice or violations of other related industry laws or regulations.</t>
  </si>
  <si>
    <t>Valor de multas resultantes da não conformidade com leis e/ou regulamentos ambientais, sociais e ou económicos
Valor monetário total de multas por não conformidade com leis e/ou regulamentos na área socioeconónima
Montante das multas aplicadas a condenações por infrações das leis de combate à corrupção e ao suborno
Valor monetário total das multas aplicadas</t>
  </si>
  <si>
    <t>195; 501; 2126; 5163</t>
  </si>
  <si>
    <t>Principles of Governance: Expanded Metrics - Risk and opportunity oversight (Economic, environmental and social topics in capital allocation framework)</t>
  </si>
  <si>
    <t>How the highest governance body considers economic, environmental and social issues when overseeing major capital allocation decisions, such as expenditures, acquisitions and divestments.</t>
  </si>
  <si>
    <t> Organização tem capital disponibilizado como resposta aos riscos e oportunidades relacionados com o clima;
Organização tem capital disponibilizado como resposta aos riscos e oportunidades relacionados com a poluição;
Organização tem capital disponibilizado como resposta aos riscos e oportunidades relacionados com recursos hídricos;
Organização tem capital disponibilizado como resposta aos riscos e oportunidades relacionados com biodiversidade e ecossistemas;
Organização tem capital disponibilizado como resposta aos riscos e oportunidades relacionados com utilização de recursos e economia circular;
Organização considera os riscos relacionados com as alterações climáticas na análise de riscos e oportunidades nas operações, no desenvolvimento e na introdução de novos produtos;
Consideraram-se os impactos sociais e ambientais relacionados com a comunidade local;
Organização considera os riscos relacionados com a comunidade local na análise de riscos e oportunidades nas operações, no desenvolvimento e na introdução de novos produtos;
Organização considera que os riscos e oportunidades relacionados com o clima podem afetar a sua estratégia;
De que forma a organização considera que os riscos e oportunidades relacionados com o clima podem afetar a sua estratégia;
Questões ambientais e/ou sociais consideradas no plano de ação/modelo de negócio: Desperdício;
Questões ambientais e/ou sociais consideradas no plano de ação/modelo de negócio: Resíduos;
Questões ambientais e/ou sociais consideradas no plano de ação/modelo de negócio: Energia;
Questões ambientais e/ou sociais consideradas no plano de ação/modelo de negócio: Recursos hídricos;
Questões ambientais e/ou sociais consideradas no plano de ação/modelo de negócio: Produtos tóxicos;
Questões ambientais e/ou sociais consideradas no plano de ação/modelo de negócio: Biodiversidade;
Questões ambientais e/ou sociais consideradas no plano de ação/modelo de negócio: Educação;
Questões ambientais e/ou sociais consideradas no plano de ação/modelo de negócio: Desigualdades Sociais;
Questões ambientais e/ou sociais consideradas no plano de ação/modelo de negócio: Empregabilidade;
Questões ambientais e/ou sociais consideradas no plano de ação/modelo de negócio: Inclusão;
Questões ambientais e/ou sociais consideradas no plano de ação/modelo de negócio: Outro</t>
  </si>
  <si>
    <t>3712; 3915; 4035; 4217; 4574; 5325; 5271; 4732; 4733; 4734; 4735; 4736; 4737; 4738; 4739; 4740; 4741; 4742; 5326; 3742; 3743</t>
  </si>
  <si>
    <t>Planet: Core metrics - Climate change (Greenhouse gas (GHG) emissions)</t>
  </si>
  <si>
    <t>For all relevant greenhouse gases (e.g. carbon dioxide, methane, nitrous oxide, F-gases etc.), report in metric tonnes of carbon dioxide equivalent (tCO2e) GHG Protocol Scope 1 and Scope 2 emissions. Estimate and report material upstream and downstream (GHG Protocol Scope 3) emissions where appropriate.</t>
  </si>
  <si>
    <t> Total de emissões diretas de âmbito 1 de GEE;
Total de emissões biogénicas de CO2 (âmbito 1);
Total de emissões diretas de âmbito 1 de GEE (tCO2) de origem: emissões de processo;
Total de emissões diretas de âmbito 1 de GEE (tCO2) de origem: emissões fugitivas;
Total de emissões diretas de âmbito 1 de GEE (tCO2) de origem: hidrocarbonetos queimados;
Total de emissões diretas de âmbito 1 de GEE (tCO2) de origem: outras combustões;
Total de emissões diretas de âmbito 1 de GEE (tCO2) de origem: outras emissões ventiladas;
Gás incluído no cálculo das emissões de âmbito 1: Dióxido de Carbono (CO2);
Gás incluído no cálculo das emissões de âmbito 1: Metano (CH4);
Gás incluído no cálculo das emissões de âmbito 1: Óxido Nitroso (N2O);
Gás incluído no cálculo das emissões de âmbito 1: Hidrofluorocarbonetos (HFC);
Gás incluído no cálculo das emissões de âmbito 1: Perfluorocarbonetos (PFC);
Gás incluído no cálculo das emissões de âmbito 1: Trifluoreto de Azoto (NF3);
Gás incluído no cálculo das emissões de âmbito 1: Hexafluoreto de Enxofre (SF6);
Quantidade da emissão de GEE de âmbito 1, no ano base;
Total de emissões indiretas de âmbito 2 de GEE;
Total de emissões biogénicas de CO2 (âmbito 2);
Total de emissões indiretas de GEE (âmbito 2) provenientes da aquisição de energia;
Gás incluído no cálculo das emissões de âmbito 2: Dióxido de Carbono (CO2);
Gás incluído no cálculo das emissões de âmbito 2: Metano (CH4);
Gás incluído no cálculo das emissões de âmbito 2: Óxido Nitroso (N2O);
Gás incluído no cálculo das emissões de âmbito 2: Hidrofluorocarbonetos (HFC);
Gás incluído no cálculo das emissões de âmbito 2: Perfluorocarbonetos (PFC);
Gás incluído no cálculo das emissões de âmbito 2: Trifluoreto de Azoto (NF3);
Gás incluído no cálculo das emissões de âmbito 2: Hexafluoreto de Enxofre (SF6);
Quantidade da emissão de GEE de âmbito 2, no ano base;
Total de emissões indiretas de âmbito 3 de GEE;
Gás incluído no cálculo das emissões de âmbito 3: Dióxido de Carbono (CO2);
Gás incluído no cálculo das emissões de âmbito 3: Metano (CH4);
Gás incluído no cálculo das emissões de âmbito 3: Óxido Nitroso (N2O);
Gás incluído no cálculo das emissões de âmbito 3: Hidrofluorocarbonetos (HFC);
Gás incluído no cálculo das emissões de âmbito 3: Perfluorocarbonetos (PFC);
Gás incluído no cálculo das emissões de âmbito 3: Trifluoreto de Azoto (NF3);
Gás incluído no cálculo das emissões de âmbito 3: Hexafluoreto de Enxofre (SF6);
Quantidade da emissão de GEE de âmbito 3, no ano base</t>
  </si>
  <si>
    <t>20; 774; 2510; 2511; 2512; 2513; 2514; 3603; 3604; 3605; 3606; 3607; 3608; 3609; 3649; 21; 775; 1514; 3621; 3622; 3623; 3624; 3625; 3626; 3627; 3650; 21; 3634; 3635; 3636; 3637; 3638; 3639; 3640; 3651</t>
  </si>
  <si>
    <t>PLN2</t>
  </si>
  <si>
    <t>Planet: Core metrics - Climate change (TCFD implementation)</t>
  </si>
  <si>
    <t>Fully implement the recommendations of the Task Force on Climate-related Financial Disclosures (TCFD). If necessary, disclose a timeline of at most three years for full implementation. Disclose whether you have set, or have committed to set, GHG emissions targets that are in line with the goals of the Paris Agreement – to limit global warming to well below 2°C above pre-industrial levels and pursue efforts to limit warming to 1.5°C – and to achieve net-zero emissions before 2050.</t>
  </si>
  <si>
    <t>Metas de redução de emissões de GEE são compatíveis com o objetivo de limitar o aquecimento global a 1,5°C (Acordo de Paris);
Plano de transição para mitigação das alterações climáticas inclui metas de redução de emissões de GEE;
Organização implementa iniciativas para redução das emissões de GEE;
Tipo de iniciativas implementadas pela organização para redução das emissões de GEE;
Redução de emissões de GEE;
Valor absoluto da meta de redução definida;
Intensidade da meta de redução definida;
Organização opera em jurisdições com compromisso de redução de GEE ou foi-lhe solicitada essa redução por parte de investidor(es);
Existência de política de redução do consumo de energia;
Existência de política de redução de emissões de gases com efeito de estufa</t>
  </si>
  <si>
    <t>3683; 3677;1760; 2182; 3681; 3682; 3764; 5518; 5519</t>
  </si>
  <si>
    <t>Planet: Core metrics - Nature loss (Land use and ecological sensitivity)</t>
  </si>
  <si>
    <t>Report the number and area (in hectares) of sites owned, leased or managed in or adjacent to protected areas and/or key biodiversity areas (KBA).</t>
  </si>
  <si>
    <t>Área da unidade operacional dentro ou nas adjacências de áreas de proteção ambiental e áreas de alto valor de biodiversidade situadas fora de áreas de proteção ambiental;
Tamanho total de todas as áreas de habitats protegidos ou restaurados;
Área total de todas as zonas de habitats protegidos ou restaurados anteriormente;
N.º de operações localizadas em áreas de proteção ambiental e em áreas de alto valor de biodiversidade situadas fora de áreas de proteção ambiental</t>
  </si>
  <si>
    <t>317; 318; 773; 772</t>
  </si>
  <si>
    <t>Planet: Core metrics - Freshwater availability (Water consumption and withdrawal in water-stressed areas)</t>
  </si>
  <si>
    <t>Report for operations where material: megalitres of water withdrawn, megalitres of water consumed and the percentage of each in regions with high or extremely high baseline water stress, according to WRI Aqueduct water risk atlas tool. Estimate and report the same information for the full value chain (upstream and downstream) where appropriate.</t>
  </si>
  <si>
    <t>Quantidade total de água de superfície captada;
Consumo total de água;
Quantidade total de água captada em zonas de stress hídrico;</t>
  </si>
  <si>
    <t>8; 275; 306</t>
  </si>
  <si>
    <t>Planet: Expanded metrics - Climate change (Paris-aligned GHG emissions targets)</t>
  </si>
  <si>
    <t>Define and report progress against time-bound science-based GHG emissions targets that are in line with the goals of the Paris Agreement – to limit global warming to well below 2°C above pre-industrial levels and pursue efforts to limit warming to 1.5°C. This should include defining a date before 2050 by which you will achieve net-zero greenhouse gas emissions, and interim reduction targets based on the methodologies provided by the Science Based Targets initiative, if applicable. If an alternative approach is taken, disclose the methodology used to calculate the targets and the basis on which they deliver on the goals of the Paris Agreement.</t>
  </si>
  <si>
    <t>Metodologia utilizada para a análise de materialidade para identificar os riscos e oportunidades relacionados com o clima (incluindo definição de "materialidade");
Iniciativas ou conjunto de princípios externos no âmbito da sustentabilidade: Science Based Targets;
Metas de redução de emissões de GEE são compatíveis com o objetivo de limitar o aquecimento global a 1,5°C (Acordo de Paris);
Plano de transição para mitigação das alterações climáticas inclui metas de redução de emissões de GEE;
Organização implementa iniciativas para redução das emissões de GEE;
Tipo de iniciativas implementadas pela organização para redução das emissões de GEE;
Redução de emissões de GEE;
Valor absoluto da meta de redução definida;
Intensidade da meta de redução definida;
Organização opera em jurisdições com compromisso de redução de GEE ou foi-lhe solicitada essa redução por parte de investidor(es);
Existência de política de redução do consumo de energia;
Existência de política de redução de emissões de gases com efeito de estufa;
Organização monitoriza as emissões diretas de GEE (âmbito 1);
Organização monitoriza as emissões indiretas de GEE (âmbito 2) provenientes da aquisição de energia;
Organização monitoriza outras emissões indiretas de GEE (âmbito 3);
Organização mede e monitoriza as emissões de NOx, SOx e outras emissões atmosféricas significativas;
A organização monitoriza as emissões biogénicas de CO2;
A organização monitoriza as emissões biogénicas de CO2 que ocorrem ao longo da sua cadeia de valor;
A organização monitoriza o impacto das iniciativas no valor total de emissões produzidas;
Ano em que teve início a monitorização das emissões atmosféricas;
A organização avalia e monitoriza o seu impacte ambiental;
A avaliação e monitorização do impacte ambiental são feitas através de indicadores;
A organização monitoriza a emissão de gases com efeito de estufa;
Ano base da monitorização das emissões de GEE</t>
  </si>
  <si>
    <t> 3697; 3421; 3683; 3677; 1760; 2182; 3681; 3682; 3764; 5518; 5519; 1757; 1758; 1759; 1764; 1837; 1843; 2113; 2121; 2122; 2132; 3600</t>
  </si>
  <si>
    <t>Planet: Expanded metrics - Climate change (Impact of GHG emissions)</t>
  </si>
  <si>
    <t>Report wherever material along the value chain (GHG Protocol Scope 1, 2 &amp; 3) the valued impact of greenhouse gas emissions. Disclose the estimate of the societal cost of carbon used and the source or basis for this estimate.</t>
  </si>
  <si>
    <t>Informação sobre emissões de GEE verificada por entidade externa independente (ou em processo de verificação);
Estado de verificação/auditoria aplicável às emissões GEE reportadas: Emissões de âmbito 1 verificadas por terceiros ou em processo de verificação;
Estado de verificação/auditoria aplicável às emissões GEE reportadas: Emissões de âmbito 2 verificadas por terceiros ou em processo de verificação;
Estado de verificação/auditoria aplicável às emissões GEE reportadas: Emissões de âmbito 3 verificadas por terceiros ou em processo de verificação</t>
  </si>
  <si>
    <t>3653; 3654; 3655; 3656</t>
  </si>
  <si>
    <t>Planet: Expanded metrics - Nature loss (Land use and ecological sensitivity)</t>
  </si>
  <si>
    <t>Report for operations (if applicable) and full supply chain (if material):
– Area of land used for the production of basic plant, animal or mineral commodities (e.g. the area of land used for forestry, agriculture or mining activities).
– Year-on-year change in the area of land used for the production of basic plant, animal or mineral commodities.
Note: Supply-chain figures can initially be estimated where necessary based on the mass of each commodity used and the average mass produced per unit of land in different sourcing locations.
– Percentage of land area in point 1 above or of total plant, animal and mineral commodity inputs by mass or cost, covered by a sustainability certification standard or formalized sustainable management programme. Disclose the certification standards or description of sustainable management programmes along with the percentage of total land area, mass or cost covered by each certification standard/programme.</t>
  </si>
  <si>
    <t>Planet: Expanded metrics - Nature loss (Impact of land use and conversion)</t>
  </si>
  <si>
    <t>Report wherever material along the value chain: the valued impact of use of land and conversion of ecosystems.</t>
  </si>
  <si>
    <t>Planet: Expanded metrics - Freshwater availability (Impact of freshwater consumption and withdrawal)</t>
  </si>
  <si>
    <t>Report wherever material along the value chain: the valued impact of freshwater consumption and withdrawal.</t>
  </si>
  <si>
    <t>Planet: Expanded metrics - Air pollution (Air pollution)</t>
  </si>
  <si>
    <t>Report wherever material along the value chain: nitrogen oxides (NOx), sulphur oxides (SOx), particulate matter and other significant air emissions. Wherever possible estimate the proportion of specified emissions that occur in or adjacent to urban/densely populated areas.</t>
  </si>
  <si>
    <t>Total de emissões de substâncias destruidoras da camada de ozono (SDO) CFC-11 produzidas;
Total de emissões de substâncias destruidoras da camada de ozono (SDO) CFC-11 destruídas por tecnologias aprovadas;
Total de emissões de substâncias destruidoras da camada de ozono (SDO) CFC-11 totalmente utilizadas como matéria-prima no fabrico de outros produtos químicos;
Total de emissões de NOx;
Total de emissões de SOx;
Total de emissões de Poluentes Orgânicos Persistentes (POP);
Total de emissões de Compostos Orgânicos Voláteis (COV);
Total de emissões de Poluentes Atmosféricos Perigosos (HAP);
Total de emissões de Material Particulado (MP)
Quantidade de emissão de poluentes atmosféricos (t eq)</t>
  </si>
  <si>
    <t>23; 329; 330; 331; 332; 333; 334; 335; 336; 2153</t>
  </si>
  <si>
    <t>Planet: Expanded metrics - Air pollution (Impact of air pollution)</t>
  </si>
  <si>
    <t>Report wherever material along the value chain: the valued impact of air pollution, including nitrogen oxides (NOx), sulphur oxides (SOx), particulate matter and other significant air emissions.</t>
  </si>
  <si>
    <t>Planet: Expanded metrics - Water pollution (Nutrients)</t>
  </si>
  <si>
    <t>Estimate and report wherever material along the value chain: metric tonnes of nitrogen, phosphorous and potassium in fertilizer consumed.</t>
  </si>
  <si>
    <t>Quantidade que saiu das instalações da organização como emissões, produtos ou parte de produtos ou serviços de: Nitratos;
Quantidade que saiu das instalações da organização como emissões, produtos ou parte de produtos ou serviços de: Fosfatos;
Quantidade que saiu das instalações da organização como emissões, produtos ou parte de produtos ou serviços de: Compostos de Fósforo;
Quantidade que saiu das instalações da organização como emissões, produtos ou parte de produtos ou serviços de: Pesticidas;
Quantidade referente ao ano de base de: Nitratos;
Quantidade referente ao ano de base de: Fosfatos;
Quantidade referente ao ano de base de: Compostos de Fósforo;
Quantidade referente ao ano de base de: Pesticidas</t>
  </si>
  <si>
    <t> 3808; 3809; 3810; 3811; 3868; 3869; 3870; 3871</t>
  </si>
  <si>
    <t>Planet: Expanded metrics - Water pollution (Impact of water pollution)</t>
  </si>
  <si>
    <t>Report wherever material along the value chain: the valued impact of water pollution, including excess nutrients, heavy metals and other toxins.</t>
  </si>
  <si>
    <t>Planet: Expanded metrics - Solid waste (Single-use plastics)</t>
  </si>
  <si>
    <t>Report wherever material along the value chain: estimated metric tonnes of single-use plastic consumed.
Disclose the most significant applications of single-use plastic identified, the quantification approach used and the definition of single-use plastic adopted.</t>
  </si>
  <si>
    <t>Quantidade que saiu das instalações da organização como emissões, produtos ou parte de produtos ou serviços de: Microplásticos;
Quantidade referente ao ano de base de: Microplásticos;
Quantidade total utilizada de: Plástico</t>
  </si>
  <si>
    <t>3812; 3872; 4405</t>
  </si>
  <si>
    <t>PLN15</t>
  </si>
  <si>
    <t>Planet: Expanded metrics - Solid waste (Impact of solid waste disposal)</t>
  </si>
  <si>
    <t>Report wherever material along the value chain, the valued societal impact of solid waste disposal, including plastics and other waste streams.</t>
  </si>
  <si>
    <t>Planet: Expanded metrics - Resource availability (Resource circularity)</t>
  </si>
  <si>
    <t>Report the most appropriate resource circularity metric(s) for the whole company and/or at a product, material or site level as applicable. Potential metrics include (but are not limited to) the Circular Transition Indicators (WBCSD), indicators developed by the Ellen MacArthur Foundation and company developed metrics. Disclose the methodological approach used to calculate the chosen circularity metric(s) and the rationale for the choice of metric(s).</t>
  </si>
  <si>
    <t>Organização monitoriza as métricas referentes à eficácia das ações implementadas relacionadas com utilização de recursos e economia circular;
Organização tem métricas definidas para medir e gerir os riscos e oportunidades relacionados com utilização de recursos e economia circular;
Métricas definidas para medir e gerir os riscos e oportunidades relacionados com utilização de recursos e economia circular;
Metodologia utilizada para identificar os riscos e oportunidades relacionados com utilização de recursos e economia circular (inclui definição de "materialidade")</t>
  </si>
  <si>
    <t> 4510; 4572; 4573; 4561</t>
  </si>
  <si>
    <t>People: Core Metrics - Dignity and equality (Diversity and inclusion)</t>
  </si>
  <si>
    <t>Percentage of employees per employee category, by age group,
gender and other indicators of diversity (e.g. ethnicity).</t>
  </si>
  <si>
    <t>Número de trabalhadores contratados com menos de 30 anos;
Número de trabalhadores contratados entre os 30 e os 50 anos;
Número de trabalhadores contratados com mais de 50 anos;
Número de trabalhadores contratados em cargos de gestão de topo/direção com menos de 30 anos;
Número de trabalhadores contratados em cargos de gestão de topo/direção entre os 30 e os 50 anos;
Número de trabalhadores contratados em cargos de gestão de topo/direção com mais de 50 anos;
Número de trabalhadores contratados em cargos de gestão intermédia com menos de 30 anos;
Número de trabalhadores contratados em cargos de gestão intermédia entre os 30 e os 50 anos;
Número de trabalhadores contratados em cargos de gestão intermédia com mais de 50 anos;
Percentagem de trabalhadores contratados com menos de 30 anos;
Percentagem de trabalhadores contratados entre os 30 e os 50 anos;
Percentagem de trabalhadores contratados com mais de 50 anos;
Percentagem de trabalhadores contratados em cargos de gestão de topo/direção com menos de 30 anos;
Percentagem de trabalhadores contratados em cargos de gestão de topo/direção entre os 30 e os 50 anos;
Percentagem de trabalhadores contratados em cargos de gestão de topo/direção com mais de 50 anos;
Percentagem de trabalhadores contratados em cargos de gestão intermédia com menos de 30 anos;
Percentagem de trabalhadores contratados em cargos de gestão intermédia entre os 30 e os 50 anos;
Percentagem de trabalhadores contratados em cargos de gestão intermédia com mais de 50 anos;
Número de trabalhadores subcontratados com menos de 30 anos;
Número de trabalhadores subcontratados entre os 30 e os 50 anos;
Número de trabalhadores subcontratados com mais de 50 anos;
% de trabalhadores subcontratados com &lt;30 anos;
% de trabalhadores subcontratados entre 30 e 50 anos;
% de trabalhadores subcontratados com &gt;50 anos;
Nº total de trabalhadores (contratados e subcontratados) em cargos de gestão de topo/direção com &lt;30 anos;
Número de trabalhadores subcontratados em cargos de gestão de topo/direção com menos de 30 anos;
Número de trabalhadores subcontratados em cargos de gestão de topo/direção entre os 30 e os 50 anos;
Número de trabalhadores subcontratados em cargos de gestão de topo/direção com mais de 50 anos;
% de trabalhadores subcontratados em cargos de gestão de topo/direção com &lt;30 anos;
% de trabalhadores subcontratados em cargos de gestão de topo/direção entre 30 e 50 anos;
% de trabalhadores subcontratados em cargos de gestão de topo/direção com &gt;50 anos;
% de trabalhadores (contratados e subcontratados) em cargos de gestão de topo/direção com &lt;30 anos;
% de trabalhadores (contratados e subcontratados) em cargos de gestão de topo/direção entre 30 e 50 anos;
% de trabalhadores (contratados e subcontratados) em cargos de gestão de topo/direção com &gt;50 anos;
Número de trabalhadores subcontratados em cargos de gestão intermédia com menos de 30 anos;
Número de trabalhadores subcontratados em cargos de gestão intermédia entre os 30 e os 50 anos;
Número de trabalhadores subcontratados em cargos de gestão intermédia com mais de 50 anos;
% de trabalhadores subcontratados em cargos de gestão intermédia com &lt;30 anos;
% de trabalhadores subcontratados em cargos de gestão intermédia entre 30 e 50 anos;
% de trabalhadores subcontratados em cargos de gestão intermédia com &gt;50 anos;
% de trabalhadores (contratados e subcontratados) em cargos de gestão intermédia com &lt;30 anos;
% de trabalhadores (contratados e subcontratados) em cargos de gestão intermédia entre 30 e 50 anos;
% de trabalhadores (contratados e subcontratados) em cargos de gestão intermédia com &gt;50 anos;
Número de trabalhadores contratados do género: Feminino;
Número de trabalhadores contratados do género: Masculino;
Número de trabalhadores contratados do género: Outro;
Número de trabalhadores contratados em cargos de gestão de topo do género: Feminino;
Número de trabalhadores contratados em cargos de gestão de topo do género: Masculino;
Número de trabalhadores contratados em cargos de gestão de topo do género: Outro;
Número de trabalhadores (contratados e subcontratados) do género feminino com contrato: Permanente;
Número de trabalhadores (contratados e subcontratados) do género masculino com contrato: Permanente;
Número de trabalhadores (contratados e subcontratados) do género feminino com contrato: Temporário;
Número de trabalhadores (contratados e subcontratados) do género masculino com contrato: Temporário;
Número de trabalhadores subcontratados do género: Feminino;
Número de trabalhadores subcontratados do género: Masculino;
Número de trabalhadores (contratados e subcontratados) do género feminino com contrato: Tempo integral;
Número de trabalhadores (contratados e subcontratados) do género masculino com contrato: Tempo integral;
Número de trabalhadores (contratados e subcontratados) do género feminino com contrato: Tempo parcial;
Número de trabalhadores (contratados e subcontratados) do género masculino com contrato: Tempo parcial;
Número de trabalhadores contratados em cargos de gestão intermédia do género: Feminino;
Número de trabalhadores contratados em cargos de gestão intermédia do género: Masculino;
Número de trabalhadores contratados em cargos de gestão intermédia do género: Outro;
Percentagem de trabalhadores contratados do género: Feminino;
Percentagem de trabalhadores contratados do género: Masculino;
Percentagem de trabalhadores contratados do género: Outro;
Percentagem de trabalhadores contratados em cargos de gestão de topo/direção do género: Feminino;
Percentagem de trabalhadores contratados em cargos de gestão de topo/direção do género: Masculino;
Percentagem de trabalhadores contratados em cargos de gestão de topo/direção do género: Outro;
Percentagem de trabalhadores contratados em cargos de gestão intermédia do género: Feminino;
Percentagem de trabalhadores contratados em cargos de gestão intermédia do género: Masculino;
Percentagem de trabalhadores contratados em cargos de gestão intermédia do género: Outro;
Número de trabalhadores (contratados e subcontratados) do género: Feminino;
Número de trabalhadores (contratados e subcontratados) do género: Masculino;
Número de trabalhadores (contratados e subcontratados) do género: Outro;
Número de trabalhadores subcontratados do género: Outro;
Número de trabalhadores contratados do género: Feminino;
Número de trabalhadores contratados do género: Masculino;
Número de trabalhadores contratados do género: Outro;
Número de trabalhadores contratados do género feminino com contrato: Permanente;
Número de trabalhadores subcontratados do género feminino com contrato: Permanente;
Número de trabalhadores contratados do género masculino com contrato: Permanente;
Número de trabalhadores subcontratados do género masculino com contrato: Permanente;
Número de trabalhadores (contratados e subcontratados) do género outro com contrato: Permanente;
Número de trabalhadores contratados do género outro com contrato: Permanente;
Número de trabalhadores subcontratados do género outro com contrato: Permanente;
Número de trabalhadores contratados do género feminino com contrato: Temporário;
Número de trabalhadores subcontratados do género feminino com contrato: Temporário;
Número de trabalhadores contratados do género masculino com contrato: Temporário;
Número de trabalhadores subcontratados do género masculino com contrato: Temporário;
Número de trabalhadores (contratados e subcontratados) do género outro com contrato: Temporário;
Número de trabalhadores contratados do género outro com contrato: Temporário;
Número de trabalhadores subcontratados do género outro com contrato: Temporário;
Percentagem de trabalhadores (contratados e subcontratados) do género: Feminino;
Percentagem de trabalhadores (contratados e subcontratados) do género: Masculino;
Percentagem de trabalhadores (contratados e subcontratados) do género: Outro;
Número de trabalhadores contratados do género feminino com contrato: Tempo integral;
Número de trabalhadores subcontratados do género feminino com contrato: Tempo integral;
Número de trabalhadores contratados do género masculino com contrato: Tempo integral;
Número de trabalhadores subcontratados do género masculino com contrato: Tempo integral;
Número de trabalhadores (contratados e subcontratados) do género outro com contrato: Tempo integral;
Número de trabalhadores contratados do género outro com contrato: Tempo integral;
Número de trabalhadores subcontratados do género outro com contrato: Tempo integral;
Número de trabalhadores contratados do género feminino com contrato: Tempo parcial;
Número de trabalhadores subcontratados do género feminino com contrato: Tempo parcial;
Número de trabalhadores contratados do género masculino com contrato: Tempo parcial;
Número de trabalhadores subcontratados do género masculino com contrato: Tempo parcial;
Número de trabalhadores (contratados e subcontratados) do género outro com contrato: Tempo parcial;
Número de trabalhadores contratados do género outro com contrato: Tempo parcial;
Número de trabalhadores subcontratados do género outro com contrato: Tempo parcial;
Nº de trabalhadores subcontratados do género: Feminino;
Nº de trabalhadores subcontratados do género: Masculino;
Nº de trabalhadores subcontratados do género: Outro;
% de trabalhadores subcontratados do género: Feminino;
% de trabalhadores subcontratados do género: Masculino;
% de trabalhadores subcontratados do género: Outro;
Número de trabalhadores subcontratados em cargos de gestão de topo/direção do género: Feminino;
Número de trabalhadores subcontratados em cargos de gestão de topo/direção do género: Masculino;
Número de trabalhadores subcontratados em cargos de gestão de topo/direção do género: Outro;
Nº de trabalhadores (contratados e subcontratados) em cargos de gestão de topo/direção do género: Feminino;
Nº de trabalhadores (contratados e subcontratados) em cargos de gestão de topo/direção do género: Masculino;
Nº de trabalhadores (contratados e subcontratados) em cargos de gestão de topo/direção do género: Outro;
% de trabalhadores subcontratados em cargos de gestão de topo/direção do género: Feminino;
% de trabalhadores subcontratados em cargos de gestão de topo/direção do género: Masculino;
% de trabalhadores subcontratados em cargos de gestão de topo/direção do género: Outro;
% de trabalhadores (contratados e subcontratados) em cargos de gestão de topo/direção do género: Feminino;
% de trabalhadores (contratados e subcontratados) em cargos de gestão de topo/direção do género: Masculino;
% de trabalhadores (contratados e subcontratados) em cargos de gestão de topo/direção do género: Outro;
Nº de trabalhadores subcontratados em cargos de gestão intermédia do género feminino;
Nº de trabalhadores subcontratados em cargos de gestão intermédia do género masculino;
Nº de trabalhadores subcontratados em cargos de gestão intermédia do género outro;
Número de trabalhadores (contratados e subcontratados) em cargos de gestão intermédia do género: Feminino;
Número de trabalhadores (contratados e subcontratados) em cargos de gestão intermédia do género: Masculino;
Número de trabalhadores (contratados e subcontratados) em cargos de gestão intermédia do género: Outro;
% de trabalhadores subcontratados em cargos de gestão intermédia do género feminino;
% de trabalhadores subcontratados em cargos de gestão intermédia do género masculino;
% de trabalhadores subcontratados em cargos de gestão intermédia do género outro;
% de trabalhadores (contratados e subcontratados) em cargos de gestão intermédia do género feminino;
% de trabalhadores (contratados e subcontratados) em cargos de gestão intermédia do género masculino;
% de trabalhadores (contratados e subcontratados) em cargos de gestão intermédia do género outro;
Número de trabalhadores contratados do género feminino com contrato: Horas não-garantidas;
Número de trabalhadores contratados do género masculino com contrato: Horas não-garantidas;
Número de trabalhadores contratados do género outro com contrato: Horas não-garantidas;
Número de trabalhadores subcontratados do género: Outro;
Número de trabalhadores subcontratados do género feminino com contrato: Horas não-garantidas;
Número de trabalhadores subcontratados do género masculino com contrato: Horas não-garantidas;
Número de trabalhadores subcontratados do género outro com contrato: Horas não-garantidas;
Número total de membros do mais alto órgão de governança do género: Feminino;
Número total de membros do mais alto órgão de governança do género: Masculino;
Número total de membros do mais alto órgão de governança do género: Outro;
Número total de membros do mais alto órgão de governança com menos de 30 anos;
Número total de membros do mais alto órgão de governança entre os 30 e os 50 anos;
Número total de membros do mais alto órgão de governança com mais de 50 anos;
Número total de membros do mais alto órgão de governança do género: Feminino;
Número total de membros do mais alto órgão de governança do género: Masculino;
Número total de membros do mais alto órgão de governança do género: Outro;
Percentagem de membros do mais alto órgão de governança com menos de 30 anos;
Percentagem de membros do mais alto órgão de governança entre os 30 e os 50 anos;
Percentagem de membros do mais alto órgão de governança com mais de 50 anos;
Percentagem de membros do mais alto órgão de governança do género: Feminino;
Percentagem de membros do mais alto órgão de governança do género: Masculino;
Percentagem de membros do mais alto órgão de governança do género: Outro;
Número de trabalhadores contratados pertencentes a minorias: Negros;
% de membros do mais alto órgão de governança que fazem parte de grupos de minoria;
Número de trabalhadores contratados pertencentes a minorias: Indígenas;
Número de trabalhadores contratados pertencentes a minorias: Negros;
Número de trabalhadores contratados pertencentes a minorias: Minorias sociais (pessoas pertencentes a grupos vulneráveis);
Número de trabalhadores contratados pertencentes a minorias: LGBTQIA+;
Número de trabalhadores contratados pertencentes a minorias: Pessoas portadoras de deficiência;
Número de trabalhadores contratados pertencentes a minorias: Minorias religiosas;
Minorias que constituem o mais alto órgão de governança da organização: Indígenas;
Minorias que constituem o mais alto órgão de governança da organização: Negros;
Minorias que constituem o mais alto órgão de governança da organização: Etnia cigana;
Minorias que constituem o mais alto órgão de governança da organização: Minorias sociais (pessoas pertencentes a grupos vulneráveis);
Minorias que constituem o mais alto órgão de governança da organização: LGBTQIA+;
Minorias que constituem o mais alto órgão de governança da organização: Pessoas portadoras de deficiência;
Minorias que constituem o mais alto órgão de governança da organização: Minorias religiosas</t>
  </si>
  <si>
    <t xml:space="preserve">70; 71; 72; 4157; 4158; 4159; 430; 431; 432; 439; 440; 441; 448; 449; 450; 454; 455; 456; 4224; 4225; 4226; 702; 703; 704; 4262; 4263; 4264; 709; 710; 711; 738; 739; 740; 4176; 4179; 4181; 735; 736; 737; 712; 713; 714; 65; 66; 67; 80; 81; 82; 203; 204; 205; 206; 207; 208; 209; 210; 211; 212; 433; 434; 435; 436; 437; 438; 451; 452; 453; 457; 458; 459; 558; 559; 560; 3541; 65;
66; 67; 4107; 4228; 4112; 4231; 571; 4126; 4234; 4108; 4229; 4119; 4232; 578; 4130; 4235; 581; 582; 583; 4143; 4237; 4148; 4239; 592; 4150; 4241; 4146; 4238; 4149; 4240; 599; 4151; 4242; 699; 700; 701; 4258; 4259; 4260; 744; 745; 746; 750; 751; 752; 4162; 4165; 4168; 721; 722; 723; 747; 748; 749; 5617; 5618; 5619; 724; 725; 726; 4109; 4120; 4134; 4230; 4233; 4236; 423; 424; 425; 420; 421; 422; 423; 424; 425; 442; 443; 444; 445; 446; 447; 4188; 2171; 4186; 4188; 4190; 4192; 4194; 4197; 4671; 4672; 4673; 4674; 4675; 4676; 4677
</t>
  </si>
  <si>
    <t>PPL2</t>
  </si>
  <si>
    <t>People: Core Metrics - Dignity and equality (Pay equality)</t>
  </si>
  <si>
    <t>Ratio of the basic salary and remuneration for each employee category by significant locations of operation for priority areas of equality: women to men, minor to major ethnic groups, and other relevant equality areas.</t>
  </si>
  <si>
    <t>Salário base para a mesma função varia consoante o género;
Proporção entre a remuneração total anual do indivíduo mais bem pago e a remuneração total anual  média de todos os trabalhadores contratados</t>
  </si>
  <si>
    <t>4389; 215</t>
  </si>
  <si>
    <t>People: Core Metrics - Dignity and equality (Wage level)</t>
  </si>
  <si>
    <t>1. Ratios of standard entry level wage by gender compared to local minimum wage.
2. Ratio of the annual total compensation of the CEO to the median of the annual total compensation of all its employees, except the CEO.</t>
  </si>
  <si>
    <t>Proporção entre a remuneração total anual do indivíduo mais bem pago e a remuneração total anual média de todos os trabalhadores contratados;
Proporção entre o salário base mais baixo e o salário mínimo local dos trabalhadores contratados do género: Feminino;
Proporção entre o salário base mais baixo e o salário mínimo local dos trabalhadores contratados do género: Masculino;
Proporção entre o salário base mais baixo e o salário mínimo local dos trabalhadores subcontratados do género: Feminino;
Proporção entre o salário base mais baixo e o salário mínimo local dos trabalhadores subcontratados do género: Masculino</t>
  </si>
  <si>
    <t>215; 230; 231; 610; 611</t>
  </si>
  <si>
    <t>People: Core Metrics - Dignity and equality (Risk for incidents of child, forced or compulsory labour)</t>
  </si>
  <si>
    <t>An explanation of the operations and suppliers considered to have significant risk for incidents of child labour, forced or compulsory labour. Such risks could emerge in relation to:
a) type of operation (such as manufacturing plant) and type of supplier; and
b) countries or geographic areas with operations and suppliers considered at risk.</t>
  </si>
  <si>
    <t>Existência de operações, fornecedores ou investimentos da organização considerados como tendo risco significativo de incidentes de trabalho infantil ou de jovens;
Organização identificou incidente(s) ou caso(s) relativo(s) a trabalho forçado nas operações ou fornecedores</t>
  </si>
  <si>
    <t>5099; 5100</t>
  </si>
  <si>
    <t>People: Core Metrics - Health and well‑being (Health and safety)</t>
  </si>
  <si>
    <t>1. The number and rate of fatalities as a result of work-related injury; high-consequence work-related injuries (excluding fatalities); recordable work-related injuries; main types of work-related injury; and the number of hours worked.
2. An explanation of how the organization facilitates workers’ access to non-occupational medical and healthcare services, and the scope of access provided for employees and workers.</t>
  </si>
  <si>
    <t>Número total de acidentes de trabalho de trabalhadores contratados;
Número de óbitos resultantes de acidentes de trabalho de trabalhadores contratados;
Número de acidentes de trabalho com consequência grave de trabalhadores contratados;
Número total de acidentes de trabalho referente a trabalhadores subcontratados;
Número de óbitos resultantes de acidentes de trabalho referente a trabalhadores subcontratados;
Número de acidentes de trabalho com consequência grave referente a trabalhadores subcontratados;
Benefícios/serviços de apoio oferecidos pela organização aos trabalhadores contratados: Plano/seguro de saúde;
Características do plano de promoção de saúde e do bem-estar para os trabalhadores contratados: Acesso a seguro de saúde;
Características do plano de promoção de saúde e do bem-estar para os trabalhadores contratados: Acesso a parcerias/protocolos com entidades na área da saúde;
Características do plano de promoção de saúde e do bem-estar para os trabalhadores contratados: Apoio financeiro;
Características do plano de promoção de saúde e do bem-estar para os trabalhadores contratados: Acesso a ginásio;
Características do plano de promoção de saúde e do bem-estar para os trabalhadores contratados: Realização de campanhas de sensibilização temáticas;
Características do plano de promoção de saúde e do bem-estar para os trabalhadores contratados: Outro</t>
  </si>
  <si>
    <t>396; 397; 398; 400; 401; 402; 4814; 4909; 4912; 4914; 4916; 4917; 4918</t>
  </si>
  <si>
    <t>People: Core Metrics - Skills for the future (Training provided)</t>
  </si>
  <si>
    <t>Average hours of training per person that the organization’s employees have undertaken during the reporting period, by gender and employee category (total number of hours of training provided to employees divided by the number of employees).
Average training and development expenditure per full time employee (total cost of training provided to employees divided by the number of employees).</t>
  </si>
  <si>
    <t> Número total de horas de capacitação oferecida aos trabalhadores contratados;
Número total de horas de capacitação oferecida aos trabalhadores contratados do género: Feminino;
Número total de horas de capacitação oferecida aos trabalhadores contratados do género: Masculino;
Número total de horas de capacitação oferecida aos trabalhadores contratados do género: Outro;
Média de horas de capacitação por trabalhador contratado;
Média de horas de capacitação por trabalhador contratado do género: Feminino;
Média de horas de capacitação por trabalhador contratado do género: Masculino;
Média de horas de capacitação por trabalhador contratado do género: Outro;
Média de horas de capacitação por trabalhador subcontratado;
Média de horas de capacitação por trabalhador subcontratado do género feminino;
Média de horas de capacitação por trabalhador subcontratado do género masculino;
Média de horas de capacitação por trabalhador subcontratado do género outro;
Nº total de horas de capacitação oferecida aos trabalhadores subcontratados;
Número total de horas de capacitação oferecida aos trabalhadores subcontratados do género: Feminino;
Número total de horas de capacitação oferecida aos trabalhadores subcontratados do género: Masculino;
Número total de horas de capacitação oferecida aos trabalhadores subcontratados do género: Outro;
Número total de horas de capacitação oferecidas aos trabalhadores contratados por categoria funcional: Direção;
Número total de horas de capacitação oferecidas aos trabalhadores contratados por categoria funcional: Gestão intermédia;
Número total de horas de capacitação oferecidas aos trabalhadores contratados da categoria funcional: Operações</t>
  </si>
  <si>
    <t>120; 121; 122; 123; 411; 412; 413; 414; 675; 676; 677; 678; 679; 4343; 4344; 4347; 4522; 4523; 4524</t>
  </si>
  <si>
    <t>PPL7</t>
  </si>
  <si>
    <t>People: Expanded Metrics - Dignity and equality (Pay gap)</t>
  </si>
  <si>
    <t>1. Mean pay gap of basic salary and remuneration of full-time relevant employees based on gender (women to men) and indicators of diversity (e.g. BAME to non-BAME) at a company level or by significant location of operation.
2. Ratio of the annual total compensation for the organization’s highest-paid individual in each country of significant operations to the median annual total compensation for all employees (excluding the highest-paid individual) in the same country.</t>
  </si>
  <si>
    <t>Salário base para a mesma função varia consoante o género;
Proporção entre a remuneração total anual do indivíduo mais bem pago e a remuneração total anual  média de todos os trabalhadores contratados;
Disparidade salarial entre géneros</t>
  </si>
  <si>
    <t>4389; 215; 5663</t>
  </si>
  <si>
    <t>People: Expanded Metrics - Dignity and equality (Discrimination and harassment incidents and the total amount of monetary losses)</t>
  </si>
  <si>
    <t>Number of discrimination and harassment incidents, status of the incidents and actions taken, and the total amount of monetary losses as a result of legal proceedings associated with:
a) law violations; and
b) employment discrimination.</t>
  </si>
  <si>
    <t>Número total de denúncias (discriminação e/ou assédio moral e/ou sexual);
Número de denúncias reportadas relativas a: Discriminação;
Número de denúncias reportadas relativas a: Assédio moral;
Número de denúncias reportadas relativas a: Assédio sexual;
Número de denúncias reportadas relativas a: Outro;
Organização analisou a(s) denúncia(s) sobre discriminação ou assédio moral ou sexual;
Implementação de planos ou políticas como consequência de denúncias sobre discriminação ou assédio moral ou sexual e da sua análise;
A organização teve incidentes de discriminação, nomeadamente que tenham resultado na aplicação de sanções;
Nº de incidentes de discriminação ocorridos;
Especifique os procedimentos de implementação para prevenir, mitigar e agir em casos de discriminação</t>
  </si>
  <si>
    <t> 114; 115; 116; 117; 118; 4861; 4863; 2129; 2130; 5007; 5238; 5385; 5455</t>
  </si>
  <si>
    <t>People: Expanded Metrics - Dignity and equality (Freedom of association and collective bargaining at risk)</t>
  </si>
  <si>
    <t>1. Percentage of active workforce covered under collective bargaining agreements.
2. An explanation of the assessment performed on suppliers for which the right to freedom of association and collective bargaining is at risk, including measures taken by the organization to address these risks.</t>
  </si>
  <si>
    <t>Número de trabalhadores contratados cobertos por acordos de negociação coletiva;
Percentagem de trabalhadores contratados cobertos por acordos de negociação coletiva;
Benefícios/programas da organização aplicáveis aos trabalhadores subcontratados: Política de respeito pelos direitos de liberdade sindical e negociação coletiva;
Tópicos/requisitos incluídos na política de fornecedores: Liberdade de associação e negociação coletiva</t>
  </si>
  <si>
    <t>219; 220; 4289; 5057</t>
  </si>
  <si>
    <t>People: Expanded Metrics - Dignity and equality (Human rights review, grievance impact &amp; modern slavery)</t>
  </si>
  <si>
    <t>1. Total number and percentage of operations that have been subject to human rights reviews or human rights impact assessments, by country.
2. Number and type of grievances reported with associated impacts related to a salient human rights issue in the reporting period and an explanation on type of impacts.
3. Number and percentage of operations and suppliers considered to have significant risk for incidents of child labour, forced or compulsory labour. Such risks could emerge in relation to:
a) type of operation (such as manufacturing plant) and type of supplier; and
b) countries or geographic areas with operations and suppliers considered at risk.</t>
  </si>
  <si>
    <t> Número de operações submetidas a avaliações de Direitos Humanos ou de impacto nos Direitos Humanos;
Percentagem de operações submetidas a avaliações de Direitos Humanos ou de impacto nos Direitos Humanos;
Número de operações submetidas à avaliação de riscos de violação dos direitos humanos nas operações no período de reporte;
Nº de queixas apresentadas relativamente ao impacto dos direitos humanos;
Nº de queixas tratadas relativamente ao impacto dos direitos humanos;
Nº de queixas resolvidas relativamente ao impacto dos direitos humanos;
Número de incidentes registados relativamente a direitos humanos;
Natureza das preocupações comunicadas;
Natureza das preocupações comunicadas: Social (comunidade, colaboradores, stakeholders);
Natureza das preocupações comunicadas: Outro;
Principais tópicos e/ou preocupações mencionados pelos stakeholder, por tipo de stakeholder: Colaboradores;
Principais tópicos e/ou preocupações mencionados pelos stakeholder, por tipo de stakeholder: Acionistas;
Principais tópicos e/ou preocupações mencionados pelos stakeholder, por tipo de stakeholder: Colaboradores Temporários;
Principais tópicos e/ou preocupações mencionados pelos stakeholder, por tipo de stakeholder: Colaboradores subcontratados/fornecidos;
Principais tópicos e/ou preocupações mencionados pelos stakeholder, por tipo de stakeholder: Fornecimentos e Serviços Externos (FSE's);
Principais tópicos e/ou preocupações mencionados pelos stakeholder, por tipo de stakeholder: Grupos vulneráveis;
Principais tópicos e/ou preocupações mencionados pelos stakeholder, por tipo de stakeholder: Comunidades locais;
Principais tópicos e/ou preocupações mencionados pelos stakeholder, por tipo de stakeholder: ONGs;
Principais tópicos e/ou preocupações mencionados pelos stakeholder, por tipo de stakeholder: Outras organizações da sociedade civil;
Principais tópicos e/ou preocupações mencionados pelos stakeholder, por tipo de stakeholder: Outro;
Receção de preocupações e/ou queixas por parte dos trabalhadores;
Número de preocupações e/ou queixas por parte dos trabalhadores;
Nº de operações identificadas como tendo risco significativo de ocorrência de trabalho infantil;
Nº de fornecedores identificados como tendo risco significativo de ocorrência de trabalho infantil;
% de operações consideradas com riscos significativos de ocorrência de trabalho infantil, forçado ou análogo ao escravo;
% de fornecedores considerados com riscos significativos de ocorrência de trabalho infantil, forçado ou análogo ao escravo;
Nº de operações identificadas como tendo risco significativo de incidentes de trabalho forçado ou obrigatório;
Nº de fornecedores identificados como tendo risco significativo de incidentes de trabalho forçado ou obrigatório</t>
  </si>
  <si>
    <t>475; 476; 5331; 2160; 2161; 2162; 4848; 4851; 5313; 5314; 5315; 5316; 5317; 5318; 5319; 5320; 5321; 5322; 5542; 5543; 2157; 2158; 2716; 2618; 2155; 2156</t>
  </si>
  <si>
    <t>People: Expanded Metrics - Dignity and equality (Living wage)</t>
  </si>
  <si>
    <t>Current wages against the living wage for employees and contractors in states and localities where the company is operating.</t>
  </si>
  <si>
    <t>People: Expanded Metrics - Health and well‑being (Monetized impacts of work-related incidents on organization)</t>
  </si>
  <si>
    <t>By multiplying the number and type of occupational incidents by the direct costs for employees, employers per incident (including actions and/or fines from regulators, property damage, healthcare costs, compensation costs to employees).</t>
  </si>
  <si>
    <t>Valor monetário total de multas por não conformidade com leis e/ou regulamentos na área socioeconónima;
Nº de dias perdidos devido a lesões, acidentes, morte ou doença (para o período de reporte)</t>
  </si>
  <si>
    <t>501; 2124</t>
  </si>
  <si>
    <t>People: Expanded Metrics - Health and well‑being (Employee well-being)</t>
  </si>
  <si>
    <t>1. The number of fatalities as a result of work-related ill-health, recordable work-related ill-health injuries, and the main types of work-related ill-health for all employees and workers.
2. a) Percentage of employees participating in “best practice” health and well-being programmes, and b) Absentee rate (AR) of all employees.</t>
  </si>
  <si>
    <t>Número total de doenças profissionais reportadas de trabalhadores contratados;
Número total de doenças profissionais reportadas que resultaram em óbito de trabalhadores contratados;
Organização tem um plano de promoção de saúde e bem-estar para os trabalhadores contratados</t>
  </si>
  <si>
    <t>4615; 4616; 4828</t>
  </si>
  <si>
    <t>People: Expanded Metrics - Skills for the future (Number of unfilled skilled positions)</t>
  </si>
  <si>
    <t>1. Number of unfilled skilled positions (#).
2. Percentage of unfilled skilled positions for which the company will hire unskilled candidates and train them (%).</t>
  </si>
  <si>
    <t>People: Expanded Metrics - Skills for the future (Monetized impacts of training – Increased earning capacity as a result of training intervention)</t>
  </si>
  <si>
    <t>1. Investment in training as a percentage (%) of payroll.
2. Effectiveness of the training and development through increased revenue, productivity gains, employee engagement and/or internal hire rates.</t>
  </si>
  <si>
    <t>Prosperity: Core Metrics - Employment and wealth generation (Absolute number and rate of employment)</t>
  </si>
  <si>
    <t>Total number and rate of new employee hires during the reporting period, by age group, gender, other indicators of diversity and region.
Total number and rate of employee turnover during the reporting period, by age group, gender, other indicators of diversity and region.</t>
  </si>
  <si>
    <t>Taxa de novas contratações do género: Feminino;
Taxa de novas contratações do género: Masculino;
Taxa de novas contratações do género: Outro;
Taxa de novas contratações de trabalhadores com menos de 30 anos;
Taxa de novas contratações de trabalhadores entre os 30 e os 50 anos;
Taxa de novas contratações de trabalhadores com mais de 50 anos;
Nº total de novos trabalhadores contratados;
Número de novos trabalhadores contratados do género: Feminino;
Número de novos trabalhadores contratados do género: Masculino;
Número de novos trabalhadores contratados do género: Outro;
Número de novos trabalhadores contratados com menos de 30 anos;
Número de novos trabalhadores contratados entre os 30 e os 50 anos;
Número de novos trabalhadores contratados com mais de 50 anos;
Número total de novos trabalhadores subcontratados;
Número de novos trabalhadores subcontratados do género: Feminino;
Número de novos trabalhadores subcontratados do género: Masculino;
Número de novos trabalhadores subcontratados do género: Outro;
Número de novos trabalhadores subcontratados com menos de 30 anos;
Número de novos trabalhadores subcontratados entre os 30 e os 50 anos;
Número de novos trabalhadores subcontratados com mais de 50 anos;
Taxa global de rotatividade de trabalhadores contratados;
Taxa de rotatividade de trabalhadores contratados do género: Feminino;
Taxa de rotatividade de trabalhadores contratados do género: Masculino;
Taxa de rotatividade de trabalhadores contratados do género: Outro;
Taxa de rotatividade de trabalhadores contratados com menos de 30 anos;
Taxa de rotatividade de trabalhadores contratados entre os 30 e os 50 anos;
Taxa de rotatividade de trabalhadores contratados com mais de 50 anos;
Taxa global de rotatividade de trabalhadores subcontratados;
Taxa de rotatividade de trabalhadores subcontratados do género: Feminino;
Taxa de rotatividade de trabalhadores subcontratados do género: Masculino;
Taxa de rotatividade de trabalhadores subcontratados do género: Outro;
Taxa de rotatividade de trabalhadores subcontratados com menos de 30 anos;
Taxa de rotatividade de trabalhadores subcontratados entre os 30 e os 50 anos;
Taxa de rotatividade de trabalhadores subcontratados com mais de 50 anos</t>
  </si>
  <si>
    <t>377; 378; 379; 380; 381; 382; 355; 356; 357; 358; 359; 360; 361; 616; 617; 618; 619; 620; 621; 622; 369; 370; 371; 372; 373; 374; 375; 630; 631; 632; 633; 634; 635; 636</t>
  </si>
  <si>
    <t>Prosperity: Core Metrics - Employment and wealth generation (Economic contribution)</t>
  </si>
  <si>
    <t>1. Direct economic value generated and distributed (EVG&amp;D), on an accruals basis, covering the basic components for the organization’s global operations, ideally split out by:
– Revenues
– Operating costs
– Employee wages and benefits
– Payments to providers of capital
– Payments to government
– Community investment
2. Financial assistance received from the government: total monetary value of financial assistance received by the organization from any government during the reporting period.</t>
  </si>
  <si>
    <t>Valor económico distribuído;
Valor de custos operacionais;
Valor de custos com salários e benefícios de trabalhadores contratados;
Valor de pagamentos a provedores de capital;
Valor de pagamentos ao governo;
Valor dos investimentos na comunidade;
Valor total recebido de apoio financeiro de governos;
Quantidade total de receitas;
Quantidade total de: Receita;
Receita anual da organização;
Organização recebeu contribuições políticas: Sim, contribuição financeira
Organização recebeu contribuições políticas: Sim, contribuição em espécie
Organização recebeu contribuições políticas: Não
Apoios financeiros recebidos: Outros benefícios financeiros recebidos ou recebíveis de qualquer governo para qualquer operação</t>
  </si>
  <si>
    <t>169; 221; 222; 223; 224; 225; 226; 3739; 3942; 4081; 4332; 4625; 4875; 5209; 5210; 5211; 5219</t>
  </si>
  <si>
    <t>Prosperity: Core Metrics - Employment and wealth generation (Financial investment contribution disclosure)</t>
  </si>
  <si>
    <t>Total capital expenditures (CapEx) minus depreciation, supported by narrative to describe the company’s investment strategy.
Share buybacks plus dividend payments, supported by narrative to describe the company’s strategy for returns of capital to shareholders.</t>
  </si>
  <si>
    <t>Prosperity: Core Metrics - Innovation of better products and services (Total R&amp;D expenses)</t>
  </si>
  <si>
    <t xml:space="preserve">Total costs related to research and development. </t>
  </si>
  <si>
    <t>PPT5</t>
  </si>
  <si>
    <t>Prosperity: Core Metrics - Community and social vitality (Total tax paid)</t>
  </si>
  <si>
    <t>The total global tax borne by the company, including corporate income taxes, property taxes, non-creditable VAT and other sales taxes, employer-paid payroll taxes, and other taxes that constitute costs to the company, by category of taxes.</t>
  </si>
  <si>
    <t>Prosperity: Expanded Metrics - Employment and wealth generation (Infrastructure investments and services supported)</t>
  </si>
  <si>
    <t>Qualitative disclosure to describe the below components:
1. Extent of development of significant infrastructure investments and services supported.
2. Current or expected impacts on communities and local economies, including positive and negative impacts where relevant.
3. Whether these investments and services are commercial, in-kind or pro bono engagements.</t>
  </si>
  <si>
    <t>Impacto da organização na comunidade local (positivo ou negativo);
Organização realizou um investimento significiativo em infraestrutura, apoio a serviços, projetos sociais, voluntariado ou donativos na comunidade;
Organização definiu indicadores para monitorizar o impacto do investimento na comunidade e economia local;
Indicadores para monitorizar o impacto do investimento na comunidade e economia local são monitorizados;
Tipo de investimento: Rede de transporte;
Tipo de investimento: Serviços públicos;
Tipo de investimento: Espaços sociais comunitários;
Tipo de investimento: Centros de saúde e bem-estar social;
Tipo de investimento: Centros desportivos;
Tipo de investimento: Horas de voluntariado dos colaboradores;
Tipo de investimento: Investimento financeiro em projetos sociais de associações ou ONG's;
Tipo de investimento: Donativo em género a associações ou ONG's;
Tipo de investimento: Oferta de um serviço prestado pela organização;
Tipo de investimento: Desenvolvimento de um programa com impacto na comunidade em parceria com associações ou ONG's;
Tipo de investimento: Outro;
Investimento em infraestrutura, apoio a serviços, projetos sociais, voluntariado ou donativos na comunidade tem impacto na comunidade e economia local: Não;
Investimento em infraestrutura, apoio a serviços, projetos sociais, voluntariado ou donativos na comunidade tem impacto na comunidade e economia local: Sim, impacto positivo;
Investimento em infraestrutura, apoio a serviços, projetos sociais, voluntariado ou donativos na comunidade tem impacto na comunidade e economia local: Sim, impacto negativo;
Foram identificados impactos negativos nas comunidades locais;
A organização está a implementar medidas ou um programa com o propósito de reduzir o impacto negativo na comunidade;
Organização considera os riscos relacionados com a comunidade local na análise de riscos e oportunidades nas operações, no desenvolvimento e na introdução de novos produtos;
Existência de comunidades indígenas afetadas pela organização</t>
  </si>
  <si>
    <t>5406; 5475; 5476; 5477; 5478; 5479; 5480; 5481; 5482; 5483; 5484; 5485; 5474; 5490; 5488; 5489; 5491; 5492; 5408; 5410; 5326; 5547</t>
  </si>
  <si>
    <t>Prosperity: Expanded Metrics - Employment and wealth generation (Significant indirect economic impacts)</t>
  </si>
  <si>
    <t>1. Examples of significant identified indirect economic impacts of the organization, including positive and negative impacts.
2. Significance of the indirect economic impacts in the context of external benchmarks and stakeholder priorities (e.g. national and international standards, protocols, policy agendas).</t>
  </si>
  <si>
    <t>Organização realizou estudo(s) sobre os seus impactos sociais e ambientais significativos;
Impacto da organização na comunidade local (positivo ou negativo);
Foram identificados impactos negativos nas comunidades locais;
Organização efetuou avaliação de impacto dos riscos na saúde e segurança dos seus produtos e/ou serviços;
Natureza dos impactos diretos e indiretos significativos na biodiversidade;
Impactos financeiros e de estratégia para cada tipo de risco relacionado com o clima identificado: Negócio/atividade da organização
Impactos financeiros e de estratégia para cada tipo de risco relacionado com o clima identificado: Estratégia da organização
Impactos financeiros e de estratégia para cada tipo de risco relacionado com o clima identificado: Planeamento financeiro
Impactos financeiros e de estratégia para cada tipo de risco relacionado com o clima identificado: Performance financeira
Impactos financeiros e de estratégia para cada tipo de risco relacionado com o clima identificado: Posição financeira
Impactos financeiros e de estratégia para cada tipo de oportunidade relacionada com o clima identificado: Negócio/atividade da organização
Impactos financeiros e de estratégia para cada tipo de oportunidade relacionada com o clima identificado: Estratégia da organização
Impactos financeiros e de estratégia para cada tipo de oportunidade relacionada com o clima identificado: Planeamento financeiro
Impactos financeiros e de estratégia para cada tipo de oportunidade relacionada com o clima identificado: Performance financeira
Impactos financeiros e de estratégia para cada tipo de oportunidade relacionada com o clima identificado: Posição financeira
Impactos financeiros e de estratégia para cada tipo de risco relacionado com a poluição identificado: Negócio/atividade da organização
Impactos financeiros e de estratégia para cada tipo de risco relacionado com a poluição identificado: Estratégia da organização
Impactos financeiros e de estratégia para cada tipo de risco relacionado com a poluição identificado: Planeamento financeiro
Impactos financeiros e de estratégia para cada tipo de risco relacionado com a poluição identificado: Performance financeira
Impactos financeiros e de estratégia para cada tipo de risco relacionado com a poluição identificado: Posição financeira
Impactos financeiros e de estratégia para cada tipo de oportunidade relacionada com a poluição identificado: Negócio/atividade da organização
Impactos financeiros e de estratégia para cada tipo de oportunidade relacionada com a poluição identificado: Estratégia da organização
Impactos financeiros e de estratégia para cada tipo de oportunidade relacionada com a poluição identificado: Planeamento financeiro
Impactos financeiros e de estratégia para cada tipo de oportunidade relacionada com a poluição identificado: Performance financeira
Impactos financeiros e de estratégia para cada tipo de oportunidade relacionada com a poluição identificado: Posição financeira
Impactos financeiros e de estratégia para cada tipo de risco relacionado com a utilização de recursos hídricos identificado: Negócio/atividade da organização
Impactos financeiros e de estratégia para cada tipo de risco relacionado com a utilização de recursos hídricos identificado: Estratégia da organização
Impactos financeiros e de estratégia para cada tipo de risco relacionado com a utilização de recursos hídricos identificado: Planeamento financeiro
Impactos financeiros e de estratégia para cada tipo de risco relacionado com a utilização de recursos hídricos identificado: Performance financeira
Impactos financeiros e de estratégia para cada tipo de risco relacionado com a utilização de recursos hídricos identificado: Posição financeira
Organização analisou a existência de ativos ou atividades de negócio vulneráveis a riscos relacionados com a utilização de recursos hídricos 
Proporção (percentagem) de ativos vulneráveis a riscos de transição relacionados com a utilização de recursos hídricos 
Organização identificou oportunidade(s) relacionada(s) com a utilização de recursos hídricos com potencial para afetar financeira ou estrategicamente a organização/negócio
Oportunidade(s) relacionada(s) com a utilização de recursos hídricos com potencial para afetar financeira ou estrategicamente a organização/negócio
Organização identificou potenciais impactos financeiros e de estratégia para cada tipo de oportunidade relacionada com a utilização de recursos hídricos identificada
Impactos financeiros e de estratégia para cada tipo de oportunidade relacionada com a utilização de recursos hídricos identificada: Negócio/atividade da organização
Impactos financeiros e de estratégia para cada tipo de oportunidade relacionada com a utilização de recursos hídricos identificada: Estratégia da organização
Impactos financeiros e de estratégia para cada tipo de oportunidade relacionada com a utilização de recursos hídricos identificada: Planeamento financeiro
Impactos financeiros e de estratégia para cada tipo de oportunidade relacionada com a utilização de recursos hídricos identificada: Performance financeira
Impactos financeiros e de estratégia para cada tipo de oportunidade relacionada com a utilização de recursos hídricos identificada: Posição financeira
Impactos financeiros e de estratégia para cada tipo de risco identificado relacionado com biodiversidade e ecossistemas: Negócio/atividade da organização
Impactos financeiros e de estratégia para cada tipo de risco identificado relacionado com biodiversidade e ecossistemas: Estratégia da organização
Impactos financeiros e de estratégia para cada tipo de risco identificado relacionado com biodiversidade e ecossistemas: Planeamento financeiro
Impactos financeiros e de estratégia para cada tipo de risco identificado relacionado com biodiversidade e ecossistemas: Performance financeira
Impactos financeiros e de estratégia para cada tipo de risco identificado relacionado com biodiversidade e ecossistemas: Posição financeira
Organização analisou a existência de ativos ou atividades de negócio vulneráveis a riscos relacionado com biodiversidade e ecossistemas
Proporção (percentagem) de ativos vulneráveis a riscos de transição relacionados com biodiversidade e ecossistemas
Proporção (percentagem) de ativos vulneráveis a riscos físicos relacionados com biodiversidade e ecossistemas
Organização identificou oportunidade(s) relacionada(s) com biodiversidade e ecossistemas com potencial para afetar financeira ou estrategicamente a organização
Oportunidade(s) relacionada(s) com biodiversidade e ecossistemas com potencial para afetar financeira ou estrategicamente a organização
Organização constatou potenciais impactos financeiros e de estratégia para cada tipo de oportunidade relacionada com biodiversidade e ecossistemas identificada
Impactos financeiros e de estratégia para cada tipo de oportunidade relacionada com biodiversidade e ecossistemas identificada: Negócio/atividade da organização
Impactos financeiros e de estratégia para cada tipo de oportunidade relacionada com biodiversidade e ecossistemas identificada: Estratégia da organização
Impactos financeiros e de estratégia para cada tipo de oportunidade relacionada com biodiversidade e ecossistemas identificada: Planeamento financeiro
Impactos financeiros e de estratégia para cada tipo de oportunidade relacionada com biodiversidade e ecossistemas identificada: Performance financeira
Impactos financeiros e de estratégia para cada tipo de oportunidade relacionada com biodiversidade e ecossistemas identificada: Posição financeira
Impactos financeiros e de estratégia para cada tipo de risco identificado relacionado com utilização de recursos e economia circular: Negócio/atividade da organização
Impactos financeiros e de estratégia para cada tipo de risco identificado relacionado com utilização de recursos e economia circular: Estratégia da organização
Impactos financeiros e de estratégia para cada tipo de risco identificado relacionado com utilização de recursos e economia circular: Planeamento financeiro
Impactos financeiros e de estratégia para cada tipo de risco identificado relacionado com utilização de recursos e economia circular: Performance financeira
Impactos financeiros e de estratégia para cada tipo de risco identificado relacionado com utilização de recursos e economia circular: Posição financeira
Organização analisou a existência de ativos ou atividades de negócio vulneráveis a riscos relacionados com utilização de recursos e economia circular
Proporção (percentagem) de ativos vulneráveis a riscos de transição relacionados com utilização de recursos e economia circular
Proporção (percentagem) de ativos vulneráveis a riscos físicos relacionados com utilização de recursos e economia circular
Organização identificou oportunidade(s) relacionada(s) com utilização de recursos e economia circular com potencial para afetar financeira ou estrategicamente a organização/negócio
Oportunidade(s) relacionada(s) com utilização de recursos e economia circular com potencial para afetar financeira ou estrategicamente a organização/negócio
Organização identificou potenciais impactos financeiros e de estratégia para cada tipo de oportunidade identificada relacionada com utilização de recursos e economia circular
Impactos financeiros e de estratégia para cada tipo de oportunidade identificada relacionada com utilização de recursos e economia circular: Negócio/atividade da organização
Impactos financeiros e de estratégia para cada tipo de oportunidade identificada relacionada com utilização de recursos e economia circular: Estratégia da organização
Impactos financeiros e de estratégia para cada tipo de oportunidade identificada relacionada com utilização de recursos e economia circular: Planeamento financeiro
Impactos financeiros e de estratégia para cada tipo de oportunidade identificada relacionada com utilização de recursos e economia circular: Performance financeira
Impactos financeiros e de estratégia para cada tipo de oportunidade identificada relacionada com utilização de recursos e economia circular: Posição financeira
Organização identificou impactos económicos
Impactos económicos indiretos significativos identificados: Mudanças na produtividade de organizações, setores ou da economia como um todo (como consequência da adoção de tecnologia da informação)
Impactos económicos indiretos significativos identificados: Desenvolvimento económico em áreas com alto índice de pobreza
Impactos económicos indiretos significativos identificados: Melhoria de condições sociais e/ou ambientais
Impactos económicos indiretos significativos identificados: Deterioração de condições sociais e/ou ambientais
Impactos económicos indiretos significativos identificados: Disponibilidade de produtos e serviços para pessoas de baixa renda
Impactos económicos indiretos significativos identificados: Fortalecimentos das habilidades e conhecimentos de uma comunidade profissional ou região geográfica
Impactos económicos indiretos significativos identificados: Empregos indiretos nas cadeias de fornecedores ou distribuição
Impactos económicos indiretos significativos identificados: Outro</t>
  </si>
  <si>
    <t>5261; 5273; 5274; 5275; 5276; 5277; 5278; 5279; 5280; 5406; 5408; 4931; 3718; 3719; 3720; 3721; 3722; 3730; 3731; 3732; 3733; 3734; 3921; 3922; 3923; 3924; 3925; 3933; 3934; 3935; 3936; 3937; 4041; 4042; 4043; 4044; 4045; 4047; 4048; 4067; 4068; 4069; 4071; 4072; 4074; 4075; 4076; 4270; 4271; 4272; 4273; 4274; 4276; 4280; 4282; 4306; 4308; 4310; 4312; 4313; 4315; 4316; 4319; 4581; 4582; 4583; 4584; 4585; 4588; 4598; 4599; 4604; 4609; 4612; 4613; 4614; 4617; 4618; 4619; 5272</t>
  </si>
  <si>
    <t>Prosperity: Expanded Metrics - Innovation of better products and services (Social value generated)</t>
  </si>
  <si>
    <t>Percentage of revenue from products and services designed to deliver specific social benefits or to address specific sustainability challenges.</t>
  </si>
  <si>
    <t xml:space="preserve"> gap</t>
  </si>
  <si>
    <t>Prosperity: Expanded Metrics - Innovation of better products and services (Vitality Index)</t>
  </si>
  <si>
    <t>Percentage of gross revenue from product lines added in last three (or five) years calculated as the sales from products that have been launched in the past three (or five) years divided by total sales, supported by narrative that describes how the company innovates to address specific sustainability challenges.</t>
  </si>
  <si>
    <t>Volume de vendas</t>
  </si>
  <si>
    <t>Prosperity: Expanded Metrics - Community and social vitality (Total Social Investment)</t>
  </si>
  <si>
    <t>Total Social Investment (TSI) sums up a company’s resources used for “S” in ESG efforts defined by CECP Valuation Guidance.</t>
  </si>
  <si>
    <t>Prosperity: Expanded Metrics - Community and social vitality (Additional tax remitted)</t>
  </si>
  <si>
    <t>The total additional global tax collected by the company on behalf of other taxpayers, including VAT and employee-related taxes that are remitted by the company on behalf of customers or employees, by category of taxes.</t>
  </si>
  <si>
    <t>PPT12</t>
  </si>
  <si>
    <t>Prosperity: Expanded Metrics - Community and social vitality (Total and additional tax breakdown by country for significant locations)</t>
  </si>
  <si>
    <t>Total tax paid and, if reported, additional tax remitted, by country for significant locations.</t>
  </si>
  <si>
    <t>PILLAR</t>
  </si>
  <si>
    <t>THEME</t>
  </si>
  <si>
    <t>CORE METRICS AND DISCLOSURES</t>
  </si>
  <si>
    <t>DESCRIPTION</t>
  </si>
  <si>
    <t>Indicator ID RP</t>
  </si>
  <si>
    <t>KPI</t>
  </si>
  <si>
    <t>Principles of Governance: Core metrics</t>
  </si>
  <si>
    <t>Governing purpose</t>
  </si>
  <si>
    <t>Setting Purpose</t>
  </si>
  <si>
    <t>2057, 2058</t>
  </si>
  <si>
    <t>30965, 30966</t>
  </si>
  <si>
    <t xml:space="preserve"> Quality of governing body</t>
  </si>
  <si>
    <t xml:space="preserve"> Governance body composition</t>
  </si>
  <si>
    <r>
      <rPr>
        <sz val="11"/>
        <color rgb="FF000000"/>
        <rFont val="Calibri"/>
        <family val="2"/>
      </rPr>
      <t xml:space="preserve">a) </t>
    </r>
    <r>
      <rPr>
        <b/>
        <sz val="11"/>
        <color rgb="FF000000"/>
        <rFont val="Calibri"/>
        <family val="2"/>
      </rPr>
      <t xml:space="preserve">445
</t>
    </r>
    <r>
      <rPr>
        <sz val="11"/>
        <color rgb="FF000000"/>
        <rFont val="Calibri"/>
        <family val="2"/>
      </rPr>
      <t xml:space="preserve">b) </t>
    </r>
    <r>
      <rPr>
        <b/>
        <sz val="11"/>
        <color rgb="FFFF0000"/>
        <rFont val="Calibri"/>
        <family val="2"/>
      </rPr>
      <t>TBD</t>
    </r>
  </si>
  <si>
    <t>1566, 1570, 1575, 1577, 1578, 238, 423, 424, 425, 445, ,446, 447, 1460</t>
  </si>
  <si>
    <t>30018, 30025, 30030, 30032, 30033, 30169, 30968, 30969</t>
  </si>
  <si>
    <t>a) % of women in the highest governance body
b) % of BAME in the highest governance body</t>
  </si>
  <si>
    <t>Stakeholder engagement</t>
  </si>
  <si>
    <t>Material issues impacting stakeholders</t>
  </si>
  <si>
    <t>Ethical behaviour</t>
  </si>
  <si>
    <t>Anti-Corruption</t>
  </si>
  <si>
    <r>
      <rPr>
        <sz val="11"/>
        <color rgb="FF000000"/>
        <rFont val="Calibri"/>
        <family val="2"/>
      </rPr>
      <t xml:space="preserve">a) </t>
    </r>
    <r>
      <rPr>
        <b/>
        <sz val="11"/>
        <color rgb="FF000000"/>
        <rFont val="Calibri"/>
        <family val="2"/>
      </rPr>
      <t xml:space="preserve">246 e 248
</t>
    </r>
    <r>
      <rPr>
        <sz val="11"/>
        <color rgb="FF000000"/>
        <rFont val="Calibri"/>
        <family val="2"/>
      </rPr>
      <t xml:space="preserve">b) </t>
    </r>
    <r>
      <rPr>
        <b/>
        <sz val="11"/>
        <color rgb="FFFF0000"/>
        <rFont val="Calibri"/>
        <family val="2"/>
      </rPr>
      <t xml:space="preserve">TBD
</t>
    </r>
    <r>
      <rPr>
        <sz val="11"/>
        <color rgb="FF000000"/>
        <rFont val="Calibri"/>
        <family val="2"/>
      </rPr>
      <t xml:space="preserve">c) </t>
    </r>
    <r>
      <rPr>
        <b/>
        <sz val="11"/>
        <color rgb="FF000000"/>
        <rFont val="Calibri"/>
        <family val="2"/>
      </rPr>
      <t>190</t>
    </r>
  </si>
  <si>
    <t>a) % percentage of governance body members, employees and business partners who have received training on the organization’s anti-corruption policies and procedures (by region)
b) number and nature of incidents of corruption confirmed during the current year, but related to previous years
c) number and nature of incidents of corruption confirmed during the current year, related to this year</t>
  </si>
  <si>
    <t xml:space="preserve">
</t>
  </si>
  <si>
    <t>Protected ethics advice and reporting mechanisms</t>
  </si>
  <si>
    <t>Risk and opportunity
oversight</t>
  </si>
  <si>
    <t>Integrating risk and opportunity into business process</t>
  </si>
  <si>
    <t>Principles of Governance: Expanded metrics</t>
  </si>
  <si>
    <t>Purpose-led management</t>
  </si>
  <si>
    <t>GRI 102-22, GRI 405-1a, IR 4B Stakeholder engagement Material issues impacting stakeholders A list of the topics that are material to key stakeholders and the company, how the topics were identified and how the stakeholders were engaged. GRI 102-21, GRI 102-43, GRI 102-47 Ethical behaviour Anti-corruption 1. Total percentage of governance body members, employees and business partners who have received training on the organization’s anti-corruption policies and procedures, broken down by region. a) Total number and nature of incidents of corruption confirmed during the current year, but related to previous years</t>
  </si>
  <si>
    <t xml:space="preserve"> and b) Total number and nature of incidents of corruption confirmed during the current year, related to this year. 2. Discussion of initiatives and stakeholder engagement to improve the broader operating environment and culture, in order to combat corruption. GRI 205-2, GRI 205-3 Protected ethics advice and reporting mechanisms A description of internal and external mechanisms for: 1. Seeking advice about ethical and lawful behaviour and organizational integrity</t>
  </si>
  <si>
    <t xml:space="preserve"> and 2. Reporting concerns about unethical or unlawful behaviour and lack of organizational integrity. GRI 102-17 Risk and opportunity oversight Integrating risk and opportunity into business process Company risk factor and opportunity disclosures that clearly identify the principal material risks and opportunities facing the company specifically (as opposed to generic sector risks), the company appetite in respect of these risks, how these risks and opportunities have moved over time and the response to those changes. These opportunities and risks should integrate material economic, environmental and social issues, including climate change and data stewardship. EPIC, GRI 102-15, World Economic Forum Integrated Corporate Governance, IR 4D</t>
  </si>
  <si>
    <t>Principles of Governance: Expanded Metrics</t>
  </si>
  <si>
    <t>Quality of governing body</t>
  </si>
  <si>
    <t>Progress against strategic milestones</t>
  </si>
  <si>
    <r>
      <rPr>
        <b/>
        <sz val="11"/>
        <color rgb="FF000000"/>
        <rFont val="Calibri"/>
        <family val="2"/>
      </rPr>
      <t xml:space="preserve">a) </t>
    </r>
    <r>
      <rPr>
        <b/>
        <sz val="11"/>
        <color rgb="FFFF0000"/>
        <rFont val="Calibri"/>
        <family val="2"/>
      </rPr>
      <t>TBD</t>
    </r>
  </si>
  <si>
    <t>a) % of strategic milestone economic, environmental and social milestones achieved from previous year</t>
  </si>
  <si>
    <t>Remuneration</t>
  </si>
  <si>
    <t>1587, 1588, 2206</t>
  </si>
  <si>
    <t>30042, 30043</t>
  </si>
  <si>
    <t>Alignment of strategy and policies to lobbying</t>
  </si>
  <si>
    <t>Monetary losses from unethical behaviour</t>
  </si>
  <si>
    <t>a) 501</t>
  </si>
  <si>
    <t>a) % of total amount of monetary losses over total revenue generated</t>
  </si>
  <si>
    <t>Risk and opportunity oversight</t>
  </si>
  <si>
    <t>Economic, environmental and social topics in capital allocation framework</t>
  </si>
  <si>
    <t>Planet: Core metrics</t>
  </si>
  <si>
    <t>Climate change</t>
  </si>
  <si>
    <t>Greenhouse gas (GHG) emissions</t>
  </si>
  <si>
    <r>
      <rPr>
        <sz val="11"/>
        <color rgb="FF000000"/>
        <rFont val="Calibri"/>
        <family val="2"/>
      </rPr>
      <t xml:space="preserve">a) </t>
    </r>
    <r>
      <rPr>
        <b/>
        <sz val="11"/>
        <color rgb="FF000000"/>
        <rFont val="Calibri"/>
        <family val="2"/>
      </rPr>
      <t xml:space="preserve">504
</t>
    </r>
    <r>
      <rPr>
        <sz val="11"/>
        <color rgb="FF000000"/>
        <rFont val="Calibri"/>
        <family val="2"/>
      </rPr>
      <t xml:space="preserve">b) </t>
    </r>
    <r>
      <rPr>
        <b/>
        <sz val="11"/>
        <color rgb="FF000000"/>
        <rFont val="Calibri"/>
        <family val="2"/>
      </rPr>
      <t xml:space="preserve">20
</t>
    </r>
    <r>
      <rPr>
        <sz val="11"/>
        <color rgb="FF000000"/>
        <rFont val="Calibri"/>
        <family val="2"/>
      </rPr>
      <t xml:space="preserve">c) </t>
    </r>
    <r>
      <rPr>
        <b/>
        <sz val="11"/>
        <color rgb="FF000000"/>
        <rFont val="Calibri"/>
        <family val="2"/>
      </rPr>
      <t xml:space="preserve">21
</t>
    </r>
    <r>
      <rPr>
        <sz val="11"/>
        <color rgb="FF000000"/>
        <rFont val="Calibri"/>
        <family val="2"/>
      </rPr>
      <t xml:space="preserve">d) </t>
    </r>
    <r>
      <rPr>
        <b/>
        <sz val="11"/>
        <color rgb="FF000000"/>
        <rFont val="Calibri"/>
        <family val="2"/>
      </rPr>
      <t>22</t>
    </r>
  </si>
  <si>
    <t>504, 20, 21, 22</t>
  </si>
  <si>
    <t>30350, 30355</t>
  </si>
  <si>
    <t>a) Total value of GHG gases from scope 1, 2 and 3 emissions
b) Total value of GHG gases from scope 1 emissions
c) Total value of GHG gases from scope 2 emissions
d) Total value of GHG gases from scope 3 emissions</t>
  </si>
  <si>
    <t>TCFD implementation</t>
  </si>
  <si>
    <t xml:space="preserve">Nature loss </t>
  </si>
  <si>
    <t>Land use and ecological sensitivity</t>
  </si>
  <si>
    <r>
      <rPr>
        <sz val="11"/>
        <color rgb="FF000000"/>
        <rFont val="Calibri"/>
        <family val="2"/>
      </rPr>
      <t xml:space="preserve">a) </t>
    </r>
    <r>
      <rPr>
        <b/>
        <sz val="11"/>
        <color rgb="FF000000"/>
        <rFont val="Calibri"/>
        <family val="2"/>
      </rPr>
      <t xml:space="preserve">772
</t>
    </r>
    <r>
      <rPr>
        <sz val="11"/>
        <color rgb="FF000000"/>
        <rFont val="Calibri"/>
        <family val="2"/>
      </rPr>
      <t xml:space="preserve">b) </t>
    </r>
    <r>
      <rPr>
        <b/>
        <sz val="11"/>
        <color rgb="FF000000"/>
        <rFont val="Calibri"/>
        <family val="2"/>
      </rPr>
      <t>317</t>
    </r>
  </si>
  <si>
    <t>772, 317</t>
  </si>
  <si>
    <t>30411, 30537</t>
  </si>
  <si>
    <t xml:space="preserve">a) number of sites owned in or adjacent to protected areas and/or key biodiversity areas (KBA)
b) area (in hectares) of sites owned in or adjacent to protected areas and/or key biodiversity </t>
  </si>
  <si>
    <t>Freshwater availability</t>
  </si>
  <si>
    <t>Water consumption and withdrawal in water-stressed areas</t>
  </si>
  <si>
    <r>
      <rPr>
        <sz val="11"/>
        <color rgb="FF000000"/>
        <rFont val="Calibri"/>
        <family val="2"/>
      </rPr>
      <t xml:space="preserve">a) </t>
    </r>
    <r>
      <rPr>
        <b/>
        <sz val="11"/>
        <color rgb="FF000000"/>
        <rFont val="Calibri"/>
        <family val="2"/>
      </rPr>
      <t xml:space="preserve">275
</t>
    </r>
    <r>
      <rPr>
        <sz val="11"/>
        <color rgb="FF000000"/>
        <rFont val="Calibri"/>
        <family val="2"/>
      </rPr>
      <t xml:space="preserve">b) </t>
    </r>
    <r>
      <rPr>
        <b/>
        <sz val="11"/>
        <color rgb="FF000000"/>
        <rFont val="Calibri"/>
        <family val="2"/>
      </rPr>
      <t xml:space="preserve">8
</t>
    </r>
    <r>
      <rPr>
        <sz val="11"/>
        <color rgb="FF000000"/>
        <rFont val="Calibri"/>
        <family val="2"/>
      </rPr>
      <t xml:space="preserve">c) </t>
    </r>
    <r>
      <rPr>
        <b/>
        <sz val="11"/>
        <color rgb="FFFF0000"/>
        <rFont val="Calibri"/>
        <family val="2"/>
      </rPr>
      <t xml:space="preserve">TBD
</t>
    </r>
    <r>
      <rPr>
        <sz val="11"/>
        <color rgb="FF000000"/>
        <rFont val="Calibri"/>
        <family val="2"/>
      </rPr>
      <t xml:space="preserve">d) </t>
    </r>
    <r>
      <rPr>
        <b/>
        <sz val="11"/>
        <color rgb="FFFF0000"/>
        <rFont val="Calibri"/>
        <family val="2"/>
      </rPr>
      <t>TBD</t>
    </r>
  </si>
  <si>
    <t>275, 8, 2215, 2216</t>
  </si>
  <si>
    <t>a) number of megalitres of water withdrawn across the full value chain (upstream and downstream)
b) number of megalitres of water consumed across the full value chain (upstream and downstream)
c) % of megalitres of water withdrawn from regions with high or extremely high baseline water stress
d) % of megalitres of water consumed from regions with high or extremely high baseline water stress</t>
  </si>
  <si>
    <t>Planet: Expanded metrics</t>
  </si>
  <si>
    <t>Paris-aligned GHG emissions targets</t>
  </si>
  <si>
    <t>Impact of GHG emissions</t>
  </si>
  <si>
    <r>
      <rPr>
        <sz val="11"/>
        <color rgb="FF000000"/>
        <rFont val="Calibri"/>
        <family val="2"/>
      </rPr>
      <t>a)</t>
    </r>
    <r>
      <rPr>
        <sz val="11"/>
        <color rgb="FFFF0000"/>
        <rFont val="Calibri"/>
        <family val="2"/>
      </rPr>
      <t xml:space="preserve"> </t>
    </r>
    <r>
      <rPr>
        <b/>
        <sz val="11"/>
        <color rgb="FFFF0000"/>
        <rFont val="Calibri"/>
        <family val="2"/>
      </rPr>
      <t xml:space="preserve">TBD
</t>
    </r>
    <r>
      <rPr>
        <sz val="11"/>
        <color rgb="FFFF0000"/>
        <rFont val="Calibri"/>
        <family val="2"/>
      </rPr>
      <t xml:space="preserve">b) </t>
    </r>
    <r>
      <rPr>
        <b/>
        <sz val="11"/>
        <color rgb="FFFF0000"/>
        <rFont val="Calibri"/>
        <family val="2"/>
      </rPr>
      <t xml:space="preserve">TBD
</t>
    </r>
    <r>
      <rPr>
        <sz val="11"/>
        <color rgb="FFFF0000"/>
        <rFont val="Calibri"/>
        <family val="2"/>
      </rPr>
      <t xml:space="preserve">c) </t>
    </r>
    <r>
      <rPr>
        <b/>
        <sz val="11"/>
        <color rgb="FFFF0000"/>
        <rFont val="Calibri"/>
        <family val="2"/>
      </rPr>
      <t xml:space="preserve">TBD
</t>
    </r>
    <r>
      <rPr>
        <sz val="11"/>
        <color rgb="FFFF0000"/>
        <rFont val="Calibri"/>
        <family val="2"/>
      </rPr>
      <t xml:space="preserve">d) </t>
    </r>
    <r>
      <rPr>
        <b/>
        <sz val="11"/>
        <color rgb="FFFF0000"/>
        <rFont val="Calibri"/>
        <family val="2"/>
      </rPr>
      <t>TBD</t>
    </r>
  </si>
  <si>
    <t xml:space="preserve">a) value of impact of total greenhouse gas emissions
b) value of impact of total greenhouse gas emissions from scope 1
c) value of impact of total greenhouse gas emissions from scope 2
d) value of impact of total greenhouse gas emissions from scope 3 </t>
  </si>
  <si>
    <r>
      <t xml:space="preserve">a) </t>
    </r>
    <r>
      <rPr>
        <b/>
        <sz val="11"/>
        <color rgb="FFFF0000"/>
        <rFont val="Calibri"/>
        <family val="2"/>
      </rPr>
      <t>TBD
b) TBD</t>
    </r>
  </si>
  <si>
    <t>a) % YoY growth in area of land used for the production of basic plant, animal or mineral commodities
b) % of land area used used for the production of basic plant, animal or mineral commodities covered by a sustainability certification standard or formalized sustainable management programme</t>
  </si>
  <si>
    <t>Impact of land use and conversion</t>
  </si>
  <si>
    <r>
      <t xml:space="preserve">a) </t>
    </r>
    <r>
      <rPr>
        <b/>
        <sz val="11"/>
        <color rgb="FFFF0000"/>
        <rFont val="Calibri"/>
        <family val="2"/>
      </rPr>
      <t>TBD</t>
    </r>
  </si>
  <si>
    <t>a) Value impact of use of land and conversion of ecosystems</t>
  </si>
  <si>
    <t>Impact of freshwater consumption and withdrawal</t>
  </si>
  <si>
    <t>a) Value impact of fresh water consumption and withdrawal</t>
  </si>
  <si>
    <t>Air pollution</t>
  </si>
  <si>
    <r>
      <rPr>
        <sz val="11"/>
        <color rgb="FF000000"/>
        <rFont val="Calibri"/>
        <family val="2"/>
      </rPr>
      <t xml:space="preserve">a) </t>
    </r>
    <r>
      <rPr>
        <b/>
        <sz val="11"/>
        <color rgb="FF000000"/>
        <rFont val="Calibri"/>
        <family val="2"/>
      </rPr>
      <t>328 a 336</t>
    </r>
  </si>
  <si>
    <t>Impact of air pollution</t>
  </si>
  <si>
    <t>a) Value impact of air pollution including nitrogen oxides (NOx), sulphur oxides (SOx), particulate matter and other significant air emissions</t>
  </si>
  <si>
    <t>Water pollution</t>
  </si>
  <si>
    <t>Nutrients</t>
  </si>
  <si>
    <t>Impact of water pollution</t>
  </si>
  <si>
    <t>a) Value impact of water pollution, including excess nutrients, heavy metals and other toxins</t>
  </si>
  <si>
    <t>Solid waste</t>
  </si>
  <si>
    <t>Single-use plastics</t>
  </si>
  <si>
    <t>Impact of solid waste disposal</t>
  </si>
  <si>
    <t>Resource availability</t>
  </si>
  <si>
    <t>Resource circularity</t>
  </si>
  <si>
    <r>
      <t xml:space="preserve">a) </t>
    </r>
    <r>
      <rPr>
        <b/>
        <sz val="11"/>
        <color rgb="FFFF0000"/>
        <rFont val="Calibri"/>
        <family val="2"/>
      </rPr>
      <t xml:space="preserve">TBD
</t>
    </r>
    <r>
      <rPr>
        <sz val="11"/>
        <color rgb="FFFF0000"/>
        <rFont val="Calibri"/>
        <family val="2"/>
      </rPr>
      <t xml:space="preserve">b) </t>
    </r>
    <r>
      <rPr>
        <b/>
        <sz val="11"/>
        <color rgb="FFFF0000"/>
        <rFont val="Calibri"/>
        <family val="2"/>
      </rPr>
      <t>TBD</t>
    </r>
  </si>
  <si>
    <t>a) Circular Transition Indicators (WBCSD) metrics
b) Ellen MacArthur Foundation metrics</t>
  </si>
  <si>
    <t>People: Core Metrics</t>
  </si>
  <si>
    <t>Dignity and equality</t>
  </si>
  <si>
    <t>Diversity and inclusion (%)</t>
  </si>
  <si>
    <r>
      <rPr>
        <sz val="11"/>
        <color rgb="FF000000"/>
        <rFont val="Calibri"/>
        <family val="2"/>
      </rPr>
      <t xml:space="preserve">a) </t>
    </r>
    <r>
      <rPr>
        <b/>
        <sz val="11"/>
        <color rgb="FF000000"/>
        <rFont val="Calibri"/>
        <family val="2"/>
      </rPr>
      <t xml:space="preserve">439 a 441
</t>
    </r>
    <r>
      <rPr>
        <sz val="11"/>
        <color rgb="FF000000"/>
        <rFont val="Calibri"/>
        <family val="2"/>
      </rPr>
      <t xml:space="preserve">b) </t>
    </r>
    <r>
      <rPr>
        <b/>
        <sz val="11"/>
        <color rgb="FF000000"/>
        <rFont val="Calibri"/>
        <family val="2"/>
      </rPr>
      <t xml:space="preserve">436 e 437
</t>
    </r>
    <r>
      <rPr>
        <sz val="11"/>
        <color rgb="FF000000"/>
        <rFont val="Calibri"/>
        <family val="2"/>
      </rPr>
      <t xml:space="preserve">c) </t>
    </r>
    <r>
      <rPr>
        <b/>
        <sz val="11"/>
        <color rgb="FFFF0000"/>
        <rFont val="Calibri"/>
        <family val="2"/>
      </rPr>
      <t xml:space="preserve">TBD
</t>
    </r>
    <r>
      <rPr>
        <sz val="11"/>
        <color rgb="FF000000"/>
        <rFont val="Calibri"/>
        <family val="2"/>
      </rPr>
      <t xml:space="preserve">d) </t>
    </r>
    <r>
      <rPr>
        <b/>
        <sz val="11"/>
        <color rgb="FFFF0000"/>
        <rFont val="Calibri"/>
        <family val="2"/>
      </rPr>
      <t>TBD</t>
    </r>
  </si>
  <si>
    <t>436, 437, 438, 439, 440, 441, 699, 700, 701, 702, 703, 704</t>
  </si>
  <si>
    <t>30192, 30194, 30842, 30844</t>
  </si>
  <si>
    <t>% of employees by age group
% of employees by gender
% of employees by minor ethnic group
% of employees by employee category</t>
  </si>
  <si>
    <t>Pay equality (%)</t>
  </si>
  <si>
    <r>
      <rPr>
        <sz val="11"/>
        <color rgb="FFFF0000"/>
        <rFont val="Calibri"/>
        <family val="2"/>
      </rPr>
      <t xml:space="preserve">a) </t>
    </r>
    <r>
      <rPr>
        <b/>
        <sz val="11"/>
        <color rgb="FFFF0000"/>
        <rFont val="Calibri"/>
        <family val="2"/>
      </rPr>
      <t xml:space="preserve">TBD
</t>
    </r>
    <r>
      <rPr>
        <sz val="11"/>
        <color rgb="FFFF0000"/>
        <rFont val="Calibri"/>
        <family val="2"/>
      </rPr>
      <t xml:space="preserve">b) </t>
    </r>
    <r>
      <rPr>
        <b/>
        <sz val="11"/>
        <color rgb="FFFF0000"/>
        <rFont val="Calibri"/>
        <family val="2"/>
      </rPr>
      <t xml:space="preserve">TBD
</t>
    </r>
    <r>
      <rPr>
        <sz val="11"/>
        <color rgb="FFFF0000"/>
        <rFont val="Calibri"/>
        <family val="2"/>
      </rPr>
      <t xml:space="preserve">c) </t>
    </r>
    <r>
      <rPr>
        <b/>
        <sz val="11"/>
        <color rgb="FFFF0000"/>
        <rFont val="Calibri"/>
        <family val="2"/>
      </rPr>
      <t>TBD
d) TBD</t>
    </r>
  </si>
  <si>
    <t>a) Gender salary parity (ratio of women's average salary to men's average salary)
b) Minor ethnic groups salary parity (ratio of BAME's average salary to non-Bame's average salary)
c) Category gender and minor ethnic groups salary parity</t>
  </si>
  <si>
    <t>Wage level (%)</t>
  </si>
  <si>
    <r>
      <rPr>
        <sz val="11"/>
        <color rgb="FF000000"/>
        <rFont val="Calibri"/>
        <family val="2"/>
      </rPr>
      <t xml:space="preserve">a) </t>
    </r>
    <r>
      <rPr>
        <b/>
        <sz val="11"/>
        <color rgb="FF000000"/>
        <rFont val="Calibri"/>
        <family val="2"/>
      </rPr>
      <t xml:space="preserve">230
</t>
    </r>
    <r>
      <rPr>
        <sz val="11"/>
        <color rgb="FF000000"/>
        <rFont val="Calibri"/>
        <family val="2"/>
      </rPr>
      <t xml:space="preserve">b) </t>
    </r>
    <r>
      <rPr>
        <b/>
        <sz val="11"/>
        <color rgb="FF000000"/>
        <rFont val="Calibri"/>
        <family val="2"/>
      </rPr>
      <t xml:space="preserve">231
</t>
    </r>
    <r>
      <rPr>
        <sz val="11"/>
        <color rgb="FF000000"/>
        <rFont val="Calibri"/>
        <family val="2"/>
      </rPr>
      <t xml:space="preserve">c) </t>
    </r>
    <r>
      <rPr>
        <b/>
        <sz val="11"/>
        <color rgb="FFFF0000"/>
        <rFont val="Calibri"/>
        <family val="2"/>
      </rPr>
      <t xml:space="preserve">TBD
</t>
    </r>
    <r>
      <rPr>
        <sz val="11"/>
        <color rgb="FF000000"/>
        <rFont val="Calibri"/>
        <family val="2"/>
      </rPr>
      <t>d)</t>
    </r>
    <r>
      <rPr>
        <b/>
        <sz val="11"/>
        <color rgb="FF000000"/>
        <rFont val="Calibri"/>
        <family val="2"/>
      </rPr>
      <t xml:space="preserve"> 215</t>
    </r>
  </si>
  <si>
    <t>230, 231, 215</t>
  </si>
  <si>
    <t>a) ratio of women's standard entry level salary to the local minimum wage (%)
b) ratio of men's standard entry level salary to the local minimum wage (%)
c) ratio of women's standard entry level salary to the men's standard entry level salary (%) 
d) ratio of annual total compensation of the CEO to the median of the annual total compensation of all its employees, except the CEO</t>
  </si>
  <si>
    <t>Risk for incidents of child, forced or compulsory labour</t>
  </si>
  <si>
    <t>Health and well‑being</t>
  </si>
  <si>
    <t>Health and safety (%)</t>
  </si>
  <si>
    <r>
      <t xml:space="preserve">a) </t>
    </r>
    <r>
      <rPr>
        <b/>
        <sz val="11"/>
        <color rgb="FFFF0000"/>
        <rFont val="Calibri"/>
        <family val="2"/>
      </rPr>
      <t xml:space="preserve">TBD
</t>
    </r>
    <r>
      <rPr>
        <sz val="11"/>
        <color rgb="FFFF0000"/>
        <rFont val="Calibri"/>
        <family val="2"/>
      </rPr>
      <t xml:space="preserve">b) </t>
    </r>
    <r>
      <rPr>
        <b/>
        <sz val="11"/>
        <color rgb="FFFF0000"/>
        <rFont val="Calibri"/>
        <family val="2"/>
      </rPr>
      <t xml:space="preserve">TBD
</t>
    </r>
    <r>
      <rPr>
        <sz val="11"/>
        <color rgb="FFFF0000"/>
        <rFont val="Calibri"/>
        <family val="2"/>
      </rPr>
      <t xml:space="preserve">c) </t>
    </r>
    <r>
      <rPr>
        <b/>
        <sz val="11"/>
        <color rgb="FFFF0000"/>
        <rFont val="Calibri"/>
        <family val="2"/>
      </rPr>
      <t>TBD</t>
    </r>
  </si>
  <si>
    <t>109, 110, 111, 396, 397, 400, 401, 402, 398, 2474, 2475, 2576, 2500, 2501, 2502</t>
  </si>
  <si>
    <t>30260, 30261, 30262</t>
  </si>
  <si>
    <t>a) rate of fatalities (ratio of number of fatalaties as a result of work-related injury to the total number of hours worked)
b) rate of work-related injuries with high-consequence (ratio of number of work-related injuries with high-consequence to the total number of hours worked)
c) rate of work-related injuries with minor-consequence (ratio of number of work-related injuries with minor-consequence to the total number of hours worked)</t>
  </si>
  <si>
    <t>Skills for the future</t>
  </si>
  <si>
    <t>Training provided (#, $)</t>
  </si>
  <si>
    <t>Average hours of training per person that the organization’s employees have undertaken during the reporting period, by gender and employee category (total number of hours of training provided to employees divided by the number of employees). 
Average training and development expenditure per full time employee (total cost of training provided to employees divided by the number of employees).</t>
  </si>
  <si>
    <r>
      <rPr>
        <sz val="11"/>
        <color rgb="FF000000"/>
        <rFont val="Calibri"/>
        <family val="2"/>
      </rPr>
      <t xml:space="preserve">a) </t>
    </r>
    <r>
      <rPr>
        <b/>
        <sz val="11"/>
        <color rgb="FF000000"/>
        <rFont val="Calibri"/>
        <family val="2"/>
      </rPr>
      <t xml:space="preserve">411
</t>
    </r>
    <r>
      <rPr>
        <sz val="11"/>
        <color rgb="FF000000"/>
        <rFont val="Calibri"/>
        <family val="2"/>
      </rPr>
      <t xml:space="preserve">b) </t>
    </r>
    <r>
      <rPr>
        <b/>
        <sz val="11"/>
        <color rgb="FF000000"/>
        <rFont val="Calibri"/>
        <family val="2"/>
      </rPr>
      <t xml:space="preserve">412
</t>
    </r>
    <r>
      <rPr>
        <sz val="11"/>
        <color rgb="FF000000"/>
        <rFont val="Calibri"/>
        <family val="2"/>
      </rPr>
      <t xml:space="preserve">c) </t>
    </r>
    <r>
      <rPr>
        <b/>
        <sz val="11"/>
        <color rgb="FF000000"/>
        <rFont val="Calibri"/>
        <family val="2"/>
      </rPr>
      <t xml:space="preserve">413
</t>
    </r>
    <r>
      <rPr>
        <sz val="11"/>
        <color rgb="FFFF0000"/>
        <rFont val="Calibri"/>
        <family val="2"/>
      </rPr>
      <t>d)</t>
    </r>
    <r>
      <rPr>
        <b/>
        <sz val="11"/>
        <color rgb="FFFF0000"/>
        <rFont val="Calibri"/>
        <family val="2"/>
      </rPr>
      <t xml:space="preserve"> TBD
</t>
    </r>
    <r>
      <rPr>
        <sz val="11"/>
        <color rgb="FF000000"/>
        <rFont val="Calibri"/>
        <family val="2"/>
      </rPr>
      <t>e</t>
    </r>
    <r>
      <rPr>
        <sz val="11"/>
        <color rgb="FFFF0000"/>
        <rFont val="Calibri"/>
        <family val="2"/>
      </rPr>
      <t>)</t>
    </r>
    <r>
      <rPr>
        <b/>
        <sz val="11"/>
        <color rgb="FFFF0000"/>
        <rFont val="Calibri"/>
        <family val="2"/>
      </rPr>
      <t xml:space="preserve"> TBD</t>
    </r>
  </si>
  <si>
    <t>411, 412, 413</t>
  </si>
  <si>
    <t>a) Average number of hours of training per employee
b) Average number of hours of training per female employee
c) Average number of hours of training per male employee
d) Average number of hours of training per employee category
e) Average training and development expenditure per full time employee</t>
  </si>
  <si>
    <t>People: Expanded Metrics</t>
  </si>
  <si>
    <t>Pay gap (%, #)</t>
  </si>
  <si>
    <r>
      <rPr>
        <sz val="11"/>
        <color rgb="FFFF0000"/>
        <rFont val="Calibri"/>
        <family val="2"/>
      </rPr>
      <t xml:space="preserve">a) </t>
    </r>
    <r>
      <rPr>
        <b/>
        <sz val="11"/>
        <color rgb="FFFF0000"/>
        <rFont val="Calibri"/>
        <family val="2"/>
      </rPr>
      <t xml:space="preserve">TBD
</t>
    </r>
    <r>
      <rPr>
        <sz val="11"/>
        <color rgb="FFFF0000"/>
        <rFont val="Calibri"/>
        <family val="2"/>
      </rPr>
      <t xml:space="preserve">b) </t>
    </r>
    <r>
      <rPr>
        <b/>
        <sz val="11"/>
        <color rgb="FFFF0000"/>
        <rFont val="Calibri"/>
        <family val="2"/>
      </rPr>
      <t xml:space="preserve">TBD
</t>
    </r>
    <r>
      <rPr>
        <b/>
        <sz val="11"/>
        <color rgb="FF000000"/>
        <rFont val="Calibri"/>
        <family val="2"/>
      </rPr>
      <t>c) 215</t>
    </r>
  </si>
  <si>
    <t>a) Mean pay gap of basic salary and remuneration of FTE women to men
b) Mean pay gap of basic salary and remuneration of FTE BAME to non-BAME
c)  Ratio of the annual total compensation for the organization’s highest-paid individual to the median annual total compensation for all employees (excluding the highest-paid individual)</t>
  </si>
  <si>
    <t>Discrimination and harassment incidents (#) and the total amount of monetary losses ($)</t>
  </si>
  <si>
    <t>Freedom of association and collective bargaining at risk (%)</t>
  </si>
  <si>
    <r>
      <rPr>
        <sz val="11"/>
        <color rgb="FF000000"/>
        <rFont val="Calibri"/>
        <family val="2"/>
      </rPr>
      <t xml:space="preserve">a) </t>
    </r>
    <r>
      <rPr>
        <b/>
        <sz val="11"/>
        <color rgb="FF000000"/>
        <rFont val="Calibri"/>
        <family val="2"/>
      </rPr>
      <t>220</t>
    </r>
  </si>
  <si>
    <t>a) Percentage of active workforce covered under collective bargaining agreements</t>
  </si>
  <si>
    <t>Human rights review, grievance impact &amp; modern slavery (#, %)</t>
  </si>
  <si>
    <r>
      <rPr>
        <sz val="11"/>
        <color rgb="FF000000"/>
        <rFont val="Calibri"/>
        <family val="2"/>
      </rPr>
      <t xml:space="preserve">a) </t>
    </r>
    <r>
      <rPr>
        <b/>
        <sz val="11"/>
        <color rgb="FF000000"/>
        <rFont val="Calibri"/>
        <family val="2"/>
      </rPr>
      <t xml:space="preserve">476
</t>
    </r>
    <r>
      <rPr>
        <sz val="11"/>
        <color rgb="FFFF0000"/>
        <rFont val="Calibri"/>
        <family val="2"/>
      </rPr>
      <t xml:space="preserve">b) </t>
    </r>
    <r>
      <rPr>
        <b/>
        <sz val="11"/>
        <color rgb="FFFF0000"/>
        <rFont val="Calibri"/>
        <family val="2"/>
      </rPr>
      <t xml:space="preserve">TBD
</t>
    </r>
    <r>
      <rPr>
        <sz val="11"/>
        <color rgb="FFFF0000"/>
        <rFont val="Calibri"/>
        <family val="2"/>
      </rPr>
      <t xml:space="preserve">c) </t>
    </r>
    <r>
      <rPr>
        <b/>
        <sz val="11"/>
        <color rgb="FFFF0000"/>
        <rFont val="Calibri"/>
        <family val="2"/>
      </rPr>
      <t>TBD</t>
    </r>
  </si>
  <si>
    <t>475, 476, 2155, 2156</t>
  </si>
  <si>
    <t xml:space="preserve">a) percentage of operations that have been subject to human rights reviews or human rights impact assessments, by country
b) % of operations considered to have significant risks for incidents of child labour, forced or compulsory labour 
c) % of suppliers considered to have significant risks for incidents of child labour, forced or compulsory labour </t>
  </si>
  <si>
    <t>Living wage (%)</t>
  </si>
  <si>
    <t>a) Ratio of average employee and contractors wage to the local living wage</t>
  </si>
  <si>
    <t>Monetized impacts of work-related incidents on organization (#, $)</t>
  </si>
  <si>
    <t>a) total value of work-related incidents (# of incidents x cost per incident)</t>
  </si>
  <si>
    <t>Employee well-being (#, %)</t>
  </si>
  <si>
    <t>112, 113</t>
  </si>
  <si>
    <t>30256, 30257</t>
  </si>
  <si>
    <t>a) Percentage of employees participating in “best practice” health and well-being programmes
b) Absentee rate of all employees</t>
  </si>
  <si>
    <t>Number of unfilled skilled positions (#, %)</t>
  </si>
  <si>
    <t>a) Percentage of unfilled skilled positions for which the company will hire unskilled candidates and train them (%)</t>
  </si>
  <si>
    <t>Monetized impacts of training – Increased earning capacity as a result of training intervention (%, $)</t>
  </si>
  <si>
    <t>a) Ratio of total investment in training to the total amount of payroll (%)</t>
  </si>
  <si>
    <t>Prosperity: Core Metrics</t>
  </si>
  <si>
    <t>Employment and wealth generation</t>
  </si>
  <si>
    <t>Absolute number and rate of employment</t>
  </si>
  <si>
    <r>
      <rPr>
        <sz val="11"/>
        <color rgb="FF000000"/>
        <rFont val="Calibri"/>
        <family val="2"/>
      </rPr>
      <t xml:space="preserve">a) </t>
    </r>
    <r>
      <rPr>
        <b/>
        <sz val="11"/>
        <color rgb="FF000000"/>
        <rFont val="Calibri"/>
        <family val="2"/>
      </rPr>
      <t xml:space="preserve">376 a 382
</t>
    </r>
    <r>
      <rPr>
        <sz val="11"/>
        <color rgb="FF000000"/>
        <rFont val="Calibri"/>
        <family val="2"/>
      </rPr>
      <t xml:space="preserve">b) </t>
    </r>
    <r>
      <rPr>
        <b/>
        <sz val="11"/>
        <color rgb="FF000000"/>
        <rFont val="Calibri"/>
        <family val="2"/>
      </rPr>
      <t>369 a 375</t>
    </r>
  </si>
  <si>
    <t>369, 370, 371, 372, 373, 374, 375, 376, 377, 378, 379, 380, 381, 382</t>
  </si>
  <si>
    <t>a) rate of new employee hire (by age group, by gender, by minority group, ...)
b) rate of employee turnover (by age group, by gender, by minority group, ...)</t>
  </si>
  <si>
    <t>Economic contribution</t>
  </si>
  <si>
    <t>a) 169
b) 226</t>
  </si>
  <si>
    <t>169, 226</t>
  </si>
  <si>
    <t>a) Direct economic value generated and distributed (EVG&amp;D), on an accruals basis, covering the basic components for the organization’s global operations
b) total monetary value of financial assistance received by the organization from any government during the reporting period.</t>
  </si>
  <si>
    <t>Financial investment contribution</t>
  </si>
  <si>
    <t>a) Total capital expenditures minus depreciation
b) Share buybacks plus dividens payments</t>
  </si>
  <si>
    <t>Innovation of better products and services</t>
  </si>
  <si>
    <t>Total R&amp;D expenses ($)</t>
  </si>
  <si>
    <t xml:space="preserve">a) Total costs related to research and development. </t>
  </si>
  <si>
    <t>Community and social vitality</t>
  </si>
  <si>
    <t>Total tax paid</t>
  </si>
  <si>
    <t>a) Total value of tax borne by the company</t>
  </si>
  <si>
    <t>Prosperity: Expanded Metrics</t>
  </si>
  <si>
    <t>Infrastructure investments and services supported</t>
  </si>
  <si>
    <t>1627, 1748</t>
  </si>
  <si>
    <t>30102, 30320</t>
  </si>
  <si>
    <t>Significant indirect economic impacts</t>
  </si>
  <si>
    <t>Innovation of better productsand services</t>
  </si>
  <si>
    <t>Social value generated (%)</t>
  </si>
  <si>
    <t>a) Percentage of revenue from products and services designed to deliver specific social benefits or to address specific sustainability challenges.</t>
  </si>
  <si>
    <t>Vitality Index</t>
  </si>
  <si>
    <t>a) Percentage of gross revenue from product lines added in last three (or five) years</t>
  </si>
  <si>
    <t>Total Social Investment ($)</t>
  </si>
  <si>
    <r>
      <rPr>
        <sz val="11"/>
        <color rgb="FF000000"/>
        <rFont val="Calibri"/>
        <family val="2"/>
      </rPr>
      <t xml:space="preserve">a) </t>
    </r>
    <r>
      <rPr>
        <b/>
        <sz val="11"/>
        <color rgb="FF000000"/>
        <rFont val="Calibri"/>
        <family val="2"/>
      </rPr>
      <t>225</t>
    </r>
  </si>
  <si>
    <t xml:space="preserve">a) Total value of Social Investment (TSI) </t>
  </si>
  <si>
    <t>Additional tax remitted</t>
  </si>
  <si>
    <t>a) The total additional global tax collected by the company on behalf of other taxpayers</t>
  </si>
  <si>
    <t>Total tax paid by country for significant locations</t>
  </si>
  <si>
    <t>a) Total tax paid by country</t>
  </si>
  <si>
    <t>Question_EcoVadis_ID</t>
  </si>
  <si>
    <t>Título_EcoVadis</t>
  </si>
  <si>
    <t>Subtítulo_EcoVadis</t>
  </si>
  <si>
    <t>Geral [General]</t>
  </si>
  <si>
    <t>Organização adere formal e publicamente a alguma iniciativa ou conjunto de princípios externos de responsabilidade social corporativa</t>
  </si>
  <si>
    <t>Organização aderiu a iniciativa(s) ou conjunto de princípios externos no âmbito da sustentabilidade;
Iniciativas ou conjunto de princípios externos no âmbito da sustentabilidade: UN Global Compact;
Iniciativas ou conjunto de princípios externos no âmbito da sustentabilidade: Science Based Targets;
Iniciativas ou conjunto de princípios externos no âmbito da sustentabilidade: Principles of Responsible Investment;
Iniciativas ou conjunto de princípios externos no âmbito da sustentabilidade: B-Corp;
Iniciativas ou conjunto de princípios externos no âmbito da sustentabilidade: Outro</t>
  </si>
  <si>
    <t>1592, 5721, 5722, 5723, 5724, 5725</t>
  </si>
  <si>
    <t>Organização reporta indicadores quantitativos relacionados com responsabilidade social corporativa (verificação externa, vinculado a padrão de relatório de sustentabilidade, análise de materialidade)</t>
  </si>
  <si>
    <t>Organização tem uma política de Responsabilidade Social Corporativa;
Organização efetuou uma análise de materialidade para identificar riscos e oportunidades relacionados com o clima;
Organização efetuou uma análise de materialidade para identificar os riscos e oportunidades relacionados com a poluição;
Organização efetuou uma análise de materialidade para identificar os riscos e oportunidades relacionados com recursos hídricos;
Organização efetuou uma análise de materialidade para identificar os riscos e oportunidades relacionados com biodiversidade e ecossistemas;
Organização efetuou uma análise de materialidade para identificar os riscos e oportunidades relacionados com utilização de recursos e economia circular;
Reporte de Indicadores Chave de Desempenho (KPI) relacionados com os direitos laborais e humanos;
Organização definiu indicadores e metas para monitorizar os impactos identificados</t>
  </si>
  <si>
    <t>Organização comunica o progresso no que diz respeito aos Objetivos de Desenvolvimento Sustentável (ODS)</t>
  </si>
  <si>
    <t>Objetivos de Desenvolvimento Sustentável para os quais essa estratégia (plano de ação para a integração das questões sociais e/ou ambientais no seu modelo de negócio) contribuiu;
Definição da estratégia de gestão dos recursos hídricos inclui as metas dos Objetivos de Desenvolvimento Sustentável relacionadas com a água;
A organização tem definidos os seus Objetivos de Desenvolvimento Sustentável (ODS's) estratégicos;
Objetivos de Desenvolvimento Sustentável para os quais a estratégia contribui: Objetivo 1 - Erradicar a pobreza;
Objetivos de Desenvolvimento Sustentável para os quais a estratégia contribui: Objetivo 2 - Erradicar a fome;
Objetivos de Desenvolvimento Sustentável para os quais a estratégia contribui: Objetivo 3 - Saúde de qualidade;
Objetivos de Desenvolvimento Sustentável para os quais a estratégia contribui: Objetivo 4 - Educação de qualidade;
Objetivos de Desenvolvimento Sustentável para os quais a estratégia contribui: Objetivo 5 - Igualdade de género;
Objetivos de Desenvolvimento Sustentável para os quais a estratégia contribui: Objetivo 6 - Água potável e saneamento;
Objetivos de Desenvolvimento Sustentável para os quais a estratégia contribui: Objetivo 7 - Energias renováveis e acessíveis;
Objetivos de Desenvolvimento Sustentável para os quais a estratégia contribui: Objetivo 8 - Trabalho digno e crescimento económico;
Objetivos de Desenvolvimento Sustentável para os quais a estratégia contribui: Objetivo 9 - Indústria, inovação e infraestruturas;
Objetivos de Desenvolvimento Sustentável para os quais a estratégia contribui: Objetivo 10 - Reduzir as desigualdades;
Objetivos de Desenvolvimento Sustentável para os quais a estratégia contribui: Objetivo 11 - Cidades e comunidades sustentáveis;
Objetivos de Desenvolvimento Sustentável para os quais a estratégia contribui: Objetivo 12 - Produção e consumo sustentáveis;
Objetivos de Desenvolvimento Sustentável para os quais a estratégia contribui: Objetivo 13 - Ação climática;
Objetivos de Desenvolvimento Sustentável para os quais a estratégia contribui: Objetivo 14 - Proteger a vida marinha;
Objetivos de Desenvolvimento Sustentável para os quais a estratégia contribui: Objetivo 15 - Proteger a vida terrrestre;
Objetivos de Desenvolvimento Sustentável para os quais a estratégia contribui: Objetivo 16 - Paz, justiça e instituições eficazes;
Objetivos de Desenvolvimento Sustentável para os quais a estratégia contribui: Objetivo 17 - Parcerias para implementação dos objetivos</t>
  </si>
  <si>
    <t xml:space="preserve">Organização foi auditada in loco, em pelo menos um dos estabelecimentos, relativamente a questões de responsabilidade social corporativa (e.g., ambiente, direitos humanos e laborais, ética empresarial) </t>
  </si>
  <si>
    <t>Sistema de SST da organização foi auditado;
Estado de verificação/auditoria aplicável às emissões GEE reportadas: Emissões de âmbito 1 verificadas por terceiros ou em processo de verificação;
Estado de verificação/auditoria aplicável às emissões GEE reportadas: Emissões de âmbito 2 verificadas por terceiros ou em processo de verificação;
Estado de verificação/auditoria aplicável às emissões GEE reportadas: Emissões de âmbito 3 verificadas por terceiros ou em processo de verificação;
Verificação/auditoria de outra informação relacionada com o clima;
Informação sobre emissões de GEE verificada por entidade externa independente (ou em processo de verificação)</t>
  </si>
  <si>
    <t>Direitos Laborais &amp; Direitos Humanos [Labor &amp; Human Rights]</t>
  </si>
  <si>
    <t>Organização possui uma política sobre questões laborais ou de direitos humanos (e.g., SST, condições de trabalho, relação com representantes dos trabalhadores, gestão de carreira, trabalho infantil e forçado, diversidade, equidade, inclusão, direitos humanos dos stakeholders)</t>
  </si>
  <si>
    <t>Organização tem política de remuneração;
Organização tem políticas de remuneração definidas para o mais alto órgão de governança;
Organização definiu uma política de remuneração para os altos executivos;
Organização tem uma política de respeito pelos direitos de liberdade sindical e negociação coletiva dos trabalhadores contratados;
Políticas que a organização tem em vigor para abordar as questões de direitos humanos / escravatura moderna / trabalho forçado nas operações diretas e/ou cadeia de abastecimento;
A organização tem políticas em vigor para abordar as questões de direitos humanos / escravatura moderna / trabalho forçado nas operações diretas e/ou cadeia de abastecimento;
Organização tem uma declaração e/ou política que reflete o seu posicionamento face à violação de direitos humanos, trabalho forçado, trabalho infantil e discriminação;
A organização tem uma política estabelecida de segurança e saúde no trabalho (SST);
Organização tem políticas para gerir os impactos, riscos e oportunidades relacionados com os trabalhadores;
Política de gestão de impactos, riscos e oportunidades relacionados com os trabalhadores contempla: Respeito pelos direitos humanos, incluindo direitos do trabalho;
Política de gestão de impactos, riscos e oportunidades relacionados com os trabalhadores contempla: Interação com as partes interessadas afetadas;
Política de gestão de impactos, riscos e oportunidades relacionados com os trabalhadores contempla: Medidas para assegurar a mitigação de impactos nos direitos humanos;
Política de gestão de impactos, riscos e oportunidades relacionados com os trabalhadores contempla: Eliminação da discriminação (incluindo assédio);
Política de gestão de impactos, riscos e oportunidades relacionados com os trabalhadores contempla: Promoção da igualdade de oportunidades;
Política de gestão de impactos, riscos e oportunidades relacionados com os trabalhadores contempla: Promoção da diversidade e inclusão;
Política de gestão de impactos, riscos e oportunidades relacionados com os trabalhadores contempla: Outro;
Organização tem políticas para gerir os impactos, riscos e oportunidades relacionados com os trabalhadores da cadeia de valor;
Política de gestão de impactos, riscos e oportunidades contempla: Respeito pelos direitos humanos, incluindo direitos do trabalho;
Política de gestão de impactos, riscos e oportunidades contempla: Interação com as partes interessadas afetadas;
Política de gestão de impactos, riscos e oportunidades contempla: Medidas para assegurar a mitigação de impactos nos direitos humanos;
Política de gestão de impactos, riscos e oportunidades contempla: Eliminação da discriminação (incluindo assédio);
Política de gestão de impactos, riscos e oportunidades contempla: Promoção da igualdade de oportunidades;
Política de gestão de impactos, riscos e oportunidades contempla: Promoção da diversidade e inclusão;
Organização tem políticas para gerir os impactos, riscos e oportunidades relacionados com as comunidades afetadas;
Organização tem políticas para gerir os impactos, riscos e oportunidades relacionados com os consumidores e/ou utilizadores finais;
Organização tem uma política de fornecedores;
Tópicos/requisitos incluídos na política de fornecedores: Trabalho infantil e jovem;
Tópicos/requisitos incluídos na política de fornecedores: Salários e benefícios;
Tópicos/requisitos incluídos na política de fornecedores: Jornada de trabalho;
Tópicos/requisitos incluídos na política de fornecedores: Escravatura moderna (ou seja, escravatura e trabalho forçado ou compulsório e tráfico humano);
Tópicos/requisitos incluídos na política de fornecedores: Liberdade de associação e negociação coletiva;
Tópicos/requisitos incluídos na política de fornecedores: Assédio e não discriminação;
Tópicos/requisitos incluídos na política de fornecedores: Saúde e segurança;
Tópicos/requisitos incluídos na política de fornecedores: Denúncia e proteção contra represálias;
Tópicos/requisitos incluídos na política de fornecedores: Outro;
Política de gestão de impactos, riscos e oportunidades contempla: Respeito pelos direitos humanos, incluindo tráfico de seres humanos;
Política de gestão de impactos, riscos e oportunidades contempla: Respeito pelos direitos humanos, incluindo trabalho forçado;
Política de gestão de impactos, riscos e oportunidades contempla: Respeito pelos direitos humanos, incluindo trabalho infantil</t>
  </si>
  <si>
    <t>Ações relacionadas com a saúde e segurança dos trabalhadores (e.g., avaliação de riscos, mudança de operações, procedimentos, comité de segurança, formação, acompanhamento médico, auditoria)</t>
  </si>
  <si>
    <t>Sistema de SST da organização foi auditado;
Envolvimento de grupos de trabalho, comissões de SST e outras entidades na identificação e discussão de potenciais impactos;
Organização tem um sistema de SST para os trabalhadores contratados;
Organização tem definido um sistema de avaliação de riscos de SST;
Organização forma os trabalhadores contratatados sobre riscos, processos, práticas, normas e políticas no âmbito da SST;
Organização consulta e solicita aos trabalhadores contratados a avaliação do sistema de SST;
Organização forma os trabalhadores subcontratatados sobre riscos, processos, práticas, normas e políticas no âmbito da SST: Sim;
Organização forma os trabalhadores subcontratatados sobre riscos, processos, práticas, normas e políticas no âmbito da SST: Não, é da responsabilidade da entidade com quem o trabalhador tem contrato de trabalho e solicitamos evidências de que recebe formação relativamente às normas de SST;
Organização forma os trabalhadores subcontratatados sobre riscos, processos, práticas, normas e políticas no âmbito da SST: Não, é da responsabilidade da entidade com quem o trabalhador tem contrato de trabalho e não confirmamos se recebe formação relativamente às normas de SST;
Envolvimento de grupos de trabalho, comissões de SST e outras entidades na identificação e discussão dos impactos de potenciais riscos;
Organização tem um processo de investigação definido para acidentes de trabalho;
Organização implementou novas medidas ou integrou novos processos como consequência de acidentes de trabalho;
Para cada um dos acidentes de trabalho foram realizadas investigações;
Organização efetuou avaliação de impacto dos riscos na saúde e segurança dos seus produtos e/ou serviços;
Organização implementou medida(s) corretiva(s) relativamente aos impactos dos riscos na saúde e segurança dos seus produtos e/ou serviços;
Tipo de medidas para reduzir ou prevenir os impactos identificados dos resíduos no meio ambiente e na saúde humana;
A organização realizou alguma análise de impacto dos resíduos identificados no meio ambiente e saúde humana;
Organização tem um plano de promoção de saúde e bem-estar para os trabalhadores contratados;
Práticas implementadas para promover a segurança e saúde dos trabalhadores contratados;
As condições de Segurança e Saúde no Trabalho (SST) para os trabalhadores subcontratados são asseguradas pela organização;
Características do plano de promoção de saúde e do bem-estar para os trabalhadores contratados: Acesso a seguro de saúde;
Características do plano de promoção de saúde e do bem-estar para os trabalhadores contratados: Acesso a parcerias/protocolos com entidades na área da saúde;
Características do plano de promoção de saúde e do bem-estar para os trabalhadores contratados: Apoio financeiro;
Características do plano de promoção de saúde e do bem-estar para os trabalhadores contratados: Acesso a ginásio;
Características do plano de promoção de saúde e do bem-estar para os trabalhadores contratados: Realização de campanhas de sensibilização temáticas;
Características do plano de promoção de saúde e do bem-estar para os trabalhadores contratados: Outro;
Organização tem um prazo mínimo de aviso definido para comunicação aos trabalhadores contratados, de mudanças operacionais significativas que possam afetá-los substancialmente</t>
  </si>
  <si>
    <t>Ações relacionadas com as condições de trabalho (e.g., comunicação com trabalhadores, licença parental, flexibilidade, plano de saúde, processo de remuneração, avaliação de satisfação, bónus)</t>
  </si>
  <si>
    <t>Número total de trabalhadores contratados com direito a licença parental no último ano;
Número total de trabalhadores contratados que usufruíram da licença parental;
Número total de trabalhadores (contratados  e subcontratados) com direito a licença parental no último ano;
Número total de trabalhadores subcontratados com direito a licença parental no último ano;
Número total de trabalhadores (contratados e subcontratados) que usufruíram de licença parental;
Número total de trabalhadores subcontratados que usufruíram de licença parental;
Organização monitoriza o número de trabalhadores com direito a e que beneficiaram de licença parental;
Trabalhadores contratados da organização beneficiam de licença parental para além do que é legalmente exigido;
Trabalhadores contratados beneficiam de licenças relacionadas com a família;
Número de trabalhadores contratados que usufruíram de: Licença de Maternidade;
Número de trabalhadores contratados que usufruíram de: Licença de Paternidade;
Número de trabalhadores contratados que usufruíram de: Licença Parental;
Número de trabalhadores contratados que usufruíram de: Licença de Apoio à Família;
Organização tem um plano de promoção de saúde e bem-estar para os trabalhadores contratados;
Características do plano de promoção de saúde e do bem-estar para os trabalhadores contratados: Acesso a seguro de saúde;
Características do plano de promoção de saúde e do bem-estar para os trabalhadores contratados: Acesso a parcerias/protocolos com entidades na área da saúde;
Características do plano de promoção de saúde e do bem-estar para os trabalhadores contratados: Apoio financeiro;
Características do plano de promoção de saúde e do bem-estar para os trabalhadores contratados: Outro;
Política de remuneração é conhecida por todos os trabalhadores contratados;
Política de remuneração está acessível a todos os trabalhadores contratados;
Organização pretende disponibilizar dados relativos à sua grelha salarial;
Relatórios periódicos da organização: Relatório de satisfação ou de bem-estar dos colaboradores;
A organização avalia o nível de satisfação dos seus trabalhadores;
Organização oferece benefícios aos trabalhadores contratados;
Benefícios ou serviços de apoio oferecidos pela organização aos trabalhadores contratados;
Benefícios/programas da organização aplicáveis aos trabalhadores subcontratados;
Benefícios/programas da organização aplicáveis aos trabalhadores subcontratados: Plano de pensões;
Benefícios/programas da organização aplicáveis aos trabalhadores subcontratados: Plano de promoção do bem-estar;
Benefícios/programas da organização aplicáveis aos trabalhadores subcontratados: Licença parental (além do legalmente exigido);
Benefícios/programas da organização aplicáveis aos trabalhadores subcontratados: Programas de capacitação;
Benefícios/programas da organização aplicáveis aos trabalhadores subcontratados: Programa de assistência para transição de carreira;
Benefícios/programas da organização aplicáveis aos trabalhadores subcontratados: Prazo mínimo de aviso definido para comunicação de mudanças operacionais significativas que possam afetar substancialmente o cliente;
Benefícios/programas da organização aplicáveis aos trabalhadores subcontratados: Política de respeito pelos direitos de liberdade sindical e negociação coletiva;
Benefícios/programas da organização aplicáveis aos trabalhadores subcontratados: Outro;
Benefícios/serviços de apoio oferecidos pela organização aos trabalhadores contratados: Plano/seguro de saúde;
Benefícios/serviços de apoio oferecidos pela organização aos trabalhadores contratados: Férias remuneradas;
Benefícios/serviços de apoio oferecidos pela organização aos trabalhadores contratados: Licença maternidade;
Benefícios/serviços de apoio oferecidos pela organização aos trabalhadores contratados: Licença paternidade;
Benefícios/serviços de apoio oferecidos pela organização aos trabalhadores contratados: Plano de previdência;
Benefícios/serviços de apoio oferecidos pela organização aos trabalhadores contratados: Suporte psicológico/emocional;
Benefícios/serviços de apoio oferecidos pela organização aos trabalhadores contratados: Participação nos lucros e resultados;
Benefícios/serviços de apoio oferecidos pela organização aos trabalhadores contratados: Convénios com academias;
Benefícios/serviços de apoio oferecidos pela organização aos trabalhadores contratados: Auxílio para educação;
Benefícios/serviços de apoio oferecidos pela organização aos trabalhadores contratados: Seguro de vida;
Benefícios/serviços de apoio oferecidos pela organização aos trabalhadores contratados: Subsídio de almoço;
Benefícios/serviços de apoio oferecidos pela organização aos trabalhadores contratados: Subsídio de transporte;
Benefícios/serviços de apoio oferecidos pela organização aos trabalhadores contratados: Outro</t>
  </si>
  <si>
    <t>Medidas (condições de trabalho) implementadas (e.g., remuneração especial/descanso por horas extras trabalhadas, férias, dias de descanso, salário mínino)</t>
  </si>
  <si>
    <t>Benefícios/serviços de apoio oferecidos pela organização aos trabalhadores contratados: Férias remuneradas;
Organização tem trabalhadores contratados a receber o salário mínimo local em regiões onde opera;
Organização tem trabalhadores subcontratados a receber o salário mínimo local;
Existência de trabalhadores contratados a receber menos do que o salário mínimo local em alguma das regiões onde a organização de reporte opera</t>
  </si>
  <si>
    <t>Ações relacionadas com o diálogo social (e.g., representantes dos trabalhadores, instituído Conselho de Empresa Europeu, acordos coletivos)</t>
  </si>
  <si>
    <t>Organização tem representantes dos trabalhadores;
Organização celebrou acordo(s) com os representantes dos trabalhadores acerca do respeito pelos direitos humanos dos trabalhadores;
Especifique o(s) acordo(s) celebrado(s) com os representantes dos trabalhadores acerca do respeito pelos direitos humanos dos trabalhadores;
Organização tem processos definidos para interagir com os trabalhadores (e/ou seus representantes) sobre impactos para a força de trabalho, decorrentes de ações que a organização tome para endereçar as questões da sustentabilidade;
Organização celebrou acordo(s) com representantes dos trabalhadores acerca do respeito pelos direitos humanos dos trabalhadores da cadeia de valor;
Especifique o(s) acordo(s) celebrado(s) com os representantes dos trabalhadores acerca do respeito pelos direitos humanos dos trabalhadores da cadeia de valor;
Organização tem processos definidos para interagir com os trabalhadores da cadeia de valor (e/ou seus representantes) sobre impactos para a força de trabalho, decorrentes de ações que a organização tome para endereçar as questões da sustentabilidade;
Organização tem trabalhadores contratados cobertos por acordos de negociação coletiva</t>
  </si>
  <si>
    <t>Ações relacionadas com a gestão de carreira e capacitação (e.g., transparência do processo de recrutamento, avaliação de desempenho, plano de desenvolvimento, mobilidade profissional, formação)</t>
  </si>
  <si>
    <t>Organização tem um programa de assistência para transição de carreira (em caso de reforma ou rescisão de contrato) para trabalhadores contratados;
Benefícios/programas da organização aplicáveis aos trabalhadores subcontratados: Programa de assistência para transição de carreira;
Organização tem um processo de avaliação de desempenho para os trabalhadores contratados;
Processo de avaliação de desempenho dos trabalhadores contratados é do seu conhecimento;
Benefícios/programas da organização aplicáveis aos trabalhadores subcontratados: Programas de capacitação;
Benefícios/serviços de apoio oferecidos pela organização aos trabalhadores contratados: Auxílio para educação;
A organização tem um plano de formação em questões sociais tais como direitos humanos, trabalho forçado, escravatura moderna;
Organização tem um plano de formação de prevenção e combate à corrupção e ao suborno;
Trabalhadores subcontratados recebem formação sobre as políticas e práticas da organização;
A organização deu formação aos seus trabalhadores contratados relativamente aos tópicos abordados no código de ética e conduta no período de reporte;
Organização tem um plano de formação em questões sociais (e.g., direitos humanos, trabalho forçado, escravatura moderna);
Organização investe na capacitação dos trabalhadores contratados;
Tipo de programas de capacitação disponibilizados pela organização;
Organização investe na capacitação dos trabalhadores subcontratados;
Programas de capacitação disponibilizados pela organização: Cursos internos de capacitação;
Programas de capacitação disponibilizados pela organização: Apoio financeiro a cursos de capacitação ou educação externos;
Programas de capacitação disponibilizados pela organização: Períodos sabáticos com retorno garantido ao emprego;
Programas de capacitação disponibilizados pela organização: Outro</t>
  </si>
  <si>
    <t>Ações para promover a diversidade, equidade e inclusão (e.g., impedir discriminação no recrutamento e desenvolvimento profissional, formação, prevenir e atuar sobre o assédio, procedimentos de denúncia e atuação, promoção da inclusão, igualdade de remuneração)</t>
  </si>
  <si>
    <t>Política de gestão de impactos, riscos e oportunidades relacionados com os trabalhadores contempla: Respeito pelos direitos humanos, incluindo direitos do trabalho;
Política de gestão de impactos, riscos e oportunidades relacionados com os trabalhadores contempla: Interação com as partes interessadas afetadas;
Política de gestão de impactos, riscos e oportunidades relacionados com os trabalhadores contempla: Medidas para assegurar a mitigação de impactos nos direitos humanos;
Política de gestão de impactos, riscos e oportunidades relacionados com os trabalhadores contempla: Eliminação da discriminação (incluindo assédio);
Política de gestão de impactos, riscos e oportunidades relacionados com os trabalhadores contempla: Promoção da igualdade de oportunidades;
Política de gestão de impactos, riscos e oportunidades relacionados com os trabalhadores contempla: Promoção da diversidade e inclusão;
Política de gestão de impactos, riscos e oportunidades relacionados com os trabalhadores contempla: Outro;
Desenvolvimento de ações para promover a diversidade, equidade e inclusão;
Ações desenvolvidas para promover a diversidade, equidade e inclusão;
Implementação de planos ou políticas como consequência de denúncias sobre discriminação ou assédio moral ou sexual e da sua análise;
Organização tem uma declaração e/ou política que reflete o seu posicionamento face à violação de direitos humanos, trabalho forçado, trabalho infantil e discriminação;
A organização teve incidentes de discriminação, nomeadamente que tenham resultado na aplicação de sanções;
Políticas têm procedimentos específicos de implementação para prevenir, mitigar e agir em casos de discriminação;
Especifique os procedimentos de implementação para prevenir, mitigar e agir em casos de discriminação;
Organização teve incidentes de discriminação que tenham resultado na aplicação de sanções;
Política de gestão de impactos, riscos e oportunidades contempla: Respeito pelos direitos humanos, incluindo direitos do trabalho;
Política de gestão de impactos, riscos e oportunidades contempla: Interação com as partes interessadas afetadas;
Política de gestão de impactos, riscos e oportunidades contempla: Medidas para assegurar a mitigação de impactos nos direitos humanos;
Política de gestão de impactos, riscos e oportunidades contempla: Eliminação da discriminação (incluindo assédio);
Política de gestão de impactos, riscos e oportunidades contempla: Promoção da igualdade de oportunidades;
Política de gestão de impactos, riscos e oportunidades contempla: Promoção da diversidade e inclusão;
Tópicos/requisitos incluídos na política de fornecedores: Assédio e não discriminação;
Objetivos de Desenvolvimento Sustentável para os quais a estratégia contribui: Objetivo 5 - Igualdade de género;
Objetivos de Desenvolvimento Sustentável para os quais a estratégia contribui: Objetivo 10 - Reduzir as desigualdades;
Organização tem compromisso(s) relacionado(s) com a inclusão e/ou ação afirmativa para pessoas de grupos em particular risco de vulnerabilidade na sua própria força de trabalho;
Especifique o(s) compromisso(s) relacionado(s) com a inclusão e/ou ação afirmativa para pessoas de grupos em particular risco de vulnerabilidade na sua própria força de trabalho;
Organização identificou ou recebeu denúncia(s) (formais ou informais) de violação dos direitos de minorias;
Organização implementou medida(s) corretiva(s) proveniente(s) de denúncia(s) de violação dos direitos de minorias;
Organização recebeu denúncia(s) ou reclamação(ões) (formais ou informais) sobre discriminação ou assédio moral ou sexual;
Organização analisou a(s) denúncia(s) sobre discriminação ou assédio moral ou sexual;
Organização disponibiliza canais de comunicação para que os trabalhadores transmitam preocupações e/ou queixas;
Organização tem mecanismos para tratar as preocupações e/ou queixas e reclamações relacionadas com questões laborais;
Organização disponibiliza canais de comunicação para que os trabalhadores da cadeia de valor transmitam preocupações e/ou queixas;
Especifique os mecanismos para tratar as preocupações e/ou queixas e reclamações relacionadas com questões laborais;
Receção de preocupações e/ou queixas por parte dos trabalhadores</t>
  </si>
  <si>
    <t>LHR8</t>
  </si>
  <si>
    <t>Trabalhadores têm o direito de se afiliar a sindicatos, conselhos de trabalhadores ou outras organizações de acordo coletivo</t>
  </si>
  <si>
    <t>Organização tem uma política de respeito pelos direitos de liberdade sindical e negociação coletiva dos trabalhadores contratados;
Benefícios/programas da organização aplicáveis aos trabalhadores subcontratados: Política de respeito pelos direitos de liberdade sindical e negociação coletiva;
Tópicos/requisitos incluídos na política de fornecedores: Liberdade de associação e negociação coletiva</t>
  </si>
  <si>
    <t>Organização reporta Indicadores Chave de Desempenho (KPI) relacionados com os direitos laborais e humanos (e.g., SST, condições de trabalho, diálogo social, gestão de carreira e formação, trabalho infantil, forçado e tráfico de seres humanos, diversidade, equidade e inclusão, Direitos Humanos)</t>
  </si>
  <si>
    <t>Número de trabalhadores contratados com acesso ao sistema de saúde e segurança no trabalho;
Número de trabalhadores subcontratados com acesso ao sistema de saúde e segurança no trabalho;
Práticas implementadas para promover a segurança e saúde dos trabalhadores contratados;
As condições de Segurança e Saúde no Trabalho (SST) para os trabalhadores subcontratados são asseguradas pela organização;
Média de horas de formação em saúde, segurança e resposta a emergências para empregados de serviço de curta duração;
Média de horas de formação em saúde, segurança e resposta a emergências para trabalhadores a tempo integral;
Média de horas de formação em saúde, segurança e resposta a emergências para trabalhadores contratados;
Organização tem um sistema de SST para os trabalhadores contratados;
Organização forma os trabalhadores contratatados sobre riscos, processos, práticas, normas e políticas no âmbito da SST;
Organização forma os trabalhadores subcontratatados sobre riscos, processos, práticas, normas e políticas no âmbito da SST: Não, é da responsabilidade da entidade com quem o trabalhador tem contrato de trabalho e solicitamos evidências de que recebe formação relativamente às normas de SST;
Organização forma os trabalhadores subcontratatados sobre riscos, processos, práticas, normas e políticas no âmbito da SST: Não, é da responsabilidade da entidade com quem o trabalhador tem contrato de trabalho e não confirmamos se recebe formação relativamente às normas de SST;
Número de trabalhadores contratados a receber o salário mínimo local do género: Feminino;
Número de trabalhadores contratados a receber o salário mínimo local do género: Masculino;
Número de trabalhadores contratados a receber o salário mínimo local do género: Outro;
Número de trabalhadores subcontratados a receber o salário mínimo do género: Feminino;
Número de trabalhadores subcontratados a receber o salário mínimo do género: Masculino;
Número de trabalhadores subcontratados a receber o salário mínimo do género: Outro;
Número total de trabalhadores contratados a receber o salário mais baixo (por país);
Número total de trabalhadores subcontratados a receber o salário mais baixo (por país);
Número total de trabalhadores subcontratados com direito a licença parental no último ano;
Número de trabalhadores subcontratados cobertos por acordos de negociação coletiva;
Número total de trabalhadores contratados com direito a licença parental no último ano;
Número total de trabalhadores contratados que usufruíram da licença parental;
Número total de trabalhadores subcontratados com direito a licença parental no último ano;
Número total de trabalhadores subcontratados que usufruíram de licença parental;
Número total de trabalhadores contratados que beneficiaram de programas de capacitação no último ano;
Número de trabalhadores contratados que participou em programas de capacitação nos últimos 12 meses do género: Feminino;
Número de trabalhadores contratados que participou em programas de capacitação nos últimos 12 meses do género: Masculino;
Número de trabalhadores contratados que participou em programas de capacitação nos últimos 12 meses do género: Outro;
Número de trabalhadores contratados que participou em programas de capacitação nos últimos 12 meses por categoria funcional: Direção;
Número de trabalhadores contratados que participou em programas de capacitação nos últimos 12 meses por categoria funcional: Gestão intermédia;
Número de trabalhadores contratados que participou em programas de capacitação nos últimos 12 meses por categoria funcional: Operações;
Número de trabalhadores subcontratados que participou em programas de formação e desenvolvimento de capacidades nos últimos 12 meses do género: Feminino;
Número de trabalhadores subcontratados que participou em programas de formação e desenvolvimento de capacidades nos últimos 12 meses do género: Masculino;
Número de trabalhadores subcontratados que participou em programas de formação e desenvolvimento de capacidades nos últimos 12 meses do género: Outro;
Número de trabalhadores subcontratados que participou em programas de formação e desenvolvimento de capacidades nos últimos 12 meses por categoria funcional: Gestão de topo/Direção;
Número de trabalhadores subcontratados que participou em programas de formação e desenvolvimento de capacidades nos últimos 12 meses por categoria funcional: Gestão intermédia;
Número de trabalhadores subcontratados que participou em programas de formação e desenvolvimento de capacidades nos últimos 12 meses por categoria funcional: Operações;
Número de trabalhadores subcontratados cobertos por acordos de negociação coletiva;
Número de trabalhadores contratados cobertos por acordos de negociação coletiva;
Número total de horas de capacitação oferecida aos trabalhadores contratados;
Número total de trabalhadores contratados que beneficiaram de programas de capacitação no último ano;
Média de horas de capacitação por trabalhador contratado;
Média de horas de capacitação por trabalhador subcontratado;
Nº total de horas de capacitação oferecida aos trabalhadores subcontratados;
Nº de operações identificadas como tendo risco significativo de ocorrência de trabalho infantil;
Nº de fornecedores identificados como tendo risco significativo de ocorrência de trabalho infantil;
% de operações consideradas com riscos significativos de ocorrência de trabalho infantil, forçado ou análogo ao escravo;
% de fornecedores considerados com riscos significativos de ocorrência de trabalho infantil, forçado ou análogo ao escravo;
Número de incidentes registados relativamente a direitos humanos;
Número de incidentes registados relativamente a trabalho forçado;
Número de incidentes registados relativamente a trabalho infantil;
Nº de operações identificadas como tendo risco significativo de incidentes de trabalho forçado ou obrigatório;
Nº de fornecedores identificados como tendo risco significativo de incidentes de trabalho forçado ou obrigatório;
Organização identificou incidente(s) ou caso(s) relativo(s) a trabalho forçado nas operações ou fornecedores;
Existência de operações, fornecedores ou investimentos da organização considerados como tendo risco significativo de incidentes de trabalho infantil ou de jovens colaboradores expostos a trabalho perigoso;
Número total de denúncias (discriminação e/ou assédio moral e/ou sexual);
Número de denúncias reportadas relativas a: Discriminação;
Número de denúncias reportadas relativas a: Assédio moral;
Número de denúncias reportadas relativas a: Assédio sexual;
Número de denúncias reportadas relativas a: Outro;
Organização recebeu denúncia(s) ou reclamação(ões) (formais ou informais) sobre discriminação ou assédio moral ou sexual;
Organização analisou a(s) denúncia(s) sobre discriminação ou assédio moral ou sexual;
Implementação de planos ou políticas como consequência de denúncias sobre discriminação ou assédio moral ou sexual e da sua análise;
Nº de incidentes de discriminação ocorridos;
Número de incidentes de discriminação ocorridos;
Especifique os procedimentos de implementação para prevenir, mitigar e agir em casos de discriminação;
Número de operações submetidas a avaliações de Direitos Humanos ou de impacto nos Direitos Humanos;
Número de acordos e de contratos de investimento significativos que incluem cláusulas de Direitos Humanos ou que foram submetidos a uma avaliação dos Direitos Humanos;
Número de operações submetidas à avaliação de riscos de violação dos direitos humanos nas operações no período de reporte;
Número de acordos e contratos de investimento significativos que incluem cláusulas de direitos humanos ou que foram submetidos a uma avaliação dos direitos humanos;
Nº de queixas apresentadas relativamente ao impacto dos direitos humanos;
Nº de queixas tratadas relativamente ao impacto dos direitos humanos;
Nº de queixas resolvidas relativamente ao impacto dos direitos humanos;
Especifique o(s) acordo(s) celebrado(s) com os representantes dos trabalhadores acerca do respeito pelos direitos humanos dos trabalhadores;
Especifique o(s) acordo(s) celebrado(s) com os representantes dos trabalhadores acerca do respeito pelos direitos humanos dos trabalhadores da cadeia de valor;
Especifique o(s) acordo(s) celebrado(s) com os representantes das comunidades afetadas acerca do respeito pelos direitos humanos das mesmas;
Especifique o(s) acordo(s) celebrado(s) com os representantes dos consumidores e/ou utilizadores finais acerca do respeito pelos seus direitos humanos;
Reporte de Indicadores Chave de Desempenho (KPI) relacionados com os direitos laborais e humanos;
Indicadores Chave de Desempenho (KPI) relacionados com os direitos laborais e humanos</t>
  </si>
  <si>
    <t>KPI's relacionados com gestão de carreira e capacitação:
- Ano de reporte
- Média de horas de capacitação fornecidas a cada trabalhador</t>
  </si>
  <si>
    <t>Média de horas de capacitação por trabalhador contratado;
Média de horas de capacitação por trabalhador contratado do género: Feminino;
Média de horas de capacitação por trabalhador contratado do género: Masculino;
Média de horas de capacitação por trabalhador contratado do género: Outro;
Média de horas de capacitação por trabalhador subcontratado;
Média de horas de capacitação por trabalhador subcontratado do género feminino;
Média de horas de capacitação por trabalhador subcontratado do género masculino;
Média de horas de capacitação por trabalhador subcontratado do género outro</t>
  </si>
  <si>
    <t>Indicadores Chave de Desempenho (KPI) relacionados com a diversidade:
- Ano de reporte
- Percentagem de trabalhadores de grupos minoritários e/ou vulneráveis em relação ao número total de trabalhadores
- Percentagem de trabalhadores de grupos minoritários e/ou vulneráveis em cargos de liderança executiva (exceto diretoria) 
- Percentagem de trabalhadores do género feminino em relação ao número total de trabalhadores
- Percentagem de trabalhadores do género feminino em cargos de liderança executiva (exceto diretoria)
- Percentagem de membros do género feminino no mais alto órgão de governança
- Diferença salarial média entre géneros sem ajuste</t>
  </si>
  <si>
    <t>Número de trabalhadores contratados pertencentes a minorias: Negros;
% de membros do mais alto órgão de governança que fazem parte de grupos de minoria;
% de trabalhadores por grupo étnico pertencente a minorias;
Número de trabalhadores contratados pertencentes a minorias: Indígenas;
Número de trabalhadores contratados pertencentes a minorias: Negros;
Número de trabalhadores contratados pertencentes a minorias: Minorias sociais (pessoas pertencentes a grupos vulneráveis);
Número de trabalhadores contratados pertencentes a minorias: LGBTQIA+;
Número de trabalhadores contratados pertencentes a minorias: Pessoas portadoras de deficiência;
Número de trabalhadores contratados pertencentes a minorias: Minorias religiosas;
Número de trabalhadores contratados pertencentes a minorias: Outro;
Minorias que constituem o mais alto órgão de governança da organização: Indígenas;
Minorias que constituem o mais alto órgão de governança da organização: Negros;
Minorias que constituem o mais alto órgão de governança da organização: Etnia cigana;
Minorias que constituem o mais alto órgão de governança da organização: Minorias sociais (pessoas pertencentes a grupos vulneráveis);
Minorias que constituem o mais alto órgão de governança da organização: LGBTQIA+;
Minorias que constituem o mais alto órgão de governança da organização: Pessoas portadoras de deficiência;
Minorias que constituem o mais alto órgão de governança da organização: Minorias religiosas;
Minorias que constituem o mais alto órgão de governança da organização: Outro;
Percentagem de trabalhadores contratados do género: Feminino;
Percentagem de membros do mais alto órgão de governança do género: Feminino;
Percentagem de trabalhadores contratados em cargos de gestão de topo/direção do género: Feminino;
Percentagem de trabalhadores contratados em cargos de gestão intermédia do género: Feminino;
Percentagem de trabalhadores (contratados e subcontratados) do género: Feminino;
% de trabalhadores subcontratados do género: Feminino;
% de trabalhadores subcontratados em cargos de gestão de topo/direção do género: Feminino;
% de trabalhadores (contratados e subcontratados) em cargos de gestão de topo/direção do género: Feminino;
% de trabalhadores subcontratados em cargos de gestão intermédia do género feminino;
% de trabalhadores (contratados e subcontratados) em cargos de gestão intermédia do género feminino;
Proporção do salário básico entre trabalhadores do género feminino e masculino;
Proporção da remuneração entre trabalhadores do género feminino e masculino;
Diferença entre o salário médio de trabalhadores do sexo masculino e feminino;
Diferença salarial média de salário base e remuneração entre mulheres e homens (FTE)</t>
  </si>
  <si>
    <t>LHR12</t>
  </si>
  <si>
    <t>Organização obteve certificação relacionada com o sistema de gestão laboral e de direitos humanos</t>
  </si>
  <si>
    <t>LHR13</t>
  </si>
  <si>
    <t>Informações adicionais em matéria de direitos laborais e humanos, incluindo o reconhecimento externo relacionado com a responsabilidade social corporativa obtido nos últimos cinco anos (e.g., prémios, presença em rankings ou índices de responsabilidade social corporativa)</t>
  </si>
  <si>
    <t>Ambiente [Environment]</t>
  </si>
  <si>
    <t>Organização tem uma política ambiental (Política ambiental contempla: Consumo de energia e gases de efeito estufa, gestão de resíduos e reciclagem, promoção do consumo sustentável, consumo de energia e gases de efeito estufa)</t>
  </si>
  <si>
    <t>A organização tem uma estratégia ou política para tratamento e redução dos resíduos produzidos;
A organização tem integrada uma política ambiental com o propósito de prevenir e reduzir o seu impacte ambiental;
Existência de política de redução do consumo de energia;
Existência de política de redução de emissões de gases com efeito de estufa;
Organização tem uma estratégia para o consumo e uso sustentável de materiais</t>
  </si>
  <si>
    <t>Ações para redução do consumo de energia e das emissões de GEE (e.g., capacitação e consciencialização dos trabalhadores, compra e ou produção de energia renovável, compra de créditos de compensação de carbono, auditoria, redução do consumo na iluminação, aquecimento, ar condicionado)</t>
  </si>
  <si>
    <t>Organização implementa iniciativas para redução das emissões de GEE;
Tipo de iniciativas implementadas pela organização para redução das emissões de GEE;
Organização monitoriza as emissões de GEE;
Informação sobre emissões de GEE verificada por entidade externa independente (ou em processo de verificação);
Metas de redução de emissões de GEE são compatíveis com o objetivo de limitar o aquecimento global a 1,5°C (Acordo de Paris);
Plano de transição para mitigação das alterações climáticas inclui metas de redução de emissões de GEE;
Organização tem uma estratégia para redução do consumo energético;
A organização monitoriza o consumo de combustível proveniente de fontes não renováveis;
A organização monitoriza o consumo de combustível proveniente de fontes renováveis;
A organização monitoriza o consumo de eletricidade;
A organização monitoriza o consumo de aquecimento;
A organização monitoriza o consumo de resfriamento;
A organização monitoriza o consumo de vapor;
A organização monitoriza o consumo de energia fora da organização;
Iniciativas estão a ser implementadas para reduzir o consumo energético;
Existência de política de redução do consumo de energia;
A organização produz energia para consumo próprio;
Toda a energia autogerada foi consumida;
A organização monitoriza a quantidade de energia não consumida;
A organização vendeu energia</t>
  </si>
  <si>
    <t>ENV3</t>
  </si>
  <si>
    <t>Ações relacionadas com a gestão de resíduos - Parte 1 (e.g., reciclagem de papel/papelão, toners, equipamentos TI)</t>
  </si>
  <si>
    <t>Tipo de medidas para reduzir ou prevenir os impactos identificados dos resíduos no meio ambiente e na saúde humana;
Nas atividades da organização a produção de resíduos é baixa/residual;
A organização tem uma estratégia ou política para tratamento e redução dos resíduos produzidos;
Principais iniciativas para tratamento e redução dos resíduos produzidos;
A organização monitoriza os resíduos gerados;
Nas atividades da organização a produção de resíduos é muito intensa/significativa;
Organização monitoriza as métricas referentes aos resíduos produzidos;
Destinos/operações de tratamento aplicados aos resíduos produzidos: Preparação para reutilização;
Destinos/operações de tratamento aplicados aos resíduos produzidos: Reciclagem;
Destinos/operações de tratamento aplicados aos resíduos produzidos: Outro tipo de operação de recuperação;
Destinos/operações de tratamento aplicados aos resíduos produzidos: Incineração;
Destinos/operações de tratamento aplicados aos resíduos produzidos: Aterro;
Destinos/operações de tratamento aplicados aos resíduos produzidos: Outra operação de eliminação;
Objetivos e metas de mitigação relacionadas com utilização de recursos e economia circular incluem a prevenção e controlo de: Fomentar e aumentar o design circular, aumentar a taxa de uso de materiais circulares, diminuir a utilização de matéria-prima virgem não renovável, gestão de resíduos;
Objetivos e metas de mitigação relacionadas com utilização de recursos e economia circular: Fomentar e aumentar o design circular (incluindo o design do produto);
Objetivos e metas de mitigação relacionadas com utilização de recursos e economia circular: Aumentar a taxa de uso de materiais circulares (reutilizar);
Objetivos e metas de mitigação relacionadas com utilização de recursos e economia circular: Diminuir a utilização de matéria-prima virgem não renovável (com possíveis metas específicas para matéria-prima virgem não renovável e metas para matéria-prima virgem renovável);
Objetivos e metas de mitigação relacionadas com utilização de recursos e economia circular: Gestão de resíduos, incluindo a preparação para o correto tratamento;
Organização implementou ações relacionadas com utilização de recursos e economia circular, durante o período de reporte;
Ações relacionadas com utilização de recursos e economia circular: Redução do consumo de materiais;
Ações relacionadas com utilização de recursos e economia circular: Reutilização de materiais;
Ações relacionadas com a utilização de recursos e economia circular: Reparação de materiais;
Ações relacionadas com utilização de recursos e economia circular: Outra</t>
  </si>
  <si>
    <t>ENV4</t>
  </si>
  <si>
    <t>Ações relacionadas com a gestão de resíduos - Parte 2 (e.g., reutilização de material, formação, separação e descarte de acordo com fluxo de resíduos, redução do consumo de material, insumos ecológicos, troca de materiais entre trabalhadores)</t>
  </si>
  <si>
    <t>ENV5</t>
  </si>
  <si>
    <t>Organização responde ao Questionário de Mudança Climática do CDP</t>
  </si>
  <si>
    <t>Indicadores Chave de Desempenho (KPI) relacionados com o consumo de energia e GEE:
- Total de emissões de GEE do âmbito 1 em toneladas métricas equivalentes ao CO2
- Total de emissões de GEE do âmbito 2 em toneladas métricas equivalentes ao CO2</t>
  </si>
  <si>
    <t>Total de emissões diretas de âmbito 1 de GEE;
Total de emissões indiretas de âmbito 2 de GEE</t>
  </si>
  <si>
    <t>Organização reporta Indicadores Chave de Desempenho (KPI) sobre:
- Consumo de Energia e GEE
- Consumo de materiais e gestão de resíduos
- Promoção e serviços ambientais</t>
  </si>
  <si>
    <t>Consumo total de eletricidade;
Consumo total de energia;
Consumo total de combustível;
Quantidade de materiais cujo consumo foi evitado na ação implementada relacionada com utilização de recursos e economia circular: Redução do consumo de materiais;
Quantidade de materiais cujo consumo foi evitado na ação implementada relacionada com utilização de recursos e economia circular: Reutilização de materiais;
Quantidade de materiais cujo consumo foi evitado na ação implementada relacionada com utilização de recursos e economia circular: Reparação de materiais;
Quantidade de materiais cujo consumo foi evitado na ação implementada relacionada com utilização de recursos e economia circular: Outra;
Peso total de resíduos gerados;
Peso total de resíduos perigosos no ano de reporte;
Peso total de materiais não renováveis utilizados que constituem o produto ou serviço;
Peso total de materiais renováveis utilizados que constituem o produto ou serviço;
Peso total de matérias-primas ou materiais reciclados utilizados;
Total de emissões de substâncias destruidoras da camada de ozono (SDO) CFC-11;
Total de outras emissões atmosféricas significativas (t);
Organização desenvolve produtos ou materiais que promovam e/ou acelerem as práticas de economia circular ao nível dos consumidores/clientes</t>
  </si>
  <si>
    <t>KPI's relacionados com o ambiente:
- Consumo total de energia em MWh
- Consumo total de energia renovável
- Peso total dos resíduos em toneladas
- Peso total de resíduos recuperados</t>
  </si>
  <si>
    <t>Consumo total de energia;
Consumo total de energia de fontes renováveis;
Peso total de resíduos gerados;
Peso do material em fim de vida recuperado;
Quantidade enviada para cada destino/operação de tratamento aplicado aos resíduos produzidos: Preparação para reutilização;
Quantidade enviada para cada destino/operação de tratamento aplicado aos resíduos produzidos: Reciclagem;
Quantidade enviada para cada destino/operação de tratamento aplicado aos resíduos produzidos: Outro tipo de operação de recuperação</t>
  </si>
  <si>
    <t>ENV9</t>
  </si>
  <si>
    <t>Organização obteve certificação relacionada com o sistema de gestão ambiental</t>
  </si>
  <si>
    <t>ENV10</t>
  </si>
  <si>
    <t>Informações adicionais em matéria de ambiente, incluindo o reconhecimento externo relacionado com a responsabilidade social corporativa obtido nos últimos cinco anos (e.g., prémios, presença em rankings ou índices de responsabilidade social corporativa)</t>
  </si>
  <si>
    <t>Ética [Ethics]</t>
  </si>
  <si>
    <t>Organização tem uma política relacionada com ética (incluindo os tópicos anticorrupção e suborno, conflito de interesse, fraude, lavagem de dinheiro, práticas anticoncorrenciais, proteção de dados e privacidade)</t>
  </si>
  <si>
    <t>Organização tem código de conduta, código de ética ou outro documento formal que contemple os valores, missão, conduta ética e sustentabilidade;
Organização tem um código de ética e conduta para os fornecedores;
Organização tem política para prevenir e tratar alegações e situações de conflito de interesse;
Organização tem uma política de privacidade dos consumidores e/ou utilizadores finais para garantir a segurança dos dados pessoais;
Organização tem uma política de anti-corrupção e anti-suborno definida;
Tópicos/requisitos incluídos na política de fornecedores: Corrupção, extorsão e suborno;
Tópicos/requisitos incluídos na política de fornecedores: Privacidade e proteção de dados;
Tópicos/requisitos incluídos na política de fornecedores: Concorrência leal e antitrust;
Tópicos/requisitos incluídos na política de fornecedores: Conflitos de interesse</t>
  </si>
  <si>
    <t>Ações para prevenir a corrupção e o suborno (e.g., capacitação, processo de diligência prévia, procedimentos de denúncia, avaliação de risco, auditoria, aprovação de transações sensíveis)</t>
  </si>
  <si>
    <t>Organização efetuou avaliação de riscos com foco na corrupção e/ou suborno;
Avaliação de riscos com foco na corrupção e/ou suborno foi feita há menos de 2 anos;
Avaliação de riscos com foco na corrupção e/ou suborno realizada por uma entidade externa;
Organização inclui os fatores corrupção e suborno nas avaliações gerais de risco;
Organização tem um plano de formação de prevenção e combate à corrupção e ao suborno;
Organização tem mecanismo para denúncia de situações de conflito de interesse, corrupção ou suborno;
A organização desenvolveu um Plano de Prevenção de Riscos de Corrupção e Infrações Conexas;
Formação de prevenção e combate à corrupção e ao suborno é realizada anualmente;
A política anti corrupção é comunicada aos parceiros de negócio da organização e fornecedores;
A formação de prevenção e combate à corrupção é realizada anualmente;
Organização tem mecanismos para prevenir, detetar e tratar alegações ou situações de corrupção e suborno;
Investigação de situação(ões) de corrupção e/ou suborno realizada por um órgão independente da cadeia de gestão envolvida na situação;
Consequência de denúncia(s) de situações de conflito de interesse, corrupção ou suborno pressupõe alguma alteração(ões) ou ação(ões);
Organização assegura formações sobre corrupção e suborno;
Alteração(ões) e/ou medida(s) implementadas em consequência da denúncias de situações de conflito de interesses, suborno e/ou corrupção</t>
  </si>
  <si>
    <t>Ações em matéria de segurança da informação (e.g., capacitação, processo de diligência prévia, procedimentos de denúncia, avaliação de risco, auditoria, procedimento de resposta a incidentes, medidas de proteção, obtenção de consentimento para análise de informações)</t>
  </si>
  <si>
    <t>Organização informa os consumidores e/ou utilizadores finais sobre como os dados são reunidos, usados e protegidos;
Organização comunica alterações às políticas ou medidas de proteção de dados aos consumidores e/ou utilizadores finais</t>
  </si>
  <si>
    <t>ET4</t>
  </si>
  <si>
    <t>Organização obteve certificação externa relacionada com questões de ética empresarial (e.g., ISO 27000, ETHIC Intelligence, Trace International, Cyber Essentials)</t>
  </si>
  <si>
    <t>Indicadores Chave de Desempenho (KPI) relacionados com questões de ética:
- Percentagem ou número de trabalhadores capacitados em matéria de ética
- Procedimento de denúncia
- Número de incidentes de corrupção confirmados
- Número de incidentes de segurança da informação confirmados</t>
  </si>
  <si>
    <t>Número total de denúncias referentes a questões éticas;
Número de denúncias reportadas do tipo: Comportamento anti-ético;
Número de denúncias reportadas do tipo: Comportamento ilícito;
Número de denúncias reportadas do tipo: Integridade organizacional;
Número de denúncias reportadas do tipo: Outro;
Número de denúncias de conflitos de interesse reportadas;
Número de queixas recebidas relativamente à violação da política de privacidade;
Número de casos de corrupção reportados;
Número de casos de corrupção confirmados;
Número de casos de suborno reportados
Número de casos de suborno confirmados;
Indique o número total de vazamento, furto ou perda de dados de clientes;
Nº de clientes afectados pelas violações de dados;
Nº de titulares de conta afectados pelas violações de dados;
Nº de violações de dados;
Número total de: Acesso indevido a dados;
Número total de: Furto de dados;
Número total de: Perda de dados</t>
  </si>
  <si>
    <t>ET6</t>
  </si>
  <si>
    <t>Informações adicionais em matéria de ética, incluindo o reconhecimento externo relacionado com a responsabilidade social corporativa obtido nos últimos cinco anos (e.g., prémios, presença em rankings ou índices de responsabilidade social corporativa)</t>
  </si>
  <si>
    <t>Aquisições Sustentáveis [Sustainable Procurement]</t>
  </si>
  <si>
    <t>Organização tem uma política de aquisições sustentáveis em questões ambientais, de práticas laborais e de direitos humanos</t>
  </si>
  <si>
    <t>Organização tem código de conduta, código de ética ou outro documento formal que contemple os valores, missão, conduta ética e sustentabilidade;
Organização tem uma estratégia para o consumo e uso sustentável de materiais;
Tópicos/requisitos incluídos na política de fornecedores: Gestão sustentável de recursos e redução de resíduos;
Políticas que a organização tem em vigor para abordar as questões de direitos humanos / escravatura moderna / trabalho forçado nas operações diretas e/ou cadeia de abastecimento;
A organização tem políticas em vigor para abordar as questões de direitos humanos / escravatura moderna / trabalho forçado nas operações diretas e/ou cadeia de abastecimento;
Organização tem uma declaração e/ou política que reflete o seu posicionamento face à violação de direitos humanos, trabalho forçado, trabalho infantil e discriminação;
Política de gestão de impactos, riscos e oportunidades relacionados com os trabalhadores contempla: Respeito pelos direitos humanos, incluindo direitos do trabalho;
Política de gestão de impactos, riscos e oportunidades relacionados com os trabalhadores contempla: Medidas para assegurar a mitigação de impactos nos direitos humanos;
Política de gestão de impactos, riscos e oportunidades contempla: Respeito pelos direitos humanos, incluindo direitos do trabalho;
Política de gestão de impactos, riscos e oportunidades contempla: Medidas para assegurar a mitigação de impactos nos direitos humanos;
Política de gestão de impactos, riscos e oportunidades contempla: Respeito pelos direitos humanos, incluindo tráfico de seres humanos;
Política de gestão de impactos, riscos e oportunidades contempla: Respeito pelos direitos humanos, incluindo trabalho forçado;
Política de gestão de impactos, riscos e oportunidades contempla: Respeito pelos direitos humanos, incluindo trabalho infantil</t>
  </si>
  <si>
    <t>SP2</t>
  </si>
  <si>
    <t>Processos de aquisição internos que integram a sustentabilidade (e.g., compra de material de escriório, produtos à base de madeira, vestuário, alojamento de dados)</t>
  </si>
  <si>
    <t>Ações implementadas em relação à integração de fatores sociais ou ambientais no processo de aquisições (e.g., código de conduta, cláusulas ambientais ou sociais nos contratos com fornecedores, análise de risco, avaliação de fornecedores, formação sobre questões sociais e ambientais, auditoria)</t>
  </si>
  <si>
    <t>Principais iniciativas da estratégia para o consumo e uso sustentável de materiais;
Organização sensibiliza e capacita os fornecedores relativamente à sustentabilidade;
Organização incentiva os fornecedores a adotar práticas e políticas mais sustentáveis;
Organização tem uma política de Responsabilidade Social Corporativa;
Número de acordos e contratos de investimento significativos que incluem cláusulas de direitos humanos ou que foram submetidos a uma avaliação dos direitos humanos;
Número de acordos e de contratos de investimento significativos que incluem cláusulas de Direitos Humanos ou que foram submetidos a uma avaliação dos Direitos Humanos;
Número de operações submetidas à avaliação de riscos de violação dos direitos humanos nas operações no período de reporte;
Organização efetua avaliação(ões) de riscos de violação dos direitos humanos nas suas operações;
Número de fornecedores avaliados em relação a impactos ambientais;
Número de fornecedores avaliados em relação a critérios sociais;
Organização tem uma política de fornecedores;
No processo de contratação de fornecedores são observados todos os requisitos incluídos na política de fornecedores;
Organização tem um processo interno para verificação dos requisitos da política de fornecedores;
Como é feita a verificação e validação do processo interno: Realização de um questionário;
Como é feita a verificação e validação do processo interno: Solicitação de evidências;
Como é feita a verificação e validação do processo interno: Visita às instalações do fornecedor;
Como é feita a verificação e validação do processo interno: Realização de auditoria por uma entidade externa;
Como é feita a verificação e validação do processo interno: Avaliação realizada por uma entidade externa;
Como é feita a verificação e validação do processo interno: Outro;
Organização solicita informação aos seus fornecedores sobre os respetivos fornecedores;
Organização solicita evidências aos fornecedores relativamente a boas práticas e impactos da empresa;
Organização exige reporte(s) anual(ais) de indicadores não financeiros aos fornecedores;
Organização tem um código de ética e conduta para os fornecedores;
Organização avaliou os fornecedores relativamente a impactos ambientais;
Organização avaliou os fornecedores relativamente a impactos sociais;
Tópicos/requisitos incluídos na política de fornecedores: Requisitos de sustentabilidade para fornecedores</t>
  </si>
  <si>
    <t>SP4</t>
  </si>
  <si>
    <t>Organização tem um programa de diversidade de fornecedores ou outras ações destinadas a promover a diversidade na cadeia de abastecimento (e.g., trabalho com mulheres empresárias, empresários de grupos minoritários, promoção da diversidade, equidade e inclusão no local de trabalho dos fornecedores)</t>
  </si>
  <si>
    <t>Indicadores Chave de Desempenho (KPI) relacionados com fornecedores:
- Percentagem de fornecedores alvo que assinaram o código de conduta do fornecedor
- Percentagem de fornecedores alvo com contratos que incluem cláusulas sobre requisitos ambientais, laborais e de direitos humanos
- Percentagem ou número de fornecedores alvo abrangidos por uma avaliação de responsabilidade social corporativa
- Percentagem ou número de fornecedores alvo abrangidos por uma auditoria de responsabilidade social corporativa in loco
- Percentagem ou número de clientes que receberam capacitação sobre aquisições sustentáveis
- Percentagem ou número de fornecedores auditados/avaliados, envolvidos em ações corretivas ou de capacitação</t>
  </si>
  <si>
    <t>Número de fornecedores que: Cumpre integralmente a política de fornecedores;
Número de fornecedores que: Cumpre parte da política de fornecedores;
Número de fornecedores que: Não cumpre a política de fornecedores;
Número de fornecedores que: Esta informação não está disponível;
Número de acordos e de contratos de investimento significativos que incluem cláusulas de Direitos Humanos ou que foram submetidos a uma avaliação dos Direitos Humanos;
Percentagem de acordos e de contratos de investimento significativos que incluem cláusulas de Direitos Humanos ou que foram submetidos a uma avaliação dos Direitos Humanos;
Número de acordos e contratos de investimento significativos que incluem cláusulas de direitos humanos ou que foram submetidos a uma avaliação dos direitos humanos;
Número de fornecedores avaliados em relação a impactos ambientais;
Número de fornecedores avaliados em relação a critérios sociais;
Percentagem de fornecedores avaliados em relação a impactos ambientais;
Percentagem de fornecedores avaliados em relação a impactos sociais;
% de instalações de fornecedores de nível 1 que foram auditadas de acordo com um código de conduta laboral;
% de instalações de fornecedores de nível I que participam no programa de auditoria do Rx-360 International Pharmaceutical Supply Chain Consortium ou programas equivalentes de auditoria de terceiros para integridade da cadeia de abastecimento e ingredientes;
% de instalações de fornecedores para além do Nível 1 que foram auditadas segundo um código de conduta laboral;
Taxa de acções correctivas associadas à auditoria de responsabilidade social e ambiental dos fornecedores para não conformidades importantes;
Taxa de acções correctivas associadas à auditoria de responsabilidade social e ambiental dos fornecedores para não conformidades menores;
Taxa de acções correctivas associadas à auditoria de responsabilidade social e ambiental dos fornecedores para: não conformidades importantes;
Taxa de acções correctivas associadas à auditoria de responsabilidade social e ambiental dos fornecedores para: não conformidades menores</t>
  </si>
  <si>
    <t>SP6</t>
  </si>
  <si>
    <t>Informações adicionais em matéria de aquisições sustentáveis, incluindo o reconhecimento externo relacionado com a responsabilidade social corporativa obtido nos últimos cinco anos (e.g., prémios, presença em rankings ou índices de responsabilidade social corporativa)</t>
  </si>
  <si>
    <t>Category_
EcoVadis_ID</t>
  </si>
  <si>
    <t>Métricas requisitadas e analisadas
[EcoVadis]</t>
  </si>
  <si>
    <t xml:space="preserve">Indicadores para cada métrica [EcoVadis]: </t>
  </si>
  <si>
    <t>Indicator_ID_ESG Maturity [por atribuir]</t>
  </si>
  <si>
    <t>Indicator_ID_Mapeado</t>
  </si>
  <si>
    <t>Percentagem de indicadores comuns ao EcoVadis e mapeados pelo ESG Maturity</t>
  </si>
  <si>
    <t>Organização adere formal e publicamente a alguma iniciativa ou conjunto de princípios externos de responsabilidade social corporativa: Pacto Global das Nações Unidas</t>
  </si>
  <si>
    <t>Organização adere formal e publicamente a alguma iniciativa ou conjunto de princípios externos de responsabilidade social corporativa: Science Based Targets (SBT)</t>
  </si>
  <si>
    <t>Organização adere formal e publicamente a alguma iniciativa ou conjunto de princípios externos de responsabilidade social corporativa: Outra iniciativa externa ou conjunto de princípios</t>
  </si>
  <si>
    <t>Organização reporta indicadores quantitativos relacionados com responsabilidade social corporativa</t>
  </si>
  <si>
    <t>Indicadores quantitativos relacionados com responsabilidade social corporativa são verificados externamente por um terceiro independente</t>
  </si>
  <si>
    <t>No</t>
  </si>
  <si>
    <t>Indicadores-chave de desempenho estão oficialmente vinculados a um padrão de relatório de sustentabilidade (por exemplo, GRI, SASB ou outro)</t>
  </si>
  <si>
    <t>Foi realizada uma análise de materialidade para identificar indicadores de responsabilidade social corporativa relevantes</t>
  </si>
  <si>
    <t>Reportados outros indicadores quantitativos de responsabilidade social corporativa</t>
  </si>
  <si>
    <t>Organização possui uma política sobre questões laborais ou de direitos humanos</t>
  </si>
  <si>
    <t>Política sobre questões laborais ou de direitos humanos contempla: Saúde e segurança de trabalhadores</t>
  </si>
  <si>
    <t>Política sobre questões laborais ou de direitos humanos contempla: Condições de trabalho</t>
  </si>
  <si>
    <t>Política sobre questões laborais ou de direitos humanos contempla: Relações com os representantes dos trabalhadores (e.g., sindicatos)</t>
  </si>
  <si>
    <t>Política sobre questões laborais ou de direitos humanos contempla: Gestão de carreira (e.g., gestão de recrutamento, capacitação e desenvolvimento de carreira)</t>
  </si>
  <si>
    <t>Política sobre questões laborais ou de direitos humanos contempla: Trabalho infantil e trabalho forçado</t>
  </si>
  <si>
    <t>Política sobre questões laborais ou de direitos humanos contempla: Diversidade, equidade e inclusão</t>
  </si>
  <si>
    <t>Política sobre questões laborais ou de direitos humanos contempla: Direitos humanos dos stakeholders</t>
  </si>
  <si>
    <t>Realizadas ações relacionadas com a saúde e segurança dos trabalhadores</t>
  </si>
  <si>
    <t>Ações relacionadas com a saúde e segurança dos trabalhadores: Avaliação detalhada de riscos relacionados com a saúde e segurança</t>
  </si>
  <si>
    <t>Ações relacionadas com a saúde e segurança dos trabalhadores: Procedimento implementado para antecipar riscos relacionados com a saúde e segurança associados à mudança de operações</t>
  </si>
  <si>
    <t>Ações relacionadas com a saúde e segurança dos trabalhadores: Fornecimento de equipamento de proteção para todos os trabalhadores envolvidos</t>
  </si>
  <si>
    <t>Ações relacionadas com a saúde e segurança dos trabalhadores: Procedimentos específicos para o manuseamento de substâncias perigosas ou químicas</t>
  </si>
  <si>
    <t>Ações relacionadas com a saúde e segurança dos trabalhadores: Procedimentos de saúde e segurança traduzidos nos principais idiomas falados pelos trabalhadores</t>
  </si>
  <si>
    <t>Ações relacionadas com a saúde e segurança dos trabalhadores: Comité comum de saúde e segurança da gestão do trabalho em operação</t>
  </si>
  <si>
    <t>Ações relacionadas com a saúde e segurança dos trabalhadores: Medidas ativas de prevenção do stress e do ruído</t>
  </si>
  <si>
    <t>Ações relacionadas com a saúde e segurança dos trabalhadores: Capacitação dos trabalhadores relevantes sobre os riscos relacionados com a saúde e segurança e boas práticas de trabalho</t>
  </si>
  <si>
    <t>Ações relacionadas com a saúde e segurança dos trabalhadores: Check-up médico obrigatório para todos os trabalhadores</t>
  </si>
  <si>
    <t>Ações relacionadas com a saúde e segurança dos trabalhadores: Capacitação em saúde e segurança para os trabalhadores subcontratados</t>
  </si>
  <si>
    <t>Ações relacionadas com a saúde e segurança dos trabalhadores: Inspeção ou auditoria regular para garantir a segurança do equipamento</t>
  </si>
  <si>
    <t>Ações relacionadas com a saúde e segurança dos trabalhadores: Outra</t>
  </si>
  <si>
    <t>Realizadas ações relacionadas com as condições de trabalho</t>
  </si>
  <si>
    <t>Ações relacionadas com as condições de trabalho: Sessão para comunicação aos trabalhadores sobre condições de trabalho</t>
  </si>
  <si>
    <t>Ações relacionadas com as condições de trabalho: Compensação por horas de trabalho extraordinárias ou atípicas</t>
  </si>
  <si>
    <t>Ações relacionadas com as condições de trabalho: Implementação de programas relacionados com a família (e.g., licenças parentais ou de assistência, serviços de assistência à infância ou subsídios)</t>
  </si>
  <si>
    <t>Ações relacionadas com as condições de trabalho: Flexibilidade quanto à organização do trabalho dos trabalhadores (e.g., trabalho à distância, jornada flexível)</t>
  </si>
  <si>
    <t>Ações relacionadas com as condições de trabalho: Cobertura de assistência médica (plano de saúde) para trabalhadores</t>
  </si>
  <si>
    <t>Ações relacionadas com as condições de trabalho: Processo de remuneração (e.g., tabela salarial, procedimento de aumento salarial) comunicado aos trabalhadores</t>
  </si>
  <si>
    <t>Ações relacionadas com as condições de trabalho: Avaliação de satisfação dos trabalhadores</t>
  </si>
  <si>
    <t>Ações relacionadas com as condições de trabalho: Plano de participação acionária para trabalhadores (não restrito à gestão de topo/direção)</t>
  </si>
  <si>
    <t>Ações relacionadas com as condições de trabalho: Programa de bónus relacionado com o desempenho da empresa</t>
  </si>
  <si>
    <t>Ações relacionadas com as condições de trabalho: Outra</t>
  </si>
  <si>
    <t>Medidas (condições de trabalho) implementadas: Concessão de remuneração especial/descanso por horas extras trabalhadas (para todos os trabalhadores)</t>
  </si>
  <si>
    <t>Medidas (condições de trabalho) implementadas: Concessão de férias anuais remuneradas (para todos os trabalhadores)</t>
  </si>
  <si>
    <t>Medidas (condições de trabalho) implementadas: Trabalhadores recebem descanso de 24 horas dentro de um prazo de 7 dias consecutivos (para todos os trabalhadores)</t>
  </si>
  <si>
    <t>Medidas (condições de trabalho) implementadas: Trabalhadores recebem salários mínimos previstos em lei</t>
  </si>
  <si>
    <t>Medidas (condições de trabalho) implementadas: Outra</t>
  </si>
  <si>
    <t>Realizadas ações relacionadas com o diálogo social</t>
  </si>
  <si>
    <t>Ações relacionadas com o diálogo social: Representantes dos trabalhadores ou órgão de representação de trabalhadores (e.g., conselho de empresa)</t>
  </si>
  <si>
    <t>Ações relacionadas com o diálogo social: Conselho de Empresa Europeu (European Works Council) instituído</t>
  </si>
  <si>
    <t>Ações relacionadas com o diálogo social: Acordo coletivo sobre saúde e segurança dos trabalhadores</t>
  </si>
  <si>
    <t>Ações relacionadas com o diálogo social: Acordo coletivo sobre condições de trabalho</t>
  </si>
  <si>
    <t>Ações relacionadas com o diálogo social: Acordo coletivo sobre capacitação e gestão de carreira</t>
  </si>
  <si>
    <t>Ações relacionadas com o diálogo social: Acordo coletivo sobre diversidade, discriminação e/ou assédio</t>
  </si>
  <si>
    <t>Ações relacionadas com o diálogo social: Acordo/convenção coletivo(a) em vigor</t>
  </si>
  <si>
    <t>Ações relacionadas com o diálogo social: Outra</t>
  </si>
  <si>
    <t>Realizadas ações relacionadas com a gestão de carreira e capacitação</t>
  </si>
  <si>
    <t>Ações relacionadas com a gestão de carreira e capacitação: Processo de recrutamento transparente (comunicado com clareza e formalidade para todos os candidatos)</t>
  </si>
  <si>
    <t>Ações relacionadas com a gestão de carreira e capacitação: Avaliação regular (pelo menos uma vez por ano) do desempenho individual</t>
  </si>
  <si>
    <t>Ações relacionadas com a gestão de carreira e capacitação: Estabelecimento de plano de desenvolvimento individual e profissional para todos os trabalhadores</t>
  </si>
  <si>
    <t>Ações relacionadas com a gestão de carreira e capacitação: Medidas oficiais promovendo a mobilidade profissional</t>
  </si>
  <si>
    <t>Ações relacionadas com a gestão de carreira e capacitação: Capacitação para o desenvolvimento de competências</t>
  </si>
  <si>
    <t>Ações relacionadas com a gestão de carreira e capacitação: Medidas oficiais para antecipar ou reduzir demissões e os impactos negativos associados (e.g., compensação financeira, serviço de colocação externa)</t>
  </si>
  <si>
    <t>Ações relacionadas com a gestão de carreira e capacitação: Outra</t>
  </si>
  <si>
    <t>Realizadas ações para promover a diversidade, equidade e inclusão</t>
  </si>
  <si>
    <t>Ações para promover a diversidade, equidade e inclusão: Ações para impedir a discriminação durante a fase de recrutamento</t>
  </si>
  <si>
    <t xml:space="preserve">Ações para promover a diversidade, equidade e inclusão: Ações para impedir a discriminação no desenvolvimento profissional e no processo de promoção </t>
  </si>
  <si>
    <t>Ações para promover a diversidade, equidade e inclusão: Capacitação e sensibilização relacionado com questões de diversidade, discriminação e/ou ao assédio</t>
  </si>
  <si>
    <t xml:space="preserve">Ações para promover a diversidade, equidade e inclusão: Ações para impedir o assédio no ambiente de trabalho </t>
  </si>
  <si>
    <t>Ações para promover a diversidade, equidade e inclusão: Procedimento de denúncia para questões relativas a discriminação e/ou assédio</t>
  </si>
  <si>
    <t>Ações para promover a diversidade, equidade e inclusão: Procedimento de remediação implementado para casos identificados de discriminação e/ou assédio</t>
  </si>
  <si>
    <t>Ações para promover a diversidade, equidade e inclusão: Grupos de afinidade ou outros grupos de apoio às minorias/aos grupos vulneráveis</t>
  </si>
  <si>
    <t>Ações para promover a diversidade, equidade e inclusão: Outras ações para promover a inclusão de minorias/grupos vulneráveis no local de trabalho</t>
  </si>
  <si>
    <t>Ações para promover a diversidade, equidade e inclusão: Programas de desenvolvimento para mulheres, de mentoria e/ou de patrocínio em vigor</t>
  </si>
  <si>
    <t xml:space="preserve">Ações para promover a diversidade, equidade e inclusão: Outras ações para promover a inclusão de género no local de trabalho </t>
  </si>
  <si>
    <t>Ações para promover a diversidade, equidade e inclusão: Ações para promover a inclusão de pessoas portadoras de deficiência</t>
  </si>
  <si>
    <t>Ações para promover a diversidade, equidade e inclusão: Ações para promover a igualdade de remuneração no local de trabalho (e.g., monitorização de igualdade salarial)</t>
  </si>
  <si>
    <t>Ações para promover a diversidade, equidade e inclusão: Outra</t>
  </si>
  <si>
    <t>Organização reporta Indicadores Chave de Desempenho (KPI) relacionados com os direitos laborais e humanos</t>
  </si>
  <si>
    <t>Indicadores Chave de Desempenho (KPI) reportados: Saúde e segurança do trabalhador</t>
  </si>
  <si>
    <t>Indicadores Chave de Desempenho (KPI) reportados: Condições de trabalho</t>
  </si>
  <si>
    <t>Indicadores Chave de Desempenho (KPI) reportados: Diálogo social</t>
  </si>
  <si>
    <t>Indicadores Chave de Desempenho (KPI) reportados: Gestão de carreira e capacitação</t>
  </si>
  <si>
    <t xml:space="preserve">Indicadores Chave de Desempenho (KPI) reportados: Trabalho infantil, trabalho forçado e tráfico de pessoas </t>
  </si>
  <si>
    <t>Indicadores Chave de Desempenho (KPI) reportados: Diversidade, Equidade e Inclusão</t>
  </si>
  <si>
    <t>Indicadores Chave de Desempenho (KPI) reportados: Direitos humanos de stakeholders</t>
  </si>
  <si>
    <t>Indicadores Chave de Desempenho (KPI) reportados: Outro</t>
  </si>
  <si>
    <t>Ano de reporte dos KPI's relacionados com gestão de carreira e capacitação</t>
  </si>
  <si>
    <t>Média de horas de capacitação fornecidas a cada trabalhador</t>
  </si>
  <si>
    <t>Ano de reporte dos KPI's relacionados com a diversidade</t>
  </si>
  <si>
    <t>Percentagem de trabalhadores de grupos minoritários e/ou vulneráveis em relação ao número total de trabalhadores</t>
  </si>
  <si>
    <t xml:space="preserve">Percentagem de trabalhadores de grupos minoritários e/ou vulneráveis em cargos de liderança executiva (exceto diretoria) </t>
  </si>
  <si>
    <t>Percentagem de trabalhadores do género feminino em relação ao número total de trabalhadores</t>
  </si>
  <si>
    <t>Percentagem de trabalhadores do género feminino em cargos de liderança executiva (exceto diretoria)</t>
  </si>
  <si>
    <t>Percentagem de membros do género feminino no mais alto órgão de governança</t>
  </si>
  <si>
    <t>Diferença salarial média entre géneros sem ajuste</t>
  </si>
  <si>
    <t>Organização tem uma política ambiental</t>
  </si>
  <si>
    <t>Política ambiental contempla: Consumo de energia e gases de efeito estufa</t>
  </si>
  <si>
    <t>Política ambiental contempla: Gestão de resíduos e reciclagem</t>
  </si>
  <si>
    <t>Política ambiental contempla: Promoção do consumo sustentável</t>
  </si>
  <si>
    <t>Realizadas ações para redução do consumo de energia e das emissões de GEE</t>
  </si>
  <si>
    <t>Ações para redução do consumo de energia e das emissões de GEE: Atividades ou capacitação para consciencializar os trabalhadores sobre ações climáticas/conservação de energia</t>
  </si>
  <si>
    <t>Ações para redução do consumo de energia e das emissões de GEE: Compra ou produção de energia renovável</t>
  </si>
  <si>
    <t>Ações para redução do consumo de energia e das emissões de GEE: Compra de créditos de compensação de carbono verificados</t>
  </si>
  <si>
    <t>Ações para redução do consumo de energia e das emissões de GEE: Auditoria para energia ou carbono</t>
  </si>
  <si>
    <t>Ações para redução do consumo de energia e das emissões de GEE: Redução do consumo de energia dos sistemas de iluminação</t>
  </si>
  <si>
    <t>Ações para redução do consumo de energia e das emissões de GEE: Redução do consumo de energia dos sistemas de AVAC (aquecimento, ventilação e ar condicionado)</t>
  </si>
  <si>
    <t>Ações para redução do consumo de energia e das emissões de GEE: Redução do consumo de energia da infraestrutura de TI</t>
  </si>
  <si>
    <t>Ações para redução do consumo de energia e das emissões de GEE: Outra</t>
  </si>
  <si>
    <t>ENV3/ENV4</t>
  </si>
  <si>
    <t>Realizadas ações relacionadas com a gestão de resíduos</t>
  </si>
  <si>
    <t>Ações relacionadas com a gestão de resíduos: Processos de trabalho implementados para a reciclagem de papel/resíduos de papelão</t>
  </si>
  <si>
    <t>Ações relacionadas com a gestão de resíduos: Processos de trabalho implementados para a reciclagem de toners e cartuchos de tinta</t>
  </si>
  <si>
    <t>Ações relacionadas com a gestão de resíduos: Práticas de trabalho implementadas para a reciclagem de equipamentos de TI (laptops, desktop, impressoras, monitores)</t>
  </si>
  <si>
    <t xml:space="preserve">Ações relacionadas com a gestão de resíduos: Processos de trabalho implementados para a reciclagem de outros materiais </t>
  </si>
  <si>
    <t>Ações relacionadas com a gestão de resíduos: Redução interna de resíduos para reutilização, recuperação ou readaptação do material</t>
  </si>
  <si>
    <t>Ações relacionadas com a gestão de resíduos: Ações ou capacitação para consciencializar os trabalhadores sobre separação e redução de resíduos</t>
  </si>
  <si>
    <t>Ações relacionadas com a gestão de resíduos: Separação e descarte de resíduos interno de acordo com o fluxo de resíduos</t>
  </si>
  <si>
    <t>Ações relacionadas com a gestão de resíduos: Redução de consumo de material através de otimização de processos</t>
  </si>
  <si>
    <t>Ações relacionadas com a gestão de resíduos: Uso de insumos ecológicos ou de base biológica</t>
  </si>
  <si>
    <t>Ações relacionadas com a gestão de resíduos: Plataforma para os funcionários disponível para trocar materiais de escritório entre departamentos/unidades diferentes</t>
  </si>
  <si>
    <t>Ações relacionadas com a gestão de resíduos: Renovação e reutilização interna do hardware de TI</t>
  </si>
  <si>
    <t>Ações relacionadas com a gestão de resíduos: Outra</t>
  </si>
  <si>
    <t>Organização reporta Indicadores Chave de Desempenho (KPI) relacionados com o consumo de energia e GEE</t>
  </si>
  <si>
    <t>Total de emissões de GEE do âmbito 1 em toneladas métricas equivalentes ao CO2</t>
  </si>
  <si>
    <t>Total de emissões de GEE do âmbito 2 em toneladas métricas equivalentes ao CO2</t>
  </si>
  <si>
    <t>Indicadores Chave de Desempenho (KPI) reportados: Consumo de Energia e GEE</t>
  </si>
  <si>
    <t>Indicadores Chave de Desempenho (KPI) reportados: Consumo de materiais e gestão de resíduos</t>
  </si>
  <si>
    <t>Indicadores Chave de Desempenho (KPI) reportados: Promoção e serviços ambientais</t>
  </si>
  <si>
    <t>Consumo total de energia em MWh</t>
  </si>
  <si>
    <t>Consumo total de energia renovável</t>
  </si>
  <si>
    <t>Peso total dos resíduos em toneladas</t>
  </si>
  <si>
    <t>Peso total de resíduos recuperados</t>
  </si>
  <si>
    <t>Organização tem uma política relacionada com ética</t>
  </si>
  <si>
    <t>Política relacionada com ética contempla: Anticorrupção e Suborno</t>
  </si>
  <si>
    <t>Política relacionada com ética contempla: Conflito de interesse</t>
  </si>
  <si>
    <t>Política relacionada com ética contempla: Fraude</t>
  </si>
  <si>
    <t>Política relacionada com ética contempla: Lavagem de dinheiro</t>
  </si>
  <si>
    <t>Política relacionada com ética contempla: Práticas anti-concorrenciais</t>
  </si>
  <si>
    <t>Política relacionada com ética contempla: Proteção de dados e privacidade do cliente/consumidor</t>
  </si>
  <si>
    <t>Realizadas ações para prevenir a corrupção e o suborno</t>
  </si>
  <si>
    <t>Ações para prevenir a corrupção e o suborno: Capacitação para prevenir a corrupção e o suborno</t>
  </si>
  <si>
    <t>Ações para prevenir a corrupção e o suborno: Processo de diligência prévia no combate à corrupção na cadeia de valor</t>
  </si>
  <si>
    <t>Ações para prevenir a corrupção e o suborno: Procedimento de denúncia para que os stakeholders possam relatar situações de corrupção e suborno</t>
  </si>
  <si>
    <t>Ações para prevenir a corrupção e o suborno: Avaliação de risco em matéria de corrupção</t>
  </si>
  <si>
    <t>Ações para prevenir a corrupção e o suborno: Auditoria dos procedimentos de controlo (e.g., contabilidade, compras etc.) para evitar a corrupção e o suborno</t>
  </si>
  <si>
    <t>Ações para prevenir a corrupção e o suborno: Procedimento de aprovação específica para transações sensíveis (e.g., presentes, viagens)</t>
  </si>
  <si>
    <t>Ações para prevenir a corrupção e o suborno: Outra</t>
  </si>
  <si>
    <t>Realizadas ações em matéria de segurança da informação</t>
  </si>
  <si>
    <t>Ações relacionadas com a segurança da informação: Capacitação para prevenir violações da segurança da informação</t>
  </si>
  <si>
    <t>Ações relacionadas com a segurança da informação: Processo de diligência prévia para segurança de informações de stakeholders</t>
  </si>
  <si>
    <t>Ações relacionadas com a segurança da informação: Procedimento de denúncia para que os stakeholders possam relatar problemas relativos à segurança da informação</t>
  </si>
  <si>
    <t>Ações relacionadas com a segurança da informação: Avaliação de risco em matéria de segurança da informação</t>
  </si>
  <si>
    <t>Ações relacionadas com a segurança da informação: Auditoria dos procedimentos de controlo para prevenir violações de segurança da informação</t>
  </si>
  <si>
    <t>Ações relacionadas com a segurança da informação: Procedimento de resposta a incidentes para gerir violações de informações confidenciais</t>
  </si>
  <si>
    <t>Ações relacionadas com a segurança da informação: Implementação de um programa de retenção de registos</t>
  </si>
  <si>
    <t>Ações relacionadas com a segurança da informação: Medidas para proteger os dados de terceiros contra acesso ou divulgação não autorizados</t>
  </si>
  <si>
    <t>Ações relacionadas com a segurança da informação: Medidas para obter o consentimento dos stakeholders em relação ao processamento, compartilhamento e retenção de informações confidenciais</t>
  </si>
  <si>
    <t>Ações relacionadas com a segurança da informação: Outra</t>
  </si>
  <si>
    <t>Organização obteve certificação externa relacionada com questões de ética empresarial</t>
  </si>
  <si>
    <t>Organização reporta Indicadores Chave de Desempenho (KPI) relacionados com questões de ética</t>
  </si>
  <si>
    <t>Indicadores Chave de Desempenho (KPI) reportados: Percentagem ou número de trabalhadores capacitados em matéria de ética</t>
  </si>
  <si>
    <t>Indicadores Chave de Desempenho (KPI) reportados: Procedimento de denúncia</t>
  </si>
  <si>
    <t>Indicadores Chave de Desempenho (KPI) reportados: Número de incidentes de corrupção confirmados</t>
  </si>
  <si>
    <t>Indicadores Chave de Desempenho (KPI) reportados: Número de incidentes de segurança da informação confirmados</t>
  </si>
  <si>
    <t>Organização tem uma política de aquisições sustentáveis em questões ambientais</t>
  </si>
  <si>
    <t>Organização tem uma política de aquisições sustentáveis sobre práticas laborais e direitos humanos</t>
  </si>
  <si>
    <t>Processos de aquisição internos integram a sustentabilidade</t>
  </si>
  <si>
    <t>Processos de aquisição internos que integram a sustentabilidade: Material de escritório e itens relacionados (e.g., canetas, lápis)</t>
  </si>
  <si>
    <t xml:space="preserve">Processos de aquisição internos que integram a sustentabilidade: Produtos à base de madeira ou madeira </t>
  </si>
  <si>
    <t xml:space="preserve">Processos de aquisição internos que integram a sustentabilidade: Vestuário </t>
  </si>
  <si>
    <t xml:space="preserve">Processos de aquisição internos que integram a sustentabilidade: Serviços de hospedagem de dados </t>
  </si>
  <si>
    <t>Processos de aquisição internos que integram a sustentabilidade: Outro</t>
  </si>
  <si>
    <t>Organização implementa ações em relação à integração de fatores sociais ou ambientais no processo de aquisições</t>
  </si>
  <si>
    <t>Ações implementadas em relação à integração de fatores sociais ou ambientais no processo de aquisições: Código de conduta em responsabilidade social corporativa dos fornecedores</t>
  </si>
  <si>
    <t>Ações implementadas em relação à integração de fatores sociais ou ambientais no processo de aquisições: Integração de cláusulas sociais ou ambientais nos contratos com fornecedores</t>
  </si>
  <si>
    <t>Ações implementadas em relação à integração de fatores sociais ou ambientais no processo de aquisições: Análise de risco de responsabilidade social corporativa (ou seja, antes de avaliações ou auditorias de fornecedores)</t>
  </si>
  <si>
    <t>Ações implementadas em relação à integração de fatores sociais ou ambientais no processo de aquisições: Avaliação de fornecedores (e.g., questionário) sobre práticas ambientais ou sociais</t>
  </si>
  <si>
    <t>Ações implementadas em relação à integração de fatores sociais ou ambientais no processo de aquisições: Capacitação de clientes em questões sociais e ambientais dentro da cadeia de abastecimento</t>
  </si>
  <si>
    <t>Ações implementadas em relação à integração de fatores sociais ou ambientais no processo de aquisições: Auditorias nas instalações de fornecedores sobre questões ambientais ou sociais</t>
  </si>
  <si>
    <t>Ações implementadas em relação à integração de fatores sociais ou ambientais no processo de aquisições: Outra</t>
  </si>
  <si>
    <t>Organização tem um programa de diversidade de fornecedores ou outras ações destinadas a promover a diversidade na cadeia de abastecimento</t>
  </si>
  <si>
    <t>Programa de diversidade inclui: Ações para trabalhar com mulheres empresárias na cadeia de abastecimento</t>
  </si>
  <si>
    <t>Programa de diversidade inclui: Ações para trabalhar com empresários que pertençam aos grupos minoritários/vulneráveis na cadeia de abastecimento</t>
  </si>
  <si>
    <t>Programa de diversidade inclui: Ações para promover a diversidade, equidade e inclusão no local de trabalho dos fornecedores</t>
  </si>
  <si>
    <t>Programa de diversidade inclui: Outro</t>
  </si>
  <si>
    <t>Organização reporta Indicadores Chave de Desempenho (KPI) relacionados com fornecedores</t>
  </si>
  <si>
    <t>Indicadores Chave de Desempenho (KPI) reportados: Percentagem de fornecedores alvo que assinaram o código de conduta do fornecedor</t>
  </si>
  <si>
    <t>Indicadores Chave de Desempenho (KPI) reportados: Percentagem de fornecedores alvo com contratos que incluem cláusulas sobre requisitos ambientais, laborais e de direitos humanos</t>
  </si>
  <si>
    <t>Indicadores Chave de Desempenho (KPI) reportados: Percentagem ou número de fornecedores alvo abrangidos por uma avaliação de responsabilidade social corporativa</t>
  </si>
  <si>
    <t>Indicadores Chave de Desempenho (KPI) reportados: Percentagem ou número de fornecedores alvo abrangidos por uma auditoria de responsabilidade social corporativa in loco</t>
  </si>
  <si>
    <t>Indicadores Chave de Desempenho (KPI) reportados: Percentagem ou número de clientes que receberam capacitação sobre aquisições sustentáveis</t>
  </si>
  <si>
    <t>Indicadores Chave de Desempenho (KPI) reportados: Percentagem ou número de fornecedores auditados/avaliados, envolvidos em ações corretivas ou de capacitação</t>
  </si>
  <si>
    <t>Question_B-Corp_ID</t>
  </si>
  <si>
    <t>Título_B-Corp</t>
  </si>
  <si>
    <t>Subtítulo_B-Corp</t>
  </si>
  <si>
    <t>G-ME1</t>
  </si>
  <si>
    <t>Governance (Mission &amp; Engagement)</t>
  </si>
  <si>
    <t>Describe your company's approach to creating positive impact.</t>
  </si>
  <si>
    <t>G-ME2</t>
  </si>
  <si>
    <t>Does your company's formal, written corporate mission statement include any of the following?</t>
  </si>
  <si>
    <t>Declaração de missão ou propósito da organização inclui metas relacionadas com temas sociais e/ou ambientais;
Organização tem uma declaração e/ou política que reflete o seu posicionamento face à violação de direitos humanos, trabalho forçado, trabalho infantil e discriminação</t>
  </si>
  <si>
    <t>G-ME3</t>
  </si>
  <si>
    <t>Please share the text of your formal mission statement here.</t>
  </si>
  <si>
    <t>Organização tem uma declaração do mais alto executivo ou alto órgão de governança sobre a relevância da sustentabilidade para a mesma;
Declaração (do mais alto executivo ou alto órgão de governança sobre a relevância da sustentabilidade para a organização) aborda a estratégia de sustentabilidade da organização;
Declaração de missão ou propósito da organização inclui metas relacionadas com temas sociais e/ou ambientais;
Organização tem uma declaração e/ou política que reflete o seu posicionamento face à violação de direitos humanos, trabalho forçado, trabalho infantil e discriminação</t>
  </si>
  <si>
    <t>G-ME4</t>
  </si>
  <si>
    <t>How does your company integrate social and environmental performance into decision-making?</t>
  </si>
  <si>
    <t>A organização tem um plano de formação em questões sociais tais como direitos humanos, trabalho forçado, escravatura moderna;
O plano de formação em questões sociais tais como direitos humanos, trabalho forçado, escravatura moderna esta acessível a todos os trabalhadores contratados da organização;
Obrigatoriedade do plano de formação em questões sociais (e.g., direitos humanos, trabalho forçado, escravatura moderna);
A organização deu formação aos seus trabalhadores contratados relativamente aos tópicos abordados no código de ética e conduta no período de reporte;
Organização tem um plano de formação em questões sociais (e.g., direitos humanos, trabalho forçado, escravatura moderna);
Avaliação de desempenho do mais alto órgão de governança inclui tópicos relacionados com a sustentabilidade;
Organização tem um processo de avaliação de desempenho para os trabalhadores contratados;
Descrição do papel desempenhado pelos membros do mais alto órgão de governança</t>
  </si>
  <si>
    <t>G-ME5</t>
  </si>
  <si>
    <t>Does the Board of Directors or equivalent governing body review your company's social or environmental performance on at least an annual basis?</t>
  </si>
  <si>
    <t>Responsabilidade de implementação da política de gestão de impactos, riscos e oportunidades relacionados com o clima atribuída a algum nível do mais alto órgão de governança;
Nível hierárquico mais elevado responsável pela implementação da política de gestão de impactos, riscos e oportunidades relacionados com o clima: Órgão de administração;
Nível hierárquico mais elevado responsável pela implementação da política de gestão de impactos, riscos e oportunidades relacionados com o clima: Órgão de gestão;
Nível hierárquico mais elevado responsável pela implementação da política de gestão de impactos, riscos e oportunidades relacionados com o clima: Órgão de supervisão;
Nível hierárquico mais elevado responsável pela implementação da política de gestão de impactos, riscos e oportunidades relacionados com o clima: Outro órgão;
Responsabilidade de implementação da política de gestão de impactos, riscos e oportunidades relacionados com a poluição está atribuída a algum nível pertencente ao mais alto órgão de governança;
Nível hierárquico mais elevado responsável pela implementação da política de gestão de impactos, riscos e oportunidades relacionados com a poluição: Órgão de administração;
Nível hierárquico mais elevado responsável pela implementação da política de gestão de impactos, riscos e oportunidades relacionados com a poluição: Órgão de gestão;
Nível hierárquico mais elevado responsável pela implementação da política de gestão de impactos, riscos e oportunidades relacionados com a poluição: Órgão de supervisão;
Nível hierárquico mais elevado responsável pela implementação da política de gestão de impactos, riscos e oportunidades relacionados com a poluição: Outro órgão;
Responsabilidade de implementação da política de gestão dos riscos e oportunidades relacionados com a utilização de recursos hídricos está atribuída a algum nível pertencente ao mais alto órgão de governança;
Nível hierárquico mais elevado responsável pela implementação da política de gestão dos riscos e oportunidades relacionados com a utilização de recursos hídricos: Órgão de administração;
Nível hierárquico mais elevado responsável pela implementação da política de gestão dos riscos e oportunidades relacionados com a utilização de recursos hídricos: Órgão de gestão;
Nível hierárquico mais elevado responsável pela implementação da política de gestão dos riscos e oportunidades relacionados com a utilização de recursos hídricos: Órgão de supervisão;
Nível hierárquico mais elevado responsável pela implementação da política de gestão dos riscos e oportunidades relacionados com a utilização de recursos hídricos: Outro;
Responsabilidade de implementação da política de gestão dos riscos e oportunidades relacionados com biodiversidade e ecossistemas está atribuída a algum nível pertencente ao mais alto órgão de governança;
Nível hierárquico mais elevado responsável pela implementação da política de gestão dos riscos e oportunidades relacionados com biodiversidade e ecossistemas: Órgão de administração;
Nível hierárquico mais elevado responsável pela implementação da política de gestão dos riscos e oportunidades relacionados com biodiversidade e ecossistemas: Órgão de gestão;
Nível hierárquico mais elevado responsável pela implementação da política de gestão dos riscos e oportunidades relacionados com biodiversidade e ecossistemas: Órgão de supervisão;
Nível hierárquico mais elevado responsável pela implementação da política de gestão dos riscos e oportunidades relacionados com biodiversidade e ecossistemas: Outro;
Responsabilidade de implementação da política de gestão dos impactos, riscos e oportunidades relacionados com utilização de recursos e economia circular está atribuída a algum nível pertencente ao mais alto órgão de governança;
Nível hierárquico mais elevado responsável pela implementação da política de gestão dos impactos, riscos e oportunidades relacionados com utilização de recursos e economia circular: Órgão de administração;
Nível hierárquico mais elevado responsável pela implementação da política de gestão dos impactos, riscos e oportunidades relacionados com utilização de recursos e economia circular: Órgão de gestão;
Nível hierárquico mais elevado responsável pela implementação da política de gestão dos impactos, riscos e oportunidades relacionados com utilização de recursos e economia circular: Órgão de supervisão;
Nível hierárquico mais elevado responsável pela implementação da política de gestão dos impactos, riscos e oportunidades relacionados com utilização de recursos e economia circular: Outro;
Responsabilidade de implementação da política está atribuída a algum nível pertencente ao mais alto órgão de governança;
Nível hierárquico mais elevado responsável pela implementação da política: Órgão de administração;
Nível hierárquico mais elevado responsável pela implementação da política: Órgão de gestão;
Nível hierárquico mais elevado responsável pela implementação da política: Órgão de supervisão;
Nível hierárquico mais elevado responsável pela implementação da política: Outro</t>
  </si>
  <si>
    <t>G-ME6</t>
  </si>
  <si>
    <t>Has your company done any of the following to engage stakeholders about your social and environmental performance?</t>
  </si>
  <si>
    <t>Mais alto órgão de governança conta com a participação/apoio de stakeholders para a consulta relativamente aos tópicos económicos, sociais e ambientais;
Organização definiu o processo de consulta dos stakeholders relativamente aos tópicos económicos, sociais e ambientais;
Stakeholders engajados pela organização;
Envolvimento dos stakeholders no estudo sobre os impactos sociais e ambientais significativos;
Organização realizou um processo para identificação dos stakeholders afetados (positiva ou negativamente) pelas atividades da mesma;
Organização definiu a abordagem de envolvimento dos stakeholders;
Organização adotou medidas para abordar tópicos/preocupações dos stakeholders</t>
  </si>
  <si>
    <t>G-ME7</t>
  </si>
  <si>
    <t>Are there key performance indicators (KPIs) or metrics that your company tracks at least annually to determine if you are meeting your social or environmental objectives?</t>
  </si>
  <si>
    <t>Organização definiu indicadores e metas para monitorizar os impactos identificados;
Monitorização dos indicadores associados ao plano de ação para a integração das questões sociais e/ou ambientais no modelo de negócio;
A avaliação e monitorização do impacte ambiental são feitas através de indicadores;
Reporte de Indicadores Chave de Desempenho (KPI) relacionados com os direitos laborais e humanos</t>
  </si>
  <si>
    <t>G-ET1</t>
  </si>
  <si>
    <t>Governance (Ethics &amp; Transparency)</t>
  </si>
  <si>
    <t>What is the company's highest level of corporate oversight?</t>
  </si>
  <si>
    <t>G-ET2</t>
  </si>
  <si>
    <t>How does your company support internal management and good governance?</t>
  </si>
  <si>
    <t>G-ET3</t>
  </si>
  <si>
    <t>What practices does your company have in place to promote ethical decision-making and prevent corruption?</t>
  </si>
  <si>
    <t>Organização tem código de conduta, código de ética ou outro documento formal que contemple os valores, missão, conduta ética e sustentabilidade;
Organização tem um mecanismo de denúncias no caso de violação do código de ética e conduta, comportamentos ilícitos ou relacionados com a integridade da organização relativamente a impostos;
Organização definiu um processo para o tratamento das denúncias de violação do código de ética e conduta, comportamentos ilícitos ou relacionados com a integridade da organização relativamente a impostos;
Organização tem um processo de gestão e monitorização das denúncias de violação do código de ética e conduta, comportamentos ilícitos ou relacionados com a integridade da organização relativamente a impostos;
Organização definiu iniciativas/alterações como resultado das denúncias de violação do código de ética e conduta, comportamentos ilícitos ou relacionados com a integridade da organização relativamente a impostos;
Organização efetuou avaliação de riscos com foco na corrupção e/ou suborno;
Avaliação de riscos com foco na corrupção e/ou suborno foi feita há menos de 2 anos;
Avaliação de riscos com foco na corrupção e/ou suborno realizada por uma entidade externa;
Organização inclui os fatores corrupção e suborno nas avaliações gerais de risco;
Organização tem uma política de anti-corrupção e anti-suborno definida;
Organização tem um plano de formação de prevenção e combate à corrupção e ao suborno;
Organização tem mecanismo para denúncia de situações de conflito de interesse, corrupção ou suborno;
A organização desenvolveu um Plano de Prevenção de Riscos de Corrupção e Infrações Conexas;
Política de anti-corrupção e anti-suborno é comunicada aos membros do mais alto órgão de governança da organização;
Política anti-corrupção e anti-suborno é comunicada aos parceiros de negócio da organização e fornecedores;
A política anti corrupção é comunicada aos parceiros de negócio da organização e fornecedores;
Formação de prevenção e combate à corrupção e ao suborno é realizada anualmente;
A formação de prevenção e combate à corrupção é realizada anualmente;
Política anti-corrupção e anti-suborno é comunicada aos trabalhadores contratados da organização;
Organização tem mecanismos para prevenir, detetar e tratar alegações ou situações de corrupção e suborno;
Consequência de denúncia(s) de situações de conflito de interesse, corrupção ou suborno pressupõe alguma alteração(ões) ou ação(ões)</t>
  </si>
  <si>
    <t>G-ET4</t>
  </si>
  <si>
    <t>Does the company produce financials that are reviewed or audited by the Board, other formal governing body, or independent third party?</t>
  </si>
  <si>
    <t>G-ET5</t>
  </si>
  <si>
    <t>What information does the company make publicly available and transparent?</t>
  </si>
  <si>
    <t>Relatórios que a organização realiza periodicamente;
A organização realiza / apresenta relatórios anuais;
Relatórios periódicos da organização: Relatório de contas;
Relatórios periódicos da organização: Relatório de impacto;
Relatórios periódicos da organização: Relatório de sustentabilidade;
Relatórios periódicos da organização: Relatório de atividades;
Relatórios periódicos da organização: Relatório de vendas;
Relatórios periódicos da organização: Relatório de satisfação dos clientes;
Relatórios periódicos da organização: Relatório de satisfação ou de bem-estar dos colaboradores;
Relatórios periódicos da organização: Outro;
Divulgação pública dos resultados da análise de impacto;
Organização reporta anualmente o seu impacto na comunidade e economia local</t>
  </si>
  <si>
    <t>G-ET6</t>
  </si>
  <si>
    <t>How does your company formally share financial information with full-time employees?</t>
  </si>
  <si>
    <t>G-ET7</t>
  </si>
  <si>
    <t>Does your company publicly share information on your social or environmental performance on an annual basis?</t>
  </si>
  <si>
    <t>G-GM1</t>
  </si>
  <si>
    <t>Governance (Governance Metrics)</t>
  </si>
  <si>
    <t>On what date did your last fiscal year end?</t>
  </si>
  <si>
    <t>G-GM2</t>
  </si>
  <si>
    <t>Select your reporting currency</t>
  </si>
  <si>
    <t>G-GM3</t>
  </si>
  <si>
    <t>Total Earned Revenue
From the fiscal year before last</t>
  </si>
  <si>
    <t>G-GM4</t>
  </si>
  <si>
    <t>Total Earned Revenue
From the last fiscal year</t>
  </si>
  <si>
    <t>G-GM5</t>
  </si>
  <si>
    <t>Net Income
From the last fiscal year</t>
  </si>
  <si>
    <t>G-GM6</t>
  </si>
  <si>
    <t>Net Income
From the fiscal year before last</t>
  </si>
  <si>
    <t>G-ML1</t>
  </si>
  <si>
    <t>Governance (Mission Locked)</t>
  </si>
  <si>
    <t>Separate from a mission statement, what has your company done to legally ensure that its social or environmental performance is a part of its decision-making over time, regardless of company ownership?</t>
  </si>
  <si>
    <t>Organização aderiu a iniciativa(s) ou conjunto de princípios externos no âmbito da sustentabilidade;
Iniciativas ou conjunto de princípios externos no âmbito da sustentabilidade: UN Global Compact;
Iniciativas ou conjunto de princípios externos no âmbito da sustentabilidade: Principles of Responsible Investment;
Iniciativas ou conjunto de princípios externos no âmbito da sustentabilidade: Science Based Targets;
Iniciativas ou conjunto de princípios externos no âmbito da sustentabilidade: B-Corp;
Iniciativas ou conjunto de princípios externos no âmbito da sustentabilidade: Outro</t>
  </si>
  <si>
    <t>W-I1</t>
  </si>
  <si>
    <t>Workers (Workers Impact Area Introduction)</t>
  </si>
  <si>
    <t>Are the majority (greater than 50%) of your employees paid on a fixed salary or a daily or hourly wage?</t>
  </si>
  <si>
    <t>W-I2</t>
  </si>
  <si>
    <t>Is any of your company’s labor performed by subcontracted organizations or individuals, such as outsourced staffing services or independent contractors?</t>
  </si>
  <si>
    <t>Organização tem trabalhadores subcontratados;
Número de trabalhadores subcontratados com contrato: Tempo integral;
Número de trabalhadores subcontratados com contrato: Temporário</t>
  </si>
  <si>
    <t>W-I3</t>
  </si>
  <si>
    <t>Is your company structured to benefit its employees in either of the following ways?</t>
  </si>
  <si>
    <t>Organização oferece benefícios aos trabalhadores contratados;
Benefícios ou serviços de apoio oferecidos pela organização aos trabalhadores contratados;
Benefícios/programas da organização aplicáveis aos trabalhadores subcontratados;
Benefícios/programas da organização aplicáveis aos trabalhadores subcontratados: Plano de pensões;
Benefícios/programas da organização aplicáveis aos trabalhadores subcontratados: Plano de promoção do bem-estar;
Benefícios/programas da organização aplicáveis aos trabalhadores subcontratados: Licença parental (além do legalmente exigido);
Benefícios/programas da organização aplicáveis aos trabalhadores subcontratados: Programas de capacitação;
Benefícios/programas da organização aplicáveis aos trabalhadores subcontratados: Programa de assistência para transição de carreira;
Benefícios/programas da organização aplicáveis aos trabalhadores subcontratados: Prazo mínimo de aviso definido para comunicação de mudanças operacionais significativas que possam afetar substancialmente o cliente;
Benefícios/programas da organização aplicáveis aos trabalhadores subcontratados: Política de respeito pelos direitos de liberdade sindical e negociação coletiva;
Benefícios/programas da organização aplicáveis aos trabalhadores subcontratados: Outro;
Benefícios/serviços de apoio oferecidos pela organização aos trabalhadores contratados: Plano/seguro de saúde;
Benefícios/serviços de apoio oferecidos pela organização aos trabalhadores contratados: Férias remuneradas;
Benefícios/serviços de apoio oferecidos pela organização aos trabalhadores contratados: Licença maternidade;
Benefícios/serviços de apoio oferecidos pela organização aos trabalhadores contratados: Licença paternidade;
Benefícios/serviços de apoio oferecidos pela organização aos trabalhadores contratados: Plano de previdência;
Benefícios/serviços de apoio oferecidos pela organização aos trabalhadores contratados: Suporte psicológico/emocional;
Benefícios/serviços de apoio oferecidos pela organização aos trabalhadores contratados: Participação nos lucros e resultados;
Benefícios/serviços de apoio oferecidos pela organização aos trabalhadores contratados: Convénios com academias;
Benefícios/serviços de apoio oferecidos pela organização aos trabalhadores contratados: Auxílio para educação;
Benefícios/serviços de apoio oferecidos pela organização aos trabalhadores contratados: Seguro de vida;
Benefícios/serviços de apoio oferecidos pela organização aos trabalhadores contratados: Subsídio de almoço;
Benefícios/serviços de apoio oferecidos pela organização aos trabalhadores contratados: Subsídio de transporte;
Benefícios/serviços de apoio oferecidos pela organização aos trabalhadores contratados: Outro</t>
  </si>
  <si>
    <t>W-I4</t>
  </si>
  <si>
    <t>Number of Total Full-Time Workers
Current Total Full-Time Workers</t>
  </si>
  <si>
    <t>W-I5</t>
  </si>
  <si>
    <t>Number of Total Full-Time Workers
Total full-time workers twelve months ago</t>
  </si>
  <si>
    <t>W-I6</t>
  </si>
  <si>
    <t>Number of Total Part-Time Workers
Current Total Part-Time Workers</t>
  </si>
  <si>
    <t>W-I7</t>
  </si>
  <si>
    <t>Number of Total Part-Time Workers
Total part-time workers twelve months ago</t>
  </si>
  <si>
    <t>W-I8</t>
  </si>
  <si>
    <t>Number of Total Temporary Workers
Current Total Temporary Workers</t>
  </si>
  <si>
    <t>W-I9</t>
  </si>
  <si>
    <t>Number of Total Temporary Workers
Total temporary workers twelve months ago</t>
  </si>
  <si>
    <t>W-FS1</t>
  </si>
  <si>
    <t>Workers (Financial Security)</t>
  </si>
  <si>
    <t>What is the company's lowest wage as calculated on an hourly basis?</t>
  </si>
  <si>
    <t>W-FS2</t>
  </si>
  <si>
    <t>What percentage of employees on an FTE (Full Time Equivalent) basis are paid at least the equivalent of a living wage for an individual?</t>
  </si>
  <si>
    <t>W-FS3</t>
  </si>
  <si>
    <t>What percentage of employees on an FTE (Full Time Equivalent) basis are paid at least the equivalent of a living wage for a family?</t>
  </si>
  <si>
    <t>W-FS4</t>
  </si>
  <si>
    <t>What percentage above the legal minimum wage does your lowest-paid hourly employee earn?</t>
  </si>
  <si>
    <t>Proporção entre o salário base mais baixo e o salário mínimo local dos trabalhadores contratados do género: Feminino;
Proporção entre o salário base mais baixo e o salário mínimo local dos trabalhadores contratados do género: Masculino;
Proporção entre o salário base mais baixo e o salário mínimo local dos trabalhadores subcontratados do género: Feminino;
Proporção entre o salário base mais baixo e o salário mínimo local dos trabalhadores subcontratados do género: Masculino</t>
  </si>
  <si>
    <t>W-FS5</t>
  </si>
  <si>
    <t>If it is not possible to verify a living wage in your country, has your company participated in any leadership initiatives/agreements to increase wages or benefits to workers provided in your country or industry?</t>
  </si>
  <si>
    <t>Organização tem trabalhadores contratados a receber o salário mínimo local em regiões onde opera;
Organização tem trabalhadores subcontratados a receber o salário mínimo local;
Existência de trabalhadores contratados a receber menos do que o salário mínimo local em alguma das regiões onde a organização de reporte opera</t>
  </si>
  <si>
    <t>W-FS6</t>
  </si>
  <si>
    <t>Does your company offer any of the following additional financial benefits to non-executive workers?</t>
  </si>
  <si>
    <t>Benefícios/programas da organização aplicáveis aos trabalhadores subcontratados: Outro;
Benefícios/serviços de apoio oferecidos pela organização aos trabalhadores contratados: Participação nos lucros e resultados;
Benefícios/serviços de apoio oferecidos pela organização aos trabalhadores contratados: Outro</t>
  </si>
  <si>
    <t>W-FS7</t>
  </si>
  <si>
    <t>What percentage of full-time and part-time employees, excluding founders and executives, received a monetary bonus in the last fiscal year?</t>
  </si>
  <si>
    <t>W-FS8</t>
  </si>
  <si>
    <t>What was the equivalent percentage of profits that were distributed as bonuses to non-executive workers in the last fiscal year?</t>
  </si>
  <si>
    <t>W-FS9</t>
  </si>
  <si>
    <t>What percentage of all full-time employees have been granted stock, stock options, or stock equivalents (including participation in an ESOP or other qualified ownership plans) in the company?</t>
  </si>
  <si>
    <t>W-FS10</t>
  </si>
  <si>
    <t>Do employees have access to any of the following savings programs for retirement?</t>
  </si>
  <si>
    <t>W-FS11</t>
  </si>
  <si>
    <t>What financial products, programs, or services does your company provide that help to meet financial health needs of hourly employees?</t>
  </si>
  <si>
    <t>W-HWS1</t>
  </si>
  <si>
    <t>Workers (Health, Wellness, &amp; Safety)</t>
  </si>
  <si>
    <t>How is healthcare provided in the country where the majority of employees reside?</t>
  </si>
  <si>
    <t>W-HWS2</t>
  </si>
  <si>
    <t>What percentage of workers receive healthcare coverage either through a government plan or paid by the company?</t>
  </si>
  <si>
    <t>Percentagem de trabalhadores contratados com acesso ao sistema de saúde e segurança no trabalho;
Percentagem de trabalhadores subcontratados com acesso ao sistema de saúde e segurança no trabalho</t>
  </si>
  <si>
    <t>W-HWS3</t>
  </si>
  <si>
    <t>What benefits does your company provide to all full-time tenured workers to supplement government programs?</t>
  </si>
  <si>
    <t>Benefícios ou serviços de apoio oferecidos pela organização aos trabalhadores contratados;
Benefícios/programas da organização aplicáveis aos trabalhadores subcontratados;
Benefícios/programas da organização aplicáveis aos trabalhadores subcontratados: Plano de pensões;
Benefícios/programas da organização aplicáveis aos trabalhadores subcontratados: Plano de promoção do bem-estar;
Benefícios/programas da organização aplicáveis aos trabalhadores subcontratados: Licença parental (além do legalmente exigido);
Benefícios/programas da organização aplicáveis aos trabalhadores subcontratados: Programas de capacitação;
Benefícios/programas da organização aplicáveis aos trabalhadores subcontratados: Programa de assistência para transição de carreira;
Benefícios/programas da organização aplicáveis aos trabalhadores subcontratados: Prazo mínimo de aviso definido para comunicação de mudanças operacionais significativas que possam afetar substancialmente o cliente;
Benefícios/programas da organização aplicáveis aos trabalhadores subcontratados: Política de respeito pelos direitos de liberdade sindical e negociação coletiva;
Benefícios/programas da organização aplicáveis aos trabalhadores subcontratados: Outro;
Benefícios/serviços de apoio oferecidos pela organização aos trabalhadores contratados: Plano/seguro de saúde;
Benefícios/serviços de apoio oferecidos pela organização aos trabalhadores contratados: Férias remuneradas;
Benefícios/serviços de apoio oferecidos pela organização aos trabalhadores contratados: Licença maternidade;
Benefícios/serviços de apoio oferecidos pela organização aos trabalhadores contratados: Licença paternidade;
Benefícios/serviços de apoio oferecidos pela organização aos trabalhadores contratados: Plano de previdência;
Benefícios/serviços de apoio oferecidos pela organização aos trabalhadores contratados: Suporte psicológico/emocional;
Benefícios/serviços de apoio oferecidos pela organização aos trabalhadores contratados: Participação nos lucros e resultados;
Benefícios/serviços de apoio oferecidos pela organização aos trabalhadores contratados: Convénios com academias;
Benefícios/serviços de apoio oferecidos pela organização aos trabalhadores contratados: Auxílio para educação;
Benefícios/serviços de apoio oferecidos pela organização aos trabalhadores contratados: Seguro de vida;
Benefícios/serviços de apoio oferecidos pela organização aos trabalhadores contratados: Subsídio de almoço;
Benefícios/serviços de apoio oferecidos pela organização aos trabalhadores contratados: Subsídio de transporte;
Benefícios/serviços de apoio oferecidos pela organização aos trabalhadores contratados: Outro</t>
  </si>
  <si>
    <t>W-HWS4</t>
  </si>
  <si>
    <t>When do part-time workers become eligible to participate in the supplementary benefits offered by your company?</t>
  </si>
  <si>
    <t>W-CD1</t>
  </si>
  <si>
    <t>Workers (Career Development)</t>
  </si>
  <si>
    <t>Does your company provide any of the following training opportunities to workers for professional development?</t>
  </si>
  <si>
    <t>A organização tem um plano de formação em questões sociais tais como direitos humanos, trabalho forçado, escravatura moderna;
O plano de formação em questões sociais tais como direitos humanos, trabalho forçado, escravatura moderna esta acessível a todos os trabalhadores contratados da organização;
Pessoal de segurança frequentou o plano de formação em questões sociais (e.g., direitos humanos, trabalho forçado, escravatura moderna);
Obrigatoriedade do plano de formação em questões sociais (e.g., direitos humanos, trabalho forçado, escravatura moderna);
Organização tem um plano de formação de prevenção e combate à corrupção e ao suborno;
Trabalhadores subcontratados recebem formação sobre as políticas e práticas da organização;
A organização deu formação aos seus trabalhadores contratados relativamente aos tópicos abordados no código de ética e conduta no período de reporte;
Organização tem um plano de formação em questões sociais (e.g., direitos humanos, trabalho forçado, escravatura moderna);
Organização investe na capacitação dos trabalhadores contratados;
Tipo de programas de capacitação disponibilizados pela organização;
Organização investe na capacitação dos trabalhadores subcontratados;
Benefícios/programas da organização aplicáveis aos trabalhadores subcontratados: Programas de capacitação;
Programas de capacitação disponibilizados pela organização: Cursos internos de capacitação;
Programas de capacitação disponibilizados pela organização: Apoio financeiro a cursos de capacitação ou educação externos;
Programas de capacitação disponibilizados pela organização: Períodos sabáticos com retorno garantido ao emprego;
Programas de capacitação disponibilizados pela organização: Outro</t>
  </si>
  <si>
    <t>W-CD2</t>
  </si>
  <si>
    <t>What was the average amount of training that a newly hired worker received in the past twelve months?</t>
  </si>
  <si>
    <t>Média de horas de capacitação por trabalhador contratado;
Média de horas de capacitação por trabalhador subcontratado</t>
  </si>
  <si>
    <t>W-CD3</t>
  </si>
  <si>
    <t>Which of the following is included or applies to your company's formal process for providing performance feedback to employees?</t>
  </si>
  <si>
    <t>W-CD4</t>
  </si>
  <si>
    <t>Excluding newly hired workers, what % of full-time and part-time workers received the following types of formal training during the last 12 months?
Skills-based training to advance core job responsibilities</t>
  </si>
  <si>
    <t>W-CD5</t>
  </si>
  <si>
    <t>Excluding newly hired workers, what % of full-time and part-time workers received the following types of formal training during the last 12 months?
Skills-based training on cross-job functions beyond regular responsibilities (e.g. public speaking training, management training for non-managers)</t>
  </si>
  <si>
    <t>W-CD6</t>
  </si>
  <si>
    <t>Excluding newly hired workers, what % of full-time and part-time workers received the following types of formal training during the last 12 months?
Training on life skills for personal development (e.g. literacy, personal financial planning, languages)</t>
  </si>
  <si>
    <t>W-CD7</t>
  </si>
  <si>
    <t>On average, approximately how much time did each worker spend on dedicated, job-related training or education in the past twelve months?
Please do not include on-the-job training as a part of this particular question.</t>
  </si>
  <si>
    <t>W-CD8</t>
  </si>
  <si>
    <t>What percentage of full-time workers has participated in external professional development or lifelong learning opportunities in the past fiscal year?
Professional development should be paid for in advance, reimbursed or subsidized by the company.</t>
  </si>
  <si>
    <t>W-ES1</t>
  </si>
  <si>
    <t>Workers (Engagement &amp; Satisfaction)</t>
  </si>
  <si>
    <t>What is included in your company's written and accessible employee handbook?</t>
  </si>
  <si>
    <t>Organização tem uma declaração e/ou política que reflete o seu posicionamento face à violação de direitos humanos, trabalho forçado, trabalho infantil e discriminação;
Stakeholders têm conhecimento da declaração e/ou política da organização que reflete o seu posicionamento face à violação de direitos humanos, trabalho forçado, trabalho infantil e discriminação;
Política de gestão de impactos, riscos e oportunidades relacionados com os trabalhadores contempla: Respeito pelos direitos humanos, incluindo direitos do trabalho;
Política de gestão de impactos, riscos e oportunidades relacionados com os trabalhadores contempla: Interação com as partes interessadas afetadas;
Política de gestão de impactos, riscos e oportunidades relacionados com os trabalhadores contempla: Medidas para assegurar a mitigação de impactos nos direitos humanos;
Política de gestão de impactos, riscos e oportunidades relacionados com os trabalhadores contempla: Eliminação da discriminação (incluindo assédio);
Política de gestão de impactos, riscos e oportunidades relacionados com os trabalhadores contempla: Promoção da igualdade de oportunidades;
Política de gestão de impactos, riscos e oportunidades relacionados com os trabalhadores contempla: Promoção da diversidade e inclusão;
Política de gestão de impactos, riscos e oportunidades relacionados com os trabalhadores contempla: Outro;
Política de gestão de impactos, riscos e oportunidades contempla: Respeito pelos direitos humanos, incluindo direitos do trabalho;
Política de gestão de impactos, riscos e oportunidades contempla: Interação com as partes interessadas afetadas;
Política de gestão de impactos, riscos e oportunidades contempla: Medidas para assegurar a mitigação de impactos nos direitos humanos;
Política de gestão de impactos, riscos e oportunidades contempla: Eliminação da discriminação (incluindo assédio);
Política de gestão de impactos, riscos e oportunidades contempla: Promoção da igualdade de oportunidades;
Política de gestão de impactos, riscos e oportunidades contempla: Promoção da diversidade e inclusão;
Processo de avaliação de desempenho dos trabalhadores contratados é do seu conhecimento;
Organograma é do conhecimento de todos os trabalhadores contratados;
Trabalhadores subcontratados conhecem as políticas e práticas da organização;
Organização pretende disponibilizar dados relativos à sua grelha salarial;
Organização disponibiliza canais de comunicação para que os trabalhadores transmitam preocupações e/ou queixas;
Organização disponibiliza canais de comunicação para que os trabalhadores da cadeia de valor transmitam preocupações e/ou queixas;
Organização disponibiliza formações aos trabalhadores contratados relativamente à ética e conduta da mesma;
Organização tem uma política de respeito pelos direitos de liberdade sindical e negociação coletiva dos trabalhadores contratados;
Políticas e práticas da organização estão acessíveis aos trabalhadores subcontratados;
Política anti-corrupção e anti-suborno é comunicada aos trabalhadores contratados da organização;
Política de anti-corrupção e anti-suborno é comunicada aos membros do mais alto órgão de governança da organização;
Política para prevenir e tratar situações de conflito de interesse é comunicada aos trabalhadores contratados da organização;
Política para prevenir e tratar situações de conflito de interesse é comunicada aos membros do mais alto órgão de governança da organização</t>
  </si>
  <si>
    <t>W-ES2</t>
  </si>
  <si>
    <t>What secondary parental leave policies are available to your workers, either through your company or a government program?</t>
  </si>
  <si>
    <t>Trabalhadores contratados da organização beneficiam de licença parental para além do que é legalmente exigido;
Organização monitoriza o número de trabalhadores com direito a e que beneficiaram de licença parental;
Benefícios/programas da organização aplicáveis aos trabalhadores subcontratados: Licença parental (além do legalmente exigido);
Trabalhadores contratados beneficiam de licenças relacionadas com a família;
Benefícios/serviços de apoio oferecidos pela organização aos trabalhadores contratados: Licença maternidade;
Benefícios/serviços de apoio oferecidos pela organização aos trabalhadores contratados: Licença paternidade</t>
  </si>
  <si>
    <t>W-ES3</t>
  </si>
  <si>
    <t>What supplementary benefits are provided to a majority of non-managerial workers?</t>
  </si>
  <si>
    <t>W-ES4</t>
  </si>
  <si>
    <t>How does your company engage and empower workers?</t>
  </si>
  <si>
    <t>Envolvimento das partes interessadas na política de remuneração;
Envolvimento de grupos de trabalho, comissões de SST e outras entidades na identificação e discussão de potenciais impactos;
Stakeholders envolvidos pela organização: Colaboradores;
Ações desenvolvidas para promover a diversidade, equidade e inclusão;
Organização definiu a abordagem de envolvimento dos stakeholders;
Organização investe na capacitação dos trabalhadores contratados;
Organização investe na capacitação dos trabalhadores subcontratados;
Organização disponibiliza canais de comunicação para que os trabalhadores transmitam preocupações e/ou queixas</t>
  </si>
  <si>
    <t>W-ES5</t>
  </si>
  <si>
    <t>Does your company monitor and evaluate your worker satisfaction and engagement in any of the following ways?</t>
  </si>
  <si>
    <t>Relatórios periódicos da organização: Relatório de satisfação ou de bem-estar dos colaboradores;
A organização avalia o nível de satisfação dos seus trabalhadores</t>
  </si>
  <si>
    <t>W-ES6</t>
  </si>
  <si>
    <t>What percent of your employees are "Satisfied" or "Engaged"?</t>
  </si>
  <si>
    <t>W-ES7</t>
  </si>
  <si>
    <t>What is the annual minimum number of paid days off (including holidays) for full-time employees?</t>
  </si>
  <si>
    <t>W-ES8</t>
  </si>
  <si>
    <t>What primary parental leave policies apply to your hourly workers, either through your company or a government program?</t>
  </si>
  <si>
    <t>W-ES9</t>
  </si>
  <si>
    <t>What percentage of your employees are covered by a collective bargaining agreement?</t>
  </si>
  <si>
    <t>Percentagem de trabalhadores contratados cobertos por acordos de negociação coletiva;</t>
  </si>
  <si>
    <t>C-I1</t>
  </si>
  <si>
    <t>Community (Community Impact Area Introduction)</t>
  </si>
  <si>
    <t>Does your company’s business model create a specific positive benefit for stakeholders such as charitable partners, vendors or suppliers in need, or your local community?</t>
  </si>
  <si>
    <t>Investimento em infraestrutura, apoio a serviços, projetos sociais, voluntariado ou donativos na comunidade tem impacto na comunidade e economia local: Não;
Investimento em infraestrutura, apoio a serviços, projetos sociais, voluntariado ou donativos na comunidade tem impacto na comunidade e economia local: Sim, impacto positivo;
Investimento em infraestrutura, apoio a serviços, projetos sociais, voluntariado ou donativos na comunidade tem impacto na comunidade e economia local: Sim, impacto negativo;
Impacto da organização na comunidade local (positivo ou negativo)</t>
  </si>
  <si>
    <t>C-I2</t>
  </si>
  <si>
    <t>Is your company structured to benefit community stakeholders in any of the following ways?</t>
  </si>
  <si>
    <t>Tipo de investimento: Rede de transporte;
Tipo de investimento: Serviços públicos;
Tipo de investimento: Espaços sociais comunitários;
Tipo de investimento: Centros de saúde e bem-estar social;
Tipo de investimento: Centros desportivos;
Tipo de investimento: Horas de voluntariado dos colaboradores;
Tipo de investimento: Investimento financeiro em projetos sociais de associações ou ONG's;
Tipo de investimento: Donativo em género a associações ou ONG's;
Tipo de investimento: Oferta de um serviço prestado pela organização; 
Tipo de investimento: Desenvolvimento de um programa com impacto na comunidade em parceria com associações ou ONG's;
Tipo de investimento: Outro</t>
  </si>
  <si>
    <t>C-I3</t>
  </si>
  <si>
    <t>Is your company a community based business, focused on serving your local economy?</t>
  </si>
  <si>
    <t>O investimento em infraestrutura, apoio a serviços, projetos sociais, voluntariado ou donativos na comunidade tem impacto na comunidade e economia local;
A organização está a implementar medidas ou um programa com o propósito de reduzir o impacto negativo na comunidade;
Organização realizou um investimento significiativo em infraestrutura, apoio a serviços, projetos sociais, voluntariado ou donativos na comunidade;
Investimento em infraestrutura, apoio a serviços, projetos sociais, voluntariado ou donativos na comunidade resulta da estratégia de Responsabilidade Social Corporativa definida;
A organização tem definida uma estratégia de impacto na comunidade;
Organização implementa medidas com o propósito de reduzir o impacto negativo na comunidade</t>
  </si>
  <si>
    <t>C-DEI1</t>
  </si>
  <si>
    <t>Community (Diversity, Equity, &amp; Inclusion)</t>
  </si>
  <si>
    <t>Is your company majority-owned or -led by individuals from any of the following underrepresented groups?</t>
  </si>
  <si>
    <t>Minorias que constituem o mais alto órgão de governança da organização: Indígenas;
Minorias que constituem o mais alto órgão de governança da organização: Negros;
Minorias que constituem o mais alto órgão de governança da organização: Etnia cigana;
Minorias que constituem o mais alto órgão de governança da organização: Minorias sociais (pessoas pertencentes a grupos vulneráveis);
Minorias que constituem o mais alto órgão de governança da organização: LGBTQIA+;
Minorias que constituem o mais alto órgão de governança da organização: Pessoas portadoras de deficiência;
Minorias que constituem o mais alto órgão de governança da organização: Minorias religiosas;
Minorias que constituem o mais alto órgão de governança da organização: Outro</t>
  </si>
  <si>
    <t>C-DEI2</t>
  </si>
  <si>
    <t>Which of the following practices does your company have in place around diversity, equity, and inclusion?</t>
  </si>
  <si>
    <t>Política de gestão de impactos, riscos e oportunidades relacionados com os trabalhadores contempla: Promoção da diversidade e inclusão;
Política de gestão de impactos, riscos e oportunidades relacionados com os trabalhadores contempla: Promoção da igualdade de oportunidades;
Política de gestão de impactos, riscos e oportunidades contempla: Promoção da diversidade e inclusão;
Política de gestão de impactos, riscos e oportunidades contempla: Promoção da igualdade de oportunidades;
Critérios usados para selecionar e nomear os membros do mais alto órgão de governança da organização: Diversidade;
Desenvolvimento de ações para promover a diversidade, equidade e inclusão;
Ações desenvolvidas para promover a diversidade, equidade e inclusão;
Organização tem compromisso(s) relacionado(s) com a inclusão e/ou ação afirmativa para pessoas de grupos em particular risco de vulnerabilidade na sua própria força de trabalho;
Especifique o(s) compromisso(s) relacionado(s) com a inclusão e/ou ação afirmativa para pessoas de grupos em particular risco de vulnerabilidade na sua própria força de trabalho;
Objetivos de Desenvolvimento Sustentável para os quais a estratégia contribui: Objetivo 5 - Igualdade de género</t>
  </si>
  <si>
    <t>C-DEI3</t>
  </si>
  <si>
    <t>What attributes of a diverse workforce does your company track, either through anonymous surveys or other methods legal in your jurisdiction?</t>
  </si>
  <si>
    <t>Organização tem dados sobre a distribuição por género dos trabalhadores contratados;
Organização tem dados sobre a distribuição por idade dos trabalhadores contratados;
Organização tem dados sobre a distribuição por categoria e tipo de contrato dos trabalhadores contratados;
Organização tem dados sobre a distribuição por idade dos trabalhadores contratados em cargos de gestão de topo/direção;
Organização tem dados sobre a distribuição por idade dos trabalhadores subcontratados;
Organização tem dados sobre a distribuição por categoria e tipo de contrato dos trabalhadores subcontratados;
Organização tem dados sobre a distribuição por género dos trabalhadores subcontratados a receber o salário mínimo local;
Organização tem dados sobre a distribuição por género dos trabalhadores subcontratados a receber o salário mais baixo;
Organização tem dados sobre a distribuição por género dos trabalhadores subcontratados em cargos de gestão de topo/direção;
Organização tem dados sobre a distribuição por idade dos trabalhadores subcontratados em cargos de gestão de topo/direção;
Organização tem dados sobre a distribuição por idade das pessoas em cargos de gestão intermédia;
Organização tem dados referentes aos trabalhadores (quantitativos e qualitativos);
Organização tem dados sobre trabalhadores em cargos de gestão intermédia;
Organização tem trabalhadores contratados pertencentes a minorias</t>
  </si>
  <si>
    <t>C-DEI4</t>
  </si>
  <si>
    <t>What percentage of your workforce lives in poor/very poor or low-income areas or does not have college degree?</t>
  </si>
  <si>
    <t>C-DEI5</t>
  </si>
  <si>
    <t>What percentage of your workforce identifies as being from a racial or ethnic minority?</t>
  </si>
  <si>
    <t>Número de trabalhadores contratados pertencentes a minorias: Indígenas;
Número de trabalhadores contratados pertencentes a minorias: Negros;
Número de trabalhadores contratados pertencentes a minorias: Minorias sociais (pessoas pertencentes a grupos vulneráveis);
Número de trabalhadores contratados pertencentes a minorias: LGBTQIA+;
Número de trabalhadores contratados pertencentes a minorias: Pessoas portadoras de deficiência;
Número de trabalhadores contratados pertencentes a minorias: Minorias religiosas;
Número de trabalhadores contratados pertencentes a minorias: Outro</t>
  </si>
  <si>
    <t>C-DEI6</t>
  </si>
  <si>
    <t>How many of your non-managerial workers identify as women?</t>
  </si>
  <si>
    <t>C-DEI7</t>
  </si>
  <si>
    <t>What percentage of your workforce is either under the age of twenty four or over the age of fifty?</t>
  </si>
  <si>
    <t>Percentagem de trabalhadores contratados com menos de 30 anos;
Percentagem de trabalhadores contratados com mais de 50 anos</t>
  </si>
  <si>
    <t>C-DEI8</t>
  </si>
  <si>
    <t>What multiple is the highest compensated individual paid, inclusive of bonus, as compared to the lowest paid full-time worker?</t>
  </si>
  <si>
    <t>Valor do salário mínimo local;
Valor da remuneração total anual bruta do indivíduo mais bem pago</t>
  </si>
  <si>
    <t>C-DEI9</t>
  </si>
  <si>
    <t>How many of your company managers identify as women?</t>
  </si>
  <si>
    <t>Percentagem de membros do mais alto órgão de governança do género: Feminino;
% de trabalhadores (contratados e subcontratados) em cargos de gestão de topo/direção do género: Feminino</t>
  </si>
  <si>
    <t>C-DEI10</t>
  </si>
  <si>
    <t>How many of your company managers identify as from another underrepresented social group?</t>
  </si>
  <si>
    <t>% de membros do mais alto órgão de governança que fazem parte de grupos de minoria;
% de membros do mais alto órgão de governança que se encaixam em outros grupos de diversidade;
% de BAME no mais alto órgão de governança</t>
  </si>
  <si>
    <t>C-DEI11</t>
  </si>
  <si>
    <t>Does your company have any of the following policies or programs in place to promote diversity within your supply chain?</t>
  </si>
  <si>
    <t>C-DEI12</t>
  </si>
  <si>
    <t>What percentage of your purchases were from companies that are majority-owned by women or individuals from underrepresented populations?</t>
  </si>
  <si>
    <t>C-EI1</t>
  </si>
  <si>
    <t>Community (Economic Impact)</t>
  </si>
  <si>
    <t>We realize that for companies with more than one office, the definition of local involvement is a more complicated one to answer. Please tell us a bit about the structure of your company geographically.</t>
  </si>
  <si>
    <t>C-EI2</t>
  </si>
  <si>
    <t>What was your company’s net job growth rate for full-time and part-time positions over the last 12 months?</t>
  </si>
  <si>
    <t>C-EI3</t>
  </si>
  <si>
    <t>Number of full-time and part-time jobs that have been added to your company's payroll. Enter 0 if none or if your company has no workers.
Last twelve months:</t>
  </si>
  <si>
    <t>C-EI4</t>
  </si>
  <si>
    <t>What percentage of the company is owned by individuals who would qualify as non-accredited investors?</t>
  </si>
  <si>
    <t>C-EI5</t>
  </si>
  <si>
    <t>Is the majority (over 50%) of the company's ownership located locally to at least two-thirds of the company's workforce?</t>
  </si>
  <si>
    <t>C-EI6</t>
  </si>
  <si>
    <t>What percentage of your company's expenses (excluding labor) was spent with independent suppliers local to the company's headquarters or relevant facilities in the last fiscal year?</t>
  </si>
  <si>
    <t>C-EI7</t>
  </si>
  <si>
    <t>What percentage of your workforce is low-income or does not have a college degree AND is also employed in company facilities located in low-income communities?</t>
  </si>
  <si>
    <t>C-EI8</t>
  </si>
  <si>
    <t>What characteristics apply to the financial institution that provides the majority of your company's banking services?</t>
  </si>
  <si>
    <t>C-CEG1</t>
  </si>
  <si>
    <t>Community (Civic Engagement &amp; Giving)</t>
  </si>
  <si>
    <t>How does your company take part in civic engagement?</t>
  </si>
  <si>
    <t xml:space="preserve">Organização realizou um investimento significiativo em infraestrutura, apoio a serviços, projetos sociais, voluntariado ou donativos na comunidade;
Tipo de investimento em infraestrutura, apoio a serviços, projetos sociais, voluntariado ou donativos na comunidade;
Tipo de investimento: Rede de transporte;
Tipo de investimento: Serviços públicos;
Tipo de investimento: Espaços sociais comunitários;
Tipo de investimento: Centros de saúde e bem-estar social;
Tipo de investimento: Centros desportivos;
Tipo de investimento: Horas de voluntariado dos colaboradores;
Tipo de investimento: Investimento financeiro em projetos sociais de associações ou ONG's;
Tipo de investimento: Donativo em género a associações ou ONG's;
Tipo de investimento: Oferta de um serviço prestado pela organização;
Tipo de investimento: Desenvolvimento de um programa com impacto na comunidade em parceria com associações ou ONG's;
Tipo de investimento: Outro
</t>
  </si>
  <si>
    <t>C-CEG2</t>
  </si>
  <si>
    <t>How does your company manage employee community service?</t>
  </si>
  <si>
    <t>Tipo de investimento: Horas de voluntariado dos colaboradores;
Número de horas de voluntariado anuais realizadas pelos trabalhadores contratados da organização</t>
  </si>
  <si>
    <t>C-CEG3</t>
  </si>
  <si>
    <t>Number of hours volunteered by full-time and part-time employees of the organization during the last fiscal year.</t>
  </si>
  <si>
    <t>C-CEG4</t>
  </si>
  <si>
    <t>What was the percentage of per capita worker time donated as volunteer, community service, or pro bono time in the reporting period?</t>
  </si>
  <si>
    <t>C-CEG5</t>
  </si>
  <si>
    <t>What are your company’s practices regarding donations or community investments?</t>
  </si>
  <si>
    <t>Declaração de missão ou propósito da organização inclui metas relacionadas com temas sociais e/ou ambientais;
Organização realizou um investimento significiativo em infraestrutura, apoio a serviços, projetos sociais, voluntariado ou donativos na comunidade;
Investimento em infraestrutura, apoio a serviços, projetos sociais, voluntariado ou donativos na comunidade resulta da estratégia de Responsabilidade Social Corporativa definida</t>
  </si>
  <si>
    <t>C-CEG6</t>
  </si>
  <si>
    <t>Total amount (in currency terms) donated to registered charities in the last fiscal year.</t>
  </si>
  <si>
    <t>C-CEG7</t>
  </si>
  <si>
    <t>What was the equivalent percentage of revenue donated to charity during the last fiscal year?</t>
  </si>
  <si>
    <t>C-CEG8</t>
  </si>
  <si>
    <t>Has your company worked with policymakers to develop or advocate for policy changes explicitly designed to improve social or environmental outcomes in the past two years?</t>
  </si>
  <si>
    <t>C-CEG9</t>
  </si>
  <si>
    <t>How has your company worked with its stakeholders (including competitors) to improve behavior or performance on social or environmental issues in the past two years?</t>
  </si>
  <si>
    <t>Organização definiu o processo de consulta dos stakeholders relativamente aos tópicos económicos, sociais e ambientais;
Organização definiu a abordagem de envolvimento dos stakeholders</t>
  </si>
  <si>
    <t>C-SCM1</t>
  </si>
  <si>
    <t>Community (Supply Chain Management)</t>
  </si>
  <si>
    <t>Please select the types of companies that represent your Significant Suppliers:
All companies have significant suppliers, which are defined as the largest suppliers of the company amounting to approximately 80% of non-labor costs.  Select all that apply.</t>
  </si>
  <si>
    <t>Número de fornecedores por setor industrial: Bens de consumo;
Número de fornecedores por setor industrial: Extrativos e processamento de minerais;
Número de fornecedores por setor industrial: Finanças;
Número de fornecedores por setor industrial: Alimentação e bebidas;
Número de fornecedores por setor industrial: Cuidados de saúde;
Número de fornecedores por setor industrial: Infraestruturas;
Número de fornecedores por setor industrial: Recursos renováveis e energias alternativas;
Número de fornecedores por setor industrial: Transformação de recursos;
Número de fornecedores por setor industrial: Serviços;
Número de fornecedores por setor industrial: Imobiliário;
Número de fornecedores por setor industrial: Tecnologias de informação;
Número de fornecedores por setor industrial: Construção e engenharia;
Número de fornecedores por setor industrial: Logística e transporte</t>
  </si>
  <si>
    <t>C-SCM2</t>
  </si>
  <si>
    <t>Does your company screen or evaluate Significant Suppliers for social and environmental impact?</t>
  </si>
  <si>
    <t>Organização avaliou os fornecedores relativamente a impactos ambientais;
Organização avaliou os fornecedores relativamente a impactos sociais</t>
  </si>
  <si>
    <t>C-SCM3</t>
  </si>
  <si>
    <t>Does your company outsource support services (staffing) essential to the delivery of your services to other individuals or organizations?</t>
  </si>
  <si>
    <t>C-SCM4</t>
  </si>
  <si>
    <t>Does your company review or set requirements regarding the labor practices of its outsourced staffing service providers that includes the following topics?</t>
  </si>
  <si>
    <t>Política de gestão dos impactos, riscos e oportunidades abrange os trabalhadores subcontratados;
Trabalhadores subcontratados estão abrangidos pela proteção social contra a perda de rendimentos;
As condições de Segurança e Saúde no Trabalho (SST) para os trabalhadores subcontratados são asseguradas pela organização;
Políticas e práticas da organização são aplicáveis aos trabalhadores subcontratados</t>
  </si>
  <si>
    <t>C-SCM5</t>
  </si>
  <si>
    <t>What % of your outsourced staffing services (on a currency basis) are accountable to the formalized code of conduct or requirements described in the previous question?</t>
  </si>
  <si>
    <t>Percentagem de trabalhadores subcontratado aos quais foram comunicadas as políticas e procedimentos de combate à corrupção;
Percentagem de trabalhadores subcontratados com acesso ao sistema de saúde e segurança no trabalho;
% de trabalhadores subcontratados que beneficiaram dos programas de capacitação no último ano</t>
  </si>
  <si>
    <t>C-SCM6</t>
  </si>
  <si>
    <t>Which of the following methods are used to evaluate the social or environmental impact of your outsourced staffing services?</t>
  </si>
  <si>
    <t>Política anti-corrupção e anti-suborno é comunicada aos parceiros de negócio da organização e fornecedores;
A política anti corrupção é comunicada aos parceiros de negócio da organização e fornecedores;
Política para prevenir e tratar alegações e situações de conflito de interesse é comunicada aos parceiros de negócio da organização e fornecedores</t>
  </si>
  <si>
    <t>C-SCM7</t>
  </si>
  <si>
    <t>What % of your outsourced staffing services (on a currency basis) are evaluated based on the methods selected in the previous question?</t>
  </si>
  <si>
    <t>E-I1</t>
  </si>
  <si>
    <t>Environment (Environment Impact Area Introduction)</t>
  </si>
  <si>
    <t>What kind of facilities does your business primarily operate in?</t>
  </si>
  <si>
    <t>E-I2</t>
  </si>
  <si>
    <t>Are your company's products/services or processes structured to restore or preserve the environment in any of the following ways?</t>
  </si>
  <si>
    <t>A organização está atualmente a implementar medidas de restauração em áreas de proteção ambiental ou áreas restauradas;
A organização tem integrada uma política ambiental com o propósito de prevenir e reduzir o seu impacte ambiental;
A organização utiliza materiais reciclados na produção dos seus produtos e serviços;
Materiais reciclados utilizados na produção dos seus produtos e serviços;
Produtos produzidos e comercializados pela empresa que são materiais de saída são pensados e desenhados de forma a assegurar: Durabilidade, reutilização, reparabilidade, capacidade de se desmontar, capacidade de remanufatura ou reforma, possibilidade de ser reciclado, capacidade de se biodegradar</t>
  </si>
  <si>
    <t>E-EM1</t>
  </si>
  <si>
    <t>Environment (Environmental Management)</t>
  </si>
  <si>
    <t>How does your company encourage good environmental stewardship in how employees manage their virtual offices?</t>
  </si>
  <si>
    <t>E-AC1</t>
  </si>
  <si>
    <t>Environment (Air &amp; Climate)</t>
  </si>
  <si>
    <t>Does your company monitor, record, or report its energy usage?</t>
  </si>
  <si>
    <t>Organização monitoriza o consumo de energia;
Organização tem uma estratégia para redução do consumo energético;
Iniciativas estão a ser implementadas para reduzir o consumo energético;
Existência de política de redução do consumo de energia</t>
  </si>
  <si>
    <t>E-AC2</t>
  </si>
  <si>
    <t>What percentage of energy use is produced from renewable sources?</t>
  </si>
  <si>
    <t>Consumo total de energia;
Consumo total de energia de fontes renováveis;
% de energia renovável</t>
  </si>
  <si>
    <t>E-AC3</t>
  </si>
  <si>
    <t>What percentage of energy use is produced from low-impact renewable sources?</t>
  </si>
  <si>
    <t>E-AC4</t>
  </si>
  <si>
    <t>How does your company manage its greenhouse gas emissions for at least Scope 1 and 2?</t>
  </si>
  <si>
    <t>Organização monitoriza as emissões diretas de GEE (âmbito 1);
Organização monitoriza as emissões indiretas de GEE (âmbito 2) provenientes da aquisição de energia;
Organização implementa iniciativas para redução das emissões de GEE;
Organização monitoriza as emissões de GEE;
Plano de transição para mitigação das alterações climáticas inclui metas de redução de emissões de GEE;
Metas de redução de emissões de GEE são compatíveis com o objetivo de limitar o aquecimento global a 1,5°C (Acordo de Paris)</t>
  </si>
  <si>
    <t>E-AC5</t>
  </si>
  <si>
    <t>If your company purchased certified carbon credits in the reporting period, what % of Scope 1 and 2 GHG emissions were offset?</t>
  </si>
  <si>
    <t>E-W1</t>
  </si>
  <si>
    <t>Environment (Water)</t>
  </si>
  <si>
    <t>Does your company monitor and manage your water usage?</t>
  </si>
  <si>
    <t>Medidas implementadas pela organização para reduzir os impactos relacionados com a água associados a produtos ou serviços da organização;
Organização tem metas claramente definidas no âmbito dos impactos relacionados com a água;
Organização tem uma estratégia de gestão dos recursos hídricos;
Organização monitoriza as métricas referentes à eficácia das ações relacionadas com recursos hídricos implementadas;
Organização definiu objetivos e metas relacionadas com a utilização de recursos hídricos</t>
  </si>
  <si>
    <t>E-LL1</t>
  </si>
  <si>
    <t>Environment (Land &amp; Life)</t>
  </si>
  <si>
    <t>How does your company monitor and manage your waste production?</t>
  </si>
  <si>
    <t>A organização monitoriza os resíduos gerados;
Organização produz resíduos;
Organização monitoriza as métricas referentes aos resíduos produzidos;
Organização produz resíduos perigosos;
Organização monitoriza as métricas referentes aos resíduos perigosos produzidos;
Organização produz resíduos radioativos;
Organização monitoriza as métricas referentes aos resíduos radioativos produzidos;
A organização tem uma estratégia ou política para tratamento e redução dos resíduos produzidos;
Nas atividades da organização a produção de resíduos é baixa/residual;
Nas atividades da organização a produção de resíduos é muito intensa/significativa</t>
  </si>
  <si>
    <t>E-LL2</t>
  </si>
  <si>
    <t>Can your company verify that your hazardous waste is always disposed of responsibly?</t>
  </si>
  <si>
    <t>Cust-I1</t>
  </si>
  <si>
    <t>Customers (Customers Impact Area Introduction)</t>
  </si>
  <si>
    <t>Do any of your company's products/services address a social or economic problem for your customers and/or their beneficiaries?</t>
  </si>
  <si>
    <t>Impactos económicos indiretos significativos identificados: Mudanças na produtividade de organizações, setores ou da economia como um todo (como consequência da adoção de tecnologia da informação);
Impactos económicos indiretos significativos identificados: Desenvolvimento económico em áreas com alto índice de pobreza;
Impactos económicos indiretos significativos identificados: Melhoria de condições sociais e/ou ambientais;
Impactos económicos indiretos significativos identificados: Disponibilidade de produtos e serviços para pessoas de baixa renda;
Impactos económicos indiretos significativos identificados: Fortalecimentos das habilidades e conhecimentos de uma comunidade profissional ou região geográfica;
Impactos económicos indiretos significativos identificados: Empregos indiretos nas cadeias de fornecedores ou distribuição</t>
  </si>
  <si>
    <t>Cust-I2</t>
  </si>
  <si>
    <t>Is the social or economic problem addressed by your product/service one that is faced directly by your customers and/or your clients' beneficiaries?</t>
  </si>
  <si>
    <t>Cust-I3</t>
  </si>
  <si>
    <t>How would you describe the positive outcome for customers created by your product/service?</t>
  </si>
  <si>
    <t>Cust-I4</t>
  </si>
  <si>
    <t>Which of the following most closely matches the outcome and/or problem solved for your customers as defined above?</t>
  </si>
  <si>
    <t>Cust-I5</t>
  </si>
  <si>
    <t>For your services that are focused on improving the impact of organizations, did you also select another specific outcome in the question "Beneficial Product Type" earlier in this section?</t>
  </si>
  <si>
    <t>Cust-I6</t>
  </si>
  <si>
    <t>Does your product or service benefit underserved populations, either directly or by supporting organizations that directly serve them?</t>
  </si>
  <si>
    <t>Cust-I7</t>
  </si>
  <si>
    <t>Total Number of Customers
Organizations served in the last 12 months:</t>
  </si>
  <si>
    <t>Cust-I8</t>
  </si>
  <si>
    <t>Total Number of Customers
Individuals served in the last 12 months:</t>
  </si>
  <si>
    <t>Cust-S1</t>
  </si>
  <si>
    <t>Customers (Customer Stewardship)</t>
  </si>
  <si>
    <t>Does your company do any of the following to manage the impact and value created for your customers or consumers?</t>
  </si>
  <si>
    <t xml:space="preserve">Organização avalia o nível de satisfação dos consumidores e/ou utilizadores finais;
Organização tem uma política de privacidade dos consumidores e/ou utilizadores finais para garantir a segurança dos dados pessoais;
Organização informa os consumidores e/ou utilizadores finais sobre como os dados são reunidos, usados e protegidos;
Organização comunica alterações às políticas ou medidas de proteção de dados aos consumidores e/ou utilizadores finais;
Organização avaliou os impactos negativos para os consumidores e/ou utilizadores finais;
Organização identificou impactos negativos para os consumidores e/ou utilizadores finais;
Organização definiu processos de cooperação com os consumidores e/ou utilizadores finais para prevenção, mitigação e remediação de impactos negativos para os mesmos;
Organização tem forma de avaliar a eficácia dos processos de remediação de impactos negativos para os consumidores e/ou utilizadores finais;
Organização tem metas definidas relativamente aos impactos negativos para os consumidores e/ou utilizadores finais;
Organização tem métricas definidas para avaliar a performance de metas relativamente aos impactos negativos para os consumidores e/ou utilizadores finais;
Organização tem processos definidos para identificar impactos positivos para os consumidores e/ou utilizadores finais;
Organização tem metas definidas relativamente aos impactos positivos para os consumidores e/ou utilizadores finais;
Organização avalia a eficácia das interações com os consumidores e/ou utilizadores finais;
A organização tem alguma forma de receber reclamações por parte dos seus clientes
</t>
  </si>
  <si>
    <t>Cust-S2</t>
  </si>
  <si>
    <t>Which of the following are true of your company with regards to customer or client satisfaction and/or retention?</t>
  </si>
  <si>
    <t>Organização avalia o nível de satisfação dos consumidores e/ou utilizadores finais;
Relatórios periódicos da organização: Relatório de satisfação dos clientes</t>
  </si>
  <si>
    <t>Cust-S3</t>
  </si>
  <si>
    <t>Does the company do any of the following with regards to managing the potential impact their products have on customers / beneficiaries?</t>
  </si>
  <si>
    <t>Organização avaliou os impactos negativos para os consumidores e/ou utilizadores finais;
Organização identificou impactos negativos para os consumidores e/ou utilizadores finais;
Especifique os processos de cooperação com os consumidores e/ou utilizadores finais para prevenção, mitigação e remediação de impactos negativos para os mesmos;
Organização tem forma de avaliar a eficácia dos processos de remediação de impactos negativos para os consumidores e/ou utilizadores finais;
Organização tem metas definidas relativamente aos impactos negativos para os consumidores e/ou utilizadores finais;
Organização tem processos definidos para identificar impactos positivos para os consumidores e/ou utilizadores finais;
Organização tem metas definidas relativamente aos impactos positivos para os consumidores e/ou utilizadores finais;
Organização avaliou a existência de riscos e/ou oportunidades relacionadas com os consumidores e/ou utilizadores finais;
Organização tem políticas para gerir os impactos, riscos e oportunidades relacionados com os consumidores e/ou utilizadores finais</t>
  </si>
  <si>
    <t>Cust-S4</t>
  </si>
  <si>
    <t>Does your company have any of the following to address data usage and privacy issues?</t>
  </si>
  <si>
    <t>Organização tem uma política de privacidade dos consumidores e/ou utilizadores finais para garantir a segurança dos dados pessoais;
Tópicos/requisitos incluídos na política de fornecedores: Privacidade e proteção de dados;
Organização informa os consumidores e/ou utilizadores finais sobre como os dados são reunidos, usados e protegidos;
Organização comunica alterações às políticas ou medidas de proteção de dados aos consumidores e/ou utilizadores finais</t>
  </si>
  <si>
    <t>Cust-II1</t>
  </si>
  <si>
    <t>Customers (Impact Improvement)</t>
  </si>
  <si>
    <t>What type of product or service does your company provide that improves the impact of your clients?</t>
  </si>
  <si>
    <t>Cust-II2</t>
  </si>
  <si>
    <t>Can your company verify that, based on your product or service, any of the following types of impactful improvements were made by the majority of your client organizations?</t>
  </si>
  <si>
    <t>Cust-II3</t>
  </si>
  <si>
    <t>What were your total revenues last fiscal year from the previous products or services?</t>
  </si>
  <si>
    <t>Quantidade total de receitas;
Quantidade total de: Receita</t>
  </si>
  <si>
    <t>Cust-II4</t>
  </si>
  <si>
    <t>Does your company track the amount of any of the following beneficiary categories served?</t>
  </si>
  <si>
    <t>Cust-II5</t>
  </si>
  <si>
    <t>How does your company measure and manage the results, outcomes, effects, or impact of your product or service?</t>
  </si>
  <si>
    <t>Organização efetuou avaliação de impacto dos riscos na saúde e segurança dos seus produtos e/ou serviços;
Organização implementou medida(s) corretiva(s) relativamente aos impactos dos riscos na saúde e segurança dos seus produtos e/ou serviços;
Organização avaliou os impactos negativos para os consumidores e/ou utilizadores finais;
Organização identificou impactos negativos para os consumidores e/ou utilizadores finais;
Especifique os processos de cooperação com os consumidores e/ou utilizadores finais para prevenção, mitigação e remediação de impactos negativos para os mesmos;
Organização avaliou a existência de riscos e/ou oportunidades relacionadas com os consumidores e/ou utilizadores finais</t>
  </si>
  <si>
    <t>Cust-II6</t>
  </si>
  <si>
    <t>Is there something different or innovative about the company's products/services that has changed the industry? Is this something that is replicable, unique at the time that it was created, and that has been emulated by other organizations?</t>
  </si>
  <si>
    <t>DQ-DI1</t>
  </si>
  <si>
    <t>Disclosure Questionnaire (Disclosure Industries)</t>
  </si>
  <si>
    <t>Please indicate if your company is involved in the production, operation, trade, or sale of any the following:
Alcohol</t>
  </si>
  <si>
    <t>DQ-DI2</t>
  </si>
  <si>
    <t>Please indicate if your company is involved in the production, operation, trade, or sale of any the following:
Tobacco</t>
  </si>
  <si>
    <t>A organização desenvolve ou tem envolvimento em atividades relacionadas com o cultivo ou produção de tabaco;
Setor das atividades da organização: Indústrias transformadoras</t>
  </si>
  <si>
    <t>DQ-DI3</t>
  </si>
  <si>
    <t>Please indicate if your company is involved in the production, operation, trade, or sale of any the following:
Gambling</t>
  </si>
  <si>
    <t>DQ-DI4</t>
  </si>
  <si>
    <t>Please indicate if your company is involved in the production, operation, trade, or sale of any the following:
Firearms, weapons or munitions</t>
  </si>
  <si>
    <t>A organização desenvolve ou tem envolvimento em atividades relacionadas com o fabrico ou venda de armas controversas;
Setor das atividades da organização: Indústrias transformadoras</t>
  </si>
  <si>
    <t>DQ-DI5</t>
  </si>
  <si>
    <t>Please indicate if your company is involved in the production, operation, trade, or sale of any the following:
Pornography</t>
  </si>
  <si>
    <t>DQ-DI6</t>
  </si>
  <si>
    <t>Please indicate if your company is involved in the production, operation, trade, or sale of any the following:
Payday, short-term, or high-interest lending</t>
  </si>
  <si>
    <t>DQ-DI7</t>
  </si>
  <si>
    <t>Please indicate if your company is involved in the production, operation, trade, or sale of any the following:
Fossil-fuel-based oil, natural gas, or coal extraction, distribution, sale, etc.</t>
  </si>
  <si>
    <t>Setor das atividades da organização: Produção e distribuição de eletricidade, gás, vapor e ar frio;
Setor das atividades da organização: Indústrias extrativas;
Organização desenvolve atividades: No setor dos combustíveis fósseis</t>
  </si>
  <si>
    <t>DQ-DI8</t>
  </si>
  <si>
    <t>Please indicate if your company is involved in the production, operation, trade, or sale of any the following:
Mining</t>
  </si>
  <si>
    <t>DQ-DI9</t>
  </si>
  <si>
    <t>Please indicate if your company is involved in the production, operation, trade, or sale of any the following:
Nuclear power, radioactive materials or hazardous waste</t>
  </si>
  <si>
    <t>DQ-DI10</t>
  </si>
  <si>
    <t>Please indicate if your company is involved in the production, operation, trade, or sale of any the following:
Prisons</t>
  </si>
  <si>
    <t>DQ-DI11</t>
  </si>
  <si>
    <t>Please indicate if your company is involved in the production, operation, trade, or sale of any the following:
Whole life insurance products</t>
  </si>
  <si>
    <t>DQ-DI12</t>
  </si>
  <si>
    <t>Please indicate if your company is involved in the production, operation, trade, or sale of any the following:
Organizing volunteer programs to orphanages or child care organizations</t>
  </si>
  <si>
    <t>Setor das atividades da organização: Saúde humana e ação social;
Setor das atividades da organização: Outras atividades de serviços</t>
  </si>
  <si>
    <t>DQ-DI13</t>
  </si>
  <si>
    <t>Please indicate if your company is involved in the production, operation, trade, or sale of any the following:
Tax advisory services</t>
  </si>
  <si>
    <t>DQ-DI14</t>
  </si>
  <si>
    <t>Please indicate if your company is involved in the production, operation, trade, or sale of any the following:
Animal-based products or services (including seafood)</t>
  </si>
  <si>
    <t>Setor das atividades da organização: Agricultura, floresta e pesca;
Setor das atividades da organização: Indústrias transformadoras</t>
  </si>
  <si>
    <t>DQ-DI15</t>
  </si>
  <si>
    <t>Please indicate if your company is involved in the production, operation, trade, or sale of any the following:
Genetically modified organisms</t>
  </si>
  <si>
    <t>DQ-DI16</t>
  </si>
  <si>
    <t>Please indicate if your company is involved in the production, operation, trade, or sale of any the following:
Products or activities that are illegal under country laws or regulations where they have operated, banned in international conventions or agreements, or subject to international phase-out or regulation</t>
  </si>
  <si>
    <t>Organização tem produto(s) e/ou serviço(s) proibido(s) em certos mercados;
Bem e/ou serviço comercializado pela organização de reporte encontra-se (e/ou já foi) banido em algum mercado</t>
  </si>
  <si>
    <t>DQ-DI17</t>
  </si>
  <si>
    <t>Please indicate if your company is involved in the production, operation, trade, or sale of any the following:
Industries reliant upon materials at high risk of human rights infringements (e.g. conflict minerals)</t>
  </si>
  <si>
    <t>DQ-DI18</t>
  </si>
  <si>
    <t>Please indicate if your company is involved in the production, operation, trade, or sale of any the following:
Other industries that may cause social or environmental harm or are subject to stakeholder criticism or concern</t>
  </si>
  <si>
    <t>Organização desenvolve atividades: Que contribuem para a degradação dos solos, desertificação, artificialização e/ou impermeabilização dos solos;
Foram identificados impactos diretos e indiretos negativos significativos na análise de impacto na biodiversidade;
Existência de impactos diretos e indiretos negativos significativos na cadeia de fornecedores;
Atividades da organização são consideradas atividades com impacto negativo do ponto de vista da biodiversidade;
Organização identificou impactos negativos para os trabalhadores da cadeia de valor;
Organização identificou impactos negativos para os consumidores e/ou utilizadores finais;
Identificados impactos negativos nas comunidades locais</t>
  </si>
  <si>
    <t>DQ-DI19</t>
  </si>
  <si>
    <t>If you selected "Yes" to any of the "Disclosure Industries" listed above, please provide a detailed explanation of the company's involvement for each affirmative response:</t>
  </si>
  <si>
    <t>DQ-DP1</t>
  </si>
  <si>
    <t>Disclosure Questionnaire (Disclosure Practices)</t>
  </si>
  <si>
    <t>Please indicate if your company engages in any of the following practices:
Company is not formally registered in accordance with all relevant regulations and requirements.</t>
  </si>
  <si>
    <t>DQ-DP2</t>
  </si>
  <si>
    <t>Please indicate if your company engages in any of the following practices:
Company uses corporate shells or other structural means, such as establishing multiple corporate entities, to minimize tax payments</t>
  </si>
  <si>
    <t>DQ-DP3</t>
  </si>
  <si>
    <t>Please indicate if your company engages in any of the following practices:
Company operates in conflict zones</t>
  </si>
  <si>
    <t>DQ-DP4</t>
  </si>
  <si>
    <t>Please indicate if your company engages in any of the following practices:
Company sells or provides access to consumer or user data</t>
  </si>
  <si>
    <t>DQ-DP5</t>
  </si>
  <si>
    <t>Please indicate if your company engages in any of the following practices:
Company facilities are located adjacent to or in sensitive ecosystems</t>
  </si>
  <si>
    <t>DQ-DP6</t>
  </si>
  <si>
    <t>Please indicate if your company engages in any of the following practices:
Marketing of breastmilk substitutes</t>
  </si>
  <si>
    <t>DQ-DP7</t>
  </si>
  <si>
    <t>Please indicate if your company engages in any of the following practices:
Company has taken a public stance against unionization, has engaged in activities that may be perceived as taking a stance against union organizing, or prohibits workers from freely associating and bargaining collectively for the terms of one's employment</t>
  </si>
  <si>
    <t>Organização tem uma política de respeito pelos direitos de liberdade sindical e negociação coletiva dos trabalhadores contratados;
Tópicos/requisitos incluídos na política de fornecedores: Liberdade de associação e negociação coletiva;
Benefícios/programas da organização aplicáveis aos trabalhadores subcontratados: Política de respeito pelos direitos de liberdade sindical e negociação coletiva</t>
  </si>
  <si>
    <t>DQ-DP8</t>
  </si>
  <si>
    <t>Please indicate if your company engages in any of the following practices:
Company employs individuals on zero-hour contracts</t>
  </si>
  <si>
    <t>DQ-DP9</t>
  </si>
  <si>
    <t>Please indicate if your company engages in any of the following practices:
Company uses workers who are prisoners</t>
  </si>
  <si>
    <t>DQ-DP10</t>
  </si>
  <si>
    <t>Please indicate if your company engages in any of the following practices:
Company employs workers under the age of 15 (or other minimum work age covered by the International Labour Organization Convention No. 138 ) and/or company does not keep personnel records that include evidence of the date of birth of each</t>
  </si>
  <si>
    <t>Organização tem dados sobre a distribuição por idade dos trabalhadores contratados;
Organização tem dados sobre a distribuição por idade dos trabalhadores subcontratados;
Existência de operações, fornecedores ou investimentos da organização considerados como tendo risco significativo de incidentes de trabalho infantil ou de jovens colaboradores expostos a trabalho perigoso</t>
  </si>
  <si>
    <t>DQ-DP11</t>
  </si>
  <si>
    <t>Please indicate if your company engages in any of the following practices:
Overtime work is compulsory and exceeds 48 hours in a week</t>
  </si>
  <si>
    <t>DQ-DP12</t>
  </si>
  <si>
    <t>Please indicate if your company engages in any of the following practices:
Other sensitive practices that may cause social or environmental harm, or are subject to stakeholder concern</t>
  </si>
  <si>
    <t>DQ-DP13</t>
  </si>
  <si>
    <t>If you selected "Yes" to any of the "Disclosure Practices" listed above, please provide a detailed explanation of the company's engagement in each practice marked in the affirmative:
If this does not apply to you, please enter "Does not apply" in the text area below.</t>
  </si>
  <si>
    <t>DQ-DOP1</t>
  </si>
  <si>
    <t>Disclosure Questionnaire (Disclosure Outcomes &amp; Penalties)</t>
  </si>
  <si>
    <t>Please indicate if your company has experienced any of the following in the past 5 years:
Company has had an operational or on-the-job fatality</t>
  </si>
  <si>
    <t>Algum dos trabalhadores contratados sofreu acidentes de trabalho nos últimos 12 meses;
Algum dos trabalhadores subcontratados sofreu acidentes de trabalho nos últimos 12 meses, durante a realização do trabalhado prestado à organização</t>
  </si>
  <si>
    <t>DQ-DOP2</t>
  </si>
  <si>
    <t>Please indicate if your company has experienced any of the following in the past 5 years:
Litigation or arbitration against company either ongoing, settled, or found against the company</t>
  </si>
  <si>
    <t>DQ-DOP3</t>
  </si>
  <si>
    <t>Please indicate if your company has experienced any of the following in the past 5 years:
Company has filed for bankruptcy</t>
  </si>
  <si>
    <t>DQ-DOP4</t>
  </si>
  <si>
    <t>Please indicate if your company has had a formal complaint to a regulatory agency or been assessed a fine or sanction in the past five years for any of the following:
Bribery, fraud, or corruption</t>
  </si>
  <si>
    <t>Existência de situações de conflito de interesses, suborno e/ou corrupção de conhecimento público;
Iniciados processos judiciais relacionados com corrupção e/ou suborno contra a organização ou os seus trabalhadores;
A organização sofreu condenações por infrações das leis de combate à corrupção e ao suborno;
Ocorrência de situações de corrupção e/ou suborno, no período de reporte;
Dos casos de corrupção e/ou suborno resultaram condenações;
Organização teve multa(s) significativa(s) ou sanção(ões) não monetária(s) resultante(s) da não conformidade com leis e/ou regulamentos ambientais, sociais e/ou económicos</t>
  </si>
  <si>
    <t>DQ-DOP5</t>
  </si>
  <si>
    <t>Please indicate if your company has had a formal complaint to a regulatory agency or been assessed a fine or sanction in the past five years for any of the following:
Anti-competitive behavior</t>
  </si>
  <si>
    <t>Valor total das perdas monetárias como resultado de procedimentos legais associados a regulamentos de comportamento anticompetitivo;
Valor total monetário das perdas como resultado de procedimentos legais associados a fraude, abuso de informação privilegiada, antitrust, comportamento anti-concorrencial, manipulação de mercado, má prática, ou outras leis ou regulamentos relacionados com a indústria financeira</t>
  </si>
  <si>
    <t>DQ-DOP6</t>
  </si>
  <si>
    <t>Please indicate if your company has had a formal complaint to a regulatory agency or been assessed a fine or sanction in the past five years for any of the following:
Financial reporting, tax payments, investments, or loans</t>
  </si>
  <si>
    <t>DQ-DOP7</t>
  </si>
  <si>
    <t>Please indicate if your company has had a formal complaint to a regulatory agency or been assessed a fine or sanction in the past five years for any of the following:
Political contributions or international affairs</t>
  </si>
  <si>
    <t>DQ-DOP8</t>
  </si>
  <si>
    <t>Please indicate if your company has had a formal complaint to a regulatory agency or been assessed a fine or sanction in the past five years for any of the following:
Labor issues (including safety and discrimination)</t>
  </si>
  <si>
    <t>Organização teve multa(s) significativa(s) ou sanção(ões) não monetária(s) resultante(s) da não conformidade com leis e/ou regulamentos ambientais, sociais e/ou económicos;
Valor total das perdas monetárias em resultado de processos judiciais associados a violações do direito do trabalho</t>
  </si>
  <si>
    <t>DQ-DOP9</t>
  </si>
  <si>
    <t>Please indicate if your company has experienced any of the following in the past 5 years:
Breaches of individual privacy and/or losses of individual confidential data</t>
  </si>
  <si>
    <t>DQ-DOP10</t>
  </si>
  <si>
    <t>Please indicate if your company has experienced any of the following in the past 5 years:
Company has had layoffs of more than 20% of the workforce</t>
  </si>
  <si>
    <t>DQ-DOP11</t>
  </si>
  <si>
    <t>Please indicate if your company has experienced any of the following in the past 5 years:
Company sites have experienced accidental discharges to air, land or water of hazardous substances</t>
  </si>
  <si>
    <t>DQ-DOP12</t>
  </si>
  <si>
    <t>Please indicate if your company has experienced any of the following in the past 5 years:
Construction or operation of company involved large scale land acquisition, convergence, or degradation (including the construction or refurbishment of dams), or resulted in the resettlement or economic displacement of 5,000 or more people</t>
  </si>
  <si>
    <t>DQ-DOP13</t>
  </si>
  <si>
    <t>Please indicate if your company has had a formal complaint to a regulatory agency or been assessed a fine or sanction in the past five years for any of the following:
Environmental management penalties, including animal welfare</t>
  </si>
  <si>
    <t>Número total de casos de não conformidade com leis e regulamentos ambientais que resultaram em: Multa;
Número total de casos de não conformidade com leis e regulamentos ambientais que resultaram em: Sanções não monetárias;
Organização teve multa(s) significativa(s) ou sanção(ões) não monetária(s) resultante(s) da não conformidade com leis e/ou regulamentos ambientais, sociais e/ou económicos</t>
  </si>
  <si>
    <t>DQ-DOP14</t>
  </si>
  <si>
    <t>Please indicate if your company has had a formal complaint to a regulatory agency or been assessed a fine or sanction in the past five years for any of the following:
Infringing on indigenous people's rights, for instance by utilizing lands owned or used by indigenous peoples without full documented consent of such peoples</t>
  </si>
  <si>
    <t>Existência de comunidades indígenas afetadas pela organização;
Nº total de incidentes de violação dos direitos dos povos indígenas</t>
  </si>
  <si>
    <t>DQ-DOP15</t>
  </si>
  <si>
    <t>Please indicate if your company has had a formal complaint to a regulatory agency or been assessed a fine or sanction in the past five years for any of the following:
Other penalties, complaints, or grievances filed or levied against the company for negative impacts on local communities, human rights, or other stakeholder concerns</t>
  </si>
  <si>
    <t>Foram reportadas queixas nos últimos 12 meses por parte das comunidades locais;
Reportadas queixas por parte das comunidades locais, no período de reporte;
Organização identificou ou recebeu denúncia(s) (formais ou informais) de violação dos direitos de minorias;
Organização recebeu denúncia(s) ou reclamação(ões) (formais ou informais) sobre discriminação ou assédio moral ou sexual;
A organização já esteve envolvida em algum caso de violação de Direitos Humanos;
Organização esteve envolvida em caso(s) de violação de direitos humanos</t>
  </si>
  <si>
    <t>DQ-DOP16</t>
  </si>
  <si>
    <t>If you selected "Yes" to any of the "Disclosure Outcomes &amp; Penalties" listed above, please provide a detailed explanation of the company's experience related to each affirmative response:
If this does not apply to you, please enter "Does not apply" in the text area below.</t>
  </si>
  <si>
    <t>DQ-SCD1</t>
  </si>
  <si>
    <t>Disclosure Questionnaire (Supply Chain Disclosure)</t>
  </si>
  <si>
    <t>Please indicate if any of the following statements are true regarding your company's suppliers:
Operation in conflict zones</t>
  </si>
  <si>
    <t>DQ-SCD2</t>
  </si>
  <si>
    <t>Please indicate if any of the following statements are true regarding your company's suppliers:
Practices or outcomes that produced substantial negative impacts regarding human rights, labor conditions, or local communities</t>
  </si>
  <si>
    <t>Existência de operações, fornecedores ou investimentos da organização considerados como tendo risco significativo de incidentes de trabalho infantil ou de jovens colaboradores expostos a trabalho perigoso;
Organização identificou incidente(s) ou caso(s) relativo(s) a trabalho forçado nas operações ou fornecedores;
Existência de impactos diretos e indiretos negativos significativos na cadeia de fornecedores;
Número de fornecedores identificados como causadores de impactos sociais negativos</t>
  </si>
  <si>
    <t>DQ-SCD3</t>
  </si>
  <si>
    <t>Please indicate if any of the following statements are true regarding your company's suppliers:
Practices or outcomes that produced substantial negative environmental impact</t>
  </si>
  <si>
    <t>Existência de impactos diretos e indiretos negativos significativos na cadeia de fornecedores;
Número de fornecedores identificados como causadores de impactos ambientais negativos;
Impactos ambientais negativos significativos (reais ou potenciais) causados pelos fornecedores identificados</t>
  </si>
  <si>
    <t>Category_B_Corp</t>
  </si>
  <si>
    <t>Métricas requisitadas e analisadas_Impact area [B-Corp]</t>
  </si>
  <si>
    <t>Métricas requisitadas e analisadas_Impact topic [B-Corp]</t>
  </si>
  <si>
    <t>Questões para cada métrica [B-Corp]</t>
  </si>
  <si>
    <t>Percentagem de indicadores comuns ao B-Corp e mapeados pelo ESG Maturity</t>
  </si>
  <si>
    <t>Comentários JP</t>
  </si>
  <si>
    <t>Mission &amp; Engagement</t>
  </si>
  <si>
    <t>Caso a empresa tenha respondido sim, pedimos evidência</t>
  </si>
  <si>
    <t>Para todos os temas E e S questionamos se tem política para gerir os impactos, riscos e oportunidades referentes ao respetivo tema e, se sim, questionamos "A responsabilidade de implementação da política está atribuída a algum nível pertencente ao mais alto órgão de governança?"</t>
  </si>
  <si>
    <t>Ethics &amp; Transparency</t>
  </si>
  <si>
    <t>Temos uma questão que diz "A organização disponibiliza dados relativos à grelha salarial dos trabalhadores contratados?"</t>
  </si>
  <si>
    <t>Governance Metrics</t>
  </si>
  <si>
    <t>Mission Locked</t>
  </si>
  <si>
    <t>Workers</t>
  </si>
  <si>
    <t>Workers Impact Area Introduction</t>
  </si>
  <si>
    <t>Financial Security</t>
  </si>
  <si>
    <t>Health, Wellness, &amp; Safety</t>
  </si>
  <si>
    <t>Temos uma questão que diz "Qual o número de trabalhadores contratados com acesso ao sistema de SST?" e perguntamos também o n.º total de trabalhadores</t>
  </si>
  <si>
    <t>Career Development</t>
  </si>
  <si>
    <t>Não sei quais são as opções mas temos uma questão que diz "A organização tem um processo de avaliação de desempenho para os seus trabalhadores contratados?"</t>
  </si>
  <si>
    <t>Career Development (Hourly)</t>
  </si>
  <si>
    <t>Temos uma questão que pergunta quais os tipos de programas de capacitação a organização disponibiliza, nomeadamente 
"Cursos internos de capacitação
Apoio financeiro a cursos de capacitação ou educação externos
Períodos sabáticos com retorno garantido ao emprego
Outro" e o numero total de horas oferecidas</t>
  </si>
  <si>
    <t>Questionamos "A organização monitoriza o número de horas de formação e desenvolvimento de capacidades oferecidas aos trabalhadores contratados?"</t>
  </si>
  <si>
    <t>Engagement &amp; Satisfaction</t>
  </si>
  <si>
    <t>Engagement &amp; Satisfaction (Hourly)</t>
  </si>
  <si>
    <t>Community</t>
  </si>
  <si>
    <t>Community Impact Area Introduction</t>
  </si>
  <si>
    <t>Diversity, Equity, &amp; Inclusion</t>
  </si>
  <si>
    <t xml:space="preserve">Perguntamos os dados para calcular pay gap </t>
  </si>
  <si>
    <t>Economic Impact</t>
  </si>
  <si>
    <t>Civic Engagement &amp; Giving</t>
  </si>
  <si>
    <t>Environment</t>
  </si>
  <si>
    <t>Environment Impact Area Introduction</t>
  </si>
  <si>
    <t>Environmental Management</t>
  </si>
  <si>
    <t>Air &amp; Climate</t>
  </si>
  <si>
    <t>Questionamos a quantidade de energia que é utilizada e é proveniente de fontes renováveis</t>
  </si>
  <si>
    <t>Water</t>
  </si>
  <si>
    <t>Land &amp; Life</t>
  </si>
  <si>
    <t>Customers</t>
  </si>
  <si>
    <t>Customers Impact Area Introduction</t>
  </si>
  <si>
    <t>Customer Stewardship</t>
  </si>
  <si>
    <t>Impact Improvement</t>
  </si>
  <si>
    <t>Disclosure Questionnaire</t>
  </si>
  <si>
    <t>Disclosure Industries</t>
  </si>
  <si>
    <t>Disclosure Practices</t>
  </si>
  <si>
    <t>Questionamos se está em zona protegida ou de elevado interesse de biodiversidade</t>
  </si>
  <si>
    <t>Disclosure Outcomes &amp; Penalties</t>
  </si>
  <si>
    <t>Não questionamos se houve descargas/emissões acidentais. Apenas questionamos se houve emissão/descarga.</t>
  </si>
  <si>
    <t>Supply Chain Disclosure</t>
  </si>
  <si>
    <t>MSCI_QUEST_ID</t>
  </si>
  <si>
    <t>Métricas
[MSCI]
Título</t>
  </si>
  <si>
    <t>Indicadores para cada métrica: - Subtítulo</t>
  </si>
  <si>
    <t>Indicator_ID_
New_Quest_Mapeado</t>
  </si>
  <si>
    <t>MSCI1</t>
  </si>
  <si>
    <t>Carbon Emissions</t>
  </si>
  <si>
    <t>Business Segment Exposure: Percentage of operations in business segments with high/moderate/low carbon intensity (Type of operations)</t>
  </si>
  <si>
    <t>MSCI2</t>
  </si>
  <si>
    <t>Geographic Exposure: Percentage of operations in countries with strengthening or pending greenhouse gas emissions regulation (Location of operations)</t>
  </si>
  <si>
    <t>Carbon or energy efficiency improvement targets (Target year, reduction (percentage), baseline, baseline year, Highest overall target percentage)</t>
  </si>
  <si>
    <t>1515, 2782, 2783, 2784, 2785</t>
  </si>
  <si>
    <t>MSCI4</t>
  </si>
  <si>
    <t>Aggressiveness of target in the context of current performance</t>
  </si>
  <si>
    <t>1515, 2782, 2783, 2784, 2786</t>
  </si>
  <si>
    <t>MSCI5</t>
  </si>
  <si>
    <t>Demonstrated track record of achieving carbon reduction targets</t>
  </si>
  <si>
    <t>MSCI6</t>
  </si>
  <si>
    <t>Programs or actions to reduce the emissions intensity of core operations:Use of cleaner sources of energy</t>
  </si>
  <si>
    <t>2772, 2773, 2788, 2789, 2790, 2791, 2792, 2793</t>
  </si>
  <si>
    <t>MSCI7</t>
  </si>
  <si>
    <t>Programs or actions to reduce the emissions intensity of core operations: Capture of GHG emissions</t>
  </si>
  <si>
    <t>Programs or actions to reduce the emissions intensity of core operations: Energy management and operational efficiency enhancements</t>
  </si>
  <si>
    <t>MSCI9</t>
  </si>
  <si>
    <t>Programs or actions to reduce the emissions intensity of core operations: Reduction of future energy consumption (e.g., demand-side management)</t>
  </si>
  <si>
    <t>MSCI10</t>
  </si>
  <si>
    <t>Programs or actions to reduce the emissions intensity of core operations: Other initiatives (e.g., carbon offsets)</t>
  </si>
  <si>
    <t>MSCI11</t>
  </si>
  <si>
    <t>Programs or actions to reduce the emissions intensity of core operations: CDP disclosure</t>
  </si>
  <si>
    <t xml:space="preserve">Trend in GHG emissions intensity </t>
  </si>
  <si>
    <t>319, 320, 321, 322, 323, 324, 325, 326, 327</t>
  </si>
  <si>
    <t>MSCI13</t>
  </si>
  <si>
    <t>GHG emissions intensity vs. peers</t>
  </si>
  <si>
    <t>Benchmark</t>
  </si>
  <si>
    <t>Scope 1 GHG emissions</t>
  </si>
  <si>
    <t>Scope 2 GHG emissions</t>
  </si>
  <si>
    <t>Scope 1 and 2 GHG emissions</t>
  </si>
  <si>
    <t>MSCI17</t>
  </si>
  <si>
    <t>GHG Emissions Intensity - metric tons CO2e / USD million sales</t>
  </si>
  <si>
    <t>321, 324, 327</t>
  </si>
  <si>
    <t>MSCI18</t>
  </si>
  <si>
    <t>GHG intensity – reported</t>
  </si>
  <si>
    <t>Biodiversity &amp; Land Use</t>
  </si>
  <si>
    <t>Works with credible external stakeholder groups to verify sustainable practices</t>
  </si>
  <si>
    <t>MSCI20</t>
  </si>
  <si>
    <t>Scope of the industry or international standard used</t>
  </si>
  <si>
    <t>MSCI21</t>
  </si>
  <si>
    <t>Clear policy on: Sustainably managing natural resources and raw material use</t>
  </si>
  <si>
    <t>3186, 3187, 3188, 3189, 3190, 5726, 5727, 5728, 5729, 5730, 5731</t>
  </si>
  <si>
    <t>MSCI22</t>
  </si>
  <si>
    <t>Clear policy on: Minimizing disturbance from operations</t>
  </si>
  <si>
    <t>MSCI23</t>
  </si>
  <si>
    <t>Clear policy on: Reclaiming habitat, disturbed land</t>
  </si>
  <si>
    <t>MSCI24</t>
  </si>
  <si>
    <t>Scope of the policy (or policies)</t>
  </si>
  <si>
    <t>MSCI25</t>
  </si>
  <si>
    <t>Restoration or rehabilitation activities in disturbed areas of operation</t>
  </si>
  <si>
    <t>3176, 3177</t>
  </si>
  <si>
    <t>Efforts to minimize disturbances from operations</t>
  </si>
  <si>
    <t>3176, 3177, 3178, 3179, 3180, 3191, 3194, 3215, 3216</t>
  </si>
  <si>
    <t>Programs to protect natural ecosystems</t>
  </si>
  <si>
    <t>3168, 3169, 3170, 3171, 3172, 3173, 3174, 3175</t>
  </si>
  <si>
    <t>Biodiversity and community impact assessment: Biodiversity impact assessment prior to settling in new areas</t>
  </si>
  <si>
    <t>3202, 3203, 3204, 3205</t>
  </si>
  <si>
    <t>MSCI29</t>
  </si>
  <si>
    <t>Demonstrated track record of minimizing disturbances from operations: Oil spills (year, volume, intensity, trend)</t>
  </si>
  <si>
    <t>Demonstrated track record of minimizing disturbances from operations: Fresh water used (year, volume, intensity, trend)</t>
  </si>
  <si>
    <t>3061, 3062</t>
  </si>
  <si>
    <t>Biodiversity &amp; land use controversies</t>
  </si>
  <si>
    <t>1801, 1803, 1804, 3064, 3065, 3066</t>
  </si>
  <si>
    <t>MSCI32</t>
  </si>
  <si>
    <t>Business Segment Exposure: Percentage of operations with high/moderate/low impact in biodiversity</t>
  </si>
  <si>
    <t>MSCI33</t>
  </si>
  <si>
    <t>Geographic Exposure Score: Percentage of operations in areas with high/moderate/low sensitivity of biodiversity</t>
  </si>
  <si>
    <t>Toxic Emissions &amp; Waste</t>
  </si>
  <si>
    <t>Formal policies to address environmental impact</t>
  </si>
  <si>
    <t>2854, 2855, 2856, 2857, 2858, 2859, 2983, 2984</t>
  </si>
  <si>
    <t>Environmental management system (EMS)</t>
  </si>
  <si>
    <t>2850, 2854, 2855, 2856, 2857, 2858, 2859, 2862,, 2863, 2864, 2865</t>
  </si>
  <si>
    <t>MSCI36</t>
  </si>
  <si>
    <t>Percentage of sites with HAZWOPER certification or ISO 14001</t>
  </si>
  <si>
    <t>Extent of process improvements employed to reduce toxic releases</t>
  </si>
  <si>
    <t>2977, 2978, 2990, 2991, 2992, 2993</t>
  </si>
  <si>
    <t>MSCI38</t>
  </si>
  <si>
    <t>Strategy to reduce toxic release footprint associated with supply chain</t>
  </si>
  <si>
    <t>MSCI39</t>
  </si>
  <si>
    <t>Regular environmental impact audits: Audits cover the full geographic scope of operations</t>
  </si>
  <si>
    <t>MSCI40</t>
  </si>
  <si>
    <t>Regular environmental impact audits: Audits occur on an annual basis</t>
  </si>
  <si>
    <t>Toxic emission targets: Target year; Reduction (percentage); Baseline; Baseline year</t>
  </si>
  <si>
    <t>2748, 2749, 2750, 2752, 2753, 2754</t>
  </si>
  <si>
    <t>MSCI42</t>
  </si>
  <si>
    <t>Aggressiveness of reduction target in context of current performance</t>
  </si>
  <si>
    <t>MSCI43</t>
  </si>
  <si>
    <t>Demonstrated track record of achieving toxic emissions targets</t>
  </si>
  <si>
    <t>Detailed implementation strategy to reduce: Air emissions</t>
  </si>
  <si>
    <t>2996, 2990, 2991, 2992, 2993</t>
  </si>
  <si>
    <t>Detailed implementation strategy to reduce: Water effluents</t>
  </si>
  <si>
    <t>2997,  2990, 2991, 2992, 2993</t>
  </si>
  <si>
    <t>MSCI46</t>
  </si>
  <si>
    <t>Detailed implementation strategy to reduce: Nonhazardous waste</t>
  </si>
  <si>
    <t>2990, 2991, 2992, 2993</t>
  </si>
  <si>
    <t>Detailed implementation strategy to reduce: Hazardous waste</t>
  </si>
  <si>
    <t>2999,  2990, 2991, 2992, 2993</t>
  </si>
  <si>
    <t>Trend on toxic releases (Year, volume, intensity)</t>
  </si>
  <si>
    <t>2869, 2870, 2871, 2872, 2873, 2874</t>
  </si>
  <si>
    <t>MSCI49</t>
  </si>
  <si>
    <t xml:space="preserve">Performance on toxic releases vs. Peers </t>
  </si>
  <si>
    <t>MSCI50</t>
  </si>
  <si>
    <t>Toxic emissions and spills controversies</t>
  </si>
  <si>
    <t>MSCI51</t>
  </si>
  <si>
    <t>Business Segment Exposure Score: Percentage of operations in business segments with high/moderate/low toxicity, carcinogenicity, and hazardous waste</t>
  </si>
  <si>
    <t>Health &amp; Safety</t>
  </si>
  <si>
    <t>Health &amp; Safety (H&amp;S) policy</t>
  </si>
  <si>
    <t>MSCI53</t>
  </si>
  <si>
    <t>H&amp;S policy is group-wide</t>
  </si>
  <si>
    <t>1702
1703</t>
  </si>
  <si>
    <t>MSCI54</t>
  </si>
  <si>
    <t>H&amp;S policy applies to contractors</t>
  </si>
  <si>
    <t>H&amp;S policy is enforced with auditing</t>
  </si>
  <si>
    <t>H&amp;S is a factor in executive compensation</t>
  </si>
  <si>
    <t>Executive body responsible for H&amp;S strategy and performance</t>
  </si>
  <si>
    <t>1990, 5326,
5327</t>
  </si>
  <si>
    <t>MSCI58</t>
  </si>
  <si>
    <t>Percentage of company’s H&amp;S system certified to OHSAS 18001 or ISO 45001</t>
  </si>
  <si>
    <t>Company includes contractors in its H&amp;S metrics</t>
  </si>
  <si>
    <t>1702, 1703, 1993, 1994</t>
  </si>
  <si>
    <t>MSCI60</t>
  </si>
  <si>
    <t>H&amp;S targets (Target year, reduction (percentage), baseline, baseline year)</t>
  </si>
  <si>
    <t>MSCI61</t>
  </si>
  <si>
    <t>MSCI62</t>
  </si>
  <si>
    <t>Implementation strategy to achieve target</t>
  </si>
  <si>
    <t>MSCI63</t>
  </si>
  <si>
    <t>Demonstrated track record of achieving targets</t>
  </si>
  <si>
    <t>MSCI64</t>
  </si>
  <si>
    <t>Trend in H&amp;S metrics</t>
  </si>
  <si>
    <t>H&amp;S metrics vs peers may include: Lost time incident rate</t>
  </si>
  <si>
    <t>H&amp;S metrics vs peers may include: Total recordable injury rate</t>
  </si>
  <si>
    <t>H&amp;S metrics vs peers may include: Fatalities</t>
  </si>
  <si>
    <t>MSCI68</t>
  </si>
  <si>
    <t>Other H&amp;S metrics</t>
  </si>
  <si>
    <t>MSCI69</t>
  </si>
  <si>
    <t>Controversial workplace accidents</t>
  </si>
  <si>
    <t>MSCI70</t>
  </si>
  <si>
    <t>Percentage of operations in business segments with high/moderate/low level of fatalities and industrial injuries</t>
  </si>
  <si>
    <t>MSCI71</t>
  </si>
  <si>
    <t>Percentage of operations in countries with high/moderate/low employee fatality rates (total fatalities per 100,000 employees)</t>
  </si>
  <si>
    <t>Commitment to refrain from operating in protected areas</t>
  </si>
  <si>
    <t>MSCI73</t>
  </si>
  <si>
    <t>Indigenous peoples policy</t>
  </si>
  <si>
    <t>MSCI74</t>
  </si>
  <si>
    <t>Local community engagement approach</t>
  </si>
  <si>
    <t>Company conducts community impact assessment prior to settling in new areas</t>
  </si>
  <si>
    <t>3157, 3186, 3187, 3188, 3189, 3190, 3194</t>
  </si>
  <si>
    <t>Human rights policy</t>
  </si>
  <si>
    <t>2067, 5383, 5471, 5535, 5627</t>
  </si>
  <si>
    <t>Ethical conduct policy covers contract security providers</t>
  </si>
  <si>
    <t>1597, 2033</t>
  </si>
  <si>
    <t>MSCI78</t>
  </si>
  <si>
    <t>Ethical conduct policy covers violence and conflict</t>
  </si>
  <si>
    <t>Company monitors the effectiveness of its human rights policy</t>
  </si>
  <si>
    <t xml:space="preserve">5383, 5385, 5420, </t>
  </si>
  <si>
    <t>Employee training on human rights protection</t>
  </si>
  <si>
    <t>MSCI81</t>
  </si>
  <si>
    <t>Local procurement policy</t>
  </si>
  <si>
    <t>Programs to support local communities</t>
  </si>
  <si>
    <t>5568, 5569, 5570, 5571, 5572, 5573, 5574, 5575, 5576, 5577, 5578, 5579, 5580, 5581</t>
  </si>
  <si>
    <t>Human rights controversies</t>
  </si>
  <si>
    <t>5001, 5002, 5003</t>
  </si>
  <si>
    <t>MSCI84</t>
  </si>
  <si>
    <t>Community impact controversies</t>
  </si>
  <si>
    <t>Indigenous peoples controversies</t>
  </si>
  <si>
    <t>MSCI86</t>
  </si>
  <si>
    <t>Frequency of human rights controversies by business activity, and intensity of water use, land disturbance, and toxic emissions by business activity</t>
  </si>
  <si>
    <t>MSCI87</t>
  </si>
  <si>
    <t>Ownership &amp; Control</t>
  </si>
  <si>
    <t>Does any shareholder or shareholder bloc control more than 30% of the voting shares, or is able to elect more than 50% of the company’s board?</t>
  </si>
  <si>
    <t>MSCI88</t>
  </si>
  <si>
    <t>Does the company’s ownership structure or governance arrangements indicate special concerns for minority public shareholders</t>
  </si>
  <si>
    <t>MSCI89</t>
  </si>
  <si>
    <t>No Independent Directors</t>
  </si>
  <si>
    <t>Leadership Concerns</t>
  </si>
  <si>
    <t>1646, 1647, 1648, 5777, 5778, 5779, 5780, 5781</t>
  </si>
  <si>
    <t>Undersized Board</t>
  </si>
  <si>
    <t>1566, 237</t>
  </si>
  <si>
    <t>MSCI92</t>
  </si>
  <si>
    <t>Cross Shareholdings</t>
  </si>
  <si>
    <t>MSCI93</t>
  </si>
  <si>
    <t>Poison Pill practice</t>
  </si>
  <si>
    <t>MSCI94</t>
  </si>
  <si>
    <t>Is the company so widely held that there are no principal shareholders or other large-bloc holders (disconnection between ownership and management)</t>
  </si>
  <si>
    <t>MSCI95</t>
  </si>
  <si>
    <t>Is the company involved in a series of cross-shareholdings with other (related or unrelated) companies</t>
  </si>
  <si>
    <t>Is the company being traded as a tracking stock or similar trading-based entity</t>
  </si>
  <si>
    <t>MSCI97</t>
  </si>
  <si>
    <t>Does at least 5% of the group's revenue come from VIEs where the company has no/minimal voting stake</t>
  </si>
  <si>
    <t>MSCI98</t>
  </si>
  <si>
    <t>Has the company issued more than one class of equity shares and do these classes carry unequal voting rights</t>
  </si>
  <si>
    <t>MSCI99</t>
  </si>
  <si>
    <t>Does the capital structure include a single share class where the voting rights vary based on the duration of ownership (or extra voting rights are granted via “loyalty shares”)</t>
  </si>
  <si>
    <t>MSCI100</t>
  </si>
  <si>
    <t>Are voting rights capped at a certain percentage, no matter how many shares the investor owns</t>
  </si>
  <si>
    <t>MSCI101</t>
  </si>
  <si>
    <t>Are voting rights different for foreign or non-resident shareholders</t>
  </si>
  <si>
    <t>MSCI102</t>
  </si>
  <si>
    <t>Do the company’s capital and ownership structures include a “golden share” provision, are there an equivalent provision in national or state laws, or does the government have the right to nominate government representatives to the board</t>
  </si>
  <si>
    <t>MSCI103</t>
  </si>
  <si>
    <t>Has the company adopted a takeover defense such as a poison pill, shareholder rights plan, or equivalent provision</t>
  </si>
  <si>
    <t>MSCI104</t>
  </si>
  <si>
    <t>Does the board have the unilateral right to amend the company’s bylaws / Articles of Association without shareholder approval</t>
  </si>
  <si>
    <t>MSCI105</t>
  </si>
  <si>
    <t>Do shareholders lack the right to requisition an extraordinary general meeting (EGM) or does the threshold required to request an EGM exceed 10% of the voting rights</t>
  </si>
  <si>
    <t>MSCI106</t>
  </si>
  <si>
    <t>Are shareholders limited in their ability to make changes at the company due to the nature of provisions in the governing documents</t>
  </si>
  <si>
    <t>MSCI107</t>
  </si>
  <si>
    <t>Has the company failed to implement regular say-on-pay votes</t>
  </si>
  <si>
    <t>MSCI108</t>
  </si>
  <si>
    <t>Has the company failed to implement confidential voting, barring reasonable exceptions</t>
  </si>
  <si>
    <t>MSCI109</t>
  </si>
  <si>
    <t>Does the company not allow qualified shareholders to nominate directors for election at the annual general meeting, such nominees to be included in the meeting agenda circulated by the company to its shareholders</t>
  </si>
  <si>
    <t>MSCI110</t>
  </si>
  <si>
    <t>Do any shareholder-elected directors stand for re-election at intervals greater than one year</t>
  </si>
  <si>
    <t>5698, 5699, 5700</t>
  </si>
  <si>
    <t>Does the company have a classified or staggered board in combination with other limitations on shareholder rights that further limit shareholders ability to affect the make-up of the board</t>
  </si>
  <si>
    <t>5701, 5702, 5703, 5704, 5705</t>
  </si>
  <si>
    <t>MSCI112</t>
  </si>
  <si>
    <t>Has the company failed to use or adopt binding majority voting in the election of directors (with immediate resignation, if the director does not receive a majority of the votes cast)</t>
  </si>
  <si>
    <t>MSCI113</t>
  </si>
  <si>
    <t>Does the company with a controlling shareholder use a plurality vote standard for director elections, yet does not allow cumulative voting (whether as the default election standard or at the request of shareholders)</t>
  </si>
  <si>
    <t>MSCI114</t>
  </si>
  <si>
    <t>Do shareholders lack the right to remove individual directors without cause</t>
  </si>
  <si>
    <t>MSCI115</t>
  </si>
  <si>
    <t>Does the company have a constituency provision or is it subject to constituency protection under applicable law</t>
  </si>
  <si>
    <t>MSCI116</t>
  </si>
  <si>
    <t>Does the company have a business combination provision in place or is it subject to business combination protection under applicable law</t>
  </si>
  <si>
    <t>MSCI117</t>
  </si>
  <si>
    <t>Does the company not have a fair price provision (with a mandatory bid requirement which does not exceed 33.3%) in place or is it not subject to fair price protection under applicable law?</t>
  </si>
  <si>
    <t>MSCI118</t>
  </si>
  <si>
    <t>Board</t>
  </si>
  <si>
    <t>Is the non-executive chair classified as not independent of management or not independent of other interests (links to employees, government or major owners),</t>
  </si>
  <si>
    <t>Does the company have a combined CEO/chair</t>
  </si>
  <si>
    <t>1577, 5685, 5686, 5687, 5688</t>
  </si>
  <si>
    <t>MSCI120</t>
  </si>
  <si>
    <t>Are there concerns that there is a leader with excessive influence, including where there is an executive chair serving alongside a CEO, where the chair is a former CEO or CFO, where a founder or co-founder remains on the board but not as chair or CEO, or where there are unregistered directors providing leadership direction</t>
  </si>
  <si>
    <t>MSCI121</t>
  </si>
  <si>
    <t>For companies with a non-independent chair, has the company failed to designate an individually named non-executive lead director or independent deputy chairman who is classified as both independent of management and independent of other interests (links to employees, government or major owners)</t>
  </si>
  <si>
    <t>5685, 5686, 5687, 5688</t>
  </si>
  <si>
    <t>MSCI122</t>
  </si>
  <si>
    <t>Are less than a majority of directors independent of management</t>
  </si>
  <si>
    <t>MSCI123</t>
  </si>
  <si>
    <t>Are less than a majority of directors independent of other interests</t>
  </si>
  <si>
    <t>MSCI124</t>
  </si>
  <si>
    <t>Does 30% or more of the board of directors comprise executive directors or does the management board include eight or more executive directors</t>
  </si>
  <si>
    <t>MSCI125</t>
  </si>
  <si>
    <t>Is the board composed entirely of directors who do not meet the MSCI ESG Research criteria for independence from management</t>
  </si>
  <si>
    <t>MSCI126</t>
  </si>
  <si>
    <t>Have there been any disclosed related-party transactions (RPTs) in either of the two most recently reported financial years</t>
  </si>
  <si>
    <t>MSCI127</t>
  </si>
  <si>
    <t>Are any of the board members Flagged Directors</t>
  </si>
  <si>
    <t>MSCI128</t>
  </si>
  <si>
    <t>Do any of the company’s non-executive board members serve on the boards of three or more additional issuers (i.e., four total boards, including the rated company) in MSCI ESG Research’s corporate governance research universe (whether included as an equity or debt issuer)</t>
  </si>
  <si>
    <t>MSCI129</t>
  </si>
  <si>
    <t>Do any of the company’s executive board members serve on the boards of two or more additional issuers (i.e., three total boards, including the rated company)</t>
  </si>
  <si>
    <t>MSCI130</t>
  </si>
  <si>
    <t>Are there one or more directors on the board who received a negative or withheld shareholder vote in excess of 10% in the most recently reported election</t>
  </si>
  <si>
    <t>MSCI131</t>
  </si>
  <si>
    <t>Does the board of directors or the supervisory board include a high number of directors that suggests obstacles to effective oversight and decision-making</t>
  </si>
  <si>
    <t>MSCI132</t>
  </si>
  <si>
    <t>Are there four or fewer directors on the board of directors or supervisory board</t>
  </si>
  <si>
    <t>5685, 5686, 5687, 5689</t>
  </si>
  <si>
    <t>Did any members of the board fail to attend at least 75% of all board and committee meetings held during the last reported period</t>
  </si>
  <si>
    <t>5706, 5707, 5708, 5709, 5710, 5711, 5712</t>
  </si>
  <si>
    <t>MSCI134</t>
  </si>
  <si>
    <t>Does the percentage of long-tenured, aging directors suggest a problem with board entrenchmen</t>
  </si>
  <si>
    <t>MSCI135</t>
  </si>
  <si>
    <t>Is more than 30% of the board composed of currently active corporate CEOs from other companies</t>
  </si>
  <si>
    <t>Does the composition of the board fail to include any female directors</t>
  </si>
  <si>
    <t>Does the composition of the board fail to include at least 30% female directors</t>
  </si>
  <si>
    <t>Has the company failed to establish an audit committee (or audit board) comprising only directors who are independent of management</t>
  </si>
  <si>
    <t>1581, 1583</t>
  </si>
  <si>
    <t>MSCI139</t>
  </si>
  <si>
    <t>Are there company executives serving on the audit committee or audit board</t>
  </si>
  <si>
    <t>MSCI140</t>
  </si>
  <si>
    <t>Does the audit committee lack at least one non-executive member with general expertise in accounting or financial management</t>
  </si>
  <si>
    <t>MSCI141</t>
  </si>
  <si>
    <t>Does the audit committee lack at least one non-executive member who has substantial industry knowledge</t>
  </si>
  <si>
    <t>MSCI142</t>
  </si>
  <si>
    <t>Do any of the independent members of the audit committee serve on the boards of three or more additional companies (i.e., four total boards, including the rated company) in MSCI ESG Research’s corporate governance research universe (whether included as an equity or debt issuer)? Or do any of the non-independent members of the audit committee serve on the boards of two or more additional companies?</t>
  </si>
  <si>
    <t>MSCI143</t>
  </si>
  <si>
    <t>Where the company has established a pay committee, are there directors serving on the committee who are not independent of management based on MSCI ESG Research’s criteria</t>
  </si>
  <si>
    <t>MSCI144</t>
  </si>
  <si>
    <t>Are there company executives serving on the pay committee</t>
  </si>
  <si>
    <t>MSCI145</t>
  </si>
  <si>
    <t>Does the company lack a standing pay committee, and are current company executives serving on its board</t>
  </si>
  <si>
    <t>MSCI146</t>
  </si>
  <si>
    <t>Does the composition of the pay committee raise concerns about the presence of active CEOs on the committee or in relation to the past record of the pay committee chair</t>
  </si>
  <si>
    <t>MSCI147</t>
  </si>
  <si>
    <t>Does the company lack a standing nomination committee</t>
  </si>
  <si>
    <t>MSCI148</t>
  </si>
  <si>
    <t>Is the nomination committee chair not independent of management or other interests</t>
  </si>
  <si>
    <t>MSCI149</t>
  </si>
  <si>
    <t>Are less than a majority of nomination committee members independent of management and other interests,</t>
  </si>
  <si>
    <t>MSCI150</t>
  </si>
  <si>
    <t>Is the company, or a material subsidiary, currently in receivership, under bankruptcy protection, or facing liquidation?</t>
  </si>
  <si>
    <t>MSCI151</t>
  </si>
  <si>
    <t>Has the company, or a material subsidiary, recently breached the terms of its debt covenants, had a test of its debt covenant terms deferred or waived, or been reported to be in danger of breaching its debt covenants?</t>
  </si>
  <si>
    <t>MSCI152</t>
  </si>
  <si>
    <t>Have concerns been identified by the board or been reported in the press in relation to the going-concern assumption, or is there other evidence that the company, or a material subsidiary, may be facing financing difficulties</t>
  </si>
  <si>
    <t>MSCI153</t>
  </si>
  <si>
    <t>Have concerns been raised as to the treatment of security holders in relation to the raising and/or return of capital</t>
  </si>
  <si>
    <t>MSCI154</t>
  </si>
  <si>
    <t>Has the company faced allegations that investors have not been given access to certain basic facts about the company, whether in the process of issuing new securities or following issuance? Or has the company faced substantive allegations of breaches of investor protection requirements (including in relation to offers it makes for third parties)</t>
  </si>
  <si>
    <t>MSCI155</t>
  </si>
  <si>
    <t>Is the issuer currently in breach of its continuing obligations that apply to the listing of its securities, which may threaten the continued listing or trading of those securities</t>
  </si>
  <si>
    <t>MSCI156</t>
  </si>
  <si>
    <t>Has a current or recent member of the board or a senior executive of the company (and while serving at this company) allegedly failed to act with honesty and integrity, engaged in actions contrary to the interests of the company and its shareholders, breached trust or confidence, engaged in criminal actions or engaged in actions that caused damage to the company’s reputation</t>
  </si>
  <si>
    <t>MSCI157</t>
  </si>
  <si>
    <t>Has the company faced situations that may distract the board from focusing on business operations and strategic matters; have major questions been raised as to the quality of past board decisions; or is there evidence of governance failures at the company</t>
  </si>
  <si>
    <t>MSCI158</t>
  </si>
  <si>
    <t>Pay</t>
  </si>
  <si>
    <t>Does the CEO hold shares with a value below 5x salary and has the company failed to adopt either effective stock ownership guidelines or an equity retention policy for the CEO?</t>
  </si>
  <si>
    <t>MSCI159</t>
  </si>
  <si>
    <t>Has the number of shares held by the CEO (after adjustment for any corporate actions) decreased year over year by 10% or more?</t>
  </si>
  <si>
    <t>MSCI160</t>
  </si>
  <si>
    <t>Does the CEO’s equity pay fail to reflect the company’s total shareholder return (TSR) performance over the last three and five years?</t>
  </si>
  <si>
    <t>MSCI161</t>
  </si>
  <si>
    <t>Does the CEO’s equity pay fail to reflect the company’s TSR performance over the last three and five years relative to its Pay Peer Group?</t>
  </si>
  <si>
    <t>MSCI162</t>
  </si>
  <si>
    <t>Did the CEO’s annual incentives fail to rise or fall in line with annual performance for the last reported period?</t>
  </si>
  <si>
    <t>Has the company failed to incorporate links to sustainability performance in its current executive pay policies</t>
  </si>
  <si>
    <t>1582, 1588</t>
  </si>
  <si>
    <t>MSCI164</t>
  </si>
  <si>
    <t>Where the company offers variable or incentive pay, has the company failed to adopt a clawback policy, applicable to both the annual and long-term incentives, that would recoup incentive pay based on accounts that were restated at a later date</t>
  </si>
  <si>
    <t>MSCI165</t>
  </si>
  <si>
    <t>Has there been public criticism from stakeholders of golden hellos provided by the company to its CEO or other senior executives</t>
  </si>
  <si>
    <t>MSCI166</t>
  </si>
  <si>
    <t>Have the company’s pay policies or practices attracted adverse public comment from stakeholders (including shareholders, government, regulators, etc.)</t>
  </si>
  <si>
    <t>MSCI167</t>
  </si>
  <si>
    <t>For the most recently reported period, did the company receive a negative vote in excess of 10% on its pay policies and practices</t>
  </si>
  <si>
    <t>Has the company failed to disclose specific pay totals for its top executives, including the CEO</t>
  </si>
  <si>
    <t>MSCI169</t>
  </si>
  <si>
    <t>Does the most recently reported total realized CEO pay figure fall into an extreme range relative to the company’s pay peer group</t>
  </si>
  <si>
    <t>MSCI170</t>
  </si>
  <si>
    <t>Does the most recently reported total awarded CEO pay figure fall into an extreme range relative to the company’s pay peer group</t>
  </si>
  <si>
    <t>MSCI171</t>
  </si>
  <si>
    <t>Does the most recently reported total fixed CEO pay figure fall into an extreme range relative to the company’s pay peer group</t>
  </si>
  <si>
    <t>MSCI172</t>
  </si>
  <si>
    <t>Does the most recently reported CEO perquisites (perks) and other pay figure exceed the stated MSCI ESG Research thresholds</t>
  </si>
  <si>
    <t>MSCI173</t>
  </si>
  <si>
    <t>Is the pension contribution rate (defined contribution amount [CEO NQDC] divided by salary) made by the company on behalf of the CEO excessive relative to the company’s pay peer group</t>
  </si>
  <si>
    <t>MSCI174</t>
  </si>
  <si>
    <t>Is the most recently reported CEO accumulated pension figure (divided by the number of years of pensionable service) excessive relative to the company’s pay peer group</t>
  </si>
  <si>
    <t>MSCI175</t>
  </si>
  <si>
    <t>Does the CEO’s total awarded pay for the last reported period exceed the median pay for the other named executive officers by more than 3x</t>
  </si>
  <si>
    <t>MSCI176</t>
  </si>
  <si>
    <t>Does the CEO’s potential cash severance pay exceed five times their annual pay</t>
  </si>
  <si>
    <t>MSCI177</t>
  </si>
  <si>
    <t>Are unvested equity awards still eligible for vesting when the CEO's employment is terminated</t>
  </si>
  <si>
    <t>MSCI178</t>
  </si>
  <si>
    <t>Is the potential dilution in the company’s traded shares 10% or greater</t>
  </si>
  <si>
    <t>MSCI179</t>
  </si>
  <si>
    <t>Is the company’s current run rate 2% or more</t>
  </si>
  <si>
    <t>MSCI180</t>
  </si>
  <si>
    <t>Has the company failed to adopt specific stock ownership guidelines for non-executive directors</t>
  </si>
  <si>
    <t>Accounting</t>
  </si>
  <si>
    <t>Has the company announced an internal investigation into its accounting or come under investigation from a regulatory body, or been subject to fine, settlement or conviction for issues related to its accounting practices? Or has the company’s auditor come under investigation for issues related to its work on the audit of the company</t>
  </si>
  <si>
    <t>1604, 1605</t>
  </si>
  <si>
    <t>MSCI182</t>
  </si>
  <si>
    <t>Has the company’s independent auditor expressed a qualified, adverse or disclaimer of opinion, expressed concerns via an emphasis of matter paragraph, have concerns been identified in respect of the auditor’s ability to present an independent opinion, or has the auditor been changed in a manner that may raise concerns for investors</t>
  </si>
  <si>
    <t>MSCI183</t>
  </si>
  <si>
    <t>Has there been evidence of material weakness in the company’s internal control systems</t>
  </si>
  <si>
    <t>MSCI184</t>
  </si>
  <si>
    <t>Has the company had to restate previously published financial statements due to fraud, error or the mis-application of accounting standards</t>
  </si>
  <si>
    <t>MSCI185</t>
  </si>
  <si>
    <t>Is the company currently experiencing a reporting delay or is it late in the filing of its quarterly, half-year (or interim) or annual reports, or its annual proxy/notice of annual meeting of shareholders</t>
  </si>
  <si>
    <t>MSCI186</t>
  </si>
  <si>
    <t>Did the company pay its external audit firm less for audit and audit-related services than for other services in the last fiscal year</t>
  </si>
  <si>
    <t>MSCI187</t>
  </si>
  <si>
    <t>Is there evidence to identify that the external audit firm has served in excess of 20 years</t>
  </si>
  <si>
    <t>Company's governance body responsible for oversight of business ethics and corruption issues: Board level committee, C-suite or executive committee</t>
  </si>
  <si>
    <t>2038, 6367</t>
  </si>
  <si>
    <t>Company's governance body responsible for oversight of business ethics and corruption issues: Special task force, or risk officer, or Corporate Social Responsibility / Sustainability team</t>
  </si>
  <si>
    <t>2038, 6368</t>
  </si>
  <si>
    <t>Company's governance body responsible for oversight of business ethics and corruption issues:  No disclosure, but operates in geographies where such practices are commom</t>
  </si>
  <si>
    <t>2038, 6369</t>
  </si>
  <si>
    <t>MSCI191</t>
  </si>
  <si>
    <t>Detailed formal policy on bribery and anti-corruption</t>
  </si>
  <si>
    <t>MSCI192</t>
  </si>
  <si>
    <t>General statements of commitment to address bribery and corruption</t>
  </si>
  <si>
    <t>MSCI193</t>
  </si>
  <si>
    <t>No disclosure, but operates in geographies where such practices are common</t>
  </si>
  <si>
    <t>MSCI194</t>
  </si>
  <si>
    <t>All suppliers are required to have anti-corruption policies and programs to verify compliance</t>
  </si>
  <si>
    <t>MSCI195</t>
  </si>
  <si>
    <t>All suppliers are required to have anti-corruption policies</t>
  </si>
  <si>
    <t>MSCI196</t>
  </si>
  <si>
    <t>Policy covers selected suppliers</t>
  </si>
  <si>
    <t>Policy provides whistleblowers with protection from retaliation</t>
  </si>
  <si>
    <t>5761, 5762, 5763
5764, 5771</t>
  </si>
  <si>
    <t>MSCI198</t>
  </si>
  <si>
    <t>Programs covering all employees (including part-time) and contractors</t>
  </si>
  <si>
    <t>Programs covering all permanent employees (excluding part-time and contractors)</t>
  </si>
  <si>
    <t>MSCI200</t>
  </si>
  <si>
    <t>Programs covering all security providers</t>
  </si>
  <si>
    <t>MSCI201</t>
  </si>
  <si>
    <t>General statements on employee training on ethical standards</t>
  </si>
  <si>
    <t>MSCI202</t>
  </si>
  <si>
    <t>Audits of all operations at least once every three years</t>
  </si>
  <si>
    <t>1667, 1668, 1669, 6371</t>
  </si>
  <si>
    <t>MSCI203</t>
  </si>
  <si>
    <t>Audits of selected operations at least once every three years</t>
  </si>
  <si>
    <t>MSCI204</t>
  </si>
  <si>
    <t>Evidence of audits but no specific details / audits conducted but not on a regular schedule</t>
  </si>
  <si>
    <t>MSCI205</t>
  </si>
  <si>
    <t>Minimum practices expected based on domestic industry norms</t>
  </si>
  <si>
    <t>Policy and implementation strategy articulated</t>
  </si>
  <si>
    <t>1672, 2037, 6370</t>
  </si>
  <si>
    <t>MSCI207</t>
  </si>
  <si>
    <t>Evidence of policy but no disclosure of implementation</t>
  </si>
  <si>
    <t>MSCI208</t>
  </si>
  <si>
    <t>Company’s exposure to business activities or geographies facing a higher incidence of corruption and involvement in ongoing corruption-related controversies.</t>
  </si>
  <si>
    <t>Company’s involvement in anticompetitive and business ethics controversies.</t>
  </si>
  <si>
    <t>6376, 6377, 6378, 6379, 6380</t>
  </si>
  <si>
    <t>MSCI210</t>
  </si>
  <si>
    <t>Tax Transparency</t>
  </si>
  <si>
    <t>Company’s involvement in ongoing tax-related controversies.</t>
  </si>
  <si>
    <t>Question_
DOWJONES_ID</t>
  </si>
  <si>
    <t>Título_Dow_Jones</t>
  </si>
  <si>
    <t>Sub_título_DowJones</t>
  </si>
  <si>
    <t>DJ1</t>
  </si>
  <si>
    <t>Company information</t>
  </si>
  <si>
    <t>Revenues (in reported currency)</t>
  </si>
  <si>
    <t>DJ2</t>
  </si>
  <si>
    <t>Revenues in US Dollars</t>
  </si>
  <si>
    <t>Total Employees: the number of people employed on a full time and part-time basis by the company</t>
  </si>
  <si>
    <t>64, 76</t>
  </si>
  <si>
    <t>DJ4</t>
  </si>
  <si>
    <t>Sustainability Reporting Boundaries</t>
  </si>
  <si>
    <t>Does your company publicly report on the scope or reporting boundaries of your sustainability disclosure?</t>
  </si>
  <si>
    <t xml:space="preserve">1597, </t>
  </si>
  <si>
    <t>Please specify what indicators are covered by your sustainability disclosure:</t>
  </si>
  <si>
    <t>5726, 5727, 5728, 5729, 5730, 5731, 5732, 5733, 5734, 5735, 5736</t>
  </si>
  <si>
    <t>Sustainability Reporting Assurance</t>
  </si>
  <si>
    <t>Have you received any external assurance in relation to your company's sustainability reporting? If yes, then attach supporting evidence indicating where the assurance statement is available in the public domain.</t>
  </si>
  <si>
    <t>5721, 5722, 5723, 5724, 5725</t>
  </si>
  <si>
    <t>Sustainability Taxonomies</t>
  </si>
  <si>
    <t>Does your company report its revenues, capital expenditure and operating expenditure in line with a sustainable activity reporting framework?</t>
  </si>
  <si>
    <t>5814, 5815, 5816, 5817, 5818, 5819, 5820, 5821</t>
  </si>
  <si>
    <t>Geography of Framework</t>
  </si>
  <si>
    <t>5822, 5823, 5824, 5825, 5826, 5827, 5828, 5829, 5830, 5831, 5832, 5833, 5834, 5835, 5836, 5837, 5838, 5839, 5840, 5841, 5842, 5843, 5844, 5845, 5846, 5847, 5848, 5849, 5850, 5851, 5852, 5853, 5854, 5855, 5856, 5857, 5858, 5859, 5860, 5861, 5862, 5863, 5864, 5865, 5866, 5867, 5868, 5869, 5870, 5871, 5872, 5873, 5874, 5875, 5876, 5877, 5878, 5879, 5880, 5881, 5882, 5883, 5884, 5885, 5886, 5887, 5888, 5889, 5890, 5891, 5892, 5893, 5894, 5895, 5896, 5897, 5898, 5899, 5900, 5901, 5902, 5903, 5904, 5905, 5906, 5907, 5908, 5909, 5910, 5911, 5912, 5913, 5914, 5915, 5916, 5917, 5918, 5919, 5920, 5921, 5922, 5923, 5924, 5925, 5926, 5927, 5928, 5929, 5930, 5931, 5932, 5933, 5934, 5935, 5936, 5937, 5938, 5939, 5940, 5941, 5942, 5943, 5944, 5945, 5946, 5947, 5948, 5949, 5950, 5951, 5952, 5953, 5954, 5955, 5956, 5957, 5958, 5959, 5960, 5961, 5962, 5963, 5964, 5965, 5966, 5967, 5968, 5969, 5970, 5971, 5972, 5973, 5974, 5975, 5976, 5977, 5978, 5979, 5980, 5981, 5982, 5983, 5984, 5985, 5986, 5987, 5988, 5989, 5990, 5991, 5992, 5993, 5994, 5995, 5996, 5997, 5998, 5999, 6000, 6001, 6002, 6003, 6004, 6005, 6006, 6007,6008, 6009, 6010, 6011, 6012, 6013, 6014, 6015, 6016, 6017, 6018, 6019, 6020, 6021, 6022, 6023, 6024, 6025, 6026, 6027, 6028, 6029, 6030, 6031, 6032, 6033, 6034, 6035, 6036, 6037, 6038, 6039, 6040, 6041, 6042, 6043, 6044, 6045, 6046, 6047, 6048, 6049, 6050, 6051, 6052, 6053, 6054, 6055</t>
  </si>
  <si>
    <t>DJ9</t>
  </si>
  <si>
    <t>Aggregate Mapping</t>
  </si>
  <si>
    <t>Activity-Level Breakdown of Mapping</t>
  </si>
  <si>
    <t>2664, 2665, 2666, 2667, 2668, 2669, 2670, 2671, 2672, 2673, 2674, 2675, 2676, 2677, 2678, 2679, 2680, 2681, 2682, 2683, 2684</t>
  </si>
  <si>
    <t>DJ11</t>
  </si>
  <si>
    <t>Corporate Governance</t>
  </si>
  <si>
    <t>Does your company have a publicly available independence statement for the board of directors?</t>
  </si>
  <si>
    <t xml:space="preserve">5703, </t>
  </si>
  <si>
    <t>DJ12</t>
  </si>
  <si>
    <t>Compliance with the corporate governance code or stock exchange rules</t>
  </si>
  <si>
    <t>DJ13</t>
  </si>
  <si>
    <t>Target Share</t>
  </si>
  <si>
    <t>DJ14</t>
  </si>
  <si>
    <t>Does your company publicly report on its board type? Please indicate the number of executive and non-executive directors on the board of directors/supervisory board of your company and specify where this information is available</t>
  </si>
  <si>
    <t>DJ15</t>
  </si>
  <si>
    <t>Please select whether your company has a one-tier or two-tier board and provide a reference:</t>
  </si>
  <si>
    <t xml:space="preserve">Is the board of directors or the supervisory board headed by a non-executive and independent chairperson and/or an independent lead director? </t>
  </si>
  <si>
    <t>Does your company have a formal, publicly available board diversity policy that clearly requires diversity factors such as gender, race, ethnicity, country of origin, nationality or cultural background in the board nomination process? Please indicate where this information is available.</t>
  </si>
  <si>
    <t>Please indicate the number of women on your company's board of directors/supervisory board and specify where this information is available</t>
  </si>
  <si>
    <t>How does your company ensure the effectiveness of your board of directors/supervisory board and its alignment with the (long-term) interests of shareholders</t>
  </si>
  <si>
    <t>1583, 5706, 5707, 5708, 5709, 5710, 5711, 5712, 5698, 5699, 5700</t>
  </si>
  <si>
    <t>DJ20</t>
  </si>
  <si>
    <t>Indicate the average tenure of board members on your company's board of directors/supervisory board in years</t>
  </si>
  <si>
    <t>Please indicate the number of board members with relevant work experience in your company's sector according to GICS Level 1 sector classification</t>
  </si>
  <si>
    <t>DJ22</t>
  </si>
  <si>
    <t>Does your company have predefined financial returns and/or relative financial metrics relevant for Chief Executive Officer variable compensation</t>
  </si>
  <si>
    <t>Não temos nada associado a esta temática no questionário, talvez seja algo a ponderar para Setembro por exemplo? 
Pela questão de mantermos a estabilidade do questionário por enquanto</t>
  </si>
  <si>
    <t>DJ23</t>
  </si>
  <si>
    <t>Does your company have the following compensation structures in place to align with long-term performance?</t>
  </si>
  <si>
    <t>DJ24</t>
  </si>
  <si>
    <t>Do your company's CEO and other executive commitee hold company shares?</t>
  </si>
  <si>
    <t>DJ25</t>
  </si>
  <si>
    <t>Does your company have specific stock ownership requirements for the CEO and other members of your executive committee?</t>
  </si>
  <si>
    <t>DJ26</t>
  </si>
  <si>
    <t>Please indicate whether individual governmental institutions own more than 5% of the total voting rights of your company and if yes, whether golden shares exist for them.</t>
  </si>
  <si>
    <t>DJ27</t>
  </si>
  <si>
    <t>Please indicate whether one or several founding individuals or family members, personally or through other companies or organizations, individually have more than 5% of the voting rights of your company.</t>
  </si>
  <si>
    <t>DJ28</t>
  </si>
  <si>
    <t>Please provide the annual compensation for the Chief Executive Officer and the median of the annual compensation of all other employees as well as the ratio between the two.</t>
  </si>
  <si>
    <t>Materiality</t>
  </si>
  <si>
    <t>Do you publicly disclose details of how you conduct materiality analysis? Please provide supporting public evidence for each of the aspects below.</t>
  </si>
  <si>
    <t>1637, 2798, 3003, 3108, 3202, 3362</t>
  </si>
  <si>
    <t>DJ30</t>
  </si>
  <si>
    <t>Does your company publicly report analysis to identify the most important material issues (economic, environmental, or social) for your company's performance?</t>
  </si>
  <si>
    <t>Do you have targets or metrics linked to top 3 material issues and also disclose progress towards those? Do you also link executive compensation with those targets or metrics</t>
  </si>
  <si>
    <t>1594, 2812, 3015, 3121, 3215, 3375, 5361, 5448, 5512, 5604</t>
  </si>
  <si>
    <t>Has your company conducted a stakeholders materiality analysis to value and identify the positive/negative impact generated on external stakeholders dure to the company's business operations, product/services and/or its supply chain? Please provide two material issues that have an externalized social, environmental or economic impact on external stakeholder groups (e.g. environment, society, customers, etc.).</t>
  </si>
  <si>
    <t>6299, 6300,6301, 6302, 6303, 6304, 6305, 6306, 6307, 6308</t>
  </si>
  <si>
    <t>Have you evaluated the positive/negative impacts caused on external stakeholders using quantitative output and impact metrics</t>
  </si>
  <si>
    <t>Risk and Crisis Management</t>
  </si>
  <si>
    <t>Please indicate which people, departments and committees are responsible and accountable for enterprise risk management in terms of risk appetite &amp; tolerance as well as risk monitoring &amp; reporting.</t>
  </si>
  <si>
    <t>2059, 2862, 2863, 2864, 2865, 3051, 3052, 3053, 3054, 3153, 3154, 3155, 3156, 3164, 3165, 3166, 3247, 3248, 3249, 3250, 3407, 3408, 3409, 3410
5023, 5393, 5394, 5395, 5396, 5480, 5481, 5482, 5483, 5544, 5545, 5546, 5547, 5636, 5637, 5638, 5639</t>
  </si>
  <si>
    <t>DJ35</t>
  </si>
  <si>
    <t xml:space="preserve">Does your company have risk management processes in place? </t>
  </si>
  <si>
    <t>2805, 3009, 3115, 3209, 3369</t>
  </si>
  <si>
    <t>Please indicate two important long-term (3-5 years+) emerging risks that your company identifies as having the most significant impact on the business in the future, and indicate any mitigating actions that your company has taken in light of these risks</t>
  </si>
  <si>
    <t>2807, 2808, 2809, 2810,3011, 3012, 3013, 3014, 3117, 3118, 3119, 3211, 3212, 3213, 3371, 3372, 3373, 1654, 6394
6395, 6396, 6397, 6398, 6399, 6400, 6401, 6402, 6403</t>
  </si>
  <si>
    <t>DJ37</t>
  </si>
  <si>
    <t>What strategies does your company pursue in order to promote and enhance an effective risk culture throughout the organization</t>
  </si>
  <si>
    <t>DJ38</t>
  </si>
  <si>
    <t>Is your company a signatory/participant of the United National Global Compact?</t>
  </si>
  <si>
    <t>DJ39</t>
  </si>
  <si>
    <t>Which of the following aspects are covered by your codes of conduct at a group level (including subsidiaries)</t>
  </si>
  <si>
    <t>Which of the following aspects are covered by your anti-corruption and bribery policy at a group level (including subsidiaries</t>
  </si>
  <si>
    <t>1672, 6394, 6395, 6396, 6397, 6398, 6399, 6400, 6401, 6402, 6403</t>
  </si>
  <si>
    <t>What mechanisms are in place to ensure effective implementation of your company's codes of conduct (e.g., compliance system)</t>
  </si>
  <si>
    <t xml:space="preserve">5761, 5762, 5763, 5764, 5765, 5766, 5767, 5768, 5769, 5770, 5771
Sugiro colocar também - métodos através dos quais se garante a implementação e seguimento dos códigos de conduta da empresa (e.g., 
As responsabilidades, as obrigações e os canais de denúncia estão sistematicamente definidas em todas os departamentos e filiais do organização
Guias de orientações dedicados ao tema,  provedor de justiça e linhas directas
Conformidade associada à remuneração dos trabalhadores
Os sistemas de avaliação do desempenho dos trabalhadores integram a conformidade/códigos de conduta
Acções disciplinares em caso de violação, ou seja, advertência, despedimento, (política de tolerância zero)
O sistema de conformidade é certificado/auditado/verificado por terceiros.) ****estas são as opções de resposta da dow jones por exemplo </t>
  </si>
  <si>
    <t>AC1, G5, G8</t>
  </si>
  <si>
    <t>Does your company publicly report on breaches (e.g. Corruption, Discrimination etc.) against your codes of conduct/ethics</t>
  </si>
  <si>
    <t>Policy influence</t>
  </si>
  <si>
    <t>Please indicate your annual total monetary contributions to and spending for political campaigns, political organizations, lobbyists or lobbying organizations, trade associations and other tax-exempt groups, as defined in the Info Text.</t>
  </si>
  <si>
    <t>Did your company make any contributions to or expenditures to political campaigns or organizations, lobbying, trade associations, tax-exempt entities, or other groups whose role is to influence political campaigns or public policy and legislation</t>
  </si>
  <si>
    <t>Does your company publicly disclose on its program/management system to align its lobbying activities with the Paris Agreement</t>
  </si>
  <si>
    <t>6417, 6418</t>
  </si>
  <si>
    <t>Does your company have a Supplier Code of Conduct and is it publicly available</t>
  </si>
  <si>
    <t xml:space="preserve">1723, </t>
  </si>
  <si>
    <t>Does your company have systems/procedures in place to ensure effective implementation of company's supplier ESG programs required to identify and address material risks and impacts</t>
  </si>
  <si>
    <t>2025, 2026</t>
  </si>
  <si>
    <t>Does your company apply supplier screening to systematically identify significant suppliers</t>
  </si>
  <si>
    <t>2025, 2027, 2028, 2029, 2032, 2034, 2035</t>
  </si>
  <si>
    <t>Does your company have a publicly available supplier assessment and development process in place</t>
  </si>
  <si>
    <t>2025, 2027, 2028, 2029, 2032, 2034, 2036</t>
  </si>
  <si>
    <t>DJ50</t>
  </si>
  <si>
    <t>Supplier assessment</t>
  </si>
  <si>
    <t>2025, 2027, 2028, 2029, 2032, 2034, 2037</t>
  </si>
  <si>
    <t>Supplier Development</t>
  </si>
  <si>
    <t>2030, 2031</t>
  </si>
  <si>
    <t>DJ52</t>
  </si>
  <si>
    <t>Does your company monitor and report on coverage and progress of your supplier screening program</t>
  </si>
  <si>
    <t>139, 140, 141, 142, 143, 144, 145</t>
  </si>
  <si>
    <t>DJ53</t>
  </si>
  <si>
    <t>Does your company monitor and report on the coverage and progress of your supplier assessment and development program? Please report the number of unique suppliers, which were identified as significant in the supplier screening process.</t>
  </si>
  <si>
    <t>DJ54</t>
  </si>
  <si>
    <t>Tax Strategy</t>
  </si>
  <si>
    <t>Does your company have a publicly available and group-wide tax policy, strategy or principles in place which indicate your approach towards taxation</t>
  </si>
  <si>
    <t>DJ55</t>
  </si>
  <si>
    <t>Does your company publicly report on key business, financial and tax information for each tax jurisdiction where the entities included in your organization's audited consolidated financial statements are resident for tax purposes</t>
  </si>
  <si>
    <t>DJ56</t>
  </si>
  <si>
    <t>Please complete the following table related to your reported tax rate (income statement) and cash tax rate (cash flow statement) for the last two years.</t>
  </si>
  <si>
    <t>DJ57</t>
  </si>
  <si>
    <t>Information Security/Cybersecurity and System Availability</t>
  </si>
  <si>
    <t>Are the board of directors and executive management engaged in the information security /cybersecurity strategy and review process</t>
  </si>
  <si>
    <t>Este parece-me relevante, mas não tenho a certeza - *** Não remete para nenhum outro framework</t>
  </si>
  <si>
    <t>DJ58</t>
  </si>
  <si>
    <t>Have you implemented policies and procedures for all employees in order to ensure that they are aware of threat issues and the importance of information security/cybersecurity</t>
  </si>
  <si>
    <t>DJ59</t>
  </si>
  <si>
    <t>Incident response: Do you have business continuity / contingency plans and incident response procedures in place and how often do you test them?</t>
  </si>
  <si>
    <t>DJ60</t>
  </si>
  <si>
    <t>Certification: Is your IT infrastructure and information security management system certified to ISO 27001, NIST or similar</t>
  </si>
  <si>
    <t>DJ61</t>
  </si>
  <si>
    <t>External verification and Vulnerability Analysis: Please indicate if there are other additional procedures implemented to assure the security of the IT infrastructure / information security management systems</t>
  </si>
  <si>
    <t>Breaches: Has your company experienced breaches of information security?</t>
  </si>
  <si>
    <t>1967, 5595, 5596, 5597</t>
  </si>
  <si>
    <t>Environmental Policy and Commitements</t>
  </si>
  <si>
    <t>Does your company have a public environmental policy which covers the following elements of Environmental Management System (EMS)</t>
  </si>
  <si>
    <t>DJ64</t>
  </si>
  <si>
    <t>Which parts of your operations, corporate processes and supply chain are covered by your environmental policy</t>
  </si>
  <si>
    <t>DJ65</t>
  </si>
  <si>
    <t>Please indicate how your Environmental Management System (EMS) is certified / audited / verified and indicate the coverage of this verification for the selected standard</t>
  </si>
  <si>
    <t>Emissions</t>
  </si>
  <si>
    <t>Please provide your company's total direct greenhouse gas emissions (DGHG SCOPE 1) for the part of your company's operations for which you have a reliable and auditable data acquisition and aggregation system.</t>
  </si>
  <si>
    <t>Please provide your company's indirect greenhouse gas emissions from energy purchased (purchased and consumed, i.e. without energy trading) (IGHG SCOPE 2) for the part of your company's operations for which you have a reliable and auditable data acquisition and aggregation system</t>
  </si>
  <si>
    <t>Please provide your company's total indirect greenhouse gas emissions from your upstream and downstream value chain (IGHG Scope 3) as the sum of the 15 Scope 3 categories calculated using the GHG Protocol Corporate Value Chain Standard</t>
  </si>
  <si>
    <t>Resource efficiency and Circularity</t>
  </si>
  <si>
    <t>Total Non-Renewable energy consumption</t>
  </si>
  <si>
    <t>Total Renewable energy consumption</t>
  </si>
  <si>
    <t>Percentage of Non-Renewable energy consumption</t>
  </si>
  <si>
    <t>Percentage of Renewable energy consumption</t>
  </si>
  <si>
    <t>Waste</t>
  </si>
  <si>
    <t>Please provide a breakdown of your company's total solid waste recycled/reused and disposed, disaggregated by the type of disposal method, for the part of your company's operations for which you have a reliable and auditable data acquisition and aggregation system.</t>
  </si>
  <si>
    <t>1926, 1927,3267, 3271, 3272, 3273, 3274, 3275, 3276</t>
  </si>
  <si>
    <t>Please provide your company's total net fresh water consumption, including data for fresh water extraction and consumption. Please refer to the information button for additional information</t>
  </si>
  <si>
    <t>290, 6431, 6432</t>
  </si>
  <si>
    <t>DJ75</t>
  </si>
  <si>
    <t>Climate Strategy</t>
  </si>
  <si>
    <t>Is your company's board of directors and/or executive management responsible for the oversight and management of climate related issues</t>
  </si>
  <si>
    <t>2862, 2863, 2864, 2865</t>
  </si>
  <si>
    <t>DJ76</t>
  </si>
  <si>
    <t>Board Oversight</t>
  </si>
  <si>
    <t>DJ77</t>
  </si>
  <si>
    <t>Management Responsibility</t>
  </si>
  <si>
    <t>DJ78</t>
  </si>
  <si>
    <t>Does your organization apply the TCFD framework in the management of climate-related risks and opportunities</t>
  </si>
  <si>
    <t>Does your company provide incentives for the management of climate change issues, including the attainment of targets</t>
  </si>
  <si>
    <t>2786, 2787, 2788, 2789, 2790, 2791, 2792, 2793, 2794, 2795</t>
  </si>
  <si>
    <t>DJ80</t>
  </si>
  <si>
    <t>Does your company have a Climate Risk Management process? Please specify where this is available in your public reporting or corporate website.</t>
  </si>
  <si>
    <t>DJ81</t>
  </si>
  <si>
    <t>Climate Risk Management</t>
  </si>
  <si>
    <t>2806, 2850</t>
  </si>
  <si>
    <t>DJ82</t>
  </si>
  <si>
    <t>Types of climate-related risk included in risk assessment</t>
  </si>
  <si>
    <t>2807, 2808, 2809, 2810</t>
  </si>
  <si>
    <t>DJ83</t>
  </si>
  <si>
    <t>Value chain stages covered by climate risk assessment</t>
  </si>
  <si>
    <t>Será algo que os clientes tem facilidade em responder apesar de não estar diretamente no nosso software</t>
  </si>
  <si>
    <t>DJ84</t>
  </si>
  <si>
    <t>Time horizon(s) covered by climate risk assessment</t>
  </si>
  <si>
    <t>Have you identified any climate change risks (current or future) that have potential to generate a substantive change in your business operations, revenue or expenditures</t>
  </si>
  <si>
    <t>2831, 2832, 2833, 2834, 2835, 2836, 2844, 2845</t>
  </si>
  <si>
    <t>DJ86</t>
  </si>
  <si>
    <t>Risks driven by changes in regulation:</t>
  </si>
  <si>
    <t>Poderíamos colocar este como opção de resposta na parte do clima, por exemplo</t>
  </si>
  <si>
    <t>C2.1a, C2.3, C2.3a</t>
  </si>
  <si>
    <t>Strategy a), Strategy b)</t>
  </si>
  <si>
    <t>DJ87</t>
  </si>
  <si>
    <t>Average estimated time frame (in number of years) for financial implications of this risk:</t>
  </si>
  <si>
    <t>DJ88</t>
  </si>
  <si>
    <t>Risks driven by change in physical climate parameters or other climate-change related developments</t>
  </si>
  <si>
    <t>2806, 2807, 2808</t>
  </si>
  <si>
    <t>DJ89</t>
  </si>
  <si>
    <t>Have you identified any climate change-related opportunities (current or future) that have the potential to generate a substantive positive change in your business operations, revenue, expenditure (i.e. opportunities driven by changes in regulation, physical, or other climate change-related developments)</t>
  </si>
  <si>
    <t>2830, 2831, 2832, 2833, 2834, 2835, 2836, 2837, 2838, 2839, 2840</t>
  </si>
  <si>
    <t>DJ91</t>
  </si>
  <si>
    <t>Currency:</t>
  </si>
  <si>
    <t>DJ92</t>
  </si>
  <si>
    <t>Estimated time frame (in number of years) for positive financial implications of this opportunity</t>
  </si>
  <si>
    <t>DJ93</t>
  </si>
  <si>
    <t>Has your company conducted climate-related scenario analysis? Please specify where this is available in your public reporting or corporate website.</t>
  </si>
  <si>
    <t>2848, 2849</t>
  </si>
  <si>
    <t>DJ94</t>
  </si>
  <si>
    <t>Please select any climate-related scenarios your organization has used in their climate-related scenario analysis (Transition Scenario and Physical Scenario)</t>
  </si>
  <si>
    <t>2848, 2850</t>
  </si>
  <si>
    <t>DJ95</t>
  </si>
  <si>
    <t>Based on your climate risk assessment, has your company set up a plan to adapt to the identified physical climate risks</t>
  </si>
  <si>
    <t>2846, 2847, 6446, 6447</t>
  </si>
  <si>
    <t>DJ96</t>
  </si>
  <si>
    <t>The plan includes a target to implement relevant adaptation measures within the following timeline for existing operations</t>
  </si>
  <si>
    <t>DJ97</t>
  </si>
  <si>
    <t>The plan includes a target to implement relevant adaptation measures within the following timeline:</t>
  </si>
  <si>
    <t>DJ98</t>
  </si>
  <si>
    <t>Does your company have any corporate-level emissions reduction targets publicly available</t>
  </si>
  <si>
    <t>2782, 2783, 2784, 2785</t>
  </si>
  <si>
    <t>DJ99</t>
  </si>
  <si>
    <t>Target Type and Metric</t>
  </si>
  <si>
    <t>DJ100</t>
  </si>
  <si>
    <t>Intensity Metric</t>
  </si>
  <si>
    <t>DJ101</t>
  </si>
  <si>
    <t>Has your company publicly committed to reaching net-zero GHG emissions and set targets and programs to fulfil the commitment</t>
  </si>
  <si>
    <t>DJ102</t>
  </si>
  <si>
    <t>Net-zero Strategy</t>
  </si>
  <si>
    <t>Biodiversity</t>
  </si>
  <si>
    <t>Has your company assessed dependency- and impact-related biodiversity risks covering all relevant activities</t>
  </si>
  <si>
    <t>3200, 3202, 3204</t>
  </si>
  <si>
    <t>Describe the processes used for identifying and assessing dependency- and impact-related biodiversity risks covering the elements below and indicate if this information is reported in the public domain.</t>
  </si>
  <si>
    <t xml:space="preserve">3201, 3202, 3203, </t>
  </si>
  <si>
    <t xml:space="preserve">Please indicate the scope of your biodiversity risk assessment, and indicate if this information is reported in the public domain. </t>
  </si>
  <si>
    <t>3194, 3195, 3196, 3197</t>
  </si>
  <si>
    <t xml:space="preserve">Indicate if biodiversity risks were identified, and indicate if this information is reported in the public domain. </t>
  </si>
  <si>
    <t>3210, 3211, 3212</t>
  </si>
  <si>
    <t>Does your company have a public policy or commitment on biodiversity</t>
  </si>
  <si>
    <t>3186, 3243</t>
  </si>
  <si>
    <t>Policy or commitement aspects</t>
  </si>
  <si>
    <t>3186, 3187, 3188, 3189, 3190, 3191, 3192, 3193, 3194, 3195, 3196
3197, 3244, 3245</t>
  </si>
  <si>
    <t>Which parts of your value chain are covered by your biodiversity policy or commitment</t>
  </si>
  <si>
    <t xml:space="preserve">3244, </t>
  </si>
  <si>
    <t>DJ110</t>
  </si>
  <si>
    <t>Is your policy endorsed by a member of either the Board of Directors, or Executive Management</t>
  </si>
  <si>
    <t>3246, 3247, 3248, 3249, 3250</t>
  </si>
  <si>
    <t>DJ111</t>
  </si>
  <si>
    <t>Does your company have a publicly available no-deforestation policy or commitment for your company's own operational activities, and is this commitment applicable to your company's supply chain</t>
  </si>
  <si>
    <t xml:space="preserve">3176, 3188, </t>
  </si>
  <si>
    <t>DJ112</t>
  </si>
  <si>
    <t>Extent of Policy or Commitment</t>
  </si>
  <si>
    <t>DJ113</t>
  </si>
  <si>
    <t>Which parts of your value chain are covered by your no-deforestation policy or commitment</t>
  </si>
  <si>
    <t>DJ114</t>
  </si>
  <si>
    <t>Is your policy or commitment endorsed by a member of either the Board of Directors, or Executive Management</t>
  </si>
  <si>
    <t>Labor Practices Indicators</t>
  </si>
  <si>
    <t>Does your company have a public group-wide non-discrimination and anti-harassment policy, and what are the measures in place to effectively deal with discrimination and harassment in the workplace</t>
  </si>
  <si>
    <t>2067, 5378, 5399, 5400, 5386, 5387, 5388, 5397
5398</t>
  </si>
  <si>
    <t>Does your company monitor the following indicators regarding workforce gender diversity</t>
  </si>
  <si>
    <t>436, 445, 451, 457</t>
  </si>
  <si>
    <t>Does your company provide a breakdown of its workforce according to racial and ethnic self-identifications, or nationality</t>
  </si>
  <si>
    <t>1516, 1517, 5060, 
5061
5062
5063
5064
5065
5066
5067
5068
5069
5070
5071
5072
5073
5074
5075
5076
5077
5078
5079
5080
5081
5082
5083
5084
5085
5086
5087
5088
5089
5090
5091
5092
5093
5094
5095
5096
5097
5098
5099
5100
5101
5102
5103
5104
5105
5106
5107
5108
5109
5110
5111
5112
5113
5114
5115
5116
5117
5118
5119
5120
5121
5122
5123
5124
5125
5126
5127
5128
5129
5130
5131
5132
5133
5134
5135
5136
5137
5138
5139
5140
5141
5142
5143
5144
5145
5146
5147
5148
5149
5150
5151
5152
5153
5154
5155
5156
5157
5158
5159
5160
5161
5162
5163
5164
5165
5166
5167
5168
5169
5170
5171
5172
5173
5174
5175
5176
5177
5178
5179
5180
5181
5182
5183
5184
5185
5186
5187
5188
5189
5190
5191
5192
5193
5194
5195
5196
5197
5198
5199
5200
5201
5202
5203
5204
5205
5206
5207
5208
5209
5210
5211
5212
5213
5214
5215
5216
5217
5218
5219
5220
5221
5222
5223
5224
5225
5226
5227
5228
5229
5230
5231
5232
5233
5234
5235
5236
5237
5238
5239
5240
5241
5242
5243
5244
5245
5246
5247
5248
5249
5250
5251
5252
5253
5254
5255
5256
5257
5258
5259
5260
5261
5262
5263
5264
5265
5266
5267
5268
5269
5270
5271
5272
5273
5274
5275
5276
5277
5278
5279
5280
5281
5282
5283
5284
5285
5286
5287
5288
5289
5290
5291
5292
5293</t>
  </si>
  <si>
    <t>Does your company monitor and disclose the results of your gender pay gap or equal pay assessment?</t>
  </si>
  <si>
    <t>460, 461, 462, 463, 466, 467, 468, 469, 5317, 5439</t>
  </si>
  <si>
    <t>What percent of your total number of employees are represented by an independent trade union or covered by collective bargaining agreements</t>
  </si>
  <si>
    <t>219, 220, 5305</t>
  </si>
  <si>
    <t>DJ120</t>
  </si>
  <si>
    <t>Human Rights</t>
  </si>
  <si>
    <t>Do you have a publicly available, company-specific policy in place for your commitment to respect human rights? The policy must be company-wide, covering all company operations</t>
  </si>
  <si>
    <t>Has your company developed a company-wide due diligence process to proactively identify and assess potential impacts and risks relating to respecting human rights</t>
  </si>
  <si>
    <t>1652, 5420</t>
  </si>
  <si>
    <t>Please indicate the issues and vulnerable groups covered in your due diligence risk identification process</t>
  </si>
  <si>
    <t>Aqui colocaria algo do género: Após a realização do processo de diligência, foram detetadas questões ou grupos vulneráveis à situações associadas aos direitos humanos: Sim; Não. 
Se sim, seguiria para duas próximas perguntas:
Uma com as questões potenciais ou identificadas associadas aos direitos humanos (e.g., tráfico humano, trabalho forçado, trabalho infantil...) à semelhança do que já temos para a política de fornecedores
 Uma com os grupos que já temos identificados e outros que sejam relevantes (e.g., Trabalhadores da organização; 
Mulheres; 
Crianças; 
Povos indígenas; 
Trabalhadores migrantes; 
Empregados de terceiros; 
Comunidades locais; 
**Se existirem outros, especificar quais (por exemplo, fornecedores)</t>
  </si>
  <si>
    <t>2-23, 407-1, 408-1, 409-1, 414-1</t>
  </si>
  <si>
    <t>G6, G7, HR1, HR3, L2</t>
  </si>
  <si>
    <t>DJ123</t>
  </si>
  <si>
    <t>Actual or potential human rights issues covered/identified</t>
  </si>
  <si>
    <t>5383, 5384, 5385, 5386, 5387, 5388, 5389</t>
  </si>
  <si>
    <t>Groups at risk of human rights issues covered/identified</t>
  </si>
  <si>
    <t xml:space="preserve">5378, 5467, 5531, 5623, </t>
  </si>
  <si>
    <t>Has your company conducted an assessment of potential human rights issues across your business activities in the past three years</t>
  </si>
  <si>
    <t>1652, 1507</t>
  </si>
  <si>
    <t>Does your company publicly disclose on human rights mitigation and remediation</t>
  </si>
  <si>
    <t>DJ127</t>
  </si>
  <si>
    <t>Human Capital Development</t>
  </si>
  <si>
    <t>Average hours per FTE of training and development</t>
  </si>
  <si>
    <t>2000, 2001, 2002, 120, 121, 122, 123, 128, 411, 412, 413, 414, 675, 676, 678, 679</t>
  </si>
  <si>
    <t>DJ128</t>
  </si>
  <si>
    <t>Average amount spent per FTE on training and development</t>
  </si>
  <si>
    <t xml:space="preserve">2000, 2001, 2002, 120, 121, 122, 123, 128, 120, 121, 122, 123, 128, 411, 412, 413, 414, 675, 676, 678, 679, 1546, 1547, 1548, 1549, 1550, 1551, 5430, 5431, 5432, 5433, 5434, 5435, 1552, 1553, 1554
</t>
  </si>
  <si>
    <t>DJ129</t>
  </si>
  <si>
    <t>Data Breakdown by agre group, gender, management level, race, ethnicity, nationality, type of training</t>
  </si>
  <si>
    <t xml:space="preserve">2000, 2001, 2002, 120, 121, 122, 123, 128, 1546, 1547, 1548, 1549, 1550, 1551, 5430, 5431, 5432, 5433, 5434, 5435, 1552, 1553, 1554
</t>
  </si>
  <si>
    <t>Does your company have employee development programs that have been developed to upgrade and improve employee skills</t>
  </si>
  <si>
    <t>5299, 5300, 5321, 5322, 5323, 5324</t>
  </si>
  <si>
    <t>DJ131</t>
  </si>
  <si>
    <t>Do you publicly report the following information on a standard Human Capital Return on Investment metric, serving as a global measure of the return on your Human Capital programs</t>
  </si>
  <si>
    <t>DJ132</t>
  </si>
  <si>
    <t>Talent Attraction and Retention</t>
  </si>
  <si>
    <t>Please indicate the total number of new employee hire rates and the percentage of open positions filled by internal candidates</t>
  </si>
  <si>
    <t>Does your company conduct individual and/or team-based performance management appraisals and publicly share this information</t>
  </si>
  <si>
    <t>Please indicate the frequency at which performance appraisals take place, for at least one type of performance appraisal</t>
  </si>
  <si>
    <t>5436, 5437, 5438</t>
  </si>
  <si>
    <t>DJ135</t>
  </si>
  <si>
    <t>Does your company provide long-term incentives for employees below the senior management level</t>
  </si>
  <si>
    <t>Does your company provide special training and/or measures to foster employees' health and well-being in the following areas</t>
  </si>
  <si>
    <t>2015, 5297, 5349, 5350, 5351, 5352, 5353, 5354</t>
  </si>
  <si>
    <t>Please indicate your company's total and voluntary turnover rates for the last four years as a percentage of total number of employees</t>
  </si>
  <si>
    <t xml:space="preserve">369, </t>
  </si>
  <si>
    <t>Please indicate your company's total and voluntary turnover rates for the last four years as a percentage of total number of employees (by age group, gender, management level, nationality…)</t>
  </si>
  <si>
    <t>370, 371, 372, 373, 374, 375</t>
  </si>
  <si>
    <t>Please indicate if your company conducts an employee survey</t>
  </si>
  <si>
    <t>6485, 5820</t>
  </si>
  <si>
    <t>Customer relationship management</t>
  </si>
  <si>
    <t>Does your company monitor and set quantitative targets to improve satisfaction and are targets and results communicated externally</t>
  </si>
  <si>
    <t>1617, 5582, 5583, 5584, 5585, 5586, 5587, 1962, 5819</t>
  </si>
  <si>
    <t>Occupational Health and Safety</t>
  </si>
  <si>
    <t>Does your company have an OHS policy/ commitment</t>
  </si>
  <si>
    <t>Does your company have an OHS management system</t>
  </si>
  <si>
    <t>Fatalities (Employees)</t>
  </si>
  <si>
    <t>Fatalities (Contractors)</t>
  </si>
  <si>
    <t>DJ145</t>
  </si>
  <si>
    <t>Please provide your company's lost-time injury frequency rate for employees (per one million hours worked). (Employees)</t>
  </si>
  <si>
    <t>DJ146</t>
  </si>
  <si>
    <t>Please provide your company's lost-time injury frequency rate for contractors (per one million hours worked). (Contractors)</t>
  </si>
  <si>
    <t>DJ147</t>
  </si>
  <si>
    <t>Privacy protection</t>
  </si>
  <si>
    <t>What mechanisms are in place to ensure effective implementation of your company's privacy policy</t>
  </si>
  <si>
    <t>DJ148</t>
  </si>
  <si>
    <t>Does your company inform customers on the following privacy protection issues</t>
  </si>
  <si>
    <t>TCFD_Question_ID</t>
  </si>
  <si>
    <t>Title_TCFD</t>
  </si>
  <si>
    <t>Sub-Title_TCFD</t>
  </si>
  <si>
    <t>Orientation</t>
  </si>
  <si>
    <t>INDICATOR ID</t>
  </si>
  <si>
    <t>Governance - A</t>
  </si>
  <si>
    <t>Board's oversight of climate-related risks and opportunities</t>
  </si>
  <si>
    <t>Describe the board’s oversight
of climate-related risks and opportunities.</t>
  </si>
  <si>
    <r>
      <t xml:space="preserve">In describing the board’s oversight of climate-related issues, companies should consider including a discussion of the following:
- </t>
    </r>
    <r>
      <rPr>
        <b/>
        <sz val="11"/>
        <color rgb="FF000000"/>
        <rFont val="Calibri"/>
        <family val="2"/>
      </rPr>
      <t>processes and frequency</t>
    </r>
    <r>
      <rPr>
        <sz val="11"/>
        <color rgb="FF000000"/>
        <rFont val="Calibri"/>
        <family val="2"/>
      </rPr>
      <t xml:space="preserve"> by which the board and/or board committees (e.g., audit, risk, or other committees) are informed about climate-related issues;
- whether the board and/or board committees </t>
    </r>
    <r>
      <rPr>
        <b/>
        <sz val="11"/>
        <color rgb="FF000000"/>
        <rFont val="Calibri"/>
        <family val="2"/>
      </rPr>
      <t>consider climate-related issues when reviewing and guiding strategy</t>
    </r>
    <r>
      <rPr>
        <sz val="11"/>
        <color rgb="FF000000"/>
        <rFont val="Calibri"/>
        <family val="2"/>
      </rPr>
      <t xml:space="preserve">, major plans of action, risk management policies, annual budgets, and business plans as well as </t>
    </r>
    <r>
      <rPr>
        <b/>
        <sz val="11"/>
        <color rgb="FF000000"/>
        <rFont val="Calibri"/>
        <family val="2"/>
      </rPr>
      <t>setting the company’s performance objectives</t>
    </r>
    <r>
      <rPr>
        <sz val="11"/>
        <color rgb="FF000000"/>
        <rFont val="Calibri"/>
        <family val="2"/>
      </rPr>
      <t xml:space="preserve">, monitoring implementation and performance, and overseeing major capital expenditures, acquisitions, and divestitures; and
- how the board </t>
    </r>
    <r>
      <rPr>
        <b/>
        <sz val="11"/>
        <color rgb="FF000000"/>
        <rFont val="Calibri"/>
        <family val="2"/>
      </rPr>
      <t>monitors and oversees progress against goals and targets</t>
    </r>
    <r>
      <rPr>
        <sz val="11"/>
        <color rgb="FF000000"/>
        <rFont val="Calibri"/>
        <family val="2"/>
      </rPr>
      <t xml:space="preserve"> for addressing climate-related issues. </t>
    </r>
  </si>
  <si>
    <t>3759; 3760; 3761; 3762; 3763; 3701; 4722; 4723; 4724</t>
  </si>
  <si>
    <t>Governance - B</t>
  </si>
  <si>
    <t>Management’s role in assessing and managing climate-related risks and opportunities</t>
  </si>
  <si>
    <t>Describe management’s role in assessing and managing climate-related risks and opportunities.</t>
  </si>
  <si>
    <r>
      <t xml:space="preserve">In describing management’s role related to the assessment and management of climate-related issues, companies should consider including the following information:
- whether the company has </t>
    </r>
    <r>
      <rPr>
        <b/>
        <sz val="11"/>
        <color rgb="FF000000"/>
        <rFont val="Calibri"/>
        <family val="2"/>
      </rPr>
      <t>assigned climate-related responsibilities to management-level positions</t>
    </r>
    <r>
      <rPr>
        <sz val="11"/>
        <color rgb="FF000000"/>
        <rFont val="Calibri"/>
        <family val="2"/>
      </rPr>
      <t xml:space="preserve"> or committees; and, if so, whether such management positions or committees </t>
    </r>
    <r>
      <rPr>
        <b/>
        <sz val="11"/>
        <color rgb="FF000000"/>
        <rFont val="Calibri"/>
        <family val="2"/>
      </rPr>
      <t>report to the board</t>
    </r>
    <r>
      <rPr>
        <sz val="11"/>
        <color rgb="FF000000"/>
        <rFont val="Calibri"/>
        <family val="2"/>
      </rPr>
      <t xml:space="preserve"> or a committee of the board and whether those responsibilities </t>
    </r>
    <r>
      <rPr>
        <b/>
        <sz val="11"/>
        <color rgb="FF000000"/>
        <rFont val="Calibri"/>
        <family val="2"/>
      </rPr>
      <t>include assessing and/or managing climate-related issues</t>
    </r>
    <r>
      <rPr>
        <sz val="11"/>
        <color rgb="FF000000"/>
        <rFont val="Calibri"/>
        <family val="2"/>
      </rPr>
      <t xml:space="preserve">;
- a description of the associated </t>
    </r>
    <r>
      <rPr>
        <b/>
        <sz val="11"/>
        <color rgb="FF000000"/>
        <rFont val="Calibri"/>
        <family val="2"/>
      </rPr>
      <t>organizational structure</t>
    </r>
    <r>
      <rPr>
        <sz val="11"/>
        <color rgb="FF000000"/>
        <rFont val="Calibri"/>
        <family val="2"/>
      </rPr>
      <t xml:space="preserve">(s);
- </t>
    </r>
    <r>
      <rPr>
        <b/>
        <sz val="11"/>
        <color rgb="FF000000"/>
        <rFont val="Calibri"/>
        <family val="2"/>
      </rPr>
      <t xml:space="preserve">processes by which management is informed </t>
    </r>
    <r>
      <rPr>
        <sz val="11"/>
        <color rgb="FF000000"/>
        <rFont val="Calibri"/>
        <family val="2"/>
      </rPr>
      <t xml:space="preserve">about climate-related issues; and
- how management (through specific positions and/or management committees) </t>
    </r>
    <r>
      <rPr>
        <b/>
        <sz val="11"/>
        <color rgb="FF000000"/>
        <rFont val="Calibri"/>
        <family val="2"/>
      </rPr>
      <t>monitors climate-related issues.</t>
    </r>
  </si>
  <si>
    <t>3759; 3760; 3761; 3762; 3763; 3701</t>
  </si>
  <si>
    <t>Strategy - A</t>
  </si>
  <si>
    <t>Identification of climate-related risks and opportunities</t>
  </si>
  <si>
    <t>Describe the climate-related risks and opportunities the company has identified over the short, medium, and long term.</t>
  </si>
  <si>
    <r>
      <rPr>
        <sz val="11"/>
        <color rgb="FF000000"/>
        <rFont val="Calibri"/>
        <family val="2"/>
      </rPr>
      <t xml:space="preserve">Companies should provide the following information:
- Describe what is considered the relevant </t>
    </r>
    <r>
      <rPr>
        <b/>
        <sz val="11"/>
        <color rgb="FF000000"/>
        <rFont val="Calibri"/>
        <family val="2"/>
      </rPr>
      <t>short-, medium-, and long-term time horizons</t>
    </r>
    <r>
      <rPr>
        <sz val="11"/>
        <color rgb="FF000000"/>
        <rFont val="Calibri"/>
        <family val="2"/>
      </rPr>
      <t xml:space="preserve">, taking into consideration the useful life of the company’s assets or infrastructure and the fact that climate-related issues often manifest themselves over the medium and longer terms;
- Describe the specific </t>
    </r>
    <r>
      <rPr>
        <b/>
        <sz val="11"/>
        <color rgb="FF000000"/>
        <rFont val="Calibri"/>
        <family val="2"/>
      </rPr>
      <t>climate-related issues potentially arising in each time horizon</t>
    </r>
    <r>
      <rPr>
        <sz val="11"/>
        <color rgb="FF000000"/>
        <rFont val="Calibri"/>
        <family val="2"/>
      </rPr>
      <t xml:space="preserve"> (short, medium, and long term) that could have a material financial impact on the company; and
- Describe the </t>
    </r>
    <r>
      <rPr>
        <b/>
        <sz val="11"/>
        <color rgb="FF000000"/>
        <rFont val="Calibri"/>
        <family val="2"/>
      </rPr>
      <t>process(es) used</t>
    </r>
    <r>
      <rPr>
        <sz val="11"/>
        <color rgb="FF000000"/>
        <rFont val="Calibri"/>
        <family val="2"/>
      </rPr>
      <t xml:space="preserve"> to determine which risks and opportunities could have a material financial impact on the company.
Companies should consider providing a description of their risks and opportunities by sector and/or geography, as appropriate.</t>
    </r>
  </si>
  <si>
    <t>3715; 3716; 3726; 3727; 3749; 3750; 3751; 3695</t>
  </si>
  <si>
    <t>Strategy - B</t>
  </si>
  <si>
    <t>Impact of climate-related risks and opportunities</t>
  </si>
  <si>
    <t>Describe the impact of climate-related risks and opportunities on the company’s businesses, strategy, and financial planning.</t>
  </si>
  <si>
    <r>
      <rPr>
        <sz val="10"/>
        <color rgb="FF000000"/>
        <rFont val="Calibri"/>
        <family val="2"/>
      </rPr>
      <t xml:space="preserve">Building on recommended disclosure strategy (a), companies should discuss how identified </t>
    </r>
    <r>
      <rPr>
        <b/>
        <sz val="10"/>
        <color rgb="FF000000"/>
        <rFont val="Calibri"/>
        <family val="2"/>
      </rPr>
      <t>climate-related issues have affected their businesses, strategy, and financial planning</t>
    </r>
    <r>
      <rPr>
        <sz val="10"/>
        <color rgb="FF000000"/>
        <rFont val="Calibri"/>
        <family val="2"/>
      </rPr>
      <t xml:space="preserve">.
Companies should consider </t>
    </r>
    <r>
      <rPr>
        <b/>
        <sz val="10"/>
        <color rgb="FF000000"/>
        <rFont val="Calibri"/>
        <family val="2"/>
      </rPr>
      <t>including the impact on their businesses, strategy, and financial planning in the following</t>
    </r>
    <r>
      <rPr>
        <sz val="10"/>
        <color rgb="FF000000"/>
        <rFont val="Calibri"/>
        <family val="2"/>
      </rPr>
      <t xml:space="preserve">:
- Products and services
- Supply chain and/or value chain
- Adaptation and mitigation activities
- Investment in research and development
- Operations (including types of operations and location of facilities)
- Acquisitions or divestments
- Access to capital
Companies should describe how climate-related issues </t>
    </r>
    <r>
      <rPr>
        <b/>
        <sz val="10"/>
        <color rgb="FF000000"/>
        <rFont val="Calibri"/>
        <family val="2"/>
      </rPr>
      <t>serve as an input to the financial planning process</t>
    </r>
    <r>
      <rPr>
        <sz val="10"/>
        <color rgb="FF000000"/>
        <rFont val="Calibri"/>
        <family val="2"/>
      </rPr>
      <t xml:space="preserve">, the time period(s) used, and </t>
    </r>
    <r>
      <rPr>
        <b/>
        <sz val="10"/>
        <color rgb="FF000000"/>
        <rFont val="Calibri"/>
        <family val="2"/>
      </rPr>
      <t>how these risks and opportunities are prioritized</t>
    </r>
    <r>
      <rPr>
        <sz val="10"/>
        <color rgb="FF000000"/>
        <rFont val="Calibri"/>
        <family val="2"/>
      </rPr>
      <t xml:space="preserve">. companies’ disclosures should reflect a holistic picture of the interdependencies among the factors that affect their ability to create value over time.
Companies should describe the </t>
    </r>
    <r>
      <rPr>
        <b/>
        <sz val="10"/>
        <color rgb="FF000000"/>
        <rFont val="Calibri"/>
        <family val="2"/>
      </rPr>
      <t>impact of climate-related issues on their financial performance</t>
    </r>
    <r>
      <rPr>
        <sz val="10"/>
        <color rgb="FF000000"/>
        <rFont val="Calibri"/>
        <family val="2"/>
      </rPr>
      <t xml:space="preserve"> (e.g., revenues, costs), which can include:
• increases in revenue from new products or services from climate opportunities;
• increases in cost due to carbon prices, business interruption, contingency, or repairs;
• changes to operating cash flow from changes in upstream costs;
• impairment charges due to assets exposed to transition risks; and
• changes to total expected losses due to physical risks
 </t>
    </r>
    <r>
      <rPr>
        <b/>
        <sz val="10"/>
        <color rgb="FF000000"/>
        <rFont val="Calibri"/>
        <family val="2"/>
      </rPr>
      <t>and financial position</t>
    </r>
    <r>
      <rPr>
        <sz val="10"/>
        <color rgb="FF000000"/>
        <rFont val="Calibri"/>
        <family val="2"/>
      </rPr>
      <t xml:space="preserve"> (e.g., assets, liabilities), which can include:
• changes to the carrying amount of assets due to exposure to physical and transition risks;
• changes to the expected portfolio value given climate-related risks and opportunities; and
• changes in liability and equity due to increases or decreases in assets (e.g., due to low-carbon capital investments or to sale or write-offs of stranded assets). If climate-related scenarios were used to inform the company’s strategy and financial planning, such scenarios should be described.
Companies that have made GHG emissions reduction commitments, operate in jurisdictions that have made such commitments, or have agreed to meet investor expectations regarding GHG emissions reductions should </t>
    </r>
    <r>
      <rPr>
        <b/>
        <sz val="10"/>
        <color rgb="FF000000"/>
        <rFont val="Calibri"/>
        <family val="2"/>
      </rPr>
      <t>describe their plans for transitioning to a low-carbon economy</t>
    </r>
    <r>
      <rPr>
        <sz val="10"/>
        <color rgb="FF000000"/>
        <rFont val="Calibri"/>
        <family val="2"/>
      </rPr>
      <t>, which could include GHG emissions targets and specific activities intended to reduce GHG emissions in their operations and value chain or to otherwise support the transition.</t>
    </r>
  </si>
  <si>
    <t>3717; 3718; 3719; 3720; 3721; 3722; 3728; 3730; 3731; 3732; 3733; 3734; 3670; 3724; 3729; 3736; 3737; 3738; 4731</t>
  </si>
  <si>
    <t>Strategy - C</t>
  </si>
  <si>
    <t>Resilience of the company’s strategy (considering climate-related scenarios)</t>
  </si>
  <si>
    <t>Describe the resilience of the company’s strategy, taking into consideration different climate-related scenarios, including a 2°C or lower scenario.</t>
  </si>
  <si>
    <r>
      <rPr>
        <sz val="11"/>
        <color rgb="FF000000"/>
        <rFont val="Calibri"/>
        <family val="2"/>
      </rPr>
      <t xml:space="preserve">Companies should describe </t>
    </r>
    <r>
      <rPr>
        <b/>
        <sz val="11"/>
        <color rgb="FF000000"/>
        <rFont val="Calibri"/>
        <family val="2"/>
      </rPr>
      <t>how resilient their strategies are to climate-related risks and opportunities</t>
    </r>
    <r>
      <rPr>
        <sz val="11"/>
        <color rgb="FF000000"/>
        <rFont val="Calibri"/>
        <family val="2"/>
      </rPr>
      <t xml:space="preserve">, taking into consideration a transition to a low-carbon economy consistent with a 2°C or lower scenario and, where relevant to the company, scenarios consistent with increased physical climate-related risks.
Companies should consider discussing:
- where they believe their strategies may be </t>
    </r>
    <r>
      <rPr>
        <b/>
        <sz val="11"/>
        <color rgb="FF000000"/>
        <rFont val="Calibri"/>
        <family val="2"/>
      </rPr>
      <t>affected by climate-related risks and opportunities</t>
    </r>
    <r>
      <rPr>
        <sz val="11"/>
        <color rgb="FF000000"/>
        <rFont val="Calibri"/>
        <family val="2"/>
      </rPr>
      <t xml:space="preserve">;
- </t>
    </r>
    <r>
      <rPr>
        <b/>
        <sz val="11"/>
        <color rgb="FF000000"/>
        <rFont val="Calibri"/>
        <family val="2"/>
      </rPr>
      <t>how their strategies might change</t>
    </r>
    <r>
      <rPr>
        <sz val="11"/>
        <color rgb="FF000000"/>
        <rFont val="Calibri"/>
        <family val="2"/>
      </rPr>
      <t xml:space="preserve"> to address such potential risks and opportunities;
- the potential </t>
    </r>
    <r>
      <rPr>
        <b/>
        <sz val="11"/>
        <color rgb="FF000000"/>
        <rFont val="Calibri"/>
        <family val="2"/>
      </rPr>
      <t>impact of climate-related issues</t>
    </r>
    <r>
      <rPr>
        <sz val="11"/>
        <color rgb="FF000000"/>
        <rFont val="Calibri"/>
        <family val="2"/>
      </rPr>
      <t xml:space="preserve"> on financial performance (e.g., revenues, costs) and financial position (e.g., assets, liabilities); and
- the </t>
    </r>
    <r>
      <rPr>
        <b/>
        <sz val="11"/>
        <color rgb="FF000000"/>
        <rFont val="Calibri"/>
        <family val="2"/>
      </rPr>
      <t>climate-related scenarios</t>
    </r>
    <r>
      <rPr>
        <sz val="11"/>
        <color rgb="FF000000"/>
        <rFont val="Calibri"/>
        <family val="2"/>
      </rPr>
      <t xml:space="preserve"> and associated time horizon(s) considered. Companies should refer to Section D in the Task Force’s report for information on applying scenarios to forward-looking analysis.</t>
    </r>
  </si>
  <si>
    <t>3676; 3683; 3715; 3718; 3719; 3720; 3721; 3722; 3728; 3730; 3731; 3732; 3733; 3734; 3744; 3745; 3746; 3747; 3764</t>
  </si>
  <si>
    <t>Risk Management - A</t>
  </si>
  <si>
    <t>Processes for identifying and assessing climate-related risks</t>
  </si>
  <si>
    <t>Describe the company’s processes for identifying and assessing climate-related risks.</t>
  </si>
  <si>
    <r>
      <t xml:space="preserve">Companies should </t>
    </r>
    <r>
      <rPr>
        <b/>
        <sz val="11"/>
        <color rgb="FF000000"/>
        <rFont val="Calibri"/>
        <family val="2"/>
      </rPr>
      <t>describe their risk management processes for identifying and assessing climate-related risks</t>
    </r>
    <r>
      <rPr>
        <sz val="11"/>
        <color rgb="FF000000"/>
        <rFont val="Calibri"/>
        <family val="2"/>
      </rPr>
      <t xml:space="preserve">. An important aspect of this description is how companies determine the relative significance of climate-related risks in relation to other risks.
Companies should describe </t>
    </r>
    <r>
      <rPr>
        <b/>
        <sz val="11"/>
        <color rgb="FF000000"/>
        <rFont val="Calibri"/>
        <family val="2"/>
      </rPr>
      <t>whether they consider existing and emerging regulatory requirements related to climate change</t>
    </r>
    <r>
      <rPr>
        <sz val="11"/>
        <color rgb="FF000000"/>
        <rFont val="Calibri"/>
        <family val="2"/>
      </rPr>
      <t xml:space="preserve"> (e.g., limits on emissions) as well as other relevant factors considered.
Companies should also consider disclosing the following:
- </t>
    </r>
    <r>
      <rPr>
        <b/>
        <sz val="11"/>
        <color rgb="FF000000"/>
        <rFont val="Calibri"/>
        <family val="2"/>
      </rPr>
      <t>processes for assessing the potential size and scope</t>
    </r>
    <r>
      <rPr>
        <sz val="11"/>
        <color rgb="FF000000"/>
        <rFont val="Calibri"/>
        <family val="2"/>
      </rPr>
      <t xml:space="preserve"> of identified climate-related risks and
- </t>
    </r>
    <r>
      <rPr>
        <b/>
        <sz val="11"/>
        <color rgb="FF000000"/>
        <rFont val="Calibri"/>
        <family val="2"/>
      </rPr>
      <t>definitions of risk terminology used</t>
    </r>
    <r>
      <rPr>
        <sz val="11"/>
        <color rgb="FF000000"/>
        <rFont val="Calibri"/>
        <family val="2"/>
      </rPr>
      <t xml:space="preserve"> or references to existing risk classification frameworks used.</t>
    </r>
  </si>
  <si>
    <t>3695; 3705; 3706; 3707; 3708; 3748; 3749; 3750; 3751; 3702; 3710; 3711</t>
  </si>
  <si>
    <t>Risk Management - B</t>
  </si>
  <si>
    <t>Processes for managing climate-related risk</t>
  </si>
  <si>
    <t>Describe the company’s processes for managing climate-related risks.</t>
  </si>
  <si>
    <r>
      <rPr>
        <sz val="11"/>
        <color rgb="FF000000"/>
        <rFont val="Calibri"/>
        <family val="2"/>
      </rPr>
      <t xml:space="preserve">Companies should describe their </t>
    </r>
    <r>
      <rPr>
        <b/>
        <sz val="11"/>
        <color rgb="FF000000"/>
        <rFont val="Calibri"/>
        <family val="2"/>
      </rPr>
      <t>processes for managing climate-related risks,</t>
    </r>
    <r>
      <rPr>
        <sz val="11"/>
        <color rgb="FF000000"/>
        <rFont val="Calibri"/>
        <family val="2"/>
      </rPr>
      <t xml:space="preserve"> including how they make decisions to mitigate, transfer, accept, or control those risks.
In addition, companies should </t>
    </r>
    <r>
      <rPr>
        <b/>
        <sz val="11"/>
        <color rgb="FF000000"/>
        <rFont val="Calibri"/>
        <family val="2"/>
      </rPr>
      <t>describe their processes for prioritizing climate-related risk</t>
    </r>
    <r>
      <rPr>
        <sz val="11"/>
        <color rgb="FF000000"/>
        <rFont val="Calibri"/>
        <family val="2"/>
      </rPr>
      <t>s, including how materiality determinations are made within their companies.
In describing their processes for managing climate-related risks, companies should address the risks included in Tables A1.1 and A1.2 (pp. 75–76) of the Guidance, as appropriate</t>
    </r>
  </si>
  <si>
    <t>3695; 3696; 3697</t>
  </si>
  <si>
    <t>Risk Management - C</t>
  </si>
  <si>
    <t>Integration of climate-related processes</t>
  </si>
  <si>
    <t>Describe how processes for identifying, assessing, and managing climate-related risks are integrated into the company’s overall risk management.</t>
  </si>
  <si>
    <r>
      <t xml:space="preserve">Companies should describe how their </t>
    </r>
    <r>
      <rPr>
        <b/>
        <sz val="11"/>
        <color rgb="FF000000"/>
        <rFont val="Calibri"/>
        <family val="2"/>
      </rPr>
      <t>processes for identifying, assessing, and managing climate-related risks are integrated into their overall risk management.</t>
    </r>
  </si>
  <si>
    <t>3695; 3703</t>
  </si>
  <si>
    <t>Metrics and Targets - A</t>
  </si>
  <si>
    <t>Metrics used to assess climate-related risks and opportunities</t>
  </si>
  <si>
    <t>Disclose the metrics used by the company to assess climate-related risks and opportunities in line with its strategy and risk management process.</t>
  </si>
  <si>
    <r>
      <rPr>
        <sz val="11"/>
        <color rgb="FF000000"/>
        <rFont val="Calibri"/>
        <family val="2"/>
      </rPr>
      <t xml:space="preserve">Companies should provide the </t>
    </r>
    <r>
      <rPr>
        <b/>
        <sz val="11"/>
        <color rgb="FF000000"/>
        <rFont val="Calibri"/>
        <family val="2"/>
      </rPr>
      <t>key metrics used to measure and manage climate-related risks and opportunities</t>
    </r>
    <r>
      <rPr>
        <sz val="11"/>
        <color rgb="FF000000"/>
        <rFont val="Calibri"/>
        <family val="2"/>
      </rPr>
      <t xml:space="preserve">, as
described in Tables A1.1 and A1.2 of the 2021 Annex, as well as </t>
    </r>
    <r>
      <rPr>
        <b/>
        <sz val="11"/>
        <color rgb="FF000000"/>
        <rFont val="Calibri"/>
        <family val="2"/>
      </rPr>
      <t>metrics consistent with the crossindustry, climate-related metric categories</t>
    </r>
    <r>
      <rPr>
        <sz val="11"/>
        <color rgb="FF000000"/>
        <rFont val="Calibri"/>
        <family val="2"/>
      </rPr>
      <t xml:space="preserve"> described in Table A2.1 of the 2021 Annex. Companies should consider including metrics on climate-related risks associated with </t>
    </r>
    <r>
      <rPr>
        <b/>
        <sz val="11"/>
        <color rgb="FF000000"/>
        <rFont val="Calibri"/>
        <family val="2"/>
      </rPr>
      <t xml:space="preserve">water, energy, land use, and waste management where relevant and applicable.
</t>
    </r>
    <r>
      <rPr>
        <sz val="11"/>
        <color rgb="FF000000"/>
        <rFont val="Calibri"/>
        <family val="2"/>
      </rPr>
      <t xml:space="preserve">
Where climate-related issues are </t>
    </r>
    <r>
      <rPr>
        <b/>
        <sz val="11"/>
        <color rgb="FF000000"/>
        <rFont val="Calibri"/>
        <family val="2"/>
      </rPr>
      <t>material</t>
    </r>
    <r>
      <rPr>
        <sz val="11"/>
        <color rgb="FF000000"/>
        <rFont val="Calibri"/>
        <family val="2"/>
      </rPr>
      <t xml:space="preserve">, companies should consider describing </t>
    </r>
    <r>
      <rPr>
        <b/>
        <sz val="11"/>
        <color rgb="FF000000"/>
        <rFont val="Calibri"/>
        <family val="2"/>
      </rPr>
      <t>whether and how related performance metrics are incorporated into remuneration policies.
Where relevant, companies should provide their internal carbon prices as</t>
    </r>
    <r>
      <rPr>
        <sz val="11"/>
        <color rgb="FF000000"/>
        <rFont val="Calibri"/>
        <family val="2"/>
      </rPr>
      <t xml:space="preserve"> well as climate-related opportunity metrics such as revenue from products and services designed for a low-carbon economy.
Metrics should be provided for historical periods to allow for trend analysis. Where appropriate, companies should consider providing </t>
    </r>
    <r>
      <rPr>
        <b/>
        <sz val="11"/>
        <color rgb="FF000000"/>
        <rFont val="Calibri"/>
        <family val="2"/>
      </rPr>
      <t xml:space="preserve">forward-looking metrics for the cross-industry, climate-related metric categories </t>
    </r>
    <r>
      <rPr>
        <sz val="11"/>
        <color rgb="FF000000"/>
        <rFont val="Calibri"/>
        <family val="2"/>
      </rPr>
      <t xml:space="preserve">described in Table A2.1 of the 2021 Annex, consistent with their business or strategic planning time horizons. In addition, where not apparent, companies should provide a </t>
    </r>
    <r>
      <rPr>
        <b/>
        <sz val="11"/>
        <color rgb="FF000000"/>
        <rFont val="Calibri"/>
        <family val="2"/>
      </rPr>
      <t>description of the methodologies used to calculate or estimate climate-related metrics.</t>
    </r>
  </si>
  <si>
    <t>3666; 3667; 3710; 3711; 3713; 3714; 3736; 3737; 3738; 5552; 3724; 3729; 3725; 3695</t>
  </si>
  <si>
    <t>Metrics and Targets - B</t>
  </si>
  <si>
    <t>Scope 1, Scope 2, and Scope 3 greenhouse gas (GHG) emissions</t>
  </si>
  <si>
    <t>Disclose Scope 1, Scope 2, and, if appropriate, Scope 3 greenhouse gas (GHG) emissions, and the related risks</t>
  </si>
  <si>
    <r>
      <t xml:space="preserve">Companies should provide their </t>
    </r>
    <r>
      <rPr>
        <b/>
        <sz val="11"/>
        <color rgb="FF000000"/>
        <rFont val="Calibri"/>
        <family val="2"/>
      </rPr>
      <t>Scope 1 and Scope 2 GHG emissions independent of a materiality assessment</t>
    </r>
    <r>
      <rPr>
        <sz val="11"/>
        <color rgb="FF000000"/>
        <rFont val="Calibri"/>
        <family val="2"/>
      </rPr>
      <t xml:space="preserve">, and, if appropriate, Scope 3 GHG emissions and the related risks. </t>
    </r>
    <r>
      <rPr>
        <b/>
        <sz val="11"/>
        <color rgb="FF000000"/>
        <rFont val="Calibri"/>
        <family val="2"/>
      </rPr>
      <t>All companies should consider disclosing Scope 3 GHG emissions.</t>
    </r>
    <r>
      <rPr>
        <sz val="11"/>
        <color rgb="FF000000"/>
        <rFont val="Calibri"/>
        <family val="2"/>
      </rPr>
      <t xml:space="preserve">
GHG emissions should be </t>
    </r>
    <r>
      <rPr>
        <b/>
        <sz val="11"/>
        <color rgb="FF000000"/>
        <rFont val="Calibri"/>
        <family val="2"/>
      </rPr>
      <t>calculated in line with the GHG Protocol methodology</t>
    </r>
    <r>
      <rPr>
        <sz val="11"/>
        <color rgb="FF000000"/>
        <rFont val="Calibri"/>
        <family val="2"/>
      </rPr>
      <t xml:space="preserve"> to allow for aggregation and comparability across companies and jurisdictions. As appropriate, companies should consider providing </t>
    </r>
    <r>
      <rPr>
        <b/>
        <sz val="11"/>
        <color rgb="FF000000"/>
        <rFont val="Calibri"/>
        <family val="2"/>
      </rPr>
      <t>related, generally accepted industry-specific GHG efficiency ratios</t>
    </r>
    <r>
      <rPr>
        <sz val="11"/>
        <color rgb="FF000000"/>
        <rFont val="Calibri"/>
        <family val="2"/>
      </rPr>
      <t xml:space="preserve">.
GHG emissions and associated metrics should be </t>
    </r>
    <r>
      <rPr>
        <b/>
        <sz val="11"/>
        <color rgb="FF000000"/>
        <rFont val="Calibri"/>
        <family val="2"/>
      </rPr>
      <t>provided for historical periods</t>
    </r>
    <r>
      <rPr>
        <sz val="11"/>
        <color rgb="FF000000"/>
        <rFont val="Calibri"/>
        <family val="2"/>
      </rPr>
      <t xml:space="preserve"> to allow for trend analysis. In addition, where not apparent, companies should provide a </t>
    </r>
    <r>
      <rPr>
        <b/>
        <sz val="11"/>
        <color rgb="FF000000"/>
        <rFont val="Calibri"/>
        <family val="2"/>
      </rPr>
      <t>description of the methodologies used to calculate or estimate the metrics.</t>
    </r>
  </si>
  <si>
    <t>20; 21; 22; 5625; 3649; 5626; 3650; 5627; 3651</t>
  </si>
  <si>
    <t>Metrics and Targets - C</t>
  </si>
  <si>
    <t>Targets used to manage climate-related risks and opportunities and performance</t>
  </si>
  <si>
    <t>Describe the targets used by the company to manage climate-related risks and opportunities and performance against targets.</t>
  </si>
  <si>
    <r>
      <t xml:space="preserve">Companies should describe their </t>
    </r>
    <r>
      <rPr>
        <b/>
        <sz val="11"/>
        <color rgb="FF000000"/>
        <rFont val="Calibri"/>
        <family val="2"/>
      </rPr>
      <t>key climate-related targets such as those related to GHG emissions, water usage, energy usage</t>
    </r>
    <r>
      <rPr>
        <sz val="11"/>
        <color rgb="FF000000"/>
        <rFont val="Calibri"/>
        <family val="2"/>
      </rPr>
      <t xml:space="preserve">, etc., in line with the </t>
    </r>
    <r>
      <rPr>
        <b/>
        <sz val="11"/>
        <color rgb="FF000000"/>
        <rFont val="Calibri"/>
        <family val="2"/>
      </rPr>
      <t>cross-industry, climate-related metric categories</t>
    </r>
    <r>
      <rPr>
        <sz val="11"/>
        <color rgb="FF000000"/>
        <rFont val="Calibri"/>
        <family val="2"/>
      </rPr>
      <t xml:space="preserve"> in Table A2.1 of the 2021 Annex, where relevant, and in line with anticipated regulatory requirements or market constraints or other goals.
Other goals may include </t>
    </r>
    <r>
      <rPr>
        <b/>
        <sz val="11"/>
        <color rgb="FF000000"/>
        <rFont val="Calibri"/>
        <family val="2"/>
      </rPr>
      <t>efficiency or financial goals, financial loss tolerances, avoided GHG emissions through the entire product life cycle, or net revenue goals for products and services designed for a low-carbon economy</t>
    </r>
    <r>
      <rPr>
        <sz val="11"/>
        <color rgb="FF000000"/>
        <rFont val="Calibri"/>
        <family val="2"/>
      </rPr>
      <t xml:space="preserve">.
In describing their targets, companies should consider including the following:
• whether the </t>
    </r>
    <r>
      <rPr>
        <b/>
        <sz val="11"/>
        <color rgb="FF000000"/>
        <rFont val="Calibri"/>
        <family val="2"/>
      </rPr>
      <t>target is absolute or intensity based</t>
    </r>
    <r>
      <rPr>
        <sz val="11"/>
        <color rgb="FF000000"/>
        <rFont val="Calibri"/>
        <family val="2"/>
      </rPr>
      <t xml:space="preserve">;
• </t>
    </r>
    <r>
      <rPr>
        <b/>
        <sz val="11"/>
        <color rgb="FF000000"/>
        <rFont val="Calibri"/>
        <family val="2"/>
      </rPr>
      <t xml:space="preserve">time frames </t>
    </r>
    <r>
      <rPr>
        <sz val="11"/>
        <color rgb="FF000000"/>
        <rFont val="Calibri"/>
        <family val="2"/>
      </rPr>
      <t xml:space="preserve">over which the target applies;
• </t>
    </r>
    <r>
      <rPr>
        <b/>
        <sz val="11"/>
        <color rgb="FF000000"/>
        <rFont val="Calibri"/>
        <family val="2"/>
      </rPr>
      <t>base year</t>
    </r>
    <r>
      <rPr>
        <sz val="11"/>
        <color rgb="FF000000"/>
        <rFont val="Calibri"/>
        <family val="2"/>
      </rPr>
      <t xml:space="preserve"> from which progress is measured; and
• key performance indicators used to </t>
    </r>
    <r>
      <rPr>
        <b/>
        <sz val="11"/>
        <color rgb="FF000000"/>
        <rFont val="Calibri"/>
        <family val="2"/>
      </rPr>
      <t>assess progress against targets</t>
    </r>
    <r>
      <rPr>
        <sz val="11"/>
        <color rgb="FF000000"/>
        <rFont val="Calibri"/>
        <family val="2"/>
      </rPr>
      <t xml:space="preserve">.
Companies disclosing medium-term or long-term targets should also disclose </t>
    </r>
    <r>
      <rPr>
        <b/>
        <sz val="11"/>
        <color rgb="FF000000"/>
        <rFont val="Calibri"/>
        <family val="2"/>
      </rPr>
      <t>associated interim targets in aggregate or by business line</t>
    </r>
    <r>
      <rPr>
        <sz val="11"/>
        <color rgb="FF000000"/>
        <rFont val="Calibri"/>
        <family val="2"/>
      </rPr>
      <t xml:space="preserve">, where available.
Where not apparent, companies should provide a </t>
    </r>
    <r>
      <rPr>
        <b/>
        <sz val="11"/>
        <color rgb="FF000000"/>
        <rFont val="Calibri"/>
        <family val="2"/>
      </rPr>
      <t>description of the methodologies used to calculate targets and measures</t>
    </r>
    <r>
      <rPr>
        <sz val="11"/>
        <color rgb="FF000000"/>
        <rFont val="Calibri"/>
        <family val="2"/>
      </rPr>
      <t>.</t>
    </r>
  </si>
  <si>
    <t>3677; 5520; 5521; 3679; 3680; 3711</t>
  </si>
  <si>
    <t>CDP_Question_ID</t>
  </si>
  <si>
    <t>Title_CDP</t>
  </si>
  <si>
    <t>Introduction_C0.5</t>
  </si>
  <si>
    <t>(C0.5) Reporting boundary for which climate-related impacts on your business are being reported.  (Note that this option should align with your chosen approach for consolidating your GHG inventory).</t>
  </si>
  <si>
    <t>Financial control
Operational control
Equity share
Other, please specify</t>
  </si>
  <si>
    <t xml:space="preserve">Governance_C1.1 </t>
  </si>
  <si>
    <r>
      <t>(C1.1) Board-level oversight of climate-related issues within your organization</t>
    </r>
    <r>
      <rPr>
        <b/>
        <sz val="11"/>
        <color rgb="FF00B0F0"/>
        <rFont val="Calibri"/>
        <family val="2"/>
      </rPr>
      <t xml:space="preserve">
[TCFD]</t>
    </r>
  </si>
  <si>
    <t>Identify the position(s) of the individual(s) on the board with responsibility for climate-related issues</t>
  </si>
  <si>
    <t>3759; 3760; 3761; 3762; 3763</t>
  </si>
  <si>
    <t>Governance_C1.1a</t>
  </si>
  <si>
    <t>Provide further details on the board’s oversight of climate-related issues.</t>
  </si>
  <si>
    <t>4660; 4773; 5517; 5518; 5519; 4774</t>
  </si>
  <si>
    <t>Governance_C1.2</t>
  </si>
  <si>
    <r>
      <t xml:space="preserve">(C1.2) The highest management-level position(s) or committee(s) </t>
    </r>
    <r>
      <rPr>
        <sz val="11"/>
        <rFont val="Calibri"/>
        <family val="2"/>
      </rPr>
      <t>with responsibility for climate-related issues.</t>
    </r>
    <r>
      <rPr>
        <b/>
        <sz val="11"/>
        <color rgb="FF00B0F0"/>
        <rFont val="Calibri"/>
        <family val="2"/>
      </rPr>
      <t xml:space="preserve">
[TCFD]</t>
    </r>
  </si>
  <si>
    <r>
      <t>While it is most important for a member of the board to have responsibility for climate-related issues, assigning management-level responsibility indicates to CDP data users that the organization is committed to implementing its climate-related strategy.</t>
    </r>
    <r>
      <rPr>
        <u/>
        <sz val="11"/>
        <color rgb="FF000000"/>
        <rFont val="Calibri"/>
        <family val="2"/>
      </rPr>
      <t xml:space="preserve">
Ambition</t>
    </r>
    <r>
      <rPr>
        <sz val="11"/>
        <color rgb="FF000000"/>
        <rFont val="Calibri"/>
        <family val="2"/>
      </rPr>
      <t>: Companies allocate management responsibility for climate-related issues to senior roles.</t>
    </r>
  </si>
  <si>
    <t>3760; 3761; 3762; 3763; 4724; 5286</t>
  </si>
  <si>
    <t>Governance_C1.3</t>
  </si>
  <si>
    <t>(C1.3) Incentives for the management of climate-related issues, including the attainment of targets</t>
  </si>
  <si>
    <t>CDP data users aim to understand the degree to which companies encourage their employees to address climate-related issues and impacts of the business, as well as the mechanisms by which companies are incentivizing certain behaviors and performances.
Options:
Monetary reward
Non-monetary reward</t>
  </si>
  <si>
    <t>5013; 5241</t>
  </si>
  <si>
    <t>Risks and opportunities_C2.1</t>
  </si>
  <si>
    <r>
      <t>(C2.1) Process for identifying, assessing, and responding to climate-related risks and opportunities</t>
    </r>
    <r>
      <rPr>
        <b/>
        <sz val="11"/>
        <color rgb="FF00B0F0"/>
        <rFont val="Calibri"/>
        <family val="2"/>
      </rPr>
      <t xml:space="preserve">
[TCFD]</t>
    </r>
  </si>
  <si>
    <t>Risks and opportunities_C2.1a</t>
  </si>
  <si>
    <r>
      <t>(C2.1a) Define short-, medium- and long-term time horizons</t>
    </r>
    <r>
      <rPr>
        <b/>
        <sz val="11"/>
        <color rgb="FF00B0F0"/>
        <rFont val="Calibri"/>
        <family val="2"/>
      </rPr>
      <t xml:space="preserve">
[TCFD]</t>
    </r>
  </si>
  <si>
    <t>There is a common perception that all climate-related risks are “long-term”, arising in 10+ years; however, transitional risks such as policies, technology, and markets are emerging earlier than this, and physical risks including the frequency and intensity of storms, floods, and droughts are recognized risks today.</t>
  </si>
  <si>
    <t>3749; 3750; 3751</t>
  </si>
  <si>
    <t>Risks and opportunities_C2.1b</t>
  </si>
  <si>
    <r>
      <t>(C2.1b) Define substantive financial or strategic impact on your business</t>
    </r>
    <r>
      <rPr>
        <b/>
        <sz val="11"/>
        <color rgb="FF00B0F0"/>
        <rFont val="Calibri"/>
        <family val="2"/>
      </rPr>
      <t xml:space="preserve">
[TCFD]</t>
    </r>
  </si>
  <si>
    <t>Substantive impact on the business: an impact that has a considerable or relatively significant effect on an organization at the corporate level. This could include operational, financial or strategic effects that undermine the entire business or part of the business.</t>
  </si>
  <si>
    <t>3717; 3718; 3719; 3720; 3721; 3722; 3728; 3730; 3731; 3732; 3733; 3734</t>
  </si>
  <si>
    <t>Risks and opportunities_C2.2a</t>
  </si>
  <si>
    <r>
      <t>(C2.2a) Risk types considered in your organization's climate-related risk assessments</t>
    </r>
    <r>
      <rPr>
        <b/>
        <sz val="11"/>
        <color rgb="FF00B0F0"/>
        <rFont val="Calibri"/>
        <family val="2"/>
      </rPr>
      <t xml:space="preserve">
[TCFD]</t>
    </r>
  </si>
  <si>
    <t>Current regulation
Emerging regulation
Technology
Legal
Market
Reputation
Acute physical
Chronic physical</t>
  </si>
  <si>
    <t>5562; 3705; 3706; 3707</t>
  </si>
  <si>
    <t>Risks and opportunities_C2.3</t>
  </si>
  <si>
    <r>
      <t>(C2.3) Inherent climate-related risks with the potential to have a substantive financial or strategic impact on business</t>
    </r>
    <r>
      <rPr>
        <b/>
        <sz val="11"/>
        <color rgb="FF00B0F0"/>
        <rFont val="Calibri"/>
        <family val="2"/>
      </rPr>
      <t xml:space="preserve">
[TCFD]</t>
    </r>
  </si>
  <si>
    <t>Investors and data users are interested in learning whether your organization has knowledge at the corporate level of any substantive climate-related risks, across any part of your value chain.</t>
  </si>
  <si>
    <t>3715; 3716</t>
  </si>
  <si>
    <t>Risks and opportunities_C2.4</t>
  </si>
  <si>
    <r>
      <t>(C2.4) Climate-related opportunities with the potential to have a substantive financial or strategic impact on business</t>
    </r>
    <r>
      <rPr>
        <b/>
        <sz val="11"/>
        <color rgb="FF00B0F0"/>
        <rFont val="Calibri"/>
        <family val="2"/>
      </rPr>
      <t xml:space="preserve">
[TCFD]</t>
    </r>
  </si>
  <si>
    <t>Investors and data users wish to know whether your organization has identified at the corporate level any substantive climate-related opportunities, presented across any part of your value chain.</t>
  </si>
  <si>
    <t>3726; 3727</t>
  </si>
  <si>
    <t xml:space="preserve">Business Strategy_C3.1 </t>
  </si>
  <si>
    <r>
      <t>(C3.1) Inclusion of a climate transition plan aligned with a 1.5°C world in the organization’s strategy</t>
    </r>
    <r>
      <rPr>
        <b/>
        <sz val="11"/>
        <color rgb="FF00B0F0"/>
        <rFont val="Calibri"/>
        <family val="2"/>
      </rPr>
      <t xml:space="preserve">
[TCFD]</t>
    </r>
  </si>
  <si>
    <t>Developing a climate transition plan provides certainty to data users that a company is aligning to the long-term climate goals and that its business model will continue to be relevant in a net-zero carbon economy. Collecting feedback on the climate transition plan allows shareholders to review and raise resolutions related to progress. This question allows companies to demonstrate transparency on their climate transition plans and associated feedback mechanisms.</t>
  </si>
  <si>
    <t>3677; 3683</t>
  </si>
  <si>
    <t>Business Strategy_C3.2</t>
  </si>
  <si>
    <r>
      <t>(C3.2) Usage of climate-related scenario analysis to inform organization's strategy</t>
    </r>
    <r>
      <rPr>
        <b/>
        <sz val="11"/>
        <color rgb="FF00B0F0"/>
        <rFont val="Calibri"/>
        <family val="2"/>
      </rPr>
      <t xml:space="preserve">
[TCFD]</t>
    </r>
  </si>
  <si>
    <t>Your disclosure to this question provides data users with an indication of the extent to which your company is considering a range of possible and probable futures when considering climate-related challenges and opportunities, in line with best practices in corporate environmental management.
Scenarios are not forecasts or predictions, but tools to describe potential pathways that lead to a particular outcome or goal.</t>
  </si>
  <si>
    <t>3746; 3747</t>
  </si>
  <si>
    <t>Business Strategy_C3.3</t>
  </si>
  <si>
    <r>
      <t>(C3.3) Where and how climate-related risks and opportunities influence organization's strategy</t>
    </r>
    <r>
      <rPr>
        <b/>
        <sz val="11"/>
        <color rgb="FF00B0F0"/>
        <rFont val="Calibri"/>
        <family val="2"/>
      </rPr>
      <t xml:space="preserve">
[TCFD]</t>
    </r>
  </si>
  <si>
    <t>Investors and data users are interested to know how climate-related risks and opportunities may have affected organizations’ strategies. Answers to this question may be used to inform expectations about the future performance of an organization and on how resilient its strategy is to climate-related risks and opportunities.</t>
  </si>
  <si>
    <t>Business Strategy_C3.4</t>
  </si>
  <si>
    <r>
      <t>(C3.4) Where and how climate-related risks and opportunities influence financial planning</t>
    </r>
    <r>
      <rPr>
        <b/>
        <sz val="11"/>
        <color rgb="FF00B0F0"/>
        <rFont val="Calibri"/>
        <family val="2"/>
      </rPr>
      <t xml:space="preserve">
[TCFD]</t>
    </r>
  </si>
  <si>
    <t>This question is seeking to understand where the identified risks and opportunities may have influenced your financial statements, and how this has been incorporated into your financial planning process.</t>
  </si>
  <si>
    <t>3720; 3732</t>
  </si>
  <si>
    <t>Business Strategy_C3.5</t>
  </si>
  <si>
    <t>(C3.5) Organization’s financial accounting have spending/revenue that is aligned with organization’s climate transition</t>
  </si>
  <si>
    <t>Ambition: Companies are aware of whether their spending and revenue are aligned with their climate transition, and/or a sustainable finance taxonomy.</t>
  </si>
  <si>
    <t>3735; 3736; 3737; 3738</t>
  </si>
  <si>
    <t xml:space="preserve">Targets and performance_C4.1 </t>
  </si>
  <si>
    <r>
      <t>(C4.1) Emissions target for the reporting year</t>
    </r>
    <r>
      <rPr>
        <b/>
        <sz val="11"/>
        <color rgb="FF00B0F0"/>
        <rFont val="Calibri"/>
        <family val="2"/>
      </rPr>
      <t xml:space="preserve">
[TCFD]</t>
    </r>
  </si>
  <si>
    <t>Target setting provides direction and structure to environmental strategy. CDP data users want to understand companies' commitments to reducing emissions and whether the organization has a goal towards which they are harmonizing and focusing emissions-related efforts.</t>
  </si>
  <si>
    <t>5519; 3677; 3681; 6492; 6493; 3682</t>
  </si>
  <si>
    <t>Targets and performance_C4.2</t>
  </si>
  <si>
    <r>
      <t>(C4.2) Any other climate-related targets for the reporting year</t>
    </r>
    <r>
      <rPr>
        <b/>
        <sz val="11"/>
        <color rgb="FF00B0F0"/>
        <rFont val="Calibri"/>
        <family val="2"/>
      </rPr>
      <t xml:space="preserve">
[TCFD]</t>
    </r>
  </si>
  <si>
    <t>Emissions reduction targets are not the only type of relevant targets that organizations use to drive change. CDP asks this question to allow companies to report climate goals separate from emissions reductions, recognizing that there are multiple types of targets.</t>
  </si>
  <si>
    <t>5517; 5518; 5520; 5521; 3684</t>
  </si>
  <si>
    <t>Targets and performance_C4.3</t>
  </si>
  <si>
    <t>(C4.3) Emissions reduction initiatives</t>
  </si>
  <si>
    <t>The answer to this question enables CDP data users to understand your organization’s commitment to reducing emissions beyond business-as-usual scenario (beyond standard maintenance/replacement activities).</t>
  </si>
  <si>
    <t>3670; 3671; 3686; 3687; 3688; 3690; 3691</t>
  </si>
  <si>
    <t>Targets and performance_C4.5</t>
  </si>
  <si>
    <t>(C4.5) Classification of already existing goods and/or services as low-carbon products</t>
  </si>
  <si>
    <t>This question provides valuable information to investors who are seeking to increase their investment in companies providing low-carbon goods and services.</t>
  </si>
  <si>
    <t>Emissions methodology_C5.1</t>
  </si>
  <si>
    <t>(C5.1) First year of reporting emissions data</t>
  </si>
  <si>
    <t>Emissions methodology_C5.2</t>
  </si>
  <si>
    <t>(C5.2) Base year emissions</t>
  </si>
  <si>
    <t>5625; 5626; 5627</t>
  </si>
  <si>
    <t>Emissions methodology_C5.3</t>
  </si>
  <si>
    <t>(C5.3) name of the standard, protocol, or methodology you have used to collect activity data and calculate emissions</t>
  </si>
  <si>
    <t>Emissions data_C6.1</t>
  </si>
  <si>
    <r>
      <t>(C6.1) Organization’s gross global Scope 1 emissions in metric tons CO2e</t>
    </r>
    <r>
      <rPr>
        <b/>
        <sz val="11"/>
        <color rgb="FF00B0F0"/>
        <rFont val="Calibri"/>
        <family val="2"/>
      </rPr>
      <t xml:space="preserve">
[TCFD]</t>
    </r>
  </si>
  <si>
    <t>Emissions data_C6.2</t>
  </si>
  <si>
    <t>(C6.2) Organization's approach to reporting Scope 2 emissions</t>
  </si>
  <si>
    <t>Emissions data_C6.3</t>
  </si>
  <si>
    <r>
      <t>(C6.3) Organization's gross global Scope 2 emissions in metric tons CO2e</t>
    </r>
    <r>
      <rPr>
        <b/>
        <sz val="11"/>
        <color rgb="FF00B0F0"/>
        <rFont val="Calibri"/>
        <family val="2"/>
      </rPr>
      <t xml:space="preserve">
[TCFD]</t>
    </r>
  </si>
  <si>
    <t>Emissions data_C6.4</t>
  </si>
  <si>
    <t>(C6.4) Sources (e.g. facilities, specific GHGs, activities, geographies, etc.) of Scope 1, Scope 2 or Scope 3 emissions that are within your selected reporting boundary which are not included</t>
  </si>
  <si>
    <t>3610; 3611; 3612; 3613; 3614; 3628; 3629; 3630; 3631; 3641; 3642; 3603; 3604; 3605; 3606; 3607; 3608; 3609; 3621; 3622; 3623; 3624; 3625; 3626; 3627; 3634; 3635; 3636; 3637; 3638; 3639; 3640</t>
  </si>
  <si>
    <t>Emissions data_C6.5</t>
  </si>
  <si>
    <r>
      <t>(C6.5) Organization’s gross global Scope 3 emissions, disclosing and explaining any exclusions</t>
    </r>
    <r>
      <rPr>
        <b/>
        <sz val="11"/>
        <color rgb="FF00B0F0"/>
        <rFont val="Calibri"/>
        <family val="2"/>
      </rPr>
      <t xml:space="preserve">
[TCFD]</t>
    </r>
  </si>
  <si>
    <t>Emissions data_C6.6</t>
  </si>
  <si>
    <t>(C6.6) Carbon dioxide emissions from biogenic carbon</t>
  </si>
  <si>
    <t>The GHG Protocol’s Corporate Accounting and Reporting Standard outlines that carbon dioxide emissions from biogenic carbon shall be reported separately from the Scopes.</t>
  </si>
  <si>
    <t>3615; 1837; 3616; 3643; 1843; 3644</t>
  </si>
  <si>
    <t>Emissions data_C6.10</t>
  </si>
  <si>
    <r>
      <t>(C6.10) Gross global combined Scope 1 and 2 emissions for the reporting year in metric tons CO2e per unit currency total revenue and any additional intensity metrics appropriate to organization's business operations</t>
    </r>
    <r>
      <rPr>
        <b/>
        <sz val="11"/>
        <color rgb="FF00B0F0"/>
        <rFont val="Calibri"/>
        <family val="2"/>
      </rPr>
      <t xml:space="preserve">
[TCFD]</t>
    </r>
  </si>
  <si>
    <t>Intensity measures describe an organization’s CO2e emissions in the context of another business metric. In this way, the emissions are normalized to account for growth etc.</t>
  </si>
  <si>
    <t>835; 836</t>
  </si>
  <si>
    <t>Emissions breakdown_C7.1</t>
  </si>
  <si>
    <t>(C7.1) Scope 1 emissions  break down by greenhouse gas type</t>
  </si>
  <si>
    <t>For many sectors and business activities, greenhouse gases other than carbon dioxide are significant and relevant. Since these gases are often only reported in CO2-equivalents (CO2e), their contribution to overall emissions is sometimes masked. CDP therefore requests companies to break down their gross Scope 1 emissions by GHG type.</t>
  </si>
  <si>
    <t>Emissions breakdown_C7.2</t>
  </si>
  <si>
    <t>(C7.2) Scope 1 emissions  break down by country/area/region</t>
  </si>
  <si>
    <t>By breaking down emissions to country/area or regional level, information and data can be made available to regions, states and sub-national bodies to help guide the development of emissions-related legislation.</t>
  </si>
  <si>
    <t>Emissions breakdown_C7.3</t>
  </si>
  <si>
    <t>(C7.3) Scope 1 emissions  break down by business division / facility / activity</t>
  </si>
  <si>
    <t>By requesting companies to break down emissions by business division, facility, and activity, CDP grants data users and investors transparency into the sources of a company's Scope 1 emissions.</t>
  </si>
  <si>
    <t>Emissions breakdown_C7.5</t>
  </si>
  <si>
    <t>(C7.5) Scope 2 emissions  break down by country/area/region</t>
  </si>
  <si>
    <t>Emissions breakdown_C7.6</t>
  </si>
  <si>
    <t>(C7.6) Scope 2 emissions  break down by business division / facility / activity</t>
  </si>
  <si>
    <t>By requesting companies to break down emissions by business division, facility, and activity, CDP grants data users and investors transparency into the sources of a company's Scope 2 emissions.</t>
  </si>
  <si>
    <t>Emissions breakdown_C7.7</t>
  </si>
  <si>
    <t>(C7.7) Break down emissions data for any of the subsidiaries</t>
  </si>
  <si>
    <t>Awareness of subsidiary-level emission figures enables a parent company to better target action to reduce emissions. The breakdown also provides investors and other data users with the opportunity of better understanding the emissions sources and therefore the risks and opportunities throughout the business.</t>
  </si>
  <si>
    <t>Emissions breakdown_C7.9</t>
  </si>
  <si>
    <t>(C7.9) Gross global emissions (Scope 1 and 2 combined) for the reporting year compare to the previous reporting year (emissions performance)</t>
  </si>
  <si>
    <t>Investors and data users are interested in understanding whether companies are successfully reducing their emissions year over year.</t>
  </si>
  <si>
    <t>5625; 3649; 20; 5626; 3650; 21</t>
  </si>
  <si>
    <t xml:space="preserve">Energy_C8.1 </t>
  </si>
  <si>
    <t>(C8.1) Percentage of total operational spend on energy</t>
  </si>
  <si>
    <t>The aim of this question is to identify the degree to which your organization’s activities are sensitive to energy costs and energy supply.</t>
  </si>
  <si>
    <t>Energy_C8.2</t>
  </si>
  <si>
    <t>(C8.2) Energy-related activities</t>
  </si>
  <si>
    <t>Consumption of fuel (excluding feedstocks)
Consumption of purchased or acquired electricity
Consumption of purchased or acquired heat
Consumption of purchased or acquired steam
Consumption of purchased or acquired cooling
Generation of electricity, heat, steam, or cooling</t>
  </si>
  <si>
    <t>3577; 3578; 3579; 3580; 3678; 3581; 3582; 3583; 3584; 3585; 3586; 3587; 3588; 3589; 3592; 3590; 3591; 3593; 3594</t>
  </si>
  <si>
    <t>Energy_C8.2a</t>
  </si>
  <si>
    <t>(C8.2a) Energy consumption totals (excluding feedstocks) in MWh</t>
  </si>
  <si>
    <t>Given the importance of energy consumption in emissions accounting, this question attempts to provide transparency to data users on the consumption of energy by the organization. The question provides the opportunity for organizations to disclose their total energy consumption and distinguish renewable and non-renewable forms of energy.</t>
  </si>
  <si>
    <t>2120; 787</t>
  </si>
  <si>
    <t>Energy_C8.2b</t>
  </si>
  <si>
    <t>(C8.2b) Applications of organization’s consumption of fuel</t>
  </si>
  <si>
    <t>Consumption of fuel for the generation of electricity
Consumption of fuel for the generation of heat
Consumption of fuel for the generation of steam
Consumption of fuel for the generation of cooling
Consumption of fuel for co-generation or tri-generation</t>
  </si>
  <si>
    <t>Energy_C8.2c</t>
  </si>
  <si>
    <t>(C8.2c) Quantity of fuel in MWh organization consumed (excluding feedstocks) by fuel type.</t>
  </si>
  <si>
    <t>Energy_C8.2d</t>
  </si>
  <si>
    <t>(C8.2d) Quantity of electricity, heat, steam, and cooling organization generated and consumed in the reporting year</t>
  </si>
  <si>
    <t>Many organizations generate their own electricity, steam, heat, and/or cooling. Bringing the generation of these secondary energy carriers inside the organizational boundary has the effect of reducing an organization’s Scope 2 emissions while increasing Scope 1 emissions. Because the scale of self-generation can be highly variable, this can create additional uncertainty for data users when comparing Scope 1 and 2 emissions across company samples or portfolios. CDP aims to alleviate this distorting factor by bringing transparency on the extent of self-generation by organizations.</t>
  </si>
  <si>
    <t>Energy_C8.2e</t>
  </si>
  <si>
    <t>(C8.2e) Details on the electricity, heat, steam, and/or cooling amounts that were accounted for at a zero or near-zero emission factor in the market-based Scope 2 reported in C6.3.</t>
  </si>
  <si>
    <t>This question provides investors and data users with more transparency regarding organizations’ active sourcing of low-carbon energy.</t>
  </si>
  <si>
    <t>Energy_C8.2g</t>
  </si>
  <si>
    <t>(C8.2g) Breakdown by country/area of non-fuel energy consumption in the reporting year</t>
  </si>
  <si>
    <t>Breaking down energy consumption to the country/area level is useful to data users as this is often the level at which energy-related legislation is introduced. Data from this question can help state, region and sub-national bodies guide the development of energy-related legislation.</t>
  </si>
  <si>
    <t>Energy_C8.2h</t>
  </si>
  <si>
    <t>(C8.2h) Details by country/area of consumption of purchased renewable electricity</t>
  </si>
  <si>
    <t>Renewable energy is critical to the transition to a low-carbon economy. In this question, companies can demonstrate progress towards their RE100 commitment by reporting the details of their renewable electricity purchasing by country/area.</t>
  </si>
  <si>
    <t>Energy_C8.2i</t>
  </si>
  <si>
    <t>(C8.2i) Details by country/area of low-carbon heat, steam, and cooling purchases</t>
  </si>
  <si>
    <t>Providing details of low-carbon heat, steam and cooling purchases by country/area provides data users with a more complete picture of an organization’s low carbon and renewable energy consumption.
Ambition: Companies procure, heat, steam and/or cooling from low-carbon technology types.</t>
  </si>
  <si>
    <t>Energy_C8.2j</t>
  </si>
  <si>
    <t>(C8.2j) Details by country/area of renewable electricity generation</t>
  </si>
  <si>
    <t>Renewable energy is critical to the transition to a low-carbon economy. In this question, companies can demonstrate progress towards their RE100 commitment by reporting the details of their renewable electricity generation by country/area.</t>
  </si>
  <si>
    <t>Energy_C8.2k</t>
  </si>
  <si>
    <t>(C8.2k) Direct or indirect contribution of organization’s renewable electricity sourcing strategy to bring new capacity into the grid in the countries/areas of operation.</t>
  </si>
  <si>
    <t>Renewable electricity sourcing mechanisms differ in the impact they have on the grid in the market where the electricity is consumed. This question informs data users about the contribution that RE100 members’ sourcing strategies make to driving new renewable electricity capacity.</t>
  </si>
  <si>
    <t>Energy_C8.2l</t>
  </si>
  <si>
    <t>(C8.2l) Challenges to sourcing renewable electricity</t>
  </si>
  <si>
    <t>Insight into the challenges organizations face in meeting their RE100 targets is one of RE100’s tools to advocate policy change to make renewable electricity more accessible.</t>
  </si>
  <si>
    <t>Energy_C8.2m</t>
  </si>
  <si>
    <t>(C8.2m) Country/area-specific challenges to sourcing renewable electricity</t>
  </si>
  <si>
    <t>Transparency of the challenges that organizations have faced in meeting their RE100 targets is crucial to show policy makers that there is unmet demand from companies, which can be used as a driver of change to progress the renewable energy ambition.</t>
  </si>
  <si>
    <t xml:space="preserve">Additional metrics_C9.1 </t>
  </si>
  <si>
    <r>
      <t>(C9.1) Additional climate-related metrics relevant</t>
    </r>
    <r>
      <rPr>
        <b/>
        <sz val="11"/>
        <color rgb="FF00B0F0"/>
        <rFont val="Calibri"/>
        <family val="2"/>
      </rPr>
      <t xml:space="preserve">
[TCFD]</t>
    </r>
  </si>
  <si>
    <t>CDP data users seek to understand in which areas, beyond GHG emissions, companies are trying to reduce their environmental impacts.</t>
  </si>
  <si>
    <t>5520; 5521; 3684</t>
  </si>
  <si>
    <t>Verification_C10.1</t>
  </si>
  <si>
    <t>(C10.1) Verification/assurance of reported emissions</t>
  </si>
  <si>
    <t>CDP supports verification and assurance as good practice in environmental reporting. This question gives data users further confidence in the accuracy of the data reported.</t>
  </si>
  <si>
    <t>(C10.1) Verification/assurance of any climate-related information reported</t>
  </si>
  <si>
    <t>This information gives data users further confidence in the information provided in your organization’s response. Data users often ask about the credibility/ quality of the data and other information disclosed. CDP supports verification and assurance as good practice in environmental reporting as it ensures the quality of data and processes disclosed. This question allows leading companies to report their efforts on this, and to highlight trends that CDP data users might anticipate being good practice among companies in the future.</t>
  </si>
  <si>
    <t>3657; 3658</t>
  </si>
  <si>
    <t>Carbon pricing_C11.1</t>
  </si>
  <si>
    <t>(C11.1) Operations or activities regulated by a carbon pricing system (i.e. ETS, Cap &amp; Trade or Carbon Tax)</t>
  </si>
  <si>
    <t>Companies are requested to report whether they are subject to, or potentially subject to, mandatory carbon pricing systems. This question has evolved to include whether companies are currently regulated by a carbon pricing system – including carbon markets or taxation – or whether they expect to be regulated in the future.</t>
  </si>
  <si>
    <t>3663; 3664</t>
  </si>
  <si>
    <t>Carbon pricing_C11.2</t>
  </si>
  <si>
    <t>(C11.2) Cancelation of any project-based carbon credits within the reporting year</t>
  </si>
  <si>
    <t>Carbon credits are used by organizations for the purposes of compliance or as voluntary carbon offsets and can support the transition to a low carbon future. Information about carbon credits helps data users understand the extent to which companies are meeting their climate commitments through emission reductions or offsets.</t>
  </si>
  <si>
    <t>Carbon pricing_C11.3</t>
  </si>
  <si>
    <t>(C11.3) Use of internal price on carbon</t>
  </si>
  <si>
    <t>Internal carbon pricing has emerged as a multifaceted tool that supports companies in assessing climate-related risks and opportunities. Investors want to know more about organizations who attribute a monetary value to these risks and translate them into a uniform metric.</t>
  </si>
  <si>
    <t>3666; 3667</t>
  </si>
  <si>
    <t>Engagement_C12.1</t>
  </si>
  <si>
    <t>(C12.1) Engagement with value chain on climate-related issues</t>
  </si>
  <si>
    <t>The majority of most companies' emissions occur outside their direct operations. In order to truly reduce global emissions, companies must engage with their value chain on climate-related issues. This question seeks to ascertain which companies are engaging in the best practice of working with upstream and downstream partners to reduce negative environmental impacts.</t>
  </si>
  <si>
    <t>3685; 3688; 3758; 4701; 4702; 5267; 5104; 5105; 5065; 5066</t>
  </si>
  <si>
    <t>Engagement_C12.2</t>
  </si>
  <si>
    <t>(C12.2) Suppliers obligation to meet climate-related requirements as part of organization’s purchasing process</t>
  </si>
  <si>
    <t>Setting climate-related requirements for suppliers increases their awareness of climate-related issues and drives climate action across the supply chain. This question indicates to data users the extent to which a company is committed to driving action through its supply chain.</t>
  </si>
  <si>
    <t>4586; 5073</t>
  </si>
  <si>
    <t>Engagement_C12.3</t>
  </si>
  <si>
    <t>(C12.3) Engagement in activities that could either directly or indirectly influence policy, law, or regulation that may impact the climate</t>
  </si>
  <si>
    <t>Data users wish to understand how companies’ policy engagement on climate change relate to other stances taken. It is important that companies maintain a consistent approach to issues -engaging in some activities whose purpose is to discredit climate science, for instance, while also working with other groups to advance solutions and adaptations to climate change sends conflicting messages to data users about that company’s priorities and stance. This question provides data users with insight into the different types of activities that organizations engage in, and enables companies to disclose the processes they use to make sure that their position on climate change is compatible with both the activities in which they partake, and the global temperature goals of the Paris Agreement.</t>
  </si>
  <si>
    <t>5517; 5518; 5519; 3748; 3752; 3753; 3754; 3755; 3756; 1597</t>
  </si>
  <si>
    <t>Engagement_C12.4</t>
  </si>
  <si>
    <t>(C12.4) (Other) Published information about organization’s response to climate change and GHG emissions performance</t>
  </si>
  <si>
    <t>Best practice in corporate environmental reporting is to integrate non-financial metrics and data into mainstream financial reports. Investors want to understand where and how companies communicate their climate change strategies and emissions figures, and whether these communications are in line with best practice.</t>
  </si>
  <si>
    <t>3414; 5288; 2065</t>
  </si>
  <si>
    <t>Engagement_C12.5</t>
  </si>
  <si>
    <t>(C12.5) Collaborative frameworks, initiatives and/or commitments related to environmental issues for which organization is signatory/member</t>
  </si>
  <si>
    <t>By becoming a signatory of environmental collaborative industry initiatives, companies contribute to the development of environmental disclosure frameworks, metrics and commitments that will help meet the goals of the Paris agreement. Supporting environmental industry initiatives sends a signal to investors about the company’s commitment to taking steps to align its business to a 1.5°C world.</t>
  </si>
  <si>
    <t>1592; 1595; 3420; 3422; 3421; 3423; 3427</t>
  </si>
  <si>
    <t>Biodiversity_C15.1</t>
  </si>
  <si>
    <t xml:space="preserve">(C15.1) Board-level oversight and/or executive management-level responsibility for biodiversity-related matters </t>
  </si>
  <si>
    <t>This question indicates to investors and other data users the level of commitment and strategic importance organizations give to addressing biodiversity-related issues.</t>
  </si>
  <si>
    <t>4115; 4116; 4117; 4118; 4355; 4356; 4357; 3250; 4354</t>
  </si>
  <si>
    <t>Biodiversity_C15.2</t>
  </si>
  <si>
    <t>(C15.2) Public commitment and/or endorsed initiatives related to biodiversity</t>
  </si>
  <si>
    <t>An organization that commits publicly to implementing a biodiversity policy sends investors and other data users a strong signal that it wishes to be held to account for its biodiversity stewardship. Organizations disclosing this information can benchmark their commitments against their peers and so drive change within their industries.</t>
  </si>
  <si>
    <t>4147; 6501; 6513; 2145; 6525; 6537; 4338; 4106; 2149</t>
  </si>
  <si>
    <t>Biodiversity_C15.3</t>
  </si>
  <si>
    <t>(C15.3) Assessment of impacts and dependencies of value chain on biodiversity</t>
  </si>
  <si>
    <t>An organization’s assessment of its impacts and dependencies on biodiversity facilitates and sets its approach to monitoring and addressing biodiversity issues. It identifies not only the activities and operations that could impact and/or are dependent on biodiversity, but also generates specific information on the species, habitats and ecosystem services affected.</t>
  </si>
  <si>
    <t>6497; 6499; 6511; 6523; 6535; 4185; 6721</t>
  </si>
  <si>
    <t>Biodiversity_C15.4</t>
  </si>
  <si>
    <t>(C15.4) Activities located in or near to biodiversity-sensitive areas</t>
  </si>
  <si>
    <t>Awareness of the proximity of your organization’s activities to biodiversity-sensitive areas demonstrates an understanding of the relationship between the two.</t>
  </si>
  <si>
    <t>5638; 5640; 772; 1779; 4577; 4603; 4606; 4608</t>
  </si>
  <si>
    <t>Biodiversity_C15.5</t>
  </si>
  <si>
    <t>(C15.5) Actions to progress biodiversity-related commitments</t>
  </si>
  <si>
    <t>This question enables organisations to demonstrate how they are achieving their vision and ambition for biodiversity through addressing the issues they have identified and committed to addressing.</t>
  </si>
  <si>
    <t>4173; 4106; 4114; 6505; 6517; 6529; 6541; 4135; 4136; 4137; 4138; 4139; 6715</t>
  </si>
  <si>
    <t>Biodiversity_C15.6</t>
  </si>
  <si>
    <t>(C15.6) Biodiversity indicators to monitor performance across activities</t>
  </si>
  <si>
    <t xml:space="preserve">Robust indicators are critical for a corporate-level assessment of biodiversity impact, by allowing the aggregation of data from different activities and geographies. This question allows an organisation to demonstrate its use of indicators to track progress against its biodiversity goals and objectives and evaluate the success of its intervention/s. </t>
  </si>
  <si>
    <t>4124; 4125; 4127; 4128; 4129; 4131; 4132; 4133; 6730; 6731; 4145; 5528; 4215; 4216</t>
  </si>
  <si>
    <t>Biodiversity_C15.7</t>
  </si>
  <si>
    <t>(C15.7) Published information about organization’s response to biodiversity-related issues</t>
  </si>
  <si>
    <t>Investors want to understand how biodiversity issues, as a non-financial metric, have been integrated into mainstream financial reports. They will look to see how it is considered as part of business performance, where this is communicated, and whether these communications are in line with best practice.</t>
  </si>
  <si>
    <t>Signoff_C16.1</t>
  </si>
  <si>
    <t>(C16.1) Person that has signed off (approved) CDP climate change response.</t>
  </si>
  <si>
    <t>CDP asks companies to identify the job title and corresponding job category of the person signing off (approving) the CDP response. This information signals to investors where in the corporate structure direct responsibility is being taken for the response and the information contained therein.</t>
  </si>
  <si>
    <t>Supply chain_SC0.1</t>
  </si>
  <si>
    <t>(SC0.1) Company’s annual revenue for the stated reporting period</t>
  </si>
  <si>
    <t>Annual revenue for the reporting period provides contextual information for requesting Supply Chain members.</t>
  </si>
  <si>
    <t>Supply chain_SC1.1</t>
  </si>
  <si>
    <t>(SC1.1) Emissions allocated to customers according to the goods or services sold to them in this reporting period</t>
  </si>
  <si>
    <t>This information provides clarity to Supply Chain members on the emissions associated with goods and products sold to them over the reporting period. This supports transparency in emissions allocations, verification of these emissions allocations and methodologies used.</t>
  </si>
  <si>
    <t>Supply chain_SC1.2</t>
  </si>
  <si>
    <t>(SC1.2) Published information used in completing SC1.1</t>
  </si>
  <si>
    <t>This question provides transparency regarding how data was acquired and used to derive emissions values allocated to Supply Chain members.</t>
  </si>
  <si>
    <t>Supply chain_SC1.3</t>
  </si>
  <si>
    <t>(SC1.3) Challenges in allocating emissions to different customers, and what would help you to overcome these challenges</t>
  </si>
  <si>
    <t>The purpose of this question is to provide your customers with insights about the challenges in assigning specific emissions to them from your products or services. In certain cases, it might be that specific solutions can be found between you and your customer to overcome those challenges.</t>
  </si>
  <si>
    <t>Supply chain_SC1.4</t>
  </si>
  <si>
    <t>(SC1.4) Plan to develop capabilities to allocate emissions to customers in the future</t>
  </si>
  <si>
    <t>This question aims to provide your customers with insights in to how you aim to develop your capabilities to allocate emissions to them, and thus allow them to gain a greater insight in to the emissions and/or energy intensity of the goods/services that you provide to them.</t>
  </si>
  <si>
    <t>Supply chain_SC2.1</t>
  </si>
  <si>
    <t>(SC2.1) Proposals for mutually beneficial climate-related projects to collaborate on with specific CDP Supply Chain members</t>
  </si>
  <si>
    <t>Through this question your organization can propose ways it can work together with its Supply Chain members to reduce either your or their emissions. Through collaboration, mutually beneficial changes in the way you and your Supply Chain members work could be achieved.</t>
  </si>
  <si>
    <t>3685; 3758</t>
  </si>
  <si>
    <t>Supply chain_SC4.1</t>
  </si>
  <si>
    <t>(SC4.1) Provision of product level data of organization’s goods or services</t>
  </si>
  <si>
    <t>CDP supply chain members are interested in the granularity of data that their suppliers can provide regarding the emissions intensities, lifecycle emissions and emissions reduction initiatives. This level of data can allow all parties involved to observe product/service resource intensities, track changes in this supply chain specific data, and progress being made via initiatives.</t>
  </si>
  <si>
    <t>3668; 3669</t>
  </si>
  <si>
    <t>Supply chain_SC4.1a</t>
  </si>
  <si>
    <t>(SC4.1a) Overall percentage of total emissions, for all Scopes, covered by those products</t>
  </si>
  <si>
    <t>This question aims to assess the GHG relevance of the products you are disclosing information on.</t>
  </si>
  <si>
    <t>ESRS_Question_ID</t>
  </si>
  <si>
    <t>Title_ESRS</t>
  </si>
  <si>
    <t>Sub-title_ESRS</t>
  </si>
  <si>
    <t>Info to Disclose</t>
  </si>
  <si>
    <t>If not available</t>
  </si>
  <si>
    <t>ESRS_E1-1</t>
  </si>
  <si>
    <t>CLIMATE CHANGE</t>
  </si>
  <si>
    <t xml:space="preserve">Transition plan for climate change mitigation </t>
  </si>
  <si>
    <r>
      <t xml:space="preserve">The undertaking shall disclose its </t>
    </r>
    <r>
      <rPr>
        <b/>
        <sz val="11"/>
        <color rgb="FF000000"/>
        <rFont val="Calibri"/>
        <family val="2"/>
      </rPr>
      <t>transition plan</t>
    </r>
    <r>
      <rPr>
        <sz val="11"/>
        <color rgb="FF000000"/>
        <rFont val="Calibri"/>
        <family val="2"/>
      </rPr>
      <t xml:space="preserve"> for climate change mitigation.</t>
    </r>
  </si>
  <si>
    <t xml:space="preserve">(a) by reference to GHG emission reduction targets, an explanation of how the undertaking’s targets are compatible with the limiting of global warming to 1.5°C in line with the Paris Agreement;
(b) by reference to GHG emission reduction targets and the climate change mitigation actions, an explanation of the decarbonisation levers identified, and key actions planned, including changes in the undertaking’s product and service portfolio and its adoption of new technologies; 
(c) by reference to the climate change mitigation actions, an explanation of the undertaking’s investments and funding supporting the implementation of the transition plan; 
(d) a qualitative assessment of the potential locked-in GHG emissions from the undertaking’s key assets and products. This shall include an explanation of if and how these emissions may jeopardise the achievement of the undertaking’s GHG emission reduction targets and drive transition risk, and if applicable, an explanation of the undertaking’s plans to manage its GHG-intensive and energy-intensive assets and products; 
(e) if applicable, an explanation of the undertaking’s objective for aligning its economic activities (revenues) with the Taxonomy Regulation (EU) 2020/852 including any delegated regulations related to climate change mitigation and adaptation and its plans for future Taxonomy alignment (revenues, CapEx and CapEx plans); 
(f) a disclosure on whether or not the undertaking is excluded from the EU Paris-aligned Benchmarks; 
(g) an explanation of how the transition plan is embedded in and aligned with the undertaking’s overall business strategy and financial planning and whether it is approved by its administrative, management and supervisory bodies;
(h) an explanation of the undertaking’s progress in implementing the transition plan. </t>
  </si>
  <si>
    <t xml:space="preserve">In case the undertaking does not have a transition plan in place, it shall indicate whether and, if so, when it will adopt a transition plan. </t>
  </si>
  <si>
    <t>3676; 3679; 3680; 3677; 3681; 6492; 6493; 3682; 3683; 3684; 3685; 3686; 3687; 3688; 3689; 3690; 3691; 3692; 3693</t>
  </si>
  <si>
    <t>ESRS_E1-2</t>
  </si>
  <si>
    <t>Policies related to climate change mitigation and
adaptation</t>
  </si>
  <si>
    <r>
      <t xml:space="preserve">The undertaking shall disclose the </t>
    </r>
    <r>
      <rPr>
        <b/>
        <sz val="11"/>
        <color rgb="FF000000"/>
        <rFont val="Calibri"/>
        <family val="2"/>
      </rPr>
      <t>policies</t>
    </r>
    <r>
      <rPr>
        <sz val="11"/>
        <color rgb="FF000000"/>
        <rFont val="Calibri"/>
        <family val="2"/>
      </rPr>
      <t xml:space="preserve"> it has adopted to </t>
    </r>
    <r>
      <rPr>
        <b/>
        <sz val="11"/>
        <color rgb="FF000000"/>
        <rFont val="Calibri"/>
        <family val="2"/>
      </rPr>
      <t>manage</t>
    </r>
    <r>
      <rPr>
        <sz val="11"/>
        <color rgb="FF000000"/>
        <rFont val="Calibri"/>
        <family val="2"/>
      </rPr>
      <t xml:space="preserve"> its </t>
    </r>
    <r>
      <rPr>
        <b/>
        <sz val="11"/>
        <color rgb="FF000000"/>
        <rFont val="Calibri"/>
        <family val="2"/>
      </rPr>
      <t>material impacts, risks and opportunities</t>
    </r>
    <r>
      <rPr>
        <sz val="11"/>
        <color rgb="FF000000"/>
        <rFont val="Calibri"/>
        <family val="2"/>
      </rPr>
      <t xml:space="preserve"> related to climate change mitigation and adaptation</t>
    </r>
  </si>
  <si>
    <r>
      <rPr>
        <sz val="11"/>
        <color rgb="FF000000"/>
        <rFont val="Calibri"/>
        <family val="2"/>
      </rPr>
      <t xml:space="preserve">Indicate whether and how its policies address the following areas:
(a) climate change mitigation;
(b) climate change adaptation;
(c) energy efficiency;
(d) renewable energy deployment; and
(e) other
</t>
    </r>
    <r>
      <rPr>
        <sz val="11"/>
        <color rgb="FF4472C4"/>
        <rFont val="Calibri"/>
        <family val="2"/>
      </rPr>
      <t xml:space="preserve">
The disclosure shall include the following information:
(a) a description of the key contents of the policy, including its general objectives and which material impacts, risks or opportunities the policy is relating to;
(b) a description of the scope of the policy in terms of activities, value chain, geographies and if relevant, affected stakeholder groups;
(c) the most senior level in the undertaking’s organisation that is accountable for the implementation of the policy;
(d) a reference, if relevant, to the third-party standards or initiatives the undertaking commits to respect through the implementation of the policy;
(e) if relevant, a description of the consideration given to the interests of key stakeholders in setting the policy; and
(f) if relevant, whether and how the undertaking makes the policy available to potentially affected stakeholders, and stakeholders who need to help implement it.</t>
    </r>
  </si>
  <si>
    <t>5517; 6590; 6591; 3694; 5562; 3705; 3706; 3707; 3708; 3710; 6592; 5520; 5521; 3670; 3671; 3711; 3695; 3704; 3696; 3697; 3698; 3699; 3700; 3748; 3752; 3753; 3754; 3755; 3756; 3757; 3758; 3759; 3760; 3761; 3762; 3763; 5518; 5519; 1760</t>
  </si>
  <si>
    <t>ESRS_E1-3</t>
  </si>
  <si>
    <t>Actions and resources in relation to climate change
policies</t>
  </si>
  <si>
    <r>
      <t xml:space="preserve">The undertaking shall disclose its climate change </t>
    </r>
    <r>
      <rPr>
        <b/>
        <sz val="11"/>
        <color rgb="FF000000"/>
        <rFont val="Calibri"/>
        <family val="2"/>
      </rPr>
      <t>mitigation and adaptation actions and the resources</t>
    </r>
    <r>
      <rPr>
        <sz val="11"/>
        <color rgb="FF000000"/>
        <rFont val="Calibri"/>
        <family val="2"/>
      </rPr>
      <t xml:space="preserve"> allocated for their implementation.</t>
    </r>
  </si>
  <si>
    <r>
      <rPr>
        <sz val="10"/>
        <color rgb="FF4472C4"/>
        <rFont val="Calibri"/>
        <family val="2"/>
      </rPr>
      <t xml:space="preserve">(a) the list of key actions taken in the reporting year and planned for the future, their expected outcomes and, where relevant, how their implementation contributes to the achievement of policy objectives and targets </t>
    </r>
    <r>
      <rPr>
        <sz val="10"/>
        <color rgb="FF000000"/>
        <rFont val="Calibri"/>
        <family val="2"/>
      </rPr>
      <t xml:space="preserve">and also present the climate change mitigation actions by decarbonisation lever including the nature-based solutions. When describing the outcome of the actions for climate change mitigation, include the achieved and expected GHG emission reductions;
(b) the scope of the key actions (i.e., coverage in terms of activities, value chain geographies and, where applicable, affected stakeholder groups);
(c) the time horizons under which the undertaking intends to complete each key action;
(d) if applicable, key actions taken (along with results) to provide for and cooperate in or support the provision of remedy for those harmed by actual material impacts;
(e) if applicable, quantitative and qualitative information regarding the progress of actions or action plans disclosed in prior periods; and
(f) any further explanation deemed useful to understand key actions.
</t>
    </r>
    <r>
      <rPr>
        <sz val="10"/>
        <color rgb="FF4472C4"/>
        <rFont val="Calibri"/>
        <family val="2"/>
      </rPr>
      <t xml:space="preserve">
Where the implementation of an action plan requires significant operational expenditures (Opex) and/or capital expenditures (Capex) the undertaking shall:
(a) describe the type and amount of current and future financial and other resources allocated to the action plan, including the amounts, environmental or social objectives and relevant terms of sustainable finance instruments, such as green bonds, social bonds and green loans;
(b) provide complementary explanatory information, where the ability to implement the actions or action plan depends on specific preconditions, e.g., granting of financial support or public policy and market developments; and
(c) explain how significant monetary amounts relate to the most relevant amounts presented in the financial statements
</t>
    </r>
    <r>
      <rPr>
        <sz val="10"/>
        <color rgb="FF000000"/>
        <rFont val="Calibri"/>
        <family val="2"/>
      </rPr>
      <t xml:space="preserve">
Relate significant monetary amounts of CapEx and OpEx required to implement the actions to:
i. the relevant line items or notes in the financial statements;
ii. the key performance indicators required under article 8 of Taxonomy Regulation (EU) 2020/852; and
iii. if applicable, the CapEx plan required by Commission delegated regulation (EU) 2021/2178.</t>
    </r>
  </si>
  <si>
    <t>3670; 3671; 3672; 3673; 3674; 3675; 3712; 3686; 3687; 3688; 3689; 3690; 3691; 3692; 3693; 3713; 3714; 3749; 3750; 3751</t>
  </si>
  <si>
    <t>ESRS_E1-4</t>
  </si>
  <si>
    <t>Targets related to climate change mitigation and
adaptation</t>
  </si>
  <si>
    <r>
      <t xml:space="preserve">The undertaking shall disclose </t>
    </r>
    <r>
      <rPr>
        <b/>
        <sz val="11"/>
        <color rgb="FF000000"/>
        <rFont val="Calibri"/>
        <family val="2"/>
      </rPr>
      <t>whether and how it has set GHG emissions reduction targets and/or any other targets</t>
    </r>
    <r>
      <rPr>
        <sz val="11"/>
        <color rgb="FF000000"/>
        <rFont val="Calibri"/>
        <family val="2"/>
      </rPr>
      <t xml:space="preserve"> to manage material climate-related impacts, risks and opportunities</t>
    </r>
    <r>
      <rPr>
        <sz val="10"/>
        <color rgb="FF000000"/>
        <rFont val="Calibri"/>
        <family val="2"/>
      </rPr>
      <t xml:space="preserve">
(for example, renewable energy deployment, energy efficiency, climate change adaptation, and physical or transition risk mitigation). </t>
    </r>
  </si>
  <si>
    <r>
      <rPr>
        <sz val="10"/>
        <color rgb="FF000000"/>
        <rFont val="Calibri"/>
        <family val="2"/>
      </rPr>
      <t xml:space="preserve">If the undertaking has set GHG emission reduction targets, [draft] ESRS 2 DC-T and the following requirements shall apply:
(a) GHG emission reduction targets shall be disclosed in absolute value (either in tonnes of CO2 equivalent or as a percentage of the emissions of a base year) and, if deemed meaningful, in intensity value;
(b) GHG emission reduction targets shall be disclosed for Scope 1, 2, and 3 GHG emissions. The undertaking shall explain how the consistency of these targets with the GHG inventory boundaries is ensured (as required by Disclosure Requirement E1-6). The undertaking shall not include GHG removals, carbon credits or avoided emissions as a means of achieving the GHG emission reduction targets;
(c) the undertaking shall disclose its current base year and baseline value, and from 2030 onwards, update the base year for its GHG emission reduction targets after every five-year period thereafter. The undertaking may disclose the past progress made in meeting its targets before its current base year provided that this information is consistent with the requirements of this [draft] Standard;
(d) GHG emission reduction targets shall at least include target values for the year 2030 and, if available, for the year 2050. From 2030, target values shall be set after every five-year period thereafter;
(e) the undertaking shall state whether the GHG emission reduction targets are sciencebased and compatible with limiting global warming to 1.5°C. The undertaking shall state which guidance or framework has been used to determine these targets including the underlying climate and policy scenarios. As part of the critical assumptions for setting GHG emission reduction targets, the undertaking shall briefly explain how it has considered future developments (e.g., changes in sales volumes, shifts in customer preferences and demand, regulatory factors, and new technologies) and how these will potentially impact both its GHG emissions and emissions reductions; and
(f) the undertaking shall describe the expected decarbonisation levers and their overall quantitative contributions to achieve the GHG emission reduction targets (e.g., energy or material efficiency and consumption reduction, fuel switching, use of renewable energy, phase out or substitution of product and process).
</t>
    </r>
    <r>
      <rPr>
        <sz val="10"/>
        <color rgb="FF4472C4"/>
        <rFont val="Calibri"/>
        <family val="2"/>
      </rPr>
      <t xml:space="preserve">
The undertaking shall disclose any measurable, outcome-oriented targets it has set to assess progress. For each measurable outcome-oriented target, the disclosure shall include the following information:
(a) a description of the relationship of the target to the policy objectives;
(b) the defined target level to be achieved, including, where applicable, whether the target is absolute or relative and in which unit it is measured;
(c) the scope of the target, including the undertaking’s activities and/or its value chain where applicable and geographical boundaries;
(d) the baseline value and base year from which progress is measured;
(e) the period to which the target applies and if applicable, any milestones or interim targets;
(f) the methodologies and significant assumptions used to define targets, including where applicable, the selected scenario, data sources, alignment with national, EU or international policy goals and how the targets consider the wider context of sustainable development and/or
local situation in which impacts take place;
(g) whether the undertaking’s targets related to environmental matters are based on conclusive scientific evidence;
(h) whether and how stakeholders have been involved in target setting for each material sustainability matter;
(i) any changes in targets and corresponding metrics or underlying measurement methodologies, significant assumptions, limitations, sources and processes to collect data adopted within the defined time horizon. This includes an explanation of the rationale for those changes and their
effect on comparability (see Disclosure Requirement BP-2 Disclosures in relation to specific circumstances of this [draft] Standard); and
(j) the performance or overall progress against its disclosed targets, including information on how the target is monitored and reviewed, whether the progress is in line with what had been initially planned, and an analysis of trends or significant changes in the performance of the undertaking towards achieving the target.</t>
    </r>
  </si>
  <si>
    <t>If the undertaking has not adopted any measurable outcome-oriented target, it shall describe:
(a) whether such targets will be adopted and the timeframe for their adoption, or the reasons why the undertaking does not plan to adopt such targets;
(b) whether it tracks the effectiveness of its policies and actions in relation to the material sustainability-related impact, risk and opportunity, and if so:
i. any processes through which it does so;
ii. the defined level of ambition to be achieved and any qualitative or quantitative indicators it uses to evaluate progress, including the base period from which progress is measured.</t>
  </si>
  <si>
    <t>3683; 3677; 3681; 6492; 6493; 3682; 5625; 3649; 5626; 3650; 5627; 3651; 3764; 5518; 5519; 5517; 5520; 5521; 3676; 3684; 3685; 3686; 3687; 3688; 3689</t>
  </si>
  <si>
    <t>ESRS_E1-5</t>
  </si>
  <si>
    <t>Energy consumption and mix</t>
  </si>
  <si>
    <r>
      <t xml:space="preserve">The undertaking shall provide information on its </t>
    </r>
    <r>
      <rPr>
        <b/>
        <sz val="11"/>
        <color rgb="FF000000"/>
        <rFont val="Calibri"/>
        <family val="2"/>
      </rPr>
      <t>energy consumption and mix</t>
    </r>
    <r>
      <rPr>
        <sz val="11"/>
        <color rgb="FF000000"/>
        <rFont val="Calibri"/>
        <family val="2"/>
      </rPr>
      <t xml:space="preserve"> and </t>
    </r>
    <r>
      <rPr>
        <b/>
        <sz val="11"/>
        <color rgb="FF000000"/>
        <rFont val="Calibri"/>
        <family val="2"/>
      </rPr>
      <t>Energy intensity</t>
    </r>
    <r>
      <rPr>
        <sz val="11"/>
        <color rgb="FF000000"/>
        <rFont val="Calibri"/>
        <family val="2"/>
      </rPr>
      <t xml:space="preserve"> based on net revenue.</t>
    </r>
  </si>
  <si>
    <t>shall include the total energy consumption in MWh related to own operations as follows:
(a) total energy consumption from non-renewable sources for high climate impact sectors disaggregated by:
i. fuel consumption from coal and coal products;
ii. fuel consumption from crude oil and petroleum products;
iii. fuel consumption from natural gas;
iv. fuel consumption from other non-renewable sources;
v. consumption from nuclear products; and
vi. consumption of purchased or acquired electricity, heat, steam, and cooling from non-renewable sources; and
(b) total energy consumption from renewable sources disaggregated by:
i. fuel consumption for renewable sources (including biomass, biogas, nonfossil fuel waste, hydrogen from renewable sources, etc.);
ii. consumption of purchased or acquired electricity, heat, steam, and cooling from renewable sources; and
iii. consumption of self-generated non-fuel renewable energy.
36. In addition, where applicable, the undertaking shall disaggregate and disclose separately its non-renewable energy production and renewable energy production in MWh.
Energy intensity based on net revenue
37. The undertaking shall provide information on the energy intensity (total energy consumption per net revenue) associated with activities in high climate impact sectors.
38. The disclosure on energy intensity required by paragraph 37 shall only be derived from the total energy consumption and net revenue from activities in high climate impact sectors.
39. The undertaking shall specify the high climate impact sectors that are used to determine the energy intensity required by paragraph 37.
40. The undertaking shall disclose the reconciliation to the relevant line item or notes in the financial statements of the net revenue amount from activities in high climate impact sectors (the denominator in the calculation of the energy intensity required by paragraph 37).</t>
  </si>
  <si>
    <t>1750; 3576; 3577; 3578; 3579; 3580; 3678; 3581; 3582; 3583; 3584; 3585; 3586; 3587; 3588; 3589; 3592; 3590; 3591; 3593; 3594; 2120; 787; 5; 168</t>
  </si>
  <si>
    <t>ESRS_E1-6</t>
  </si>
  <si>
    <t>Gross Scopes 1, 2, 3 and Total GHG emissions</t>
  </si>
  <si>
    <t>(a) gross Scope 1 GHG emissions;
(b) gross Scope 2 GHG emissions;
(c) gross Scope 3 GHG emissions; and
(d) total GHG emissions.
Also: GHG emissions intensity (total GHG emissions per net
revenue).</t>
  </si>
  <si>
    <t>20; 21; 22; 168</t>
  </si>
  <si>
    <t>ESRS_E1-7</t>
  </si>
  <si>
    <t>GHG removals and GHG mitigation projects financed through carbon credits</t>
  </si>
  <si>
    <r>
      <t>The undertaking shall disclose:
(a)</t>
    </r>
    <r>
      <rPr>
        <b/>
        <sz val="11"/>
        <color rgb="FF000000"/>
        <rFont val="Calibri"/>
        <family val="2"/>
      </rPr>
      <t xml:space="preserve"> GHG removals and storage</t>
    </r>
    <r>
      <rPr>
        <sz val="11"/>
        <color rgb="FF000000"/>
        <rFont val="Calibri"/>
        <family val="2"/>
      </rPr>
      <t xml:space="preserve"> from its own operations and its upstream and downstream value chain it may have developed in metric tonnes of CO2eq; and
(b) the amount of GHG emission reductions or removals from climate change mitigation projects outside its value chain it has </t>
    </r>
    <r>
      <rPr>
        <b/>
        <sz val="11"/>
        <color rgb="FF000000"/>
        <rFont val="Calibri"/>
        <family val="2"/>
      </rPr>
      <t>financed through any purchase of carbon credits</t>
    </r>
    <r>
      <rPr>
        <sz val="11"/>
        <color rgb="FF000000"/>
        <rFont val="Calibri"/>
        <family val="2"/>
      </rPr>
      <t>.</t>
    </r>
  </si>
  <si>
    <t>The disclosure on GHG removals and storage shall include, if applicable:
(a) the total amount of GHG removals and storage in metric tonnes of CO2eq disaggregated and separately disclosed for the amount related to the undertaking’s own operations and its value chain, and broken down by removal activity; and
(b) the calculation assumptions, methodologies and frameworks applied by the undertaking.
The disclosure on carbon credits required by paragraph 53(b) shall include, if applicable:
(a) the total amount of carbon credits outside the undertaking’s value chain in metric tonnes of CO2eq that are verified against recognised national or international quality standards and cancelled in the reporting period; and
(b) the total amount of carbon credits outside the undertaking’s value chain in metric tonnes of CO2eq planned to be cancelled in the future based on existing contractual agreements.</t>
  </si>
  <si>
    <t>3659; 6491; 3660; 3661; 3662</t>
  </si>
  <si>
    <t>ESRS_E1-8</t>
  </si>
  <si>
    <t>Internal carbon pricing</t>
  </si>
  <si>
    <r>
      <t xml:space="preserve">The undertaking shall disclose </t>
    </r>
    <r>
      <rPr>
        <b/>
        <sz val="11"/>
        <color rgb="FF000000"/>
        <rFont val="Calibri"/>
        <family val="2"/>
      </rPr>
      <t>whether it applies internal carbon pricing</t>
    </r>
    <r>
      <rPr>
        <sz val="11"/>
        <color rgb="FF000000"/>
        <rFont val="Calibri"/>
        <family val="2"/>
      </rPr>
      <t xml:space="preserve"> schemes, and if so, how these support its decision making and incentivise the implementation of climate-related policies and targets.</t>
    </r>
  </si>
  <si>
    <t>(a) the type of internal carbon pricing scheme, for example, the shadow prices applied for CapEX or research and development (R&amp;D) investment decision making, internal carbon fees or internal carbon funds;
(b) the specific scope of application of the carbon pricing schemes (activities, geographies, entities, etc.);
(c) the carbon prices applied according to the type of scheme and critical assumptions made to determine the prices, including the source of the applied carbon prices and why these are deemed relevant for their chosen application. The undertaking may disclose the calculation methodology of the carbon prices including the extent to which these have been set using scientific guidance and how their future development is related to science-based carbon pricing trajectories; and
(d) the current year approximate gross GHG emission volumes by Scopes 1, 2 and 3 in metric tonnes of CO2eq covered by these schemes, as well as their share of the undertaking’s overall GHG emissions for each respective Scope.</t>
  </si>
  <si>
    <t>3663; 3664; 3665</t>
  </si>
  <si>
    <t>ESRS_E1-9</t>
  </si>
  <si>
    <t>Potential financial effects from material physical and transition risks and potential climate-related opportunities</t>
  </si>
  <si>
    <t>The undertaking shall disclose its
(a) potential financial effects from material physical risks;
(b) potential financial effects from material transition risks; and
(c) potential to pursue material climate-related opportunities.</t>
  </si>
  <si>
    <t>3715; 3716; 3717; 3718; 3719; 3720; 3721; 3722; 3723; 3724; 3729; 3726; 3727; 3728; 3730; 3731; 3732; 3733; 3734; 3735; 3736; 3737; 3738</t>
  </si>
  <si>
    <t>ESRS_E2-1</t>
  </si>
  <si>
    <t>POLLUTION</t>
  </si>
  <si>
    <t>Policies related to pollution</t>
  </si>
  <si>
    <r>
      <t xml:space="preserve">The undertaking shall disclose its </t>
    </r>
    <r>
      <rPr>
        <b/>
        <sz val="11"/>
        <color rgb="FF000000"/>
        <rFont val="Calibri"/>
        <family val="2"/>
      </rPr>
      <t>policies</t>
    </r>
    <r>
      <rPr>
        <sz val="11"/>
        <color rgb="FF000000"/>
        <rFont val="Calibri"/>
        <family val="2"/>
      </rPr>
      <t xml:space="preserve"> implemented to </t>
    </r>
    <r>
      <rPr>
        <b/>
        <sz val="11"/>
        <color rgb="FF000000"/>
        <rFont val="Calibri"/>
        <family val="2"/>
      </rPr>
      <t>manage</t>
    </r>
    <r>
      <rPr>
        <sz val="11"/>
        <color rgb="FF000000"/>
        <rFont val="Calibri"/>
        <family val="2"/>
      </rPr>
      <t xml:space="preserve"> its material impacts, risks and opportunities related to </t>
    </r>
    <r>
      <rPr>
        <b/>
        <sz val="11"/>
        <color rgb="FF000000"/>
        <rFont val="Calibri"/>
        <family val="2"/>
      </rPr>
      <t>pollution prevention and control</t>
    </r>
    <r>
      <rPr>
        <sz val="11"/>
        <color rgb="FF000000"/>
        <rFont val="Calibri"/>
        <family val="2"/>
      </rPr>
      <t>.</t>
    </r>
  </si>
  <si>
    <t>3881; 3882; 3894; 3895; 3896; 3897; 3898; 3883; 3945; 3946; 3947; 3948; 3949; 3950; 3951; 3952; 3953; 3954; 3955; 3956; 3957; 3958; 3959</t>
  </si>
  <si>
    <t>ESRS_E2-2</t>
  </si>
  <si>
    <t>Actions and resources related to pollution</t>
  </si>
  <si>
    <r>
      <t xml:space="preserve">The undertaking shall disclose its </t>
    </r>
    <r>
      <rPr>
        <b/>
        <sz val="11"/>
        <color rgb="FF000000"/>
        <rFont val="Calibri"/>
        <family val="2"/>
      </rPr>
      <t>pollution-related actions</t>
    </r>
    <r>
      <rPr>
        <sz val="11"/>
        <color rgb="FF000000"/>
        <rFont val="Calibri"/>
        <family val="2"/>
      </rPr>
      <t xml:space="preserve"> and the </t>
    </r>
    <r>
      <rPr>
        <b/>
        <sz val="11"/>
        <color rgb="FF000000"/>
        <rFont val="Calibri"/>
        <family val="2"/>
      </rPr>
      <t>resources</t>
    </r>
    <r>
      <rPr>
        <sz val="11"/>
        <color rgb="FF000000"/>
        <rFont val="Calibri"/>
        <family val="2"/>
      </rPr>
      <t xml:space="preserve"> allocated to their implementation.</t>
    </r>
  </si>
  <si>
    <t>3884; 3885; 3886; 3887; 3888; 3889; 3890; 3891; 3892; 3893; 3875; 3876; 3877; 3878; 3879; 3880</t>
  </si>
  <si>
    <t>ESRS_E2-3</t>
  </si>
  <si>
    <t>Targets related to pollution</t>
  </si>
  <si>
    <r>
      <t xml:space="preserve">The undertaking shall disclose the </t>
    </r>
    <r>
      <rPr>
        <b/>
        <sz val="11"/>
        <color rgb="FF000000"/>
        <rFont val="Calibri"/>
        <family val="2"/>
      </rPr>
      <t>pollution-related targets</t>
    </r>
    <r>
      <rPr>
        <sz val="11"/>
        <color rgb="FF000000"/>
        <rFont val="Calibri"/>
        <family val="2"/>
      </rPr>
      <t xml:space="preserve"> it has adopted.</t>
    </r>
  </si>
  <si>
    <t>3766; 3773; 2131; 3881; 3882; 3885; 3886; 3887; 3894; 3895; 3896; 3897; 3898; 1920; 3953; 3954</t>
  </si>
  <si>
    <t>ESRS_E2-4</t>
  </si>
  <si>
    <t>Pollution of air, water and soil</t>
  </si>
  <si>
    <r>
      <t>The undertaking shall disclose the</t>
    </r>
    <r>
      <rPr>
        <b/>
        <sz val="11"/>
        <color rgb="FF000000"/>
        <rFont val="Calibri"/>
        <family val="2"/>
      </rPr>
      <t xml:space="preserve"> pollutants that are generated or used</t>
    </r>
    <r>
      <rPr>
        <sz val="11"/>
        <color rgb="FF000000"/>
        <rFont val="Calibri"/>
        <family val="2"/>
      </rPr>
      <t xml:space="preserve"> during production processes or that are procured, and that leave its facilities as emissions, as products, or as part of products or services.</t>
    </r>
  </si>
  <si>
    <t>3769; 3770; 3771; 3772; 3774; 3775; 3776; 3777; 3778; 3779; 3780; 3781; 3782; 3783; 3784; 3785; 3786; 3787; 3788; 3789; 3790; 3791; 3792</t>
  </si>
  <si>
    <t>ESRS_E2-5</t>
  </si>
  <si>
    <t>Substances of concern and substances of very high concern</t>
  </si>
  <si>
    <r>
      <t xml:space="preserve">The undertaking shall disclose information on the </t>
    </r>
    <r>
      <rPr>
        <b/>
        <sz val="11"/>
        <color rgb="FF000000"/>
        <rFont val="Calibri"/>
        <family val="2"/>
      </rPr>
      <t>production, use, distribution, commercialisation and import/export of substances of concern and substances of very high concern</t>
    </r>
    <r>
      <rPr>
        <sz val="11"/>
        <color rgb="FF000000"/>
        <rFont val="Calibri"/>
        <family val="2"/>
      </rPr>
      <t xml:space="preserve"> on their own, in mixtures or in articles.</t>
    </r>
  </si>
  <si>
    <t>3765; 3766; 3767; 3768</t>
  </si>
  <si>
    <t>ESRS_E2-6</t>
  </si>
  <si>
    <t xml:space="preserve">Potential financial effects from pollution-related impacts, risks and opportunities </t>
  </si>
  <si>
    <r>
      <t xml:space="preserve">The undertaking shall disclose its </t>
    </r>
    <r>
      <rPr>
        <b/>
        <sz val="11"/>
        <color rgb="FF000000"/>
        <rFont val="Calibri"/>
        <family val="2"/>
      </rPr>
      <t>potential financial effects</t>
    </r>
    <r>
      <rPr>
        <sz val="11"/>
        <color rgb="FF000000"/>
        <rFont val="Calibri"/>
        <family val="2"/>
      </rPr>
      <t xml:space="preserve"> of material risks and opportunities arising from pollution-related impacts.</t>
    </r>
  </si>
  <si>
    <t>3918; 3919; 3920; 3921; 3922; 3923; 3924; 3925; 3926; 3927; 3928; 3929; 3930; 3931; 3932; 3933; 3934; 3935; 3936; 3937; 3938; 3939; 3940; 3941</t>
  </si>
  <si>
    <t>ESRS_E3-1</t>
  </si>
  <si>
    <t>WATER AND MARINE RESOURCES</t>
  </si>
  <si>
    <t>Policies related to water and marine resources</t>
  </si>
  <si>
    <r>
      <t>The undertaking shall disclose its</t>
    </r>
    <r>
      <rPr>
        <b/>
        <sz val="11"/>
        <color rgb="FF000000"/>
        <rFont val="Calibri"/>
        <family val="2"/>
      </rPr>
      <t xml:space="preserve"> policies </t>
    </r>
    <r>
      <rPr>
        <sz val="11"/>
        <color rgb="FF000000"/>
        <rFont val="Calibri"/>
        <family val="2"/>
      </rPr>
      <t xml:space="preserve">implemented to </t>
    </r>
    <r>
      <rPr>
        <b/>
        <sz val="11"/>
        <color rgb="FF000000"/>
        <rFont val="Calibri"/>
        <family val="2"/>
      </rPr>
      <t>manage</t>
    </r>
    <r>
      <rPr>
        <sz val="11"/>
        <color rgb="FF000000"/>
        <rFont val="Calibri"/>
        <family val="2"/>
      </rPr>
      <t xml:space="preserve"> its material impacts, risks and opportunities related to</t>
    </r>
    <r>
      <rPr>
        <b/>
        <sz val="11"/>
        <color rgb="FF000000"/>
        <rFont val="Calibri"/>
        <family val="2"/>
      </rPr>
      <t xml:space="preserve"> water and marine resources</t>
    </r>
    <r>
      <rPr>
        <sz val="11"/>
        <color rgb="FF000000"/>
        <rFont val="Calibri"/>
        <family val="2"/>
      </rPr>
      <t>.</t>
    </r>
  </si>
  <si>
    <t>6779; 6780; 3994; 3995; 3999; 4000; 4001; 4084; 4086; 4087; 4091; 4092; 4093; 4096; 4097; 4099; 4100; 4101</t>
  </si>
  <si>
    <t>ESRS_E3-2</t>
  </si>
  <si>
    <t>Actions and resources related to water and marine resources</t>
  </si>
  <si>
    <r>
      <t xml:space="preserve">The undertaking shall disclose its water and marine resources </t>
    </r>
    <r>
      <rPr>
        <b/>
        <sz val="11"/>
        <color rgb="FF000000"/>
        <rFont val="Calibri"/>
        <family val="2"/>
      </rPr>
      <t>actions</t>
    </r>
    <r>
      <rPr>
        <sz val="11"/>
        <color rgb="FF000000"/>
        <rFont val="Calibri"/>
        <family val="2"/>
      </rPr>
      <t xml:space="preserve"> and the</t>
    </r>
    <r>
      <rPr>
        <b/>
        <sz val="11"/>
        <color rgb="FF000000"/>
        <rFont val="Calibri"/>
        <family val="2"/>
      </rPr>
      <t xml:space="preserve"> resources</t>
    </r>
    <r>
      <rPr>
        <sz val="11"/>
        <color rgb="FF000000"/>
        <rFont val="Calibri"/>
        <family val="2"/>
      </rPr>
      <t xml:space="preserve"> allocated to their implementation</t>
    </r>
  </si>
  <si>
    <t>4008; 4009; 4010; 4011; 4012; 4013; 4014; 4015; 4016; 4017; 3980; 3981; 3982; 3983; 3984; 3985; 3986; 3987; 3988</t>
  </si>
  <si>
    <t>ESRS_E3-3</t>
  </si>
  <si>
    <t xml:space="preserve">Targets related to water and marine resources </t>
  </si>
  <si>
    <r>
      <t>The undertaking shall disclose the</t>
    </r>
    <r>
      <rPr>
        <b/>
        <sz val="11"/>
        <color rgb="FF000000"/>
        <rFont val="Calibri"/>
        <family val="2"/>
      </rPr>
      <t xml:space="preserve"> water and marine resources-related targets</t>
    </r>
    <r>
      <rPr>
        <sz val="11"/>
        <color rgb="FF000000"/>
        <rFont val="Calibri"/>
        <family val="2"/>
      </rPr>
      <t xml:space="preserve"> it has adopted.</t>
    </r>
  </si>
  <si>
    <t>3989; 3966; 3975; 4002; 4004; 4005; 4006; 4007; 4009; 4003; 4008; 4010; 4011; 4033; 4034; 4092; 4093</t>
  </si>
  <si>
    <t>ESRS_E3-4</t>
  </si>
  <si>
    <t>Water consumption</t>
  </si>
  <si>
    <r>
      <t xml:space="preserve">The undertaking shall disclose information on its </t>
    </r>
    <r>
      <rPr>
        <b/>
        <sz val="11"/>
        <color rgb="FF000000"/>
        <rFont val="Calibri"/>
        <family val="2"/>
      </rPr>
      <t>water consumption performance</t>
    </r>
    <r>
      <rPr>
        <sz val="11"/>
        <color rgb="FF000000"/>
        <rFont val="Calibri"/>
        <family val="2"/>
      </rPr>
      <t xml:space="preserve"> related to its material impacts, risks and opportunities.
Also: water intensity (total water consumption in m3 per net revenue on own operations)</t>
    </r>
  </si>
  <si>
    <t>(a) total water consumption in m3;
(b) total water consumption in m3 in areas at material water risk, including areas of high-water stress;
(c) any contextual information necessary regarding the local basins’ water quality and quantity, how the data have been compiled, such as any standards, methodologies, and assumptions used, including whether the information is calculated, estimated, modelled, or sourced from direct measurements, and the approach taken for this, such as the use of any sector-specific factors;
(d) total water recycled and reused in m3;
(e) total water stored and changes in storage in m3; and
(f) contextual information related to points (d) and (e).
The undertaking shall provide information on its water intensity: total water consumption in m3 per net revenue on own operations.</t>
  </si>
  <si>
    <t>3061; 3990; 3991; 3992; 3993; 3961; 168</t>
  </si>
  <si>
    <t>ESRS_E3-5</t>
  </si>
  <si>
    <t>Potential financial effects from water and marine resources-related impacts, risks and opportunities</t>
  </si>
  <si>
    <r>
      <t>The undertaking shall disclose its</t>
    </r>
    <r>
      <rPr>
        <b/>
        <sz val="11"/>
        <color rgb="FF000000"/>
        <rFont val="Calibri"/>
        <family val="2"/>
      </rPr>
      <t xml:space="preserve"> potential financial effects</t>
    </r>
    <r>
      <rPr>
        <sz val="11"/>
        <color rgb="FF000000"/>
        <rFont val="Calibri"/>
        <family val="2"/>
      </rPr>
      <t xml:space="preserve"> of material risks and opportunities arising from water and marine resources-related impacts.</t>
    </r>
  </si>
  <si>
    <t>4038; 4039; 4040; 4041; 4042; 4043; 4044; 4045; 4047; 4048; 4049; 4067; 4068; 4069; 4071; 4072; 4074; 4075; 4076; 4077; 4078; 4079; 4080</t>
  </si>
  <si>
    <t>ESRS_E4-1</t>
  </si>
  <si>
    <t>BIODIVERSITY AND ECOSYSTEMS</t>
  </si>
  <si>
    <t>Transition plan on biodiversity and ecosystems</t>
  </si>
  <si>
    <r>
      <t xml:space="preserve">The undertaking shall disclose its </t>
    </r>
    <r>
      <rPr>
        <b/>
        <sz val="11"/>
        <color rgb="FF000000"/>
        <rFont val="Calibri"/>
        <family val="2"/>
      </rPr>
      <t xml:space="preserve">plan </t>
    </r>
    <r>
      <rPr>
        <sz val="11"/>
        <color rgb="FF000000"/>
        <rFont val="Calibri"/>
        <family val="2"/>
      </rPr>
      <t>to ensure that its</t>
    </r>
    <r>
      <rPr>
        <b/>
        <sz val="11"/>
        <color rgb="FF000000"/>
        <rFont val="Calibri"/>
        <family val="2"/>
      </rPr>
      <t xml:space="preserve"> business model and strategy are compatible with the respect of planetary boundaries of the biosphere integrity</t>
    </r>
    <r>
      <rPr>
        <sz val="11"/>
        <color rgb="FF000000"/>
        <rFont val="Calibri"/>
        <family val="2"/>
      </rPr>
      <t xml:space="preserve"> and land-system change and relevant targets outlined in [the Post-2020 Global Biodiversity Framework of no net loss by 2030, net gain from 2030, full recovery by 2050, and the EU Biodiversity Strategy for 2030.</t>
    </r>
  </si>
  <si>
    <t>4106; 4110; 4111; 4113; 4114; 4163</t>
  </si>
  <si>
    <t>ESRS_E4-2</t>
  </si>
  <si>
    <t>Policies related to biodiversity and ecosystems</t>
  </si>
  <si>
    <r>
      <t xml:space="preserve">The undertaking shall disclose its </t>
    </r>
    <r>
      <rPr>
        <b/>
        <sz val="11"/>
        <color rgb="FF000000"/>
        <rFont val="Calibri"/>
        <family val="2"/>
      </rPr>
      <t>policies</t>
    </r>
    <r>
      <rPr>
        <sz val="11"/>
        <color rgb="FF000000"/>
        <rFont val="Calibri"/>
        <family val="2"/>
      </rPr>
      <t xml:space="preserve"> implemented to</t>
    </r>
    <r>
      <rPr>
        <b/>
        <sz val="11"/>
        <color rgb="FF000000"/>
        <rFont val="Calibri"/>
        <family val="2"/>
      </rPr>
      <t xml:space="preserve"> manage</t>
    </r>
    <r>
      <rPr>
        <sz val="11"/>
        <color rgb="FF000000"/>
        <rFont val="Calibri"/>
        <family val="2"/>
      </rPr>
      <t xml:space="preserve"> its material impacts, risks and opportunities related to</t>
    </r>
    <r>
      <rPr>
        <b/>
        <sz val="11"/>
        <color rgb="FF000000"/>
        <rFont val="Calibri"/>
        <family val="2"/>
      </rPr>
      <t xml:space="preserve"> biodiversity and ecosystems</t>
    </r>
    <r>
      <rPr>
        <sz val="11"/>
        <color rgb="FF000000"/>
        <rFont val="Calibri"/>
        <family val="2"/>
      </rPr>
      <t>.</t>
    </r>
  </si>
  <si>
    <t>4147; 4163; 4164; 4166; 4167; 5568; 6501; 6502; 6503; 6504; 6513; 6514; 6515; 6516; 2145; 6525; 6526; 6527; 6528; 6537; 6538; 6539; 6540; 4338; 4340; 4341; 4342; 4352; 4353; 4354; 4355; 4356; 4357; 3250; 6693; 6694; 6695; 6696; 6697; 2149; 6707; 6708; 6709; 6710; 6711; 6736; 6737; 6738; 6739; 6740; 6741; 6742; 6743; 5642</t>
  </si>
  <si>
    <t>ESRS_E4-3</t>
  </si>
  <si>
    <t>Actions and resources related to biodiversity and ecosystems</t>
  </si>
  <si>
    <r>
      <t>The undertaking shall disclose its</t>
    </r>
    <r>
      <rPr>
        <b/>
        <sz val="11"/>
        <color rgb="FF000000"/>
        <rFont val="Calibri"/>
        <family val="2"/>
      </rPr>
      <t xml:space="preserve"> biodiversity and ecosystems-related actions and the resources</t>
    </r>
    <r>
      <rPr>
        <sz val="11"/>
        <color rgb="FF000000"/>
        <rFont val="Calibri"/>
        <family val="2"/>
      </rPr>
      <t xml:space="preserve"> allocated to their implementation.</t>
    </r>
  </si>
  <si>
    <t>4173; 4174; 4175; 4177; 4178; 4180; 6505; 6506; 6507; 6508; 6509; 6510; 6517; 6518; 6519; 6520; 6521; 6522; 6529; 6530; 6531; 6532; 6533; 6534; 6541; 6542; 6543; 6544; 6545; 6546; 4135; 4136; 4137; 4138; 4139; 4140; 4141; 4142; 4144; 6715; 6716; 6717; 6718; 6719; 6720</t>
  </si>
  <si>
    <t>ESRS_E4-4</t>
  </si>
  <si>
    <t>Targets related to biodiversity and ecosystems</t>
  </si>
  <si>
    <r>
      <t xml:space="preserve">The undertaking shall describe the </t>
    </r>
    <r>
      <rPr>
        <b/>
        <sz val="11"/>
        <color rgb="FF000000"/>
        <rFont val="Calibri"/>
        <family val="2"/>
      </rPr>
      <t>biodiversity and ecosystem-related targets</t>
    </r>
    <r>
      <rPr>
        <sz val="11"/>
        <color rgb="FF000000"/>
        <rFont val="Calibri"/>
        <family val="2"/>
      </rPr>
      <t xml:space="preserve"> it has adopted.</t>
    </r>
  </si>
  <si>
    <t>4147; 4174; 4175; 4177; 4124; 4125; 4127; 4128; 4129; 4131; 4132; 4133; 4169; 4170; 4172; 6501; 6502; 6503; 6504; 6506; 6507; 6508; 6513; 6514; 6515; 6516; 6518; 6519; 6520; 6525; 6526; 6527; 6528; 6530; 6531; 6532; 6537; 6538; 6539; 6540; 6542; 6543; 6544; 4145; 4215; 4216; 4352; 4353; 2149; 6712; 6713; 6714; 6716; 6717; 6718; 6730; 6731; 5642</t>
  </si>
  <si>
    <t>ESRS_E4-5</t>
  </si>
  <si>
    <t>Impact metrics related to biodiversity and ecosystems change</t>
  </si>
  <si>
    <r>
      <t xml:space="preserve">The undertaking shall report </t>
    </r>
    <r>
      <rPr>
        <b/>
        <sz val="11"/>
        <color rgb="FF000000"/>
        <rFont val="Calibri"/>
        <family val="2"/>
      </rPr>
      <t>metrics</t>
    </r>
    <r>
      <rPr>
        <sz val="11"/>
        <color rgb="FF000000"/>
        <rFont val="Calibri"/>
        <family val="2"/>
      </rPr>
      <t xml:space="preserve"> related to its material impacts resulting in </t>
    </r>
    <r>
      <rPr>
        <b/>
        <sz val="11"/>
        <color rgb="FF000000"/>
        <rFont val="Calibri"/>
        <family val="2"/>
      </rPr>
      <t>biodiversity and ecosystem change.</t>
    </r>
  </si>
  <si>
    <t>4215; 4216; 6730; 6731; 4124; 4125; 4127; 4128; 4129; 4131; 4132; 4133</t>
  </si>
  <si>
    <t>ESRS_E4-6</t>
  </si>
  <si>
    <t>Potential financial effects from biodiversity and ecosystem-related impacts, risks and opportunities</t>
  </si>
  <si>
    <r>
      <t xml:space="preserve">The undertaking shall disclose its </t>
    </r>
    <r>
      <rPr>
        <b/>
        <sz val="11"/>
        <color rgb="FF000000"/>
        <rFont val="Calibri"/>
        <family val="2"/>
      </rPr>
      <t>potential financial effects</t>
    </r>
    <r>
      <rPr>
        <sz val="11"/>
        <color rgb="FF000000"/>
        <rFont val="Calibri"/>
        <family val="2"/>
      </rPr>
      <t xml:space="preserve"> of material risks and opportunities arising from biodiversity- and ecosystem-related impacts and dependencies.</t>
    </r>
  </si>
  <si>
    <t>4267; 4268; 4269; 4270; 4271; 4272; 4273; 4274; 4276; 4280; 4282; 4306; 4308; 4310; 4312; 4313; 4315; 4316; 4319; 4320; 4323; 4324; 4325</t>
  </si>
  <si>
    <t>ESRS_E5-1</t>
  </si>
  <si>
    <t>RESOURCE USE AND CIRCULAR ECONOMY</t>
  </si>
  <si>
    <t>Policies related to resource use and circular economy</t>
  </si>
  <si>
    <r>
      <t xml:space="preserve">The undertaking shall disclose its </t>
    </r>
    <r>
      <rPr>
        <b/>
        <sz val="11"/>
        <color rgb="FF000000"/>
        <rFont val="Calibri"/>
        <family val="2"/>
      </rPr>
      <t>policies</t>
    </r>
    <r>
      <rPr>
        <sz val="11"/>
        <color rgb="FF000000"/>
        <rFont val="Calibri"/>
        <family val="2"/>
      </rPr>
      <t xml:space="preserve"> implemented to </t>
    </r>
    <r>
      <rPr>
        <b/>
        <sz val="11"/>
        <color rgb="FF000000"/>
        <rFont val="Calibri"/>
        <family val="2"/>
      </rPr>
      <t>manage</t>
    </r>
    <r>
      <rPr>
        <sz val="11"/>
        <color rgb="FF000000"/>
        <rFont val="Calibri"/>
        <family val="2"/>
      </rPr>
      <t xml:space="preserve"> its material impacts, risks and opportunities related to </t>
    </r>
    <r>
      <rPr>
        <b/>
        <sz val="11"/>
        <color rgb="FF000000"/>
        <rFont val="Calibri"/>
        <family val="2"/>
      </rPr>
      <t>resource use and circular economy</t>
    </r>
    <r>
      <rPr>
        <sz val="11"/>
        <color rgb="FF000000"/>
        <rFont val="Calibri"/>
        <family val="2"/>
      </rPr>
      <t>.</t>
    </r>
  </si>
  <si>
    <t>5570; 4516; 4517; 4518; 4628; 4630; 4631; 4632; 4629; 4633; 4634; 4635; 4636; 4637; 4638; 4515</t>
  </si>
  <si>
    <t>ESRS_E5-2</t>
  </si>
  <si>
    <t>Actions and resources related to resource use and circular economy</t>
  </si>
  <si>
    <r>
      <t xml:space="preserve">The undertaking shall disclose its resource use and circular economy </t>
    </r>
    <r>
      <rPr>
        <b/>
        <sz val="11"/>
        <color rgb="FF000000"/>
        <rFont val="Calibri"/>
        <family val="2"/>
      </rPr>
      <t>actions and the resources</t>
    </r>
    <r>
      <rPr>
        <sz val="11"/>
        <color rgb="FF000000"/>
        <rFont val="Calibri"/>
        <family val="2"/>
      </rPr>
      <t xml:space="preserve"> allocated to their implementation.</t>
    </r>
  </si>
  <si>
    <t>4540; 4544; 4546; 4547; 4549; 4550; 4551; 4553; 7575; 4555; 4556; 4501; 4502; 4503; 4504; 4505; 4506; 4507; 4508; 4509</t>
  </si>
  <si>
    <t>ESRS_E5-3</t>
  </si>
  <si>
    <t>Targets related to resource use and circular economy</t>
  </si>
  <si>
    <r>
      <t xml:space="preserve">The undertaking shall disclose the resource use and circular economy-related </t>
    </r>
    <r>
      <rPr>
        <b/>
        <sz val="11"/>
        <color rgb="FF000000"/>
        <rFont val="Calibri"/>
        <family val="2"/>
      </rPr>
      <t>targets</t>
    </r>
    <r>
      <rPr>
        <sz val="11"/>
        <color rgb="FF000000"/>
        <rFont val="Calibri"/>
        <family val="2"/>
      </rPr>
      <t xml:space="preserve"> it has adopted.</t>
    </r>
  </si>
  <si>
    <t>4442; 4412; 6547; 4466; 4483; 4510; 4572; 4573; 4519; 4520; 4528; 4529; 4530; 5569; 5677; 5678; 5679; 5680; 4531; 5681; 4544; 4546; 4547</t>
  </si>
  <si>
    <t>ESRS_E5-4</t>
  </si>
  <si>
    <t>Resource inflows</t>
  </si>
  <si>
    <r>
      <t xml:space="preserve">The undertaking shall disclose information on its </t>
    </r>
    <r>
      <rPr>
        <b/>
        <sz val="11"/>
        <color rgb="FF000000"/>
        <rFont val="Calibri"/>
        <family val="2"/>
      </rPr>
      <t>material resource inflows</t>
    </r>
  </si>
  <si>
    <t>4358; 4383; 4384; 4385; 4390; 4392; 4393; 4395; 4397; 4399; 4401; 4404; 4405; 4406; 4407; 4408</t>
  </si>
  <si>
    <t>ESRS_E5-5</t>
  </si>
  <si>
    <t>Resource outflows</t>
  </si>
  <si>
    <r>
      <t xml:space="preserve">The undertaking shall disclose information on its </t>
    </r>
    <r>
      <rPr>
        <b/>
        <sz val="11"/>
        <color rgb="FF000000"/>
        <rFont val="Calibri"/>
        <family val="2"/>
      </rPr>
      <t>material resource outflows, including waste</t>
    </r>
    <r>
      <rPr>
        <sz val="11"/>
        <color rgb="FF000000"/>
        <rFont val="Calibri"/>
        <family val="2"/>
      </rPr>
      <t>.</t>
    </r>
  </si>
  <si>
    <t>3265; 2118; 4442; 4443; 4445; 4452; 4453; 4454; 4455; 4456; 4457; 4458; 4459; 4460; 4461; 4462; 4463; 4464; 4410; 4412; 4412; 4416; 5609; 6585; 4426; 4427; 4428; 4429; 4431; 4432; 6547; 4434; 4435; 4436; 4438; 4439; 4440; 4465; 4466; 4467; 3432; 4469; 4470; 5637; 6548; 6781; 4472; 6549; 4473; 4474; 4475; 4476; 4478; 4479; 4480; 4481; 4483; 4491; 4492; 4493; 4494; 4495; 4496; 4497; 4498; 4499; 4500</t>
  </si>
  <si>
    <t>ESRS_E5-6</t>
  </si>
  <si>
    <t>Potential financial effects from resource use and circular economy-related impacts, risks and opportunities</t>
  </si>
  <si>
    <r>
      <t xml:space="preserve">The undertaking shall disclose its </t>
    </r>
    <r>
      <rPr>
        <b/>
        <sz val="11"/>
        <color rgb="FF000000"/>
        <rFont val="Calibri"/>
        <family val="2"/>
      </rPr>
      <t>potential financial effects</t>
    </r>
    <r>
      <rPr>
        <sz val="11"/>
        <color rgb="FF000000"/>
        <rFont val="Calibri"/>
        <family val="2"/>
      </rPr>
      <t xml:space="preserve"> of material risks and opportunities arising from resource use and circular economy-related impacts.</t>
    </r>
  </si>
  <si>
    <t>4578; 4579; 4580; 4581; 4582; 4583; 4584; 4585; 4588; 4598; 4599; 4604; 4609; 4612; 4613; 4614; 4617; 4618; 4619; 4621; 4622; 4623; 4624</t>
  </si>
  <si>
    <t>ESRS_S1-1</t>
  </si>
  <si>
    <t>OWN WORKFORCE</t>
  </si>
  <si>
    <t>Policies related to own workforce</t>
  </si>
  <si>
    <t xml:space="preserve">The undertaking shall describe its policies that address the management of its material impacts on own workforce, as well as associated material risks and opportunities; and provide a summary of the content of the policies. </t>
  </si>
  <si>
    <t xml:space="preserve">Summarised information on the undertaking’s policies that address the management of its material impacts, risks and opportunities related to its own workers (as required by ESRS 2 DC-P Policies adopted to manage material sustainability matters). In addition, the undertaking shall specify if such policies cover specific groups or all of its own workers. </t>
  </si>
  <si>
    <t>4972; 4973; 4975; 4977; 4978; 4981; 4982; 4983; 4985; 4986; 4988; 4990; 4991; 4995; 4997; 5000; 5001; 5002; 5003; 5013</t>
  </si>
  <si>
    <t xml:space="preserve">The undertaking shall describe its human rights policy commitments3 that are relevant to its own workforce, including those processes and mechanisms to monitor compliance with the UN Global Compact principles and the OECD Guidelines for Multinational enterprises. In its disclosure it shall focus on those matters that are material, as well as its general approach to, in relation to: 
(a) respect for the human rights, including labour rights, of its own workers; 
(b) engagement with affected stakeholders; and 
(c) measures to provide and/or enable remedy for human rights impacts. </t>
  </si>
  <si>
    <t>4365; 4366; 4981; 4983; 2128; 6566; 6567; 2127; 5175; 5176; 5224; 5226; 5537; 5538; 5539; 4836; 4837; 4838; 4840; 5328; 6616</t>
  </si>
  <si>
    <t xml:space="preserve">The undertaking shall disclose whether and how its policies with regard to its own workers are aligned with internationally recognised standards relevant to its own workers, including the United Nations (UN) Guiding Principles on Business and Human Rights.  </t>
  </si>
  <si>
    <t>3420; 3422; 3421; 3423; 3427</t>
  </si>
  <si>
    <t xml:space="preserve">The undertaking shall also state whether its policies in relation to its own workers explicitly address trafficking in human beings6, forced or compulsory labour and child labour. It shall also state whether the undertaking has a workplace accident prevention policy or management system. </t>
  </si>
  <si>
    <t>4600; 4314; 4593; 4595; 4311; 4314; 5337; 6616; 5539; 6613; 4836; 4837; 5537; 5538</t>
  </si>
  <si>
    <t xml:space="preserve">The undertaking shall disclose:  
(a) whether it has specific policies aimed at the elimination of discrimination, including harassment, promoting equal opportunities and other ways to advance diversity and inclusion; 
(b) whether the following grounds for discrimination and diversity are specifically covered in the policy: racial and ethnic origin, colour, sex, sexual orientation, gender identity, disability, age, religion, political opinion, national extraction or social origin, and any other forms of discrimination covered by EU regulation and national law; 
(c) whether the undertaking has specific policy commitments related to inclusion and/or affirmative action for people from groups at particular risk of vulnerability in its own workforce and, if so, what these commitments are; and 
(d) whether and how these policies are implemented through specific procedures to ensure discrimination is prevented, mitigated and acted upon once detected, as well as to advance diversity and inclusion in general.  </t>
  </si>
  <si>
    <t>5005; 5007; 4985; 5009; 5011; 5557; 5558; 2129; 5227; 5228; 5229; 5237; 5238; 5444; 5445; 5446; 6618; 4836; 4837; 4857; 4863</t>
  </si>
  <si>
    <t>ESRS_S2-1</t>
  </si>
  <si>
    <t>Workers in the value chain</t>
  </si>
  <si>
    <t>Policies related to value chain workers</t>
  </si>
  <si>
    <t>The undertaking shall describe its policies that address the management of its material
impacts on value chain workers, as well as associated material risks and opportunities; and
provide a summary of the content of the policies.</t>
  </si>
  <si>
    <t>5185; 5189; 5190; 5191; 5224; 5225; 5226; 5227; 5228; 5229; 5537; 5538; 5539; 5230; 5231; 5232; 5233; 5234; 5235; 5236; 5237; 5238; 5177; 5178; 5179; 5180; 5181; 5365; 5366; 5186; 5187; 5188; 5182; 5183; 5184; 4951; 4954; 4955; 4957; 4958; 4960; 4961; 4963; 4965; 4966; 4968; 4970; 4971; 4972; 4947; 6560; 5527; 4950</t>
  </si>
  <si>
    <t>ESRS_S2-2</t>
  </si>
  <si>
    <t>Processes for engaging with value chain workers about impacts</t>
  </si>
  <si>
    <t>The undertaking shall disclose its general processes for engaging with value chain workers and their representatives about actual and potential material impacts on them</t>
  </si>
  <si>
    <t>5241; 5242; 5243; 5244; 5245; 5246; 5247; 5248; 5249; 5250; 5251; 5252; 5253; 5254; 5255; 5256; 5257; 5535</t>
  </si>
  <si>
    <t>ESRS_S2-3</t>
  </si>
  <si>
    <t>Processes to remediate negative impacts and channels for
value chain workers to raise concerns</t>
  </si>
  <si>
    <t>The undertaking shall describe the processes it has in place to provide for or cooperate in the
remediation of negative impacts on workers in the value chain that the undertaking has
identified it has caused or contributed to, as well as channels available to value chain workers
to raise concerns and have them addressed.</t>
  </si>
  <si>
    <t>5151; 5153; 5156; 5257; 5259; 5260</t>
  </si>
  <si>
    <t>ESRS_S2-4</t>
  </si>
  <si>
    <t>Taking action on material impacts on value chain workers,
and approaches to mitigating material risks and pursuing material opportunities related to
value chain workers, and effectiveness of those actions</t>
  </si>
  <si>
    <t>The undertaking shall disclose its approaches to taking action on material impacts on value
chain workers, and to mitigating material risks and pursuing material opportunities related to
value chain workers and effectiveness of those actions</t>
  </si>
  <si>
    <t>5181; 5365; 5366; 5186; 5187; 5188; 5182; 5183; 5184</t>
  </si>
  <si>
    <t>ESRS_S2-5</t>
  </si>
  <si>
    <t xml:space="preserve">Targets related to managing material negative impacts,
advancing positive impacts, and managing material risks and opportunities </t>
  </si>
  <si>
    <t>The undertaking shall disclose the time-bound and outcome-oriented targets related to:
(a) reducing negative impacts on value chain workers; and/or
(b) advancing positive impacts on value chain workers; and/or
(c) managing material risks and opportunities related to value chain workers.</t>
  </si>
  <si>
    <t>5186; 5187; 5188; 5189; 5190; 5191; 5230; 5231; 5140; 5143; 5145</t>
  </si>
  <si>
    <t>ESRS_S3-1</t>
  </si>
  <si>
    <t>Affected communities</t>
  </si>
  <si>
    <t>Policies related to affected communities</t>
  </si>
  <si>
    <t>The undertaking shall describe its policies that address the management of its material
impacts on communities, as well as associated material risks and opportunities; and provide
a summary of the content of the policies.</t>
  </si>
  <si>
    <t>5404; 5405; 5408; 5410; 5424; 5425; 5426; 5427; 5437; 5438; 5439; 5440; 5441; 5442; 5443; 5444; 5445; 5446; 5447; 5448; 5449; 5450; 5451; 5452; 5453</t>
  </si>
  <si>
    <t>ESRS_S3-2</t>
  </si>
  <si>
    <t>Processes for engaging with affected communities about
impacts</t>
  </si>
  <si>
    <t>The undertaking shall disclose its general processes for engaging with affected communities
and their representatives about actual and potential material impacts on them.</t>
  </si>
  <si>
    <t>5458; 5459; 5460; 5461; 5462; 5463; 5464; 5465; 5466; 5467; 5468; 5469; 5470; 5471; 5472; 5473</t>
  </si>
  <si>
    <t>ESRS_S3-3</t>
  </si>
  <si>
    <t>Processes to remediate negative impacts and channels for affected communities to raise concerns</t>
  </si>
  <si>
    <t>The undertaking shall describe the processes it has in place to provide for or cooperate in the
remediation of negative impacts on affected communities that the undertaking has identified
it has caused or contributed to, as well as channels available to affected communities to raise
concerns and have them addressed.</t>
  </si>
  <si>
    <t>5412; 5413; 5416; 5419; 5420</t>
  </si>
  <si>
    <t>ESRS_S3-4</t>
  </si>
  <si>
    <t>Taking action on material impacts on affected communities, and approaches to mitigating material risks and pursuing material opportunities related to affected communities, and effectiveness of those actions</t>
  </si>
  <si>
    <t>The undertaking shall disclose its approaches to taking action on material impacts on affected
communities, and to mitigating material risks and pursuing material opportunities related to
affected communities and effectiveness of those actions._x000D_</t>
  </si>
  <si>
    <t>5428; 5429; 5430; 5431; 5432; 5433; 5434; 5435; 5436; 5437; 5438; 5439; 5440; 5471</t>
  </si>
  <si>
    <t>ESRS_S3-5</t>
  </si>
  <si>
    <t>The undertaking shall disclose the time-bound and outcome-oriented targets related to:
(a) reducing negative impacts on affected communities; and/or
(b) advancing positive impacts on affected communities; and/or
(c) managing material risks and opportunities related to affected communities.</t>
  </si>
  <si>
    <t>5411; 5417; 5418; 5421; 5422; 5423; 5431; 5432; 5433; 5434; 5435; 5436</t>
  </si>
  <si>
    <t>ESRS_S4-1</t>
  </si>
  <si>
    <t>Consumers and end-users</t>
  </si>
  <si>
    <t>Policies related to consumers and end-users</t>
  </si>
  <si>
    <t>The undertaking shall describe its policies that address the management of its material
impacts of its products and/or services on consumers and end-users, as well as associated
material risks and opportunities; and provide a summary of the content of the policies.</t>
  </si>
  <si>
    <t>5262; 5263; 5299; 5302; 5304; 5305; 5367; 5368; 5369; 5370; 5371; 5372; 5373; 5374; 5375; 5376; 5377; 5378; 5379; 5380; 5381; 5382; 5383</t>
  </si>
  <si>
    <t>ESRS_S4-2</t>
  </si>
  <si>
    <t>Processes for engaging with consumers and end-users about
impacts</t>
  </si>
  <si>
    <t>The undertaking shall disclose its general processes for engaging with consumers and endusers and their representatives about actual and potential material impacts on them.</t>
  </si>
  <si>
    <t>5282; 5283; 5284; 5291; 5292; 5388; 5389; 5390; 5391; 5392; 5393; 5394; 5395; 5396; 5397; 5398; 5399; 5400; 5401; 5402; 5403</t>
  </si>
  <si>
    <t>ESRS_S4-3</t>
  </si>
  <si>
    <t>Processes to remediate negative impacts and channels for
consumers and end-users to raise concerns</t>
  </si>
  <si>
    <t>The undertaking shall describe the processes it has in place to provide for or cooperate in the
remediation of negative impacts on consumers and end-users that the undertaking has
identified it has caused or contributed to, as well as channels available to consumers and enduser to raise concerns and have them addressed.</t>
  </si>
  <si>
    <t>5282; 5283; 5291; 5292; 5388; 5389; 5390; 5391; 5392; 5393; 5394; 5395; 5396; 5397; 5398; 5399; 5400</t>
  </si>
  <si>
    <t>ESRS_S4-4</t>
  </si>
  <si>
    <t>Taking action on material impacts on consumers and endusers, and approaches to mitigating material risks and pursuing material opportunities
related to consumers and end-users, and effectiveness of those actions</t>
  </si>
  <si>
    <t>The undertaking shall disclose its approaches to taking action on material impacts on
consumers and end-users, and to mitigating material risks and pursuing material
opportunities related to consumers and end-users and effectiveness of those actions.</t>
  </si>
  <si>
    <t>5327; 5329; 5330; 5332; 5333; 5335; 5337; 5338; 5339; 5282; 5283; 5284</t>
  </si>
  <si>
    <t>ESRS_S4-5</t>
  </si>
  <si>
    <t>Targets related to managing material negative impacts,
advancing positive impacts, and managing material risks and opportunities_x000D_</t>
  </si>
  <si>
    <t>The undertaking shall disclose the time-bound and outcome-oriented targets related to:
(a) reducing negative impacts on consumers and/or end-users; and/or
(b) advancing positive impacts on consumers and/or end-users; and/or
(c) managing material risks and opportunities related to consumers and/or end-users.</t>
  </si>
  <si>
    <t>5284; 5287; 5289; 5294; 5295; 5297; 5332; 5333; 5335; 5337; 5338; 5339</t>
  </si>
  <si>
    <t>ESRS_G1-1</t>
  </si>
  <si>
    <t>Business conduct</t>
  </si>
  <si>
    <t>Corporate culture and business conduct policies</t>
  </si>
  <si>
    <t>The undertaking shall disclose its initiatives to establish, develop and promote a corporate culture as well as its policies with respect to business conduct matters.</t>
  </si>
  <si>
    <t>4659; 4660; 4720; 1592; 3420; 3422; 3421; 3423; 3427; 1597; 6613; 6614; 6615; 6616; 6617; 6618; 6619; 6620; 6621; 6622; 6623; 6624; 6625; 6626; 6627; 6628; 6629; 4773; 4836; 1663; 1723; 5053; 5054; 5055; 5056; 5057; 5058; 5059; 5060; 5061; 5062; 5063; 5064; 5065; 5066; 5067; 5068; 5069; 5070; 5071; 5072; 2033; 1676; 5129</t>
  </si>
  <si>
    <t>ESRS_G1-2</t>
  </si>
  <si>
    <t>Management of relationships with suppliers</t>
  </si>
  <si>
    <t>The undertaking shall provide information about the management of its relationships with
its suppliers and its impacts on its supply chain.</t>
  </si>
  <si>
    <t>4992; 4993; 4994; 4996; 4998; 4999; 5004; 5006; 5531; 5008; 5010; 5012; 1723; 5073; 5074; 5075; 5076; 5077; 5078; 5079; 5080; 5081; 4586; 2033; 5086; 5093; 5100; 5101; 5102; 5103; 5105; 5106</t>
  </si>
  <si>
    <t>ESRS_G1-3</t>
  </si>
  <si>
    <t>Prevention and detection of corruption or bribery</t>
  </si>
  <si>
    <t>The undertaking shall provide information about its system to prevent and detect, investigate, and respond to allegations or incidents relating to corruption and bribery including the related training.</t>
  </si>
  <si>
    <t>1676; 5122; 5125; 5124; 5127; 5129; 6576; 5130; 5132; 5134; 5136; 5137; 5142; 6577; 5144; 5146; 5532; 6578; 6579; 5169; 5170; 5171; 6581; 6580; 5193; 5194; 5195; 5197; 5198; 5199; 5200; 5201; 5202; 5203; 5204; 5205; 5206; 5208</t>
  </si>
  <si>
    <t>ESRS_G1-4</t>
  </si>
  <si>
    <t>Confirmed incidents of corruption or bribery</t>
  </si>
  <si>
    <t>The undertaking shall provide information on confirmed incidents of corruption or bribery during the reporting period.</t>
  </si>
  <si>
    <t>190; 5157; 191; 5159; 5161; 5162; 192; 5165; 5533; 5534</t>
  </si>
  <si>
    <t>ESRS_G1-5</t>
  </si>
  <si>
    <t>Political influence and lobbying activities</t>
  </si>
  <si>
    <t>The undertaking shall provide information on the activities and commitments related to its political influence, including its lobbying activities related to its material impacts.</t>
  </si>
  <si>
    <t>5222; 5223; 5209; 5210; 5211; 5212; 5213; 5214; 5215; 5216; 5217; 5218; 5219; 5220</t>
  </si>
  <si>
    <t>ESRS_G1-6</t>
  </si>
  <si>
    <t>Payment practices</t>
  </si>
  <si>
    <t>The undertaking shall provide information on its payment practices to support
transparency about these practices given the importance of timely cash flows to business
partners, especially with respect to late payments to small and medium enterprises (SMEs).</t>
  </si>
  <si>
    <t>4992; 4993; 4994; 4996; 4998; 4999; 5004; 5006; 5531; 5008; 5010</t>
  </si>
  <si>
    <t>Question_SFDR_ID</t>
  </si>
  <si>
    <t>Título_SFDR</t>
  </si>
  <si>
    <t>Subtítulo_SFDR</t>
  </si>
  <si>
    <t>Indicators applicable to investments in investee companies</t>
  </si>
  <si>
    <t>SFDR_GHG Emissions</t>
  </si>
  <si>
    <t>GHG emissions  </t>
  </si>
  <si>
    <t>Scope 1 GHG emissions </t>
  </si>
  <si>
    <t>Scope 2 GHG emissions </t>
  </si>
  <si>
    <t>Scope 3 GHG emissions </t>
  </si>
  <si>
    <t>Total GHG emissions </t>
  </si>
  <si>
    <t>Carbon footprint </t>
  </si>
  <si>
    <t>GHG intensity of investee companies</t>
  </si>
  <si>
    <t>319; 320; 321; 322; 323; 324; 325; 326; 327; 835; 836; 2181</t>
  </si>
  <si>
    <t>Exposure to companies active in the fossil fuel sector</t>
  </si>
  <si>
    <t>Share of investments in companies active in the fossil fuel sector  </t>
  </si>
  <si>
    <t>Share of non-renewable energy consumption and production </t>
  </si>
  <si>
    <t xml:space="preserve">Share of non-renewable energy consumption and non-renewable energy production of investee companies from non-renewable energy sources compared to renewable energy sources, expressed as a percentage of total energy sources </t>
  </si>
  <si>
    <t>3577; 3578; 3579; 3580; 3678; 3581; 3582; 3583; 3584; 3585; 2120; 787</t>
  </si>
  <si>
    <t>Energy consumption intensity per high impact climate sector</t>
  </si>
  <si>
    <t>Energy consumption in GWh per million EUR of revenue of investee companies, per high impact climate sector</t>
  </si>
  <si>
    <t xml:space="preserve">
2120; 787; 5; 168</t>
  </si>
  <si>
    <t>SFDR_Emissions</t>
  </si>
  <si>
    <t>Emissions of inorganic pollutants</t>
  </si>
  <si>
    <t>Tonnes of inorganic pollutants equivalent per million EUR invested, expressed as a weighted average </t>
  </si>
  <si>
    <t>Emissions of air pollutants</t>
  </si>
  <si>
    <t>Tonnes of air pollutants equivalent per million EUR invested, expressed as a weighted average </t>
  </si>
  <si>
    <t>3795; 3796; 3797; 3798; 3799; 3800; 3801; 3802; 3803; 3804; 3805; 3806; 3807; 3808; 3809; 3810; 3811; 3812; 3813; 2153</t>
  </si>
  <si>
    <t>Emissions of ozone-depleting substances</t>
  </si>
  <si>
    <t>Tonnes of ozone-depleting substances equivalent per million EUR invested, expressed as a weighted average </t>
  </si>
  <si>
    <t>Investments in companies without carbon emission reduction initiatives</t>
  </si>
  <si>
    <t>Share of investments in investee companies without carbon emission reduction initiatives aimed at aligning with the Paris Agreement </t>
  </si>
  <si>
    <t xml:space="preserve">SFDR_Energy performance </t>
  </si>
  <si>
    <t>Breakdown of energy consumption by type of non-renewable sources of energy</t>
  </si>
  <si>
    <t>Share of energy from non-renewable sources used by investee companies broken down by each non-renewable energy source  </t>
  </si>
  <si>
    <t>3577; 3578; 3579; 3580; 3678; 3581; 3582; 3583; 3584; 3585</t>
  </si>
  <si>
    <t>SFDR_Biodiversity</t>
  </si>
  <si>
    <t>Activities negatively affecting biodiversity-sensitive areas</t>
  </si>
  <si>
    <t>Share of investments in investee companies with sites/operations located in or near to biodiversity-sensitive areas where activities of those investee companies negatively affect those areas</t>
  </si>
  <si>
    <t>5638; 4577; 4103</t>
  </si>
  <si>
    <t>SFDR_Water</t>
  </si>
  <si>
    <t>Emissions to water </t>
  </si>
  <si>
    <t>Tonnes of emissions to water generated by investee companies per million EUR invested, expressed as a weighted average </t>
  </si>
  <si>
    <t>2136; 2137; 3973; 3978</t>
  </si>
  <si>
    <t>SFDR_Waste</t>
  </si>
  <si>
    <t>Hazardous waste and radioactive waste ratio </t>
  </si>
  <si>
    <t>Tonnes of hazardous waste and radioactive waste generated by investee companies per million EUR invested, expressed as a weighted average</t>
  </si>
  <si>
    <t>4445; 3432</t>
  </si>
  <si>
    <t>SFDR_Water, waste and material emissions</t>
  </si>
  <si>
    <t>Water usage and recycling </t>
  </si>
  <si>
    <t xml:space="preserve">1. Average amount of water consumed by the investee companies (in cubic meters) per million EUR of revenue of investee companies 
2. Weighted average percentage of water recycled and reused by investee companies </t>
  </si>
  <si>
    <t>4900; 4901; 5574; 3061; 3990; 168</t>
  </si>
  <si>
    <t>Investments in companies without water management policies</t>
  </si>
  <si>
    <t>Share of investments in investee companies without water management policies </t>
  </si>
  <si>
    <t>3994; 1768; 4084; 6780</t>
  </si>
  <si>
    <t>Exposure to areas of high water stress </t>
  </si>
  <si>
    <t>Share of investments in investee companies with sites located in areas of high water stress without a water management policy </t>
  </si>
  <si>
    <t>3961; 3974</t>
  </si>
  <si>
    <t>Investments in companies producing chemicals</t>
  </si>
  <si>
    <t>Share of investments in investee companies the activities of which fall under Division 20.2 of Annex I to Regulation (EC) No 1893/2006 </t>
  </si>
  <si>
    <t>3790; 2143</t>
  </si>
  <si>
    <t>Land degradation, desertification, soil sealing</t>
  </si>
  <si>
    <t>Share of investments in investee companies the activities of which cause land degradation, desertification or soil sealing </t>
  </si>
  <si>
    <t>Investments in companies without sustainable land/agriculture practices </t>
  </si>
  <si>
    <t>Share of investments in investee companies without sustainable land/agriculture practices or policies </t>
  </si>
  <si>
    <t>Investments in companies without sustainable oceans/seas practices</t>
  </si>
  <si>
    <t>Share of investments in investee companies without sustainable oceans/seas practices or policies </t>
  </si>
  <si>
    <t>Non-recycled waste ratio</t>
  </si>
  <si>
    <t>Tonnes of non-recycled waste generated by investee companies per million EUR invested, expressed as a weighted average </t>
  </si>
  <si>
    <t>4462; 4463; 4464; 4438; 4439; 4440; 3430</t>
  </si>
  <si>
    <t>Natural species and protected areas</t>
  </si>
  <si>
    <t xml:space="preserve">1.Share of investments in investee companies whose operations affect threatened species 
2.Share of investments in investee companies without a biodiversity protection policy covering operational sites owned, leased, managed in, or adjacent to, a protected area or an area of high biodiversity value outside protected areas </t>
  </si>
  <si>
    <t>4132; 4147; 4577; 6501; 5639; 5640; 772; 4603; 4606; 4608; 6513</t>
  </si>
  <si>
    <t>Deforestation </t>
  </si>
  <si>
    <t xml:space="preserve">Share of investments in companies without a policy to address deforestation </t>
  </si>
  <si>
    <t xml:space="preserve">SFDR_Green securities </t>
  </si>
  <si>
    <t>Share of securities not issued under Union legislation on environmentally sustainable bonds</t>
  </si>
  <si>
    <t>Share of securities in investments not issued under Union legislation on environmentally sustainable bonds </t>
  </si>
  <si>
    <t>SFDR_Social and employee matters</t>
  </si>
  <si>
    <t>Violations of UN Global Compact principles and Organisation for Economic Cooperation and Development (OECD) Guidelines for Multinational Enterprises</t>
  </si>
  <si>
    <t xml:space="preserve">Share of investments in investee companies that have been involved in violations of the UNGC principles or OECD Guidelines for Multinational Enterprises </t>
  </si>
  <si>
    <t>5529; 2127; 2129; 6606; 4777; 6571; 4853; 5099; 5100; 4919; 4948; 1966; 5150; 5359; 4924</t>
  </si>
  <si>
    <t xml:space="preserve">Lack of processes and compliance mechanisms to monitor compliance with UN Global Compact principles and OECD Guidelines for Multinational Enterprises </t>
  </si>
  <si>
    <t>Share of investments in investee companies without policies to monitor compliance with the UNGC principles or OECD Guidelines for Multinational Enterprises or grievance /complaints handling mechanisms to address violations of the UNGC principles or OECD Guidelines for Multinational Enterprises</t>
  </si>
  <si>
    <t>5112; 5259; 5412; 4777; 4852; 5136; 5142; 4790; 5144</t>
  </si>
  <si>
    <t>Unadjusted gender pay gap</t>
  </si>
  <si>
    <t xml:space="preserve">Average unadjusted gender pay gap of investee companies </t>
  </si>
  <si>
    <t>Board gender diversity</t>
  </si>
  <si>
    <t>Average ratio of female to male board members in investee companies, expressed as a percentage of all board members</t>
  </si>
  <si>
    <t>423; 424; 425; 445; 446; 447</t>
  </si>
  <si>
    <t xml:space="preserve">Exposure to controversial weapons (anti-personnel mines, cluster munitions, chemical weapons and biological weapons) </t>
  </si>
  <si>
    <t>Share of investments in investee companies involved in the manufacture or selling of controversial weapons</t>
  </si>
  <si>
    <t xml:space="preserve">Investments in companies without workplace accident prevention policies </t>
  </si>
  <si>
    <t xml:space="preserve">Share of investments in investee companies without a workplace accident prevention policy </t>
  </si>
  <si>
    <t>4537; 4541; 4291; 4292; 4293; 6602; 2100</t>
  </si>
  <si>
    <t>Rate of accidents</t>
  </si>
  <si>
    <t>Rate of accidents in investee companies expressed as a weighted average </t>
  </si>
  <si>
    <t>400; 396; 3428</t>
  </si>
  <si>
    <t>Number of days lost to injuries, accidents, fatalities or illness </t>
  </si>
  <si>
    <t>Number of workdays lost to injuries, accidents, fatalities or illness of investee companies expressed as a weighted average </t>
  </si>
  <si>
    <t>Lack of a supplier code of conduct</t>
  </si>
  <si>
    <t>Share of investments in investee companies without any supplier code of conduct (against unsafe working conditions, precarious work, child labour and forced labour) </t>
  </si>
  <si>
    <t>2033; 1723</t>
  </si>
  <si>
    <t>Lack of grievance/complaints handling mechanism related to employee matters</t>
  </si>
  <si>
    <t>Share of investments in investee companies without any grievance/complaints handling mechanism related to employee matters </t>
  </si>
  <si>
    <t>5112; 5259; 4777; 4844; 5136; 5142; 5110; 5257</t>
  </si>
  <si>
    <t>Insufficient whistleblower protection</t>
  </si>
  <si>
    <t>Share of investments in entities without policies on the protection of whistleblowers </t>
  </si>
  <si>
    <t>6561; 6568; 6628; 4788; 5064; 6577; 4780; 4781</t>
  </si>
  <si>
    <t>Incidents of discrimination </t>
  </si>
  <si>
    <t xml:space="preserve">1. Number of incidents of discrimination reported in investee companies expressed as a weighted average 
2. Number of incidents of discrimination leading to sanctions in investee companies expressed as a weighted average </t>
  </si>
  <si>
    <t>2130; 115; 2129</t>
  </si>
  <si>
    <t>Excessive CEO pay ratio</t>
  </si>
  <si>
    <t>Average ratio within investee companies of the annual total compensation for the highest compensated individual to the median annual total compensation for all employees (excluding the highest-compensated individual) </t>
  </si>
  <si>
    <t>SFDR_Human Rights</t>
  </si>
  <si>
    <t>Lack of a human rights policy</t>
  </si>
  <si>
    <t>Share of investments in entities without a human rights policy </t>
  </si>
  <si>
    <t>4981; 5224; 5537; 5538; 5539; 5441; 5371; 4836</t>
  </si>
  <si>
    <t>Lack of due diligence</t>
  </si>
  <si>
    <t>Share of investments in entities without a due diligence process to identify, prevent, mitigate and address adverse human rights impacts </t>
  </si>
  <si>
    <t>Lack of processes and measures for preventing trafficking in human beings</t>
  </si>
  <si>
    <t>Share of investments in investee companies without policies against trafficking in human beings </t>
  </si>
  <si>
    <t>5537; 6616; 5056; 5181; 4939; 5151</t>
  </si>
  <si>
    <t>Operations and suppliers at significant risk of incidents of child labour</t>
  </si>
  <si>
    <t>Share of investments in investee companies exposed to operations and suppliers at significant risk of incidents of child labour in terms of geographic areas or type of operation </t>
  </si>
  <si>
    <t>Operations and suppliers at significant risk of incidents of forced or compulsory labour </t>
  </si>
  <si>
    <t>Share of the investments in investee companies exposed to operations and suppliers at significant risk of incidents of forced or compulsory labour in terms in terms of geographic areas and/or the type of operation </t>
  </si>
  <si>
    <t>Number of identified cases of severe human rights issues and incidents </t>
  </si>
  <si>
    <t>Number of cases of severe human rights issues and incidents connected to investee companies on a weighted average basis </t>
  </si>
  <si>
    <t xml:space="preserve">SFDR_Anti-corruption and anti-bribery </t>
  </si>
  <si>
    <t xml:space="preserve">Lack of anti-corruption and anti-bribery policies </t>
  </si>
  <si>
    <t>Share of investments in entities without policies on anti-corruption and anti-bribery consistent with the United Nations Convention against Corruption </t>
  </si>
  <si>
    <t>Cases of insufficient action taken to address breaches of standards of anti-corruption and anti-bribery </t>
  </si>
  <si>
    <t>Share of investments in investee companies with identified insufficiencies in actions taken to address breaches in procedures and standards of anti-corruption and anti-bribery </t>
  </si>
  <si>
    <t>5196; 235</t>
  </si>
  <si>
    <t>Number of convictions and amount of fines for violation of anti-corruption and anti-bribery laws </t>
  </si>
  <si>
    <t>Numbers of convictions and amount of fines for violations of anti-corruption and anti-bribery laws by investee companies </t>
  </si>
  <si>
    <t>5161; 5162; 5163</t>
  </si>
  <si>
    <t>Indicators applicable to investments in sovereigns and supranationals</t>
  </si>
  <si>
    <t>SFDR_Environmental</t>
  </si>
  <si>
    <t>GHG intensity </t>
  </si>
  <si>
    <t>GHG intensity of investee countries </t>
  </si>
  <si>
    <t>SFDR_Green securities</t>
  </si>
  <si>
    <t xml:space="preserve">Share of bonds not issued under Union legislation on environmentally sustainable bonds </t>
  </si>
  <si>
    <t>SFDR_Social</t>
  </si>
  <si>
    <t>Investee countries subject to social violations</t>
  </si>
  <si>
    <t xml:space="preserve">Number of investee countries subject to social violations (absolute number and relative number divided by all investee countries), as referred to in international treaties and conventions, United Nations principles and, where applicable, national law </t>
  </si>
  <si>
    <t>Average income inequality score </t>
  </si>
  <si>
    <t>The distribution of income and economic inequality among the participants in a particular economy including a quantitative indicator explained in the explanation column </t>
  </si>
  <si>
    <t>Average freedom of expression score</t>
  </si>
  <si>
    <t>Measuring the extent to which political and civil society organisations can operate freely including a quantitative indicator explained in the explanation column </t>
  </si>
  <si>
    <t>SFDR_Human rights</t>
  </si>
  <si>
    <t>Average human rights performance </t>
  </si>
  <si>
    <t>Measure of the average human right performance of investee countries using a quantitative indicator explained in the explanation column </t>
  </si>
  <si>
    <t>SFDR_Governance</t>
  </si>
  <si>
    <t>Average corruption score </t>
  </si>
  <si>
    <t xml:space="preserve">Measure of the perceived level of public sector corruption using a quantitative indicator explained in the explanation column </t>
  </si>
  <si>
    <t>Non-cooperative tax jurisdictions </t>
  </si>
  <si>
    <t>Investments in jurisdictions on the EU list of non-cooperative jurisdictions for tax purposes </t>
  </si>
  <si>
    <t>Average political stability score </t>
  </si>
  <si>
    <t>Measure of the likelihood that the current regime will be overthrown by the use of force using a quantitative indicator explained in the explanation column </t>
  </si>
  <si>
    <t>Average rule of law score</t>
  </si>
  <si>
    <t>Measure of the level of corruption, lack of fundamental rights, and the deficiencies in civil and criminal justice using a quantitative indicator explained in the explanation column </t>
  </si>
  <si>
    <t>Indicators applicable to investments in real estate assets</t>
  </si>
  <si>
    <t>SFDR_Fossil Fuels</t>
  </si>
  <si>
    <t>Exposure to fossil fuels through real estate assets</t>
  </si>
  <si>
    <t>Share of investments in real estate assets involved in the extraction, storage, transport or manufacture of fossil fuels </t>
  </si>
  <si>
    <t xml:space="preserve">SFDR_Energy efficiency </t>
  </si>
  <si>
    <t>Exposure to energy-inefficient real estate assets</t>
  </si>
  <si>
    <t>Share of investments in energy-inefficient real estate assets </t>
  </si>
  <si>
    <t xml:space="preserve">SFDR_Greenhouse gas emissions </t>
  </si>
  <si>
    <t>Scope 1 GHG emissions generated by real estate assets </t>
  </si>
  <si>
    <t>Scope 2 GHG emissions generated by real estate assets </t>
  </si>
  <si>
    <t>Scope 3 GHG emissions generated by real estate assets </t>
  </si>
  <si>
    <t>Total GHG emissions generated by real estate assets </t>
  </si>
  <si>
    <t>SFDR_Energy consumption</t>
  </si>
  <si>
    <t>Energy consumption intensity</t>
  </si>
  <si>
    <t>Energy consumption in GWh of owned real estate assets per square meter </t>
  </si>
  <si>
    <t>2120; 787; 5; 168</t>
  </si>
  <si>
    <t>SFDR_Waste </t>
  </si>
  <si>
    <t>Waste production in operations </t>
  </si>
  <si>
    <t>Share of real estate assets not equipped with facilities for waste sorting and not covered by a waste recovery or recycling contract </t>
  </si>
  <si>
    <t>SFDR_Resource consumption </t>
  </si>
  <si>
    <t>Raw materials consumption for new construction and major renovations </t>
  </si>
  <si>
    <t>Share of raw building materials (excluding recovered, recycled and biosourced) compared to the total weight of building materials used in new construction and major renovations </t>
  </si>
  <si>
    <t>2152; 3464</t>
  </si>
  <si>
    <t>Land artificialisation</t>
  </si>
  <si>
    <t>Share of non-vegetated surface area (surfaces that have not been vegetated in ground, as well as on roofs, terraces and walls) compared to the total surface area of the plots of all assets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</si>
</sst>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0.0E+00"/>
  </numFmts>
  <fonts count="77">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scheme val="minor"/>
    </font>
    <font>
      <sz val="11"/>
      <color rgb="FF444444"/>
      <name val="Calibri"/>
      <family val="2"/>
      <charset val="1"/>
    </font>
    <font>
      <sz val="11"/>
      <color rgb="FF000000"/>
      <name val="Calibri"/>
      <family val="2"/>
    </font>
    <font>
      <i/>
      <sz val="11"/>
      <color rgb="FF000000"/>
      <name val="Calibri"/>
      <family val="2"/>
    </font>
    <font>
      <sz val="10"/>
      <color rgb="FF000000"/>
      <name val="Calibri Light"/>
      <family val="2"/>
      <charset val="1"/>
    </font>
    <font>
      <sz val="11"/>
      <color rgb="FF000000"/>
      <name val="Calibri"/>
      <family val="2"/>
      <charset val="1"/>
    </font>
    <font>
      <b/>
      <sz val="11"/>
      <color rgb="FF000000"/>
      <name val="Calibri"/>
      <family val="2"/>
    </font>
    <font>
      <sz val="11"/>
      <color theme="0"/>
      <name val="Calibri"/>
      <family val="2"/>
      <scheme val="minor"/>
    </font>
    <font>
      <b/>
      <sz val="9"/>
      <color indexed="81"/>
      <name val="Tahoma"/>
      <family val="2"/>
    </font>
    <font>
      <sz val="9"/>
      <color indexed="81"/>
      <name val="Tahoma"/>
      <family val="2"/>
    </font>
    <font>
      <sz val="11"/>
      <color theme="1"/>
      <name val="Calibri"/>
      <family val="2"/>
      <scheme val="minor"/>
    </font>
    <font>
      <b/>
      <sz val="11"/>
      <color theme="0"/>
      <name val="Calibri"/>
      <family val="2"/>
      <scheme val="minor"/>
    </font>
    <font>
      <b/>
      <sz val="11"/>
      <color rgb="FFFF0000"/>
      <name val="Calibri"/>
      <family val="2"/>
    </font>
    <font>
      <b/>
      <sz val="11"/>
      <color theme="1"/>
      <name val="Calibri"/>
      <family val="2"/>
    </font>
    <font>
      <sz val="11"/>
      <color theme="1"/>
      <name val="Calibri"/>
      <family val="2"/>
    </font>
    <font>
      <sz val="11"/>
      <color rgb="FFFF0000"/>
      <name val="Calibri"/>
      <family val="2"/>
    </font>
    <font>
      <sz val="11"/>
      <name val="Calibri"/>
      <family val="2"/>
    </font>
    <font>
      <b/>
      <sz val="9"/>
      <color rgb="FF000000"/>
      <name val="Tahoma"/>
      <family val="2"/>
    </font>
    <font>
      <sz val="9"/>
      <color rgb="FF000000"/>
      <name val="Tahoma"/>
      <family val="2"/>
    </font>
    <font>
      <sz val="11"/>
      <color theme="1"/>
      <name val="Source Sans Pro"/>
      <family val="2"/>
    </font>
    <font>
      <strike/>
      <sz val="11"/>
      <color rgb="FF000000"/>
      <name val="Calibri"/>
      <family val="2"/>
    </font>
    <font>
      <strike/>
      <sz val="11"/>
      <color rgb="FFFF0000"/>
      <name val="Source Sans Pro"/>
      <family val="2"/>
    </font>
    <font>
      <sz val="10"/>
      <color rgb="FF000000"/>
      <name val="Arial"/>
      <family val="2"/>
    </font>
    <font>
      <b/>
      <sz val="10"/>
      <color rgb="FF000000"/>
      <name val="Arial"/>
      <family val="2"/>
    </font>
    <font>
      <sz val="10"/>
      <color rgb="FFFF0000"/>
      <name val="Arial"/>
      <family val="2"/>
    </font>
    <font>
      <sz val="10"/>
      <color theme="1"/>
      <name val="Arial"/>
      <family val="2"/>
    </font>
    <font>
      <b/>
      <sz val="11"/>
      <color rgb="FFFF0000"/>
      <name val="Calibri"/>
      <family val="2"/>
      <scheme val="minor"/>
    </font>
    <font>
      <sz val="11"/>
      <color rgb="FF70AD47"/>
      <name val="Calibri"/>
      <family val="2"/>
      <scheme val="minor"/>
    </font>
    <font>
      <sz val="11"/>
      <color rgb="FF70AD47"/>
      <name val="Calibri"/>
      <family val="2"/>
    </font>
    <font>
      <sz val="11"/>
      <color rgb="FF70AD47"/>
      <name val="Calibri"/>
      <family val="2"/>
      <charset val="1"/>
    </font>
    <font>
      <sz val="11"/>
      <color rgb="FF444444"/>
      <name val="Calibri"/>
      <family val="2"/>
    </font>
    <font>
      <b/>
      <sz val="11"/>
      <color rgb="FF000000"/>
      <name val="Calibri"/>
      <family val="2"/>
      <scheme val="minor"/>
    </font>
    <font>
      <sz val="10"/>
      <color rgb="FF000000"/>
      <name val="Calibri"/>
      <family val="2"/>
    </font>
    <font>
      <sz val="11"/>
      <name val="Calibri"/>
      <family val="2"/>
      <scheme val="minor"/>
    </font>
    <font>
      <sz val="11"/>
      <color theme="9"/>
      <name val="Calibri"/>
      <family val="2"/>
      <scheme val="minor"/>
    </font>
    <font>
      <b/>
      <sz val="11"/>
      <color rgb="FF00B0F0"/>
      <name val="Calibri"/>
      <family val="2"/>
      <scheme val="minor"/>
    </font>
    <font>
      <sz val="11"/>
      <color rgb="FF00B0F0"/>
      <name val="Calibri"/>
      <family val="2"/>
      <scheme val="minor"/>
    </font>
    <font>
      <sz val="11"/>
      <color rgb="FF00B0F0"/>
      <name val="Calibri"/>
      <family val="2"/>
    </font>
    <font>
      <sz val="11"/>
      <color rgb="FF000000"/>
      <name val="Calibri"/>
      <family val="2"/>
    </font>
    <font>
      <b/>
      <sz val="11"/>
      <color rgb="FF000000"/>
      <name val="Calibri"/>
      <family val="2"/>
    </font>
    <font>
      <b/>
      <sz val="11"/>
      <color rgb="FF444444"/>
      <name val="Calibri"/>
      <family val="2"/>
      <charset val="1"/>
    </font>
    <font>
      <strike/>
      <sz val="11"/>
      <color rgb="FFFF0000"/>
      <name val="Calibri"/>
      <family val="2"/>
    </font>
    <font>
      <vertAlign val="superscript"/>
      <sz val="11"/>
      <color theme="1"/>
      <name val="Calibri"/>
      <family val="2"/>
      <scheme val="minor"/>
    </font>
    <font>
      <vertAlign val="subscript"/>
      <sz val="11"/>
      <color rgb="FF000000"/>
      <name val="Calibri"/>
      <family val="2"/>
    </font>
    <font>
      <vertAlign val="superscript"/>
      <sz val="11"/>
      <color rgb="FF000000"/>
      <name val="Calibri"/>
      <family val="2"/>
    </font>
    <font>
      <b/>
      <u/>
      <sz val="11"/>
      <color theme="1" tint="0.499984740745262"/>
      <name val="Calibri"/>
      <family val="2"/>
      <scheme val="minor"/>
    </font>
    <font>
      <sz val="11"/>
      <color theme="1" tint="0.499984740745262"/>
      <name val="Calibri"/>
      <family val="2"/>
      <scheme val="minor"/>
    </font>
    <font>
      <b/>
      <sz val="11"/>
      <color theme="1" tint="0.499984740745262"/>
      <name val="Calibri"/>
      <family val="2"/>
      <scheme val="minor"/>
    </font>
    <font>
      <sz val="11"/>
      <color theme="1" tint="0.499984740745262"/>
      <name val="Calibri"/>
      <family val="2"/>
    </font>
    <font>
      <b/>
      <sz val="10"/>
      <color rgb="FF000000"/>
      <name val="Calibri"/>
      <family val="2"/>
    </font>
    <font>
      <sz val="10"/>
      <color theme="1"/>
      <name val="Calibri"/>
      <family val="2"/>
      <scheme val="minor"/>
    </font>
    <font>
      <sz val="9"/>
      <color theme="1"/>
      <name val="Arial Nova Cond"/>
      <family val="2"/>
    </font>
    <font>
      <b/>
      <sz val="9"/>
      <color theme="1"/>
      <name val="Arial Nova Cond"/>
      <family val="2"/>
    </font>
    <font>
      <sz val="9"/>
      <color rgb="FF242424"/>
      <name val="Arial Nova Cond"/>
      <family val="2"/>
    </font>
    <font>
      <sz val="9"/>
      <color rgb="FF000000"/>
      <name val="Arial Nova Cond"/>
      <family val="2"/>
    </font>
    <font>
      <sz val="9"/>
      <name val="Arial Nova Cond"/>
      <family val="2"/>
    </font>
    <font>
      <b/>
      <sz val="10"/>
      <color theme="1"/>
      <name val="Calibri"/>
      <family val="2"/>
    </font>
    <font>
      <sz val="10"/>
      <color theme="1"/>
      <name val="Calibri"/>
      <family val="2"/>
    </font>
    <font>
      <sz val="10"/>
      <name val="Calibri"/>
      <family val="2"/>
    </font>
    <font>
      <sz val="11"/>
      <color theme="1"/>
      <name val="Calibri"/>
      <family val="2"/>
      <charset val="1"/>
    </font>
    <font>
      <b/>
      <sz val="10"/>
      <color theme="1"/>
      <name val="Calibri"/>
      <family val="2"/>
      <scheme val="minor"/>
    </font>
    <font>
      <sz val="10"/>
      <color theme="1"/>
      <name val="Calibri"/>
      <family val="2"/>
      <scheme val="minor"/>
    </font>
    <font>
      <sz val="10"/>
      <color rgb="FF242424"/>
      <name val="Calibri"/>
      <family val="2"/>
      <scheme val="minor"/>
    </font>
    <font>
      <b/>
      <sz val="10"/>
      <color rgb="FF000000"/>
      <name val="Calibri"/>
      <family val="2"/>
      <scheme val="minor"/>
    </font>
    <font>
      <b/>
      <sz val="11"/>
      <color theme="1"/>
      <name val="Calibri"/>
      <family val="2"/>
      <charset val="1"/>
    </font>
    <font>
      <b/>
      <sz val="11"/>
      <name val="Calibri"/>
      <family val="2"/>
    </font>
    <font>
      <b/>
      <sz val="11"/>
      <color theme="1"/>
      <name val="Calibri"/>
      <family val="2"/>
    </font>
    <font>
      <b/>
      <sz val="11"/>
      <color rgb="FF00B0F0"/>
      <name val="Calibri"/>
      <family val="2"/>
    </font>
    <font>
      <sz val="10"/>
      <color rgb="FFFF0000"/>
      <name val="Calibri"/>
      <family val="2"/>
    </font>
    <font>
      <u/>
      <sz val="11"/>
      <color rgb="FF000000"/>
      <name val="Calibri"/>
      <family val="2"/>
    </font>
    <font>
      <sz val="11"/>
      <color rgb="FF4472C4"/>
      <name val="Calibri"/>
      <family val="2"/>
    </font>
    <font>
      <sz val="10"/>
      <color rgb="FF4472C4"/>
      <name val="Calibri"/>
      <family val="2"/>
    </font>
  </fonts>
  <fills count="5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E2EFDA"/>
        <bgColor indexed="64"/>
      </patternFill>
    </fill>
    <fill>
      <patternFill patternType="solid">
        <fgColor theme="9" tint="0.79998168889431442"/>
        <bgColor indexed="64"/>
      </patternFill>
    </fill>
    <fill>
      <patternFill patternType="solid">
        <fgColor rgb="FFFFC000"/>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bgColor indexed="64"/>
      </patternFill>
    </fill>
    <fill>
      <patternFill patternType="solid">
        <fgColor rgb="FFFFFFFF"/>
        <bgColor indexed="64"/>
      </patternFill>
    </fill>
    <fill>
      <patternFill patternType="solid">
        <fgColor rgb="FFD9D9D9"/>
        <bgColor indexed="64"/>
      </patternFill>
    </fill>
    <fill>
      <patternFill patternType="solid">
        <fgColor rgb="FFA6A6A6"/>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rgb="FFDDEBF7"/>
        <bgColor indexed="64"/>
      </patternFill>
    </fill>
    <fill>
      <patternFill patternType="solid">
        <fgColor rgb="FFE2EFDA"/>
        <bgColor rgb="FF000000"/>
      </patternFill>
    </fill>
    <fill>
      <patternFill patternType="solid">
        <fgColor rgb="FFBDD7EE"/>
        <bgColor rgb="FF000000"/>
      </patternFill>
    </fill>
    <fill>
      <patternFill patternType="solid">
        <fgColor rgb="FFF4B084"/>
        <bgColor rgb="FF000000"/>
      </patternFill>
    </fill>
    <fill>
      <patternFill patternType="solid">
        <fgColor rgb="FFFFF2CC"/>
        <bgColor rgb="FF000000"/>
      </patternFill>
    </fill>
    <fill>
      <patternFill patternType="solid">
        <fgColor rgb="FFFFE699"/>
        <bgColor indexed="64"/>
      </patternFill>
    </fill>
    <fill>
      <patternFill patternType="solid">
        <fgColor rgb="FFFFF2CC"/>
        <bgColor indexed="64"/>
      </patternFill>
    </fill>
    <fill>
      <patternFill patternType="solid">
        <fgColor rgb="FFFFE699"/>
        <bgColor rgb="FF000000"/>
      </patternFill>
    </fill>
    <fill>
      <patternFill patternType="solid">
        <fgColor rgb="FFFFFF00"/>
        <bgColor rgb="FF000000"/>
      </patternFill>
    </fill>
    <fill>
      <patternFill patternType="solid">
        <fgColor rgb="FFA9D08E"/>
        <bgColor indexed="64"/>
      </patternFill>
    </fill>
    <fill>
      <patternFill patternType="solid">
        <fgColor rgb="FFF8CBAD"/>
        <bgColor indexed="64"/>
      </patternFill>
    </fill>
    <fill>
      <patternFill patternType="solid">
        <fgColor rgb="FFFCE4D6"/>
        <bgColor indexed="64"/>
      </patternFill>
    </fill>
    <fill>
      <patternFill patternType="solid">
        <fgColor rgb="FFD9E1F2"/>
        <bgColor indexed="64"/>
      </patternFill>
    </fill>
    <fill>
      <patternFill patternType="solid">
        <fgColor rgb="FFFFD966"/>
        <bgColor indexed="64"/>
      </patternFill>
    </fill>
    <fill>
      <patternFill patternType="solid">
        <fgColor rgb="FFD0CECE"/>
        <bgColor indexed="64"/>
      </patternFill>
    </fill>
    <fill>
      <patternFill patternType="solid">
        <fgColor rgb="FFACB9CA"/>
        <bgColor indexed="64"/>
      </patternFill>
    </fill>
    <fill>
      <patternFill patternType="solid">
        <fgColor rgb="FFEBC9F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C000"/>
        <bgColor rgb="FF000000"/>
      </patternFill>
    </fill>
    <fill>
      <patternFill patternType="solid">
        <fgColor theme="4" tint="0.39997558519241921"/>
        <bgColor indexed="64"/>
      </patternFill>
    </fill>
    <fill>
      <patternFill patternType="solid">
        <fgColor theme="2"/>
        <bgColor indexed="64"/>
      </patternFill>
    </fill>
    <fill>
      <patternFill patternType="solid">
        <fgColor rgb="FFDDEBF7"/>
        <bgColor rgb="FF000000"/>
      </patternFill>
    </fill>
    <fill>
      <patternFill patternType="solid">
        <fgColor rgb="FF9BC2E6"/>
        <bgColor rgb="FF000000"/>
      </patternFill>
    </fill>
    <fill>
      <patternFill patternType="solid">
        <fgColor rgb="FFA9D08E"/>
        <bgColor rgb="FF000000"/>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9"/>
        <bgColor indexed="64"/>
      </patternFill>
    </fill>
    <fill>
      <patternFill patternType="solid">
        <fgColor theme="7"/>
        <bgColor indexed="64"/>
      </patternFill>
    </fill>
    <fill>
      <patternFill patternType="solid">
        <fgColor rgb="FF92D050"/>
        <bgColor indexed="64"/>
      </patternFill>
    </fill>
    <fill>
      <patternFill patternType="solid">
        <fgColor rgb="FF8EA9DB"/>
        <bgColor rgb="FF000000"/>
      </patternFill>
    </fill>
    <fill>
      <patternFill patternType="solid">
        <fgColor rgb="FFFCE4D6"/>
        <bgColor rgb="FF000000"/>
      </patternFill>
    </fill>
    <fill>
      <patternFill patternType="solid">
        <fgColor rgb="FFEBC9F5"/>
        <bgColor rgb="FF000000"/>
      </patternFill>
    </fill>
    <fill>
      <patternFill patternType="solid">
        <fgColor theme="7" tint="0.79998168889431442"/>
        <bgColor indexed="64"/>
      </patternFill>
    </fill>
    <fill>
      <patternFill patternType="solid">
        <fgColor rgb="FFFDE8FF"/>
        <bgColor indexed="64"/>
      </patternFill>
    </fill>
    <fill>
      <patternFill patternType="solid">
        <fgColor theme="5" tint="0.39997558519241921"/>
        <bgColor indexed="64"/>
      </patternFill>
    </fill>
    <fill>
      <patternFill patternType="solid">
        <fgColor theme="5"/>
        <bgColor indexed="64"/>
      </patternFill>
    </fill>
    <fill>
      <patternFill patternType="solid">
        <fgColor theme="8" tint="0.59999389629810485"/>
        <bgColor indexed="64"/>
      </patternFill>
    </fill>
    <fill>
      <patternFill patternType="solid">
        <fgColor rgb="FFC6E0B4"/>
        <bgColor rgb="FF000000"/>
      </patternFill>
    </fill>
    <fill>
      <patternFill patternType="solid">
        <fgColor theme="5" tint="0.59999389629810485"/>
        <bgColor indexed="64"/>
      </patternFill>
    </fill>
  </fills>
  <borders count="43">
    <border>
      <left/>
      <right/>
      <top/>
      <bottom/>
      <diagonal/>
    </border>
    <border>
      <left/>
      <right/>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right/>
      <top style="medium">
        <color rgb="FF000000"/>
      </top>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style="medium">
        <color rgb="FF000000"/>
      </right>
      <top/>
      <bottom style="thin">
        <color rgb="FF000000"/>
      </bottom>
      <diagonal/>
    </border>
    <border>
      <left style="thin">
        <color rgb="FF000000"/>
      </left>
      <right style="thin">
        <color rgb="FF000000"/>
      </right>
      <top/>
      <bottom/>
      <diagonal/>
    </border>
    <border>
      <left/>
      <right/>
      <top/>
      <bottom style="medium">
        <color rgb="FF000000"/>
      </bottom>
      <diagonal/>
    </border>
    <border>
      <left/>
      <right/>
      <top/>
      <bottom style="thin">
        <color rgb="FFAEAAAA"/>
      </bottom>
      <diagonal/>
    </border>
    <border>
      <left/>
      <right/>
      <top style="thin">
        <color rgb="FFAEAAAA"/>
      </top>
      <bottom style="thin">
        <color rgb="FFAEAAAA"/>
      </bottom>
      <diagonal/>
    </border>
    <border>
      <left/>
      <right/>
      <top style="thin">
        <color rgb="FFAEAAAA"/>
      </top>
      <bottom/>
      <diagonal/>
    </border>
    <border>
      <left/>
      <right/>
      <top style="thin">
        <color rgb="FF8EA9DB"/>
      </top>
      <bottom style="thin">
        <color rgb="FF8EA9DB"/>
      </bottom>
      <diagonal/>
    </border>
    <border>
      <left/>
      <right/>
      <top/>
      <bottom style="thin">
        <color rgb="FF8EA9DB"/>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style="thin">
        <color indexed="64"/>
      </right>
      <top/>
      <bottom/>
      <diagonal/>
    </border>
    <border>
      <left/>
      <right/>
      <top/>
      <bottom style="thin">
        <color indexed="64"/>
      </bottom>
      <diagonal/>
    </border>
    <border>
      <left/>
      <right/>
      <top style="thin">
        <color indexed="64"/>
      </top>
      <bottom style="thin">
        <color indexed="64"/>
      </bottom>
      <diagonal/>
    </border>
    <border>
      <left/>
      <right style="thin">
        <color rgb="FF000000"/>
      </right>
      <top/>
      <bottom/>
      <diagonal/>
    </border>
    <border>
      <left/>
      <right style="thin">
        <color rgb="FF000000"/>
      </right>
      <top/>
      <bottom style="thin">
        <color rgb="FF000000"/>
      </bottom>
      <diagonal/>
    </border>
  </borders>
  <cellStyleXfs count="3">
    <xf numFmtId="0" fontId="0" fillId="0" borderId="0"/>
    <xf numFmtId="0" fontId="15" fillId="0" borderId="0"/>
    <xf numFmtId="9" fontId="15" fillId="0" borderId="0" applyFont="0" applyFill="0" applyBorder="0" applyAlignment="0" applyProtection="0"/>
  </cellStyleXfs>
  <cellXfs count="599">
    <xf numFmtId="0" fontId="0" fillId="0" borderId="0" xfId="0"/>
    <xf numFmtId="0" fontId="4" fillId="0" borderId="0" xfId="0" applyFont="1"/>
    <xf numFmtId="0" fontId="0" fillId="2" borderId="0" xfId="0" applyFill="1"/>
    <xf numFmtId="0" fontId="5" fillId="0" borderId="0" xfId="0" applyFont="1"/>
    <xf numFmtId="0" fontId="6" fillId="0" borderId="0" xfId="0" applyFont="1" applyAlignment="1">
      <alignment horizontal="left" vertical="center"/>
    </xf>
    <xf numFmtId="0" fontId="0" fillId="0" borderId="0" xfId="0" applyAlignment="1">
      <alignment horizontal="left" vertical="center"/>
    </xf>
    <xf numFmtId="0" fontId="7" fillId="0" borderId="0" xfId="0" applyFont="1"/>
    <xf numFmtId="0" fontId="9" fillId="0" borderId="0" xfId="0" applyFont="1"/>
    <xf numFmtId="0" fontId="3" fillId="0" borderId="0" xfId="0" applyFont="1"/>
    <xf numFmtId="0" fontId="5" fillId="3" borderId="0" xfId="0" applyFont="1" applyFill="1"/>
    <xf numFmtId="0" fontId="5" fillId="4" borderId="0" xfId="0" applyFont="1" applyFill="1"/>
    <xf numFmtId="0" fontId="5" fillId="2" borderId="0" xfId="0" applyFont="1" applyFill="1"/>
    <xf numFmtId="0" fontId="5" fillId="0" borderId="0" xfId="0" applyFont="1" applyAlignment="1">
      <alignment wrapText="1"/>
    </xf>
    <xf numFmtId="0" fontId="3" fillId="0" borderId="1" xfId="0" applyFont="1" applyBorder="1"/>
    <xf numFmtId="0" fontId="10" fillId="0" borderId="0" xfId="0" applyFont="1"/>
    <xf numFmtId="0" fontId="4" fillId="5" borderId="0" xfId="0" applyFont="1" applyFill="1"/>
    <xf numFmtId="0" fontId="0" fillId="6" borderId="0" xfId="0" applyFill="1"/>
    <xf numFmtId="0" fontId="4" fillId="7" borderId="0" xfId="0" applyFont="1" applyFill="1" applyAlignment="1">
      <alignment horizontal="center" vertical="center"/>
    </xf>
    <xf numFmtId="0" fontId="4" fillId="7" borderId="0" xfId="0" applyFont="1" applyFill="1" applyAlignment="1">
      <alignment horizontal="center" vertical="center" wrapText="1"/>
    </xf>
    <xf numFmtId="0" fontId="4" fillId="7" borderId="0" xfId="0" applyFont="1" applyFill="1" applyAlignment="1">
      <alignment horizontal="left" vertical="center"/>
    </xf>
    <xf numFmtId="0" fontId="12" fillId="8" borderId="0" xfId="0" applyFont="1" applyFill="1" applyAlignment="1">
      <alignment vertical="center"/>
    </xf>
    <xf numFmtId="0" fontId="12" fillId="8" borderId="0" xfId="0" applyFont="1" applyFill="1" applyAlignment="1">
      <alignment vertical="center" wrapText="1"/>
    </xf>
    <xf numFmtId="0" fontId="12" fillId="8" borderId="0" xfId="0" applyFont="1" applyFill="1" applyAlignment="1">
      <alignment horizontal="left" vertical="center"/>
    </xf>
    <xf numFmtId="0" fontId="0" fillId="0" borderId="0" xfId="0" applyAlignment="1">
      <alignment horizontal="left" vertical="center" wrapText="1"/>
    </xf>
    <xf numFmtId="0" fontId="0" fillId="0" borderId="0" xfId="0" applyAlignment="1">
      <alignment vertical="center"/>
    </xf>
    <xf numFmtId="0" fontId="0" fillId="0" borderId="0" xfId="0" applyAlignment="1">
      <alignment vertical="center" wrapText="1"/>
    </xf>
    <xf numFmtId="0" fontId="7"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horizontal="left" vertical="center" wrapText="1"/>
    </xf>
    <xf numFmtId="0" fontId="5" fillId="0" borderId="0" xfId="0" applyFont="1" applyAlignment="1">
      <alignment horizontal="left" vertical="center" wrapText="1"/>
    </xf>
    <xf numFmtId="49" fontId="0" fillId="0" borderId="0" xfId="0" applyNumberFormat="1" applyAlignment="1">
      <alignment horizontal="left" vertical="center"/>
    </xf>
    <xf numFmtId="0" fontId="6" fillId="0" borderId="0" xfId="0" applyFont="1" applyAlignment="1">
      <alignment horizontal="left" vertical="center" wrapText="1"/>
    </xf>
    <xf numFmtId="0" fontId="0" fillId="0" borderId="0" xfId="0" applyAlignment="1">
      <alignment wrapText="1"/>
    </xf>
    <xf numFmtId="0" fontId="4" fillId="7" borderId="0" xfId="0" applyFont="1" applyFill="1" applyAlignment="1">
      <alignment horizontal="left" vertical="center" wrapText="1"/>
    </xf>
    <xf numFmtId="0" fontId="12" fillId="8"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49" fontId="0" fillId="0" borderId="4" xfId="0" applyNumberFormat="1" applyBorder="1"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0" fillId="0" borderId="4" xfId="0"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wrapText="1"/>
    </xf>
    <xf numFmtId="0" fontId="0" fillId="0" borderId="4" xfId="0" applyBorder="1" applyAlignment="1">
      <alignment vertical="center" wrapText="1"/>
    </xf>
    <xf numFmtId="49" fontId="0" fillId="0" borderId="1" xfId="0" applyNumberForma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xf>
    <xf numFmtId="49" fontId="0" fillId="0" borderId="0" xfId="0" applyNumberFormat="1" applyAlignment="1">
      <alignment horizontal="center" vertical="center"/>
    </xf>
    <xf numFmtId="49" fontId="0" fillId="0" borderId="0" xfId="0" applyNumberFormat="1"/>
    <xf numFmtId="49" fontId="0" fillId="10" borderId="0" xfId="0" applyNumberFormat="1" applyFill="1"/>
    <xf numFmtId="0" fontId="0" fillId="10" borderId="0" xfId="0" applyFill="1"/>
    <xf numFmtId="16" fontId="0" fillId="0" borderId="0" xfId="0" quotePrefix="1" applyNumberFormat="1"/>
    <xf numFmtId="0" fontId="0" fillId="0" borderId="0" xfId="0" quotePrefix="1"/>
    <xf numFmtId="2" fontId="4" fillId="0" borderId="0" xfId="0" applyNumberFormat="1" applyFont="1"/>
    <xf numFmtId="2" fontId="0" fillId="0" borderId="0" xfId="0" applyNumberFormat="1"/>
    <xf numFmtId="2" fontId="0" fillId="10" borderId="0" xfId="0" applyNumberFormat="1" applyFill="1"/>
    <xf numFmtId="1" fontId="0" fillId="0" borderId="0" xfId="0" applyNumberFormat="1"/>
    <xf numFmtId="2" fontId="0" fillId="0" borderId="0" xfId="0" quotePrefix="1" applyNumberFormat="1"/>
    <xf numFmtId="0" fontId="11" fillId="0" borderId="2" xfId="1" applyFont="1" applyBorder="1"/>
    <xf numFmtId="0" fontId="11" fillId="0" borderId="3" xfId="1" applyFont="1" applyBorder="1"/>
    <xf numFmtId="0" fontId="11" fillId="9" borderId="3" xfId="1" applyFont="1" applyFill="1" applyBorder="1"/>
    <xf numFmtId="0" fontId="15" fillId="0" borderId="0" xfId="1"/>
    <xf numFmtId="0" fontId="11" fillId="6" borderId="2" xfId="1" applyFont="1" applyFill="1" applyBorder="1"/>
    <xf numFmtId="0" fontId="7" fillId="0" borderId="3" xfId="1" applyFont="1" applyBorder="1"/>
    <xf numFmtId="0" fontId="7" fillId="0" borderId="3" xfId="1" quotePrefix="1" applyFont="1" applyBorder="1"/>
    <xf numFmtId="0" fontId="15" fillId="0" borderId="3" xfId="1" quotePrefix="1" applyBorder="1"/>
    <xf numFmtId="6" fontId="7" fillId="0" borderId="3" xfId="1" applyNumberFormat="1" applyFont="1" applyBorder="1"/>
    <xf numFmtId="0" fontId="15" fillId="0" borderId="3" xfId="1" applyBorder="1"/>
    <xf numFmtId="0" fontId="7" fillId="10" borderId="3" xfId="1" applyFont="1" applyFill="1" applyBorder="1"/>
    <xf numFmtId="0" fontId="6" fillId="0" borderId="3" xfId="1" applyFont="1" applyBorder="1"/>
    <xf numFmtId="0" fontId="11" fillId="2" borderId="2" xfId="1" applyFont="1" applyFill="1" applyBorder="1"/>
    <xf numFmtId="0" fontId="7" fillId="2" borderId="3" xfId="1" applyFont="1" applyFill="1" applyBorder="1"/>
    <xf numFmtId="0" fontId="4" fillId="0" borderId="2" xfId="1" applyFont="1" applyBorder="1"/>
    <xf numFmtId="0" fontId="4" fillId="6" borderId="2" xfId="1" applyFont="1" applyFill="1" applyBorder="1"/>
    <xf numFmtId="0" fontId="4" fillId="6" borderId="0" xfId="1" applyFont="1" applyFill="1"/>
    <xf numFmtId="0" fontId="15" fillId="10" borderId="0" xfId="1" applyFill="1"/>
    <xf numFmtId="0" fontId="4" fillId="0" borderId="0" xfId="1" applyFont="1"/>
    <xf numFmtId="0" fontId="12" fillId="11" borderId="0" xfId="0" applyFont="1" applyFill="1" applyAlignment="1">
      <alignment horizontal="left" vertical="center" wrapText="1"/>
    </xf>
    <xf numFmtId="0" fontId="12" fillId="11" borderId="0" xfId="0" applyFont="1" applyFill="1" applyAlignment="1">
      <alignment horizontal="center" vertical="center" wrapText="1"/>
    </xf>
    <xf numFmtId="0" fontId="12" fillId="11" borderId="0" xfId="0" applyFont="1" applyFill="1" applyAlignment="1">
      <alignment vertical="center" wrapText="1"/>
    </xf>
    <xf numFmtId="0" fontId="4" fillId="6" borderId="0" xfId="0" applyFont="1" applyFill="1"/>
    <xf numFmtId="0" fontId="15" fillId="2" borderId="0" xfId="1" applyFill="1"/>
    <xf numFmtId="0" fontId="0" fillId="2" borderId="0" xfId="0" applyFill="1" applyAlignment="1">
      <alignment vertical="center" wrapText="1"/>
    </xf>
    <xf numFmtId="0" fontId="16" fillId="7" borderId="6" xfId="0" applyFont="1" applyFill="1" applyBorder="1" applyAlignment="1">
      <alignment horizontal="center" vertical="center" wrapText="1"/>
    </xf>
    <xf numFmtId="0" fontId="16" fillId="7" borderId="7" xfId="0" applyFont="1" applyFill="1" applyBorder="1" applyAlignment="1">
      <alignment horizontal="center" vertical="center" wrapText="1"/>
    </xf>
    <xf numFmtId="0" fontId="16" fillId="7" borderId="8" xfId="0" applyFont="1" applyFill="1" applyBorder="1" applyAlignment="1">
      <alignment horizontal="center" vertical="center" wrapText="1"/>
    </xf>
    <xf numFmtId="0" fontId="16" fillId="7" borderId="0" xfId="0" applyFont="1" applyFill="1" applyAlignment="1">
      <alignment horizontal="center" vertical="center" wrapText="1"/>
    </xf>
    <xf numFmtId="0" fontId="0" fillId="13" borderId="10" xfId="0" applyFill="1" applyBorder="1" applyAlignment="1">
      <alignment horizontal="center" vertical="center" wrapText="1"/>
    </xf>
    <xf numFmtId="0" fontId="0" fillId="13" borderId="10" xfId="0" applyFill="1" applyBorder="1" applyAlignment="1">
      <alignment horizontal="left" vertical="center" wrapText="1"/>
    </xf>
    <xf numFmtId="0" fontId="0" fillId="13" borderId="11" xfId="0" applyFill="1" applyBorder="1" applyAlignment="1">
      <alignment horizontal="left" vertical="center" wrapText="1"/>
    </xf>
    <xf numFmtId="0" fontId="0" fillId="13" borderId="0" xfId="0" applyFill="1" applyAlignment="1">
      <alignment horizontal="left" vertical="center" wrapText="1"/>
    </xf>
    <xf numFmtId="0" fontId="0" fillId="13" borderId="5" xfId="0" applyFill="1" applyBorder="1" applyAlignment="1">
      <alignment horizontal="center" vertical="center" wrapText="1"/>
    </xf>
    <xf numFmtId="0" fontId="0" fillId="13" borderId="5" xfId="0" applyFill="1" applyBorder="1" applyAlignment="1">
      <alignment horizontal="left" vertical="center" wrapText="1"/>
    </xf>
    <xf numFmtId="0" fontId="0" fillId="13" borderId="13" xfId="0" applyFill="1" applyBorder="1" applyAlignment="1">
      <alignment horizontal="left" vertical="center" wrapText="1"/>
    </xf>
    <xf numFmtId="0" fontId="0" fillId="14" borderId="5" xfId="0" applyFill="1" applyBorder="1" applyAlignment="1">
      <alignment horizontal="center" vertical="center" wrapText="1"/>
    </xf>
    <xf numFmtId="0" fontId="0" fillId="14" borderId="5" xfId="0" applyFill="1" applyBorder="1" applyAlignment="1">
      <alignment horizontal="left" vertical="center" wrapText="1"/>
    </xf>
    <xf numFmtId="0" fontId="0" fillId="14" borderId="14" xfId="0" applyFill="1" applyBorder="1" applyAlignment="1">
      <alignment horizontal="left" vertical="center" wrapText="1"/>
    </xf>
    <xf numFmtId="0" fontId="0" fillId="14" borderId="15" xfId="0" applyFill="1" applyBorder="1" applyAlignment="1">
      <alignment horizontal="left" vertical="center" wrapText="1"/>
    </xf>
    <xf numFmtId="0" fontId="0" fillId="14" borderId="0" xfId="0" applyFill="1" applyAlignment="1">
      <alignment horizontal="left" vertical="center" wrapText="1"/>
    </xf>
    <xf numFmtId="0" fontId="0" fillId="14" borderId="13" xfId="0" applyFill="1" applyBorder="1" applyAlignment="1">
      <alignment horizontal="left" vertical="center" wrapText="1"/>
    </xf>
    <xf numFmtId="0" fontId="0" fillId="13" borderId="14" xfId="0" applyFill="1" applyBorder="1" applyAlignment="1">
      <alignment horizontal="center" vertical="center" wrapText="1"/>
    </xf>
    <xf numFmtId="0" fontId="0" fillId="13" borderId="14" xfId="0" applyFill="1" applyBorder="1" applyAlignment="1">
      <alignment horizontal="left" vertical="center" wrapText="1"/>
    </xf>
    <xf numFmtId="0" fontId="0" fillId="13" borderId="15" xfId="0" applyFill="1" applyBorder="1" applyAlignment="1">
      <alignment horizontal="left" vertical="center" wrapText="1"/>
    </xf>
    <xf numFmtId="0" fontId="0" fillId="0" borderId="17" xfId="0" applyBorder="1" applyAlignment="1">
      <alignment horizontal="center" vertical="center" wrapText="1"/>
    </xf>
    <xf numFmtId="0" fontId="0" fillId="13" borderId="18" xfId="0" applyFill="1" applyBorder="1" applyAlignment="1">
      <alignment horizontal="center" vertical="center" wrapText="1"/>
    </xf>
    <xf numFmtId="0" fontId="0" fillId="13" borderId="19" xfId="0" applyFill="1" applyBorder="1" applyAlignment="1">
      <alignment horizontal="center" vertical="center" wrapText="1"/>
    </xf>
    <xf numFmtId="0" fontId="0" fillId="13" borderId="20" xfId="0" applyFill="1" applyBorder="1" applyAlignment="1">
      <alignment horizontal="left" vertical="center" wrapText="1"/>
    </xf>
    <xf numFmtId="0" fontId="0" fillId="13" borderId="21" xfId="0" applyFill="1" applyBorder="1" applyAlignment="1">
      <alignment horizontal="left" vertical="center" wrapText="1"/>
    </xf>
    <xf numFmtId="0" fontId="0" fillId="13" borderId="22" xfId="0" applyFill="1" applyBorder="1" applyAlignment="1">
      <alignment horizontal="left" vertical="center" wrapText="1"/>
    </xf>
    <xf numFmtId="0" fontId="0" fillId="13" borderId="23" xfId="0" applyFill="1" applyBorder="1" applyAlignment="1">
      <alignment horizontal="center" vertical="center" wrapText="1"/>
    </xf>
    <xf numFmtId="0" fontId="0" fillId="14" borderId="19" xfId="0" applyFill="1" applyBorder="1" applyAlignment="1">
      <alignment horizontal="center" vertical="center" wrapText="1"/>
    </xf>
    <xf numFmtId="0" fontId="0" fillId="14" borderId="23" xfId="0" applyFill="1" applyBorder="1" applyAlignment="1">
      <alignment horizontal="center" vertical="center" wrapText="1"/>
    </xf>
    <xf numFmtId="0" fontId="0" fillId="14" borderId="14" xfId="0" applyFill="1" applyBorder="1" applyAlignment="1">
      <alignment horizontal="center" vertical="center" wrapText="1"/>
    </xf>
    <xf numFmtId="0" fontId="0" fillId="13" borderId="10" xfId="0" applyFill="1" applyBorder="1" applyAlignment="1">
      <alignment vertical="center" wrapText="1"/>
    </xf>
    <xf numFmtId="0" fontId="0" fillId="13" borderId="5" xfId="0" applyFill="1" applyBorder="1" applyAlignment="1">
      <alignment vertical="center" wrapText="1"/>
    </xf>
    <xf numFmtId="0" fontId="0" fillId="13" borderId="14" xfId="0" applyFill="1" applyBorder="1" applyAlignment="1">
      <alignment vertical="center" wrapText="1"/>
    </xf>
    <xf numFmtId="0" fontId="0" fillId="14" borderId="5" xfId="0" applyFill="1" applyBorder="1" applyAlignment="1">
      <alignment vertical="center" wrapText="1"/>
    </xf>
    <xf numFmtId="0" fontId="0" fillId="14" borderId="14" xfId="0" applyFill="1" applyBorder="1" applyAlignment="1">
      <alignment vertical="center" wrapText="1"/>
    </xf>
    <xf numFmtId="0" fontId="0" fillId="13" borderId="22" xfId="0" applyFill="1" applyBorder="1" applyAlignment="1">
      <alignment horizontal="center" vertical="center" wrapText="1"/>
    </xf>
    <xf numFmtId="0" fontId="0" fillId="13" borderId="22" xfId="0" applyFill="1" applyBorder="1" applyAlignment="1">
      <alignment vertical="center" wrapText="1"/>
    </xf>
    <xf numFmtId="0" fontId="0" fillId="13" borderId="24" xfId="0" applyFill="1" applyBorder="1" applyAlignment="1">
      <alignment horizontal="left" vertical="center" wrapText="1"/>
    </xf>
    <xf numFmtId="0" fontId="0" fillId="13" borderId="10" xfId="0" applyFill="1" applyBorder="1" applyAlignment="1">
      <alignment vertical="center"/>
    </xf>
    <xf numFmtId="0" fontId="0" fillId="13" borderId="5" xfId="0" applyFill="1" applyBorder="1" applyAlignment="1">
      <alignment vertical="center"/>
    </xf>
    <xf numFmtId="0" fontId="0" fillId="13" borderId="14" xfId="0" applyFill="1" applyBorder="1" applyAlignment="1">
      <alignment vertical="center"/>
    </xf>
    <xf numFmtId="0" fontId="0" fillId="14" borderId="5" xfId="0" applyFill="1" applyBorder="1" applyAlignment="1">
      <alignment vertical="center"/>
    </xf>
    <xf numFmtId="0" fontId="0" fillId="14" borderId="14" xfId="0" applyFill="1" applyBorder="1" applyAlignment="1">
      <alignment vertical="center"/>
    </xf>
    <xf numFmtId="0" fontId="0" fillId="13" borderId="25" xfId="0" applyFill="1" applyBorder="1" applyAlignment="1">
      <alignment horizontal="center" vertical="center" wrapText="1"/>
    </xf>
    <xf numFmtId="0" fontId="0" fillId="13" borderId="10" xfId="0" applyFill="1" applyBorder="1" applyAlignment="1">
      <alignment horizontal="left" vertical="center"/>
    </xf>
    <xf numFmtId="0" fontId="0" fillId="13" borderId="5" xfId="0" applyFill="1" applyBorder="1" applyAlignment="1">
      <alignment horizontal="left" vertical="center"/>
    </xf>
    <xf numFmtId="0" fontId="0" fillId="14" borderId="5" xfId="0" applyFill="1" applyBorder="1" applyAlignment="1">
      <alignment horizontal="left" vertical="center"/>
    </xf>
    <xf numFmtId="0" fontId="0" fillId="13" borderId="14" xfId="0" applyFill="1" applyBorder="1" applyAlignment="1">
      <alignment horizontal="left" vertical="center"/>
    </xf>
    <xf numFmtId="0" fontId="0" fillId="13" borderId="25" xfId="0" applyFill="1" applyBorder="1" applyAlignment="1">
      <alignment vertical="center" wrapText="1"/>
    </xf>
    <xf numFmtId="0" fontId="0" fillId="14" borderId="22" xfId="0" applyFill="1" applyBorder="1" applyAlignment="1">
      <alignment horizontal="center" vertical="center" wrapText="1"/>
    </xf>
    <xf numFmtId="0" fontId="0" fillId="14" borderId="22" xfId="0" applyFill="1" applyBorder="1" applyAlignment="1">
      <alignment horizontal="left" vertical="center" wrapText="1"/>
    </xf>
    <xf numFmtId="0" fontId="0" fillId="14" borderId="24" xfId="0" applyFill="1" applyBorder="1" applyAlignment="1">
      <alignment horizontal="left" vertical="center" wrapText="1"/>
    </xf>
    <xf numFmtId="0" fontId="0" fillId="14" borderId="5" xfId="0" applyFill="1" applyBorder="1" applyAlignment="1">
      <alignment wrapText="1"/>
    </xf>
    <xf numFmtId="0" fontId="0" fillId="13" borderId="18" xfId="0" applyFill="1" applyBorder="1" applyAlignment="1">
      <alignment horizontal="left" vertical="center" wrapText="1"/>
    </xf>
    <xf numFmtId="0" fontId="0" fillId="13" borderId="19" xfId="0" applyFill="1" applyBorder="1" applyAlignment="1">
      <alignment horizontal="left" vertical="center" wrapText="1"/>
    </xf>
    <xf numFmtId="0" fontId="0" fillId="13" borderId="23" xfId="0" applyFill="1" applyBorder="1" applyAlignment="1">
      <alignment horizontal="left" vertical="center" wrapText="1"/>
    </xf>
    <xf numFmtId="0" fontId="0" fillId="0" borderId="26" xfId="0" applyBorder="1"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horizontal="left" vertical="center" wrapText="1"/>
    </xf>
    <xf numFmtId="0" fontId="0" fillId="13" borderId="25" xfId="0" applyFill="1" applyBorder="1" applyAlignment="1">
      <alignment horizontal="left" vertical="center" wrapText="1"/>
    </xf>
    <xf numFmtId="0" fontId="4" fillId="15" borderId="0" xfId="0" applyFont="1" applyFill="1" applyAlignment="1">
      <alignment vertical="center" wrapText="1"/>
    </xf>
    <xf numFmtId="0" fontId="4" fillId="16" borderId="0" xfId="0" applyFont="1" applyFill="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7" fillId="0" borderId="28" xfId="0" applyFont="1" applyBorder="1" applyAlignment="1">
      <alignment vertical="center" wrapText="1"/>
    </xf>
    <xf numFmtId="0" fontId="0" fillId="0" borderId="28" xfId="0" quotePrefix="1" applyBorder="1" applyAlignment="1">
      <alignment vertical="center" wrapText="1"/>
    </xf>
    <xf numFmtId="0" fontId="0" fillId="0" borderId="28" xfId="0" applyBorder="1" applyAlignment="1">
      <alignment vertical="center"/>
    </xf>
    <xf numFmtId="0" fontId="18" fillId="0" borderId="28" xfId="0" applyFont="1" applyBorder="1" applyAlignment="1">
      <alignment vertical="center" wrapText="1"/>
    </xf>
    <xf numFmtId="0" fontId="4" fillId="0" borderId="28" xfId="0" applyFont="1" applyBorder="1" applyAlignment="1">
      <alignment vertical="center" wrapText="1"/>
    </xf>
    <xf numFmtId="0" fontId="19" fillId="0" borderId="28" xfId="0" applyFont="1" applyBorder="1" applyAlignment="1">
      <alignment vertical="center" wrapText="1"/>
    </xf>
    <xf numFmtId="0" fontId="20" fillId="0" borderId="28" xfId="0" applyFont="1" applyBorder="1" applyAlignment="1">
      <alignment vertical="center" wrapText="1"/>
    </xf>
    <xf numFmtId="0" fontId="0" fillId="12" borderId="28" xfId="0" applyFill="1" applyBorder="1" applyAlignment="1">
      <alignment vertical="center" wrapText="1"/>
    </xf>
    <xf numFmtId="0" fontId="0" fillId="0" borderId="29" xfId="0" applyBorder="1" applyAlignment="1">
      <alignment vertical="center" wrapText="1"/>
    </xf>
    <xf numFmtId="0" fontId="16" fillId="3" borderId="8" xfId="0" applyFont="1" applyFill="1" applyBorder="1" applyAlignment="1">
      <alignment horizontal="center" vertical="center" wrapText="1"/>
    </xf>
    <xf numFmtId="0" fontId="21" fillId="0" borderId="28" xfId="0" applyFont="1" applyBorder="1" applyAlignment="1">
      <alignment vertical="center" wrapText="1"/>
    </xf>
    <xf numFmtId="0" fontId="15" fillId="0" borderId="0" xfId="1" applyAlignment="1">
      <alignment wrapText="1"/>
    </xf>
    <xf numFmtId="0" fontId="7" fillId="0" borderId="0" xfId="1" applyFont="1"/>
    <xf numFmtId="0" fontId="11" fillId="6" borderId="3" xfId="1" applyFont="1" applyFill="1" applyBorder="1"/>
    <xf numFmtId="0" fontId="11" fillId="0" borderId="2" xfId="1" applyFont="1" applyBorder="1" applyAlignment="1">
      <alignment vertical="center"/>
    </xf>
    <xf numFmtId="0" fontId="7" fillId="0" borderId="3" xfId="1" applyFont="1" applyBorder="1" applyAlignment="1">
      <alignment vertical="center"/>
    </xf>
    <xf numFmtId="0" fontId="7" fillId="0" borderId="0" xfId="1" applyFont="1" applyAlignment="1">
      <alignment vertical="center"/>
    </xf>
    <xf numFmtId="0" fontId="15" fillId="0" borderId="0" xfId="1" applyAlignment="1">
      <alignment vertical="center"/>
    </xf>
    <xf numFmtId="0" fontId="15" fillId="0" borderId="0" xfId="1" applyAlignment="1">
      <alignment vertical="center" wrapText="1"/>
    </xf>
    <xf numFmtId="0" fontId="24" fillId="0" borderId="0" xfId="0" applyFont="1" applyAlignment="1">
      <alignment horizontal="left" vertical="center"/>
    </xf>
    <xf numFmtId="0" fontId="24" fillId="0" borderId="0" xfId="0" applyFont="1" applyAlignment="1">
      <alignment horizontal="left" vertical="center" wrapText="1"/>
    </xf>
    <xf numFmtId="0" fontId="24" fillId="17" borderId="0" xfId="0" applyFont="1" applyFill="1" applyAlignment="1">
      <alignment horizontal="center" vertical="center"/>
    </xf>
    <xf numFmtId="0" fontId="25" fillId="18" borderId="0" xfId="0" applyFont="1" applyFill="1"/>
    <xf numFmtId="0" fontId="7" fillId="18" borderId="0" xfId="0" applyFont="1" applyFill="1"/>
    <xf numFmtId="0" fontId="26" fillId="6" borderId="0" xfId="0" applyFont="1" applyFill="1" applyAlignment="1">
      <alignment horizontal="left" vertical="center"/>
    </xf>
    <xf numFmtId="0" fontId="27" fillId="19" borderId="0" xfId="0" applyFont="1" applyFill="1" applyAlignment="1">
      <alignment horizontal="left" vertical="center" wrapText="1"/>
    </xf>
    <xf numFmtId="0" fontId="30" fillId="0" borderId="0" xfId="0" applyFont="1" applyAlignment="1">
      <alignment horizontal="left" vertical="center" wrapText="1"/>
    </xf>
    <xf numFmtId="0" fontId="27" fillId="0" borderId="0" xfId="0" applyFont="1" applyAlignment="1">
      <alignment horizontal="left" vertical="center" wrapText="1"/>
    </xf>
    <xf numFmtId="0" fontId="28" fillId="0" borderId="0" xfId="0" applyFont="1" applyAlignment="1">
      <alignment horizontal="left" vertical="center" wrapText="1"/>
    </xf>
    <xf numFmtId="0" fontId="28" fillId="19" borderId="0" xfId="0" applyFont="1" applyFill="1" applyAlignment="1">
      <alignment horizontal="center" vertical="center" wrapText="1"/>
    </xf>
    <xf numFmtId="0" fontId="28" fillId="20" borderId="0" xfId="0" applyFont="1" applyFill="1" applyAlignment="1">
      <alignment horizontal="center" vertical="center" wrapText="1"/>
    </xf>
    <xf numFmtId="0" fontId="29" fillId="21" borderId="0" xfId="0" applyFont="1" applyFill="1" applyAlignment="1">
      <alignment horizontal="left" vertical="center" wrapText="1"/>
    </xf>
    <xf numFmtId="0" fontId="6" fillId="0" borderId="0" xfId="0" applyFont="1"/>
    <xf numFmtId="0" fontId="3" fillId="0" borderId="0" xfId="1" applyFont="1"/>
    <xf numFmtId="0" fontId="31" fillId="0" borderId="0" xfId="1" applyFont="1"/>
    <xf numFmtId="0" fontId="17" fillId="0" borderId="3" xfId="1" applyFont="1" applyBorder="1"/>
    <xf numFmtId="0" fontId="20" fillId="0" borderId="3" xfId="1" applyFont="1" applyBorder="1"/>
    <xf numFmtId="0" fontId="32" fillId="0" borderId="0" xfId="1" applyFont="1"/>
    <xf numFmtId="0" fontId="33" fillId="0" borderId="3" xfId="1" applyFont="1" applyBorder="1" applyAlignment="1">
      <alignment vertical="center"/>
    </xf>
    <xf numFmtId="0" fontId="33" fillId="0" borderId="3" xfId="1" applyFont="1" applyBorder="1"/>
    <xf numFmtId="0" fontId="5" fillId="0" borderId="0" xfId="1" applyFont="1"/>
    <xf numFmtId="0" fontId="5" fillId="0" borderId="0" xfId="1" applyFont="1" applyAlignment="1">
      <alignment wrapText="1"/>
    </xf>
    <xf numFmtId="0" fontId="0" fillId="0" borderId="0" xfId="1" applyFont="1" applyAlignment="1">
      <alignment wrapText="1"/>
    </xf>
    <xf numFmtId="0" fontId="0" fillId="0" borderId="0" xfId="1" applyFont="1"/>
    <xf numFmtId="0" fontId="34" fillId="0" borderId="3" xfId="1" applyFont="1" applyBorder="1"/>
    <xf numFmtId="0" fontId="15" fillId="22" borderId="0" xfId="1" applyFill="1"/>
    <xf numFmtId="0" fontId="6" fillId="23" borderId="3" xfId="1" applyFont="1" applyFill="1" applyBorder="1"/>
    <xf numFmtId="0" fontId="11" fillId="24" borderId="0" xfId="0" applyFont="1" applyFill="1"/>
    <xf numFmtId="0" fontId="11" fillId="0" borderId="0" xfId="0" applyFont="1"/>
    <xf numFmtId="0" fontId="17" fillId="25" borderId="0" xfId="0" applyFont="1" applyFill="1"/>
    <xf numFmtId="0" fontId="7" fillId="0" borderId="0" xfId="0" applyFont="1" applyAlignment="1">
      <alignment wrapText="1"/>
    </xf>
    <xf numFmtId="0" fontId="7" fillId="0" borderId="31" xfId="0" applyFont="1" applyBorder="1"/>
    <xf numFmtId="0" fontId="7" fillId="7" borderId="3" xfId="1" applyFont="1" applyFill="1" applyBorder="1"/>
    <xf numFmtId="0" fontId="20" fillId="0" borderId="0" xfId="0" applyFont="1"/>
    <xf numFmtId="0" fontId="33" fillId="0" borderId="31" xfId="0" applyFont="1" applyBorder="1"/>
    <xf numFmtId="0" fontId="33" fillId="0" borderId="0" xfId="0" applyFont="1"/>
    <xf numFmtId="0" fontId="33" fillId="0" borderId="30" xfId="0" applyFont="1" applyBorder="1"/>
    <xf numFmtId="0" fontId="7" fillId="26" borderId="3" xfId="1" applyFont="1" applyFill="1" applyBorder="1"/>
    <xf numFmtId="0" fontId="35" fillId="0" borderId="0" xfId="0" applyFont="1"/>
    <xf numFmtId="0" fontId="15" fillId="26" borderId="0" xfId="1" applyFill="1"/>
    <xf numFmtId="0" fontId="4" fillId="27" borderId="0" xfId="1" applyFont="1" applyFill="1"/>
    <xf numFmtId="0" fontId="15" fillId="27" borderId="0" xfId="1" applyFill="1"/>
    <xf numFmtId="0" fontId="32" fillId="27" borderId="0" xfId="1" applyFont="1" applyFill="1"/>
    <xf numFmtId="0" fontId="37" fillId="0" borderId="0" xfId="0" applyFont="1"/>
    <xf numFmtId="0" fontId="4" fillId="28" borderId="0" xfId="1" applyFont="1" applyFill="1"/>
    <xf numFmtId="0" fontId="15" fillId="28" borderId="0" xfId="1" applyFill="1"/>
    <xf numFmtId="0" fontId="36" fillId="29" borderId="0" xfId="1" applyFont="1" applyFill="1"/>
    <xf numFmtId="0" fontId="5" fillId="29" borderId="0" xfId="1" applyFont="1" applyFill="1"/>
    <xf numFmtId="0" fontId="32" fillId="0" borderId="3" xfId="1" applyFont="1" applyBorder="1"/>
    <xf numFmtId="0" fontId="32" fillId="28" borderId="0" xfId="1" applyFont="1" applyFill="1"/>
    <xf numFmtId="0" fontId="32" fillId="29" borderId="0" xfId="1" applyFont="1" applyFill="1"/>
    <xf numFmtId="0" fontId="4" fillId="30" borderId="0" xfId="1" applyFont="1" applyFill="1"/>
    <xf numFmtId="0" fontId="15" fillId="30" borderId="0" xfId="1" applyFill="1"/>
    <xf numFmtId="0" fontId="38" fillId="0" borderId="0" xfId="0" applyFont="1" applyAlignment="1">
      <alignment vertical="center" wrapText="1"/>
    </xf>
    <xf numFmtId="0" fontId="38" fillId="2" borderId="0" xfId="0" applyFont="1" applyFill="1" applyAlignment="1">
      <alignment vertical="center" wrapText="1"/>
    </xf>
    <xf numFmtId="0" fontId="4" fillId="31" borderId="0" xfId="1" applyFont="1" applyFill="1"/>
    <xf numFmtId="0" fontId="15" fillId="31" borderId="0" xfId="1" applyFill="1"/>
    <xf numFmtId="0" fontId="4" fillId="32" borderId="0" xfId="1" applyFont="1" applyFill="1"/>
    <xf numFmtId="0" fontId="15" fillId="32" borderId="0" xfId="1" applyFill="1"/>
    <xf numFmtId="0" fontId="0" fillId="31" borderId="0" xfId="1" applyFont="1" applyFill="1"/>
    <xf numFmtId="0" fontId="4" fillId="33" borderId="0" xfId="1" applyFont="1" applyFill="1"/>
    <xf numFmtId="0" fontId="0" fillId="33" borderId="0" xfId="1" applyFont="1" applyFill="1"/>
    <xf numFmtId="0" fontId="15" fillId="33" borderId="0" xfId="1" applyFill="1"/>
    <xf numFmtId="0" fontId="32" fillId="30" borderId="0" xfId="1" applyFont="1" applyFill="1"/>
    <xf numFmtId="0" fontId="32" fillId="31" borderId="0" xfId="1" applyFont="1" applyFill="1"/>
    <xf numFmtId="0" fontId="32" fillId="32" borderId="0" xfId="1" applyFont="1" applyFill="1"/>
    <xf numFmtId="0" fontId="32" fillId="33" borderId="0" xfId="1" applyFont="1" applyFill="1"/>
    <xf numFmtId="0" fontId="39" fillId="0" borderId="0" xfId="1" applyFont="1"/>
    <xf numFmtId="0" fontId="6" fillId="2" borderId="0" xfId="0" applyFont="1" applyFill="1"/>
    <xf numFmtId="0" fontId="4" fillId="0" borderId="0" xfId="1" applyFont="1" applyAlignment="1">
      <alignment vertical="center"/>
    </xf>
    <xf numFmtId="0" fontId="41" fillId="0" borderId="0" xfId="1" applyFont="1"/>
    <xf numFmtId="0" fontId="42" fillId="0" borderId="0" xfId="0" applyFont="1"/>
    <xf numFmtId="0" fontId="41" fillId="0" borderId="0" xfId="1" applyFont="1" applyAlignment="1">
      <alignment vertical="center"/>
    </xf>
    <xf numFmtId="0" fontId="42" fillId="0" borderId="3" xfId="1" applyFont="1" applyBorder="1"/>
    <xf numFmtId="0" fontId="42" fillId="0" borderId="30" xfId="0" applyFont="1" applyBorder="1"/>
    <xf numFmtId="0" fontId="42" fillId="0" borderId="31" xfId="0" applyFont="1" applyBorder="1"/>
    <xf numFmtId="0" fontId="7" fillId="27" borderId="0" xfId="0" applyFont="1" applyFill="1" applyAlignment="1">
      <alignment vertical="center"/>
    </xf>
    <xf numFmtId="0" fontId="7" fillId="29" borderId="0" xfId="0" applyFont="1" applyFill="1"/>
    <xf numFmtId="0" fontId="7" fillId="30" borderId="0" xfId="0" applyFont="1" applyFill="1"/>
    <xf numFmtId="0" fontId="4" fillId="7" borderId="0" xfId="0" applyFont="1" applyFill="1" applyAlignment="1">
      <alignment horizontal="center" wrapText="1"/>
    </xf>
    <xf numFmtId="0" fontId="4" fillId="0" borderId="0" xfId="0" applyFont="1" applyAlignment="1">
      <alignment horizontal="center" wrapText="1"/>
    </xf>
    <xf numFmtId="0" fontId="12" fillId="0" borderId="0" xfId="0" applyFont="1" applyAlignment="1">
      <alignment wrapText="1"/>
    </xf>
    <xf numFmtId="0" fontId="10" fillId="0" borderId="0" xfId="0" applyFont="1" applyAlignment="1">
      <alignment wrapText="1"/>
    </xf>
    <xf numFmtId="0" fontId="0" fillId="2" borderId="0" xfId="1" applyFont="1" applyFill="1"/>
    <xf numFmtId="0" fontId="7" fillId="0" borderId="30" xfId="0" applyFont="1" applyBorder="1" applyAlignment="1">
      <alignment wrapText="1"/>
    </xf>
    <xf numFmtId="0" fontId="7" fillId="0" borderId="31" xfId="0" applyFont="1" applyBorder="1" applyAlignment="1">
      <alignment wrapText="1"/>
    </xf>
    <xf numFmtId="0" fontId="7" fillId="6" borderId="30" xfId="0" applyFont="1" applyFill="1" applyBorder="1" applyAlignment="1">
      <alignment wrapText="1"/>
    </xf>
    <xf numFmtId="0" fontId="42" fillId="0" borderId="0" xfId="1" applyFont="1"/>
    <xf numFmtId="0" fontId="46" fillId="0" borderId="0" xfId="0" applyFont="1"/>
    <xf numFmtId="0" fontId="7"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left"/>
    </xf>
    <xf numFmtId="0" fontId="50" fillId="0" borderId="0" xfId="0" applyFont="1"/>
    <xf numFmtId="0" fontId="51" fillId="0" borderId="0" xfId="0" applyFont="1" applyAlignment="1">
      <alignment horizontal="center" vertical="center"/>
    </xf>
    <xf numFmtId="0" fontId="51" fillId="0" borderId="0" xfId="0" applyFont="1"/>
    <xf numFmtId="0" fontId="52" fillId="0" borderId="0" xfId="0" applyFont="1" applyAlignment="1">
      <alignment horizontal="center"/>
    </xf>
    <xf numFmtId="0" fontId="52" fillId="0" borderId="0" xfId="0" applyFont="1" applyAlignment="1">
      <alignment horizontal="center" vertical="center"/>
    </xf>
    <xf numFmtId="164" fontId="51" fillId="0" borderId="0" xfId="0" applyNumberFormat="1" applyFont="1" applyAlignment="1">
      <alignment horizontal="center"/>
    </xf>
    <xf numFmtId="0" fontId="51" fillId="0" borderId="0" xfId="0" applyFont="1" applyAlignment="1">
      <alignment horizontal="center"/>
    </xf>
    <xf numFmtId="0" fontId="53" fillId="0" borderId="0" xfId="0" applyFont="1" applyAlignment="1">
      <alignment horizontal="center" vertical="center"/>
    </xf>
    <xf numFmtId="164" fontId="51" fillId="0" borderId="0" xfId="0" applyNumberFormat="1" applyFont="1" applyAlignment="1">
      <alignment horizontal="center" vertical="center"/>
    </xf>
    <xf numFmtId="0" fontId="4" fillId="0" borderId="0" xfId="0" applyFont="1" applyAlignment="1">
      <alignment horizontal="right"/>
    </xf>
    <xf numFmtId="0" fontId="54" fillId="39" borderId="0" xfId="0" applyFont="1" applyFill="1" applyAlignment="1">
      <alignment horizontal="center" vertical="center" wrapText="1"/>
    </xf>
    <xf numFmtId="0" fontId="54" fillId="0" borderId="0" xfId="0" applyFont="1" applyAlignment="1">
      <alignment horizontal="center" vertical="center" wrapText="1"/>
    </xf>
    <xf numFmtId="0" fontId="54" fillId="40" borderId="0" xfId="0" applyFont="1" applyFill="1" applyAlignment="1">
      <alignment horizontal="center" vertical="center" wrapText="1"/>
    </xf>
    <xf numFmtId="0" fontId="55" fillId="0" borderId="0" xfId="0" applyFont="1" applyAlignment="1">
      <alignment horizontal="center" vertical="center"/>
    </xf>
    <xf numFmtId="0" fontId="54" fillId="0" borderId="0" xfId="0" applyFont="1" applyAlignment="1">
      <alignment horizontal="center" vertical="center"/>
    </xf>
    <xf numFmtId="0" fontId="55" fillId="0" borderId="0" xfId="0" applyFont="1" applyAlignment="1">
      <alignment vertical="center"/>
    </xf>
    <xf numFmtId="0" fontId="37" fillId="0" borderId="0" xfId="0" applyFont="1" applyAlignment="1">
      <alignment horizontal="center" vertical="center" wrapText="1"/>
    </xf>
    <xf numFmtId="0" fontId="55" fillId="0" borderId="0" xfId="0" applyFont="1" applyAlignment="1">
      <alignment vertical="center" wrapText="1"/>
    </xf>
    <xf numFmtId="0" fontId="37" fillId="0" borderId="0" xfId="0" applyFont="1" applyAlignment="1">
      <alignment vertical="center" wrapText="1"/>
    </xf>
    <xf numFmtId="0" fontId="15" fillId="3" borderId="0" xfId="1" applyFill="1"/>
    <xf numFmtId="0" fontId="56" fillId="0" borderId="0" xfId="0" applyFont="1" applyAlignment="1">
      <alignment horizontal="center" vertical="center"/>
    </xf>
    <xf numFmtId="0" fontId="57" fillId="0" borderId="0" xfId="0" applyFont="1" applyAlignment="1">
      <alignment horizontal="center" vertical="center" wrapText="1"/>
    </xf>
    <xf numFmtId="0" fontId="56" fillId="0" borderId="0" xfId="0" applyFont="1" applyAlignment="1">
      <alignment horizontal="left" vertical="center" wrapText="1"/>
    </xf>
    <xf numFmtId="0" fontId="57" fillId="42" borderId="0" xfId="0" applyFont="1" applyFill="1" applyAlignment="1">
      <alignment horizontal="center" vertical="center" wrapText="1"/>
    </xf>
    <xf numFmtId="0" fontId="57" fillId="37" borderId="0" xfId="0" applyFont="1" applyFill="1" applyAlignment="1">
      <alignment horizontal="center" vertical="center" wrapText="1"/>
    </xf>
    <xf numFmtId="0" fontId="57" fillId="0" borderId="0" xfId="0" applyFont="1" applyAlignment="1">
      <alignment vertical="center" wrapText="1"/>
    </xf>
    <xf numFmtId="9" fontId="56" fillId="34" borderId="0" xfId="2" applyFont="1" applyFill="1" applyAlignment="1">
      <alignment horizontal="center" vertical="center"/>
    </xf>
    <xf numFmtId="0" fontId="58" fillId="0" borderId="0" xfId="0" applyFont="1" applyAlignment="1">
      <alignment wrapText="1"/>
    </xf>
    <xf numFmtId="9" fontId="56" fillId="0" borderId="0" xfId="2" applyFont="1" applyAlignment="1">
      <alignment horizontal="center" vertical="center"/>
    </xf>
    <xf numFmtId="0" fontId="58" fillId="0" borderId="0" xfId="0" applyFont="1" applyAlignment="1">
      <alignment vertical="center" wrapText="1"/>
    </xf>
    <xf numFmtId="0" fontId="59" fillId="0" borderId="0" xfId="0" applyFont="1" applyAlignment="1">
      <alignment wrapText="1"/>
    </xf>
    <xf numFmtId="0" fontId="60" fillId="0" borderId="0" xfId="0" applyFont="1" applyAlignment="1">
      <alignment horizontal="left" vertical="center" wrapText="1"/>
    </xf>
    <xf numFmtId="0" fontId="37" fillId="0" borderId="0" xfId="0" applyFont="1" applyAlignment="1">
      <alignment horizontal="center" vertical="center"/>
    </xf>
    <xf numFmtId="9" fontId="37" fillId="41" borderId="0" xfId="2" applyFont="1" applyFill="1" applyAlignment="1">
      <alignment horizontal="center" vertical="center"/>
    </xf>
    <xf numFmtId="0" fontId="37" fillId="16" borderId="0" xfId="0" applyFont="1" applyFill="1" applyAlignment="1">
      <alignment horizontal="center" vertical="center"/>
    </xf>
    <xf numFmtId="0" fontId="61" fillId="42" borderId="0" xfId="0" applyFont="1" applyFill="1" applyAlignment="1">
      <alignment horizontal="center" vertical="center" wrapText="1"/>
    </xf>
    <xf numFmtId="0" fontId="61" fillId="0" borderId="0" xfId="0" applyFont="1" applyAlignment="1">
      <alignment horizontal="center" vertical="center" wrapText="1"/>
    </xf>
    <xf numFmtId="0" fontId="62" fillId="0" borderId="0" xfId="0" applyFont="1" applyAlignment="1">
      <alignment horizontal="left" vertical="center" wrapText="1"/>
    </xf>
    <xf numFmtId="0" fontId="62" fillId="0" borderId="0" xfId="0" applyFont="1" applyAlignment="1">
      <alignment horizontal="center" vertical="center" wrapText="1"/>
    </xf>
    <xf numFmtId="0" fontId="63" fillId="0" borderId="0" xfId="0" applyFont="1" applyAlignment="1">
      <alignment horizontal="left" vertical="center" wrapText="1"/>
    </xf>
    <xf numFmtId="0" fontId="62" fillId="35" borderId="0" xfId="0" applyFont="1" applyFill="1" applyAlignment="1">
      <alignment horizontal="center" vertical="center" wrapText="1"/>
    </xf>
    <xf numFmtId="0" fontId="62" fillId="34" borderId="0" xfId="0" applyFont="1" applyFill="1" applyAlignment="1">
      <alignment horizontal="center" vertical="center" wrapText="1"/>
    </xf>
    <xf numFmtId="0" fontId="62" fillId="38" borderId="0" xfId="0" applyFont="1" applyFill="1" applyAlignment="1">
      <alignment horizontal="center" vertical="center" wrapText="1"/>
    </xf>
    <xf numFmtId="0" fontId="62" fillId="0" borderId="0" xfId="1" applyFont="1" applyAlignment="1">
      <alignment horizontal="center" wrapText="1"/>
    </xf>
    <xf numFmtId="0" fontId="62" fillId="43" borderId="0" xfId="0" applyFont="1" applyFill="1" applyAlignment="1">
      <alignment horizontal="center" vertical="center" wrapText="1"/>
    </xf>
    <xf numFmtId="0" fontId="62" fillId="44" borderId="0" xfId="0" applyFont="1" applyFill="1" applyAlignment="1">
      <alignment horizontal="center" vertical="center" wrapText="1"/>
    </xf>
    <xf numFmtId="0" fontId="61" fillId="35" borderId="0" xfId="0" applyFont="1" applyFill="1" applyAlignment="1">
      <alignment horizontal="center" vertical="center" wrapText="1"/>
    </xf>
    <xf numFmtId="0" fontId="61" fillId="34" borderId="0" xfId="0" applyFont="1" applyFill="1" applyAlignment="1">
      <alignment horizontal="center" vertical="center" wrapText="1"/>
    </xf>
    <xf numFmtId="49" fontId="62" fillId="0" borderId="0" xfId="0" applyNumberFormat="1" applyFont="1" applyAlignment="1">
      <alignment horizontal="center" vertical="center" wrapText="1"/>
    </xf>
    <xf numFmtId="0" fontId="61" fillId="43" borderId="0" xfId="0" applyFont="1" applyFill="1" applyAlignment="1">
      <alignment horizontal="center" vertical="center" wrapText="1"/>
    </xf>
    <xf numFmtId="0" fontId="62" fillId="0" borderId="0" xfId="1" applyFont="1" applyAlignment="1">
      <alignment horizontal="center" vertical="center" wrapText="1"/>
    </xf>
    <xf numFmtId="0" fontId="61" fillId="34" borderId="0" xfId="0" applyFont="1" applyFill="1" applyAlignment="1">
      <alignment vertical="center" wrapText="1"/>
    </xf>
    <xf numFmtId="0" fontId="62" fillId="35" borderId="0" xfId="0" applyFont="1" applyFill="1" applyAlignment="1">
      <alignment vertical="center" wrapText="1"/>
    </xf>
    <xf numFmtId="0" fontId="62" fillId="0" borderId="0" xfId="0" applyFont="1" applyAlignment="1">
      <alignment vertical="center" wrapText="1"/>
    </xf>
    <xf numFmtId="0" fontId="61" fillId="34" borderId="0" xfId="0" applyFont="1" applyFill="1" applyAlignment="1">
      <alignment horizontal="center" vertical="top" wrapText="1"/>
    </xf>
    <xf numFmtId="0" fontId="62" fillId="0" borderId="0" xfId="0" applyFont="1" applyAlignment="1">
      <alignment horizontal="center" vertical="top" wrapText="1"/>
    </xf>
    <xf numFmtId="0" fontId="4" fillId="45" borderId="0" xfId="0" applyFont="1" applyFill="1" applyAlignment="1">
      <alignment horizontal="center" vertical="center" wrapText="1"/>
    </xf>
    <xf numFmtId="0" fontId="4" fillId="46" borderId="0" xfId="0" applyFont="1" applyFill="1" applyAlignment="1">
      <alignment horizontal="center" vertical="center" wrapText="1"/>
    </xf>
    <xf numFmtId="0" fontId="61" fillId="47" borderId="0" xfId="0" applyFont="1" applyFill="1" applyAlignment="1">
      <alignment horizontal="center" vertical="center" wrapText="1"/>
    </xf>
    <xf numFmtId="0" fontId="18" fillId="42" borderId="0" xfId="0" applyFont="1" applyFill="1" applyAlignment="1">
      <alignment horizontal="center" vertical="center" wrapText="1"/>
    </xf>
    <xf numFmtId="0" fontId="18" fillId="42" borderId="0" xfId="1" applyFont="1" applyFill="1" applyAlignment="1">
      <alignment horizontal="center" vertical="center" wrapText="1"/>
    </xf>
    <xf numFmtId="0" fontId="37" fillId="0" borderId="0" xfId="0" applyFont="1" applyAlignment="1">
      <alignment wrapText="1"/>
    </xf>
    <xf numFmtId="0" fontId="37" fillId="0" borderId="3" xfId="1" applyFont="1" applyBorder="1" applyAlignment="1">
      <alignment horizontal="center" vertical="center" wrapText="1"/>
    </xf>
    <xf numFmtId="0" fontId="11" fillId="0" borderId="0" xfId="0" applyFont="1" applyAlignment="1">
      <alignment vertical="top" wrapText="1"/>
    </xf>
    <xf numFmtId="0" fontId="7" fillId="0" borderId="0" xfId="0" applyFont="1" applyAlignment="1">
      <alignment vertical="top" wrapText="1"/>
    </xf>
    <xf numFmtId="0" fontId="43" fillId="0" borderId="0" xfId="0" applyFont="1" applyAlignment="1">
      <alignment vertical="top" wrapText="1"/>
    </xf>
    <xf numFmtId="0" fontId="45" fillId="0" borderId="0" xfId="0" applyFont="1" applyAlignment="1">
      <alignment vertical="top" wrapText="1"/>
    </xf>
    <xf numFmtId="0" fontId="10" fillId="0" borderId="0" xfId="0" applyFont="1" applyAlignment="1">
      <alignment vertical="top"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0" fontId="0" fillId="0" borderId="0" xfId="0" applyAlignment="1">
      <alignment vertical="top" wrapText="1"/>
    </xf>
    <xf numFmtId="0" fontId="6" fillId="0" borderId="0" xfId="0" applyFont="1" applyAlignment="1">
      <alignment vertical="top" wrapText="1"/>
    </xf>
    <xf numFmtId="0" fontId="35" fillId="0" borderId="0" xfId="0" applyFont="1" applyAlignment="1">
      <alignment vertical="top" wrapText="1"/>
    </xf>
    <xf numFmtId="49" fontId="43" fillId="0" borderId="0" xfId="0" applyNumberFormat="1" applyFont="1" applyAlignment="1">
      <alignment vertical="top" wrapText="1"/>
    </xf>
    <xf numFmtId="0" fontId="11" fillId="48" borderId="33" xfId="0" applyFont="1" applyFill="1" applyBorder="1" applyAlignment="1">
      <alignment horizontal="center" vertical="center" wrapText="1"/>
    </xf>
    <xf numFmtId="0" fontId="11" fillId="48" borderId="34" xfId="0" applyFont="1" applyFill="1" applyBorder="1" applyAlignment="1">
      <alignment horizontal="center" vertical="center" wrapText="1"/>
    </xf>
    <xf numFmtId="0" fontId="11" fillId="21" borderId="36" xfId="0" applyFont="1" applyFill="1" applyBorder="1" applyAlignment="1">
      <alignment horizontal="center" vertical="center" wrapText="1"/>
    </xf>
    <xf numFmtId="0" fontId="11" fillId="39" borderId="36" xfId="0" applyFont="1" applyFill="1" applyBorder="1" applyAlignment="1">
      <alignment horizontal="center" vertical="center" wrapText="1"/>
    </xf>
    <xf numFmtId="0" fontId="11" fillId="49" borderId="36" xfId="0" applyFont="1" applyFill="1" applyBorder="1" applyAlignment="1">
      <alignment horizontal="center" vertical="center" wrapText="1"/>
    </xf>
    <xf numFmtId="0" fontId="11" fillId="50" borderId="36" xfId="0" applyFont="1" applyFill="1" applyBorder="1" applyAlignment="1">
      <alignment horizontal="center" vertical="center" wrapText="1"/>
    </xf>
    <xf numFmtId="0" fontId="11" fillId="0" borderId="0" xfId="0" applyFont="1" applyAlignment="1">
      <alignment horizontal="center" vertical="top" wrapText="1"/>
    </xf>
    <xf numFmtId="0" fontId="45" fillId="0" borderId="0" xfId="0" applyFont="1" applyAlignment="1">
      <alignment horizontal="center" vertical="top" wrapText="1"/>
    </xf>
    <xf numFmtId="0" fontId="44" fillId="0" borderId="0" xfId="0" applyFont="1" applyAlignment="1">
      <alignment horizontal="center" vertical="top" wrapText="1"/>
    </xf>
    <xf numFmtId="0" fontId="11" fillId="48" borderId="34" xfId="0" applyFont="1" applyFill="1" applyBorder="1" applyAlignment="1">
      <alignment vertical="center" wrapText="1"/>
    </xf>
    <xf numFmtId="0" fontId="11" fillId="0" borderId="0" xfId="0" applyFont="1" applyAlignment="1">
      <alignment vertical="center" wrapText="1"/>
    </xf>
    <xf numFmtId="0" fontId="7" fillId="0" borderId="36" xfId="0" applyFont="1" applyBorder="1" applyAlignment="1">
      <alignment vertical="center" wrapText="1"/>
    </xf>
    <xf numFmtId="0" fontId="10" fillId="0" borderId="36" xfId="0" applyFont="1" applyBorder="1" applyAlignment="1">
      <alignment vertical="center" wrapText="1"/>
    </xf>
    <xf numFmtId="0" fontId="11" fillId="0" borderId="35" xfId="0" applyFont="1" applyBorder="1" applyAlignment="1">
      <alignment horizontal="center" vertical="center" wrapText="1"/>
    </xf>
    <xf numFmtId="0" fontId="45" fillId="0" borderId="35" xfId="0" applyFont="1" applyBorder="1" applyAlignment="1">
      <alignment horizontal="center" vertical="center" wrapText="1"/>
    </xf>
    <xf numFmtId="0" fontId="11" fillId="0" borderId="0" xfId="0" applyFont="1" applyAlignment="1">
      <alignment horizontal="center" vertical="center" wrapText="1"/>
    </xf>
    <xf numFmtId="0" fontId="11" fillId="0" borderId="36" xfId="0" applyFont="1" applyBorder="1" applyAlignment="1">
      <alignment horizontal="center" vertical="center" wrapText="1"/>
    </xf>
    <xf numFmtId="0" fontId="11" fillId="48" borderId="0" xfId="0" applyFont="1" applyFill="1" applyAlignment="1">
      <alignment horizontal="center" vertical="center" wrapText="1"/>
    </xf>
    <xf numFmtId="0" fontId="11" fillId="0" borderId="33" xfId="0" applyFont="1" applyBorder="1" applyAlignment="1">
      <alignment horizontal="center" vertical="center" wrapText="1"/>
    </xf>
    <xf numFmtId="0" fontId="11" fillId="21" borderId="27" xfId="0" applyFont="1" applyFill="1" applyBorder="1" applyAlignment="1">
      <alignment horizontal="center" vertical="center" wrapText="1"/>
    </xf>
    <xf numFmtId="0" fontId="11" fillId="21" borderId="34" xfId="0" applyFont="1" applyFill="1" applyBorder="1" applyAlignment="1">
      <alignment horizontal="center" vertical="center" wrapText="1"/>
    </xf>
    <xf numFmtId="0" fontId="11" fillId="18" borderId="36" xfId="0" applyFont="1" applyFill="1" applyBorder="1" applyAlignment="1">
      <alignment horizontal="center" vertical="center" wrapText="1"/>
    </xf>
    <xf numFmtId="0" fontId="7" fillId="0" borderId="33" xfId="0" applyFont="1" applyBorder="1" applyAlignment="1">
      <alignment horizontal="left" vertical="center" wrapText="1"/>
    </xf>
    <xf numFmtId="0" fontId="7" fillId="0" borderId="36" xfId="0" applyFont="1" applyBorder="1" applyAlignment="1">
      <alignment horizontal="left" vertical="center" wrapText="1"/>
    </xf>
    <xf numFmtId="0" fontId="7" fillId="0" borderId="36" xfId="0" quotePrefix="1" applyFont="1" applyBorder="1" applyAlignment="1">
      <alignment horizontal="left" vertical="center" wrapText="1"/>
    </xf>
    <xf numFmtId="0" fontId="7" fillId="0" borderId="39" xfId="0" applyFont="1" applyBorder="1" applyAlignment="1">
      <alignment horizontal="left" vertical="center" wrapText="1"/>
    </xf>
    <xf numFmtId="0" fontId="6" fillId="0" borderId="5" xfId="0" applyFont="1" applyBorder="1"/>
    <xf numFmtId="0" fontId="64" fillId="0" borderId="5" xfId="0" applyFont="1" applyBorder="1"/>
    <xf numFmtId="0" fontId="11" fillId="48" borderId="5"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5" xfId="0" applyFont="1" applyBorder="1" applyAlignment="1">
      <alignment wrapText="1"/>
    </xf>
    <xf numFmtId="0" fontId="21" fillId="0" borderId="5" xfId="0" applyFont="1" applyBorder="1" applyAlignment="1">
      <alignment wrapText="1"/>
    </xf>
    <xf numFmtId="0" fontId="7" fillId="0" borderId="40" xfId="0" applyFont="1" applyBorder="1" applyAlignment="1">
      <alignment horizontal="left" vertical="center" wrapText="1"/>
    </xf>
    <xf numFmtId="0" fontId="7" fillId="0" borderId="20" xfId="0" applyFont="1" applyBorder="1" applyAlignment="1">
      <alignment horizontal="left" vertical="center" wrapText="1"/>
    </xf>
    <xf numFmtId="0" fontId="66" fillId="0" borderId="0" xfId="0" applyFont="1" applyAlignment="1">
      <alignment horizontal="center" vertical="center"/>
    </xf>
    <xf numFmtId="0" fontId="65" fillId="0" borderId="0" xfId="0" applyFont="1" applyAlignment="1">
      <alignment vertical="center" wrapText="1"/>
    </xf>
    <xf numFmtId="0" fontId="66" fillId="0" borderId="0" xfId="0" applyFont="1" applyAlignment="1">
      <alignment horizontal="left" vertical="center" wrapText="1"/>
    </xf>
    <xf numFmtId="0" fontId="65" fillId="0" borderId="0" xfId="0" applyFont="1" applyAlignment="1">
      <alignment horizontal="center" vertical="center" wrapText="1"/>
    </xf>
    <xf numFmtId="0" fontId="66" fillId="0" borderId="0" xfId="0" applyFont="1" applyAlignment="1">
      <alignment horizontal="center" vertical="center" wrapText="1"/>
    </xf>
    <xf numFmtId="0" fontId="68" fillId="37" borderId="5" xfId="0" applyFont="1" applyFill="1" applyBorder="1" applyAlignment="1">
      <alignment horizontal="center" vertical="center" wrapText="1"/>
    </xf>
    <xf numFmtId="0" fontId="67" fillId="0" borderId="5" xfId="0" applyFont="1" applyBorder="1" applyAlignment="1">
      <alignment vertical="center" wrapText="1"/>
    </xf>
    <xf numFmtId="0" fontId="65" fillId="51" borderId="5" xfId="0" applyFont="1" applyFill="1" applyBorder="1" applyAlignment="1">
      <alignment horizontal="center" vertical="center"/>
    </xf>
    <xf numFmtId="0" fontId="65" fillId="9" borderId="5" xfId="0" applyFont="1" applyFill="1" applyBorder="1" applyAlignment="1">
      <alignment horizontal="center" vertical="center"/>
    </xf>
    <xf numFmtId="0" fontId="65" fillId="0" borderId="0" xfId="0" applyFont="1" applyAlignment="1">
      <alignment horizontal="center" vertical="center"/>
    </xf>
    <xf numFmtId="0" fontId="65" fillId="10" borderId="5" xfId="0" applyFont="1" applyFill="1" applyBorder="1" applyAlignment="1">
      <alignment horizontal="center" vertical="center"/>
    </xf>
    <xf numFmtId="0" fontId="65" fillId="52" borderId="5" xfId="0" applyFont="1" applyFill="1" applyBorder="1" applyAlignment="1">
      <alignment horizontal="center" vertical="center"/>
    </xf>
    <xf numFmtId="0" fontId="65" fillId="6" borderId="5" xfId="0" applyFont="1" applyFill="1" applyBorder="1" applyAlignment="1">
      <alignment horizontal="center" vertical="center"/>
    </xf>
    <xf numFmtId="0" fontId="65" fillId="0" borderId="5" xfId="0" applyFont="1" applyBorder="1" applyAlignment="1">
      <alignment horizontal="center" vertical="center" wrapText="1"/>
    </xf>
    <xf numFmtId="0" fontId="62" fillId="0" borderId="0" xfId="0" applyFont="1" applyAlignment="1">
      <alignment horizontal="center" wrapText="1"/>
    </xf>
    <xf numFmtId="0" fontId="62" fillId="53" borderId="0" xfId="0" applyFont="1" applyFill="1" applyAlignment="1">
      <alignment horizontal="center" vertical="center" wrapText="1"/>
    </xf>
    <xf numFmtId="0" fontId="0" fillId="0" borderId="5" xfId="0" applyBorder="1"/>
    <xf numFmtId="0" fontId="0" fillId="0" borderId="19" xfId="0" applyBorder="1"/>
    <xf numFmtId="0" fontId="4" fillId="0" borderId="5" xfId="0" applyFont="1" applyBorder="1" applyAlignment="1">
      <alignment horizontal="center" vertical="center" wrapText="1"/>
    </xf>
    <xf numFmtId="0" fontId="0" fillId="0" borderId="5" xfId="0" applyBorder="1" applyAlignment="1">
      <alignment vertical="center" wrapText="1"/>
    </xf>
    <xf numFmtId="0" fontId="69" fillId="0" borderId="0" xfId="0" applyFont="1" applyAlignment="1">
      <alignment horizontal="center" vertical="center" wrapText="1"/>
    </xf>
    <xf numFmtId="0" fontId="64" fillId="0" borderId="0" xfId="0" applyFont="1" applyAlignment="1">
      <alignment vertical="center" wrapText="1"/>
    </xf>
    <xf numFmtId="0" fontId="0" fillId="0" borderId="14" xfId="0" applyBorder="1" applyAlignment="1">
      <alignment vertical="center" wrapText="1"/>
    </xf>
    <xf numFmtId="0" fontId="0" fillId="0" borderId="22" xfId="0" applyBorder="1" applyAlignment="1">
      <alignment vertical="center" wrapText="1"/>
    </xf>
    <xf numFmtId="0" fontId="6" fillId="0" borderId="0" xfId="0" applyFont="1" applyAlignment="1">
      <alignment vertical="center" wrapText="1"/>
    </xf>
    <xf numFmtId="0" fontId="20" fillId="0" borderId="0" xfId="0" applyFont="1" applyAlignment="1">
      <alignment horizontal="center" vertical="center"/>
    </xf>
    <xf numFmtId="0" fontId="70" fillId="0" borderId="0" xfId="0" applyFont="1" applyAlignment="1">
      <alignment vertical="center"/>
    </xf>
    <xf numFmtId="0" fontId="71" fillId="0" borderId="0" xfId="1" applyFont="1"/>
    <xf numFmtId="0" fontId="17" fillId="0" borderId="0" xfId="0" applyFont="1" applyAlignment="1">
      <alignment vertical="center"/>
    </xf>
    <xf numFmtId="0" fontId="72" fillId="0" borderId="0" xfId="1" applyFont="1" applyAlignment="1">
      <alignment vertical="center"/>
    </xf>
    <xf numFmtId="0" fontId="63" fillId="15" borderId="0" xfId="0" applyFont="1" applyFill="1" applyAlignment="1">
      <alignment horizontal="left" vertical="center"/>
    </xf>
    <xf numFmtId="0" fontId="63" fillId="0" borderId="0" xfId="0" applyFont="1" applyAlignment="1">
      <alignment horizontal="left" vertical="center"/>
    </xf>
    <xf numFmtId="0" fontId="73" fillId="0" borderId="0" xfId="0" applyFont="1" applyAlignment="1">
      <alignment horizontal="left" vertical="center"/>
    </xf>
    <xf numFmtId="0" fontId="17" fillId="0" borderId="0" xfId="1" applyFont="1"/>
    <xf numFmtId="0" fontId="11" fillId="54" borderId="3" xfId="1" applyFont="1" applyFill="1" applyBorder="1" applyAlignment="1">
      <alignment horizontal="center"/>
    </xf>
    <xf numFmtId="0" fontId="70" fillId="0" borderId="0" xfId="0" applyFont="1" applyAlignment="1">
      <alignment horizontal="center" vertical="center"/>
    </xf>
    <xf numFmtId="0" fontId="71" fillId="0" borderId="0" xfId="1" applyFont="1" applyAlignment="1">
      <alignment horizontal="center"/>
    </xf>
    <xf numFmtId="0" fontId="17" fillId="0" borderId="0" xfId="0" applyFont="1" applyAlignment="1">
      <alignment horizontal="center" vertical="center"/>
    </xf>
    <xf numFmtId="0" fontId="17" fillId="0" borderId="0" xfId="1" applyFont="1" applyAlignment="1">
      <alignment horizontal="center"/>
    </xf>
    <xf numFmtId="0" fontId="72" fillId="0" borderId="0" xfId="1" applyFont="1" applyAlignment="1">
      <alignment horizontal="center" vertical="center"/>
    </xf>
    <xf numFmtId="0" fontId="11" fillId="54" borderId="3" xfId="1" applyFont="1" applyFill="1" applyBorder="1"/>
    <xf numFmtId="0" fontId="11" fillId="0" borderId="0" xfId="0" applyFont="1" applyAlignment="1">
      <alignment horizontal="left" vertical="center"/>
    </xf>
    <xf numFmtId="0" fontId="11" fillId="0" borderId="3" xfId="1" applyFont="1" applyBorder="1" applyAlignment="1">
      <alignment horizontal="center"/>
    </xf>
    <xf numFmtId="0" fontId="17" fillId="0" borderId="3" xfId="1" applyFont="1" applyBorder="1" applyAlignment="1">
      <alignment horizontal="center"/>
    </xf>
    <xf numFmtId="0" fontId="11" fillId="0" borderId="0" xfId="1" applyFont="1"/>
    <xf numFmtId="0" fontId="11" fillId="0" borderId="0" xfId="1" applyFont="1" applyAlignment="1">
      <alignment horizontal="center"/>
    </xf>
    <xf numFmtId="0" fontId="18" fillId="0" borderId="0" xfId="1" applyFont="1"/>
    <xf numFmtId="0" fontId="18" fillId="0" borderId="0" xfId="1" applyFont="1" applyAlignment="1">
      <alignment horizontal="center"/>
    </xf>
    <xf numFmtId="0" fontId="11" fillId="0" borderId="0" xfId="0" applyFont="1" applyAlignment="1">
      <alignment horizontal="center"/>
    </xf>
    <xf numFmtId="0" fontId="70" fillId="55" borderId="0" xfId="0" applyFont="1" applyFill="1" applyAlignment="1">
      <alignment horizontal="left" vertical="center"/>
    </xf>
    <xf numFmtId="0" fontId="11" fillId="0" borderId="39" xfId="0" applyFont="1" applyBorder="1" applyAlignment="1">
      <alignment horizontal="center" vertical="center" wrapText="1"/>
    </xf>
    <xf numFmtId="0" fontId="55" fillId="0" borderId="5" xfId="0" applyFont="1" applyBorder="1" applyAlignment="1">
      <alignment horizontal="left" vertical="center" wrapText="1"/>
    </xf>
    <xf numFmtId="0" fontId="55" fillId="0" borderId="5" xfId="0" applyFont="1" applyBorder="1" applyAlignment="1">
      <alignment horizontal="center" vertical="center" wrapText="1"/>
    </xf>
    <xf numFmtId="0" fontId="55" fillId="0" borderId="0" xfId="0" applyFont="1" applyAlignment="1">
      <alignment horizontal="left" vertical="center" wrapText="1"/>
    </xf>
    <xf numFmtId="0" fontId="55" fillId="0" borderId="0" xfId="0" applyFont="1" applyAlignment="1">
      <alignment horizontal="center" vertical="center" wrapText="1"/>
    </xf>
    <xf numFmtId="0" fontId="54" fillId="37" borderId="5" xfId="0" applyFont="1" applyFill="1" applyBorder="1" applyAlignment="1">
      <alignment horizontal="center" vertical="center" wrapText="1"/>
    </xf>
    <xf numFmtId="0" fontId="54" fillId="51" borderId="5" xfId="0" applyFont="1" applyFill="1" applyBorder="1" applyAlignment="1">
      <alignment horizontal="center" vertical="center"/>
    </xf>
    <xf numFmtId="0" fontId="54" fillId="51" borderId="5" xfId="0" applyFont="1" applyFill="1" applyBorder="1" applyAlignment="1">
      <alignment horizontal="center" vertical="center" wrapText="1"/>
    </xf>
    <xf numFmtId="0" fontId="37" fillId="0" borderId="5" xfId="0" applyFont="1" applyBorder="1" applyAlignment="1">
      <alignment vertical="center" wrapText="1"/>
    </xf>
    <xf numFmtId="0" fontId="54" fillId="42" borderId="5" xfId="0" applyFont="1" applyFill="1" applyBorder="1" applyAlignment="1">
      <alignment horizontal="center" vertical="center"/>
    </xf>
    <xf numFmtId="0" fontId="54" fillId="38" borderId="5" xfId="0" applyFont="1" applyFill="1" applyBorder="1" applyAlignment="1">
      <alignment horizontal="center" vertical="center"/>
    </xf>
    <xf numFmtId="0" fontId="54" fillId="10" borderId="5" xfId="0" applyFont="1" applyFill="1" applyBorder="1" applyAlignment="1">
      <alignment horizontal="center" vertical="center"/>
    </xf>
    <xf numFmtId="0" fontId="54" fillId="10" borderId="5" xfId="0" applyFont="1" applyFill="1" applyBorder="1" applyAlignment="1">
      <alignment horizontal="center" vertical="center" wrapText="1"/>
    </xf>
    <xf numFmtId="0" fontId="54" fillId="10" borderId="14" xfId="0" applyFont="1" applyFill="1" applyBorder="1" applyAlignment="1">
      <alignment horizontal="center" vertical="center"/>
    </xf>
    <xf numFmtId="0" fontId="54" fillId="10" borderId="14" xfId="0" applyFont="1" applyFill="1" applyBorder="1" applyAlignment="1">
      <alignment horizontal="center" vertical="center" wrapText="1"/>
    </xf>
    <xf numFmtId="0" fontId="37" fillId="0" borderId="14" xfId="0" applyFont="1" applyBorder="1" applyAlignment="1">
      <alignment vertical="center" wrapText="1"/>
    </xf>
    <xf numFmtId="0" fontId="54" fillId="10" borderId="20" xfId="0" applyFont="1" applyFill="1" applyBorder="1" applyAlignment="1">
      <alignment horizontal="center" vertical="center"/>
    </xf>
    <xf numFmtId="0" fontId="37" fillId="0" borderId="19" xfId="0" applyFont="1" applyBorder="1" applyAlignment="1">
      <alignment vertical="center" wrapText="1"/>
    </xf>
    <xf numFmtId="0" fontId="54" fillId="6" borderId="5" xfId="0" applyFont="1" applyFill="1" applyBorder="1" applyAlignment="1">
      <alignment horizontal="center" vertical="center"/>
    </xf>
    <xf numFmtId="0" fontId="54" fillId="6" borderId="22" xfId="0" applyFont="1" applyFill="1" applyBorder="1" applyAlignment="1">
      <alignment horizontal="center" vertical="center"/>
    </xf>
    <xf numFmtId="0" fontId="37" fillId="0" borderId="22" xfId="0" applyFont="1" applyBorder="1" applyAlignment="1">
      <alignment vertical="center" wrapText="1"/>
    </xf>
    <xf numFmtId="0" fontId="54" fillId="52" borderId="5" xfId="0" applyFont="1" applyFill="1" applyBorder="1" applyAlignment="1">
      <alignment horizontal="center" vertical="center"/>
    </xf>
    <xf numFmtId="0" fontId="7" fillId="0" borderId="1" xfId="0" applyFont="1" applyBorder="1" applyAlignment="1">
      <alignment vertical="center" wrapText="1"/>
    </xf>
    <xf numFmtId="0" fontId="17" fillId="0" borderId="3" xfId="1" applyFont="1" applyBorder="1" applyAlignment="1">
      <alignment vertical="center"/>
    </xf>
    <xf numFmtId="0" fontId="17" fillId="0" borderId="3" xfId="1" applyFont="1" applyBorder="1" applyAlignment="1">
      <alignment horizontal="center" vertical="center"/>
    </xf>
    <xf numFmtId="0" fontId="11" fillId="34" borderId="3" xfId="1" applyFont="1" applyFill="1" applyBorder="1"/>
    <xf numFmtId="0" fontId="11" fillId="34" borderId="3" xfId="1" applyFont="1" applyFill="1" applyBorder="1" applyAlignment="1">
      <alignment vertical="center"/>
    </xf>
    <xf numFmtId="0" fontId="17" fillId="34" borderId="3" xfId="1" applyFont="1" applyFill="1" applyBorder="1"/>
    <xf numFmtId="0" fontId="4" fillId="34" borderId="0" xfId="1" applyFont="1" applyFill="1"/>
    <xf numFmtId="0" fontId="40" fillId="34" borderId="0" xfId="1" applyFont="1" applyFill="1"/>
    <xf numFmtId="0" fontId="11" fillId="34" borderId="0" xfId="0" applyFont="1" applyFill="1"/>
    <xf numFmtId="0" fontId="36" fillId="34" borderId="0" xfId="1" applyFont="1" applyFill="1"/>
    <xf numFmtId="0" fontId="40" fillId="34" borderId="0" xfId="1" applyFont="1" applyFill="1" applyAlignment="1">
      <alignment vertical="center"/>
    </xf>
    <xf numFmtId="49" fontId="4" fillId="0" borderId="0" xfId="0" applyNumberFormat="1" applyFont="1"/>
    <xf numFmtId="49" fontId="15" fillId="0" borderId="0" xfId="1" applyNumberFormat="1"/>
    <xf numFmtId="49" fontId="15" fillId="0" borderId="0" xfId="1" applyNumberFormat="1" applyAlignment="1">
      <alignment vertical="center"/>
    </xf>
    <xf numFmtId="49" fontId="15" fillId="0" borderId="0" xfId="1" quotePrefix="1" applyNumberFormat="1"/>
    <xf numFmtId="49" fontId="3" fillId="0" borderId="0" xfId="1" applyNumberFormat="1" applyFont="1"/>
    <xf numFmtId="49" fontId="7" fillId="0" borderId="0" xfId="0" applyNumberFormat="1" applyFont="1"/>
    <xf numFmtId="49" fontId="5" fillId="0" borderId="0" xfId="1" applyNumberFormat="1" applyFont="1"/>
    <xf numFmtId="0" fontId="64" fillId="0" borderId="0" xfId="0" applyFont="1"/>
    <xf numFmtId="0" fontId="64" fillId="0" borderId="0" xfId="0" applyFont="1" applyAlignment="1">
      <alignment wrapText="1"/>
    </xf>
    <xf numFmtId="0" fontId="10" fillId="12" borderId="0" xfId="0" applyFont="1" applyFill="1"/>
    <xf numFmtId="0" fontId="10" fillId="12" borderId="0" xfId="0" applyFont="1" applyFill="1" applyAlignment="1">
      <alignment wrapText="1"/>
    </xf>
    <xf numFmtId="0" fontId="10" fillId="12" borderId="5" xfId="0" applyFont="1" applyFill="1" applyBorder="1" applyAlignment="1">
      <alignment wrapText="1"/>
    </xf>
    <xf numFmtId="0" fontId="7" fillId="0" borderId="14" xfId="0" applyFont="1" applyBorder="1" applyAlignment="1">
      <alignment horizontal="center" vertical="center" wrapText="1"/>
    </xf>
    <xf numFmtId="0" fontId="7" fillId="0" borderId="22" xfId="0" applyFont="1" applyBorder="1" applyAlignment="1">
      <alignment horizontal="center" vertical="center" wrapText="1"/>
    </xf>
    <xf numFmtId="0" fontId="6" fillId="0" borderId="5" xfId="0" applyFont="1" applyBorder="1" applyAlignment="1">
      <alignment wrapText="1"/>
    </xf>
    <xf numFmtId="0" fontId="6" fillId="0" borderId="5" xfId="0" applyFont="1" applyBorder="1" applyAlignment="1">
      <alignment vertical="center" wrapText="1"/>
    </xf>
    <xf numFmtId="0" fontId="10" fillId="12" borderId="5" xfId="0" applyFont="1" applyFill="1" applyBorder="1"/>
    <xf numFmtId="0" fontId="7" fillId="0" borderId="14" xfId="0" applyFont="1" applyBorder="1" applyAlignment="1">
      <alignment wrapText="1"/>
    </xf>
    <xf numFmtId="0" fontId="7" fillId="0" borderId="22" xfId="0" applyFont="1" applyBorder="1" applyAlignment="1">
      <alignment wrapText="1"/>
    </xf>
    <xf numFmtId="0" fontId="10" fillId="12" borderId="0" xfId="0" applyFont="1" applyFill="1" applyAlignment="1">
      <alignment vertical="center" wrapText="1"/>
    </xf>
    <xf numFmtId="0" fontId="7" fillId="0" borderId="39" xfId="0" applyFont="1" applyBorder="1" applyAlignment="1">
      <alignment horizontal="left" vertical="top" wrapText="1"/>
    </xf>
    <xf numFmtId="0" fontId="11" fillId="56" borderId="0" xfId="0" applyFont="1" applyFill="1" applyAlignment="1">
      <alignment vertical="top" wrapText="1"/>
    </xf>
    <xf numFmtId="0" fontId="37" fillId="0" borderId="0" xfId="0" applyFont="1" applyAlignment="1">
      <alignment vertical="top" wrapText="1"/>
    </xf>
    <xf numFmtId="0" fontId="7" fillId="0" borderId="0" xfId="0" applyFont="1" applyAlignment="1">
      <alignment horizontal="left" vertical="top" wrapText="1"/>
    </xf>
    <xf numFmtId="0" fontId="6" fillId="0" borderId="0" xfId="0" applyFont="1" applyAlignment="1">
      <alignment wrapText="1"/>
    </xf>
    <xf numFmtId="0" fontId="76" fillId="0" borderId="0" xfId="0" applyFont="1" applyAlignment="1">
      <alignment vertical="top" wrapText="1"/>
    </xf>
    <xf numFmtId="0" fontId="2" fillId="0" borderId="0" xfId="0" applyFont="1" applyAlignment="1">
      <alignment wrapText="1"/>
    </xf>
    <xf numFmtId="0" fontId="1" fillId="0" borderId="0" xfId="0" applyFont="1" applyAlignment="1">
      <alignment vertical="top" wrapText="1"/>
    </xf>
    <xf numFmtId="0" fontId="1" fillId="0" borderId="0" xfId="0" applyFont="1" applyAlignment="1">
      <alignment horizontal="left" vertical="center" wrapText="1"/>
    </xf>
    <xf numFmtId="0" fontId="1" fillId="51" borderId="0" xfId="0" applyFont="1" applyFill="1" applyAlignment="1">
      <alignment horizontal="left" vertical="center" wrapText="1"/>
    </xf>
    <xf numFmtId="0" fontId="2" fillId="0" borderId="0" xfId="0" applyFont="1" applyAlignment="1">
      <alignment horizontal="left" vertical="center" wrapText="1"/>
    </xf>
    <xf numFmtId="0" fontId="5" fillId="0" borderId="0" xfId="0" applyFont="1" applyAlignment="1">
      <alignment vertical="top" wrapText="1"/>
    </xf>
    <xf numFmtId="0" fontId="1" fillId="57" borderId="0" xfId="0" applyFont="1" applyFill="1" applyAlignment="1">
      <alignment horizontal="left" vertical="center" wrapText="1"/>
    </xf>
    <xf numFmtId="0" fontId="68" fillId="37" borderId="0" xfId="0" applyFont="1" applyFill="1" applyAlignment="1">
      <alignment horizontal="center" vertical="center" wrapText="1"/>
    </xf>
    <xf numFmtId="0" fontId="68" fillId="37" borderId="0" xfId="0" applyFont="1" applyFill="1" applyAlignment="1">
      <alignment horizontal="left" vertical="center" wrapText="1"/>
    </xf>
    <xf numFmtId="0" fontId="38" fillId="0" borderId="0" xfId="0" applyFont="1" applyAlignment="1">
      <alignment vertical="top" wrapText="1"/>
    </xf>
    <xf numFmtId="0" fontId="11" fillId="36" borderId="0" xfId="0" applyFont="1" applyFill="1" applyAlignment="1">
      <alignment horizontal="left" vertical="center" wrapText="1"/>
    </xf>
    <xf numFmtId="0" fontId="0" fillId="0" borderId="0" xfId="0" applyAlignment="1">
      <alignment horizontal="left" vertical="top" wrapText="1"/>
    </xf>
    <xf numFmtId="0" fontId="4" fillId="45" borderId="5" xfId="0" applyFont="1" applyFill="1" applyBorder="1" applyAlignment="1">
      <alignment horizontal="center" vertical="top" wrapText="1"/>
    </xf>
    <xf numFmtId="0" fontId="0" fillId="35" borderId="5" xfId="0" applyFill="1" applyBorder="1" applyAlignment="1">
      <alignment horizontal="left" vertical="top" wrapText="1"/>
    </xf>
    <xf numFmtId="49" fontId="0" fillId="35" borderId="5" xfId="0" applyNumberFormat="1" applyFill="1" applyBorder="1" applyAlignment="1">
      <alignment horizontal="left" vertical="top" wrapText="1"/>
    </xf>
    <xf numFmtId="0" fontId="0" fillId="35" borderId="5" xfId="0" applyFill="1" applyBorder="1" applyAlignment="1">
      <alignment vertical="top" wrapText="1"/>
    </xf>
    <xf numFmtId="0" fontId="4" fillId="45" borderId="0" xfId="0" applyFont="1" applyFill="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center" vertical="center" textRotation="90"/>
    </xf>
    <xf numFmtId="0" fontId="0" fillId="0" borderId="0" xfId="0" applyAlignment="1">
      <alignment horizontal="left" vertical="center" wrapText="1"/>
    </xf>
    <xf numFmtId="0" fontId="0" fillId="0" borderId="0" xfId="0" applyAlignment="1">
      <alignment horizontal="left" vertical="top" wrapText="1"/>
    </xf>
    <xf numFmtId="0" fontId="0" fillId="35" borderId="5" xfId="0" applyFill="1" applyBorder="1" applyAlignment="1">
      <alignment horizontal="left" vertical="top" wrapText="1"/>
    </xf>
    <xf numFmtId="0" fontId="0" fillId="0" borderId="32" xfId="0" applyBorder="1" applyAlignment="1">
      <alignment horizontal="center" vertical="top" wrapText="1"/>
    </xf>
    <xf numFmtId="0" fontId="0" fillId="0" borderId="0" xfId="0" applyAlignment="1">
      <alignment vertical="top" wrapText="1"/>
    </xf>
    <xf numFmtId="49" fontId="0" fillId="35" borderId="5" xfId="0" applyNumberFormat="1" applyFill="1" applyBorder="1" applyAlignment="1">
      <alignment horizontal="left" vertical="top" wrapText="1"/>
    </xf>
    <xf numFmtId="49" fontId="0" fillId="0" borderId="32" xfId="0" applyNumberFormat="1" applyBorder="1" applyAlignment="1">
      <alignment horizontal="center" vertical="top" wrapText="1"/>
    </xf>
    <xf numFmtId="49" fontId="0" fillId="35" borderId="5" xfId="0" applyNumberFormat="1" applyFill="1" applyBorder="1" applyAlignment="1">
      <alignment vertical="top" wrapText="1"/>
    </xf>
    <xf numFmtId="0" fontId="0" fillId="0" borderId="0" xfId="0" applyAlignment="1">
      <alignment horizontal="center" vertical="top" wrapText="1"/>
    </xf>
    <xf numFmtId="16" fontId="0" fillId="35" borderId="23" xfId="0" applyNumberFormat="1" applyFill="1" applyBorder="1" applyAlignment="1">
      <alignment horizontal="center" vertical="top" wrapText="1"/>
    </xf>
    <xf numFmtId="16" fontId="0" fillId="35" borderId="41" xfId="0" applyNumberFormat="1" applyFill="1" applyBorder="1" applyAlignment="1">
      <alignment horizontal="center" vertical="top" wrapText="1"/>
    </xf>
    <xf numFmtId="16" fontId="0" fillId="35" borderId="42" xfId="0" applyNumberFormat="1" applyFill="1" applyBorder="1" applyAlignment="1">
      <alignment horizontal="center" vertical="top" wrapText="1"/>
    </xf>
    <xf numFmtId="16" fontId="0" fillId="0" borderId="32" xfId="0" applyNumberFormat="1" applyBorder="1" applyAlignment="1">
      <alignment horizontal="center" vertical="top" wrapText="1"/>
    </xf>
    <xf numFmtId="16" fontId="0" fillId="35" borderId="14" xfId="0" applyNumberFormat="1" applyFill="1" applyBorder="1" applyAlignment="1">
      <alignment horizontal="center" vertical="top" wrapText="1"/>
    </xf>
    <xf numFmtId="16" fontId="0" fillId="35" borderId="25" xfId="0" applyNumberFormat="1" applyFill="1" applyBorder="1" applyAlignment="1">
      <alignment horizontal="center" vertical="top" wrapText="1"/>
    </xf>
    <xf numFmtId="16" fontId="0" fillId="35" borderId="22" xfId="0" applyNumberFormat="1" applyFill="1" applyBorder="1" applyAlignment="1">
      <alignment horizontal="center" vertical="top" wrapText="1"/>
    </xf>
    <xf numFmtId="49" fontId="5" fillId="35" borderId="14" xfId="0" applyNumberFormat="1" applyFont="1" applyFill="1" applyBorder="1" applyAlignment="1">
      <alignment horizontal="center" vertical="top" wrapText="1"/>
    </xf>
    <xf numFmtId="49" fontId="5" fillId="35" borderId="25" xfId="0" applyNumberFormat="1" applyFont="1" applyFill="1" applyBorder="1" applyAlignment="1">
      <alignment horizontal="center" vertical="top" wrapText="1"/>
    </xf>
    <xf numFmtId="49" fontId="5" fillId="35" borderId="22" xfId="0" applyNumberFormat="1" applyFont="1" applyFill="1" applyBorder="1" applyAlignment="1">
      <alignment horizontal="center" vertical="top" wrapText="1"/>
    </xf>
    <xf numFmtId="0" fontId="0" fillId="35" borderId="14" xfId="0" applyFill="1" applyBorder="1" applyAlignment="1">
      <alignment horizontal="center" vertical="top" wrapText="1"/>
    </xf>
    <xf numFmtId="0" fontId="0" fillId="35" borderId="25" xfId="0" applyFill="1" applyBorder="1" applyAlignment="1">
      <alignment horizontal="center" vertical="top" wrapText="1"/>
    </xf>
    <xf numFmtId="0" fontId="0" fillId="35" borderId="22" xfId="0" applyFill="1" applyBorder="1" applyAlignment="1">
      <alignment horizontal="center" vertical="top" wrapText="1"/>
    </xf>
    <xf numFmtId="0" fontId="5" fillId="0" borderId="0" xfId="0" applyFont="1" applyAlignment="1">
      <alignment horizontal="left" vertical="center" wrapText="1"/>
    </xf>
    <xf numFmtId="0" fontId="0" fillId="0" borderId="4" xfId="0" applyBorder="1" applyAlignment="1">
      <alignment horizontal="center" vertical="top" wrapText="1"/>
    </xf>
    <xf numFmtId="0" fontId="0" fillId="0" borderId="23" xfId="0" applyBorder="1" applyAlignment="1">
      <alignment horizontal="center" vertical="top" wrapText="1"/>
    </xf>
    <xf numFmtId="0" fontId="0" fillId="0" borderId="41" xfId="0" applyBorder="1" applyAlignment="1">
      <alignment horizontal="center" vertical="top" wrapText="1"/>
    </xf>
    <xf numFmtId="0" fontId="0" fillId="38" borderId="0" xfId="0" applyFill="1" applyAlignment="1">
      <alignment horizontal="left" vertical="center" wrapText="1"/>
    </xf>
    <xf numFmtId="49" fontId="0" fillId="0" borderId="0" xfId="0" applyNumberFormat="1" applyAlignment="1">
      <alignment horizontal="left" vertical="center"/>
    </xf>
    <xf numFmtId="0" fontId="0" fillId="0" borderId="0" xfId="0"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wrapText="1"/>
    </xf>
    <xf numFmtId="49" fontId="0" fillId="0" borderId="1" xfId="0" applyNumberFormat="1" applyBorder="1" applyAlignment="1">
      <alignment horizontal="left" vertical="center"/>
    </xf>
    <xf numFmtId="0" fontId="0" fillId="0" borderId="4" xfId="0" applyBorder="1" applyAlignment="1">
      <alignment horizontal="left" vertical="center"/>
    </xf>
    <xf numFmtId="49" fontId="0" fillId="0" borderId="0" xfId="0" applyNumberFormat="1" applyAlignment="1">
      <alignment horizontal="center" vertical="center"/>
    </xf>
    <xf numFmtId="0" fontId="0" fillId="0" borderId="0" xfId="0" applyAlignment="1">
      <alignment horizontal="center" vertical="center"/>
    </xf>
    <xf numFmtId="0" fontId="11" fillId="50" borderId="38" xfId="0" applyFont="1" applyFill="1" applyBorder="1" applyAlignment="1">
      <alignment horizontal="center" vertical="center" wrapText="1"/>
    </xf>
    <xf numFmtId="0" fontId="11" fillId="50" borderId="37" xfId="0" applyFont="1" applyFill="1" applyBorder="1" applyAlignment="1">
      <alignment horizontal="center" vertical="center" wrapText="1"/>
    </xf>
    <xf numFmtId="0" fontId="11" fillId="50" borderId="35" xfId="0" applyFont="1" applyFill="1" applyBorder="1" applyAlignment="1">
      <alignment horizontal="center" vertical="center" wrapText="1"/>
    </xf>
    <xf numFmtId="0" fontId="11" fillId="49" borderId="38" xfId="0" applyFont="1" applyFill="1" applyBorder="1" applyAlignment="1">
      <alignment horizontal="center" vertical="center" wrapText="1"/>
    </xf>
    <xf numFmtId="0" fontId="11" fillId="49" borderId="37" xfId="0" applyFont="1" applyFill="1" applyBorder="1" applyAlignment="1">
      <alignment horizontal="center" vertical="center" wrapText="1"/>
    </xf>
    <xf numFmtId="0" fontId="11" fillId="21" borderId="38" xfId="0" applyFont="1" applyFill="1" applyBorder="1" applyAlignment="1">
      <alignment horizontal="center" vertical="center" wrapText="1"/>
    </xf>
    <xf numFmtId="0" fontId="11" fillId="21" borderId="37" xfId="0" applyFont="1" applyFill="1" applyBorder="1" applyAlignment="1">
      <alignment horizontal="center" vertical="center" wrapText="1"/>
    </xf>
    <xf numFmtId="0" fontId="11" fillId="39" borderId="38" xfId="0" applyFont="1" applyFill="1" applyBorder="1" applyAlignment="1">
      <alignment horizontal="center" vertical="center" wrapText="1"/>
    </xf>
    <xf numFmtId="0" fontId="11" fillId="39" borderId="37" xfId="0" applyFont="1" applyFill="1" applyBorder="1" applyAlignment="1">
      <alignment horizontal="center" vertical="center" wrapText="1"/>
    </xf>
    <xf numFmtId="0" fontId="11" fillId="18" borderId="38" xfId="0" applyFont="1" applyFill="1" applyBorder="1" applyAlignment="1">
      <alignment horizontal="center" vertical="center" wrapText="1"/>
    </xf>
    <xf numFmtId="0" fontId="11" fillId="18" borderId="37" xfId="0" applyFont="1" applyFill="1"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13" borderId="5" xfId="0" applyFill="1" applyBorder="1" applyAlignment="1">
      <alignment horizontal="center" vertical="center" wrapText="1"/>
    </xf>
    <xf numFmtId="0" fontId="0" fillId="13" borderId="14" xfId="0" applyFill="1" applyBorder="1" applyAlignment="1">
      <alignment horizontal="center" vertical="center" wrapText="1"/>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16" xfId="0" applyBorder="1" applyAlignment="1">
      <alignment horizontal="center" vertical="center" wrapText="1"/>
    </xf>
    <xf numFmtId="0" fontId="0" fillId="13" borderId="10" xfId="0" applyFill="1" applyBorder="1" applyAlignment="1">
      <alignment horizontal="center" vertical="center" wrapText="1"/>
    </xf>
    <xf numFmtId="0" fontId="0" fillId="14" borderId="22" xfId="0" applyFill="1" applyBorder="1" applyAlignment="1">
      <alignment horizontal="center" vertical="center" wrapText="1"/>
    </xf>
    <xf numFmtId="0" fontId="0" fillId="13" borderId="22"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3" borderId="14" xfId="0" applyFill="1" applyBorder="1" applyAlignment="1">
      <alignment horizontal="left" vertical="center" wrapText="1"/>
    </xf>
    <xf numFmtId="0" fontId="0" fillId="13" borderId="22" xfId="0" applyFill="1" applyBorder="1" applyAlignment="1">
      <alignment horizontal="left" vertical="center" wrapText="1"/>
    </xf>
    <xf numFmtId="0" fontId="0" fillId="13" borderId="5" xfId="0" applyFill="1" applyBorder="1" applyAlignment="1">
      <alignment horizontal="left" vertical="center" wrapText="1"/>
    </xf>
    <xf numFmtId="0" fontId="0" fillId="13" borderId="25" xfId="0" applyFill="1" applyBorder="1" applyAlignment="1">
      <alignment horizontal="left" vertical="center" wrapText="1"/>
    </xf>
    <xf numFmtId="0" fontId="0" fillId="13" borderId="10" xfId="0" applyFill="1" applyBorder="1" applyAlignment="1">
      <alignment horizontal="left" vertical="center" wrapText="1"/>
    </xf>
    <xf numFmtId="0" fontId="0" fillId="13" borderId="5" xfId="0" applyFill="1" applyBorder="1" applyAlignment="1">
      <alignment horizontal="center" vertical="center"/>
    </xf>
    <xf numFmtId="0" fontId="0" fillId="13" borderId="10" xfId="0" applyFill="1" applyBorder="1" applyAlignment="1">
      <alignment horizontal="center" vertical="center"/>
    </xf>
    <xf numFmtId="0" fontId="0" fillId="13" borderId="14" xfId="0" applyFill="1" applyBorder="1" applyAlignment="1">
      <alignment horizontal="center" vertical="center"/>
    </xf>
    <xf numFmtId="0" fontId="0" fillId="14" borderId="5" xfId="0" applyFill="1" applyBorder="1" applyAlignment="1">
      <alignment horizontal="left" vertical="center" wrapText="1"/>
    </xf>
    <xf numFmtId="0" fontId="0" fillId="12" borderId="10" xfId="0" applyFill="1" applyBorder="1" applyAlignment="1">
      <alignment horizontal="center" vertical="center" wrapText="1"/>
    </xf>
    <xf numFmtId="0" fontId="0" fillId="12" borderId="5" xfId="0" applyFill="1" applyBorder="1" applyAlignment="1">
      <alignment horizontal="center" vertical="center" wrapText="1"/>
    </xf>
    <xf numFmtId="0" fontId="0" fillId="0" borderId="14" xfId="0" applyBorder="1" applyAlignment="1">
      <alignment horizontal="center" vertical="center" wrapText="1"/>
    </xf>
    <xf numFmtId="0" fontId="65" fillId="51" borderId="5" xfId="0" applyFont="1" applyFill="1" applyBorder="1" applyAlignment="1">
      <alignment horizontal="center" vertical="center" wrapText="1"/>
    </xf>
    <xf numFmtId="0" fontId="65" fillId="9" borderId="5" xfId="0" applyFont="1" applyFill="1" applyBorder="1" applyAlignment="1">
      <alignment horizontal="center" vertical="center" wrapText="1"/>
    </xf>
    <xf numFmtId="0" fontId="65" fillId="10" borderId="14" xfId="0" applyFont="1" applyFill="1" applyBorder="1" applyAlignment="1">
      <alignment horizontal="center" vertical="center" wrapText="1"/>
    </xf>
    <xf numFmtId="0" fontId="65" fillId="10" borderId="25" xfId="0" applyFont="1" applyFill="1" applyBorder="1" applyAlignment="1">
      <alignment horizontal="center" vertical="center" wrapText="1"/>
    </xf>
    <xf numFmtId="0" fontId="65" fillId="10" borderId="22" xfId="0" applyFont="1" applyFill="1" applyBorder="1" applyAlignment="1">
      <alignment horizontal="center" vertical="center" wrapText="1"/>
    </xf>
    <xf numFmtId="0" fontId="65" fillId="52" borderId="14" xfId="0" applyFont="1" applyFill="1" applyBorder="1" applyAlignment="1">
      <alignment horizontal="center" vertical="center" wrapText="1"/>
    </xf>
    <xf numFmtId="0" fontId="65" fillId="52" borderId="25" xfId="0" applyFont="1" applyFill="1" applyBorder="1" applyAlignment="1">
      <alignment horizontal="center" vertical="center" wrapText="1"/>
    </xf>
    <xf numFmtId="0" fontId="65" fillId="52" borderId="22" xfId="0" applyFont="1" applyFill="1" applyBorder="1" applyAlignment="1">
      <alignment horizontal="center" vertical="center" wrapText="1"/>
    </xf>
    <xf numFmtId="0" fontId="65" fillId="6" borderId="14" xfId="0" applyFont="1" applyFill="1" applyBorder="1" applyAlignment="1">
      <alignment horizontal="center" vertical="center" wrapText="1"/>
    </xf>
    <xf numFmtId="0" fontId="65" fillId="6" borderId="25" xfId="0" applyFont="1" applyFill="1" applyBorder="1" applyAlignment="1">
      <alignment horizontal="center" vertical="center" wrapText="1"/>
    </xf>
    <xf numFmtId="0" fontId="65" fillId="6" borderId="22" xfId="0" applyFont="1" applyFill="1" applyBorder="1" applyAlignment="1">
      <alignment horizontal="center" vertical="center" wrapText="1"/>
    </xf>
    <xf numFmtId="0" fontId="54" fillId="42" borderId="5" xfId="0" applyFont="1" applyFill="1" applyBorder="1" applyAlignment="1">
      <alignment horizontal="center" vertical="center" wrapText="1"/>
    </xf>
    <xf numFmtId="0" fontId="54" fillId="51" borderId="5" xfId="0" applyFont="1" applyFill="1" applyBorder="1" applyAlignment="1">
      <alignment horizontal="center" vertical="center" wrapText="1"/>
    </xf>
    <xf numFmtId="0" fontId="54" fillId="6" borderId="22" xfId="0" applyFont="1" applyFill="1" applyBorder="1" applyAlignment="1">
      <alignment horizontal="center" vertical="center" wrapText="1"/>
    </xf>
    <xf numFmtId="0" fontId="54" fillId="6" borderId="5" xfId="0" applyFont="1" applyFill="1" applyBorder="1" applyAlignment="1">
      <alignment horizontal="center" vertical="center" wrapText="1"/>
    </xf>
    <xf numFmtId="0" fontId="54" fillId="38" borderId="5" xfId="0" applyFont="1" applyFill="1" applyBorder="1" applyAlignment="1">
      <alignment horizontal="center" vertical="center" wrapText="1"/>
    </xf>
    <xf numFmtId="0" fontId="54" fillId="10" borderId="5" xfId="0" applyFont="1" applyFill="1" applyBorder="1" applyAlignment="1">
      <alignment horizontal="center" vertical="center" wrapText="1"/>
    </xf>
    <xf numFmtId="0" fontId="54" fillId="10" borderId="14" xfId="0" applyFont="1" applyFill="1" applyBorder="1" applyAlignment="1">
      <alignment horizontal="center" vertical="center" wrapText="1"/>
    </xf>
    <xf numFmtId="0" fontId="54" fillId="10" borderId="22" xfId="0" applyFont="1" applyFill="1" applyBorder="1" applyAlignment="1">
      <alignment horizontal="center" vertical="center" wrapText="1"/>
    </xf>
    <xf numFmtId="0" fontId="54" fillId="52" borderId="5" xfId="0" applyFont="1" applyFill="1" applyBorder="1" applyAlignment="1">
      <alignment horizontal="center" vertical="center" wrapText="1"/>
    </xf>
    <xf numFmtId="0" fontId="61" fillId="0" borderId="0" xfId="0" applyFont="1" applyAlignment="1">
      <alignment horizontal="center" vertical="center" wrapText="1"/>
    </xf>
    <xf numFmtId="0" fontId="62" fillId="0" borderId="0" xfId="0" applyFont="1" applyAlignment="1">
      <alignment horizontal="center" vertical="center" wrapText="1"/>
    </xf>
    <xf numFmtId="0" fontId="62" fillId="35" borderId="0" xfId="0" applyFont="1" applyFill="1" applyAlignment="1">
      <alignment horizontal="center" vertical="center" wrapText="1"/>
    </xf>
    <xf numFmtId="0" fontId="61" fillId="35" borderId="0" xfId="0" applyFont="1" applyFill="1" applyAlignment="1">
      <alignment horizontal="center" vertical="center" wrapText="1"/>
    </xf>
    <xf numFmtId="0" fontId="68" fillId="42" borderId="0" xfId="0" applyFont="1" applyFill="1" applyAlignment="1">
      <alignment horizontal="center" vertical="center" wrapText="1"/>
    </xf>
    <xf numFmtId="0" fontId="36" fillId="42" borderId="0" xfId="0" applyFont="1" applyFill="1" applyAlignment="1">
      <alignment horizontal="center" vertical="top" wrapText="1"/>
    </xf>
    <xf numFmtId="0" fontId="1" fillId="42" borderId="0" xfId="0" applyFont="1" applyFill="1" applyAlignment="1">
      <alignment horizontal="center" vertical="top" wrapText="1"/>
    </xf>
    <xf numFmtId="0" fontId="4" fillId="42" borderId="0" xfId="0" applyFont="1" applyFill="1" applyAlignment="1">
      <alignment horizontal="center" vertical="top" wrapText="1"/>
    </xf>
  </cellXfs>
  <cellStyles count="3">
    <cellStyle name="Normal" xfId="0" builtinId="0"/>
    <cellStyle name="Normal 2" xfId="1" xr:uid="{5E4511C4-9DDA-492B-9473-E1E5A26975FB}"/>
    <cellStyle name="Percent" xfId="2" builtinId="5"/>
  </cellStyles>
  <dxfs count="5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00E1"/>
      <color rgb="FFEBC9F5"/>
      <color rgb="FFFDE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45"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morept1.sharepoint.com/sites/C-MoreTech/Shared%20Documents/Algorithm%20&amp;%20Data/PI%20Propriedade%20Intelectual/Data%20set2022.xlsx" TargetMode="External"/><Relationship Id="rId1" Type="http://schemas.openxmlformats.org/officeDocument/2006/relationships/externalLinkPath" Target="/sites/C-MoreTech/Shared%20Documents/Algorithm%20&amp;%20Data/PI%20Propriedade%20Intelectual/Data%20set20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peamento_Frameworks_202303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ThSRuwipoU68Aj31qH6bz22bm63cwKtEuKa44MZnXRzd2RFOA03sQKjmKk2a0ooT" itemId="01BI4IWFSXJWU2PKGXTVCZEDXX7F7XFUQ6">
      <xxl21:absoluteUrl r:id="rId2"/>
    </xxl21:alternateUrls>
    <sheetNames>
      <sheetName val="Questionnaire Types"/>
      <sheetName val="Business Sectors"/>
      <sheetName val="SDG's"/>
      <sheetName val="Frameworks"/>
      <sheetName val="Categories"/>
      <sheetName val="Questionnaire Types Categories"/>
      <sheetName val="Answer Types"/>
      <sheetName val="Initiatives"/>
      <sheetName val="Questions"/>
      <sheetName val="Folha1"/>
      <sheetName val="Question option simple"/>
      <sheetName val="Questions » Options"/>
      <sheetName val="Question option matrix"/>
      <sheetName val="Indicators_vF"/>
      <sheetName val="Indicators &lt;&gt; Questionnaire"/>
      <sheetName val="Initiatives &lt;&gt; Indicators"/>
      <sheetName val="Frameworks &gt; Codes"/>
      <sheetName val="Indicators &lt;&gt; Framework Codes"/>
      <sheetName val="Ponderações"/>
      <sheetName val="Question option matrix (BCSD)"/>
      <sheetName val="Question option simple (BCSD)"/>
      <sheetName val="Questions (BCSD)"/>
      <sheetName val="Questions » Options (BCSD)"/>
      <sheetName val="Questions&gt;&gt;Options_new_CAB"/>
      <sheetName val="Questions_new_CAB"/>
      <sheetName val="Questions VF"/>
      <sheetName val="Units and Convers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B2" t="str">
            <v>area</v>
          </cell>
          <cell r="C2" t="str">
            <v>energy</v>
          </cell>
          <cell r="D2" t="str">
            <v>lenght</v>
          </cell>
          <cell r="E2" t="str">
            <v>mass</v>
          </cell>
          <cell r="F2" t="str">
            <v>power</v>
          </cell>
          <cell r="G2" t="str">
            <v>time</v>
          </cell>
          <cell r="H2" t="str">
            <v>volume</v>
          </cell>
        </row>
        <row r="3">
          <cell r="O3" t="str">
            <v>square meter</v>
          </cell>
          <cell r="P3" t="str">
            <v>m2</v>
          </cell>
        </row>
        <row r="4">
          <cell r="O4" t="str">
            <v>square kilometer</v>
          </cell>
          <cell r="P4" t="str">
            <v>km2</v>
          </cell>
        </row>
        <row r="5">
          <cell r="O5" t="str">
            <v>hectare</v>
          </cell>
          <cell r="P5" t="str">
            <v>ha</v>
          </cell>
        </row>
        <row r="6">
          <cell r="O6" t="str">
            <v>square yard</v>
          </cell>
          <cell r="P6" t="str">
            <v>sq yd</v>
          </cell>
        </row>
        <row r="7">
          <cell r="O7" t="str">
            <v>square mile</v>
          </cell>
          <cell r="P7" t="str">
            <v>sq mi</v>
          </cell>
        </row>
        <row r="8">
          <cell r="O8" t="str">
            <v>Joule</v>
          </cell>
          <cell r="P8" t="str">
            <v>J</v>
          </cell>
        </row>
        <row r="9">
          <cell r="O9" t="str">
            <v>kilojoule</v>
          </cell>
          <cell r="P9" t="str">
            <v>kJ</v>
          </cell>
        </row>
        <row r="10">
          <cell r="O10" t="str">
            <v>megajoule</v>
          </cell>
          <cell r="P10" t="str">
            <v>MJ</v>
          </cell>
        </row>
        <row r="11">
          <cell r="O11" t="str">
            <v>watt-hour</v>
          </cell>
          <cell r="P11" t="str">
            <v>Wh</v>
          </cell>
        </row>
        <row r="12">
          <cell r="O12" t="str">
            <v>kilowatt-hour</v>
          </cell>
          <cell r="P12" t="str">
            <v>kWh</v>
          </cell>
        </row>
        <row r="13">
          <cell r="O13" t="str">
            <v>megawatt-hour</v>
          </cell>
          <cell r="P13" t="str">
            <v>MWh</v>
          </cell>
        </row>
        <row r="14">
          <cell r="O14" t="str">
            <v>meter</v>
          </cell>
          <cell r="P14" t="str">
            <v>m</v>
          </cell>
        </row>
        <row r="15">
          <cell r="O15" t="str">
            <v>kilometer</v>
          </cell>
          <cell r="P15" t="str">
            <v>km</v>
          </cell>
        </row>
        <row r="16">
          <cell r="O16" t="str">
            <v>yard</v>
          </cell>
          <cell r="P16" t="str">
            <v>yd</v>
          </cell>
        </row>
        <row r="17">
          <cell r="O17" t="str">
            <v>mile</v>
          </cell>
          <cell r="P17" t="str">
            <v>mi</v>
          </cell>
        </row>
        <row r="18">
          <cell r="O18" t="str">
            <v>kilogram</v>
          </cell>
          <cell r="P18" t="str">
            <v>kg</v>
          </cell>
        </row>
        <row r="19">
          <cell r="O19" t="str">
            <v>metric ton</v>
          </cell>
          <cell r="P19" t="str">
            <v>t</v>
          </cell>
        </row>
        <row r="20">
          <cell r="O20" t="str">
            <v>pound</v>
          </cell>
          <cell r="P20" t="str">
            <v>lb</v>
          </cell>
        </row>
        <row r="21">
          <cell r="O21" t="str">
            <v>ton</v>
          </cell>
          <cell r="P21" t="str">
            <v>tn</v>
          </cell>
        </row>
        <row r="22">
          <cell r="O22" t="str">
            <v>watt</v>
          </cell>
          <cell r="P22" t="str">
            <v>W</v>
          </cell>
        </row>
        <row r="23">
          <cell r="O23" t="str">
            <v>kilowatt</v>
          </cell>
          <cell r="P23" t="str">
            <v>kW</v>
          </cell>
        </row>
        <row r="24">
          <cell r="O24" t="str">
            <v>megawatt</v>
          </cell>
          <cell r="P24" t="str">
            <v>MW</v>
          </cell>
        </row>
        <row r="25">
          <cell r="O25" t="str">
            <v>minute</v>
          </cell>
          <cell r="P25" t="str">
            <v>min</v>
          </cell>
        </row>
        <row r="26">
          <cell r="O26" t="str">
            <v>hour</v>
          </cell>
          <cell r="P26" t="str">
            <v>hr</v>
          </cell>
        </row>
        <row r="27">
          <cell r="O27" t="str">
            <v>day</v>
          </cell>
          <cell r="P27" t="str">
            <v>d</v>
          </cell>
        </row>
        <row r="28">
          <cell r="O28" t="str">
            <v>second</v>
          </cell>
          <cell r="P28" t="str">
            <v>s</v>
          </cell>
        </row>
        <row r="29">
          <cell r="O29" t="str">
            <v>litre</v>
          </cell>
          <cell r="P29" t="str">
            <v>L</v>
          </cell>
        </row>
        <row r="30">
          <cell r="O30" t="str">
            <v>cubic metre</v>
          </cell>
          <cell r="P30" t="str">
            <v>m3</v>
          </cell>
        </row>
        <row r="31">
          <cell r="O31" t="str">
            <v>hectoliter</v>
          </cell>
          <cell r="P31" t="str">
            <v>hL</v>
          </cell>
        </row>
        <row r="32">
          <cell r="O32" t="str">
            <v>mega liter</v>
          </cell>
          <cell r="P32" t="str">
            <v>ML</v>
          </cell>
        </row>
        <row r="33">
          <cell r="O33" t="str">
            <v>gallon</v>
          </cell>
          <cell r="P33" t="str">
            <v>gal</v>
          </cell>
        </row>
        <row r="34">
          <cell r="O34" t="str">
            <v>week</v>
          </cell>
          <cell r="P34" t="str">
            <v>week</v>
          </cell>
        </row>
        <row r="35">
          <cell r="O35" t="str">
            <v>month</v>
          </cell>
          <cell r="P35" t="str">
            <v>month</v>
          </cell>
        </row>
        <row r="36">
          <cell r="O36" t="str">
            <v>year</v>
          </cell>
          <cell r="P36" t="str">
            <v>year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List"/>
      <sheetName val="Category"/>
      <sheetName val="Indicators"/>
      <sheetName val="Work Sheet"/>
      <sheetName val="Controlo Frameworks"/>
      <sheetName val="GRI"/>
      <sheetName val="Petróleo e Gás"/>
      <sheetName val="Indicator vs Question"/>
    </sheetNames>
    <sheetDataSet>
      <sheetData sheetId="0" refreshError="1"/>
      <sheetData sheetId="1">
        <row r="1">
          <cell r="A1" t="str">
            <v>ID</v>
          </cell>
          <cell r="B1" t="str">
            <v>PARENT ID</v>
          </cell>
          <cell r="C1" t="str">
            <v>pt-PT</v>
          </cell>
        </row>
        <row r="2">
          <cell r="A2">
            <v>1</v>
          </cell>
          <cell r="C2" t="str">
            <v>+SE.ERRO(PROCV($A2,</v>
          </cell>
        </row>
        <row r="3">
          <cell r="A3">
            <v>2</v>
          </cell>
          <cell r="C3" t="str">
            <v>Social</v>
          </cell>
        </row>
        <row r="4">
          <cell r="A4">
            <v>3</v>
          </cell>
          <cell r="C4" t="str">
            <v>Governança</v>
          </cell>
        </row>
        <row r="5">
          <cell r="A5">
            <v>4</v>
          </cell>
          <cell r="B5">
            <v>1</v>
          </cell>
          <cell r="C5" t="str">
            <v>Água e Efluentes</v>
          </cell>
        </row>
        <row r="6">
          <cell r="A6">
            <v>5</v>
          </cell>
          <cell r="B6">
            <v>1</v>
          </cell>
          <cell r="C6" t="str">
            <v>Biodiversidade</v>
          </cell>
        </row>
        <row r="7">
          <cell r="A7">
            <v>6</v>
          </cell>
          <cell r="B7">
            <v>1</v>
          </cell>
          <cell r="C7" t="str">
            <v>Emissões</v>
          </cell>
        </row>
        <row r="8">
          <cell r="A8">
            <v>7</v>
          </cell>
          <cell r="B8">
            <v>1</v>
          </cell>
          <cell r="C8" t="str">
            <v>Energia</v>
          </cell>
        </row>
        <row r="9">
          <cell r="A9">
            <v>8</v>
          </cell>
          <cell r="B9">
            <v>1</v>
          </cell>
          <cell r="C9" t="str">
            <v>Materiais</v>
          </cell>
        </row>
        <row r="10">
          <cell r="A10">
            <v>9</v>
          </cell>
          <cell r="B10">
            <v>1</v>
          </cell>
          <cell r="C10" t="str">
            <v>Resíduos</v>
          </cell>
        </row>
        <row r="11">
          <cell r="A11">
            <v>10</v>
          </cell>
          <cell r="B11">
            <v>2</v>
          </cell>
          <cell r="C11" t="str">
            <v>Cliente</v>
          </cell>
        </row>
        <row r="12">
          <cell r="A12">
            <v>11</v>
          </cell>
          <cell r="B12">
            <v>2</v>
          </cell>
          <cell r="C12" t="str">
            <v>Colaboradores</v>
          </cell>
        </row>
        <row r="13">
          <cell r="A13">
            <v>12</v>
          </cell>
          <cell r="B13">
            <v>2</v>
          </cell>
          <cell r="C13" t="str">
            <v>Comunidade</v>
          </cell>
        </row>
        <row r="14">
          <cell r="A14">
            <v>13</v>
          </cell>
          <cell r="B14">
            <v>2</v>
          </cell>
          <cell r="C14" t="str">
            <v>Fornecedores</v>
          </cell>
        </row>
        <row r="15">
          <cell r="A15">
            <v>14</v>
          </cell>
          <cell r="B15">
            <v>3</v>
          </cell>
          <cell r="C15" t="str">
            <v>Anti-Corrupção</v>
          </cell>
        </row>
        <row r="16">
          <cell r="A16">
            <v>15</v>
          </cell>
          <cell r="B16">
            <v>3</v>
          </cell>
          <cell r="C16" t="str">
            <v>Principais políticas e procedimentos</v>
          </cell>
        </row>
        <row r="17">
          <cell r="A17">
            <v>16</v>
          </cell>
          <cell r="B17">
            <v>3</v>
          </cell>
          <cell r="C17" t="str">
            <v>Gestão de Riscos</v>
          </cell>
        </row>
        <row r="18">
          <cell r="A18">
            <v>17</v>
          </cell>
          <cell r="B18">
            <v>3</v>
          </cell>
          <cell r="C18" t="str">
            <v>Transparência</v>
          </cell>
        </row>
      </sheetData>
      <sheetData sheetId="2" refreshError="1"/>
      <sheetData sheetId="3" refreshError="1"/>
      <sheetData sheetId="4" refreshError="1"/>
      <sheetData sheetId="5" refreshError="1"/>
      <sheetData sheetId="6" refreshError="1"/>
      <sheetData sheetId="7" refreshError="1"/>
    </sheetDataSet>
  </externalBook>
</externalLink>
</file>

<file path=xl/persons/person.xml><?xml version="1.0" encoding="utf-8"?>
<personList xmlns="http://schemas.microsoft.com/office/spreadsheetml/2018/threadedcomments" xmlns:x="http://schemas.openxmlformats.org/spreadsheetml/2006/main">
  <person displayName="Carina" id="{79D0DD87-022B-4D55-AC82-5DAFCBECD6A9}" userId="carina@cmore.pt" providerId="PeoplePicker"/>
  <person displayName="Catarina" id="{A5BACE64-8F0C-4BD8-BA6F-2A3158BB4258}" userId="Catarina@cmore.pt" providerId="PeoplePicker"/>
  <person displayName="Mara Chora" id="{755C185D-2A07-4649-B29E-2073EA68A7C8}" userId="mara.chora@cmore.pt" providerId="PeoplePicker"/>
  <person displayName="Joana Pinto" id="{D10C5BC7-3350-44E0-A570-F2B2E7129BB2}" userId="joana.pinto@cmore.pt" providerId="PeoplePicker"/>
  <person displayName="Carina" id="{DA968B24-DFFF-2B48-9D1E-846367647C5C}" userId="S::carina@cmore.pt::10ad1074-00e4-4568-ba52-02c1cd91f77e" providerId="AD"/>
  <person displayName="Duarte" id="{AC830273-E73F-43B8-94C0-E20AF0003F6A}" userId="S::duarte@cmore.pt::8bec3346-cd98-44e5-a892-4a9325de9a7c" providerId="AD"/>
  <person displayName="Mara Chora" id="{E8F94E3A-5C5B-40E6-8601-2A6A859FE182}" userId="S::mara.chora@cmore.pt::ef6dab40-e4aa-4ca0-aa71-6f6200ece64b" providerId="AD"/>
  <person displayName="Joana Pinto" id="{88E1F98C-F693-4ADC-8160-C7E36E003865}" userId="S::joana.pinto@cmore.pt::ba33c9b6-33b3-489d-95d5-6a4b8a666271" providerId="AD"/>
  <person displayName="Rita Amaral" id="{C2CA220C-AF91-4663-B372-763E9D53B0FE}" userId="S::rita.amaral@cmore.pt::3c9ac06d-d046-4939-94d2-7276ea1582a1" providerId="AD"/>
  <person displayName="Lúcia Frieza" id="{AE980049-F613-B64F-ABEF-37B08801FA51}" userId="S::lucia.frieza@cmore.pt::fc508a17-bb8c-4634-a3ff-e22f83a5d131" providerId="AD"/>
  <person displayName="Pos-De-Mina, Raquel" id="{14A248F3-A800-4122-A6DD-EB04B422189D}" userId="S::raquel.posdemina@cellnextelecom.pt::5718e238-6fe9-4b43-a9c5-2de41466f92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5" dT="2023-05-17T09:50:41.91" personId="{AE980049-F613-B64F-ABEF-37B08801FA51}" id="{4B661B12-E8A7-C843-922B-4179E8C18732}">
    <text xml:space="preserve">W </text>
  </threadedComment>
</ThreadedComments>
</file>

<file path=xl/threadedComments/threadedComment10.xml><?xml version="1.0" encoding="utf-8"?>
<ThreadedComments xmlns="http://schemas.microsoft.com/office/spreadsheetml/2018/threadedcomments" xmlns:x="http://schemas.openxmlformats.org/spreadsheetml/2006/main">
  <threadedComment ref="D12" dT="2023-10-02T11:53:55.87" personId="{E8F94E3A-5C5B-40E6-8601-2A6A859FE182}" id="{665E2C54-01C0-456F-BF33-1B7E3DF2C071}">
    <text>@Joana Pinto quais são os poluentes inorgânicos?</text>
    <mentions>
      <mention mentionpersonId="{D10C5BC7-3350-44E0-A570-F2B2E7129BB2}" mentionId="{13D3B99C-9916-4367-B193-99F2E85C578F}" startIndex="0" length="12"/>
    </mentions>
  </threadedComment>
  <threadedComment ref="D12" dT="2023-10-02T22:57:36.00" personId="{88E1F98C-F693-4ADC-8160-C7E36E003865}" id="{CC3FF59E-6306-40C7-A239-68FD0D573961}" parentId="{665E2C54-01C0-456F-BF33-1B7E3DF2C071}">
    <text>No caso do SFDR, eles especificam essa parte como ‘inorganic pollutants’ means emissions within or lower than the emission levels associated with the best available techniques (BAT-AEL) as defined in Article 3, point (13) of Directive 2010/75/EU of the European Parliament and of the Council14, for the Large Volume Inorganic Chemicals- Solids and Others industry 
Ou seja, entendo que se aplique mais a industrias que utilizem químicos inorgânicos. No nosso caso, questionamos sobre poluentes atmosféricos, que no ponto de ajuda deveria dizer "Emissões atmosféricas refere-se às substâncias provenientes de atividades humanas lançadas para o ar, que alteram o que seria a constituição natural da atmosfera. Essas substâncias podem ser gases (onde se podem incluir os gases com efeito de estufa), poluentes, metais pesados, particulas finas.", mas pelo que vi no portal, não está esse ponto de ajuda e pelos poluentes para a água</text>
  </threadedComment>
  <threadedComment ref="D12" dT="2023-10-03T10:10:47.12" personId="{E8F94E3A-5C5B-40E6-8601-2A6A859FE182}" id="{6CF2D0D4-D68C-4864-8515-02938E6F84AC}" parentId="{665E2C54-01C0-456F-BF33-1B7E3DF2C071}">
    <text>Certo, então nesse caso não temos como saber especificamente estas quantidades...</text>
  </threadedComment>
  <threadedComment ref="D27" dT="2023-10-02T12:22:35.10" personId="{E8F94E3A-5C5B-40E6-8601-2A6A859FE182}" id="{B6BD9D60-0053-4B4C-9ACE-45C4BF886EDA}" done="1">
    <text>@Joana Pinto, pergunta parva, mas considera-se aqui todos os outros destinos que não a reciclagem, certo?</text>
    <mentions>
      <mention mentionpersonId="{D10C5BC7-3350-44E0-A570-F2B2E7129BB2}" mentionId="{22DBE874-7466-4BE2-B8C4-30EF73B29B42}" startIndex="0" length="12"/>
    </mentions>
  </threadedComment>
  <threadedComment ref="D27" dT="2023-10-02T22:37:31.72" personId="{88E1F98C-F693-4ADC-8160-C7E36E003865}" id="{91C33C7C-9210-4EC7-ABF3-B57490BAA27A}" parentId="{B6BD9D60-0053-4B4C-9ACE-45C4BF886EDA}">
    <text xml:space="preserve">@Mara Chora, no caso do screen, os outros destinos de "não-reciclagem" é a eliminação. 
No caso do assess, as opções de não reciclagem são: Incineração, Aterro, Outra operação de eliminação; </text>
    <mentions>
      <mention mentionpersonId="{755C185D-2A07-4649-B29E-2073EA68A7C8}" mentionId="{BE52F95D-3BAD-4FAF-B068-DE7537A78B62}" startIndex="0" length="11"/>
    </mentions>
  </threadedComment>
  <threadedComment ref="D30" dT="2023-10-02T14:20:25.61" personId="{E8F94E3A-5C5B-40E6-8601-2A6A859FE182}" id="{437318F4-1B66-49F1-A59D-70DE31AAC5D3}">
    <text>@Joana Pinto sabes o que isto é?</text>
    <mentions>
      <mention mentionpersonId="{D10C5BC7-3350-44E0-A570-F2B2E7129BB2}" mentionId="{CECBD96D-E60E-47A3-AA21-9CE9B254DA18}" startIndex="0" length="12"/>
    </mentions>
  </threadedComment>
  <threadedComment ref="D30" dT="2023-10-02T22:40:24.74" personId="{88E1F98C-F693-4ADC-8160-C7E36E003865}" id="{A4FC2386-6F10-4743-8CA8-F47034A4EC28}" parentId="{437318F4-1B66-49F1-A59D-70DE31AAC5D3}">
    <text>@Mara Chora , não estou muito certa sobre esse ponto</text>
    <mentions>
      <mention mentionpersonId="{755C185D-2A07-4649-B29E-2073EA68A7C8}" mentionId="{57B257DB-E6FB-4346-A820-41DCA722F55D}" startIndex="0" length="11"/>
    </mentions>
  </threadedComment>
  <threadedComment ref="D66" dT="2023-10-02T14:21:51.77" personId="{E8F94E3A-5C5B-40E6-8601-2A6A859FE182}" id="{D7D64C14-9D54-48D0-B452-27673C8BB75A}" done="1">
    <text>@Joana Pinto e isto, temos forma de saber?</text>
    <mentions>
      <mention mentionpersonId="{D10C5BC7-3350-44E0-A570-F2B2E7129BB2}" mentionId="{717E8A32-DF4A-4075-8796-8805CB4F339E}" startIndex="0" length="12"/>
    </mentions>
  </threadedComment>
  <threadedComment ref="D66" dT="2023-10-02T22:41:20.41" personId="{88E1F98C-F693-4ADC-8160-C7E36E003865}" id="{E5509426-7793-4E6E-A6B0-B11B181B0E1B}" parentId="{D7D64C14-9D54-48D0-B452-27673C8BB75A}">
    <text>@Mara Chora diria que talves através dos certificados energéticos dos edifícios mas não perguntamos isso</text>
    <mentions>
      <mention mentionpersonId="{755C185D-2A07-4649-B29E-2073EA68A7C8}" mentionId="{DBAE79DE-D90A-4123-8333-2B97ACA4E0E3}" startIndex="0" length="11"/>
    </mentions>
  </threadedComment>
  <threadedComment ref="D72" dT="2023-10-02T14:13:20.16" personId="{E8F94E3A-5C5B-40E6-8601-2A6A859FE182}" id="{F0E75991-2A82-4500-AC80-81AF789732C9}" done="1">
    <text>@Joana Pinto conseguimos saber isto através dos questionários?</text>
    <mentions>
      <mention mentionpersonId="{D10C5BC7-3350-44E0-A570-F2B2E7129BB2}" mentionId="{9FD11F78-F480-4A68-B341-D38245103B9C}" startIndex="0" length="12"/>
    </mentions>
  </threadedComment>
  <threadedComment ref="D72" dT="2023-10-02T22:42:38.93" personId="{88E1F98C-F693-4ADC-8160-C7E36E003865}" id="{6BC0BDFA-56B1-4F99-86F2-FD206CABFFC9}" parentId="{F0E75991-2A82-4500-AC80-81AF789732C9}">
    <text>@Mara Chora diria que não completamente, só questionamos o que a empresa faz aos seus resíduos (destino final) mas não nos diz diretamente as condições que tem para isso</text>
    <mentions>
      <mention mentionpersonId="{755C185D-2A07-4649-B29E-2073EA68A7C8}" mentionId="{27B2973C-4DA4-4243-9169-740239629274}" startIndex="0" length="11"/>
    </mentions>
  </threadedComment>
  <threadedComment ref="D74" dT="2023-10-02T14:16:15.96" personId="{E8F94E3A-5C5B-40E6-8601-2A6A859FE182}" id="{3E55C547-606C-4B13-AABB-EE1A140E7B15}" done="1">
    <text>@Joana Pinto também não temos isto, pois não?</text>
    <mentions>
      <mention mentionpersonId="{D10C5BC7-3350-44E0-A570-F2B2E7129BB2}" mentionId="{13874FFB-AE2A-4FF2-8EC0-381F0A9AE72B}" startIndex="0" length="12"/>
    </mentions>
  </threadedComment>
  <threadedComment ref="D74" dT="2023-10-02T22:46:54.16" personId="{88E1F98C-F693-4ADC-8160-C7E36E003865}" id="{CF91F328-8F43-471F-9644-BC7E4225A651}" parentId="{3E55C547-606C-4B13-AABB-EE1A140E7B15}">
    <text>@Mara Chora não</text>
    <mentions>
      <mention mentionpersonId="{755C185D-2A07-4649-B29E-2073EA68A7C8}" mentionId="{1707DD97-897B-4EDD-B639-7EF29AAC3550}" startIndex="0" length="1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K816" dT="2023-04-23T22:31:08.41" personId="{14A248F3-A800-4122-A6DD-EB04B422189D}" id="{B59119D3-BCA1-4B1B-9459-177B2F59A820}">
    <text>mesmo que 925?</text>
  </threadedComment>
  <threadedComment ref="K831" dT="2023-04-23T22:31:16.51" personId="{14A248F3-A800-4122-A6DD-EB04B422189D}" id="{33464E98-73B9-428C-B0E4-E1B67A88BABF}">
    <text>mesmo que 910?</text>
  </threadedComment>
  <threadedComment ref="K1473" dT="2023-04-15T01:20:59.76" personId="{14A248F3-A800-4122-A6DD-EB04B422189D}" id="{8B06C71D-20B1-4B38-BBB8-BBAC1F4D896A}">
    <text>qual a unidade?</text>
  </threadedComment>
</ThreadedComments>
</file>

<file path=xl/threadedComments/threadedComment3.xml><?xml version="1.0" encoding="utf-8"?>
<ThreadedComments xmlns="http://schemas.microsoft.com/office/spreadsheetml/2018/threadedcomments" xmlns:x="http://schemas.openxmlformats.org/spreadsheetml/2006/main">
  <threadedComment ref="P1" dT="2023-08-30T21:40:38.82" personId="{E8F94E3A-5C5B-40E6-8601-2A6A859FE182}" id="{164BD069-6173-4C9F-9530-EB595E73B5C2}">
    <text>O GRI está mapeado corretamente no ficheiro com os indicadores extraídos do portal. (Este fica aqui só para confirmar em caso de alguma eventualidade).</text>
  </threadedComment>
  <threadedComment ref="P18" dT="2023-06-26T15:55:03.98" personId="{E8F94E3A-5C5B-40E6-8601-2A6A859FE182}" id="{F1FE38CD-0285-41DD-AF5E-B73032402F84}">
    <text>Este 11.2 não tem correspondência com os códigos do GRI...
Terá o excel desformatado o valor da célula?
O 305-3 está correto.</text>
  </threadedComment>
  <threadedComment ref="E798" dT="2023-06-03T09:53:17.60" personId="{E8F94E3A-5C5B-40E6-8601-2A6A859FE182}" id="{27A2F6BE-A5CB-4A41-AABC-87318B3DE918}">
    <text>Sendo que as emissões de âmbito 1 são diretas e as de âmbito 2 são indiretas, creio que será um lapso.
Será Índice de emissões indiretas (âmbito 2 e 3) OU
Índice de emissões diretas (âmbito 1) e indiretas (âmbito 2)</text>
  </threadedComment>
  <threadedComment ref="P811" dT="2023-06-26T16:36:08.84" personId="{E8F94E3A-5C5B-40E6-8601-2A6A859FE182}" id="{A42F7EDC-95BF-4F5D-8BB3-E3B281D01053}">
    <text>Que código é este?</text>
  </threadedComment>
  <threadedComment ref="P930" dT="2023-06-26T16:36:58.03" personId="{E8F94E3A-5C5B-40E6-8601-2A6A859FE182}" id="{38E8879B-F091-4703-863E-D7E36906BC03}">
    <text>Que código é este?</text>
  </threadedComment>
  <threadedComment ref="P1036" dT="2023-06-26T16:45:04.56" personId="{E8F94E3A-5C5B-40E6-8601-2A6A859FE182}" id="{1D606AA7-BDEF-4E2C-A07B-B55232BD1D79}">
    <text>Que código é?
11.18</text>
  </threadedComment>
  <threadedComment ref="J1119" dT="2023-06-03T09:45:48.39" personId="{E8F94E3A-5C5B-40E6-8601-2A6A859FE182}" id="{B44BFFCC-E6EF-4B2E-9FC6-6BBB70022B78}">
    <text>Qual a unidade de medida?</text>
  </threadedComment>
  <threadedComment ref="B1273" dT="2023-06-20T15:34:49.18" personId="{88E1F98C-F693-4ADC-8160-C7E36E003865}" id="{845112C2-8BCD-44CB-8A01-0748E4DA84CA}">
    <text>@Catarina acho que seria este o certo</text>
    <mentions>
      <mention mentionpersonId="{A5BACE64-8F0C-4BD8-BA6F-2A3158BB4258}" mentionId="{06FE5634-7D4C-4542-9058-0407FD388A14}" startIndex="0" length="9"/>
    </mentions>
  </threadedComment>
  <threadedComment ref="E1345" dT="2023-06-11T15:38:17.98" personId="{E8F94E3A-5C5B-40E6-8601-2A6A859FE182}" id="{AA121970-2836-4672-AE6F-EFDFBB871B1C}">
    <text>Repetida com o Indicador 2039</text>
  </threadedComment>
  <threadedComment ref="E1346" dT="2023-06-12T16:56:16.43" personId="{E8F94E3A-5C5B-40E6-8601-2A6A859FE182}" id="{28F8341C-DFAF-430B-8954-833A72865023}">
    <text>Repetida com a 2040</text>
  </threadedComment>
  <threadedComment ref="E1349" dT="2023-06-12T16:49:36.80" personId="{E8F94E3A-5C5B-40E6-8601-2A6A859FE182}" id="{CD2952B5-C47D-4FD8-98E5-B6D5815C486B}">
    <text>Repetida com a 2044</text>
  </threadedComment>
  <threadedComment ref="E1413" dT="2023-05-28T16:45:28.66" personId="{E8F94E3A-5C5B-40E6-8601-2A6A859FE182}" id="{D5D97714-7578-4392-89C5-FB373D0E378A}" done="1">
    <text>Está repetido. É igual ao 1766 (a pergunta é a mesma no questionário do ambiente)</text>
  </threadedComment>
  <threadedComment ref="E1413" dT="2023-05-28T19:27:37.98" personId="{DA968B24-DFFF-2B48-9D1E-846367647C5C}" id="{160D8CFF-25B1-4A09-AE7F-C74EA24A2181}" parentId="{D5D97714-7578-4392-89C5-FB373D0E378A}">
    <text>@Mara Chora  podes sublinhar a vermelho para apagarmos este?</text>
    <mentions>
      <mention mentionpersonId="{755C185D-2A07-4649-B29E-2073EA68A7C8}" mentionId="{0F4C9C7B-6F4D-4A9D-B104-8C22B38D4659}" startIndex="0" length="11"/>
    </mentions>
  </threadedComment>
  <threadedComment ref="E1471" dT="2023-04-15T01:20:59.76" personId="{14A248F3-A800-4122-A6DD-EB04B422189D}" id="{C5D04C12-5978-4CE3-8158-D1CA7DEA4980}">
    <text>qual a unidade?</text>
  </threadedComment>
  <threadedComment ref="E1844" dT="2023-05-09T21:55:04.16" personId="{14A248F3-A800-4122-A6DD-EB04B422189D}" id="{D8EEBCED-C014-430D-8357-0C69F3BAE689}">
    <text>mesmo que 290?</text>
  </threadedComment>
  <threadedComment ref="E1859" dT="2023-05-08T09:41:34.22" personId="{14A248F3-A800-4122-A6DD-EB04B422189D}" id="{4C157CA5-9624-42E1-890A-7157FF7CED05}">
    <text>temos por contratado e subcontratado</text>
  </threadedComment>
  <threadedComment ref="E1860" dT="2023-05-08T09:43:02.85" personId="{14A248F3-A800-4122-A6DD-EB04B422189D}" id="{EF8063AA-8182-4E98-90A5-9E0268EE1D11}">
    <text>temos por contratado e subcontratado</text>
  </threadedComment>
  <threadedComment ref="E1864" dT="2023-05-08T09:39:31.62" personId="{14A248F3-A800-4122-A6DD-EB04B422189D}" id="{93D5C3B8-6A74-41F9-809C-B1D1244E12FC}">
    <text>género da categoria?</text>
  </threadedComment>
  <threadedComment ref="E1872" dT="2023-05-09T22:18:21.16" personId="{14A248F3-A800-4122-A6DD-EB04B422189D}" id="{3F3B45A8-420A-4BD4-8BB7-8410D7351C79}">
    <text>desdobrar por categoria?</text>
  </threadedComment>
  <threadedComment ref="J1941" dT="2023-06-01T21:26:57.18" personId="{E8F94E3A-5C5B-40E6-8601-2A6A859FE182}" id="{7BA809DA-A232-4471-A9FB-B49C9577E539}" done="1">
    <text>@Joana Pinto podes confirmar se é esta unidade de medida? Ou Joules ou kWh? Não temos a certeza da unidade</text>
    <mentions>
      <mention mentionpersonId="{D10C5BC7-3350-44E0-A570-F2B2E7129BB2}" mentionId="{B86C80B3-8F8E-44D2-AADC-EAF2AD9695FE}" startIndex="0" length="12"/>
    </mentions>
  </threadedComment>
  <threadedComment ref="J1941" dT="2023-06-01T23:37:15.27" personId="{88E1F98C-F693-4ADC-8160-C7E36E003865}" id="{BC669236-3C24-4036-AA99-0AC5DE85D4A5}" parentId="{7BA809DA-A232-4471-A9FB-B49C9577E539}">
    <text>@Mara Chora é MWh, que é o que o CSRD pede (e estes indicadores estão no quest do CSRD)</text>
    <mentions>
      <mention mentionpersonId="{755C185D-2A07-4649-B29E-2073EA68A7C8}" mentionId="{3279F8F2-378D-4AE8-9435-A4D23D455889}" startIndex="0" length="11"/>
    </mentions>
  </threadedComment>
  <threadedComment ref="B1945" dT="2023-06-05T20:22:26.00" personId="{88E1F98C-F693-4ADC-8160-C7E36E003865}" id="{6F896D7A-C1FB-4999-8D79-76312BE7CE46}">
    <text>Só para deixar a nota de que este indicador estava a mais numa outra questão e, por isso, adaptei para aqui, pois acrescentei uma opção de resposta</text>
  </threadedComment>
  <threadedComment ref="E2020" dT="2023-06-03T10:54:03.22" personId="{E8F94E3A-5C5B-40E6-8601-2A6A859FE182}" id="{4480DDDC-416B-4231-BE47-0E1D9E80919E}">
    <text>Sequestro é uma expressão específica de ambiente?
Se não, considerar retirar e ficar apenas remoção</text>
  </threadedComment>
  <threadedComment ref="C2344" dT="2023-07-31T20:23:23.39" personId="{C2CA220C-AF91-4663-B372-763E9D53B0FE}" id="{8BD4F997-41B5-4E46-BE77-1140EAEB30F2}">
    <text>Talvez devessemos rever estes indicadores que dizem "nenhum" porque parece-me que alguns coincidem com a opção "outro" e não "nenhum"</text>
  </threadedComment>
  <threadedComment ref="D2707" dT="2023-08-30T16:54:01.76" personId="{E8F94E3A-5C5B-40E6-8601-2A6A859FE182}" id="{2381E74F-FA01-4C3A-ACF6-3660A76F8EAB}">
    <text>A partir daqui o ID New não é congruente com o que está no portal. Ver sempre o ID_Portal automático</text>
  </threadedComment>
</ThreadedComments>
</file>

<file path=xl/threadedComments/threadedComment4.xml><?xml version="1.0" encoding="utf-8"?>
<ThreadedComments xmlns="http://schemas.microsoft.com/office/spreadsheetml/2018/threadedcomments" xmlns:x="http://schemas.openxmlformats.org/spreadsheetml/2006/main">
  <threadedComment ref="C798" dT="2023-06-03T09:53:17.60" personId="{E8F94E3A-5C5B-40E6-8601-2A6A859FE182}" id="{67C5D104-2E0C-41CF-B802-9FE755F32823}">
    <text>Sendo que as emissões de âmbito 1 são diretas e as de âmbito 2 são indiretas, creio que será um lapso.
Será Índice de emissões indiretas (âmbito 2 e 3) OU
Índice de emissões diretas (âmbito 1) e indiretas (âmbito 2)</text>
  </threadedComment>
  <threadedComment ref="C1345" dT="2023-06-11T15:38:17.98" personId="{E8F94E3A-5C5B-40E6-8601-2A6A859FE182}" id="{5D6D52E2-5040-48BD-ADDA-27B4406402E7}">
    <text>Repetida com o Indicador 2039</text>
  </threadedComment>
  <threadedComment ref="C1346" dT="2023-06-12T16:56:16.43" personId="{E8F94E3A-5C5B-40E6-8601-2A6A859FE182}" id="{5558D096-DF6F-4A17-B654-6B1726B96AEB}">
    <text>Repetida com a 2040</text>
  </threadedComment>
  <threadedComment ref="C1349" dT="2023-06-12T16:49:36.80" personId="{E8F94E3A-5C5B-40E6-8601-2A6A859FE182}" id="{DD930B16-6B7E-4CDD-8A91-1758AEAE1E3C}">
    <text>Repetida com a 2044</text>
  </threadedComment>
  <threadedComment ref="C1413" dT="2023-05-28T16:45:28.66" personId="{E8F94E3A-5C5B-40E6-8601-2A6A859FE182}" id="{B58DEF52-19F3-4562-941D-92005F7C9226}" done="1">
    <text>Está repetido. É igual ao 1766 (a pergunta é a mesma no questionário do ambiente)</text>
  </threadedComment>
  <threadedComment ref="C1413" dT="2023-05-28T19:27:37.98" personId="{DA968B24-DFFF-2B48-9D1E-846367647C5C}" id="{C92ECC73-5359-4D65-90AC-C089B9138DBC}" parentId="{B58DEF52-19F3-4562-941D-92005F7C9226}">
    <text>@Mara Chora  podes sublinhar a vermelho para apagarmos este?</text>
    <mentions>
      <mention mentionpersonId="{755C185D-2A07-4649-B29E-2073EA68A7C8}" mentionId="{4037C087-8383-4FD7-A09E-51F874AC28D4}" startIndex="0" length="11"/>
    </mentions>
  </threadedComment>
  <threadedComment ref="C1471" dT="2023-04-15T01:20:59.76" personId="{14A248F3-A800-4122-A6DD-EB04B422189D}" id="{DC700672-593E-479C-87B4-D24FBBFADCAC}">
    <text>qual a unidade?</text>
  </threadedComment>
  <threadedComment ref="C1844" dT="2023-05-09T21:55:04.16" personId="{14A248F3-A800-4122-A6DD-EB04B422189D}" id="{F515DF19-C9FD-4D34-B1D0-61E9296F238D}">
    <text>mesmo que 290?</text>
  </threadedComment>
  <threadedComment ref="C1859" dT="2023-05-08T09:41:34.22" personId="{14A248F3-A800-4122-A6DD-EB04B422189D}" id="{A584B4EE-7215-48A2-8BA3-5FD17F05C566}">
    <text>temos por contratado e subcontratado</text>
  </threadedComment>
  <threadedComment ref="C1860" dT="2023-05-08T09:43:02.85" personId="{14A248F3-A800-4122-A6DD-EB04B422189D}" id="{EBD610FE-B2A9-4B6D-8E08-5C09CB502B35}">
    <text>temos por contratado e subcontratado</text>
  </threadedComment>
  <threadedComment ref="C1864" dT="2023-05-08T09:39:31.62" personId="{14A248F3-A800-4122-A6DD-EB04B422189D}" id="{BC649E82-F6E0-49CF-85F7-FDDE790DD114}">
    <text>género da categoria?</text>
  </threadedComment>
  <threadedComment ref="C1872" dT="2023-05-09T22:18:21.16" personId="{14A248F3-A800-4122-A6DD-EB04B422189D}" id="{12991C52-43ED-4629-A772-AFEE40534C97}">
    <text>desdobrar por categoria?</text>
  </threadedComment>
  <threadedComment ref="C2020" dT="2023-06-03T10:54:03.22" personId="{E8F94E3A-5C5B-40E6-8601-2A6A859FE182}" id="{9AB061E0-6CD3-4C4C-8335-566311EE5625}">
    <text>Sequestro é uma expressão específica de ambiente?
Se não, considerar retirar e ficar apenas remoção</text>
  </threadedComment>
</ThreadedComments>
</file>

<file path=xl/threadedComments/threadedComment5.xml><?xml version="1.0" encoding="utf-8"?>
<ThreadedComments xmlns="http://schemas.microsoft.com/office/spreadsheetml/2018/threadedcomments" xmlns:x="http://schemas.openxmlformats.org/spreadsheetml/2006/main">
  <threadedComment ref="D146" dT="2023-04-23T22:30:02.68" personId="{14A248F3-A800-4122-A6DD-EB04B422189D}" id="{7F28F7FF-84CC-489E-B964-8181B79B3D63}">
    <text>prevenção e combate à corrupção</text>
  </threadedComment>
  <threadedComment ref="E230" dT="2023-02-16T23:15:41.74" personId="{14A248F3-A800-4122-A6DD-EB04B422189D}" id="{49B4E71B-96D3-4662-849D-AE31C7985A90}">
    <text>É o mesmo que a pergunta 30276?</text>
  </threadedComment>
  <threadedComment ref="E232" dT="2023-02-16T23:15:41.74" personId="{14A248F3-A800-4122-A6DD-EB04B422189D}" id="{8D303767-6862-4CED-8E22-966C931BA564}">
    <text>É o mesmo que a pergunta 30276?</text>
  </threadedComment>
  <threadedComment ref="E232" dT="2023-02-26T17:14:33.07" personId="{14A248F3-A800-4122-A6DD-EB04B422189D}" id="{02290C54-732B-49A6-8A0B-11B8630ED3CC}" parentId="{8D303767-6862-4CED-8E22-966C931BA564}">
    <text>estes indicadores são setoriais</text>
  </threadedComment>
  <threadedComment ref="E320" dT="2023-02-26T15:53:37.79" personId="{14A248F3-A800-4122-A6DD-EB04B422189D}" id="{2BBB45F3-8B9E-4703-AFDB-2F0072F2ADB4}">
    <text>É este o indicador?</text>
  </threadedComment>
  <threadedComment ref="E397" dT="2023-02-16T20:08:07.72" personId="{14A248F3-A800-4122-A6DD-EB04B422189D}" id="{36C9971B-B1C8-48C4-A916-4A37A8FA641A}">
    <text>Está correto?</text>
  </threadedComment>
  <threadedComment ref="E485" dT="2023-02-26T15:53:46.42" personId="{14A248F3-A800-4122-A6DD-EB04B422189D}" id="{9912E2DC-3832-4852-9691-5B1B948BA343}">
    <text>É este o indicador?</text>
  </threadedComment>
  <threadedComment ref="E621" dT="2023-02-15T20:23:04.65" personId="{14A248F3-A800-4122-A6DD-EB04B422189D}" id="{4595362A-13D9-4DF8-BE1C-18CE0A79B0D2}">
    <text>Está distribuido por género</text>
  </threadedComment>
  <threadedComment ref="E625" dT="2023-02-15T20:27:14.40" personId="{14A248F3-A800-4122-A6DD-EB04B422189D}" id="{DC602FBF-FCCC-4AA3-8DB7-13D5F239A612}">
    <text>Mas pode responder-se com a distribuição de idade ou genero</text>
  </threadedComment>
  <threadedComment ref="E625" dT="2023-02-24T21:02:37.74" personId="{14A248F3-A800-4122-A6DD-EB04B422189D}" id="{CA036EF6-0411-4A0C-A3CB-F3B35F6C474F}" parentId="{DC602FBF-FCCC-4AA3-8DB7-13D5F239A612}">
    <text>colocar os 4</text>
  </threadedComment>
  <threadedComment ref="E692" dT="2023-02-16T19:58:19.19" personId="{14A248F3-A800-4122-A6DD-EB04B422189D}" id="{5721A5B6-C074-4CEA-826C-9AEDC8D0CD65}">
    <text>O indicador não especifica nos ultimos 12 meses</text>
  </threadedComment>
</ThreadedComments>
</file>

<file path=xl/threadedComments/threadedComment6.xml><?xml version="1.0" encoding="utf-8"?>
<ThreadedComments xmlns="http://schemas.microsoft.com/office/spreadsheetml/2018/threadedcomments" xmlns:x="http://schemas.openxmlformats.org/spreadsheetml/2006/main">
  <threadedComment ref="H6" dT="2023-05-04T17:48:04.63" personId="{DA968B24-DFFF-2B48-9D1E-846367647C5C}" id="{92A67EE9-0A86-4846-BE3E-CE84A1F0F21E}">
    <text>Na lista de indicadores este ID é Países onde os produtos e/ou serviços da organização são oferecidos -&gt; é diferente de onde opera</text>
  </threadedComment>
  <threadedComment ref="H6" dT="2023-06-20T19:38:21.65" personId="{E8F94E3A-5C5B-40E6-8601-2A6A859FE182}" id="{BBE1CCAB-16FF-41CA-B3A7-BA61AF8B2175}" parentId="{92A67EE9-0A86-4846-BE3E-CE84A1F0F21E}">
    <text>Corresponde à Jurisdição fiscal?
Se sim do indicador 6056 » 6289</text>
  </threadedComment>
  <threadedComment ref="F10" dT="2023-06-20T20:23:50.21" personId="{E8F94E3A-5C5B-40E6-8601-2A6A859FE182}" id="{FA581584-FDDC-4F6D-BC70-971E3B99DBC5}">
    <text>É o relatório de sustentabilidade, certo?</text>
  </threadedComment>
  <threadedComment ref="G26" dT="2023-06-22T18:28:00.21" personId="{E8F94E3A-5C5B-40E6-8601-2A6A859FE182}" id="{B2CA23EA-A1D4-4814-A540-80D93D6639DE}">
    <text>Para este campo não temos propriamente o indicador "tipo de fornecedor", mas temos o "número de fornecedores por tipologia" (do 130 ao 133) e o "número de fornecedores por setor industrial" (do 148 ao 160). Acham que se deve contemplar aqui ou deixamos em aberto para as organizações preencherem?</text>
  </threadedComment>
  <threadedComment ref="G26" dT="2023-09-18T18:29:51.94" personId="{E8F94E3A-5C5B-40E6-8601-2A6A859FE182}" id="{F0B44C86-2EEA-4BD3-879E-E91529B8E46F}" parentId="{B2CA23EA-A1D4-4814-A540-80D93D6639DE}">
    <text>Coloquei o número por tipo</text>
  </threadedComment>
  <threadedComment ref="H54" dT="2023-05-04T18:12:23.12" personId="{DA968B24-DFFF-2B48-9D1E-846367647C5C}" id="{C9911630-5DCC-498E-94FC-7EF1DEA3FBE8}">
    <text>Raquel - aqui igual - este indicador é só p contratados</text>
  </threadedComment>
  <threadedComment ref="H59" dT="2023-05-04T17:55:40.17" personId="{DA968B24-DFFF-2B48-9D1E-846367647C5C}" id="{E1F69EC8-9587-4F86-A278-E0FF7F2DF0B8}" done="1">
    <text>O indicador 606 é Nº de trabalhadores contratados com contrato: Tempo parcial. O pedido aqui deveria ser o 603 - certo?</text>
  </threadedComment>
  <threadedComment ref="G67" dT="2023-06-22T21:13:21.61" personId="{E8F94E3A-5C5B-40E6-8601-2A6A859FE182}" id="{EB11645D-1AE7-42F4-A1C6-89DF4505573E}">
    <text>Optei por acrescentar estes 4 devido à questão da relação contratual, mas deixei o indicador acima, caso vos faça sentido manter</text>
  </threadedComment>
  <threadedComment ref="G67" dT="2023-06-22T21:20:18.29" personId="{E8F94E3A-5C5B-40E6-8601-2A6A859FE182}" id="{C2EBC7ED-633B-49FF-8C50-8145CD504E85}" parentId="{EB11645D-1AE7-42F4-A1C6-89DF4505573E}">
    <text>Não coloquei os indicadores relacionados com o género, porque não especifica essa necessidade de reporte (ao contrário dos contratados)</text>
  </threadedComment>
  <threadedComment ref="G86" dT="2023-06-23T13:47:27.62" personId="{E8F94E3A-5C5B-40E6-8601-2A6A859FE182}" id="{8328B3EB-E9C9-4C35-8C64-2860F0009509}">
    <text>Não temos o número total, mas se quisermos a parte apenas descritiva são os indicadores: 2060; 5690; 5691; 5692; 5693; 5694; 5695; 5696; 5697</text>
  </threadedComment>
  <threadedComment ref="H132" dT="2023-06-23T16:15:15.15" personId="{E8F94E3A-5C5B-40E6-8601-2A6A859FE182}" id="{4A480CAA-0B7D-4583-A9F4-7F6F33E870FA}">
    <text>Estou na dúvida se será o indicador 218</text>
  </threadedComment>
  <threadedComment ref="H205" dT="2023-06-24T10:00:14.03" personId="{E8F94E3A-5C5B-40E6-8601-2A6A859FE182}" id="{2B2E11BE-1FE0-4A5F-A3A3-00B12699E9FA}">
    <text>Não tenho a certeza se reponde exatamente a esta questão, mas pode dar pistas para a organização preencher.</text>
  </threadedComment>
</ThreadedComments>
</file>

<file path=xl/threadedComments/threadedComment7.xml><?xml version="1.0" encoding="utf-8"?>
<ThreadedComments xmlns="http://schemas.microsoft.com/office/spreadsheetml/2018/threadedcomments" xmlns:x="http://schemas.openxmlformats.org/spreadsheetml/2006/main">
  <threadedComment ref="H271" dT="2023-06-30T21:05:28.19" personId="{E8F94E3A-5C5B-40E6-8601-2A6A859FE182}" id="{10287891-DECD-4DA9-A0AA-A56DA176D848}">
    <text>Conseguem confirmar se é esta a nomenclatura?</text>
  </threadedComment>
</ThreadedComments>
</file>

<file path=xl/threadedComments/threadedComment8.xml><?xml version="1.0" encoding="utf-8"?>
<ThreadedComments xmlns="http://schemas.microsoft.com/office/spreadsheetml/2018/threadedcomments" xmlns:x="http://schemas.openxmlformats.org/spreadsheetml/2006/main">
  <threadedComment ref="I23" dT="2022-10-20T19:58:24.36" personId="{AC830273-E73F-43B8-94C0-E20AF0003F6A}" id="{8523113B-8F14-4BB2-BD51-BE2697FC6412}">
    <text>@Carina creio que aqui precisamos dum proxy para o valor de impacto $/€ por unidade de medida de terra (hectar?)</text>
    <mentions>
      <mention mentionpersonId="{79D0DD87-022B-4D55-AC82-5DAFCBECD6A9}" mentionId="{4DFDF3CE-68E2-476F-AEBD-613F0563E98F}" startIndex="0" length="7"/>
    </mentions>
  </threadedComment>
  <threadedComment ref="I24" dT="2022-10-20T19:58:24.36" personId="{AC830273-E73F-43B8-94C0-E20AF0003F6A}" id="{6F2ABE0F-4066-4FDD-970C-D1F1699B15FE}">
    <text>@Carina creio que aqui precisamos dum proxy para o valor de impacto $/€ por unidade de medida de consumo de água (megalitro)</text>
    <mentions>
      <mention mentionpersonId="{79D0DD87-022B-4D55-AC82-5DAFCBECD6A9}" mentionId="{6C100BDA-95C3-407B-A16B-2D1DA5531BBF}" startIndex="0" length="7"/>
    </mentions>
  </threadedComment>
  <threadedComment ref="I26" dT="2022-10-20T19:58:24.36" personId="{AC830273-E73F-43B8-94C0-E20AF0003F6A}" id="{CF4E9665-D6B3-4A9B-A88E-B42E0F0BC507}">
    <text>@Carina creio que aqui precisamos dum proxy para o valor de impacto $/€ por unidade de medida de poluição do ar por substância? ou média geral?</text>
    <mentions>
      <mention mentionpersonId="{79D0DD87-022B-4D55-AC82-5DAFCBECD6A9}" mentionId="{3C4D3EF6-6519-4223-A17D-B195E92721EE}" startIndex="0" length="7"/>
    </mentions>
  </threadedComment>
  <threadedComment ref="I28" dT="2022-10-20T19:58:24.36" personId="{AC830273-E73F-43B8-94C0-E20AF0003F6A}" id="{0CB29B11-4B6C-45DF-BBF6-91B35921785A}">
    <text>@Carina creio que aqui precisamos dum proxy para o valor de impacto $/€ por unidade de medida de poluição da água</text>
    <mentions>
      <mention mentionpersonId="{79D0DD87-022B-4D55-AC82-5DAFCBECD6A9}" mentionId="{1B87B598-AC81-43D1-BCBD-32E9DEA9662F}" startIndex="0" length="7"/>
    </mentions>
  </threadedComment>
  <threadedComment ref="I30" dT="2022-10-20T19:58:24.36" personId="{AC830273-E73F-43B8-94C0-E20AF0003F6A}" id="{117504B2-1395-4C14-8F6D-C660592AA413}">
    <text>@Carina creio que aqui precisamos dum proxy para o valor de impacto $/€ por unidade de medida de waste disposal</text>
    <mentions>
      <mention mentionpersonId="{79D0DD87-022B-4D55-AC82-5DAFCBECD6A9}" mentionId="{EDF92E51-BB8D-4B5B-B78C-30D5811E4024}" startIndex="0" length="7"/>
    </mentions>
  </threadedComment>
  <threadedComment ref="I33" dT="2022-10-21T12:22:48.30" personId="{AC830273-E73F-43B8-94C0-E20AF0003F6A}" id="{9B55867B-A45F-436C-9A10-5089C89AE117}">
    <text>@Carina capturamos os valores, mas não temos nenhum indicador de rácio para obter a % de desvio vs. paridade</text>
    <mentions>
      <mention mentionpersonId="{79D0DD87-022B-4D55-AC82-5DAFCBECD6A9}" mentionId="{90DB1BAF-C013-4C8E-BB1A-98ADA95FC3E7}" startIndex="0" length="7"/>
    </mentions>
  </threadedComment>
  <threadedComment ref="I36" dT="2022-10-21T12:26:48.09" personId="{AC830273-E73F-43B8-94C0-E20AF0003F6A}" id="{137F5326-0EB3-4F9D-8B50-061467318844}">
    <text>@Carina novamente, temos os números absolutos, mas não temos rácios por número de horas trabalhadas</text>
    <mentions>
      <mention mentionpersonId="{79D0DD87-022B-4D55-AC82-5DAFCBECD6A9}" mentionId="{3EDBB1C9-EEB4-4061-A13C-1D49FA89BFCF}" startIndex="0" length="7"/>
    </mentions>
  </threadedComment>
  <threadedComment ref="I47" dT="2022-10-21T13:20:31.52" personId="{AC830273-E73F-43B8-94C0-E20AF0003F6A}" id="{F25BE067-ADA3-4AB2-97B7-E9F271C48A13}">
    <text>@Carina Não temos sobre minorias (BAME)</text>
    <mentions>
      <mention mentionpersonId="{79D0DD87-022B-4D55-AC82-5DAFCBECD6A9}" mentionId="{C8C347C5-BDF2-4FA8-A6DF-2166540395BA}" startIndex="0" length="7"/>
    </mentions>
  </threadedComment>
</ThreadedComments>
</file>

<file path=xl/threadedComments/threadedComment9.xml><?xml version="1.0" encoding="utf-8"?>
<ThreadedComments xmlns="http://schemas.microsoft.com/office/spreadsheetml/2018/threadedcomments" xmlns:x="http://schemas.openxmlformats.org/spreadsheetml/2006/main">
  <threadedComment ref="D1" dT="2023-07-02T12:28:00.96" personId="{E8F94E3A-5C5B-40E6-8601-2A6A859FE182}" id="{005B9C80-44C6-4A38-B503-5000CFAD603D}">
    <text>O número destes indicadores é fictício. Foi apenas para na proposta de exemplo ter forma de os cruzar</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_rels/sheet2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9.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A0B95-CFFC-40B8-AF49-19D2C94077AB}">
  <dimension ref="A1:F744"/>
  <sheetViews>
    <sheetView workbookViewId="0">
      <selection activeCell="C14" sqref="C14"/>
    </sheetView>
  </sheetViews>
  <sheetFormatPr defaultColWidth="8.7109375" defaultRowHeight="14.45"/>
  <cols>
    <col min="2" max="2" width="10.42578125" bestFit="1" customWidth="1"/>
    <col min="3" max="3" width="10.28515625" bestFit="1" customWidth="1"/>
    <col min="4" max="4" width="9.42578125" customWidth="1"/>
    <col min="5" max="5" width="14.7109375" bestFit="1" customWidth="1"/>
    <col min="6" max="6" width="241.28515625" bestFit="1" customWidth="1"/>
  </cols>
  <sheetData>
    <row r="1" spans="1:6">
      <c r="A1" s="1" t="s">
        <v>0</v>
      </c>
      <c r="B1" s="1" t="s">
        <v>1</v>
      </c>
      <c r="C1" s="1" t="s">
        <v>2</v>
      </c>
      <c r="D1" s="1" t="s">
        <v>3</v>
      </c>
      <c r="E1" s="1" t="s">
        <v>4</v>
      </c>
      <c r="F1" s="1" t="s">
        <v>5</v>
      </c>
    </row>
    <row r="2" spans="1:6">
      <c r="A2">
        <v>30001</v>
      </c>
      <c r="B2">
        <v>15</v>
      </c>
      <c r="D2" s="3">
        <v>10</v>
      </c>
      <c r="E2" t="s">
        <v>6</v>
      </c>
      <c r="F2" t="s">
        <v>7</v>
      </c>
    </row>
    <row r="3" spans="1:6">
      <c r="A3">
        <v>30002</v>
      </c>
      <c r="B3">
        <v>15</v>
      </c>
      <c r="C3">
        <v>30001</v>
      </c>
      <c r="D3" s="3">
        <v>10</v>
      </c>
      <c r="E3" t="s">
        <v>6</v>
      </c>
      <c r="F3" t="s">
        <v>8</v>
      </c>
    </row>
    <row r="4" spans="1:6">
      <c r="A4">
        <v>30003</v>
      </c>
      <c r="B4">
        <v>15</v>
      </c>
      <c r="D4" s="3">
        <v>20</v>
      </c>
      <c r="E4" t="s">
        <v>6</v>
      </c>
      <c r="F4" t="s">
        <v>9</v>
      </c>
    </row>
    <row r="5" spans="1:6">
      <c r="A5">
        <v>30004</v>
      </c>
      <c r="B5">
        <v>15</v>
      </c>
      <c r="D5" s="3">
        <v>160</v>
      </c>
      <c r="E5" t="s">
        <v>10</v>
      </c>
      <c r="F5" t="s">
        <v>11</v>
      </c>
    </row>
    <row r="6" spans="1:6">
      <c r="A6">
        <v>30006</v>
      </c>
      <c r="B6">
        <v>15</v>
      </c>
      <c r="D6" s="3">
        <v>170</v>
      </c>
      <c r="E6" t="s">
        <v>12</v>
      </c>
      <c r="F6" t="s">
        <v>13</v>
      </c>
    </row>
    <row r="7" spans="1:6">
      <c r="A7">
        <v>30007</v>
      </c>
      <c r="B7">
        <v>15</v>
      </c>
      <c r="D7" s="3">
        <v>180</v>
      </c>
      <c r="E7" t="s">
        <v>12</v>
      </c>
      <c r="F7" t="s">
        <v>14</v>
      </c>
    </row>
    <row r="8" spans="1:6">
      <c r="A8">
        <v>30008</v>
      </c>
      <c r="B8">
        <v>15</v>
      </c>
      <c r="D8" s="3">
        <v>190</v>
      </c>
      <c r="E8" t="s">
        <v>12</v>
      </c>
      <c r="F8" t="s">
        <v>15</v>
      </c>
    </row>
    <row r="9" spans="1:6">
      <c r="A9">
        <v>30010</v>
      </c>
      <c r="B9">
        <v>15</v>
      </c>
      <c r="D9" s="3">
        <v>200</v>
      </c>
      <c r="E9" t="s">
        <v>16</v>
      </c>
      <c r="F9" t="s">
        <v>17</v>
      </c>
    </row>
    <row r="10" spans="1:6">
      <c r="A10">
        <v>30012</v>
      </c>
      <c r="B10">
        <v>15</v>
      </c>
      <c r="D10" s="3">
        <v>30</v>
      </c>
      <c r="E10" t="s">
        <v>6</v>
      </c>
      <c r="F10" t="s">
        <v>18</v>
      </c>
    </row>
    <row r="11" spans="1:6">
      <c r="A11">
        <v>30013</v>
      </c>
      <c r="B11">
        <v>15</v>
      </c>
      <c r="C11">
        <v>30012</v>
      </c>
      <c r="D11" s="3">
        <v>20</v>
      </c>
      <c r="E11" t="s">
        <v>6</v>
      </c>
      <c r="F11" t="s">
        <v>19</v>
      </c>
    </row>
    <row r="12" spans="1:6">
      <c r="A12">
        <v>30014</v>
      </c>
      <c r="B12">
        <v>15</v>
      </c>
      <c r="C12">
        <v>30965</v>
      </c>
      <c r="D12" s="3">
        <v>20</v>
      </c>
      <c r="E12" t="s">
        <v>6</v>
      </c>
      <c r="F12" t="s">
        <v>20</v>
      </c>
    </row>
    <row r="13" spans="1:6">
      <c r="A13">
        <v>30015</v>
      </c>
      <c r="B13">
        <v>15</v>
      </c>
      <c r="D13" s="3">
        <v>25</v>
      </c>
      <c r="E13" t="s">
        <v>21</v>
      </c>
      <c r="F13" t="s">
        <v>22</v>
      </c>
    </row>
    <row r="14" spans="1:6">
      <c r="A14">
        <v>30016</v>
      </c>
      <c r="B14">
        <v>15</v>
      </c>
      <c r="C14">
        <v>30015</v>
      </c>
      <c r="D14" s="3">
        <v>10</v>
      </c>
      <c r="E14" t="s">
        <v>10</v>
      </c>
      <c r="F14" t="s">
        <v>23</v>
      </c>
    </row>
    <row r="15" spans="1:6">
      <c r="A15">
        <v>30017</v>
      </c>
      <c r="B15">
        <v>15</v>
      </c>
      <c r="C15">
        <v>30015</v>
      </c>
      <c r="D15" s="3">
        <v>20</v>
      </c>
      <c r="E15" t="s">
        <v>21</v>
      </c>
      <c r="F15" t="s">
        <v>24</v>
      </c>
    </row>
    <row r="16" spans="1:6">
      <c r="A16">
        <v>30018</v>
      </c>
      <c r="B16">
        <v>15</v>
      </c>
      <c r="D16" s="3">
        <v>45</v>
      </c>
      <c r="E16" t="s">
        <v>6</v>
      </c>
      <c r="F16" s="4" t="s">
        <v>25</v>
      </c>
    </row>
    <row r="17" spans="1:6">
      <c r="A17">
        <v>30019</v>
      </c>
      <c r="B17">
        <v>15</v>
      </c>
      <c r="C17">
        <v>30018</v>
      </c>
      <c r="D17" s="3">
        <v>30</v>
      </c>
      <c r="E17" t="s">
        <v>6</v>
      </c>
      <c r="F17" s="5" t="s">
        <v>26</v>
      </c>
    </row>
    <row r="18" spans="1:6">
      <c r="A18">
        <v>30020</v>
      </c>
      <c r="B18">
        <v>15</v>
      </c>
      <c r="C18">
        <v>30018</v>
      </c>
      <c r="D18" s="3">
        <v>40</v>
      </c>
      <c r="E18" t="s">
        <v>6</v>
      </c>
      <c r="F18" s="5" t="s">
        <v>27</v>
      </c>
    </row>
    <row r="19" spans="1:6">
      <c r="A19">
        <v>30021</v>
      </c>
      <c r="B19">
        <v>15</v>
      </c>
      <c r="C19">
        <v>30018</v>
      </c>
      <c r="D19" s="3">
        <v>50</v>
      </c>
      <c r="E19" t="s">
        <v>6</v>
      </c>
      <c r="F19" s="5" t="s">
        <v>28</v>
      </c>
    </row>
    <row r="20" spans="1:6">
      <c r="A20">
        <v>30022</v>
      </c>
      <c r="B20">
        <v>15</v>
      </c>
      <c r="C20">
        <v>30018</v>
      </c>
      <c r="D20" s="3">
        <v>60</v>
      </c>
      <c r="E20" t="s">
        <v>6</v>
      </c>
      <c r="F20" s="5" t="s">
        <v>29</v>
      </c>
    </row>
    <row r="21" spans="1:6">
      <c r="A21">
        <v>30023</v>
      </c>
      <c r="B21">
        <v>15</v>
      </c>
      <c r="C21">
        <v>30018</v>
      </c>
      <c r="D21" s="3">
        <v>70</v>
      </c>
      <c r="E21" t="s">
        <v>6</v>
      </c>
      <c r="F21" t="s">
        <v>30</v>
      </c>
    </row>
    <row r="22" spans="1:6">
      <c r="A22">
        <v>30025</v>
      </c>
      <c r="B22">
        <v>15</v>
      </c>
      <c r="C22">
        <v>30018</v>
      </c>
      <c r="D22" s="3">
        <v>15</v>
      </c>
      <c r="E22" t="s">
        <v>6</v>
      </c>
      <c r="F22" s="5" t="s">
        <v>31</v>
      </c>
    </row>
    <row r="23" spans="1:6">
      <c r="A23">
        <v>30026</v>
      </c>
      <c r="B23">
        <v>15</v>
      </c>
      <c r="C23">
        <v>30018</v>
      </c>
      <c r="D23" s="3">
        <v>80</v>
      </c>
      <c r="E23" t="s">
        <v>6</v>
      </c>
      <c r="F23" s="5" t="s">
        <v>32</v>
      </c>
    </row>
    <row r="24" spans="1:6">
      <c r="A24">
        <v>30027</v>
      </c>
      <c r="B24">
        <v>15</v>
      </c>
      <c r="C24">
        <v>30026</v>
      </c>
      <c r="D24" s="3">
        <v>10</v>
      </c>
      <c r="E24" t="s">
        <v>6</v>
      </c>
      <c r="F24" s="5" t="s">
        <v>33</v>
      </c>
    </row>
    <row r="25" spans="1:6">
      <c r="A25">
        <v>30028</v>
      </c>
      <c r="B25">
        <v>15</v>
      </c>
      <c r="C25">
        <v>30970</v>
      </c>
      <c r="D25" s="3">
        <v>10</v>
      </c>
      <c r="E25" t="s">
        <v>6</v>
      </c>
      <c r="F25" s="5" t="s">
        <v>34</v>
      </c>
    </row>
    <row r="26" spans="1:6">
      <c r="A26">
        <v>30029</v>
      </c>
      <c r="B26">
        <v>15</v>
      </c>
      <c r="C26">
        <v>30970</v>
      </c>
      <c r="D26" s="3">
        <v>20</v>
      </c>
      <c r="E26" t="s">
        <v>35</v>
      </c>
      <c r="F26" s="5" t="s">
        <v>36</v>
      </c>
    </row>
    <row r="27" spans="1:6">
      <c r="A27">
        <v>30030</v>
      </c>
      <c r="B27">
        <v>15</v>
      </c>
      <c r="C27">
        <v>30018</v>
      </c>
      <c r="D27" s="3">
        <v>55</v>
      </c>
      <c r="E27" t="s">
        <v>6</v>
      </c>
      <c r="F27" s="5" t="s">
        <v>37</v>
      </c>
    </row>
    <row r="28" spans="1:6">
      <c r="A28">
        <v>30031</v>
      </c>
      <c r="B28">
        <v>15</v>
      </c>
      <c r="C28">
        <v>30018</v>
      </c>
      <c r="D28" s="3">
        <v>90</v>
      </c>
      <c r="E28" t="s">
        <v>6</v>
      </c>
      <c r="F28" s="5" t="s">
        <v>38</v>
      </c>
    </row>
    <row r="29" spans="1:6">
      <c r="A29">
        <v>30032</v>
      </c>
      <c r="B29">
        <v>15</v>
      </c>
      <c r="C29">
        <v>30018</v>
      </c>
      <c r="D29" s="3">
        <v>20</v>
      </c>
      <c r="E29" t="s">
        <v>6</v>
      </c>
      <c r="F29" s="5" t="s">
        <v>39</v>
      </c>
    </row>
    <row r="30" spans="1:6">
      <c r="A30">
        <v>30033</v>
      </c>
      <c r="B30">
        <v>15</v>
      </c>
      <c r="C30">
        <v>30032</v>
      </c>
      <c r="D30" s="3">
        <v>10</v>
      </c>
      <c r="E30" t="s">
        <v>35</v>
      </c>
      <c r="F30" s="5" t="s">
        <v>40</v>
      </c>
    </row>
    <row r="31" spans="1:6">
      <c r="A31">
        <v>30034</v>
      </c>
      <c r="B31">
        <v>15</v>
      </c>
      <c r="C31">
        <v>30018</v>
      </c>
      <c r="D31" s="3">
        <v>45</v>
      </c>
      <c r="E31" t="s">
        <v>6</v>
      </c>
      <c r="F31" s="5" t="s">
        <v>41</v>
      </c>
    </row>
    <row r="32" spans="1:6">
      <c r="A32">
        <v>30035</v>
      </c>
      <c r="B32">
        <v>15</v>
      </c>
      <c r="C32">
        <v>30034</v>
      </c>
      <c r="D32" s="3">
        <v>10</v>
      </c>
      <c r="E32" t="s">
        <v>21</v>
      </c>
      <c r="F32" s="5" t="s">
        <v>42</v>
      </c>
    </row>
    <row r="33" spans="1:6">
      <c r="A33">
        <v>30036</v>
      </c>
      <c r="B33">
        <v>15</v>
      </c>
      <c r="C33">
        <v>30018</v>
      </c>
      <c r="D33" s="3">
        <v>100</v>
      </c>
      <c r="E33" t="s">
        <v>6</v>
      </c>
      <c r="F33" s="5" t="s">
        <v>43</v>
      </c>
    </row>
    <row r="34" spans="1:6">
      <c r="A34">
        <v>30037</v>
      </c>
      <c r="B34">
        <v>15</v>
      </c>
      <c r="C34">
        <v>30036</v>
      </c>
      <c r="D34" s="3">
        <v>10</v>
      </c>
      <c r="E34" t="s">
        <v>6</v>
      </c>
      <c r="F34" s="5" t="s">
        <v>44</v>
      </c>
    </row>
    <row r="35" spans="1:6">
      <c r="A35">
        <v>30038</v>
      </c>
      <c r="B35">
        <v>15</v>
      </c>
      <c r="C35">
        <v>30036</v>
      </c>
      <c r="D35" s="3">
        <v>20</v>
      </c>
      <c r="E35" t="s">
        <v>6</v>
      </c>
      <c r="F35" s="5" t="s">
        <v>45</v>
      </c>
    </row>
    <row r="36" spans="1:6">
      <c r="A36">
        <v>30039</v>
      </c>
      <c r="B36">
        <v>15</v>
      </c>
      <c r="C36">
        <v>30036</v>
      </c>
      <c r="D36" s="3">
        <v>30</v>
      </c>
      <c r="E36" t="s">
        <v>6</v>
      </c>
      <c r="F36" s="5" t="s">
        <v>46</v>
      </c>
    </row>
    <row r="37" spans="1:6">
      <c r="A37">
        <v>30040</v>
      </c>
      <c r="B37">
        <v>15</v>
      </c>
      <c r="C37">
        <v>30036</v>
      </c>
      <c r="D37" s="3">
        <v>40</v>
      </c>
      <c r="E37" t="s">
        <v>6</v>
      </c>
      <c r="F37" s="5" t="s">
        <v>47</v>
      </c>
    </row>
    <row r="38" spans="1:6">
      <c r="A38">
        <v>30041</v>
      </c>
      <c r="B38">
        <v>15</v>
      </c>
      <c r="C38">
        <v>30040</v>
      </c>
      <c r="D38" s="3">
        <v>10</v>
      </c>
      <c r="E38" t="s">
        <v>21</v>
      </c>
      <c r="F38" s="5" t="s">
        <v>48</v>
      </c>
    </row>
    <row r="39" spans="1:6">
      <c r="A39">
        <v>30042</v>
      </c>
      <c r="B39">
        <v>15</v>
      </c>
      <c r="C39">
        <v>30018</v>
      </c>
      <c r="D39" s="3">
        <v>110</v>
      </c>
      <c r="E39" t="s">
        <v>6</v>
      </c>
      <c r="F39" s="5" t="s">
        <v>49</v>
      </c>
    </row>
    <row r="40" spans="1:6">
      <c r="A40">
        <v>30043</v>
      </c>
      <c r="B40">
        <v>15</v>
      </c>
      <c r="C40">
        <v>30042</v>
      </c>
      <c r="D40" s="3">
        <v>10</v>
      </c>
      <c r="E40" t="s">
        <v>6</v>
      </c>
      <c r="F40" s="5" t="s">
        <v>50</v>
      </c>
    </row>
    <row r="41" spans="1:6">
      <c r="A41">
        <v>30044</v>
      </c>
      <c r="B41">
        <v>15</v>
      </c>
      <c r="C41">
        <v>30043</v>
      </c>
      <c r="D41" s="3">
        <v>10</v>
      </c>
      <c r="E41" t="s">
        <v>6</v>
      </c>
      <c r="F41" s="5" t="s">
        <v>51</v>
      </c>
    </row>
    <row r="42" spans="1:6">
      <c r="A42">
        <v>30045</v>
      </c>
      <c r="B42">
        <v>15</v>
      </c>
      <c r="D42" s="3">
        <v>60</v>
      </c>
      <c r="E42" t="s">
        <v>6</v>
      </c>
      <c r="F42" t="s">
        <v>52</v>
      </c>
    </row>
    <row r="43" spans="1:6">
      <c r="A43">
        <v>30046</v>
      </c>
      <c r="B43">
        <v>15</v>
      </c>
      <c r="C43">
        <v>30045</v>
      </c>
      <c r="D43" s="3">
        <v>10</v>
      </c>
      <c r="E43" t="s">
        <v>6</v>
      </c>
      <c r="F43" t="s">
        <v>53</v>
      </c>
    </row>
    <row r="44" spans="1:6">
      <c r="A44">
        <v>30047</v>
      </c>
      <c r="B44">
        <v>15</v>
      </c>
      <c r="D44" s="3">
        <v>70</v>
      </c>
      <c r="E44" t="s">
        <v>6</v>
      </c>
      <c r="F44" t="s">
        <v>54</v>
      </c>
    </row>
    <row r="45" spans="1:6">
      <c r="A45">
        <v>30049</v>
      </c>
      <c r="B45">
        <v>15</v>
      </c>
      <c r="D45" s="3">
        <v>80</v>
      </c>
      <c r="E45" t="s">
        <v>6</v>
      </c>
      <c r="F45" t="s">
        <v>55</v>
      </c>
    </row>
    <row r="46" spans="1:6">
      <c r="A46">
        <v>30050</v>
      </c>
      <c r="B46">
        <v>15</v>
      </c>
      <c r="C46">
        <v>30049</v>
      </c>
      <c r="D46" s="3">
        <v>30</v>
      </c>
      <c r="E46" t="s">
        <v>6</v>
      </c>
      <c r="F46" t="s">
        <v>56</v>
      </c>
    </row>
    <row r="47" spans="1:6">
      <c r="A47">
        <v>30051</v>
      </c>
      <c r="B47">
        <v>15</v>
      </c>
      <c r="C47">
        <v>30049</v>
      </c>
      <c r="D47" s="3">
        <v>20</v>
      </c>
      <c r="E47" t="s">
        <v>57</v>
      </c>
      <c r="F47" t="s">
        <v>58</v>
      </c>
    </row>
    <row r="48" spans="1:6">
      <c r="A48">
        <v>30052</v>
      </c>
      <c r="B48">
        <v>15</v>
      </c>
      <c r="C48">
        <v>30049</v>
      </c>
      <c r="D48" s="3">
        <v>10</v>
      </c>
      <c r="E48" t="s">
        <v>21</v>
      </c>
      <c r="F48" t="s">
        <v>59</v>
      </c>
    </row>
    <row r="49" spans="1:6">
      <c r="A49">
        <v>30053</v>
      </c>
      <c r="B49">
        <v>15</v>
      </c>
      <c r="D49" s="3">
        <v>100</v>
      </c>
      <c r="E49" t="s">
        <v>6</v>
      </c>
      <c r="F49" t="s">
        <v>60</v>
      </c>
    </row>
    <row r="50" spans="1:6">
      <c r="A50">
        <v>30054</v>
      </c>
      <c r="B50">
        <v>15</v>
      </c>
      <c r="C50">
        <v>30053</v>
      </c>
      <c r="D50" s="3">
        <v>40</v>
      </c>
      <c r="E50" t="s">
        <v>6</v>
      </c>
      <c r="F50" t="s">
        <v>61</v>
      </c>
    </row>
    <row r="51" spans="1:6">
      <c r="A51">
        <v>30055</v>
      </c>
      <c r="B51">
        <v>15</v>
      </c>
      <c r="C51">
        <v>30054</v>
      </c>
      <c r="D51" s="3">
        <v>10</v>
      </c>
      <c r="E51" t="s">
        <v>6</v>
      </c>
      <c r="F51" t="s">
        <v>62</v>
      </c>
    </row>
    <row r="52" spans="1:6">
      <c r="A52">
        <v>30056</v>
      </c>
      <c r="B52">
        <v>15</v>
      </c>
      <c r="C52">
        <v>30053</v>
      </c>
      <c r="D52" s="3">
        <v>50</v>
      </c>
      <c r="E52" t="s">
        <v>6</v>
      </c>
      <c r="F52" t="s">
        <v>63</v>
      </c>
    </row>
    <row r="53" spans="1:6">
      <c r="A53">
        <v>30058</v>
      </c>
      <c r="B53">
        <v>15</v>
      </c>
      <c r="C53">
        <v>30053</v>
      </c>
      <c r="D53" s="3">
        <v>10</v>
      </c>
      <c r="E53" t="s">
        <v>6</v>
      </c>
      <c r="F53" t="s">
        <v>64</v>
      </c>
    </row>
    <row r="54" spans="1:6">
      <c r="A54">
        <v>30059</v>
      </c>
      <c r="B54">
        <v>15</v>
      </c>
      <c r="C54">
        <v>30053</v>
      </c>
      <c r="D54" s="3">
        <v>60</v>
      </c>
      <c r="E54" t="s">
        <v>6</v>
      </c>
      <c r="F54" t="s">
        <v>65</v>
      </c>
    </row>
    <row r="55" spans="1:6">
      <c r="A55">
        <v>30060</v>
      </c>
      <c r="B55">
        <v>15</v>
      </c>
      <c r="C55">
        <v>30059</v>
      </c>
      <c r="D55" s="3">
        <v>10</v>
      </c>
      <c r="E55" t="s">
        <v>21</v>
      </c>
      <c r="F55" t="s">
        <v>66</v>
      </c>
    </row>
    <row r="56" spans="1:6">
      <c r="A56">
        <v>30061</v>
      </c>
      <c r="B56">
        <v>15</v>
      </c>
      <c r="C56">
        <v>30059</v>
      </c>
      <c r="D56" s="3">
        <v>20</v>
      </c>
      <c r="E56" t="s">
        <v>6</v>
      </c>
      <c r="F56" t="s">
        <v>67</v>
      </c>
    </row>
    <row r="57" spans="1:6">
      <c r="A57">
        <v>30062</v>
      </c>
      <c r="B57">
        <v>15</v>
      </c>
      <c r="C57">
        <v>30059</v>
      </c>
      <c r="D57" s="3">
        <v>30</v>
      </c>
      <c r="E57" t="s">
        <v>6</v>
      </c>
      <c r="F57" t="s">
        <v>68</v>
      </c>
    </row>
    <row r="58" spans="1:6">
      <c r="A58">
        <v>30063</v>
      </c>
      <c r="B58">
        <v>15</v>
      </c>
      <c r="C58">
        <v>30062</v>
      </c>
      <c r="D58" s="3">
        <v>10</v>
      </c>
      <c r="E58" t="s">
        <v>69</v>
      </c>
      <c r="F58" t="s">
        <v>70</v>
      </c>
    </row>
    <row r="59" spans="1:6">
      <c r="A59">
        <v>30064</v>
      </c>
      <c r="B59">
        <v>15</v>
      </c>
      <c r="C59">
        <v>30062</v>
      </c>
      <c r="D59" s="3">
        <v>20</v>
      </c>
      <c r="E59" t="s">
        <v>69</v>
      </c>
      <c r="F59" t="s">
        <v>71</v>
      </c>
    </row>
    <row r="60" spans="1:6">
      <c r="A60">
        <v>30065</v>
      </c>
      <c r="B60">
        <v>15</v>
      </c>
      <c r="C60">
        <v>30062</v>
      </c>
      <c r="D60" s="3">
        <v>30</v>
      </c>
      <c r="E60" t="s">
        <v>69</v>
      </c>
      <c r="F60" t="s">
        <v>72</v>
      </c>
    </row>
    <row r="61" spans="1:6">
      <c r="A61">
        <v>30066</v>
      </c>
      <c r="B61">
        <v>15</v>
      </c>
      <c r="C61">
        <v>30062</v>
      </c>
      <c r="D61" s="3">
        <v>40</v>
      </c>
      <c r="E61" t="s">
        <v>6</v>
      </c>
      <c r="F61" t="s">
        <v>73</v>
      </c>
    </row>
    <row r="62" spans="1:6">
      <c r="A62">
        <v>30067</v>
      </c>
      <c r="B62">
        <v>15</v>
      </c>
      <c r="C62">
        <v>30066</v>
      </c>
      <c r="D62" s="3">
        <v>10</v>
      </c>
      <c r="E62" t="s">
        <v>21</v>
      </c>
      <c r="F62" t="s">
        <v>74</v>
      </c>
    </row>
    <row r="63" spans="1:6">
      <c r="A63">
        <v>30068</v>
      </c>
      <c r="B63">
        <v>15</v>
      </c>
      <c r="D63" s="3">
        <v>90</v>
      </c>
      <c r="E63" t="s">
        <v>21</v>
      </c>
      <c r="F63" t="s">
        <v>75</v>
      </c>
    </row>
    <row r="64" spans="1:6">
      <c r="A64">
        <v>30071</v>
      </c>
      <c r="B64">
        <v>15</v>
      </c>
      <c r="D64" s="3">
        <v>135</v>
      </c>
      <c r="E64" t="s">
        <v>6</v>
      </c>
      <c r="F64" t="s">
        <v>76</v>
      </c>
    </row>
    <row r="65" spans="1:6">
      <c r="A65">
        <v>30072</v>
      </c>
      <c r="B65">
        <v>15</v>
      </c>
      <c r="C65">
        <v>30071</v>
      </c>
      <c r="D65" s="3">
        <v>10</v>
      </c>
      <c r="E65" t="s">
        <v>69</v>
      </c>
      <c r="F65" t="s">
        <v>77</v>
      </c>
    </row>
    <row r="66" spans="1:6">
      <c r="A66">
        <v>30073</v>
      </c>
      <c r="B66">
        <v>15</v>
      </c>
      <c r="C66">
        <v>30071</v>
      </c>
      <c r="D66" s="3">
        <v>20</v>
      </c>
      <c r="E66" t="s">
        <v>69</v>
      </c>
      <c r="F66" t="s">
        <v>78</v>
      </c>
    </row>
    <row r="67" spans="1:6">
      <c r="A67">
        <v>30074</v>
      </c>
      <c r="B67">
        <v>15</v>
      </c>
      <c r="C67">
        <v>30071</v>
      </c>
      <c r="D67" s="3">
        <v>30</v>
      </c>
      <c r="E67" t="s">
        <v>6</v>
      </c>
      <c r="F67" t="s">
        <v>79</v>
      </c>
    </row>
    <row r="68" spans="1:6">
      <c r="A68">
        <v>30075</v>
      </c>
      <c r="B68">
        <v>15</v>
      </c>
      <c r="D68" s="3">
        <v>120</v>
      </c>
      <c r="E68" t="s">
        <v>6</v>
      </c>
      <c r="F68" t="s">
        <v>80</v>
      </c>
    </row>
    <row r="69" spans="1:6">
      <c r="A69">
        <v>30076</v>
      </c>
      <c r="B69">
        <v>15</v>
      </c>
      <c r="C69">
        <v>30075</v>
      </c>
      <c r="D69" s="3">
        <v>10</v>
      </c>
      <c r="E69" t="s">
        <v>6</v>
      </c>
      <c r="F69" t="s">
        <v>81</v>
      </c>
    </row>
    <row r="70" spans="1:6">
      <c r="A70">
        <v>30077</v>
      </c>
      <c r="B70">
        <v>15</v>
      </c>
      <c r="C70">
        <v>30075</v>
      </c>
      <c r="D70" s="3">
        <v>30</v>
      </c>
      <c r="E70" t="s">
        <v>69</v>
      </c>
      <c r="F70" t="s">
        <v>82</v>
      </c>
    </row>
    <row r="71" spans="1:6">
      <c r="A71">
        <v>30078</v>
      </c>
      <c r="B71">
        <v>15</v>
      </c>
      <c r="C71">
        <v>30978</v>
      </c>
      <c r="D71" s="3">
        <v>10</v>
      </c>
      <c r="E71" t="s">
        <v>6</v>
      </c>
      <c r="F71" t="s">
        <v>83</v>
      </c>
    </row>
    <row r="72" spans="1:6">
      <c r="A72">
        <v>30080</v>
      </c>
      <c r="B72">
        <v>15</v>
      </c>
      <c r="C72">
        <v>30075</v>
      </c>
      <c r="D72" s="3">
        <v>20</v>
      </c>
      <c r="E72" t="s">
        <v>6</v>
      </c>
      <c r="F72" t="s">
        <v>84</v>
      </c>
    </row>
    <row r="73" spans="1:6">
      <c r="A73">
        <v>30081</v>
      </c>
      <c r="B73">
        <v>15</v>
      </c>
      <c r="D73" s="3">
        <v>150</v>
      </c>
      <c r="E73" t="s">
        <v>21</v>
      </c>
      <c r="F73" t="s">
        <v>85</v>
      </c>
    </row>
    <row r="74" spans="1:6">
      <c r="A74">
        <v>30082</v>
      </c>
      <c r="B74">
        <v>15</v>
      </c>
      <c r="C74">
        <v>30081</v>
      </c>
      <c r="D74" s="3">
        <v>10</v>
      </c>
      <c r="E74" t="s">
        <v>21</v>
      </c>
      <c r="F74" t="s">
        <v>86</v>
      </c>
    </row>
    <row r="75" spans="1:6">
      <c r="A75">
        <v>30089</v>
      </c>
      <c r="B75">
        <v>10</v>
      </c>
      <c r="D75" s="3">
        <v>10</v>
      </c>
      <c r="E75" s="3" t="s">
        <v>6</v>
      </c>
      <c r="F75" t="s">
        <v>87</v>
      </c>
    </row>
    <row r="76" spans="1:6">
      <c r="A76">
        <v>30092</v>
      </c>
      <c r="B76">
        <v>10</v>
      </c>
      <c r="C76">
        <v>30089</v>
      </c>
      <c r="D76" s="3">
        <v>30</v>
      </c>
      <c r="E76" s="3" t="s">
        <v>12</v>
      </c>
      <c r="F76" t="s">
        <v>88</v>
      </c>
    </row>
    <row r="77" spans="1:6">
      <c r="A77">
        <v>30093</v>
      </c>
      <c r="B77" s="3">
        <v>16</v>
      </c>
      <c r="C77" s="3"/>
      <c r="D77" s="3">
        <v>10</v>
      </c>
      <c r="E77" s="3" t="s">
        <v>6</v>
      </c>
      <c r="F77" s="3" t="s">
        <v>89</v>
      </c>
    </row>
    <row r="78" spans="1:6">
      <c r="A78">
        <v>30094</v>
      </c>
      <c r="B78" s="3">
        <v>16</v>
      </c>
      <c r="C78" s="3"/>
      <c r="D78" s="3">
        <v>20</v>
      </c>
      <c r="E78" s="3" t="s">
        <v>6</v>
      </c>
      <c r="F78" s="3" t="s">
        <v>90</v>
      </c>
    </row>
    <row r="79" spans="1:6">
      <c r="A79">
        <v>30095</v>
      </c>
      <c r="B79" s="3">
        <v>16</v>
      </c>
      <c r="C79" s="3">
        <v>30094</v>
      </c>
      <c r="D79" s="3">
        <v>40</v>
      </c>
      <c r="E79" s="3" t="s">
        <v>6</v>
      </c>
      <c r="F79" s="3" t="s">
        <v>91</v>
      </c>
    </row>
    <row r="80" spans="1:6">
      <c r="A80">
        <v>30096</v>
      </c>
      <c r="B80" s="3">
        <v>16</v>
      </c>
      <c r="C80" s="3">
        <v>30094</v>
      </c>
      <c r="D80" s="3">
        <v>50</v>
      </c>
      <c r="E80" s="3" t="s">
        <v>6</v>
      </c>
      <c r="F80" s="3" t="s">
        <v>92</v>
      </c>
    </row>
    <row r="81" spans="1:6">
      <c r="A81">
        <v>30097</v>
      </c>
      <c r="B81" s="3">
        <v>16</v>
      </c>
      <c r="C81" s="3">
        <v>30094</v>
      </c>
      <c r="D81" s="3">
        <v>60</v>
      </c>
      <c r="E81" s="3" t="s">
        <v>21</v>
      </c>
      <c r="F81" s="3" t="s">
        <v>93</v>
      </c>
    </row>
    <row r="82" spans="1:6">
      <c r="A82">
        <v>30098</v>
      </c>
      <c r="B82" s="3">
        <v>16</v>
      </c>
      <c r="C82" s="3">
        <v>30094</v>
      </c>
      <c r="D82" s="3">
        <v>10</v>
      </c>
      <c r="E82" s="3" t="s">
        <v>6</v>
      </c>
      <c r="F82" s="3" t="s">
        <v>94</v>
      </c>
    </row>
    <row r="83" spans="1:6">
      <c r="A83">
        <v>30099</v>
      </c>
      <c r="B83" s="3">
        <v>16</v>
      </c>
      <c r="C83" s="3">
        <v>30094</v>
      </c>
      <c r="D83" s="3">
        <v>30</v>
      </c>
      <c r="E83" s="3" t="s">
        <v>6</v>
      </c>
      <c r="F83" s="3" t="s">
        <v>95</v>
      </c>
    </row>
    <row r="84" spans="1:6">
      <c r="A84">
        <v>30100</v>
      </c>
      <c r="B84" s="3">
        <v>16</v>
      </c>
      <c r="C84" s="3">
        <v>30099</v>
      </c>
      <c r="D84" s="3">
        <v>10</v>
      </c>
      <c r="E84" s="3" t="s">
        <v>6</v>
      </c>
      <c r="F84" s="3" t="s">
        <v>96</v>
      </c>
    </row>
    <row r="85" spans="1:6">
      <c r="A85">
        <v>30101</v>
      </c>
      <c r="B85" s="3">
        <v>16</v>
      </c>
      <c r="C85" s="3">
        <v>30100</v>
      </c>
      <c r="D85" s="3">
        <v>10</v>
      </c>
      <c r="E85" s="3" t="s">
        <v>6</v>
      </c>
      <c r="F85" s="3" t="s">
        <v>97</v>
      </c>
    </row>
    <row r="86" spans="1:6">
      <c r="A86">
        <v>30102</v>
      </c>
      <c r="B86" s="3">
        <v>16</v>
      </c>
      <c r="C86" s="3">
        <v>30099</v>
      </c>
      <c r="D86" s="3">
        <v>20</v>
      </c>
      <c r="E86" s="3" t="s">
        <v>6</v>
      </c>
      <c r="F86" s="3" t="s">
        <v>98</v>
      </c>
    </row>
    <row r="87" spans="1:6">
      <c r="A87">
        <v>30103</v>
      </c>
      <c r="B87" s="3">
        <v>16</v>
      </c>
      <c r="C87" s="3">
        <v>30102</v>
      </c>
      <c r="D87" s="3">
        <v>10</v>
      </c>
      <c r="E87" s="3" t="s">
        <v>69</v>
      </c>
      <c r="F87" s="3" t="s">
        <v>99</v>
      </c>
    </row>
    <row r="88" spans="1:6">
      <c r="A88">
        <v>30104</v>
      </c>
      <c r="B88" s="3">
        <v>16</v>
      </c>
      <c r="C88" s="3">
        <v>30099</v>
      </c>
      <c r="D88" s="3">
        <v>30</v>
      </c>
      <c r="E88" s="3" t="s">
        <v>6</v>
      </c>
      <c r="F88" s="3" t="s">
        <v>100</v>
      </c>
    </row>
    <row r="89" spans="1:6">
      <c r="A89">
        <v>30105</v>
      </c>
      <c r="B89" s="3">
        <v>16</v>
      </c>
      <c r="C89" s="3">
        <v>30104</v>
      </c>
      <c r="D89" s="3">
        <v>10</v>
      </c>
      <c r="E89" s="3" t="s">
        <v>35</v>
      </c>
      <c r="F89" s="3" t="s">
        <v>101</v>
      </c>
    </row>
    <row r="90" spans="1:6">
      <c r="A90">
        <v>30106</v>
      </c>
      <c r="B90" s="3">
        <v>16</v>
      </c>
      <c r="C90" s="3">
        <v>30104</v>
      </c>
      <c r="D90" s="3">
        <v>20</v>
      </c>
      <c r="E90" s="3" t="s">
        <v>6</v>
      </c>
      <c r="F90" s="3" t="s">
        <v>102</v>
      </c>
    </row>
    <row r="91" spans="1:6">
      <c r="A91">
        <v>30107</v>
      </c>
      <c r="B91" s="3">
        <v>16</v>
      </c>
      <c r="C91" s="3">
        <v>30104</v>
      </c>
      <c r="D91" s="3">
        <v>30</v>
      </c>
      <c r="E91" s="3" t="s">
        <v>6</v>
      </c>
      <c r="F91" s="3" t="s">
        <v>103</v>
      </c>
    </row>
    <row r="92" spans="1:6">
      <c r="A92">
        <v>30108</v>
      </c>
      <c r="B92" s="3">
        <v>16</v>
      </c>
      <c r="C92" s="3">
        <v>30107</v>
      </c>
      <c r="D92" s="3">
        <v>10</v>
      </c>
      <c r="E92" s="3" t="s">
        <v>6</v>
      </c>
      <c r="F92" s="3" t="s">
        <v>104</v>
      </c>
    </row>
    <row r="93" spans="1:6">
      <c r="A93">
        <v>30109</v>
      </c>
      <c r="B93" s="3">
        <v>16</v>
      </c>
      <c r="C93" s="3">
        <v>30108</v>
      </c>
      <c r="D93" s="3">
        <v>10</v>
      </c>
      <c r="E93" s="3" t="s">
        <v>69</v>
      </c>
      <c r="F93" s="3" t="s">
        <v>105</v>
      </c>
    </row>
    <row r="94" spans="1:6">
      <c r="A94">
        <v>30110</v>
      </c>
      <c r="B94" s="3">
        <v>16</v>
      </c>
      <c r="C94" s="3">
        <v>30108</v>
      </c>
      <c r="D94" s="3">
        <v>20</v>
      </c>
      <c r="E94" s="3" t="s">
        <v>69</v>
      </c>
      <c r="F94" s="3" t="s">
        <v>106</v>
      </c>
    </row>
    <row r="95" spans="1:6">
      <c r="A95">
        <v>30111</v>
      </c>
      <c r="B95" s="3">
        <v>16</v>
      </c>
      <c r="C95" s="3">
        <v>30108</v>
      </c>
      <c r="D95" s="3">
        <v>30</v>
      </c>
      <c r="E95" s="3" t="s">
        <v>6</v>
      </c>
      <c r="F95" s="3" t="s">
        <v>107</v>
      </c>
    </row>
    <row r="96" spans="1:6">
      <c r="A96">
        <v>30112</v>
      </c>
      <c r="B96" s="3">
        <v>16</v>
      </c>
      <c r="C96" s="3">
        <v>30094</v>
      </c>
      <c r="D96" s="3">
        <v>70</v>
      </c>
      <c r="E96" s="3" t="s">
        <v>6</v>
      </c>
      <c r="F96" s="3" t="s">
        <v>108</v>
      </c>
    </row>
    <row r="97" spans="1:6">
      <c r="A97">
        <v>30114</v>
      </c>
      <c r="B97" s="3">
        <v>16</v>
      </c>
      <c r="C97" s="3">
        <v>30094</v>
      </c>
      <c r="D97" s="3">
        <v>80</v>
      </c>
      <c r="E97" s="3" t="s">
        <v>6</v>
      </c>
      <c r="F97" s="3" t="s">
        <v>109</v>
      </c>
    </row>
    <row r="98" spans="1:6">
      <c r="A98">
        <v>30115</v>
      </c>
      <c r="B98" s="3">
        <v>16</v>
      </c>
      <c r="C98" s="3">
        <v>30114</v>
      </c>
      <c r="D98" s="3">
        <v>10</v>
      </c>
      <c r="E98" s="3" t="s">
        <v>6</v>
      </c>
      <c r="F98" s="3" t="s">
        <v>110</v>
      </c>
    </row>
    <row r="99" spans="1:6">
      <c r="A99">
        <v>30116</v>
      </c>
      <c r="B99" s="3">
        <v>16</v>
      </c>
      <c r="C99" s="3">
        <v>30094</v>
      </c>
      <c r="D99" s="3">
        <v>90</v>
      </c>
      <c r="E99" s="3" t="s">
        <v>6</v>
      </c>
      <c r="F99" s="3" t="s">
        <v>111</v>
      </c>
    </row>
    <row r="100" spans="1:6">
      <c r="A100">
        <v>30117</v>
      </c>
      <c r="B100" s="3">
        <v>16</v>
      </c>
      <c r="C100" s="3">
        <v>30094</v>
      </c>
      <c r="D100" s="3">
        <v>100</v>
      </c>
      <c r="E100" s="3" t="s">
        <v>6</v>
      </c>
      <c r="F100" s="3" t="s">
        <v>112</v>
      </c>
    </row>
    <row r="101" spans="1:6">
      <c r="A101">
        <v>30118</v>
      </c>
      <c r="B101" s="3">
        <v>16</v>
      </c>
      <c r="C101" s="3">
        <v>30131</v>
      </c>
      <c r="D101" s="3">
        <v>60</v>
      </c>
      <c r="E101" s="3" t="s">
        <v>6</v>
      </c>
      <c r="F101" s="3" t="s">
        <v>113</v>
      </c>
    </row>
    <row r="102" spans="1:6">
      <c r="A102">
        <v>30119</v>
      </c>
      <c r="B102" s="3">
        <v>16</v>
      </c>
      <c r="C102" s="3">
        <v>30131</v>
      </c>
      <c r="D102" s="3">
        <v>50</v>
      </c>
      <c r="E102" s="3" t="s">
        <v>6</v>
      </c>
      <c r="F102" s="3" t="s">
        <v>110</v>
      </c>
    </row>
    <row r="103" spans="1:6">
      <c r="A103">
        <v>30120</v>
      </c>
      <c r="B103" s="3">
        <v>16</v>
      </c>
      <c r="C103" s="3"/>
      <c r="D103" s="3">
        <v>30</v>
      </c>
      <c r="E103" s="3" t="s">
        <v>6</v>
      </c>
      <c r="F103" s="3" t="s">
        <v>114</v>
      </c>
    </row>
    <row r="104" spans="1:6">
      <c r="A104">
        <v>30121</v>
      </c>
      <c r="B104" s="3">
        <v>16</v>
      </c>
      <c r="C104" s="3">
        <v>30120</v>
      </c>
      <c r="D104" s="3">
        <v>10</v>
      </c>
      <c r="E104" s="3" t="s">
        <v>6</v>
      </c>
      <c r="F104" s="3" t="s">
        <v>115</v>
      </c>
    </row>
    <row r="105" spans="1:6">
      <c r="A105">
        <v>30122</v>
      </c>
      <c r="B105" s="3">
        <v>16</v>
      </c>
      <c r="C105" s="3">
        <v>30120</v>
      </c>
      <c r="D105" s="3">
        <v>20</v>
      </c>
      <c r="E105" s="3" t="s">
        <v>21</v>
      </c>
      <c r="F105" s="3" t="s">
        <v>116</v>
      </c>
    </row>
    <row r="106" spans="1:6">
      <c r="A106">
        <v>30123</v>
      </c>
      <c r="B106" s="3">
        <v>16</v>
      </c>
      <c r="C106" s="3">
        <v>30120</v>
      </c>
      <c r="D106" s="3">
        <v>30</v>
      </c>
      <c r="E106" s="3" t="s">
        <v>6</v>
      </c>
      <c r="F106" s="3" t="s">
        <v>117</v>
      </c>
    </row>
    <row r="107" spans="1:6">
      <c r="A107">
        <v>30124</v>
      </c>
      <c r="B107" s="3">
        <v>16</v>
      </c>
      <c r="C107" s="3">
        <v>30123</v>
      </c>
      <c r="D107" s="3">
        <v>10</v>
      </c>
      <c r="E107" s="3" t="s">
        <v>35</v>
      </c>
      <c r="F107" s="3" t="s">
        <v>118</v>
      </c>
    </row>
    <row r="108" spans="1:6">
      <c r="A108">
        <v>30125</v>
      </c>
      <c r="B108" s="3">
        <v>16</v>
      </c>
      <c r="C108" s="3">
        <v>30123</v>
      </c>
      <c r="D108" s="3">
        <v>20</v>
      </c>
      <c r="E108" s="3" t="s">
        <v>6</v>
      </c>
      <c r="F108" s="3" t="s">
        <v>119</v>
      </c>
    </row>
    <row r="109" spans="1:6">
      <c r="A109">
        <v>30126</v>
      </c>
      <c r="B109">
        <v>15</v>
      </c>
      <c r="D109" s="3">
        <v>130</v>
      </c>
      <c r="E109" t="s">
        <v>6</v>
      </c>
      <c r="F109" t="s">
        <v>120</v>
      </c>
    </row>
    <row r="110" spans="1:6">
      <c r="A110">
        <v>30127</v>
      </c>
      <c r="B110">
        <v>15</v>
      </c>
      <c r="C110">
        <v>30126</v>
      </c>
      <c r="D110" s="3">
        <v>10</v>
      </c>
      <c r="E110" t="s">
        <v>6</v>
      </c>
      <c r="F110" t="s">
        <v>121</v>
      </c>
    </row>
    <row r="111" spans="1:6">
      <c r="A111">
        <v>30128</v>
      </c>
      <c r="B111">
        <v>15</v>
      </c>
      <c r="C111">
        <v>30127</v>
      </c>
      <c r="D111" s="3">
        <v>10</v>
      </c>
      <c r="E111" t="s">
        <v>69</v>
      </c>
      <c r="F111" t="s">
        <v>122</v>
      </c>
    </row>
    <row r="112" spans="1:6">
      <c r="A112">
        <v>30129</v>
      </c>
      <c r="B112">
        <v>15</v>
      </c>
      <c r="C112">
        <v>30127</v>
      </c>
      <c r="D112" s="3">
        <v>20</v>
      </c>
      <c r="E112" t="s">
        <v>21</v>
      </c>
      <c r="F112" t="s">
        <v>123</v>
      </c>
    </row>
    <row r="113" spans="1:6">
      <c r="A113">
        <v>30130</v>
      </c>
      <c r="B113">
        <v>15</v>
      </c>
      <c r="C113">
        <v>30127</v>
      </c>
      <c r="D113" s="3">
        <v>30</v>
      </c>
      <c r="E113" t="s">
        <v>6</v>
      </c>
      <c r="F113" t="s">
        <v>124</v>
      </c>
    </row>
    <row r="114" spans="1:6">
      <c r="A114">
        <v>30131</v>
      </c>
      <c r="B114" s="3">
        <v>16</v>
      </c>
      <c r="C114" s="3"/>
      <c r="D114" s="3">
        <v>40</v>
      </c>
      <c r="E114" s="3" t="s">
        <v>6</v>
      </c>
      <c r="F114" s="3" t="s">
        <v>125</v>
      </c>
    </row>
    <row r="115" spans="1:6">
      <c r="A115">
        <v>30133</v>
      </c>
      <c r="B115" s="3">
        <v>16</v>
      </c>
      <c r="C115" s="3">
        <v>30131</v>
      </c>
      <c r="D115" s="3">
        <v>30</v>
      </c>
      <c r="E115" s="3" t="s">
        <v>6</v>
      </c>
      <c r="F115" s="3" t="s">
        <v>126</v>
      </c>
    </row>
    <row r="116" spans="1:6">
      <c r="A116">
        <v>30134</v>
      </c>
      <c r="B116" s="3">
        <v>16</v>
      </c>
      <c r="C116" s="3">
        <v>30133</v>
      </c>
      <c r="D116" s="3">
        <v>10</v>
      </c>
      <c r="E116" s="3" t="s">
        <v>69</v>
      </c>
      <c r="F116" s="3" t="s">
        <v>127</v>
      </c>
    </row>
    <row r="117" spans="1:6">
      <c r="A117">
        <v>30135</v>
      </c>
      <c r="B117" s="3">
        <v>16</v>
      </c>
      <c r="C117" s="3">
        <v>30133</v>
      </c>
      <c r="D117" s="3">
        <v>30</v>
      </c>
      <c r="E117" s="3" t="s">
        <v>69</v>
      </c>
      <c r="F117" s="3" t="s">
        <v>128</v>
      </c>
    </row>
    <row r="118" spans="1:6">
      <c r="A118">
        <v>30136</v>
      </c>
      <c r="B118" s="3">
        <v>16</v>
      </c>
      <c r="C118" s="3"/>
      <c r="D118" s="3">
        <v>50</v>
      </c>
      <c r="E118" s="3" t="s">
        <v>6</v>
      </c>
      <c r="F118" s="3" t="s">
        <v>129</v>
      </c>
    </row>
    <row r="119" spans="1:6">
      <c r="A119">
        <v>30137</v>
      </c>
      <c r="B119" s="3">
        <v>16</v>
      </c>
      <c r="C119" s="3">
        <v>30136</v>
      </c>
      <c r="D119" s="3">
        <v>10</v>
      </c>
      <c r="E119" s="3" t="s">
        <v>35</v>
      </c>
      <c r="F119" s="3" t="s">
        <v>130</v>
      </c>
    </row>
    <row r="120" spans="1:6">
      <c r="A120">
        <v>30143</v>
      </c>
      <c r="B120" s="3">
        <v>16</v>
      </c>
      <c r="C120" s="3"/>
      <c r="D120" s="3">
        <v>60</v>
      </c>
      <c r="E120" s="3" t="s">
        <v>6</v>
      </c>
      <c r="F120" s="6" t="s">
        <v>131</v>
      </c>
    </row>
    <row r="121" spans="1:6">
      <c r="A121">
        <v>30144</v>
      </c>
      <c r="B121" s="3">
        <v>16</v>
      </c>
      <c r="C121" s="3">
        <v>30143</v>
      </c>
      <c r="D121" s="3">
        <v>10</v>
      </c>
      <c r="E121" s="3" t="s">
        <v>35</v>
      </c>
      <c r="F121" s="3" t="s">
        <v>132</v>
      </c>
    </row>
    <row r="122" spans="1:6">
      <c r="A122">
        <v>30145</v>
      </c>
      <c r="B122">
        <v>17</v>
      </c>
      <c r="C122" s="3"/>
      <c r="D122" s="3">
        <v>80</v>
      </c>
      <c r="E122" s="3" t="s">
        <v>6</v>
      </c>
      <c r="F122" s="3" t="s">
        <v>133</v>
      </c>
    </row>
    <row r="123" spans="1:6">
      <c r="A123">
        <v>30146</v>
      </c>
      <c r="B123">
        <v>17</v>
      </c>
      <c r="C123" s="3">
        <v>30145</v>
      </c>
      <c r="D123" s="3">
        <v>10</v>
      </c>
      <c r="E123" s="3" t="s">
        <v>35</v>
      </c>
      <c r="F123" s="3" t="s">
        <v>134</v>
      </c>
    </row>
    <row r="124" spans="1:6">
      <c r="A124">
        <v>30149</v>
      </c>
      <c r="B124">
        <v>17</v>
      </c>
      <c r="C124" s="3"/>
      <c r="D124" s="3">
        <v>90</v>
      </c>
      <c r="E124" s="3" t="s">
        <v>6</v>
      </c>
      <c r="F124" s="3" t="s">
        <v>135</v>
      </c>
    </row>
    <row r="125" spans="1:6">
      <c r="A125">
        <v>30150</v>
      </c>
      <c r="B125">
        <v>17</v>
      </c>
      <c r="C125" s="3"/>
      <c r="D125" s="3">
        <v>100</v>
      </c>
      <c r="E125" s="3" t="s">
        <v>6</v>
      </c>
      <c r="F125" s="7" t="s">
        <v>136</v>
      </c>
    </row>
    <row r="126" spans="1:6">
      <c r="A126">
        <v>30151</v>
      </c>
      <c r="B126">
        <v>17</v>
      </c>
      <c r="C126" s="3">
        <v>30150</v>
      </c>
      <c r="D126" s="3">
        <v>10</v>
      </c>
      <c r="E126" s="3" t="s">
        <v>12</v>
      </c>
      <c r="F126" s="3" t="s">
        <v>137</v>
      </c>
    </row>
    <row r="127" spans="1:6">
      <c r="A127">
        <v>30152</v>
      </c>
      <c r="B127">
        <v>17</v>
      </c>
      <c r="C127" s="3"/>
      <c r="D127" s="3">
        <v>110</v>
      </c>
      <c r="E127" s="3" t="s">
        <v>6</v>
      </c>
      <c r="F127" s="3" t="s">
        <v>138</v>
      </c>
    </row>
    <row r="128" spans="1:6">
      <c r="A128">
        <v>30153</v>
      </c>
      <c r="B128">
        <v>17</v>
      </c>
      <c r="C128" s="3">
        <v>30152</v>
      </c>
      <c r="D128" s="3">
        <v>10</v>
      </c>
      <c r="E128" s="3" t="s">
        <v>12</v>
      </c>
      <c r="F128" s="3" t="s">
        <v>139</v>
      </c>
    </row>
    <row r="129" spans="1:6">
      <c r="A129">
        <v>30154</v>
      </c>
      <c r="B129">
        <v>17</v>
      </c>
      <c r="C129" s="3">
        <v>30152</v>
      </c>
      <c r="D129" s="3">
        <v>20</v>
      </c>
      <c r="E129" s="3" t="s">
        <v>69</v>
      </c>
      <c r="F129" s="3" t="s">
        <v>140</v>
      </c>
    </row>
    <row r="130" spans="1:6">
      <c r="A130">
        <v>30155</v>
      </c>
      <c r="B130">
        <v>17</v>
      </c>
      <c r="C130" s="3">
        <v>30152</v>
      </c>
      <c r="D130" s="3">
        <v>40</v>
      </c>
      <c r="E130" s="3" t="s">
        <v>6</v>
      </c>
      <c r="F130" s="3" t="s">
        <v>141</v>
      </c>
    </row>
    <row r="131" spans="1:6">
      <c r="A131">
        <v>30156</v>
      </c>
      <c r="B131">
        <v>17</v>
      </c>
      <c r="C131" s="3">
        <v>30152</v>
      </c>
      <c r="D131" s="3">
        <v>30</v>
      </c>
      <c r="E131" s="3" t="s">
        <v>69</v>
      </c>
      <c r="F131" s="3" t="s">
        <v>142</v>
      </c>
    </row>
    <row r="132" spans="1:6">
      <c r="A132">
        <v>30157</v>
      </c>
      <c r="B132">
        <v>17</v>
      </c>
      <c r="C132" s="3"/>
      <c r="D132" s="3">
        <v>120</v>
      </c>
      <c r="E132" s="3" t="s">
        <v>6</v>
      </c>
      <c r="F132" s="3" t="s">
        <v>143</v>
      </c>
    </row>
    <row r="133" spans="1:6">
      <c r="A133">
        <v>30158</v>
      </c>
      <c r="B133">
        <v>17</v>
      </c>
      <c r="C133" s="3">
        <v>30157</v>
      </c>
      <c r="D133" s="3">
        <v>40</v>
      </c>
      <c r="E133" s="3" t="s">
        <v>21</v>
      </c>
      <c r="F133" s="3" t="s">
        <v>144</v>
      </c>
    </row>
    <row r="134" spans="1:6">
      <c r="A134">
        <v>30159</v>
      </c>
      <c r="B134">
        <v>17</v>
      </c>
      <c r="C134" s="3">
        <v>30157</v>
      </c>
      <c r="D134" s="3">
        <v>10</v>
      </c>
      <c r="E134" s="3" t="s">
        <v>6</v>
      </c>
      <c r="F134" s="3" t="s">
        <v>145</v>
      </c>
    </row>
    <row r="135" spans="1:6">
      <c r="A135">
        <v>30160</v>
      </c>
      <c r="B135">
        <v>17</v>
      </c>
      <c r="C135" s="3"/>
      <c r="D135" s="3">
        <v>130</v>
      </c>
      <c r="E135" s="3" t="s">
        <v>6</v>
      </c>
      <c r="F135" s="3" t="s">
        <v>146</v>
      </c>
    </row>
    <row r="136" spans="1:6">
      <c r="A136" s="3">
        <v>30162</v>
      </c>
      <c r="B136" s="3">
        <v>14</v>
      </c>
      <c r="C136" s="3"/>
      <c r="D136" s="3">
        <v>10</v>
      </c>
      <c r="E136" s="3" t="s">
        <v>6</v>
      </c>
      <c r="F136" s="3" t="s">
        <v>147</v>
      </c>
    </row>
    <row r="137" spans="1:6">
      <c r="A137" s="3">
        <v>30163</v>
      </c>
      <c r="B137" s="3">
        <v>14</v>
      </c>
      <c r="C137" s="3">
        <v>30162</v>
      </c>
      <c r="D137" s="3">
        <v>10</v>
      </c>
      <c r="E137" s="3" t="s">
        <v>6</v>
      </c>
      <c r="F137" s="3" t="s">
        <v>148</v>
      </c>
    </row>
    <row r="138" spans="1:6">
      <c r="A138" s="3">
        <v>30164</v>
      </c>
      <c r="B138" s="3">
        <v>14</v>
      </c>
      <c r="C138" s="3">
        <v>30162</v>
      </c>
      <c r="D138" s="3">
        <v>20</v>
      </c>
      <c r="E138" s="3" t="s">
        <v>6</v>
      </c>
      <c r="F138" s="7" t="s">
        <v>149</v>
      </c>
    </row>
    <row r="139" spans="1:6">
      <c r="A139" s="3">
        <v>30165</v>
      </c>
      <c r="B139" s="3">
        <v>14</v>
      </c>
      <c r="C139" s="3">
        <v>30162</v>
      </c>
      <c r="D139" s="3">
        <v>30</v>
      </c>
      <c r="E139" s="3" t="s">
        <v>21</v>
      </c>
      <c r="F139" s="3" t="s">
        <v>150</v>
      </c>
    </row>
    <row r="140" spans="1:6">
      <c r="A140" s="3">
        <v>30166</v>
      </c>
      <c r="B140" s="3">
        <v>14</v>
      </c>
      <c r="C140" s="3">
        <v>30162</v>
      </c>
      <c r="D140" s="3">
        <v>40</v>
      </c>
      <c r="E140" s="3" t="s">
        <v>69</v>
      </c>
      <c r="F140" s="3" t="s">
        <v>151</v>
      </c>
    </row>
    <row r="141" spans="1:6">
      <c r="A141" s="3">
        <v>30167</v>
      </c>
      <c r="B141" s="3">
        <v>14</v>
      </c>
      <c r="C141" s="3">
        <v>30162</v>
      </c>
      <c r="D141" s="3">
        <v>60</v>
      </c>
      <c r="E141" s="3" t="s">
        <v>6</v>
      </c>
      <c r="F141" s="3" t="s">
        <v>152</v>
      </c>
    </row>
    <row r="142" spans="1:6">
      <c r="A142" s="3">
        <v>30168</v>
      </c>
      <c r="B142" s="3">
        <v>14</v>
      </c>
      <c r="C142" s="3"/>
      <c r="D142" s="3">
        <v>20</v>
      </c>
      <c r="E142" s="3" t="s">
        <v>6</v>
      </c>
      <c r="F142" s="3" t="s">
        <v>153</v>
      </c>
    </row>
    <row r="143" spans="1:6">
      <c r="A143" s="3">
        <v>30169</v>
      </c>
      <c r="B143" s="3">
        <v>14</v>
      </c>
      <c r="C143" s="3">
        <v>30943</v>
      </c>
      <c r="D143" s="3">
        <v>10</v>
      </c>
      <c r="E143" s="3" t="s">
        <v>69</v>
      </c>
      <c r="F143" s="3" t="s">
        <v>154</v>
      </c>
    </row>
    <row r="144" spans="1:6">
      <c r="A144" s="3">
        <v>30170</v>
      </c>
      <c r="B144" s="3">
        <v>14</v>
      </c>
      <c r="C144" s="3">
        <v>30950</v>
      </c>
      <c r="D144" s="3">
        <v>10</v>
      </c>
      <c r="E144" s="3" t="s">
        <v>69</v>
      </c>
      <c r="F144" s="3" t="s">
        <v>155</v>
      </c>
    </row>
    <row r="145" spans="1:6">
      <c r="A145" s="3">
        <v>30172</v>
      </c>
      <c r="B145" s="3">
        <v>14</v>
      </c>
      <c r="C145" s="3">
        <v>30168</v>
      </c>
      <c r="D145" s="3">
        <v>40</v>
      </c>
      <c r="E145" s="3" t="s">
        <v>6</v>
      </c>
      <c r="F145" s="3" t="s">
        <v>156</v>
      </c>
    </row>
    <row r="146" spans="1:6">
      <c r="A146" s="3">
        <v>30173</v>
      </c>
      <c r="B146" s="3">
        <v>14</v>
      </c>
      <c r="C146" s="3">
        <v>30951</v>
      </c>
      <c r="D146" s="3">
        <v>10</v>
      </c>
      <c r="E146" s="3" t="s">
        <v>69</v>
      </c>
      <c r="F146" s="3" t="s">
        <v>157</v>
      </c>
    </row>
    <row r="147" spans="1:6">
      <c r="A147" s="3">
        <v>30174</v>
      </c>
      <c r="B147" s="3">
        <v>14</v>
      </c>
      <c r="C147" s="3">
        <v>30951</v>
      </c>
      <c r="D147" s="3">
        <v>20</v>
      </c>
      <c r="E147" s="3" t="s">
        <v>69</v>
      </c>
      <c r="F147" s="3" t="s">
        <v>158</v>
      </c>
    </row>
    <row r="148" spans="1:6">
      <c r="A148" s="3">
        <v>30175</v>
      </c>
      <c r="B148" s="3">
        <v>14</v>
      </c>
      <c r="C148" s="3">
        <v>30168</v>
      </c>
      <c r="D148" s="3">
        <v>50</v>
      </c>
      <c r="E148" s="3" t="s">
        <v>6</v>
      </c>
      <c r="F148" s="3" t="s">
        <v>159</v>
      </c>
    </row>
    <row r="149" spans="1:6">
      <c r="A149" s="3">
        <v>30176</v>
      </c>
      <c r="B149" s="3">
        <v>14</v>
      </c>
      <c r="C149" s="3">
        <v>30175</v>
      </c>
      <c r="D149" s="3">
        <v>10</v>
      </c>
      <c r="E149" s="3" t="s">
        <v>6</v>
      </c>
      <c r="F149" s="3" t="s">
        <v>160</v>
      </c>
    </row>
    <row r="150" spans="1:6">
      <c r="A150" s="3">
        <v>30177</v>
      </c>
      <c r="B150" s="3">
        <v>14</v>
      </c>
      <c r="C150" s="3">
        <v>30176</v>
      </c>
      <c r="D150" s="3">
        <v>10</v>
      </c>
      <c r="E150" s="3" t="s">
        <v>69</v>
      </c>
      <c r="F150" s="3" t="s">
        <v>161</v>
      </c>
    </row>
    <row r="151" spans="1:6">
      <c r="A151" s="3">
        <v>30178</v>
      </c>
      <c r="B151" s="3">
        <v>14</v>
      </c>
      <c r="C151" s="3">
        <v>30176</v>
      </c>
      <c r="D151" s="3">
        <v>20</v>
      </c>
      <c r="E151" s="3" t="s">
        <v>69</v>
      </c>
      <c r="F151" s="3" t="s">
        <v>162</v>
      </c>
    </row>
    <row r="152" spans="1:6">
      <c r="A152" s="3">
        <v>30179</v>
      </c>
      <c r="B152" s="3">
        <v>14</v>
      </c>
      <c r="C152" s="3">
        <v>30176</v>
      </c>
      <c r="D152" s="3">
        <v>30</v>
      </c>
      <c r="E152" s="3" t="s">
        <v>69</v>
      </c>
      <c r="F152" s="3" t="s">
        <v>163</v>
      </c>
    </row>
    <row r="153" spans="1:6">
      <c r="A153" s="3">
        <v>30180</v>
      </c>
      <c r="B153" s="3">
        <v>14</v>
      </c>
      <c r="C153" s="3">
        <v>30176</v>
      </c>
      <c r="D153" s="3">
        <v>40</v>
      </c>
      <c r="E153" s="3" t="s">
        <v>69</v>
      </c>
      <c r="F153" s="3" t="s">
        <v>164</v>
      </c>
    </row>
    <row r="154" spans="1:6">
      <c r="A154" s="3">
        <v>30181</v>
      </c>
      <c r="B154" s="3">
        <v>14</v>
      </c>
      <c r="C154" s="3">
        <v>30176</v>
      </c>
      <c r="D154" s="3">
        <v>50</v>
      </c>
      <c r="E154" s="3" t="s">
        <v>69</v>
      </c>
      <c r="F154" s="3" t="s">
        <v>165</v>
      </c>
    </row>
    <row r="155" spans="1:6">
      <c r="A155" s="3">
        <v>30182</v>
      </c>
      <c r="B155" s="3">
        <v>14</v>
      </c>
      <c r="C155" s="3"/>
      <c r="D155" s="3">
        <v>30</v>
      </c>
      <c r="E155" s="3" t="s">
        <v>6</v>
      </c>
      <c r="F155" s="3" t="s">
        <v>166</v>
      </c>
    </row>
    <row r="156" spans="1:6">
      <c r="A156" s="3">
        <v>30183</v>
      </c>
      <c r="B156" s="3">
        <v>14</v>
      </c>
      <c r="C156" s="3">
        <v>30182</v>
      </c>
      <c r="D156" s="3">
        <v>40</v>
      </c>
      <c r="E156" s="3" t="s">
        <v>6</v>
      </c>
      <c r="F156" s="3" t="s">
        <v>167</v>
      </c>
    </row>
    <row r="157" spans="1:6">
      <c r="A157" s="3">
        <v>30184</v>
      </c>
      <c r="B157" s="3">
        <v>14</v>
      </c>
      <c r="C157" s="3">
        <v>30182</v>
      </c>
      <c r="D157" s="3">
        <v>50</v>
      </c>
      <c r="E157" s="3" t="s">
        <v>6</v>
      </c>
      <c r="F157" s="3" t="s">
        <v>168</v>
      </c>
    </row>
    <row r="158" spans="1:6">
      <c r="A158" s="3">
        <v>30185</v>
      </c>
      <c r="B158" s="3">
        <v>14</v>
      </c>
      <c r="C158" s="3">
        <v>30184</v>
      </c>
      <c r="D158" s="3">
        <v>10</v>
      </c>
      <c r="E158" s="3" t="s">
        <v>6</v>
      </c>
      <c r="F158" s="3" t="s">
        <v>169</v>
      </c>
    </row>
    <row r="159" spans="1:6">
      <c r="A159" s="3">
        <v>30186</v>
      </c>
      <c r="B159" s="3">
        <v>14</v>
      </c>
      <c r="C159" s="3">
        <v>30185</v>
      </c>
      <c r="D159" s="3">
        <v>10</v>
      </c>
      <c r="E159" s="3" t="s">
        <v>69</v>
      </c>
      <c r="F159" s="3" t="s">
        <v>170</v>
      </c>
    </row>
    <row r="160" spans="1:6">
      <c r="A160" s="3">
        <v>30187</v>
      </c>
      <c r="B160" s="3">
        <v>14</v>
      </c>
      <c r="C160" s="3">
        <v>30185</v>
      </c>
      <c r="D160" s="3">
        <v>20</v>
      </c>
      <c r="E160" s="3" t="s">
        <v>69</v>
      </c>
      <c r="F160" s="3" t="s">
        <v>171</v>
      </c>
    </row>
    <row r="161" spans="1:6">
      <c r="A161" s="3">
        <v>30188</v>
      </c>
      <c r="B161" s="3">
        <v>14</v>
      </c>
      <c r="C161" s="3">
        <v>30185</v>
      </c>
      <c r="D161" s="3">
        <v>30</v>
      </c>
      <c r="E161" s="3" t="s">
        <v>69</v>
      </c>
      <c r="F161" s="3" t="s">
        <v>172</v>
      </c>
    </row>
    <row r="162" spans="1:6">
      <c r="A162" s="3">
        <v>30189</v>
      </c>
      <c r="B162" s="3">
        <v>14</v>
      </c>
      <c r="C162" s="3">
        <v>30185</v>
      </c>
      <c r="D162" s="3">
        <v>40</v>
      </c>
      <c r="E162" s="3" t="s">
        <v>69</v>
      </c>
      <c r="F162" s="3" t="s">
        <v>173</v>
      </c>
    </row>
    <row r="163" spans="1:6">
      <c r="A163" s="3">
        <v>30190</v>
      </c>
      <c r="B163" s="3">
        <v>14</v>
      </c>
      <c r="C163" s="3"/>
      <c r="D163" s="3">
        <v>40</v>
      </c>
      <c r="E163" s="3" t="s">
        <v>6</v>
      </c>
      <c r="F163" s="3" t="s">
        <v>174</v>
      </c>
    </row>
    <row r="164" spans="1:6">
      <c r="A164" s="3">
        <v>30191</v>
      </c>
      <c r="B164" s="3">
        <v>14</v>
      </c>
      <c r="C164" s="3">
        <v>30190</v>
      </c>
      <c r="D164" s="3">
        <v>10</v>
      </c>
      <c r="E164" s="3" t="s">
        <v>21</v>
      </c>
      <c r="F164" s="3" t="s">
        <v>175</v>
      </c>
    </row>
    <row r="165" spans="1:6">
      <c r="A165">
        <v>30192</v>
      </c>
      <c r="B165" s="3">
        <v>11</v>
      </c>
      <c r="C165" s="3">
        <v>30822</v>
      </c>
      <c r="D165" s="3">
        <v>10</v>
      </c>
      <c r="E165" s="3" t="s">
        <v>176</v>
      </c>
      <c r="F165" s="3" t="s">
        <v>177</v>
      </c>
    </row>
    <row r="166" spans="1:6">
      <c r="A166">
        <v>30194</v>
      </c>
      <c r="B166" s="3">
        <v>11</v>
      </c>
      <c r="C166" s="3">
        <v>30825</v>
      </c>
      <c r="D166" s="3">
        <v>10</v>
      </c>
      <c r="E166" s="3" t="s">
        <v>176</v>
      </c>
      <c r="F166" s="3" t="s">
        <v>178</v>
      </c>
    </row>
    <row r="167" spans="1:6">
      <c r="A167" s="8">
        <v>30195</v>
      </c>
      <c r="B167" s="3">
        <v>11</v>
      </c>
      <c r="C167" s="3"/>
      <c r="D167" s="3">
        <v>40</v>
      </c>
      <c r="E167" s="3" t="s">
        <v>6</v>
      </c>
      <c r="F167" s="3" t="s">
        <v>179</v>
      </c>
    </row>
    <row r="168" spans="1:6">
      <c r="A168">
        <v>30197</v>
      </c>
      <c r="B168" s="3">
        <v>11</v>
      </c>
      <c r="C168" s="3">
        <v>30832</v>
      </c>
      <c r="D168" s="3">
        <v>10</v>
      </c>
      <c r="E168" s="3" t="s">
        <v>176</v>
      </c>
      <c r="F168" s="3" t="s">
        <v>180</v>
      </c>
    </row>
    <row r="169" spans="1:6">
      <c r="A169" s="8">
        <v>30198</v>
      </c>
      <c r="B169" s="3">
        <v>11</v>
      </c>
      <c r="C169" s="3"/>
      <c r="D169" s="3">
        <v>220</v>
      </c>
      <c r="E169" s="3" t="s">
        <v>6</v>
      </c>
      <c r="F169" s="3" t="s">
        <v>181</v>
      </c>
    </row>
    <row r="170" spans="1:6">
      <c r="A170">
        <v>30199</v>
      </c>
      <c r="B170" s="3">
        <v>11</v>
      </c>
      <c r="C170" s="3">
        <v>30198</v>
      </c>
      <c r="D170" s="3">
        <v>10</v>
      </c>
      <c r="E170" s="3" t="s">
        <v>69</v>
      </c>
      <c r="F170" s="3" t="s">
        <v>182</v>
      </c>
    </row>
    <row r="171" spans="1:6">
      <c r="A171">
        <v>30200</v>
      </c>
      <c r="B171" s="3">
        <v>11</v>
      </c>
      <c r="C171" s="3">
        <v>30198</v>
      </c>
      <c r="D171" s="3">
        <v>20</v>
      </c>
      <c r="E171" s="3" t="s">
        <v>6</v>
      </c>
      <c r="F171" s="3" t="s">
        <v>183</v>
      </c>
    </row>
    <row r="172" spans="1:6">
      <c r="A172">
        <v>30201</v>
      </c>
      <c r="B172" s="3">
        <v>11</v>
      </c>
      <c r="C172" s="3">
        <v>30834</v>
      </c>
      <c r="D172" s="3">
        <v>10</v>
      </c>
      <c r="E172" s="3" t="s">
        <v>176</v>
      </c>
      <c r="F172" s="3" t="s">
        <v>184</v>
      </c>
    </row>
    <row r="173" spans="1:6">
      <c r="A173" s="8">
        <v>30202</v>
      </c>
      <c r="B173" s="3">
        <v>11</v>
      </c>
      <c r="C173" s="3"/>
      <c r="D173" s="3">
        <v>60</v>
      </c>
      <c r="E173" s="3" t="s">
        <v>6</v>
      </c>
      <c r="F173" s="3" t="s">
        <v>185</v>
      </c>
    </row>
    <row r="174" spans="1:6">
      <c r="A174" s="8">
        <v>30203</v>
      </c>
      <c r="B174" s="3">
        <v>11</v>
      </c>
      <c r="C174" s="3">
        <v>30202</v>
      </c>
      <c r="D174" s="3">
        <v>40</v>
      </c>
      <c r="E174" s="3" t="s">
        <v>6</v>
      </c>
      <c r="F174" s="3" t="s">
        <v>186</v>
      </c>
    </row>
    <row r="175" spans="1:6">
      <c r="A175" s="8">
        <v>30204</v>
      </c>
      <c r="B175" s="3">
        <v>11</v>
      </c>
      <c r="C175" s="3">
        <v>30861</v>
      </c>
      <c r="D175" s="3">
        <v>20</v>
      </c>
      <c r="E175" s="3" t="s">
        <v>6</v>
      </c>
      <c r="F175" s="3" t="s">
        <v>187</v>
      </c>
    </row>
    <row r="176" spans="1:6">
      <c r="A176">
        <v>30205</v>
      </c>
      <c r="B176" s="3">
        <v>11</v>
      </c>
      <c r="C176" s="3">
        <v>30204</v>
      </c>
      <c r="D176" s="3">
        <v>10</v>
      </c>
      <c r="E176" s="3" t="s">
        <v>69</v>
      </c>
      <c r="F176" s="3" t="s">
        <v>188</v>
      </c>
    </row>
    <row r="177" spans="1:6">
      <c r="A177">
        <v>30206</v>
      </c>
      <c r="B177" s="3">
        <v>11</v>
      </c>
      <c r="C177" s="3">
        <v>30896</v>
      </c>
      <c r="D177" s="3">
        <v>10</v>
      </c>
      <c r="E177" s="3" t="s">
        <v>12</v>
      </c>
      <c r="F177" s="3" t="s">
        <v>189</v>
      </c>
    </row>
    <row r="178" spans="1:6">
      <c r="A178">
        <v>30207</v>
      </c>
      <c r="B178" s="3">
        <v>11</v>
      </c>
      <c r="C178" s="3">
        <v>30896</v>
      </c>
      <c r="D178" s="3">
        <v>20</v>
      </c>
      <c r="E178" s="3" t="s">
        <v>12</v>
      </c>
      <c r="F178" s="3" t="s">
        <v>190</v>
      </c>
    </row>
    <row r="179" spans="1:6">
      <c r="A179" s="8">
        <v>30208</v>
      </c>
      <c r="B179" s="3">
        <v>11</v>
      </c>
      <c r="C179" s="3">
        <v>30896</v>
      </c>
      <c r="D179" s="3">
        <v>50</v>
      </c>
      <c r="E179" s="3" t="s">
        <v>6</v>
      </c>
      <c r="F179" s="3" t="s">
        <v>191</v>
      </c>
    </row>
    <row r="180" spans="1:6">
      <c r="A180">
        <v>30210</v>
      </c>
      <c r="B180" s="3">
        <v>11</v>
      </c>
      <c r="C180" s="3">
        <v>30896</v>
      </c>
      <c r="D180" s="3">
        <v>30</v>
      </c>
      <c r="E180" s="3" t="s">
        <v>176</v>
      </c>
      <c r="F180" s="3" t="s">
        <v>192</v>
      </c>
    </row>
    <row r="181" spans="1:6">
      <c r="A181" s="8">
        <v>30214</v>
      </c>
      <c r="B181" s="3">
        <v>11</v>
      </c>
      <c r="C181" s="3">
        <v>30896</v>
      </c>
      <c r="D181" s="3">
        <v>60</v>
      </c>
      <c r="E181" s="3" t="s">
        <v>6</v>
      </c>
      <c r="F181" s="3" t="s">
        <v>193</v>
      </c>
    </row>
    <row r="182" spans="1:6">
      <c r="A182">
        <v>30215</v>
      </c>
      <c r="B182" s="3">
        <v>11</v>
      </c>
      <c r="C182" s="3">
        <v>30214</v>
      </c>
      <c r="D182" s="3">
        <v>10</v>
      </c>
      <c r="E182" s="3" t="s">
        <v>176</v>
      </c>
      <c r="F182" s="3" t="s">
        <v>194</v>
      </c>
    </row>
    <row r="183" spans="1:6">
      <c r="A183" s="8">
        <v>30216</v>
      </c>
      <c r="B183" s="3">
        <v>11</v>
      </c>
      <c r="C183" s="3">
        <v>30896</v>
      </c>
      <c r="D183" s="3">
        <v>70</v>
      </c>
      <c r="E183" s="3" t="s">
        <v>6</v>
      </c>
      <c r="F183" s="3" t="s">
        <v>195</v>
      </c>
    </row>
    <row r="184" spans="1:6">
      <c r="A184" s="8">
        <v>30218</v>
      </c>
      <c r="B184" s="3">
        <v>11</v>
      </c>
      <c r="C184" s="3"/>
      <c r="D184" s="3">
        <v>110</v>
      </c>
      <c r="E184" s="3" t="s">
        <v>6</v>
      </c>
      <c r="F184" s="3" t="s">
        <v>196</v>
      </c>
    </row>
    <row r="185" spans="1:6">
      <c r="A185">
        <v>30219</v>
      </c>
      <c r="B185" s="3">
        <v>11</v>
      </c>
      <c r="C185" s="3">
        <v>30218</v>
      </c>
      <c r="D185" s="3">
        <v>10</v>
      </c>
      <c r="E185" s="3" t="s">
        <v>21</v>
      </c>
      <c r="F185" s="3" t="s">
        <v>197</v>
      </c>
    </row>
    <row r="186" spans="1:6">
      <c r="A186">
        <v>30221</v>
      </c>
      <c r="B186" s="3">
        <v>11</v>
      </c>
      <c r="C186" s="3"/>
      <c r="D186" s="3">
        <v>250</v>
      </c>
      <c r="E186" s="3" t="s">
        <v>6</v>
      </c>
      <c r="F186" s="3" t="s">
        <v>198</v>
      </c>
    </row>
    <row r="187" spans="1:6">
      <c r="A187">
        <v>30222</v>
      </c>
      <c r="B187" s="3">
        <v>11</v>
      </c>
      <c r="C187" s="3">
        <v>30917</v>
      </c>
      <c r="D187" s="3">
        <v>10</v>
      </c>
      <c r="E187" s="3" t="s">
        <v>21</v>
      </c>
      <c r="F187" s="3" t="s">
        <v>199</v>
      </c>
    </row>
    <row r="188" spans="1:6">
      <c r="A188">
        <v>30223</v>
      </c>
      <c r="B188" s="3">
        <v>11</v>
      </c>
      <c r="C188" s="3"/>
      <c r="D188" s="3">
        <v>130</v>
      </c>
      <c r="E188" s="3" t="s">
        <v>6</v>
      </c>
      <c r="F188" s="7" t="s">
        <v>200</v>
      </c>
    </row>
    <row r="189" spans="1:6">
      <c r="A189">
        <v>30224</v>
      </c>
      <c r="B189" s="3">
        <v>11</v>
      </c>
      <c r="C189" s="3">
        <v>30918</v>
      </c>
      <c r="D189" s="3">
        <v>10</v>
      </c>
      <c r="E189" s="3" t="s">
        <v>176</v>
      </c>
      <c r="F189" s="3" t="s">
        <v>201</v>
      </c>
    </row>
    <row r="190" spans="1:6">
      <c r="A190">
        <v>30225</v>
      </c>
      <c r="B190" s="3">
        <v>11</v>
      </c>
      <c r="C190" s="3">
        <v>30918</v>
      </c>
      <c r="D190" s="3">
        <v>20</v>
      </c>
      <c r="E190" s="3" t="s">
        <v>176</v>
      </c>
      <c r="F190" s="3" t="s">
        <v>202</v>
      </c>
    </row>
    <row r="191" spans="1:6">
      <c r="A191">
        <v>30226</v>
      </c>
      <c r="B191" s="3">
        <v>11</v>
      </c>
      <c r="C191" s="3">
        <v>30918</v>
      </c>
      <c r="D191" s="3">
        <v>30</v>
      </c>
      <c r="E191" s="3" t="s">
        <v>176</v>
      </c>
      <c r="F191" s="3" t="s">
        <v>203</v>
      </c>
    </row>
    <row r="192" spans="1:6">
      <c r="A192">
        <v>30227</v>
      </c>
      <c r="B192" s="3">
        <v>11</v>
      </c>
      <c r="C192" s="3">
        <v>30918</v>
      </c>
      <c r="D192" s="3">
        <v>40</v>
      </c>
      <c r="E192" s="3" t="s">
        <v>176</v>
      </c>
      <c r="F192" s="3" t="s">
        <v>204</v>
      </c>
    </row>
    <row r="193" spans="1:6">
      <c r="A193" s="8">
        <v>30228</v>
      </c>
      <c r="B193" s="3">
        <v>11</v>
      </c>
      <c r="C193" s="3"/>
      <c r="D193" s="3">
        <v>150</v>
      </c>
      <c r="E193" s="3" t="s">
        <v>6</v>
      </c>
      <c r="F193" s="3" t="s">
        <v>205</v>
      </c>
    </row>
    <row r="194" spans="1:6">
      <c r="A194" s="8">
        <v>30232</v>
      </c>
      <c r="B194" s="3">
        <v>11</v>
      </c>
      <c r="C194" s="3"/>
      <c r="D194" s="3">
        <v>160</v>
      </c>
      <c r="E194" s="3" t="s">
        <v>6</v>
      </c>
      <c r="F194" s="3" t="s">
        <v>206</v>
      </c>
    </row>
    <row r="195" spans="1:6">
      <c r="A195">
        <v>30236</v>
      </c>
      <c r="B195" s="3">
        <v>11</v>
      </c>
      <c r="C195" s="3">
        <v>30232</v>
      </c>
      <c r="D195" s="3">
        <v>30</v>
      </c>
      <c r="E195" s="3" t="s">
        <v>21</v>
      </c>
      <c r="F195" s="3" t="s">
        <v>207</v>
      </c>
    </row>
    <row r="196" spans="1:6">
      <c r="A196">
        <v>30237</v>
      </c>
      <c r="B196" s="3">
        <v>11</v>
      </c>
      <c r="C196" s="3"/>
      <c r="D196" s="3">
        <v>170</v>
      </c>
      <c r="E196" s="3" t="s">
        <v>6</v>
      </c>
      <c r="F196" s="3" t="s">
        <v>208</v>
      </c>
    </row>
    <row r="197" spans="1:6">
      <c r="A197" s="8">
        <v>30238</v>
      </c>
      <c r="B197" s="3">
        <v>11</v>
      </c>
      <c r="C197" s="3"/>
      <c r="D197" s="3">
        <v>180</v>
      </c>
      <c r="E197" s="3" t="s">
        <v>6</v>
      </c>
      <c r="F197" s="3" t="s">
        <v>209</v>
      </c>
    </row>
    <row r="198" spans="1:6">
      <c r="A198">
        <v>30242</v>
      </c>
      <c r="B198" s="3">
        <v>11</v>
      </c>
      <c r="C198" s="3">
        <v>30238</v>
      </c>
      <c r="D198" s="3">
        <v>30</v>
      </c>
      <c r="E198" s="3" t="s">
        <v>6</v>
      </c>
      <c r="F198" s="3" t="s">
        <v>210</v>
      </c>
    </row>
    <row r="199" spans="1:6">
      <c r="A199">
        <v>30243</v>
      </c>
      <c r="B199" s="3">
        <v>11</v>
      </c>
      <c r="C199" s="3">
        <v>30238</v>
      </c>
      <c r="D199" s="3">
        <v>40</v>
      </c>
      <c r="E199" s="3" t="s">
        <v>6</v>
      </c>
      <c r="F199" s="3" t="s">
        <v>211</v>
      </c>
    </row>
    <row r="200" spans="1:6">
      <c r="A200">
        <v>30244</v>
      </c>
      <c r="B200" s="3">
        <v>11</v>
      </c>
      <c r="C200" s="3">
        <v>30238</v>
      </c>
      <c r="D200" s="3">
        <v>50</v>
      </c>
      <c r="E200" s="3" t="s">
        <v>6</v>
      </c>
      <c r="F200" s="3" t="s">
        <v>212</v>
      </c>
    </row>
    <row r="201" spans="1:6">
      <c r="A201" s="8">
        <v>30245</v>
      </c>
      <c r="B201" s="3">
        <v>11</v>
      </c>
      <c r="C201" s="3">
        <v>30238</v>
      </c>
      <c r="D201" s="3">
        <v>60</v>
      </c>
      <c r="E201" s="3" t="s">
        <v>6</v>
      </c>
      <c r="F201" s="3" t="s">
        <v>213</v>
      </c>
    </row>
    <row r="202" spans="1:6">
      <c r="A202">
        <v>30246</v>
      </c>
      <c r="B202" s="3">
        <v>11</v>
      </c>
      <c r="C202" s="3">
        <v>30245</v>
      </c>
      <c r="D202" s="3">
        <v>10</v>
      </c>
      <c r="E202" s="3" t="s">
        <v>35</v>
      </c>
      <c r="F202" s="3" t="s">
        <v>214</v>
      </c>
    </row>
    <row r="203" spans="1:6">
      <c r="A203">
        <v>30247</v>
      </c>
      <c r="B203" s="3">
        <v>11</v>
      </c>
      <c r="C203" s="3">
        <v>30238</v>
      </c>
      <c r="D203" s="3">
        <v>70</v>
      </c>
      <c r="E203" s="3" t="s">
        <v>6</v>
      </c>
      <c r="F203" s="3" t="s">
        <v>215</v>
      </c>
    </row>
    <row r="204" spans="1:6">
      <c r="A204">
        <v>30248</v>
      </c>
      <c r="B204" s="3">
        <v>11</v>
      </c>
      <c r="C204" s="3">
        <v>30238</v>
      </c>
      <c r="D204" s="3">
        <v>80</v>
      </c>
      <c r="E204" s="3" t="s">
        <v>6</v>
      </c>
      <c r="F204" s="3" t="s">
        <v>216</v>
      </c>
    </row>
    <row r="205" spans="1:6">
      <c r="A205">
        <v>30249</v>
      </c>
      <c r="B205" s="3">
        <v>11</v>
      </c>
      <c r="C205" s="3">
        <v>30238</v>
      </c>
      <c r="D205" s="3">
        <v>90</v>
      </c>
      <c r="E205" s="3" t="s">
        <v>6</v>
      </c>
      <c r="F205" s="3" t="s">
        <v>217</v>
      </c>
    </row>
    <row r="206" spans="1:6">
      <c r="A206">
        <v>30250</v>
      </c>
      <c r="B206" s="3">
        <v>11</v>
      </c>
      <c r="C206" s="3">
        <v>30238</v>
      </c>
      <c r="D206" s="3">
        <v>100</v>
      </c>
      <c r="E206" s="3" t="s">
        <v>6</v>
      </c>
      <c r="F206" s="3" t="s">
        <v>218</v>
      </c>
    </row>
    <row r="207" spans="1:6">
      <c r="A207">
        <v>30251</v>
      </c>
      <c r="B207" s="3">
        <v>11</v>
      </c>
      <c r="C207" s="3">
        <v>30238</v>
      </c>
      <c r="D207" s="3">
        <v>110</v>
      </c>
      <c r="E207" s="3" t="s">
        <v>6</v>
      </c>
      <c r="F207" s="3" t="s">
        <v>219</v>
      </c>
    </row>
    <row r="208" spans="1:6">
      <c r="A208">
        <v>30252</v>
      </c>
      <c r="B208" s="3">
        <v>11</v>
      </c>
      <c r="C208" s="3">
        <v>30238</v>
      </c>
      <c r="D208" s="3">
        <v>120</v>
      </c>
      <c r="E208" s="3" t="s">
        <v>6</v>
      </c>
      <c r="F208" s="3" t="s">
        <v>220</v>
      </c>
    </row>
    <row r="209" spans="1:6">
      <c r="A209">
        <v>30253</v>
      </c>
      <c r="B209" s="3">
        <v>11</v>
      </c>
      <c r="C209" s="3"/>
      <c r="D209" s="3">
        <v>190</v>
      </c>
      <c r="E209" s="3" t="s">
        <v>6</v>
      </c>
      <c r="F209" s="3" t="s">
        <v>221</v>
      </c>
    </row>
    <row r="210" spans="1:6">
      <c r="A210">
        <v>30254</v>
      </c>
      <c r="B210" s="3">
        <v>11</v>
      </c>
      <c r="C210" s="3"/>
      <c r="D210" s="3">
        <v>200</v>
      </c>
      <c r="E210" s="3" t="s">
        <v>6</v>
      </c>
      <c r="F210" s="3" t="s">
        <v>222</v>
      </c>
    </row>
    <row r="211" spans="1:6">
      <c r="A211" s="8">
        <v>30255</v>
      </c>
      <c r="B211" s="3">
        <v>11</v>
      </c>
      <c r="C211" s="3"/>
      <c r="D211" s="3">
        <v>220</v>
      </c>
      <c r="E211" s="3" t="s">
        <v>6</v>
      </c>
      <c r="F211" s="3" t="s">
        <v>223</v>
      </c>
    </row>
    <row r="212" spans="1:6">
      <c r="A212">
        <v>30256</v>
      </c>
      <c r="B212" s="3">
        <v>11</v>
      </c>
      <c r="C212" s="3">
        <v>30914</v>
      </c>
      <c r="D212" s="3">
        <v>10</v>
      </c>
      <c r="E212" s="3" t="s">
        <v>69</v>
      </c>
      <c r="F212" s="3" t="s">
        <v>224</v>
      </c>
    </row>
    <row r="213" spans="1:6">
      <c r="A213">
        <v>30257</v>
      </c>
      <c r="B213" s="3">
        <v>11</v>
      </c>
      <c r="C213" s="3">
        <v>30914</v>
      </c>
      <c r="D213" s="3">
        <v>20</v>
      </c>
      <c r="E213" s="3" t="s">
        <v>69</v>
      </c>
      <c r="F213" s="3" t="s">
        <v>225</v>
      </c>
    </row>
    <row r="214" spans="1:6">
      <c r="A214">
        <v>30258</v>
      </c>
      <c r="B214" s="3">
        <v>11</v>
      </c>
      <c r="C214" s="3">
        <v>30914</v>
      </c>
      <c r="D214" s="3">
        <v>30</v>
      </c>
      <c r="E214" s="3" t="s">
        <v>6</v>
      </c>
      <c r="F214" s="3" t="s">
        <v>226</v>
      </c>
    </row>
    <row r="215" spans="1:6">
      <c r="A215" s="8">
        <v>30259</v>
      </c>
      <c r="B215" s="3">
        <v>11</v>
      </c>
      <c r="C215" s="3"/>
      <c r="D215" s="3">
        <v>210</v>
      </c>
      <c r="E215" s="3" t="s">
        <v>6</v>
      </c>
      <c r="F215" s="7" t="s">
        <v>227</v>
      </c>
    </row>
    <row r="216" spans="1:6">
      <c r="A216">
        <v>30260</v>
      </c>
      <c r="B216" s="3">
        <v>11</v>
      </c>
      <c r="C216" s="3">
        <v>30915</v>
      </c>
      <c r="D216" s="3">
        <v>10</v>
      </c>
      <c r="E216" s="3" t="s">
        <v>69</v>
      </c>
      <c r="F216" s="3" t="s">
        <v>228</v>
      </c>
    </row>
    <row r="217" spans="1:6">
      <c r="A217">
        <v>30261</v>
      </c>
      <c r="B217" s="3">
        <v>11</v>
      </c>
      <c r="C217" s="3">
        <v>30915</v>
      </c>
      <c r="D217" s="3">
        <v>20</v>
      </c>
      <c r="E217" s="3" t="s">
        <v>69</v>
      </c>
      <c r="F217" s="3" t="s">
        <v>229</v>
      </c>
    </row>
    <row r="218" spans="1:6">
      <c r="A218">
        <v>30262</v>
      </c>
      <c r="B218" s="3">
        <v>11</v>
      </c>
      <c r="C218" s="3">
        <v>30915</v>
      </c>
      <c r="D218" s="3">
        <v>30</v>
      </c>
      <c r="E218" s="3" t="s">
        <v>69</v>
      </c>
      <c r="F218" s="3" t="s">
        <v>230</v>
      </c>
    </row>
    <row r="219" spans="1:6">
      <c r="A219">
        <v>30263</v>
      </c>
      <c r="B219" s="3">
        <v>11</v>
      </c>
      <c r="C219" s="3">
        <v>30915</v>
      </c>
      <c r="D219" s="3">
        <v>20</v>
      </c>
      <c r="E219" s="3" t="s">
        <v>6</v>
      </c>
      <c r="F219" s="3" t="s">
        <v>231</v>
      </c>
    </row>
    <row r="220" spans="1:6">
      <c r="A220">
        <v>30264</v>
      </c>
      <c r="B220" s="3">
        <v>11</v>
      </c>
      <c r="C220" s="3">
        <v>30915</v>
      </c>
      <c r="D220" s="3">
        <v>30</v>
      </c>
      <c r="E220" s="3" t="s">
        <v>6</v>
      </c>
      <c r="F220" s="3" t="s">
        <v>232</v>
      </c>
    </row>
    <row r="221" spans="1:6">
      <c r="A221">
        <v>30265</v>
      </c>
      <c r="B221">
        <v>15</v>
      </c>
      <c r="D221" s="3">
        <v>140</v>
      </c>
      <c r="E221" t="s">
        <v>6</v>
      </c>
      <c r="F221" s="3" t="s">
        <v>233</v>
      </c>
    </row>
    <row r="222" spans="1:6">
      <c r="A222">
        <v>30266</v>
      </c>
      <c r="B222">
        <v>15</v>
      </c>
      <c r="C222">
        <v>30265</v>
      </c>
      <c r="D222" s="3">
        <v>10</v>
      </c>
      <c r="E222" t="s">
        <v>69</v>
      </c>
      <c r="F222" t="s">
        <v>234</v>
      </c>
    </row>
    <row r="223" spans="1:6">
      <c r="A223">
        <v>30267</v>
      </c>
      <c r="B223">
        <v>15</v>
      </c>
      <c r="C223">
        <v>30265</v>
      </c>
      <c r="D223" s="3">
        <v>20</v>
      </c>
      <c r="E223" t="s">
        <v>6</v>
      </c>
      <c r="F223" t="s">
        <v>235</v>
      </c>
    </row>
    <row r="224" spans="1:6">
      <c r="A224">
        <v>30268</v>
      </c>
      <c r="B224">
        <v>15</v>
      </c>
      <c r="C224">
        <v>30267</v>
      </c>
      <c r="D224" s="3">
        <v>10</v>
      </c>
      <c r="E224" t="s">
        <v>6</v>
      </c>
      <c r="F224" t="s">
        <v>236</v>
      </c>
    </row>
    <row r="225" spans="1:6">
      <c r="A225" s="8">
        <v>30269</v>
      </c>
      <c r="B225" s="3">
        <v>11</v>
      </c>
      <c r="C225" s="3"/>
      <c r="D225" s="3">
        <v>240</v>
      </c>
      <c r="E225" s="3" t="s">
        <v>6</v>
      </c>
      <c r="F225" s="3" t="s">
        <v>237</v>
      </c>
    </row>
    <row r="226" spans="1:6">
      <c r="A226">
        <v>30270</v>
      </c>
      <c r="B226" s="3">
        <v>11</v>
      </c>
      <c r="C226" s="3">
        <v>30269</v>
      </c>
      <c r="D226" s="3">
        <v>10</v>
      </c>
      <c r="E226" s="3" t="s">
        <v>12</v>
      </c>
      <c r="F226" s="3" t="s">
        <v>238</v>
      </c>
    </row>
    <row r="227" spans="1:6">
      <c r="A227">
        <v>30271</v>
      </c>
      <c r="B227" s="3">
        <v>11</v>
      </c>
      <c r="C227" s="3"/>
      <c r="D227" s="3">
        <v>230</v>
      </c>
      <c r="E227" s="3" t="s">
        <v>6</v>
      </c>
      <c r="F227" s="3" t="s">
        <v>239</v>
      </c>
    </row>
    <row r="228" spans="1:6">
      <c r="A228">
        <v>30272</v>
      </c>
      <c r="B228">
        <v>13</v>
      </c>
      <c r="D228">
        <v>10</v>
      </c>
      <c r="E228" t="s">
        <v>12</v>
      </c>
      <c r="F228" t="s">
        <v>240</v>
      </c>
    </row>
    <row r="229" spans="1:6">
      <c r="A229">
        <v>30273</v>
      </c>
      <c r="B229">
        <v>13</v>
      </c>
      <c r="D229">
        <v>20</v>
      </c>
      <c r="E229" t="s">
        <v>12</v>
      </c>
      <c r="F229" t="s">
        <v>241</v>
      </c>
    </row>
    <row r="230" spans="1:6">
      <c r="A230">
        <v>30274</v>
      </c>
      <c r="B230">
        <v>13</v>
      </c>
      <c r="C230" s="3">
        <v>30928</v>
      </c>
      <c r="D230" s="3">
        <v>10</v>
      </c>
      <c r="E230" s="3" t="s">
        <v>69</v>
      </c>
      <c r="F230" s="3" t="s">
        <v>242</v>
      </c>
    </row>
    <row r="231" spans="1:6">
      <c r="A231">
        <v>30275</v>
      </c>
      <c r="B231">
        <v>13</v>
      </c>
      <c r="C231" s="3">
        <v>30928</v>
      </c>
      <c r="D231" s="3">
        <v>30</v>
      </c>
      <c r="E231" s="3" t="s">
        <v>69</v>
      </c>
      <c r="F231" s="3" t="s">
        <v>243</v>
      </c>
    </row>
    <row r="232" spans="1:6">
      <c r="A232">
        <v>30276</v>
      </c>
      <c r="B232">
        <v>13</v>
      </c>
      <c r="C232" s="3">
        <v>30928</v>
      </c>
      <c r="D232" s="3">
        <v>20</v>
      </c>
      <c r="E232" s="3" t="s">
        <v>69</v>
      </c>
      <c r="F232" s="3" t="s">
        <v>244</v>
      </c>
    </row>
    <row r="233" spans="1:6">
      <c r="A233">
        <v>30277</v>
      </c>
      <c r="B233">
        <v>13</v>
      </c>
      <c r="C233" s="3"/>
      <c r="D233" s="3">
        <v>40</v>
      </c>
      <c r="E233" s="3" t="s">
        <v>6</v>
      </c>
      <c r="F233" s="3" t="s">
        <v>245</v>
      </c>
    </row>
    <row r="234" spans="1:6">
      <c r="A234">
        <v>30278</v>
      </c>
      <c r="B234">
        <v>13</v>
      </c>
      <c r="C234" s="3">
        <v>30277</v>
      </c>
      <c r="D234" s="3">
        <v>20</v>
      </c>
      <c r="E234" s="3" t="s">
        <v>6</v>
      </c>
      <c r="F234" s="3" t="s">
        <v>246</v>
      </c>
    </row>
    <row r="235" spans="1:6">
      <c r="A235" s="3">
        <v>30279</v>
      </c>
      <c r="B235">
        <v>13</v>
      </c>
      <c r="C235" s="3">
        <v>30932</v>
      </c>
      <c r="D235" s="3">
        <v>10</v>
      </c>
      <c r="E235" s="3" t="s">
        <v>69</v>
      </c>
      <c r="F235" s="3" t="s">
        <v>247</v>
      </c>
    </row>
    <row r="236" spans="1:6">
      <c r="A236" s="3">
        <v>30280</v>
      </c>
      <c r="B236">
        <v>13</v>
      </c>
      <c r="C236" s="3">
        <v>30939</v>
      </c>
      <c r="D236" s="3">
        <v>10</v>
      </c>
      <c r="E236" s="3" t="s">
        <v>69</v>
      </c>
      <c r="F236" s="3" t="s">
        <v>248</v>
      </c>
    </row>
    <row r="237" spans="1:6">
      <c r="A237" s="3">
        <v>30281</v>
      </c>
      <c r="B237">
        <v>13</v>
      </c>
      <c r="C237" s="3">
        <v>30939</v>
      </c>
      <c r="D237" s="3">
        <v>20</v>
      </c>
      <c r="E237" s="3" t="s">
        <v>69</v>
      </c>
      <c r="F237" s="3" t="s">
        <v>249</v>
      </c>
    </row>
    <row r="238" spans="1:6">
      <c r="A238" s="3">
        <v>30282</v>
      </c>
      <c r="B238">
        <v>13</v>
      </c>
      <c r="C238" s="3">
        <v>30939</v>
      </c>
      <c r="D238" s="3">
        <v>30</v>
      </c>
      <c r="E238" s="3" t="s">
        <v>69</v>
      </c>
      <c r="F238" s="3" t="s">
        <v>250</v>
      </c>
    </row>
    <row r="239" spans="1:6">
      <c r="A239" s="3">
        <v>30283</v>
      </c>
      <c r="B239">
        <v>13</v>
      </c>
      <c r="C239" s="3">
        <v>30939</v>
      </c>
      <c r="D239" s="3">
        <v>40</v>
      </c>
      <c r="E239" s="3" t="s">
        <v>69</v>
      </c>
      <c r="F239" s="3" t="s">
        <v>251</v>
      </c>
    </row>
    <row r="240" spans="1:6">
      <c r="A240" s="3">
        <v>30284</v>
      </c>
      <c r="B240">
        <v>13</v>
      </c>
      <c r="C240" s="3">
        <v>30940</v>
      </c>
      <c r="D240" s="3">
        <v>10</v>
      </c>
      <c r="E240" s="3" t="s">
        <v>69</v>
      </c>
      <c r="F240" s="3" t="s">
        <v>252</v>
      </c>
    </row>
    <row r="241" spans="1:6">
      <c r="A241">
        <v>30285</v>
      </c>
      <c r="B241">
        <v>13</v>
      </c>
      <c r="C241" s="3">
        <v>30940</v>
      </c>
      <c r="D241" s="3">
        <v>20</v>
      </c>
      <c r="E241" s="3" t="s">
        <v>69</v>
      </c>
      <c r="F241" s="3" t="s">
        <v>253</v>
      </c>
    </row>
    <row r="242" spans="1:6">
      <c r="A242">
        <v>30286</v>
      </c>
      <c r="B242">
        <v>13</v>
      </c>
      <c r="C242" s="3">
        <v>30940</v>
      </c>
      <c r="D242" s="3">
        <v>30</v>
      </c>
      <c r="E242" s="3" t="s">
        <v>69</v>
      </c>
      <c r="F242" s="3" t="s">
        <v>254</v>
      </c>
    </row>
    <row r="243" spans="1:6">
      <c r="A243">
        <v>30287</v>
      </c>
      <c r="B243">
        <v>13</v>
      </c>
      <c r="C243" s="3">
        <v>30940</v>
      </c>
      <c r="D243" s="3">
        <v>40</v>
      </c>
      <c r="E243" s="3" t="s">
        <v>69</v>
      </c>
      <c r="F243" s="3" t="s">
        <v>255</v>
      </c>
    </row>
    <row r="244" spans="1:6">
      <c r="A244">
        <v>30288</v>
      </c>
      <c r="B244">
        <v>13</v>
      </c>
      <c r="C244" s="3"/>
      <c r="D244" s="3">
        <v>50</v>
      </c>
      <c r="E244" s="3" t="s">
        <v>6</v>
      </c>
      <c r="F244" s="3" t="s">
        <v>256</v>
      </c>
    </row>
    <row r="245" spans="1:6">
      <c r="A245">
        <v>30289</v>
      </c>
      <c r="B245">
        <v>13</v>
      </c>
      <c r="C245" s="3">
        <v>30288</v>
      </c>
      <c r="D245" s="3">
        <v>10</v>
      </c>
      <c r="E245" s="3" t="s">
        <v>6</v>
      </c>
      <c r="F245" s="3" t="s">
        <v>257</v>
      </c>
    </row>
    <row r="246" spans="1:6">
      <c r="A246">
        <v>30290</v>
      </c>
      <c r="B246">
        <v>13</v>
      </c>
      <c r="C246" s="3">
        <v>30289</v>
      </c>
      <c r="D246" s="3">
        <v>10</v>
      </c>
      <c r="E246" s="3" t="s">
        <v>6</v>
      </c>
      <c r="F246" s="3" t="s">
        <v>258</v>
      </c>
    </row>
    <row r="247" spans="1:6">
      <c r="A247">
        <v>30291</v>
      </c>
      <c r="B247">
        <v>13</v>
      </c>
      <c r="C247" s="3">
        <v>30941</v>
      </c>
      <c r="D247" s="3">
        <v>10</v>
      </c>
      <c r="E247" s="3" t="s">
        <v>21</v>
      </c>
      <c r="F247" s="3" t="s">
        <v>259</v>
      </c>
    </row>
    <row r="248" spans="1:6">
      <c r="A248">
        <v>30292</v>
      </c>
      <c r="B248">
        <v>17</v>
      </c>
      <c r="C248" s="3"/>
      <c r="D248" s="3">
        <v>10</v>
      </c>
      <c r="E248" s="3" t="s">
        <v>35</v>
      </c>
      <c r="F248" s="3" t="s">
        <v>260</v>
      </c>
    </row>
    <row r="249" spans="1:6">
      <c r="A249">
        <v>30293</v>
      </c>
      <c r="B249">
        <v>17</v>
      </c>
      <c r="C249" s="3"/>
      <c r="D249" s="3">
        <v>20</v>
      </c>
      <c r="E249" s="3" t="s">
        <v>35</v>
      </c>
      <c r="F249" s="3" t="s">
        <v>261</v>
      </c>
    </row>
    <row r="250" spans="1:6">
      <c r="A250">
        <v>30294</v>
      </c>
      <c r="B250">
        <v>17</v>
      </c>
      <c r="C250" s="3"/>
      <c r="D250" s="3">
        <v>30</v>
      </c>
      <c r="E250" s="3" t="s">
        <v>6</v>
      </c>
      <c r="F250" s="3" t="s">
        <v>262</v>
      </c>
    </row>
    <row r="251" spans="1:6">
      <c r="A251">
        <v>30295</v>
      </c>
      <c r="B251">
        <v>17</v>
      </c>
      <c r="C251" s="3"/>
      <c r="D251" s="3">
        <v>40</v>
      </c>
      <c r="E251" s="3" t="s">
        <v>6</v>
      </c>
      <c r="F251" s="3" t="s">
        <v>263</v>
      </c>
    </row>
    <row r="252" spans="1:6">
      <c r="A252">
        <v>30296</v>
      </c>
      <c r="B252">
        <v>17</v>
      </c>
      <c r="C252" s="3"/>
      <c r="D252" s="3">
        <v>50</v>
      </c>
      <c r="E252" s="3" t="s">
        <v>6</v>
      </c>
      <c r="F252" s="3" t="s">
        <v>264</v>
      </c>
    </row>
    <row r="253" spans="1:6">
      <c r="A253">
        <v>30297</v>
      </c>
      <c r="B253">
        <v>17</v>
      </c>
      <c r="C253" s="3">
        <v>30296</v>
      </c>
      <c r="D253" s="3">
        <v>10</v>
      </c>
      <c r="E253" s="3" t="s">
        <v>21</v>
      </c>
      <c r="F253" s="3" t="s">
        <v>265</v>
      </c>
    </row>
    <row r="254" spans="1:6">
      <c r="A254">
        <v>30298</v>
      </c>
      <c r="B254">
        <v>17</v>
      </c>
      <c r="C254" s="3">
        <v>30296</v>
      </c>
      <c r="D254" s="3">
        <v>20</v>
      </c>
      <c r="E254" s="3" t="s">
        <v>6</v>
      </c>
      <c r="F254" s="3" t="s">
        <v>266</v>
      </c>
    </row>
    <row r="255" spans="1:6">
      <c r="A255">
        <v>30299</v>
      </c>
      <c r="B255">
        <v>17</v>
      </c>
      <c r="C255" s="3">
        <v>30298</v>
      </c>
      <c r="D255" s="3">
        <v>10</v>
      </c>
      <c r="E255" s="3" t="s">
        <v>69</v>
      </c>
      <c r="F255" s="3" t="s">
        <v>267</v>
      </c>
    </row>
    <row r="256" spans="1:6">
      <c r="A256">
        <v>30300</v>
      </c>
      <c r="B256">
        <v>17</v>
      </c>
      <c r="C256" s="3">
        <v>30298</v>
      </c>
      <c r="D256" s="3">
        <v>20</v>
      </c>
      <c r="E256" s="3" t="s">
        <v>69</v>
      </c>
      <c r="F256" s="3" t="s">
        <v>268</v>
      </c>
    </row>
    <row r="257" spans="1:6">
      <c r="A257">
        <v>30301</v>
      </c>
      <c r="B257">
        <v>17</v>
      </c>
      <c r="C257" s="3">
        <v>30298</v>
      </c>
      <c r="D257" s="3">
        <v>30</v>
      </c>
      <c r="E257" s="3" t="s">
        <v>69</v>
      </c>
      <c r="F257" s="3" t="s">
        <v>269</v>
      </c>
    </row>
    <row r="258" spans="1:6">
      <c r="A258">
        <v>30302</v>
      </c>
      <c r="B258">
        <v>17</v>
      </c>
      <c r="C258" s="3">
        <v>30298</v>
      </c>
      <c r="D258" s="3">
        <v>40</v>
      </c>
      <c r="E258" s="3" t="s">
        <v>6</v>
      </c>
      <c r="F258" s="3" t="s">
        <v>270</v>
      </c>
    </row>
    <row r="259" spans="1:6">
      <c r="A259">
        <v>30303</v>
      </c>
      <c r="B259">
        <v>17</v>
      </c>
      <c r="C259" s="3">
        <v>30296</v>
      </c>
      <c r="D259" s="3">
        <v>30</v>
      </c>
      <c r="E259" s="3" t="s">
        <v>6</v>
      </c>
      <c r="F259" s="7" t="s">
        <v>271</v>
      </c>
    </row>
    <row r="260" spans="1:6">
      <c r="A260">
        <v>30304</v>
      </c>
      <c r="B260">
        <v>17</v>
      </c>
      <c r="C260" s="3">
        <v>30303</v>
      </c>
      <c r="D260" s="3">
        <v>10</v>
      </c>
      <c r="E260" s="3" t="s">
        <v>69</v>
      </c>
      <c r="F260" s="3" t="s">
        <v>267</v>
      </c>
    </row>
    <row r="261" spans="1:6">
      <c r="A261">
        <v>30305</v>
      </c>
      <c r="B261">
        <v>17</v>
      </c>
      <c r="C261" s="3">
        <v>30303</v>
      </c>
      <c r="D261" s="3">
        <v>20</v>
      </c>
      <c r="E261" s="3" t="s">
        <v>69</v>
      </c>
      <c r="F261" s="3" t="s">
        <v>268</v>
      </c>
    </row>
    <row r="262" spans="1:6">
      <c r="A262">
        <v>30306</v>
      </c>
      <c r="B262">
        <v>17</v>
      </c>
      <c r="C262" s="3">
        <v>30303</v>
      </c>
      <c r="D262" s="3">
        <v>30</v>
      </c>
      <c r="E262" s="3" t="s">
        <v>69</v>
      </c>
      <c r="F262" s="3" t="s">
        <v>269</v>
      </c>
    </row>
    <row r="263" spans="1:6">
      <c r="A263">
        <v>30307</v>
      </c>
      <c r="B263">
        <v>17</v>
      </c>
      <c r="C263" s="3">
        <v>30303</v>
      </c>
      <c r="D263" s="3">
        <v>40</v>
      </c>
      <c r="E263" s="3" t="s">
        <v>6</v>
      </c>
      <c r="F263" s="3" t="s">
        <v>270</v>
      </c>
    </row>
    <row r="264" spans="1:6">
      <c r="A264">
        <v>30308</v>
      </c>
      <c r="B264">
        <v>17</v>
      </c>
      <c r="C264" s="3"/>
      <c r="D264" s="3">
        <v>60</v>
      </c>
      <c r="E264" s="3" t="s">
        <v>6</v>
      </c>
      <c r="F264" s="3" t="s">
        <v>272</v>
      </c>
    </row>
    <row r="265" spans="1:6">
      <c r="A265">
        <v>30309</v>
      </c>
      <c r="B265">
        <v>17</v>
      </c>
      <c r="C265" s="3">
        <v>30308</v>
      </c>
      <c r="D265" s="3">
        <v>10</v>
      </c>
      <c r="E265" s="3" t="s">
        <v>6</v>
      </c>
      <c r="F265" s="7" t="s">
        <v>273</v>
      </c>
    </row>
    <row r="266" spans="1:6">
      <c r="A266">
        <v>30310</v>
      </c>
      <c r="B266">
        <v>17</v>
      </c>
      <c r="C266" s="3">
        <v>30309</v>
      </c>
      <c r="D266" s="3">
        <v>10</v>
      </c>
      <c r="E266" s="3" t="s">
        <v>69</v>
      </c>
      <c r="F266" s="9" t="s">
        <v>274</v>
      </c>
    </row>
    <row r="267" spans="1:6">
      <c r="A267">
        <v>30311</v>
      </c>
      <c r="B267">
        <v>17</v>
      </c>
      <c r="C267" s="3">
        <v>30309</v>
      </c>
      <c r="D267" s="3">
        <v>20</v>
      </c>
      <c r="E267" s="3" t="s">
        <v>69</v>
      </c>
      <c r="F267" s="9" t="s">
        <v>275</v>
      </c>
    </row>
    <row r="268" spans="1:6">
      <c r="A268">
        <v>30312</v>
      </c>
      <c r="B268">
        <v>17</v>
      </c>
      <c r="C268" s="3">
        <v>30309</v>
      </c>
      <c r="D268" s="3">
        <v>30</v>
      </c>
      <c r="E268" s="3" t="s">
        <v>69</v>
      </c>
      <c r="F268" s="9" t="s">
        <v>276</v>
      </c>
    </row>
    <row r="269" spans="1:6">
      <c r="A269">
        <v>30313</v>
      </c>
      <c r="B269">
        <v>17</v>
      </c>
      <c r="C269" s="3">
        <v>30309</v>
      </c>
      <c r="D269" s="3">
        <v>40</v>
      </c>
      <c r="E269" s="3" t="s">
        <v>6</v>
      </c>
      <c r="F269" s="3" t="s">
        <v>79</v>
      </c>
    </row>
    <row r="270" spans="1:6">
      <c r="A270">
        <v>30314</v>
      </c>
      <c r="B270">
        <v>10</v>
      </c>
      <c r="C270">
        <v>30809</v>
      </c>
      <c r="D270" s="3">
        <v>10</v>
      </c>
      <c r="E270" s="3" t="s">
        <v>6</v>
      </c>
      <c r="F270" t="s">
        <v>277</v>
      </c>
    </row>
    <row r="271" spans="1:6">
      <c r="A271">
        <v>30316</v>
      </c>
      <c r="B271">
        <v>10</v>
      </c>
      <c r="C271">
        <v>30812</v>
      </c>
      <c r="D271" s="3">
        <v>10</v>
      </c>
      <c r="E271" s="3" t="s">
        <v>69</v>
      </c>
      <c r="F271" t="s">
        <v>278</v>
      </c>
    </row>
    <row r="272" spans="1:6">
      <c r="A272" s="3">
        <v>30319</v>
      </c>
      <c r="B272" s="3">
        <v>12</v>
      </c>
      <c r="C272" s="3"/>
      <c r="D272" s="3">
        <v>10</v>
      </c>
      <c r="E272" s="3" t="s">
        <v>6</v>
      </c>
      <c r="F272" t="s">
        <v>279</v>
      </c>
    </row>
    <row r="273" spans="1:6">
      <c r="A273" s="3">
        <v>30320</v>
      </c>
      <c r="B273" s="3">
        <v>12</v>
      </c>
      <c r="C273" s="3">
        <v>30319</v>
      </c>
      <c r="D273" s="3">
        <v>10</v>
      </c>
      <c r="E273" s="3" t="s">
        <v>21</v>
      </c>
      <c r="F273" t="s">
        <v>280</v>
      </c>
    </row>
    <row r="274" spans="1:6">
      <c r="A274" s="3">
        <v>30321</v>
      </c>
      <c r="B274" s="3">
        <v>12</v>
      </c>
      <c r="C274" s="3">
        <v>30319</v>
      </c>
      <c r="D274" s="3">
        <v>20</v>
      </c>
      <c r="E274" s="3" t="s">
        <v>6</v>
      </c>
      <c r="F274" t="s">
        <v>281</v>
      </c>
    </row>
    <row r="275" spans="1:6">
      <c r="A275">
        <v>30323</v>
      </c>
      <c r="B275">
        <v>7</v>
      </c>
      <c r="D275">
        <v>10</v>
      </c>
      <c r="E275" s="3" t="s">
        <v>6</v>
      </c>
      <c r="F275" t="s">
        <v>282</v>
      </c>
    </row>
    <row r="276" spans="1:6">
      <c r="A276">
        <v>30325</v>
      </c>
      <c r="B276">
        <v>7</v>
      </c>
      <c r="C276">
        <v>30323</v>
      </c>
      <c r="D276">
        <v>90</v>
      </c>
      <c r="E276" s="3" t="s">
        <v>6</v>
      </c>
      <c r="F276" t="s">
        <v>283</v>
      </c>
    </row>
    <row r="277" spans="1:6">
      <c r="A277">
        <v>30326</v>
      </c>
      <c r="B277">
        <v>7</v>
      </c>
      <c r="C277">
        <v>30587</v>
      </c>
      <c r="D277">
        <v>20</v>
      </c>
      <c r="E277" s="3" t="s">
        <v>12</v>
      </c>
      <c r="F277" t="s">
        <v>284</v>
      </c>
    </row>
    <row r="278" spans="1:6">
      <c r="A278">
        <v>30329</v>
      </c>
      <c r="B278">
        <v>7</v>
      </c>
      <c r="C278">
        <v>30597</v>
      </c>
      <c r="D278">
        <v>10</v>
      </c>
      <c r="E278" s="3" t="s">
        <v>12</v>
      </c>
      <c r="F278" t="s">
        <v>285</v>
      </c>
    </row>
    <row r="279" spans="1:6">
      <c r="A279">
        <v>30330</v>
      </c>
      <c r="B279">
        <v>7</v>
      </c>
      <c r="C279">
        <v>30599</v>
      </c>
      <c r="D279">
        <v>10</v>
      </c>
      <c r="E279" s="3" t="s">
        <v>12</v>
      </c>
      <c r="F279" t="s">
        <v>286</v>
      </c>
    </row>
    <row r="280" spans="1:6">
      <c r="A280">
        <v>30331</v>
      </c>
      <c r="B280">
        <v>7</v>
      </c>
      <c r="C280">
        <v>30601</v>
      </c>
      <c r="D280">
        <v>10</v>
      </c>
      <c r="E280" s="3" t="s">
        <v>12</v>
      </c>
      <c r="F280" t="s">
        <v>287</v>
      </c>
    </row>
    <row r="281" spans="1:6">
      <c r="A281">
        <v>30338</v>
      </c>
      <c r="B281">
        <v>7</v>
      </c>
      <c r="C281">
        <v>30615</v>
      </c>
      <c r="D281">
        <v>10</v>
      </c>
      <c r="E281" s="3" t="s">
        <v>21</v>
      </c>
      <c r="F281" t="s">
        <v>288</v>
      </c>
    </row>
    <row r="282" spans="1:6">
      <c r="A282">
        <v>30339</v>
      </c>
      <c r="B282">
        <v>7</v>
      </c>
      <c r="C282">
        <v>30615</v>
      </c>
      <c r="D282">
        <v>20</v>
      </c>
      <c r="E282" s="3" t="s">
        <v>12</v>
      </c>
      <c r="F282" t="s">
        <v>289</v>
      </c>
    </row>
    <row r="283" spans="1:6">
      <c r="A283">
        <v>30344</v>
      </c>
      <c r="B283">
        <v>7</v>
      </c>
      <c r="C283">
        <v>30325</v>
      </c>
      <c r="D283">
        <v>20</v>
      </c>
      <c r="E283" s="3" t="s">
        <v>6</v>
      </c>
      <c r="F283" t="s">
        <v>290</v>
      </c>
    </row>
    <row r="284" spans="1:6">
      <c r="A284">
        <v>30345</v>
      </c>
      <c r="B284">
        <v>7</v>
      </c>
      <c r="C284">
        <v>30344</v>
      </c>
      <c r="D284">
        <v>10</v>
      </c>
      <c r="E284" s="3" t="s">
        <v>21</v>
      </c>
      <c r="F284" t="s">
        <v>291</v>
      </c>
    </row>
    <row r="285" spans="1:6">
      <c r="A285">
        <v>30347</v>
      </c>
      <c r="B285">
        <v>7</v>
      </c>
      <c r="C285">
        <v>30325</v>
      </c>
      <c r="D285">
        <v>30</v>
      </c>
      <c r="E285" s="3" t="s">
        <v>6</v>
      </c>
      <c r="F285" t="s">
        <v>292</v>
      </c>
    </row>
    <row r="286" spans="1:6">
      <c r="A286">
        <v>30348</v>
      </c>
      <c r="B286">
        <v>6</v>
      </c>
      <c r="D286">
        <v>10</v>
      </c>
      <c r="E286" s="3" t="s">
        <v>6</v>
      </c>
      <c r="F286" s="3" t="s">
        <v>293</v>
      </c>
    </row>
    <row r="287" spans="1:6">
      <c r="A287">
        <v>30349</v>
      </c>
      <c r="B287">
        <v>6</v>
      </c>
      <c r="C287">
        <v>30348</v>
      </c>
      <c r="D287">
        <v>10</v>
      </c>
      <c r="E287" s="3" t="s">
        <v>6</v>
      </c>
      <c r="F287" s="3" t="s">
        <v>294</v>
      </c>
    </row>
    <row r="288" spans="1:6">
      <c r="A288">
        <v>30350</v>
      </c>
      <c r="B288">
        <v>6</v>
      </c>
      <c r="C288">
        <v>30349</v>
      </c>
      <c r="D288">
        <v>10</v>
      </c>
      <c r="E288" s="3" t="s">
        <v>12</v>
      </c>
      <c r="F288" s="3" t="s">
        <v>295</v>
      </c>
    </row>
    <row r="289" spans="1:6">
      <c r="A289">
        <v>30351</v>
      </c>
      <c r="B289">
        <v>6</v>
      </c>
      <c r="C289">
        <v>30563</v>
      </c>
      <c r="D289">
        <v>10</v>
      </c>
      <c r="E289" s="3" t="s">
        <v>12</v>
      </c>
      <c r="F289" s="3" t="s">
        <v>296</v>
      </c>
    </row>
    <row r="290" spans="1:6">
      <c r="A290">
        <v>30352</v>
      </c>
      <c r="B290">
        <v>6</v>
      </c>
      <c r="C290">
        <v>30348</v>
      </c>
      <c r="D290">
        <v>20</v>
      </c>
      <c r="E290" s="3" t="s">
        <v>6</v>
      </c>
      <c r="F290" t="s">
        <v>297</v>
      </c>
    </row>
    <row r="291" spans="1:6">
      <c r="A291">
        <v>30353</v>
      </c>
      <c r="B291">
        <v>6</v>
      </c>
      <c r="C291">
        <v>30352</v>
      </c>
      <c r="D291">
        <v>10</v>
      </c>
      <c r="E291" s="3" t="s">
        <v>12</v>
      </c>
      <c r="F291" t="s">
        <v>298</v>
      </c>
    </row>
    <row r="292" spans="1:6">
      <c r="A292">
        <v>30354</v>
      </c>
      <c r="B292">
        <v>6</v>
      </c>
      <c r="C292">
        <v>30348</v>
      </c>
      <c r="D292">
        <v>30</v>
      </c>
      <c r="E292" s="3" t="s">
        <v>6</v>
      </c>
      <c r="F292" t="s">
        <v>299</v>
      </c>
    </row>
    <row r="293" spans="1:6">
      <c r="A293">
        <v>30355</v>
      </c>
      <c r="B293">
        <v>6</v>
      </c>
      <c r="C293">
        <v>30354</v>
      </c>
      <c r="D293">
        <v>10</v>
      </c>
      <c r="E293" s="3" t="s">
        <v>12</v>
      </c>
      <c r="F293" t="s">
        <v>300</v>
      </c>
    </row>
    <row r="294" spans="1:6">
      <c r="A294">
        <v>30356</v>
      </c>
      <c r="B294">
        <v>6</v>
      </c>
      <c r="C294">
        <v>30575</v>
      </c>
      <c r="D294">
        <v>10</v>
      </c>
      <c r="E294" s="3" t="s">
        <v>12</v>
      </c>
      <c r="F294" t="s">
        <v>296</v>
      </c>
    </row>
    <row r="295" spans="1:6">
      <c r="A295">
        <v>30358</v>
      </c>
      <c r="B295">
        <v>6</v>
      </c>
      <c r="C295">
        <v>30348</v>
      </c>
      <c r="D295">
        <v>40</v>
      </c>
      <c r="E295" s="3" t="s">
        <v>6</v>
      </c>
      <c r="F295" t="s">
        <v>301</v>
      </c>
    </row>
    <row r="296" spans="1:6">
      <c r="A296">
        <v>30359</v>
      </c>
      <c r="B296">
        <v>6</v>
      </c>
      <c r="C296">
        <v>30358</v>
      </c>
      <c r="D296">
        <v>10</v>
      </c>
      <c r="E296" s="3" t="s">
        <v>21</v>
      </c>
      <c r="F296" t="s">
        <v>302</v>
      </c>
    </row>
    <row r="297" spans="1:6">
      <c r="A297">
        <v>30361</v>
      </c>
      <c r="B297">
        <v>6</v>
      </c>
      <c r="C297">
        <v>30348</v>
      </c>
      <c r="D297">
        <v>50</v>
      </c>
      <c r="E297" s="3" t="s">
        <v>6</v>
      </c>
      <c r="F297" t="s">
        <v>303</v>
      </c>
    </row>
    <row r="298" spans="1:6">
      <c r="A298">
        <v>30362</v>
      </c>
      <c r="B298">
        <v>6</v>
      </c>
      <c r="C298">
        <v>30361</v>
      </c>
      <c r="D298">
        <v>10</v>
      </c>
      <c r="E298" s="3" t="s">
        <v>6</v>
      </c>
      <c r="F298" t="s">
        <v>304</v>
      </c>
    </row>
    <row r="299" spans="1:6">
      <c r="A299">
        <v>30363</v>
      </c>
      <c r="B299">
        <v>6</v>
      </c>
      <c r="C299">
        <v>30362</v>
      </c>
      <c r="D299">
        <v>10</v>
      </c>
      <c r="E299" s="3" t="s">
        <v>12</v>
      </c>
      <c r="F299" t="s">
        <v>305</v>
      </c>
    </row>
    <row r="300" spans="1:6">
      <c r="A300">
        <v>30364</v>
      </c>
      <c r="B300">
        <v>6</v>
      </c>
      <c r="C300">
        <v>30348</v>
      </c>
      <c r="D300">
        <v>60</v>
      </c>
      <c r="E300" s="3" t="s">
        <v>6</v>
      </c>
      <c r="F300" t="s">
        <v>306</v>
      </c>
    </row>
    <row r="301" spans="1:6">
      <c r="A301">
        <v>30366</v>
      </c>
      <c r="B301">
        <v>4</v>
      </c>
      <c r="D301">
        <v>1</v>
      </c>
      <c r="E301" t="s">
        <v>6</v>
      </c>
      <c r="F301" t="s">
        <v>307</v>
      </c>
    </row>
    <row r="302" spans="1:6">
      <c r="A302">
        <v>30367</v>
      </c>
      <c r="B302">
        <v>4</v>
      </c>
      <c r="C302">
        <v>30368</v>
      </c>
      <c r="D302">
        <v>2</v>
      </c>
      <c r="E302" s="3" t="s">
        <v>6</v>
      </c>
      <c r="F302" s="3" t="s">
        <v>308</v>
      </c>
    </row>
    <row r="303" spans="1:6">
      <c r="A303">
        <v>30368</v>
      </c>
      <c r="B303">
        <v>4</v>
      </c>
      <c r="C303">
        <v>30366</v>
      </c>
      <c r="D303">
        <v>5</v>
      </c>
      <c r="E303" s="3" t="s">
        <v>6</v>
      </c>
      <c r="F303" s="3" t="s">
        <v>309</v>
      </c>
    </row>
    <row r="304" spans="1:6">
      <c r="A304">
        <v>30370</v>
      </c>
      <c r="B304">
        <v>4</v>
      </c>
      <c r="C304">
        <v>30368</v>
      </c>
      <c r="D304">
        <v>1</v>
      </c>
      <c r="E304" s="3" t="s">
        <v>176</v>
      </c>
      <c r="F304" s="3" t="s">
        <v>310</v>
      </c>
    </row>
    <row r="305" spans="1:6">
      <c r="A305">
        <v>30373</v>
      </c>
      <c r="B305">
        <v>4</v>
      </c>
      <c r="C305">
        <v>30366</v>
      </c>
      <c r="D305">
        <v>7</v>
      </c>
      <c r="E305" s="3" t="s">
        <v>6</v>
      </c>
      <c r="F305" s="3" t="s">
        <v>311</v>
      </c>
    </row>
    <row r="306" spans="1:6">
      <c r="A306">
        <v>30374</v>
      </c>
      <c r="B306">
        <v>4</v>
      </c>
      <c r="C306">
        <v>30504</v>
      </c>
      <c r="D306">
        <v>1</v>
      </c>
      <c r="E306" s="3" t="s">
        <v>21</v>
      </c>
      <c r="F306" s="3" t="s">
        <v>312</v>
      </c>
    </row>
    <row r="307" spans="1:6">
      <c r="A307">
        <v>30375</v>
      </c>
      <c r="B307">
        <v>4</v>
      </c>
      <c r="C307">
        <v>30504</v>
      </c>
      <c r="D307">
        <v>2</v>
      </c>
      <c r="E307" s="3" t="s">
        <v>21</v>
      </c>
      <c r="F307" s="3" t="s">
        <v>313</v>
      </c>
    </row>
    <row r="308" spans="1:6">
      <c r="A308">
        <v>30376</v>
      </c>
      <c r="B308">
        <v>4</v>
      </c>
      <c r="C308">
        <v>30366</v>
      </c>
      <c r="D308">
        <v>3</v>
      </c>
      <c r="E308" s="3" t="s">
        <v>6</v>
      </c>
      <c r="F308" s="3" t="s">
        <v>314</v>
      </c>
    </row>
    <row r="309" spans="1:6">
      <c r="A309">
        <v>30379</v>
      </c>
      <c r="B309">
        <v>4</v>
      </c>
      <c r="C309">
        <v>30366</v>
      </c>
      <c r="D309">
        <v>4</v>
      </c>
      <c r="E309" s="3" t="s">
        <v>6</v>
      </c>
      <c r="F309" s="3" t="s">
        <v>315</v>
      </c>
    </row>
    <row r="310" spans="1:6">
      <c r="A310">
        <v>30380</v>
      </c>
      <c r="B310">
        <v>4</v>
      </c>
      <c r="C310">
        <v>30366</v>
      </c>
      <c r="D310">
        <v>1</v>
      </c>
      <c r="E310" s="3" t="s">
        <v>21</v>
      </c>
      <c r="F310" s="3" t="s">
        <v>316</v>
      </c>
    </row>
    <row r="311" spans="1:6">
      <c r="A311">
        <v>30381</v>
      </c>
      <c r="B311">
        <v>4</v>
      </c>
      <c r="C311">
        <v>30366</v>
      </c>
      <c r="D311">
        <v>6</v>
      </c>
      <c r="E311" s="3" t="s">
        <v>6</v>
      </c>
      <c r="F311" s="3" t="s">
        <v>317</v>
      </c>
    </row>
    <row r="312" spans="1:6">
      <c r="A312">
        <v>30382</v>
      </c>
      <c r="B312">
        <v>4</v>
      </c>
      <c r="C312">
        <v>30381</v>
      </c>
      <c r="D312">
        <v>3</v>
      </c>
      <c r="E312" s="3" t="s">
        <v>6</v>
      </c>
      <c r="F312" s="3" t="s">
        <v>318</v>
      </c>
    </row>
    <row r="313" spans="1:6">
      <c r="A313">
        <v>30385</v>
      </c>
      <c r="B313">
        <v>8</v>
      </c>
      <c r="D313">
        <v>10</v>
      </c>
      <c r="E313" s="3" t="s">
        <v>6</v>
      </c>
      <c r="F313" s="3" t="s">
        <v>319</v>
      </c>
    </row>
    <row r="314" spans="1:6">
      <c r="A314">
        <v>30394</v>
      </c>
      <c r="B314">
        <v>9</v>
      </c>
      <c r="C314">
        <v>30732</v>
      </c>
      <c r="D314">
        <v>30</v>
      </c>
      <c r="E314" s="3" t="s">
        <v>6</v>
      </c>
      <c r="F314" t="s">
        <v>320</v>
      </c>
    </row>
    <row r="315" spans="1:6">
      <c r="A315">
        <v>30396</v>
      </c>
      <c r="B315">
        <v>9</v>
      </c>
      <c r="C315">
        <v>30775</v>
      </c>
      <c r="D315">
        <v>10</v>
      </c>
      <c r="E315" s="3" t="s">
        <v>12</v>
      </c>
      <c r="F315" t="s">
        <v>321</v>
      </c>
    </row>
    <row r="316" spans="1:6">
      <c r="A316">
        <v>30407</v>
      </c>
      <c r="B316">
        <v>9</v>
      </c>
      <c r="C316">
        <v>30770</v>
      </c>
      <c r="D316">
        <v>10</v>
      </c>
      <c r="E316" s="3" t="s">
        <v>21</v>
      </c>
      <c r="F316" t="s">
        <v>322</v>
      </c>
    </row>
    <row r="317" spans="1:6">
      <c r="A317">
        <v>30408</v>
      </c>
      <c r="B317">
        <v>5</v>
      </c>
      <c r="D317">
        <v>10</v>
      </c>
      <c r="E317" s="3" t="s">
        <v>6</v>
      </c>
      <c r="F317" s="3" t="s">
        <v>323</v>
      </c>
    </row>
    <row r="318" spans="1:6">
      <c r="A318">
        <v>30409</v>
      </c>
      <c r="B318">
        <v>5</v>
      </c>
      <c r="C318">
        <v>30408</v>
      </c>
      <c r="D318">
        <v>30</v>
      </c>
      <c r="E318" s="3" t="s">
        <v>21</v>
      </c>
      <c r="F318" s="3" t="s">
        <v>324</v>
      </c>
    </row>
    <row r="319" spans="1:6">
      <c r="A319">
        <v>30410</v>
      </c>
      <c r="B319">
        <v>5</v>
      </c>
      <c r="C319">
        <v>30408</v>
      </c>
      <c r="D319">
        <v>50</v>
      </c>
      <c r="E319" s="3" t="s">
        <v>21</v>
      </c>
      <c r="F319" s="3" t="s">
        <v>325</v>
      </c>
    </row>
    <row r="320" spans="1:6">
      <c r="A320">
        <v>30411</v>
      </c>
      <c r="B320">
        <v>5</v>
      </c>
      <c r="C320">
        <v>30408</v>
      </c>
      <c r="D320">
        <v>10</v>
      </c>
      <c r="E320" s="3" t="s">
        <v>12</v>
      </c>
      <c r="F320" s="3" t="s">
        <v>326</v>
      </c>
    </row>
    <row r="321" spans="1:6">
      <c r="A321">
        <v>30412</v>
      </c>
      <c r="B321">
        <v>5</v>
      </c>
      <c r="C321">
        <v>30542</v>
      </c>
      <c r="D321">
        <v>10</v>
      </c>
      <c r="E321" s="3" t="s">
        <v>6</v>
      </c>
      <c r="F321" s="3" t="s">
        <v>327</v>
      </c>
    </row>
    <row r="322" spans="1:6">
      <c r="A322">
        <v>30413</v>
      </c>
      <c r="B322">
        <v>5</v>
      </c>
      <c r="C322">
        <v>30412</v>
      </c>
      <c r="D322">
        <v>20</v>
      </c>
      <c r="E322" s="3" t="s">
        <v>21</v>
      </c>
      <c r="F322" s="3" t="s">
        <v>328</v>
      </c>
    </row>
    <row r="323" spans="1:6">
      <c r="A323">
        <v>30418</v>
      </c>
      <c r="B323">
        <v>5</v>
      </c>
      <c r="C323">
        <v>30408</v>
      </c>
      <c r="D323">
        <v>75</v>
      </c>
      <c r="E323" s="3" t="s">
        <v>6</v>
      </c>
      <c r="F323" s="3" t="s">
        <v>329</v>
      </c>
    </row>
    <row r="324" spans="1:6">
      <c r="A324">
        <v>30419</v>
      </c>
      <c r="B324">
        <v>5</v>
      </c>
      <c r="C324">
        <v>30418</v>
      </c>
      <c r="D324">
        <v>10</v>
      </c>
      <c r="E324" s="3" t="s">
        <v>69</v>
      </c>
      <c r="F324" s="3" t="s">
        <v>330</v>
      </c>
    </row>
    <row r="325" spans="1:6">
      <c r="A325">
        <v>30420</v>
      </c>
      <c r="B325">
        <v>5</v>
      </c>
      <c r="C325">
        <v>30418</v>
      </c>
      <c r="D325">
        <v>20</v>
      </c>
      <c r="E325" s="3" t="s">
        <v>12</v>
      </c>
      <c r="F325" s="3" t="s">
        <v>331</v>
      </c>
    </row>
    <row r="326" spans="1:6">
      <c r="A326">
        <v>30421</v>
      </c>
      <c r="B326">
        <v>8</v>
      </c>
      <c r="C326">
        <v>30385</v>
      </c>
      <c r="D326">
        <v>110</v>
      </c>
      <c r="E326" s="3" t="s">
        <v>6</v>
      </c>
      <c r="F326" s="3" t="s">
        <v>332</v>
      </c>
    </row>
    <row r="327" spans="1:6">
      <c r="A327">
        <v>30497</v>
      </c>
      <c r="B327">
        <v>4</v>
      </c>
      <c r="C327">
        <v>30376</v>
      </c>
      <c r="D327">
        <v>2</v>
      </c>
      <c r="E327" s="3" t="s">
        <v>21</v>
      </c>
      <c r="F327" s="3" t="s">
        <v>333</v>
      </c>
    </row>
    <row r="328" spans="1:6">
      <c r="A328">
        <v>30498</v>
      </c>
      <c r="B328">
        <v>4</v>
      </c>
      <c r="C328">
        <v>30530</v>
      </c>
      <c r="D328">
        <v>1</v>
      </c>
      <c r="E328" s="3" t="s">
        <v>21</v>
      </c>
      <c r="F328" s="3" t="s">
        <v>334</v>
      </c>
    </row>
    <row r="329" spans="1:6">
      <c r="A329">
        <v>30499</v>
      </c>
      <c r="B329">
        <v>4</v>
      </c>
      <c r="C329">
        <v>30379</v>
      </c>
      <c r="D329">
        <v>2</v>
      </c>
      <c r="E329" s="3" t="s">
        <v>6</v>
      </c>
      <c r="F329" s="3" t="s">
        <v>335</v>
      </c>
    </row>
    <row r="330" spans="1:6">
      <c r="A330">
        <v>30500</v>
      </c>
      <c r="B330">
        <v>4</v>
      </c>
      <c r="C330">
        <v>30499</v>
      </c>
      <c r="D330">
        <v>1</v>
      </c>
      <c r="E330" s="3" t="s">
        <v>69</v>
      </c>
      <c r="F330" s="3" t="s">
        <v>336</v>
      </c>
    </row>
    <row r="331" spans="1:6">
      <c r="A331">
        <v>30501</v>
      </c>
      <c r="B331">
        <v>4</v>
      </c>
      <c r="C331">
        <v>30379</v>
      </c>
      <c r="D331">
        <v>1</v>
      </c>
      <c r="E331" s="3" t="s">
        <v>6</v>
      </c>
      <c r="F331" s="3" t="s">
        <v>337</v>
      </c>
    </row>
    <row r="332" spans="1:6">
      <c r="A332">
        <v>30502</v>
      </c>
      <c r="B332">
        <v>4</v>
      </c>
      <c r="C332">
        <v>30501</v>
      </c>
      <c r="D332">
        <v>1</v>
      </c>
      <c r="E332" s="3" t="s">
        <v>69</v>
      </c>
      <c r="F332" s="3" t="s">
        <v>338</v>
      </c>
    </row>
    <row r="333" spans="1:6">
      <c r="A333">
        <v>30503</v>
      </c>
      <c r="B333">
        <v>4</v>
      </c>
      <c r="C333">
        <v>30379</v>
      </c>
      <c r="D333">
        <v>3</v>
      </c>
      <c r="E333" s="3" t="s">
        <v>6</v>
      </c>
      <c r="F333" s="3" t="s">
        <v>339</v>
      </c>
    </row>
    <row r="334" spans="1:6">
      <c r="A334">
        <v>30504</v>
      </c>
      <c r="B334">
        <v>4</v>
      </c>
      <c r="C334">
        <v>30373</v>
      </c>
      <c r="D334">
        <v>3</v>
      </c>
      <c r="E334" s="3" t="s">
        <v>6</v>
      </c>
      <c r="F334" s="3" t="s">
        <v>340</v>
      </c>
    </row>
    <row r="335" spans="1:6">
      <c r="A335">
        <v>30505</v>
      </c>
      <c r="B335">
        <v>4</v>
      </c>
      <c r="C335">
        <v>30373</v>
      </c>
      <c r="D335">
        <v>1</v>
      </c>
      <c r="E335" s="3" t="s">
        <v>6</v>
      </c>
      <c r="F335" s="3" t="s">
        <v>341</v>
      </c>
    </row>
    <row r="336" spans="1:6">
      <c r="A336">
        <v>30506</v>
      </c>
      <c r="B336">
        <v>4</v>
      </c>
      <c r="C336">
        <v>30373</v>
      </c>
      <c r="D336">
        <v>2</v>
      </c>
      <c r="E336" s="3" t="s">
        <v>6</v>
      </c>
      <c r="F336" s="3" t="s">
        <v>342</v>
      </c>
    </row>
    <row r="337" spans="1:6">
      <c r="A337">
        <v>30507</v>
      </c>
      <c r="B337">
        <v>4</v>
      </c>
      <c r="C337">
        <v>30373</v>
      </c>
      <c r="D337">
        <v>4</v>
      </c>
      <c r="E337" s="3" t="s">
        <v>21</v>
      </c>
      <c r="F337" s="3" t="s">
        <v>343</v>
      </c>
    </row>
    <row r="338" spans="1:6">
      <c r="A338">
        <v>30508</v>
      </c>
      <c r="B338">
        <v>4</v>
      </c>
      <c r="C338">
        <v>30373</v>
      </c>
      <c r="D338">
        <v>5</v>
      </c>
      <c r="E338" s="3" t="s">
        <v>6</v>
      </c>
      <c r="F338" s="3" t="s">
        <v>344</v>
      </c>
    </row>
    <row r="339" spans="1:6">
      <c r="A339">
        <v>30509</v>
      </c>
      <c r="B339">
        <v>4</v>
      </c>
      <c r="C339">
        <v>30508</v>
      </c>
      <c r="D339">
        <v>1</v>
      </c>
      <c r="E339" s="3" t="s">
        <v>6</v>
      </c>
      <c r="F339" s="3" t="s">
        <v>345</v>
      </c>
    </row>
    <row r="340" spans="1:6">
      <c r="A340">
        <v>30510</v>
      </c>
      <c r="B340">
        <v>4</v>
      </c>
      <c r="C340">
        <v>30509</v>
      </c>
      <c r="D340">
        <v>1</v>
      </c>
      <c r="E340" s="3" t="s">
        <v>21</v>
      </c>
      <c r="F340" s="3" t="s">
        <v>346</v>
      </c>
    </row>
    <row r="341" spans="1:6">
      <c r="A341">
        <v>30511</v>
      </c>
      <c r="B341">
        <v>4</v>
      </c>
      <c r="C341">
        <v>30381</v>
      </c>
      <c r="D341">
        <v>1</v>
      </c>
      <c r="E341" s="3" t="s">
        <v>6</v>
      </c>
      <c r="F341" s="3" t="s">
        <v>347</v>
      </c>
    </row>
    <row r="342" spans="1:6">
      <c r="A342">
        <v>30512</v>
      </c>
      <c r="B342">
        <v>4</v>
      </c>
      <c r="C342">
        <v>30381</v>
      </c>
      <c r="D342">
        <v>2</v>
      </c>
      <c r="E342" s="3" t="s">
        <v>6</v>
      </c>
      <c r="F342" s="3" t="s">
        <v>348</v>
      </c>
    </row>
    <row r="343" spans="1:6">
      <c r="A343">
        <v>30513</v>
      </c>
      <c r="B343">
        <v>4</v>
      </c>
      <c r="C343">
        <v>30382</v>
      </c>
      <c r="D343">
        <v>1</v>
      </c>
      <c r="E343" s="3" t="s">
        <v>21</v>
      </c>
      <c r="F343" s="3" t="s">
        <v>349</v>
      </c>
    </row>
    <row r="344" spans="1:6">
      <c r="A344">
        <v>30514</v>
      </c>
      <c r="B344">
        <v>4</v>
      </c>
      <c r="C344">
        <v>30381</v>
      </c>
      <c r="D344">
        <v>4</v>
      </c>
      <c r="E344" s="3" t="s">
        <v>6</v>
      </c>
      <c r="F344" s="3" t="s">
        <v>350</v>
      </c>
    </row>
    <row r="345" spans="1:6">
      <c r="A345">
        <v>30515</v>
      </c>
      <c r="B345">
        <v>4</v>
      </c>
      <c r="C345">
        <v>30514</v>
      </c>
      <c r="D345">
        <v>1</v>
      </c>
      <c r="E345" s="3" t="s">
        <v>6</v>
      </c>
      <c r="F345" s="3" t="s">
        <v>351</v>
      </c>
    </row>
    <row r="346" spans="1:6">
      <c r="A346">
        <v>30516</v>
      </c>
      <c r="B346">
        <v>4</v>
      </c>
      <c r="C346">
        <v>30381</v>
      </c>
      <c r="D346">
        <v>5</v>
      </c>
      <c r="E346" s="3" t="s">
        <v>6</v>
      </c>
      <c r="F346" s="3" t="s">
        <v>352</v>
      </c>
    </row>
    <row r="347" spans="1:6">
      <c r="A347" s="3">
        <v>30517</v>
      </c>
      <c r="B347" s="3">
        <v>4</v>
      </c>
      <c r="C347" s="3">
        <v>30381</v>
      </c>
      <c r="D347" s="3">
        <v>7</v>
      </c>
      <c r="E347" s="3" t="s">
        <v>6</v>
      </c>
      <c r="F347" s="3" t="s">
        <v>353</v>
      </c>
    </row>
    <row r="348" spans="1:6">
      <c r="A348">
        <v>30518</v>
      </c>
      <c r="B348">
        <v>4</v>
      </c>
      <c r="C348">
        <v>30517</v>
      </c>
      <c r="D348">
        <v>1</v>
      </c>
      <c r="E348" s="3" t="s">
        <v>176</v>
      </c>
      <c r="F348" s="3" t="s">
        <v>354</v>
      </c>
    </row>
    <row r="349" spans="1:6">
      <c r="A349">
        <v>30519</v>
      </c>
      <c r="B349">
        <v>4</v>
      </c>
      <c r="C349">
        <v>30381</v>
      </c>
      <c r="D349">
        <v>8</v>
      </c>
      <c r="E349" s="3" t="s">
        <v>6</v>
      </c>
      <c r="F349" s="3" t="s">
        <v>355</v>
      </c>
    </row>
    <row r="350" spans="1:6">
      <c r="A350">
        <v>30520</v>
      </c>
      <c r="B350">
        <v>4</v>
      </c>
      <c r="C350">
        <v>30534</v>
      </c>
      <c r="D350">
        <v>1</v>
      </c>
      <c r="E350" s="3" t="s">
        <v>176</v>
      </c>
      <c r="F350" s="3" t="s">
        <v>356</v>
      </c>
    </row>
    <row r="351" spans="1:6">
      <c r="A351">
        <v>30524</v>
      </c>
      <c r="B351">
        <v>4</v>
      </c>
      <c r="C351">
        <v>30516</v>
      </c>
      <c r="D351">
        <v>1</v>
      </c>
      <c r="E351" s="3" t="s">
        <v>6</v>
      </c>
      <c r="F351" s="3" t="s">
        <v>357</v>
      </c>
    </row>
    <row r="352" spans="1:6">
      <c r="A352">
        <v>30525</v>
      </c>
      <c r="B352">
        <v>4</v>
      </c>
      <c r="C352">
        <v>30381</v>
      </c>
      <c r="D352">
        <v>6</v>
      </c>
      <c r="E352" s="3" t="s">
        <v>6</v>
      </c>
      <c r="F352" s="3" t="s">
        <v>358</v>
      </c>
    </row>
    <row r="353" spans="1:6">
      <c r="A353">
        <v>30526</v>
      </c>
      <c r="B353">
        <v>4</v>
      </c>
      <c r="C353">
        <v>30525</v>
      </c>
      <c r="D353">
        <v>1</v>
      </c>
      <c r="E353" s="3" t="s">
        <v>69</v>
      </c>
      <c r="F353" s="3" t="s">
        <v>359</v>
      </c>
    </row>
    <row r="354" spans="1:6">
      <c r="A354">
        <v>30530</v>
      </c>
      <c r="B354">
        <v>4</v>
      </c>
      <c r="C354">
        <v>30376</v>
      </c>
      <c r="D354">
        <v>4</v>
      </c>
      <c r="E354" s="3" t="s">
        <v>6</v>
      </c>
      <c r="F354" s="3" t="s">
        <v>360</v>
      </c>
    </row>
    <row r="355" spans="1:6">
      <c r="A355">
        <v>30531</v>
      </c>
      <c r="B355">
        <v>4</v>
      </c>
      <c r="C355">
        <v>30376</v>
      </c>
      <c r="D355">
        <v>3</v>
      </c>
      <c r="E355" s="3" t="s">
        <v>6</v>
      </c>
      <c r="F355" s="3" t="s">
        <v>361</v>
      </c>
    </row>
    <row r="356" spans="1:6">
      <c r="A356">
        <v>30532</v>
      </c>
      <c r="B356">
        <v>4</v>
      </c>
      <c r="C356">
        <v>30535</v>
      </c>
      <c r="D356">
        <v>1</v>
      </c>
      <c r="E356" s="3" t="s">
        <v>176</v>
      </c>
      <c r="F356" s="3" t="s">
        <v>362</v>
      </c>
    </row>
    <row r="357" spans="1:6">
      <c r="A357">
        <v>30533</v>
      </c>
      <c r="B357">
        <v>4</v>
      </c>
      <c r="C357">
        <v>30376</v>
      </c>
      <c r="D357">
        <v>1</v>
      </c>
      <c r="E357" s="3" t="s">
        <v>6</v>
      </c>
      <c r="F357" s="3" t="s">
        <v>363</v>
      </c>
    </row>
    <row r="358" spans="1:6">
      <c r="A358">
        <v>30534</v>
      </c>
      <c r="B358">
        <v>4</v>
      </c>
      <c r="C358">
        <v>30519</v>
      </c>
      <c r="D358">
        <v>1</v>
      </c>
      <c r="E358" s="3" t="s">
        <v>6</v>
      </c>
      <c r="F358" s="3" t="s">
        <v>364</v>
      </c>
    </row>
    <row r="359" spans="1:6">
      <c r="A359">
        <v>30535</v>
      </c>
      <c r="B359">
        <v>4</v>
      </c>
      <c r="C359">
        <v>30367</v>
      </c>
      <c r="D359">
        <v>1</v>
      </c>
      <c r="E359" s="3" t="s">
        <v>6</v>
      </c>
      <c r="F359" s="3" t="s">
        <v>365</v>
      </c>
    </row>
    <row r="360" spans="1:6">
      <c r="A360">
        <v>30536</v>
      </c>
      <c r="B360">
        <v>4</v>
      </c>
      <c r="C360">
        <v>30366</v>
      </c>
      <c r="D360">
        <v>2</v>
      </c>
      <c r="E360" s="3" t="s">
        <v>21</v>
      </c>
      <c r="F360" s="3" t="s">
        <v>366</v>
      </c>
    </row>
    <row r="361" spans="1:6">
      <c r="A361">
        <v>30537</v>
      </c>
      <c r="B361">
        <v>5</v>
      </c>
      <c r="C361">
        <v>30408</v>
      </c>
      <c r="D361">
        <v>40</v>
      </c>
      <c r="E361" s="3" t="s">
        <v>69</v>
      </c>
      <c r="F361" s="3" t="s">
        <v>367</v>
      </c>
    </row>
    <row r="362" spans="1:6">
      <c r="A362">
        <v>30538</v>
      </c>
      <c r="B362">
        <v>5</v>
      </c>
      <c r="C362">
        <v>30408</v>
      </c>
      <c r="D362">
        <v>20</v>
      </c>
      <c r="E362" s="3" t="s">
        <v>21</v>
      </c>
      <c r="F362" s="3" t="s">
        <v>368</v>
      </c>
    </row>
    <row r="363" spans="1:6">
      <c r="A363">
        <v>30539</v>
      </c>
      <c r="B363">
        <v>5</v>
      </c>
      <c r="C363">
        <v>30408</v>
      </c>
      <c r="D363">
        <v>60</v>
      </c>
      <c r="E363" s="3" t="s">
        <v>21</v>
      </c>
      <c r="F363" s="3" t="s">
        <v>369</v>
      </c>
    </row>
    <row r="364" spans="1:6">
      <c r="A364">
        <v>30540</v>
      </c>
      <c r="B364">
        <v>5</v>
      </c>
      <c r="C364">
        <v>30408</v>
      </c>
      <c r="D364">
        <v>70</v>
      </c>
      <c r="E364" s="3" t="s">
        <v>21</v>
      </c>
      <c r="F364" s="3" t="s">
        <v>370</v>
      </c>
    </row>
    <row r="365" spans="1:6">
      <c r="A365">
        <v>30541</v>
      </c>
      <c r="B365">
        <v>5</v>
      </c>
      <c r="C365">
        <v>30408</v>
      </c>
      <c r="D365">
        <v>55</v>
      </c>
      <c r="E365" s="3" t="s">
        <v>6</v>
      </c>
      <c r="F365" s="3" t="s">
        <v>371</v>
      </c>
    </row>
    <row r="366" spans="1:6">
      <c r="A366">
        <v>30542</v>
      </c>
      <c r="B366">
        <v>5</v>
      </c>
      <c r="D366">
        <v>20</v>
      </c>
      <c r="E366" s="3" t="s">
        <v>6</v>
      </c>
      <c r="F366" s="3" t="s">
        <v>372</v>
      </c>
    </row>
    <row r="367" spans="1:6">
      <c r="A367">
        <v>30543</v>
      </c>
      <c r="B367">
        <v>5</v>
      </c>
      <c r="C367">
        <v>30412</v>
      </c>
      <c r="D367">
        <v>10</v>
      </c>
      <c r="E367" s="3" t="s">
        <v>6</v>
      </c>
      <c r="F367" s="3" t="s">
        <v>363</v>
      </c>
    </row>
    <row r="368" spans="1:6">
      <c r="A368">
        <v>30544</v>
      </c>
      <c r="B368">
        <v>5</v>
      </c>
      <c r="C368">
        <v>30412</v>
      </c>
      <c r="D368">
        <v>30</v>
      </c>
      <c r="E368" s="3" t="s">
        <v>6</v>
      </c>
      <c r="F368" s="3" t="s">
        <v>373</v>
      </c>
    </row>
    <row r="369" spans="1:6">
      <c r="A369">
        <v>30545</v>
      </c>
      <c r="B369">
        <v>5</v>
      </c>
      <c r="C369">
        <v>30544</v>
      </c>
      <c r="D369">
        <v>10</v>
      </c>
      <c r="E369" s="3" t="s">
        <v>21</v>
      </c>
      <c r="F369" s="3" t="s">
        <v>374</v>
      </c>
    </row>
    <row r="370" spans="1:6">
      <c r="A370">
        <v>30546</v>
      </c>
      <c r="B370">
        <v>5</v>
      </c>
      <c r="C370">
        <v>30412</v>
      </c>
      <c r="D370">
        <v>40</v>
      </c>
      <c r="E370" s="3" t="s">
        <v>6</v>
      </c>
      <c r="F370" s="3" t="s">
        <v>375</v>
      </c>
    </row>
    <row r="371" spans="1:6">
      <c r="A371">
        <v>30547</v>
      </c>
      <c r="B371">
        <v>5</v>
      </c>
      <c r="C371">
        <v>30546</v>
      </c>
      <c r="D371">
        <v>10</v>
      </c>
      <c r="E371" s="3" t="s">
        <v>21</v>
      </c>
      <c r="F371" s="3" t="s">
        <v>376</v>
      </c>
    </row>
    <row r="372" spans="1:6">
      <c r="A372">
        <v>30548</v>
      </c>
      <c r="B372">
        <v>5</v>
      </c>
      <c r="C372">
        <v>30546</v>
      </c>
      <c r="D372">
        <v>20</v>
      </c>
      <c r="E372" s="3" t="s">
        <v>6</v>
      </c>
      <c r="F372" s="3" t="s">
        <v>377</v>
      </c>
    </row>
    <row r="373" spans="1:6">
      <c r="A373">
        <v>30549</v>
      </c>
      <c r="B373">
        <v>5</v>
      </c>
      <c r="C373">
        <v>30548</v>
      </c>
      <c r="D373">
        <v>10</v>
      </c>
      <c r="E373" s="3" t="s">
        <v>6</v>
      </c>
      <c r="F373" s="3" t="s">
        <v>335</v>
      </c>
    </row>
    <row r="374" spans="1:6">
      <c r="A374">
        <v>30550</v>
      </c>
      <c r="B374">
        <v>5</v>
      </c>
      <c r="C374">
        <v>30548</v>
      </c>
      <c r="D374">
        <v>20</v>
      </c>
      <c r="E374" s="3" t="s">
        <v>6</v>
      </c>
      <c r="F374" s="3" t="s">
        <v>378</v>
      </c>
    </row>
    <row r="375" spans="1:6">
      <c r="A375">
        <v>30551</v>
      </c>
      <c r="B375">
        <v>5</v>
      </c>
      <c r="C375">
        <v>30546</v>
      </c>
      <c r="D375">
        <v>30</v>
      </c>
      <c r="E375" s="3" t="s">
        <v>6</v>
      </c>
      <c r="F375" s="3" t="s">
        <v>379</v>
      </c>
    </row>
    <row r="376" spans="1:6">
      <c r="A376">
        <v>30552</v>
      </c>
      <c r="B376">
        <v>5</v>
      </c>
      <c r="C376">
        <v>30408</v>
      </c>
      <c r="D376">
        <v>80</v>
      </c>
      <c r="E376" s="3" t="s">
        <v>6</v>
      </c>
      <c r="F376" s="3" t="s">
        <v>380</v>
      </c>
    </row>
    <row r="377" spans="1:6">
      <c r="A377">
        <v>30553</v>
      </c>
      <c r="B377">
        <v>5</v>
      </c>
      <c r="C377">
        <v>30552</v>
      </c>
      <c r="D377">
        <v>10</v>
      </c>
      <c r="E377" s="3" t="s">
        <v>6</v>
      </c>
      <c r="F377" s="3" t="s">
        <v>381</v>
      </c>
    </row>
    <row r="378" spans="1:6">
      <c r="A378">
        <v>30554</v>
      </c>
      <c r="B378">
        <v>5</v>
      </c>
      <c r="C378">
        <v>30552</v>
      </c>
      <c r="D378">
        <v>20</v>
      </c>
      <c r="E378" s="3" t="s">
        <v>12</v>
      </c>
      <c r="F378" s="3" t="s">
        <v>382</v>
      </c>
    </row>
    <row r="379" spans="1:6">
      <c r="A379">
        <v>30555</v>
      </c>
      <c r="B379">
        <v>5</v>
      </c>
      <c r="C379">
        <v>30408</v>
      </c>
      <c r="D379">
        <v>90</v>
      </c>
      <c r="E379" s="3" t="s">
        <v>6</v>
      </c>
      <c r="F379" s="3" t="s">
        <v>383</v>
      </c>
    </row>
    <row r="380" spans="1:6">
      <c r="A380">
        <v>30556</v>
      </c>
      <c r="B380">
        <v>5</v>
      </c>
      <c r="C380">
        <v>30555</v>
      </c>
      <c r="D380">
        <v>10</v>
      </c>
      <c r="E380" s="3" t="s">
        <v>6</v>
      </c>
      <c r="F380" s="3" t="s">
        <v>384</v>
      </c>
    </row>
    <row r="381" spans="1:6">
      <c r="A381">
        <v>30557</v>
      </c>
      <c r="B381">
        <v>5</v>
      </c>
      <c r="C381">
        <v>30555</v>
      </c>
      <c r="D381">
        <v>20</v>
      </c>
      <c r="E381" s="3" t="s">
        <v>12</v>
      </c>
      <c r="F381" s="3" t="s">
        <v>382</v>
      </c>
    </row>
    <row r="382" spans="1:6">
      <c r="A382">
        <v>30558</v>
      </c>
      <c r="B382">
        <v>5</v>
      </c>
      <c r="C382">
        <v>30408</v>
      </c>
      <c r="D382">
        <v>100</v>
      </c>
      <c r="E382" s="3" t="s">
        <v>6</v>
      </c>
      <c r="F382" s="3" t="s">
        <v>385</v>
      </c>
    </row>
    <row r="383" spans="1:6">
      <c r="A383">
        <v>30559</v>
      </c>
      <c r="B383">
        <v>5</v>
      </c>
      <c r="C383">
        <v>30418</v>
      </c>
      <c r="D383">
        <v>30</v>
      </c>
      <c r="E383" s="3" t="s">
        <v>6</v>
      </c>
      <c r="F383" s="3" t="s">
        <v>386</v>
      </c>
    </row>
    <row r="384" spans="1:6">
      <c r="A384">
        <v>30560</v>
      </c>
      <c r="B384">
        <v>6</v>
      </c>
      <c r="C384">
        <v>30349</v>
      </c>
      <c r="D384">
        <v>20</v>
      </c>
      <c r="E384" s="3" t="s">
        <v>21</v>
      </c>
      <c r="F384" s="3" t="s">
        <v>387</v>
      </c>
    </row>
    <row r="385" spans="1:6">
      <c r="A385">
        <v>30561</v>
      </c>
      <c r="B385">
        <v>6</v>
      </c>
      <c r="C385">
        <v>30349</v>
      </c>
      <c r="D385">
        <v>30</v>
      </c>
      <c r="E385" s="3" t="s">
        <v>21</v>
      </c>
      <c r="F385" s="3" t="s">
        <v>388</v>
      </c>
    </row>
    <row r="386" spans="1:6">
      <c r="A386">
        <v>30562</v>
      </c>
      <c r="B386">
        <v>6</v>
      </c>
      <c r="C386">
        <v>30349</v>
      </c>
      <c r="D386">
        <v>40</v>
      </c>
      <c r="E386" s="3" t="s">
        <v>6</v>
      </c>
      <c r="F386" s="3" t="s">
        <v>389</v>
      </c>
    </row>
    <row r="387" spans="1:6">
      <c r="A387">
        <v>30563</v>
      </c>
      <c r="B387">
        <v>6</v>
      </c>
      <c r="C387">
        <v>30562</v>
      </c>
      <c r="D387">
        <v>10</v>
      </c>
      <c r="E387" s="3" t="s">
        <v>6</v>
      </c>
      <c r="F387" s="3" t="s">
        <v>390</v>
      </c>
    </row>
    <row r="388" spans="1:6">
      <c r="A388">
        <v>30567</v>
      </c>
      <c r="B388">
        <v>6</v>
      </c>
      <c r="C388">
        <v>30352</v>
      </c>
      <c r="D388">
        <v>20</v>
      </c>
      <c r="E388" s="3" t="s">
        <v>21</v>
      </c>
      <c r="F388" t="s">
        <v>387</v>
      </c>
    </row>
    <row r="389" spans="1:6">
      <c r="A389">
        <v>30568</v>
      </c>
      <c r="B389">
        <v>6</v>
      </c>
      <c r="C389">
        <v>30352</v>
      </c>
      <c r="D389">
        <v>30</v>
      </c>
      <c r="E389" s="3" t="s">
        <v>21</v>
      </c>
      <c r="F389" t="s">
        <v>391</v>
      </c>
    </row>
    <row r="390" spans="1:6">
      <c r="A390">
        <v>30572</v>
      </c>
      <c r="B390">
        <v>6</v>
      </c>
      <c r="C390">
        <v>30354</v>
      </c>
      <c r="D390">
        <v>20</v>
      </c>
      <c r="E390" s="3" t="s">
        <v>21</v>
      </c>
      <c r="F390" t="s">
        <v>387</v>
      </c>
    </row>
    <row r="391" spans="1:6">
      <c r="A391">
        <v>30573</v>
      </c>
      <c r="B391">
        <v>6</v>
      </c>
      <c r="C391">
        <v>30354</v>
      </c>
      <c r="D391">
        <v>30</v>
      </c>
      <c r="E391" s="3" t="s">
        <v>21</v>
      </c>
      <c r="F391" t="s">
        <v>392</v>
      </c>
    </row>
    <row r="392" spans="1:6">
      <c r="A392">
        <v>30574</v>
      </c>
      <c r="B392">
        <v>6</v>
      </c>
      <c r="C392">
        <v>30354</v>
      </c>
      <c r="D392">
        <v>40</v>
      </c>
      <c r="E392" s="3" t="s">
        <v>6</v>
      </c>
      <c r="F392" t="s">
        <v>393</v>
      </c>
    </row>
    <row r="393" spans="1:6">
      <c r="A393">
        <v>30575</v>
      </c>
      <c r="B393">
        <v>6</v>
      </c>
      <c r="C393">
        <v>30574</v>
      </c>
      <c r="D393">
        <v>10</v>
      </c>
      <c r="E393" s="3" t="s">
        <v>6</v>
      </c>
      <c r="F393" t="s">
        <v>394</v>
      </c>
    </row>
    <row r="394" spans="1:6">
      <c r="A394">
        <v>30579</v>
      </c>
      <c r="B394">
        <v>6</v>
      </c>
      <c r="C394">
        <v>30584</v>
      </c>
      <c r="D394">
        <v>10</v>
      </c>
      <c r="E394" s="3" t="s">
        <v>16</v>
      </c>
      <c r="F394" t="s">
        <v>395</v>
      </c>
    </row>
    <row r="395" spans="1:6">
      <c r="A395">
        <v>30580</v>
      </c>
      <c r="B395">
        <v>6</v>
      </c>
      <c r="C395">
        <v>30362</v>
      </c>
      <c r="D395">
        <v>20</v>
      </c>
      <c r="E395" s="3" t="s">
        <v>12</v>
      </c>
      <c r="F395" t="s">
        <v>396</v>
      </c>
    </row>
    <row r="396" spans="1:6">
      <c r="A396">
        <v>30581</v>
      </c>
      <c r="B396">
        <v>6</v>
      </c>
      <c r="C396">
        <v>30362</v>
      </c>
      <c r="D396">
        <v>30</v>
      </c>
      <c r="E396" s="3" t="s">
        <v>12</v>
      </c>
      <c r="F396" t="s">
        <v>397</v>
      </c>
    </row>
    <row r="397" spans="1:6">
      <c r="A397">
        <v>30583</v>
      </c>
      <c r="B397">
        <v>6</v>
      </c>
      <c r="C397">
        <v>30364</v>
      </c>
      <c r="D397">
        <v>10</v>
      </c>
      <c r="E397" s="3" t="s">
        <v>16</v>
      </c>
      <c r="F397" t="s">
        <v>398</v>
      </c>
    </row>
    <row r="398" spans="1:6">
      <c r="A398">
        <v>30584</v>
      </c>
      <c r="B398">
        <v>6</v>
      </c>
      <c r="C398">
        <v>30358</v>
      </c>
      <c r="D398">
        <v>20</v>
      </c>
      <c r="E398" s="3" t="s">
        <v>6</v>
      </c>
      <c r="F398" t="s">
        <v>399</v>
      </c>
    </row>
    <row r="399" spans="1:6">
      <c r="A399">
        <v>30585</v>
      </c>
      <c r="B399">
        <v>7</v>
      </c>
      <c r="C399">
        <v>30323</v>
      </c>
      <c r="D399">
        <v>10</v>
      </c>
      <c r="E399" s="3" t="s">
        <v>6</v>
      </c>
      <c r="F399" t="s">
        <v>400</v>
      </c>
    </row>
    <row r="400" spans="1:6">
      <c r="A400">
        <v>30586</v>
      </c>
      <c r="B400">
        <v>7</v>
      </c>
      <c r="C400">
        <v>30585</v>
      </c>
      <c r="D400">
        <v>10</v>
      </c>
      <c r="E400" s="3" t="s">
        <v>6</v>
      </c>
      <c r="F400" t="s">
        <v>401</v>
      </c>
    </row>
    <row r="401" spans="1:6">
      <c r="A401">
        <v>30587</v>
      </c>
      <c r="B401">
        <v>7</v>
      </c>
      <c r="C401">
        <v>30586</v>
      </c>
      <c r="D401">
        <v>10</v>
      </c>
      <c r="E401" s="3" t="s">
        <v>6</v>
      </c>
      <c r="F401" t="s">
        <v>402</v>
      </c>
    </row>
    <row r="402" spans="1:6">
      <c r="A402">
        <v>30588</v>
      </c>
      <c r="B402">
        <v>7</v>
      </c>
      <c r="C402">
        <v>30587</v>
      </c>
      <c r="D402">
        <v>10</v>
      </c>
      <c r="E402" s="3" t="s">
        <v>21</v>
      </c>
      <c r="F402" t="s">
        <v>403</v>
      </c>
    </row>
    <row r="403" spans="1:6">
      <c r="A403">
        <v>30589</v>
      </c>
      <c r="B403">
        <v>7</v>
      </c>
      <c r="C403">
        <v>30585</v>
      </c>
      <c r="D403">
        <v>10</v>
      </c>
      <c r="E403" s="3" t="s">
        <v>6</v>
      </c>
      <c r="F403" t="s">
        <v>404</v>
      </c>
    </row>
    <row r="404" spans="1:6">
      <c r="A404">
        <v>30590</v>
      </c>
      <c r="B404">
        <v>7</v>
      </c>
      <c r="C404">
        <v>30589</v>
      </c>
      <c r="D404">
        <v>10</v>
      </c>
      <c r="E404" s="3" t="s">
        <v>6</v>
      </c>
      <c r="F404" t="s">
        <v>405</v>
      </c>
    </row>
    <row r="405" spans="1:6">
      <c r="A405">
        <v>30591</v>
      </c>
      <c r="B405">
        <v>7</v>
      </c>
      <c r="C405">
        <v>30590</v>
      </c>
      <c r="D405">
        <v>10</v>
      </c>
      <c r="E405" s="3" t="s">
        <v>21</v>
      </c>
      <c r="F405" t="s">
        <v>406</v>
      </c>
    </row>
    <row r="406" spans="1:6">
      <c r="A406">
        <v>30592</v>
      </c>
      <c r="B406">
        <v>7</v>
      </c>
      <c r="C406">
        <v>30590</v>
      </c>
      <c r="D406">
        <v>20</v>
      </c>
      <c r="E406" s="3" t="s">
        <v>12</v>
      </c>
      <c r="F406" t="s">
        <v>407</v>
      </c>
    </row>
    <row r="407" spans="1:6">
      <c r="A407">
        <v>30593</v>
      </c>
      <c r="B407">
        <v>7</v>
      </c>
      <c r="C407">
        <v>30323</v>
      </c>
      <c r="D407">
        <v>20</v>
      </c>
      <c r="E407" s="3" t="s">
        <v>6</v>
      </c>
      <c r="F407" t="s">
        <v>408</v>
      </c>
    </row>
    <row r="408" spans="1:6">
      <c r="A408">
        <v>30594</v>
      </c>
      <c r="B408">
        <v>7</v>
      </c>
      <c r="C408">
        <v>30593</v>
      </c>
      <c r="D408">
        <v>10</v>
      </c>
      <c r="E408" s="3" t="s">
        <v>12</v>
      </c>
      <c r="F408" t="s">
        <v>409</v>
      </c>
    </row>
    <row r="409" spans="1:6">
      <c r="A409">
        <v>30595</v>
      </c>
      <c r="B409">
        <v>7</v>
      </c>
      <c r="C409">
        <v>30593</v>
      </c>
      <c r="D409">
        <v>20</v>
      </c>
      <c r="E409" s="3" t="s">
        <v>12</v>
      </c>
      <c r="F409" t="s">
        <v>410</v>
      </c>
    </row>
    <row r="410" spans="1:6">
      <c r="A410">
        <v>30596</v>
      </c>
      <c r="B410">
        <v>7</v>
      </c>
      <c r="C410">
        <v>30323</v>
      </c>
      <c r="D410">
        <v>30</v>
      </c>
      <c r="E410" s="3" t="s">
        <v>6</v>
      </c>
      <c r="F410" t="s">
        <v>411</v>
      </c>
    </row>
    <row r="411" spans="1:6">
      <c r="A411">
        <v>30597</v>
      </c>
      <c r="B411">
        <v>7</v>
      </c>
      <c r="C411">
        <v>30596</v>
      </c>
      <c r="D411">
        <v>10</v>
      </c>
      <c r="E411" s="3" t="s">
        <v>6</v>
      </c>
      <c r="F411" t="s">
        <v>412</v>
      </c>
    </row>
    <row r="412" spans="1:6">
      <c r="A412">
        <v>30598</v>
      </c>
      <c r="B412">
        <v>7</v>
      </c>
      <c r="C412">
        <v>30323</v>
      </c>
      <c r="D412">
        <v>40</v>
      </c>
      <c r="E412" s="3" t="s">
        <v>6</v>
      </c>
      <c r="F412" t="s">
        <v>413</v>
      </c>
    </row>
    <row r="413" spans="1:6">
      <c r="A413">
        <v>30599</v>
      </c>
      <c r="B413">
        <v>7</v>
      </c>
      <c r="C413">
        <v>30598</v>
      </c>
      <c r="D413">
        <v>10</v>
      </c>
      <c r="E413" s="3" t="s">
        <v>6</v>
      </c>
      <c r="F413" t="s">
        <v>414</v>
      </c>
    </row>
    <row r="414" spans="1:6">
      <c r="A414">
        <v>30600</v>
      </c>
      <c r="B414">
        <v>7</v>
      </c>
      <c r="C414">
        <v>30323</v>
      </c>
      <c r="D414">
        <v>50</v>
      </c>
      <c r="E414" s="3" t="s">
        <v>6</v>
      </c>
      <c r="F414" t="s">
        <v>415</v>
      </c>
    </row>
    <row r="415" spans="1:6">
      <c r="A415">
        <v>30601</v>
      </c>
      <c r="B415">
        <v>7</v>
      </c>
      <c r="C415">
        <v>30600</v>
      </c>
      <c r="D415">
        <v>10</v>
      </c>
      <c r="E415" s="6" t="s">
        <v>6</v>
      </c>
      <c r="F415" t="s">
        <v>416</v>
      </c>
    </row>
    <row r="416" spans="1:6">
      <c r="A416">
        <v>30602</v>
      </c>
      <c r="B416">
        <v>7</v>
      </c>
      <c r="C416">
        <v>30323</v>
      </c>
      <c r="D416">
        <v>60</v>
      </c>
      <c r="E416" s="3" t="s">
        <v>6</v>
      </c>
      <c r="F416" t="s">
        <v>417</v>
      </c>
    </row>
    <row r="417" spans="1:6">
      <c r="A417">
        <v>30603</v>
      </c>
      <c r="B417">
        <v>7</v>
      </c>
      <c r="C417">
        <v>30602</v>
      </c>
      <c r="D417">
        <v>10</v>
      </c>
      <c r="E417" s="3" t="s">
        <v>6</v>
      </c>
      <c r="F417" t="s">
        <v>418</v>
      </c>
    </row>
    <row r="418" spans="1:6">
      <c r="A418">
        <v>30604</v>
      </c>
      <c r="B418">
        <v>7</v>
      </c>
      <c r="C418">
        <v>30603</v>
      </c>
      <c r="D418">
        <v>10</v>
      </c>
      <c r="E418" s="3" t="s">
        <v>6</v>
      </c>
      <c r="F418" t="s">
        <v>419</v>
      </c>
    </row>
    <row r="419" spans="1:6">
      <c r="A419">
        <v>30605</v>
      </c>
      <c r="B419">
        <v>7</v>
      </c>
      <c r="C419">
        <v>30604</v>
      </c>
      <c r="D419">
        <v>10</v>
      </c>
      <c r="E419" s="3" t="s">
        <v>12</v>
      </c>
      <c r="F419" t="s">
        <v>420</v>
      </c>
    </row>
    <row r="420" spans="1:6">
      <c r="A420">
        <v>30606</v>
      </c>
      <c r="B420">
        <v>7</v>
      </c>
      <c r="C420">
        <v>30604</v>
      </c>
      <c r="D420">
        <v>20</v>
      </c>
      <c r="E420" s="3" t="s">
        <v>12</v>
      </c>
      <c r="F420" t="s">
        <v>421</v>
      </c>
    </row>
    <row r="421" spans="1:6">
      <c r="A421">
        <v>30607</v>
      </c>
      <c r="B421">
        <v>7</v>
      </c>
      <c r="C421">
        <v>30604</v>
      </c>
      <c r="D421">
        <v>30</v>
      </c>
      <c r="E421" s="3" t="s">
        <v>12</v>
      </c>
      <c r="F421" t="s">
        <v>422</v>
      </c>
    </row>
    <row r="422" spans="1:6">
      <c r="A422">
        <v>30608</v>
      </c>
      <c r="B422">
        <v>7</v>
      </c>
      <c r="C422">
        <v>30604</v>
      </c>
      <c r="D422">
        <v>40</v>
      </c>
      <c r="E422" s="3" t="s">
        <v>12</v>
      </c>
      <c r="F422" t="s">
        <v>423</v>
      </c>
    </row>
    <row r="423" spans="1:6">
      <c r="A423">
        <v>30609</v>
      </c>
      <c r="B423">
        <v>7</v>
      </c>
      <c r="C423">
        <v>30323</v>
      </c>
      <c r="D423">
        <v>70</v>
      </c>
      <c r="E423" s="3" t="s">
        <v>6</v>
      </c>
      <c r="F423" t="s">
        <v>424</v>
      </c>
    </row>
    <row r="424" spans="1:6">
      <c r="A424">
        <v>30610</v>
      </c>
      <c r="B424">
        <v>7</v>
      </c>
      <c r="C424">
        <v>30609</v>
      </c>
      <c r="D424">
        <v>10</v>
      </c>
      <c r="E424" s="3" t="s">
        <v>6</v>
      </c>
      <c r="F424" t="s">
        <v>425</v>
      </c>
    </row>
    <row r="425" spans="1:6">
      <c r="A425">
        <v>30611</v>
      </c>
      <c r="B425">
        <v>7</v>
      </c>
      <c r="C425">
        <v>30610</v>
      </c>
      <c r="D425">
        <v>10</v>
      </c>
      <c r="E425" s="3" t="s">
        <v>12</v>
      </c>
      <c r="F425" t="s">
        <v>426</v>
      </c>
    </row>
    <row r="426" spans="1:6">
      <c r="A426">
        <v>30612</v>
      </c>
      <c r="B426">
        <v>7</v>
      </c>
      <c r="C426">
        <v>30610</v>
      </c>
      <c r="D426">
        <v>20</v>
      </c>
      <c r="E426" s="3" t="s">
        <v>12</v>
      </c>
      <c r="F426" t="s">
        <v>427</v>
      </c>
    </row>
    <row r="427" spans="1:6">
      <c r="A427">
        <v>30613</v>
      </c>
      <c r="B427">
        <v>7</v>
      </c>
      <c r="C427">
        <v>30610</v>
      </c>
      <c r="D427">
        <v>30</v>
      </c>
      <c r="E427" s="3" t="s">
        <v>12</v>
      </c>
      <c r="F427" t="s">
        <v>428</v>
      </c>
    </row>
    <row r="428" spans="1:6">
      <c r="A428">
        <v>30614</v>
      </c>
      <c r="B428">
        <v>7</v>
      </c>
      <c r="C428">
        <v>30610</v>
      </c>
      <c r="D428">
        <v>40</v>
      </c>
      <c r="E428" s="3" t="s">
        <v>12</v>
      </c>
      <c r="F428" t="s">
        <v>429</v>
      </c>
    </row>
    <row r="429" spans="1:6">
      <c r="A429">
        <v>30615</v>
      </c>
      <c r="B429">
        <v>7</v>
      </c>
      <c r="C429">
        <v>30323</v>
      </c>
      <c r="D429">
        <v>80</v>
      </c>
      <c r="E429" s="3" t="s">
        <v>6</v>
      </c>
      <c r="F429" t="s">
        <v>430</v>
      </c>
    </row>
    <row r="430" spans="1:6">
      <c r="A430">
        <v>30619</v>
      </c>
      <c r="B430">
        <v>7</v>
      </c>
      <c r="C430">
        <v>30325</v>
      </c>
      <c r="D430">
        <v>10</v>
      </c>
      <c r="E430" s="3" t="s">
        <v>21</v>
      </c>
      <c r="F430" t="s">
        <v>431</v>
      </c>
    </row>
    <row r="431" spans="1:6">
      <c r="A431">
        <v>30620</v>
      </c>
      <c r="B431">
        <v>7</v>
      </c>
      <c r="C431">
        <v>30344</v>
      </c>
      <c r="D431">
        <v>10</v>
      </c>
      <c r="E431" s="3" t="s">
        <v>16</v>
      </c>
      <c r="F431" t="s">
        <v>432</v>
      </c>
    </row>
    <row r="432" spans="1:6">
      <c r="A432">
        <v>30621</v>
      </c>
      <c r="B432">
        <v>7</v>
      </c>
      <c r="C432">
        <v>30347</v>
      </c>
      <c r="D432">
        <v>10</v>
      </c>
      <c r="E432" s="3" t="s">
        <v>35</v>
      </c>
      <c r="F432" t="s">
        <v>433</v>
      </c>
    </row>
    <row r="433" spans="1:6">
      <c r="A433">
        <v>30622</v>
      </c>
      <c r="B433">
        <v>8</v>
      </c>
      <c r="C433">
        <v>30385</v>
      </c>
      <c r="D433">
        <v>10</v>
      </c>
      <c r="E433" s="3" t="s">
        <v>6</v>
      </c>
      <c r="F433" s="3" t="s">
        <v>434</v>
      </c>
    </row>
    <row r="434" spans="1:6">
      <c r="A434">
        <v>30623</v>
      </c>
      <c r="B434">
        <v>8</v>
      </c>
      <c r="C434">
        <v>30622</v>
      </c>
      <c r="D434">
        <v>10</v>
      </c>
      <c r="E434" s="3" t="s">
        <v>21</v>
      </c>
      <c r="F434" s="3" t="s">
        <v>435</v>
      </c>
    </row>
    <row r="435" spans="1:6">
      <c r="A435">
        <v>30624</v>
      </c>
      <c r="B435">
        <v>8</v>
      </c>
      <c r="C435">
        <v>30622</v>
      </c>
      <c r="D435">
        <v>30</v>
      </c>
      <c r="E435" s="3" t="s">
        <v>6</v>
      </c>
      <c r="F435" s="3" t="s">
        <v>436</v>
      </c>
    </row>
    <row r="436" spans="1:6">
      <c r="A436">
        <v>30625</v>
      </c>
      <c r="B436">
        <v>8</v>
      </c>
      <c r="C436">
        <v>30624</v>
      </c>
      <c r="D436">
        <v>10</v>
      </c>
      <c r="E436" s="3" t="s">
        <v>12</v>
      </c>
      <c r="F436" s="3" t="s">
        <v>437</v>
      </c>
    </row>
    <row r="437" spans="1:6">
      <c r="A437">
        <v>30626</v>
      </c>
      <c r="B437">
        <v>8</v>
      </c>
      <c r="C437">
        <v>30624</v>
      </c>
      <c r="D437">
        <v>20</v>
      </c>
      <c r="E437" s="3" t="s">
        <v>6</v>
      </c>
      <c r="F437" s="3" t="s">
        <v>438</v>
      </c>
    </row>
    <row r="438" spans="1:6">
      <c r="A438">
        <v>30627</v>
      </c>
      <c r="B438">
        <v>8</v>
      </c>
      <c r="C438">
        <v>30622</v>
      </c>
      <c r="D438">
        <v>20</v>
      </c>
      <c r="E438" s="3" t="s">
        <v>21</v>
      </c>
      <c r="F438" s="3" t="s">
        <v>439</v>
      </c>
    </row>
    <row r="439" spans="1:6">
      <c r="A439">
        <v>30628</v>
      </c>
      <c r="B439">
        <v>8</v>
      </c>
      <c r="C439">
        <v>30385</v>
      </c>
      <c r="D439">
        <v>20</v>
      </c>
      <c r="E439" s="3" t="s">
        <v>6</v>
      </c>
      <c r="F439" s="3" t="s">
        <v>440</v>
      </c>
    </row>
    <row r="440" spans="1:6">
      <c r="A440">
        <v>30629</v>
      </c>
      <c r="B440">
        <v>8</v>
      </c>
      <c r="C440">
        <v>30628</v>
      </c>
      <c r="D440">
        <v>10</v>
      </c>
      <c r="E440" s="3" t="s">
        <v>21</v>
      </c>
      <c r="F440" s="3" t="s">
        <v>441</v>
      </c>
    </row>
    <row r="441" spans="1:6">
      <c r="A441">
        <v>30670</v>
      </c>
      <c r="B441">
        <v>8</v>
      </c>
      <c r="C441">
        <v>30628</v>
      </c>
      <c r="D441">
        <v>30</v>
      </c>
      <c r="E441" s="3" t="s">
        <v>6</v>
      </c>
      <c r="F441" s="3" t="s">
        <v>442</v>
      </c>
    </row>
    <row r="442" spans="1:6">
      <c r="A442">
        <v>30671</v>
      </c>
      <c r="B442">
        <v>8</v>
      </c>
      <c r="C442">
        <v>30670</v>
      </c>
      <c r="D442">
        <v>10</v>
      </c>
      <c r="E442" s="3" t="s">
        <v>12</v>
      </c>
      <c r="F442" s="3" t="s">
        <v>443</v>
      </c>
    </row>
    <row r="443" spans="1:6">
      <c r="A443">
        <v>30672</v>
      </c>
      <c r="B443">
        <v>8</v>
      </c>
      <c r="C443">
        <v>30670</v>
      </c>
      <c r="D443">
        <v>20</v>
      </c>
      <c r="E443" s="3" t="s">
        <v>6</v>
      </c>
      <c r="F443" s="3" t="s">
        <v>438</v>
      </c>
    </row>
    <row r="444" spans="1:6">
      <c r="A444">
        <v>30673</v>
      </c>
      <c r="B444">
        <v>8</v>
      </c>
      <c r="C444">
        <v>30628</v>
      </c>
      <c r="D444">
        <v>20</v>
      </c>
      <c r="E444" s="3" t="s">
        <v>21</v>
      </c>
      <c r="F444" s="3" t="s">
        <v>439</v>
      </c>
    </row>
    <row r="445" spans="1:6">
      <c r="A445">
        <v>30674</v>
      </c>
      <c r="B445">
        <v>8</v>
      </c>
      <c r="C445">
        <v>30385</v>
      </c>
      <c r="D445">
        <v>30</v>
      </c>
      <c r="E445" s="3" t="s">
        <v>6</v>
      </c>
      <c r="F445" s="3" t="s">
        <v>444</v>
      </c>
    </row>
    <row r="446" spans="1:6">
      <c r="A446">
        <v>30675</v>
      </c>
      <c r="B446">
        <v>8</v>
      </c>
      <c r="C446">
        <v>30674</v>
      </c>
      <c r="D446">
        <v>10</v>
      </c>
      <c r="E446" s="3" t="s">
        <v>35</v>
      </c>
      <c r="F446" s="3" t="s">
        <v>445</v>
      </c>
    </row>
    <row r="447" spans="1:6">
      <c r="A447">
        <v>30676</v>
      </c>
      <c r="B447">
        <v>8</v>
      </c>
      <c r="C447">
        <v>30674</v>
      </c>
      <c r="D447">
        <v>30</v>
      </c>
      <c r="E447" s="3" t="s">
        <v>6</v>
      </c>
      <c r="F447" s="3" t="s">
        <v>436</v>
      </c>
    </row>
    <row r="448" spans="1:6">
      <c r="A448">
        <v>30677</v>
      </c>
      <c r="B448">
        <v>8</v>
      </c>
      <c r="C448">
        <v>30676</v>
      </c>
      <c r="D448">
        <v>10</v>
      </c>
      <c r="E448" s="3" t="s">
        <v>12</v>
      </c>
      <c r="F448" s="3" t="s">
        <v>437</v>
      </c>
    </row>
    <row r="449" spans="1:6">
      <c r="A449">
        <v>30678</v>
      </c>
      <c r="B449">
        <v>8</v>
      </c>
      <c r="C449">
        <v>30676</v>
      </c>
      <c r="D449">
        <v>20</v>
      </c>
      <c r="E449" s="3" t="s">
        <v>6</v>
      </c>
      <c r="F449" s="3" t="s">
        <v>438</v>
      </c>
    </row>
    <row r="450" spans="1:6">
      <c r="A450">
        <v>30679</v>
      </c>
      <c r="B450">
        <v>8</v>
      </c>
      <c r="C450">
        <v>30674</v>
      </c>
      <c r="D450">
        <v>20</v>
      </c>
      <c r="E450" s="3" t="s">
        <v>21</v>
      </c>
      <c r="F450" s="3" t="s">
        <v>439</v>
      </c>
    </row>
    <row r="451" spans="1:6">
      <c r="A451">
        <v>30680</v>
      </c>
      <c r="B451">
        <v>8</v>
      </c>
      <c r="C451">
        <v>30385</v>
      </c>
      <c r="D451">
        <v>40</v>
      </c>
      <c r="E451" s="3" t="s">
        <v>6</v>
      </c>
      <c r="F451" s="3" t="s">
        <v>446</v>
      </c>
    </row>
    <row r="452" spans="1:6">
      <c r="A452">
        <v>30681</v>
      </c>
      <c r="B452">
        <v>8</v>
      </c>
      <c r="C452">
        <v>30680</v>
      </c>
      <c r="D452">
        <v>10</v>
      </c>
      <c r="E452" s="3" t="s">
        <v>35</v>
      </c>
      <c r="F452" s="3" t="s">
        <v>447</v>
      </c>
    </row>
    <row r="453" spans="1:6">
      <c r="A453">
        <v>30682</v>
      </c>
      <c r="B453">
        <v>8</v>
      </c>
      <c r="C453">
        <v>30680</v>
      </c>
      <c r="D453">
        <v>30</v>
      </c>
      <c r="E453" s="3" t="s">
        <v>6</v>
      </c>
      <c r="F453" s="3" t="s">
        <v>442</v>
      </c>
    </row>
    <row r="454" spans="1:6">
      <c r="A454">
        <v>30683</v>
      </c>
      <c r="B454">
        <v>8</v>
      </c>
      <c r="C454">
        <v>30682</v>
      </c>
      <c r="D454">
        <v>10</v>
      </c>
      <c r="E454" s="3" t="s">
        <v>12</v>
      </c>
      <c r="F454" s="3" t="s">
        <v>443</v>
      </c>
    </row>
    <row r="455" spans="1:6">
      <c r="A455">
        <v>30684</v>
      </c>
      <c r="B455">
        <v>8</v>
      </c>
      <c r="C455">
        <v>30682</v>
      </c>
      <c r="D455">
        <v>20</v>
      </c>
      <c r="E455" s="3" t="s">
        <v>6</v>
      </c>
      <c r="F455" s="3" t="s">
        <v>438</v>
      </c>
    </row>
    <row r="456" spans="1:6">
      <c r="A456">
        <v>30685</v>
      </c>
      <c r="B456">
        <v>8</v>
      </c>
      <c r="C456">
        <v>30680</v>
      </c>
      <c r="D456">
        <v>20</v>
      </c>
      <c r="E456" s="3" t="s">
        <v>21</v>
      </c>
      <c r="F456" s="3" t="s">
        <v>439</v>
      </c>
    </row>
    <row r="457" spans="1:6">
      <c r="A457">
        <v>30686</v>
      </c>
      <c r="B457">
        <v>8</v>
      </c>
      <c r="C457">
        <v>30385</v>
      </c>
      <c r="D457">
        <v>50</v>
      </c>
      <c r="E457" s="3" t="s">
        <v>6</v>
      </c>
      <c r="F457" s="3" t="s">
        <v>448</v>
      </c>
    </row>
    <row r="458" spans="1:6">
      <c r="A458">
        <v>30687</v>
      </c>
      <c r="B458">
        <v>8</v>
      </c>
      <c r="C458">
        <v>30686</v>
      </c>
      <c r="D458">
        <v>10</v>
      </c>
      <c r="E458" s="3" t="s">
        <v>35</v>
      </c>
      <c r="F458" s="3" t="s">
        <v>445</v>
      </c>
    </row>
    <row r="459" spans="1:6">
      <c r="A459">
        <v>30688</v>
      </c>
      <c r="B459">
        <v>8</v>
      </c>
      <c r="C459">
        <v>30686</v>
      </c>
      <c r="D459">
        <v>30</v>
      </c>
      <c r="E459" s="3" t="s">
        <v>6</v>
      </c>
      <c r="F459" s="3" t="s">
        <v>436</v>
      </c>
    </row>
    <row r="460" spans="1:6">
      <c r="A460">
        <v>30689</v>
      </c>
      <c r="B460">
        <v>8</v>
      </c>
      <c r="C460">
        <v>30688</v>
      </c>
      <c r="D460">
        <v>10</v>
      </c>
      <c r="E460" s="3" t="s">
        <v>12</v>
      </c>
      <c r="F460" s="3" t="s">
        <v>437</v>
      </c>
    </row>
    <row r="461" spans="1:6">
      <c r="A461">
        <v>30690</v>
      </c>
      <c r="B461">
        <v>8</v>
      </c>
      <c r="C461">
        <v>30688</v>
      </c>
      <c r="D461">
        <v>20</v>
      </c>
      <c r="E461" s="3" t="s">
        <v>6</v>
      </c>
      <c r="F461" s="3" t="s">
        <v>438</v>
      </c>
    </row>
    <row r="462" spans="1:6">
      <c r="A462">
        <v>30691</v>
      </c>
      <c r="B462">
        <v>8</v>
      </c>
      <c r="C462">
        <v>30686</v>
      </c>
      <c r="D462">
        <v>20</v>
      </c>
      <c r="E462" s="3" t="s">
        <v>21</v>
      </c>
      <c r="F462" s="3" t="s">
        <v>439</v>
      </c>
    </row>
    <row r="463" spans="1:6">
      <c r="A463">
        <v>30692</v>
      </c>
      <c r="B463">
        <v>8</v>
      </c>
      <c r="C463">
        <v>30385</v>
      </c>
      <c r="D463">
        <v>60</v>
      </c>
      <c r="E463" s="3" t="s">
        <v>6</v>
      </c>
      <c r="F463" s="3" t="s">
        <v>449</v>
      </c>
    </row>
    <row r="464" spans="1:6">
      <c r="A464">
        <v>30693</v>
      </c>
      <c r="B464">
        <v>8</v>
      </c>
      <c r="C464">
        <v>30692</v>
      </c>
      <c r="D464">
        <v>10</v>
      </c>
      <c r="E464" s="3" t="s">
        <v>35</v>
      </c>
      <c r="F464" s="3" t="s">
        <v>447</v>
      </c>
    </row>
    <row r="465" spans="1:6">
      <c r="A465">
        <v>30694</v>
      </c>
      <c r="B465">
        <v>8</v>
      </c>
      <c r="C465">
        <v>30692</v>
      </c>
      <c r="D465">
        <v>30</v>
      </c>
      <c r="E465" s="3" t="s">
        <v>6</v>
      </c>
      <c r="F465" s="3" t="s">
        <v>442</v>
      </c>
    </row>
    <row r="466" spans="1:6">
      <c r="A466">
        <v>30695</v>
      </c>
      <c r="B466">
        <v>8</v>
      </c>
      <c r="C466">
        <v>30694</v>
      </c>
      <c r="D466">
        <v>10</v>
      </c>
      <c r="E466" s="3" t="s">
        <v>12</v>
      </c>
      <c r="F466" s="3" t="s">
        <v>443</v>
      </c>
    </row>
    <row r="467" spans="1:6">
      <c r="A467">
        <v>30696</v>
      </c>
      <c r="B467">
        <v>8</v>
      </c>
      <c r="C467">
        <v>30694</v>
      </c>
      <c r="D467">
        <v>20</v>
      </c>
      <c r="E467" s="3" t="s">
        <v>6</v>
      </c>
      <c r="F467" s="3" t="s">
        <v>438</v>
      </c>
    </row>
    <row r="468" spans="1:6">
      <c r="A468">
        <v>30697</v>
      </c>
      <c r="B468">
        <v>8</v>
      </c>
      <c r="C468">
        <v>30692</v>
      </c>
      <c r="D468">
        <v>20</v>
      </c>
      <c r="E468" s="3" t="s">
        <v>21</v>
      </c>
      <c r="F468" s="3" t="s">
        <v>439</v>
      </c>
    </row>
    <row r="469" spans="1:6">
      <c r="A469">
        <v>30698</v>
      </c>
      <c r="B469">
        <v>8</v>
      </c>
      <c r="C469">
        <v>30385</v>
      </c>
      <c r="D469">
        <v>70</v>
      </c>
      <c r="E469" s="3" t="s">
        <v>6</v>
      </c>
      <c r="F469" s="3" t="s">
        <v>450</v>
      </c>
    </row>
    <row r="470" spans="1:6">
      <c r="A470">
        <v>30699</v>
      </c>
      <c r="B470">
        <v>8</v>
      </c>
      <c r="C470">
        <v>30698</v>
      </c>
      <c r="D470">
        <v>10</v>
      </c>
      <c r="E470" s="3" t="s">
        <v>6</v>
      </c>
      <c r="F470" s="3" t="s">
        <v>451</v>
      </c>
    </row>
    <row r="471" spans="1:6">
      <c r="A471">
        <v>30700</v>
      </c>
      <c r="B471">
        <v>8</v>
      </c>
      <c r="C471">
        <v>30699</v>
      </c>
      <c r="D471">
        <v>10</v>
      </c>
      <c r="E471" s="3" t="s">
        <v>21</v>
      </c>
      <c r="F471" s="3" t="s">
        <v>452</v>
      </c>
    </row>
    <row r="472" spans="1:6">
      <c r="A472">
        <v>30701</v>
      </c>
      <c r="B472">
        <v>8</v>
      </c>
      <c r="C472">
        <v>30699</v>
      </c>
      <c r="D472">
        <v>30</v>
      </c>
      <c r="E472" s="3" t="s">
        <v>6</v>
      </c>
      <c r="F472" s="3" t="s">
        <v>436</v>
      </c>
    </row>
    <row r="473" spans="1:6">
      <c r="A473">
        <v>30702</v>
      </c>
      <c r="B473">
        <v>8</v>
      </c>
      <c r="C473">
        <v>30701</v>
      </c>
      <c r="D473">
        <v>10</v>
      </c>
      <c r="E473" s="3" t="s">
        <v>12</v>
      </c>
      <c r="F473" s="3" t="s">
        <v>437</v>
      </c>
    </row>
    <row r="474" spans="1:6">
      <c r="A474">
        <v>30703</v>
      </c>
      <c r="B474">
        <v>8</v>
      </c>
      <c r="C474">
        <v>30701</v>
      </c>
      <c r="D474">
        <v>20</v>
      </c>
      <c r="E474" s="3" t="s">
        <v>6</v>
      </c>
      <c r="F474" s="3" t="s">
        <v>438</v>
      </c>
    </row>
    <row r="475" spans="1:6">
      <c r="A475">
        <v>30704</v>
      </c>
      <c r="B475">
        <v>8</v>
      </c>
      <c r="C475">
        <v>30699</v>
      </c>
      <c r="D475">
        <v>20</v>
      </c>
      <c r="E475" s="3" t="s">
        <v>21</v>
      </c>
      <c r="F475" s="3" t="s">
        <v>439</v>
      </c>
    </row>
    <row r="476" spans="1:6">
      <c r="A476">
        <v>30705</v>
      </c>
      <c r="B476">
        <v>8</v>
      </c>
      <c r="C476">
        <v>30698</v>
      </c>
      <c r="D476">
        <v>20</v>
      </c>
      <c r="E476" s="3" t="s">
        <v>6</v>
      </c>
      <c r="F476" s="3" t="s">
        <v>453</v>
      </c>
    </row>
    <row r="477" spans="1:6">
      <c r="A477">
        <v>30706</v>
      </c>
      <c r="B477">
        <v>8</v>
      </c>
      <c r="C477">
        <v>30705</v>
      </c>
      <c r="D477">
        <v>10</v>
      </c>
      <c r="E477" s="3" t="s">
        <v>21</v>
      </c>
      <c r="F477" s="3" t="s">
        <v>454</v>
      </c>
    </row>
    <row r="478" spans="1:6">
      <c r="A478">
        <v>30707</v>
      </c>
      <c r="B478">
        <v>8</v>
      </c>
      <c r="C478">
        <v>30705</v>
      </c>
      <c r="D478">
        <v>30</v>
      </c>
      <c r="E478" s="3" t="s">
        <v>6</v>
      </c>
      <c r="F478" s="3" t="s">
        <v>442</v>
      </c>
    </row>
    <row r="479" spans="1:6">
      <c r="A479">
        <v>30708</v>
      </c>
      <c r="B479">
        <v>8</v>
      </c>
      <c r="C479">
        <v>30707</v>
      </c>
      <c r="D479">
        <v>10</v>
      </c>
      <c r="E479" s="3" t="s">
        <v>12</v>
      </c>
      <c r="F479" s="3" t="s">
        <v>443</v>
      </c>
    </row>
    <row r="480" spans="1:6">
      <c r="A480">
        <v>30709</v>
      </c>
      <c r="B480">
        <v>8</v>
      </c>
      <c r="C480">
        <v>30707</v>
      </c>
      <c r="D480">
        <v>20</v>
      </c>
      <c r="E480" s="3" t="s">
        <v>6</v>
      </c>
      <c r="F480" s="3" t="s">
        <v>438</v>
      </c>
    </row>
    <row r="481" spans="1:6">
      <c r="A481">
        <v>30710</v>
      </c>
      <c r="B481">
        <v>8</v>
      </c>
      <c r="C481">
        <v>30705</v>
      </c>
      <c r="D481">
        <v>20</v>
      </c>
      <c r="E481" s="3" t="s">
        <v>21</v>
      </c>
      <c r="F481" s="3" t="s">
        <v>439</v>
      </c>
    </row>
    <row r="482" spans="1:6">
      <c r="A482">
        <v>30713</v>
      </c>
      <c r="B482">
        <v>8</v>
      </c>
      <c r="C482">
        <v>30385</v>
      </c>
      <c r="D482">
        <v>80</v>
      </c>
      <c r="E482" s="3" t="s">
        <v>6</v>
      </c>
      <c r="F482" s="3" t="s">
        <v>455</v>
      </c>
    </row>
    <row r="483" spans="1:6">
      <c r="A483">
        <v>30714</v>
      </c>
      <c r="B483">
        <v>8</v>
      </c>
      <c r="C483">
        <v>30713</v>
      </c>
      <c r="D483">
        <v>10</v>
      </c>
      <c r="E483" s="3" t="s">
        <v>35</v>
      </c>
      <c r="F483" s="3" t="s">
        <v>456</v>
      </c>
    </row>
    <row r="484" spans="1:6">
      <c r="A484">
        <v>30715</v>
      </c>
      <c r="B484">
        <v>8</v>
      </c>
      <c r="C484">
        <v>30713</v>
      </c>
      <c r="D484">
        <v>20</v>
      </c>
      <c r="E484" s="3" t="s">
        <v>6</v>
      </c>
      <c r="F484" s="3" t="s">
        <v>457</v>
      </c>
    </row>
    <row r="485" spans="1:6">
      <c r="A485">
        <v>30716</v>
      </c>
      <c r="B485">
        <v>8</v>
      </c>
      <c r="C485">
        <v>30715</v>
      </c>
      <c r="D485">
        <v>10</v>
      </c>
      <c r="E485" s="3" t="s">
        <v>12</v>
      </c>
      <c r="F485" s="3" t="s">
        <v>458</v>
      </c>
    </row>
    <row r="486" spans="1:6">
      <c r="A486">
        <v>30717</v>
      </c>
      <c r="B486">
        <v>8</v>
      </c>
      <c r="C486">
        <v>30385</v>
      </c>
      <c r="D486">
        <v>90</v>
      </c>
      <c r="E486" s="3" t="s">
        <v>6</v>
      </c>
      <c r="F486" s="3" t="s">
        <v>459</v>
      </c>
    </row>
    <row r="487" spans="1:6">
      <c r="A487">
        <v>30718</v>
      </c>
      <c r="B487">
        <v>8</v>
      </c>
      <c r="C487">
        <v>30717</v>
      </c>
      <c r="D487">
        <v>10</v>
      </c>
      <c r="E487" s="3" t="s">
        <v>35</v>
      </c>
      <c r="F487" s="3" t="s">
        <v>460</v>
      </c>
    </row>
    <row r="488" spans="1:6">
      <c r="A488">
        <v>30719</v>
      </c>
      <c r="B488">
        <v>8</v>
      </c>
      <c r="C488">
        <v>30717</v>
      </c>
      <c r="D488">
        <v>20</v>
      </c>
      <c r="E488" s="3" t="s">
        <v>6</v>
      </c>
      <c r="F488" s="3" t="s">
        <v>461</v>
      </c>
    </row>
    <row r="489" spans="1:6">
      <c r="A489">
        <v>30720</v>
      </c>
      <c r="B489">
        <v>8</v>
      </c>
      <c r="C489">
        <v>30719</v>
      </c>
      <c r="D489">
        <v>10</v>
      </c>
      <c r="E489" s="3" t="s">
        <v>12</v>
      </c>
      <c r="F489" s="3" t="s">
        <v>462</v>
      </c>
    </row>
    <row r="490" spans="1:6">
      <c r="A490">
        <v>30721</v>
      </c>
      <c r="B490">
        <v>8</v>
      </c>
      <c r="C490">
        <v>30385</v>
      </c>
      <c r="D490">
        <v>100</v>
      </c>
      <c r="E490" s="3" t="s">
        <v>6</v>
      </c>
      <c r="F490" s="10" t="s">
        <v>463</v>
      </c>
    </row>
    <row r="491" spans="1:6">
      <c r="A491">
        <v>30722</v>
      </c>
      <c r="B491">
        <v>8</v>
      </c>
      <c r="C491">
        <v>30721</v>
      </c>
      <c r="D491">
        <v>10</v>
      </c>
      <c r="E491" s="6" t="s">
        <v>6</v>
      </c>
      <c r="F491" s="3" t="s">
        <v>464</v>
      </c>
    </row>
    <row r="492" spans="1:6">
      <c r="A492">
        <v>30723</v>
      </c>
      <c r="B492">
        <v>8</v>
      </c>
      <c r="C492">
        <v>30722</v>
      </c>
      <c r="D492">
        <v>10</v>
      </c>
      <c r="E492" s="3" t="s">
        <v>69</v>
      </c>
      <c r="F492" s="10" t="s">
        <v>465</v>
      </c>
    </row>
    <row r="493" spans="1:6">
      <c r="A493">
        <v>30724</v>
      </c>
      <c r="B493">
        <v>8</v>
      </c>
      <c r="C493">
        <v>30722</v>
      </c>
      <c r="D493">
        <v>20</v>
      </c>
      <c r="E493" s="3" t="s">
        <v>69</v>
      </c>
      <c r="F493" s="10" t="s">
        <v>466</v>
      </c>
    </row>
    <row r="494" spans="1:6">
      <c r="A494">
        <v>30725</v>
      </c>
      <c r="B494">
        <v>8</v>
      </c>
      <c r="C494">
        <v>30421</v>
      </c>
      <c r="D494">
        <v>10</v>
      </c>
      <c r="E494" s="3" t="s">
        <v>21</v>
      </c>
      <c r="F494" s="3" t="s">
        <v>467</v>
      </c>
    </row>
    <row r="495" spans="1:6">
      <c r="A495">
        <v>30726</v>
      </c>
      <c r="B495">
        <v>9</v>
      </c>
      <c r="D495">
        <v>10</v>
      </c>
      <c r="E495" s="3" t="s">
        <v>6</v>
      </c>
      <c r="F495" t="s">
        <v>468</v>
      </c>
    </row>
    <row r="496" spans="1:6">
      <c r="A496">
        <v>30727</v>
      </c>
      <c r="B496">
        <v>9</v>
      </c>
      <c r="C496">
        <v>30726</v>
      </c>
      <c r="D496">
        <v>10</v>
      </c>
      <c r="E496" s="3" t="s">
        <v>21</v>
      </c>
      <c r="F496" t="s">
        <v>469</v>
      </c>
    </row>
    <row r="497" spans="1:6">
      <c r="A497">
        <v>30728</v>
      </c>
      <c r="B497">
        <v>9</v>
      </c>
      <c r="C497">
        <v>30726</v>
      </c>
      <c r="D497">
        <v>20</v>
      </c>
      <c r="E497" s="3" t="s">
        <v>6</v>
      </c>
      <c r="F497" t="s">
        <v>470</v>
      </c>
    </row>
    <row r="498" spans="1:6">
      <c r="A498">
        <v>30729</v>
      </c>
      <c r="B498">
        <v>9</v>
      </c>
      <c r="C498">
        <v>30728</v>
      </c>
      <c r="D498">
        <v>10</v>
      </c>
      <c r="E498" s="3" t="s">
        <v>21</v>
      </c>
      <c r="F498" t="s">
        <v>467</v>
      </c>
    </row>
    <row r="499" spans="1:6">
      <c r="A499">
        <v>30730</v>
      </c>
      <c r="B499">
        <v>9</v>
      </c>
      <c r="C499">
        <v>30726</v>
      </c>
      <c r="D499">
        <v>40</v>
      </c>
      <c r="E499" s="3" t="s">
        <v>6</v>
      </c>
      <c r="F499" t="s">
        <v>471</v>
      </c>
    </row>
    <row r="500" spans="1:6">
      <c r="A500">
        <v>30731</v>
      </c>
      <c r="B500">
        <v>9</v>
      </c>
      <c r="C500">
        <v>30730</v>
      </c>
      <c r="D500">
        <v>10</v>
      </c>
      <c r="E500" s="3" t="s">
        <v>12</v>
      </c>
      <c r="F500" t="s">
        <v>472</v>
      </c>
    </row>
    <row r="501" spans="1:6">
      <c r="A501">
        <v>30732</v>
      </c>
      <c r="B501">
        <v>9</v>
      </c>
      <c r="D501">
        <v>20</v>
      </c>
      <c r="E501" s="3" t="s">
        <v>6</v>
      </c>
      <c r="F501" t="s">
        <v>473</v>
      </c>
    </row>
    <row r="502" spans="1:6">
      <c r="A502">
        <v>30733</v>
      </c>
      <c r="B502">
        <v>9</v>
      </c>
      <c r="C502">
        <v>30732</v>
      </c>
      <c r="D502">
        <v>10</v>
      </c>
      <c r="E502" s="3" t="s">
        <v>6</v>
      </c>
      <c r="F502" t="s">
        <v>474</v>
      </c>
    </row>
    <row r="503" spans="1:6">
      <c r="A503">
        <v>30734</v>
      </c>
      <c r="B503">
        <v>9</v>
      </c>
      <c r="C503">
        <v>30733</v>
      </c>
      <c r="D503">
        <v>10</v>
      </c>
      <c r="E503" s="3" t="s">
        <v>21</v>
      </c>
      <c r="F503" t="s">
        <v>475</v>
      </c>
    </row>
    <row r="504" spans="1:6">
      <c r="A504">
        <v>30735</v>
      </c>
      <c r="B504">
        <v>9</v>
      </c>
      <c r="C504">
        <v>30733</v>
      </c>
      <c r="D504">
        <v>20</v>
      </c>
      <c r="E504" s="3" t="s">
        <v>35</v>
      </c>
      <c r="F504" t="s">
        <v>476</v>
      </c>
    </row>
    <row r="505" spans="1:6">
      <c r="A505">
        <v>30736</v>
      </c>
      <c r="B505">
        <v>9</v>
      </c>
      <c r="C505">
        <v>30394</v>
      </c>
      <c r="D505">
        <v>10</v>
      </c>
      <c r="E505" s="3" t="s">
        <v>6</v>
      </c>
      <c r="F505" t="s">
        <v>477</v>
      </c>
    </row>
    <row r="506" spans="1:6">
      <c r="A506">
        <v>30737</v>
      </c>
      <c r="B506">
        <v>9</v>
      </c>
      <c r="C506">
        <v>30736</v>
      </c>
      <c r="D506">
        <v>10</v>
      </c>
      <c r="E506" s="3" t="s">
        <v>6</v>
      </c>
      <c r="F506" t="s">
        <v>478</v>
      </c>
    </row>
    <row r="507" spans="1:6">
      <c r="A507">
        <v>30738</v>
      </c>
      <c r="B507">
        <v>9</v>
      </c>
      <c r="C507">
        <v>30736</v>
      </c>
      <c r="D507">
        <v>20</v>
      </c>
      <c r="E507" s="3" t="s">
        <v>6</v>
      </c>
      <c r="F507" t="s">
        <v>479</v>
      </c>
    </row>
    <row r="508" spans="1:6">
      <c r="A508">
        <v>30739</v>
      </c>
      <c r="B508">
        <v>9</v>
      </c>
      <c r="C508">
        <v>30738</v>
      </c>
      <c r="D508">
        <v>10</v>
      </c>
      <c r="E508" s="3" t="s">
        <v>6</v>
      </c>
      <c r="F508" t="s">
        <v>480</v>
      </c>
    </row>
    <row r="509" spans="1:6">
      <c r="A509">
        <v>30740</v>
      </c>
      <c r="B509">
        <v>9</v>
      </c>
      <c r="C509">
        <v>30739</v>
      </c>
      <c r="D509">
        <v>10</v>
      </c>
      <c r="E509" s="3" t="s">
        <v>12</v>
      </c>
      <c r="F509" t="s">
        <v>481</v>
      </c>
    </row>
    <row r="510" spans="1:6">
      <c r="A510">
        <v>30741</v>
      </c>
      <c r="B510">
        <v>9</v>
      </c>
      <c r="C510">
        <v>30738</v>
      </c>
      <c r="D510">
        <v>20</v>
      </c>
      <c r="E510" s="3" t="s">
        <v>6</v>
      </c>
      <c r="F510" t="s">
        <v>482</v>
      </c>
    </row>
    <row r="511" spans="1:6">
      <c r="A511">
        <v>30742</v>
      </c>
      <c r="B511">
        <v>9</v>
      </c>
      <c r="C511">
        <v>30741</v>
      </c>
      <c r="D511">
        <v>10</v>
      </c>
      <c r="E511" s="3" t="s">
        <v>12</v>
      </c>
      <c r="F511" s="6" t="s">
        <v>483</v>
      </c>
    </row>
    <row r="512" spans="1:6">
      <c r="A512">
        <v>30743</v>
      </c>
      <c r="B512">
        <v>9</v>
      </c>
      <c r="C512">
        <v>30741</v>
      </c>
      <c r="D512">
        <v>20</v>
      </c>
      <c r="E512" s="3" t="s">
        <v>12</v>
      </c>
      <c r="F512" s="6" t="s">
        <v>484</v>
      </c>
    </row>
    <row r="513" spans="1:6">
      <c r="A513">
        <v>30744</v>
      </c>
      <c r="B513">
        <v>9</v>
      </c>
      <c r="C513">
        <v>30741</v>
      </c>
      <c r="D513">
        <v>30</v>
      </c>
      <c r="E513" s="3" t="s">
        <v>12</v>
      </c>
      <c r="F513" s="6" t="s">
        <v>485</v>
      </c>
    </row>
    <row r="514" spans="1:6">
      <c r="A514">
        <v>30745</v>
      </c>
      <c r="B514">
        <v>9</v>
      </c>
      <c r="C514">
        <v>30736</v>
      </c>
      <c r="D514">
        <v>30</v>
      </c>
      <c r="E514" s="3" t="s">
        <v>6</v>
      </c>
      <c r="F514" s="6" t="s">
        <v>486</v>
      </c>
    </row>
    <row r="515" spans="1:6">
      <c r="A515">
        <v>30746</v>
      </c>
      <c r="B515">
        <v>9</v>
      </c>
      <c r="C515">
        <v>30745</v>
      </c>
      <c r="D515">
        <v>10</v>
      </c>
      <c r="E515" s="3" t="s">
        <v>6</v>
      </c>
      <c r="F515" t="s">
        <v>487</v>
      </c>
    </row>
    <row r="516" spans="1:6">
      <c r="A516">
        <v>30747</v>
      </c>
      <c r="B516">
        <v>9</v>
      </c>
      <c r="C516">
        <v>30746</v>
      </c>
      <c r="D516">
        <v>10</v>
      </c>
      <c r="E516" s="3" t="s">
        <v>12</v>
      </c>
      <c r="F516" t="s">
        <v>488</v>
      </c>
    </row>
    <row r="517" spans="1:6">
      <c r="A517">
        <v>30748</v>
      </c>
      <c r="B517">
        <v>9</v>
      </c>
      <c r="C517">
        <v>30745</v>
      </c>
      <c r="D517">
        <v>20</v>
      </c>
      <c r="E517" s="3" t="s">
        <v>6</v>
      </c>
      <c r="F517" t="s">
        <v>489</v>
      </c>
    </row>
    <row r="518" spans="1:6">
      <c r="A518">
        <v>30749</v>
      </c>
      <c r="B518">
        <v>9</v>
      </c>
      <c r="C518">
        <v>30748</v>
      </c>
      <c r="D518">
        <v>10</v>
      </c>
      <c r="E518" s="3" t="s">
        <v>12</v>
      </c>
      <c r="F518" s="6" t="s">
        <v>490</v>
      </c>
    </row>
    <row r="519" spans="1:6">
      <c r="A519">
        <v>30750</v>
      </c>
      <c r="B519">
        <v>9</v>
      </c>
      <c r="C519">
        <v>30748</v>
      </c>
      <c r="D519">
        <v>20</v>
      </c>
      <c r="E519" s="3" t="s">
        <v>12</v>
      </c>
      <c r="F519" s="6" t="s">
        <v>491</v>
      </c>
    </row>
    <row r="520" spans="1:6">
      <c r="A520">
        <v>30751</v>
      </c>
      <c r="B520">
        <v>9</v>
      </c>
      <c r="C520">
        <v>30748</v>
      </c>
      <c r="D520">
        <v>30</v>
      </c>
      <c r="E520" s="3" t="s">
        <v>12</v>
      </c>
      <c r="F520" s="6" t="s">
        <v>492</v>
      </c>
    </row>
    <row r="521" spans="1:6">
      <c r="A521">
        <v>30752</v>
      </c>
      <c r="B521">
        <v>9</v>
      </c>
      <c r="C521">
        <v>30748</v>
      </c>
      <c r="D521">
        <v>40</v>
      </c>
      <c r="E521" s="3" t="s">
        <v>12</v>
      </c>
      <c r="F521" s="6" t="s">
        <v>493</v>
      </c>
    </row>
    <row r="522" spans="1:6">
      <c r="A522">
        <v>30753</v>
      </c>
      <c r="B522">
        <v>9</v>
      </c>
      <c r="C522">
        <v>30394</v>
      </c>
      <c r="D522">
        <v>20</v>
      </c>
      <c r="E522" s="3" t="s">
        <v>6</v>
      </c>
      <c r="F522" t="s">
        <v>494</v>
      </c>
    </row>
    <row r="523" spans="1:6">
      <c r="A523">
        <v>30754</v>
      </c>
      <c r="B523">
        <v>9</v>
      </c>
      <c r="C523">
        <v>30753</v>
      </c>
      <c r="D523">
        <v>10</v>
      </c>
      <c r="E523" s="3" t="s">
        <v>6</v>
      </c>
      <c r="F523" t="s">
        <v>495</v>
      </c>
    </row>
    <row r="524" spans="1:6">
      <c r="A524">
        <v>30755</v>
      </c>
      <c r="B524">
        <v>9</v>
      </c>
      <c r="C524">
        <v>30754</v>
      </c>
      <c r="D524">
        <v>10</v>
      </c>
      <c r="E524" s="3" t="s">
        <v>6</v>
      </c>
      <c r="F524" t="s">
        <v>496</v>
      </c>
    </row>
    <row r="525" spans="1:6">
      <c r="A525">
        <v>30756</v>
      </c>
      <c r="B525">
        <v>9</v>
      </c>
      <c r="C525">
        <v>30755</v>
      </c>
      <c r="D525">
        <v>10</v>
      </c>
      <c r="E525" s="3" t="s">
        <v>12</v>
      </c>
      <c r="F525" t="s">
        <v>497</v>
      </c>
    </row>
    <row r="526" spans="1:6">
      <c r="A526">
        <v>30757</v>
      </c>
      <c r="B526">
        <v>9</v>
      </c>
      <c r="C526">
        <v>30754</v>
      </c>
      <c r="D526">
        <v>20</v>
      </c>
      <c r="E526" s="3" t="s">
        <v>6</v>
      </c>
      <c r="F526" t="s">
        <v>498</v>
      </c>
    </row>
    <row r="527" spans="1:6">
      <c r="A527">
        <v>30758</v>
      </c>
      <c r="B527">
        <v>9</v>
      </c>
      <c r="C527">
        <v>30757</v>
      </c>
      <c r="D527">
        <v>10</v>
      </c>
      <c r="E527" s="3" t="s">
        <v>12</v>
      </c>
      <c r="F527" s="6" t="s">
        <v>499</v>
      </c>
    </row>
    <row r="528" spans="1:6">
      <c r="A528">
        <v>30759</v>
      </c>
      <c r="B528">
        <v>9</v>
      </c>
      <c r="C528">
        <v>30757</v>
      </c>
      <c r="D528">
        <v>20</v>
      </c>
      <c r="E528" s="3" t="s">
        <v>12</v>
      </c>
      <c r="F528" s="6" t="s">
        <v>500</v>
      </c>
    </row>
    <row r="529" spans="1:6">
      <c r="A529">
        <v>30760</v>
      </c>
      <c r="B529">
        <v>9</v>
      </c>
      <c r="C529">
        <v>30757</v>
      </c>
      <c r="D529">
        <v>30</v>
      </c>
      <c r="E529" s="3" t="s">
        <v>12</v>
      </c>
      <c r="F529" s="6" t="s">
        <v>501</v>
      </c>
    </row>
    <row r="530" spans="1:6">
      <c r="A530">
        <v>30761</v>
      </c>
      <c r="B530">
        <v>9</v>
      </c>
      <c r="C530">
        <v>30753</v>
      </c>
      <c r="D530">
        <v>20</v>
      </c>
      <c r="E530" s="3" t="s">
        <v>6</v>
      </c>
      <c r="F530" s="6" t="s">
        <v>502</v>
      </c>
    </row>
    <row r="531" spans="1:6">
      <c r="A531">
        <v>30762</v>
      </c>
      <c r="B531">
        <v>9</v>
      </c>
      <c r="C531">
        <v>30761</v>
      </c>
      <c r="D531">
        <v>10</v>
      </c>
      <c r="E531" s="3" t="s">
        <v>6</v>
      </c>
      <c r="F531" t="s">
        <v>503</v>
      </c>
    </row>
    <row r="532" spans="1:6">
      <c r="A532">
        <v>30763</v>
      </c>
      <c r="B532">
        <v>9</v>
      </c>
      <c r="C532">
        <v>30762</v>
      </c>
      <c r="D532">
        <v>10</v>
      </c>
      <c r="E532" s="3" t="s">
        <v>12</v>
      </c>
      <c r="F532" t="s">
        <v>504</v>
      </c>
    </row>
    <row r="533" spans="1:6">
      <c r="A533">
        <v>30764</v>
      </c>
      <c r="B533">
        <v>9</v>
      </c>
      <c r="C533">
        <v>30761</v>
      </c>
      <c r="D533">
        <v>20</v>
      </c>
      <c r="E533" s="3" t="s">
        <v>6</v>
      </c>
      <c r="F533" t="s">
        <v>505</v>
      </c>
    </row>
    <row r="534" spans="1:6">
      <c r="A534">
        <v>30765</v>
      </c>
      <c r="B534">
        <v>9</v>
      </c>
      <c r="C534">
        <v>30764</v>
      </c>
      <c r="D534">
        <v>10</v>
      </c>
      <c r="E534" s="3" t="s">
        <v>12</v>
      </c>
      <c r="F534" s="6" t="s">
        <v>506</v>
      </c>
    </row>
    <row r="535" spans="1:6">
      <c r="A535">
        <v>30766</v>
      </c>
      <c r="B535">
        <v>9</v>
      </c>
      <c r="C535">
        <v>30764</v>
      </c>
      <c r="D535">
        <v>20</v>
      </c>
      <c r="E535" s="3" t="s">
        <v>12</v>
      </c>
      <c r="F535" s="6" t="s">
        <v>507</v>
      </c>
    </row>
    <row r="536" spans="1:6">
      <c r="A536">
        <v>30767</v>
      </c>
      <c r="B536">
        <v>9</v>
      </c>
      <c r="C536">
        <v>30764</v>
      </c>
      <c r="D536">
        <v>30</v>
      </c>
      <c r="E536" s="3" t="s">
        <v>12</v>
      </c>
      <c r="F536" s="6" t="s">
        <v>508</v>
      </c>
    </row>
    <row r="537" spans="1:6">
      <c r="A537">
        <v>30768</v>
      </c>
      <c r="B537">
        <v>9</v>
      </c>
      <c r="C537">
        <v>30764</v>
      </c>
      <c r="D537">
        <v>40</v>
      </c>
      <c r="E537" s="3" t="s">
        <v>12</v>
      </c>
      <c r="F537" s="6" t="s">
        <v>509</v>
      </c>
    </row>
    <row r="538" spans="1:6">
      <c r="A538">
        <v>30769</v>
      </c>
      <c r="B538">
        <v>9</v>
      </c>
      <c r="C538">
        <v>30732</v>
      </c>
      <c r="D538">
        <v>20</v>
      </c>
      <c r="E538" s="3" t="s">
        <v>6</v>
      </c>
      <c r="F538" t="s">
        <v>510</v>
      </c>
    </row>
    <row r="539" spans="1:6">
      <c r="A539">
        <v>30770</v>
      </c>
      <c r="B539">
        <v>9</v>
      </c>
      <c r="C539">
        <v>30769</v>
      </c>
      <c r="D539">
        <v>10</v>
      </c>
      <c r="E539" s="3" t="s">
        <v>6</v>
      </c>
      <c r="F539" t="s">
        <v>511</v>
      </c>
    </row>
    <row r="540" spans="1:6">
      <c r="A540">
        <v>30771</v>
      </c>
      <c r="B540">
        <v>9</v>
      </c>
      <c r="C540">
        <v>30806</v>
      </c>
      <c r="D540">
        <v>10</v>
      </c>
      <c r="E540" s="3" t="s">
        <v>6</v>
      </c>
      <c r="F540" t="s">
        <v>512</v>
      </c>
    </row>
    <row r="541" spans="1:6">
      <c r="A541">
        <v>30772</v>
      </c>
      <c r="B541">
        <v>9</v>
      </c>
      <c r="C541">
        <v>30771</v>
      </c>
      <c r="D541">
        <v>10</v>
      </c>
      <c r="E541" s="3" t="s">
        <v>6</v>
      </c>
      <c r="F541" t="s">
        <v>513</v>
      </c>
    </row>
    <row r="542" spans="1:6">
      <c r="A542">
        <v>30773</v>
      </c>
      <c r="B542">
        <v>9</v>
      </c>
      <c r="C542">
        <v>30771</v>
      </c>
      <c r="D542">
        <v>20</v>
      </c>
      <c r="E542" s="3" t="s">
        <v>21</v>
      </c>
      <c r="F542" t="s">
        <v>514</v>
      </c>
    </row>
    <row r="543" spans="1:6">
      <c r="A543">
        <v>30774</v>
      </c>
      <c r="B543">
        <v>9</v>
      </c>
      <c r="C543">
        <v>30771</v>
      </c>
      <c r="D543">
        <v>30</v>
      </c>
      <c r="E543" s="3" t="s">
        <v>6</v>
      </c>
      <c r="F543" t="s">
        <v>515</v>
      </c>
    </row>
    <row r="544" spans="1:6">
      <c r="A544">
        <v>30775</v>
      </c>
      <c r="B544">
        <v>9</v>
      </c>
      <c r="C544">
        <v>30774</v>
      </c>
      <c r="D544">
        <v>10</v>
      </c>
      <c r="E544" s="3" t="s">
        <v>6</v>
      </c>
      <c r="F544" t="s">
        <v>516</v>
      </c>
    </row>
    <row r="545" spans="1:6">
      <c r="A545">
        <v>30776</v>
      </c>
      <c r="B545">
        <v>9</v>
      </c>
      <c r="C545">
        <v>30774</v>
      </c>
      <c r="D545">
        <v>20</v>
      </c>
      <c r="E545" s="3" t="s">
        <v>6</v>
      </c>
      <c r="F545" t="s">
        <v>517</v>
      </c>
    </row>
    <row r="546" spans="1:6">
      <c r="A546">
        <v>30777</v>
      </c>
      <c r="B546">
        <v>9</v>
      </c>
      <c r="C546">
        <v>30776</v>
      </c>
      <c r="D546">
        <v>10</v>
      </c>
      <c r="E546" s="3" t="s">
        <v>12</v>
      </c>
      <c r="F546" s="6" t="s">
        <v>518</v>
      </c>
    </row>
    <row r="547" spans="1:6">
      <c r="A547">
        <v>30778</v>
      </c>
      <c r="B547">
        <v>9</v>
      </c>
      <c r="C547">
        <v>30776</v>
      </c>
      <c r="D547">
        <v>20</v>
      </c>
      <c r="E547" s="3" t="s">
        <v>12</v>
      </c>
      <c r="F547" s="6" t="s">
        <v>519</v>
      </c>
    </row>
    <row r="548" spans="1:6">
      <c r="A548">
        <v>30779</v>
      </c>
      <c r="B548">
        <v>9</v>
      </c>
      <c r="C548">
        <v>30776</v>
      </c>
      <c r="D548">
        <v>30</v>
      </c>
      <c r="E548" s="3" t="s">
        <v>12</v>
      </c>
      <c r="F548" s="6" t="s">
        <v>520</v>
      </c>
    </row>
    <row r="549" spans="1:6">
      <c r="A549">
        <v>30780</v>
      </c>
      <c r="B549">
        <v>9</v>
      </c>
      <c r="C549">
        <v>30771</v>
      </c>
      <c r="D549">
        <v>40</v>
      </c>
      <c r="E549" s="3" t="s">
        <v>6</v>
      </c>
      <c r="F549" s="6" t="s">
        <v>521</v>
      </c>
    </row>
    <row r="550" spans="1:6">
      <c r="A550">
        <v>30781</v>
      </c>
      <c r="B550">
        <v>9</v>
      </c>
      <c r="C550">
        <v>30780</v>
      </c>
      <c r="D550">
        <v>10</v>
      </c>
      <c r="E550" s="3" t="s">
        <v>6</v>
      </c>
      <c r="F550" t="s">
        <v>522</v>
      </c>
    </row>
    <row r="551" spans="1:6">
      <c r="A551">
        <v>30782</v>
      </c>
      <c r="B551">
        <v>9</v>
      </c>
      <c r="C551">
        <v>30781</v>
      </c>
      <c r="D551">
        <v>10</v>
      </c>
      <c r="E551" s="3" t="s">
        <v>12</v>
      </c>
      <c r="F551" t="s">
        <v>523</v>
      </c>
    </row>
    <row r="552" spans="1:6">
      <c r="A552">
        <v>30783</v>
      </c>
      <c r="B552">
        <v>9</v>
      </c>
      <c r="C552">
        <v>30780</v>
      </c>
      <c r="D552">
        <v>20</v>
      </c>
      <c r="E552" s="3" t="s">
        <v>6</v>
      </c>
      <c r="F552" t="s">
        <v>524</v>
      </c>
    </row>
    <row r="553" spans="1:6">
      <c r="A553">
        <v>30784</v>
      </c>
      <c r="B553">
        <v>9</v>
      </c>
      <c r="C553">
        <v>30783</v>
      </c>
      <c r="D553">
        <v>10</v>
      </c>
      <c r="E553" s="3" t="s">
        <v>12</v>
      </c>
      <c r="F553" s="6" t="s">
        <v>525</v>
      </c>
    </row>
    <row r="554" spans="1:6">
      <c r="A554">
        <v>30785</v>
      </c>
      <c r="B554">
        <v>9</v>
      </c>
      <c r="C554">
        <v>30783</v>
      </c>
      <c r="D554">
        <v>20</v>
      </c>
      <c r="E554" s="3" t="s">
        <v>12</v>
      </c>
      <c r="F554" s="6" t="s">
        <v>526</v>
      </c>
    </row>
    <row r="555" spans="1:6">
      <c r="A555">
        <v>30786</v>
      </c>
      <c r="B555">
        <v>9</v>
      </c>
      <c r="C555">
        <v>30783</v>
      </c>
      <c r="D555">
        <v>30</v>
      </c>
      <c r="E555" s="3" t="s">
        <v>12</v>
      </c>
      <c r="F555" s="6" t="s">
        <v>527</v>
      </c>
    </row>
    <row r="556" spans="1:6">
      <c r="A556">
        <v>30787</v>
      </c>
      <c r="B556">
        <v>9</v>
      </c>
      <c r="C556">
        <v>30783</v>
      </c>
      <c r="D556">
        <v>40</v>
      </c>
      <c r="E556" s="3" t="s">
        <v>12</v>
      </c>
      <c r="F556" s="6" t="s">
        <v>528</v>
      </c>
    </row>
    <row r="557" spans="1:6">
      <c r="A557">
        <v>30788</v>
      </c>
      <c r="B557">
        <v>9</v>
      </c>
      <c r="C557">
        <v>30806</v>
      </c>
      <c r="D557">
        <v>20</v>
      </c>
      <c r="E557" s="3" t="s">
        <v>6</v>
      </c>
      <c r="F557" t="s">
        <v>529</v>
      </c>
    </row>
    <row r="558" spans="1:6">
      <c r="A558">
        <v>30789</v>
      </c>
      <c r="B558">
        <v>9</v>
      </c>
      <c r="C558">
        <v>30788</v>
      </c>
      <c r="D558">
        <v>10</v>
      </c>
      <c r="E558" s="3" t="s">
        <v>6</v>
      </c>
      <c r="F558" t="s">
        <v>530</v>
      </c>
    </row>
    <row r="559" spans="1:6">
      <c r="A559">
        <v>30790</v>
      </c>
      <c r="B559">
        <v>9</v>
      </c>
      <c r="C559">
        <v>30789</v>
      </c>
      <c r="D559">
        <v>10</v>
      </c>
      <c r="E559" s="3" t="s">
        <v>6</v>
      </c>
      <c r="F559" t="s">
        <v>531</v>
      </c>
    </row>
    <row r="560" spans="1:6">
      <c r="A560">
        <v>30791</v>
      </c>
      <c r="B560">
        <v>9</v>
      </c>
      <c r="C560">
        <v>30790</v>
      </c>
      <c r="D560">
        <v>10</v>
      </c>
      <c r="E560" s="3" t="s">
        <v>12</v>
      </c>
      <c r="F560" t="s">
        <v>532</v>
      </c>
    </row>
    <row r="561" spans="1:6">
      <c r="A561">
        <v>30792</v>
      </c>
      <c r="B561">
        <v>9</v>
      </c>
      <c r="C561">
        <v>30789</v>
      </c>
      <c r="D561">
        <v>20</v>
      </c>
      <c r="E561" s="3" t="s">
        <v>6</v>
      </c>
      <c r="F561" t="s">
        <v>533</v>
      </c>
    </row>
    <row r="562" spans="1:6">
      <c r="A562">
        <v>30793</v>
      </c>
      <c r="B562">
        <v>9</v>
      </c>
      <c r="C562">
        <v>30792</v>
      </c>
      <c r="D562">
        <v>10</v>
      </c>
      <c r="E562" s="3" t="s">
        <v>12</v>
      </c>
      <c r="F562" s="6" t="s">
        <v>534</v>
      </c>
    </row>
    <row r="563" spans="1:6">
      <c r="A563">
        <v>30794</v>
      </c>
      <c r="B563">
        <v>9</v>
      </c>
      <c r="C563">
        <v>30792</v>
      </c>
      <c r="D563">
        <v>20</v>
      </c>
      <c r="E563" s="3" t="s">
        <v>12</v>
      </c>
      <c r="F563" s="6" t="s">
        <v>535</v>
      </c>
    </row>
    <row r="564" spans="1:6">
      <c r="A564">
        <v>30795</v>
      </c>
      <c r="B564">
        <v>9</v>
      </c>
      <c r="C564">
        <v>30792</v>
      </c>
      <c r="D564">
        <v>30</v>
      </c>
      <c r="E564" s="3" t="s">
        <v>12</v>
      </c>
      <c r="F564" s="6" t="s">
        <v>536</v>
      </c>
    </row>
    <row r="565" spans="1:6">
      <c r="A565">
        <v>30796</v>
      </c>
      <c r="B565">
        <v>9</v>
      </c>
      <c r="C565">
        <v>30788</v>
      </c>
      <c r="D565">
        <v>20</v>
      </c>
      <c r="E565" s="3" t="s">
        <v>6</v>
      </c>
      <c r="F565" s="6" t="s">
        <v>537</v>
      </c>
    </row>
    <row r="566" spans="1:6">
      <c r="A566">
        <v>30797</v>
      </c>
      <c r="B566">
        <v>9</v>
      </c>
      <c r="C566">
        <v>30796</v>
      </c>
      <c r="D566">
        <v>10</v>
      </c>
      <c r="E566" s="3" t="s">
        <v>6</v>
      </c>
      <c r="F566" t="s">
        <v>538</v>
      </c>
    </row>
    <row r="567" spans="1:6">
      <c r="A567">
        <v>30798</v>
      </c>
      <c r="B567">
        <v>9</v>
      </c>
      <c r="C567">
        <v>30797</v>
      </c>
      <c r="D567">
        <v>10</v>
      </c>
      <c r="E567" s="3" t="s">
        <v>12</v>
      </c>
      <c r="F567" t="s">
        <v>539</v>
      </c>
    </row>
    <row r="568" spans="1:6">
      <c r="A568">
        <v>30799</v>
      </c>
      <c r="B568">
        <v>9</v>
      </c>
      <c r="C568">
        <v>30796</v>
      </c>
      <c r="D568">
        <v>20</v>
      </c>
      <c r="E568" s="3" t="s">
        <v>6</v>
      </c>
      <c r="F568" t="s">
        <v>540</v>
      </c>
    </row>
    <row r="569" spans="1:6">
      <c r="A569">
        <v>30800</v>
      </c>
      <c r="B569">
        <v>9</v>
      </c>
      <c r="C569">
        <v>30799</v>
      </c>
      <c r="D569">
        <v>10</v>
      </c>
      <c r="E569" s="3" t="s">
        <v>12</v>
      </c>
      <c r="F569" s="6" t="s">
        <v>541</v>
      </c>
    </row>
    <row r="570" spans="1:6">
      <c r="A570">
        <v>30801</v>
      </c>
      <c r="B570">
        <v>9</v>
      </c>
      <c r="C570">
        <v>30799</v>
      </c>
      <c r="D570">
        <v>20</v>
      </c>
      <c r="E570" s="3" t="s">
        <v>12</v>
      </c>
      <c r="F570" s="6" t="s">
        <v>542</v>
      </c>
    </row>
    <row r="571" spans="1:6">
      <c r="A571">
        <v>30802</v>
      </c>
      <c r="B571">
        <v>9</v>
      </c>
      <c r="C571">
        <v>30799</v>
      </c>
      <c r="D571">
        <v>30</v>
      </c>
      <c r="E571" s="3" t="s">
        <v>12</v>
      </c>
      <c r="F571" s="6" t="s">
        <v>543</v>
      </c>
    </row>
    <row r="572" spans="1:6">
      <c r="A572">
        <v>30803</v>
      </c>
      <c r="B572">
        <v>9</v>
      </c>
      <c r="C572">
        <v>30799</v>
      </c>
      <c r="D572">
        <v>40</v>
      </c>
      <c r="E572" s="3" t="s">
        <v>12</v>
      </c>
      <c r="F572" s="6" t="s">
        <v>544</v>
      </c>
    </row>
    <row r="573" spans="1:6">
      <c r="A573">
        <v>30804</v>
      </c>
      <c r="B573">
        <v>9</v>
      </c>
      <c r="C573">
        <v>30394</v>
      </c>
      <c r="D573">
        <v>5</v>
      </c>
      <c r="E573" s="3" t="s">
        <v>6</v>
      </c>
      <c r="F573" t="s">
        <v>545</v>
      </c>
    </row>
    <row r="574" spans="1:6">
      <c r="A574">
        <v>30805</v>
      </c>
      <c r="B574">
        <v>9</v>
      </c>
      <c r="C574">
        <v>30736</v>
      </c>
      <c r="D574">
        <v>15</v>
      </c>
      <c r="E574" s="3" t="s">
        <v>21</v>
      </c>
      <c r="F574" t="s">
        <v>514</v>
      </c>
    </row>
    <row r="575" spans="1:6">
      <c r="A575">
        <v>30806</v>
      </c>
      <c r="B575">
        <v>9</v>
      </c>
      <c r="C575">
        <v>30732</v>
      </c>
      <c r="D575">
        <v>40</v>
      </c>
      <c r="E575" s="3" t="s">
        <v>6</v>
      </c>
      <c r="F575" t="s">
        <v>546</v>
      </c>
    </row>
    <row r="576" spans="1:6">
      <c r="A576">
        <v>30807</v>
      </c>
      <c r="B576">
        <v>10</v>
      </c>
      <c r="C576">
        <v>30089</v>
      </c>
      <c r="D576" s="3">
        <v>10</v>
      </c>
      <c r="E576" s="3" t="s">
        <v>21</v>
      </c>
      <c r="F576" t="s">
        <v>547</v>
      </c>
    </row>
    <row r="577" spans="1:6">
      <c r="A577">
        <v>30808</v>
      </c>
      <c r="B577">
        <v>10</v>
      </c>
      <c r="C577">
        <v>30089</v>
      </c>
      <c r="D577" s="3">
        <v>20</v>
      </c>
      <c r="E577" s="3" t="s">
        <v>35</v>
      </c>
      <c r="F577" t="s">
        <v>548</v>
      </c>
    </row>
    <row r="578" spans="1:6">
      <c r="A578">
        <v>30809</v>
      </c>
      <c r="B578">
        <v>10</v>
      </c>
      <c r="D578" s="3">
        <v>30</v>
      </c>
      <c r="E578" s="3" t="s">
        <v>6</v>
      </c>
      <c r="F578" t="s">
        <v>549</v>
      </c>
    </row>
    <row r="579" spans="1:6">
      <c r="A579">
        <v>30810</v>
      </c>
      <c r="B579">
        <v>10</v>
      </c>
      <c r="C579">
        <v>30314</v>
      </c>
      <c r="D579" s="3">
        <v>10</v>
      </c>
      <c r="E579" s="3" t="s">
        <v>6</v>
      </c>
      <c r="F579" t="s">
        <v>550</v>
      </c>
    </row>
    <row r="580" spans="1:6">
      <c r="A580">
        <v>30811</v>
      </c>
      <c r="B580">
        <v>10</v>
      </c>
      <c r="C580">
        <v>30314</v>
      </c>
      <c r="D580" s="3">
        <v>20</v>
      </c>
      <c r="E580" s="3" t="s">
        <v>6</v>
      </c>
      <c r="F580" t="s">
        <v>551</v>
      </c>
    </row>
    <row r="581" spans="1:6">
      <c r="A581">
        <v>30812</v>
      </c>
      <c r="B581">
        <v>10</v>
      </c>
      <c r="C581">
        <v>30314</v>
      </c>
      <c r="D581" s="3">
        <v>30</v>
      </c>
      <c r="E581" s="3" t="s">
        <v>6</v>
      </c>
      <c r="F581" t="s">
        <v>552</v>
      </c>
    </row>
    <row r="582" spans="1:6">
      <c r="A582">
        <v>30813</v>
      </c>
      <c r="B582">
        <v>10</v>
      </c>
      <c r="C582">
        <v>30812</v>
      </c>
      <c r="D582" s="3">
        <v>20</v>
      </c>
      <c r="E582" s="3" t="s">
        <v>69</v>
      </c>
      <c r="F582" t="s">
        <v>553</v>
      </c>
    </row>
    <row r="583" spans="1:6">
      <c r="A583">
        <v>30814</v>
      </c>
      <c r="B583">
        <v>10</v>
      </c>
      <c r="C583">
        <v>30812</v>
      </c>
      <c r="D583" s="3">
        <v>30</v>
      </c>
      <c r="E583" s="3" t="s">
        <v>69</v>
      </c>
      <c r="F583" t="s">
        <v>554</v>
      </c>
    </row>
    <row r="584" spans="1:6">
      <c r="A584">
        <v>30815</v>
      </c>
      <c r="B584">
        <v>10</v>
      </c>
      <c r="C584">
        <v>30314</v>
      </c>
      <c r="D584" s="3">
        <v>40</v>
      </c>
      <c r="E584" s="3" t="s">
        <v>6</v>
      </c>
      <c r="F584" t="s">
        <v>555</v>
      </c>
    </row>
    <row r="585" spans="1:6">
      <c r="A585">
        <v>30816</v>
      </c>
      <c r="B585">
        <v>10</v>
      </c>
      <c r="C585">
        <v>30815</v>
      </c>
      <c r="D585" s="3">
        <v>10</v>
      </c>
      <c r="E585" s="3" t="s">
        <v>69</v>
      </c>
      <c r="F585" t="s">
        <v>556</v>
      </c>
    </row>
    <row r="586" spans="1:6">
      <c r="A586">
        <v>30817</v>
      </c>
      <c r="B586">
        <v>10</v>
      </c>
      <c r="D586" s="3">
        <v>20</v>
      </c>
      <c r="E586" s="3" t="s">
        <v>6</v>
      </c>
      <c r="F586" t="s">
        <v>557</v>
      </c>
    </row>
    <row r="587" spans="1:6">
      <c r="A587">
        <v>30818</v>
      </c>
      <c r="B587">
        <v>10</v>
      </c>
      <c r="C587">
        <v>30817</v>
      </c>
      <c r="D587" s="3">
        <v>10</v>
      </c>
      <c r="E587" s="3" t="s">
        <v>69</v>
      </c>
      <c r="F587" t="s">
        <v>558</v>
      </c>
    </row>
    <row r="588" spans="1:6">
      <c r="A588">
        <v>30819</v>
      </c>
      <c r="B588">
        <v>10</v>
      </c>
      <c r="C588">
        <v>30817</v>
      </c>
      <c r="D588" s="3">
        <v>20</v>
      </c>
      <c r="E588" s="3" t="s">
        <v>69</v>
      </c>
      <c r="F588" t="s">
        <v>559</v>
      </c>
    </row>
    <row r="589" spans="1:6">
      <c r="A589">
        <v>30820</v>
      </c>
      <c r="B589">
        <v>10</v>
      </c>
      <c r="C589">
        <v>30817</v>
      </c>
      <c r="D589" s="3">
        <v>30</v>
      </c>
      <c r="E589" s="3" t="s">
        <v>69</v>
      </c>
      <c r="F589" t="s">
        <v>560</v>
      </c>
    </row>
    <row r="590" spans="1:6">
      <c r="A590">
        <v>30821</v>
      </c>
      <c r="B590">
        <v>11</v>
      </c>
      <c r="D590" s="3">
        <v>260</v>
      </c>
      <c r="E590" s="3" t="s">
        <v>176</v>
      </c>
      <c r="F590" t="s">
        <v>561</v>
      </c>
    </row>
    <row r="591" spans="1:6">
      <c r="A591" s="8">
        <v>30822</v>
      </c>
      <c r="B591" s="3">
        <v>11</v>
      </c>
      <c r="C591" s="3"/>
      <c r="D591" s="3">
        <v>10</v>
      </c>
      <c r="E591" s="3" t="s">
        <v>6</v>
      </c>
      <c r="F591" s="3" t="s">
        <v>562</v>
      </c>
    </row>
    <row r="592" spans="1:6">
      <c r="A592">
        <v>30823</v>
      </c>
      <c r="B592" s="3">
        <v>11</v>
      </c>
      <c r="C592" s="3">
        <v>30822</v>
      </c>
      <c r="D592" s="3">
        <v>20</v>
      </c>
      <c r="E592" s="3" t="s">
        <v>176</v>
      </c>
      <c r="F592" s="3" t="s">
        <v>563</v>
      </c>
    </row>
    <row r="593" spans="1:6">
      <c r="A593">
        <v>30824</v>
      </c>
      <c r="B593" s="3">
        <v>11</v>
      </c>
      <c r="C593" s="3">
        <v>30822</v>
      </c>
      <c r="D593" s="3">
        <v>30</v>
      </c>
      <c r="E593" s="3" t="s">
        <v>176</v>
      </c>
      <c r="F593" s="3" t="s">
        <v>564</v>
      </c>
    </row>
    <row r="594" spans="1:6">
      <c r="A594" s="8">
        <v>30825</v>
      </c>
      <c r="B594" s="3">
        <v>11</v>
      </c>
      <c r="C594" s="3"/>
      <c r="D594" s="3">
        <v>20</v>
      </c>
      <c r="E594" s="3" t="s">
        <v>6</v>
      </c>
      <c r="F594" s="3" t="s">
        <v>565</v>
      </c>
    </row>
    <row r="595" spans="1:6">
      <c r="A595">
        <v>30826</v>
      </c>
      <c r="B595" s="3">
        <v>11</v>
      </c>
      <c r="C595" s="3">
        <v>30825</v>
      </c>
      <c r="D595" s="3">
        <v>20</v>
      </c>
      <c r="E595" s="3" t="s">
        <v>176</v>
      </c>
      <c r="F595" s="3" t="s">
        <v>566</v>
      </c>
    </row>
    <row r="596" spans="1:6">
      <c r="A596">
        <v>30827</v>
      </c>
      <c r="B596" s="3">
        <v>11</v>
      </c>
      <c r="C596" s="3">
        <v>30825</v>
      </c>
      <c r="D596" s="3">
        <v>30</v>
      </c>
      <c r="E596" s="3" t="s">
        <v>176</v>
      </c>
      <c r="F596" s="3" t="s">
        <v>567</v>
      </c>
    </row>
    <row r="597" spans="1:6">
      <c r="A597">
        <v>30828</v>
      </c>
      <c r="B597" s="3">
        <v>11</v>
      </c>
      <c r="C597" s="3">
        <v>30195</v>
      </c>
      <c r="D597" s="3">
        <v>10</v>
      </c>
      <c r="E597" s="3" t="s">
        <v>69</v>
      </c>
      <c r="F597" s="3" t="s">
        <v>568</v>
      </c>
    </row>
    <row r="598" spans="1:6">
      <c r="A598">
        <v>30829</v>
      </c>
      <c r="B598" s="3">
        <v>11</v>
      </c>
      <c r="C598" s="3">
        <v>30195</v>
      </c>
      <c r="D598" s="3">
        <v>20</v>
      </c>
      <c r="E598" s="3" t="s">
        <v>176</v>
      </c>
      <c r="F598" s="3" t="s">
        <v>569</v>
      </c>
    </row>
    <row r="599" spans="1:6">
      <c r="A599" s="8">
        <v>30830</v>
      </c>
      <c r="B599" s="3">
        <v>11</v>
      </c>
      <c r="C599" s="3">
        <v>30195</v>
      </c>
      <c r="D599" s="3">
        <v>30</v>
      </c>
      <c r="E599" s="3" t="s">
        <v>6</v>
      </c>
      <c r="F599" s="3" t="s">
        <v>570</v>
      </c>
    </row>
    <row r="600" spans="1:6">
      <c r="A600">
        <v>30831</v>
      </c>
      <c r="B600" s="3">
        <v>11</v>
      </c>
      <c r="C600" s="3">
        <v>30830</v>
      </c>
      <c r="D600" s="3">
        <v>10</v>
      </c>
      <c r="E600" s="11" t="s">
        <v>16</v>
      </c>
      <c r="F600" s="3" t="s">
        <v>571</v>
      </c>
    </row>
    <row r="601" spans="1:6">
      <c r="A601" s="8">
        <v>30832</v>
      </c>
      <c r="B601" s="3">
        <v>11</v>
      </c>
      <c r="C601" s="3"/>
      <c r="D601" s="3">
        <v>30</v>
      </c>
      <c r="E601" s="3" t="s">
        <v>6</v>
      </c>
      <c r="F601" s="3" t="s">
        <v>572</v>
      </c>
    </row>
    <row r="602" spans="1:6">
      <c r="A602">
        <v>30833</v>
      </c>
      <c r="B602" s="3">
        <v>11</v>
      </c>
      <c r="C602" s="3">
        <v>30832</v>
      </c>
      <c r="D602" s="3">
        <v>20</v>
      </c>
      <c r="E602" s="3" t="s">
        <v>176</v>
      </c>
      <c r="F602" s="3" t="s">
        <v>573</v>
      </c>
    </row>
    <row r="603" spans="1:6">
      <c r="A603" s="8">
        <v>30834</v>
      </c>
      <c r="B603" s="3">
        <v>11</v>
      </c>
      <c r="C603" s="3"/>
      <c r="D603" s="3">
        <v>70</v>
      </c>
      <c r="E603" s="3" t="s">
        <v>6</v>
      </c>
      <c r="F603" s="3" t="s">
        <v>574</v>
      </c>
    </row>
    <row r="604" spans="1:6">
      <c r="A604" s="8">
        <v>30835</v>
      </c>
      <c r="B604" s="3">
        <v>11</v>
      </c>
      <c r="C604" s="3">
        <v>30834</v>
      </c>
      <c r="D604" s="3">
        <v>20</v>
      </c>
      <c r="E604" s="3" t="s">
        <v>6</v>
      </c>
      <c r="F604" s="3" t="s">
        <v>575</v>
      </c>
    </row>
    <row r="605" spans="1:6">
      <c r="A605">
        <v>30836</v>
      </c>
      <c r="B605" s="3">
        <v>11</v>
      </c>
      <c r="C605" s="3">
        <v>30835</v>
      </c>
      <c r="D605" s="3">
        <v>10</v>
      </c>
      <c r="E605" s="3" t="s">
        <v>176</v>
      </c>
      <c r="F605" s="3" t="s">
        <v>576</v>
      </c>
    </row>
    <row r="606" spans="1:6">
      <c r="A606" s="8">
        <v>30837</v>
      </c>
      <c r="B606" s="3">
        <v>11</v>
      </c>
      <c r="C606" s="3"/>
      <c r="D606" s="3">
        <v>50</v>
      </c>
      <c r="E606" s="3" t="s">
        <v>6</v>
      </c>
      <c r="F606" s="3" t="s">
        <v>577</v>
      </c>
    </row>
    <row r="607" spans="1:6">
      <c r="A607">
        <v>30838</v>
      </c>
      <c r="B607" s="3">
        <v>11</v>
      </c>
      <c r="C607" s="3">
        <v>30837</v>
      </c>
      <c r="D607" s="3">
        <v>10</v>
      </c>
      <c r="E607" s="3" t="s">
        <v>69</v>
      </c>
      <c r="F607" s="3" t="s">
        <v>578</v>
      </c>
    </row>
    <row r="608" spans="1:6">
      <c r="A608">
        <v>30839</v>
      </c>
      <c r="B608" s="3">
        <v>11</v>
      </c>
      <c r="C608" s="3">
        <v>30837</v>
      </c>
      <c r="D608" s="3">
        <v>20</v>
      </c>
      <c r="E608" s="3" t="s">
        <v>176</v>
      </c>
      <c r="F608" s="3" t="s">
        <v>579</v>
      </c>
    </row>
    <row r="609" spans="1:6">
      <c r="A609" s="8">
        <v>30840</v>
      </c>
      <c r="B609" s="3">
        <v>11</v>
      </c>
      <c r="C609" s="3">
        <v>30837</v>
      </c>
      <c r="D609" s="3">
        <v>30</v>
      </c>
      <c r="E609" s="12" t="s">
        <v>6</v>
      </c>
      <c r="F609" s="3" t="s">
        <v>580</v>
      </c>
    </row>
    <row r="610" spans="1:6">
      <c r="A610">
        <v>30841</v>
      </c>
      <c r="B610" s="3">
        <v>11</v>
      </c>
      <c r="C610" s="3">
        <v>30840</v>
      </c>
      <c r="D610" s="3">
        <v>10</v>
      </c>
      <c r="E610" s="3" t="s">
        <v>69</v>
      </c>
      <c r="F610" s="3" t="s">
        <v>581</v>
      </c>
    </row>
    <row r="611" spans="1:6">
      <c r="A611">
        <v>30842</v>
      </c>
      <c r="B611" s="3">
        <v>11</v>
      </c>
      <c r="C611" s="3">
        <v>30202</v>
      </c>
      <c r="D611" s="3">
        <v>10</v>
      </c>
      <c r="E611" s="3" t="s">
        <v>176</v>
      </c>
      <c r="F611" s="3" t="s">
        <v>582</v>
      </c>
    </row>
    <row r="612" spans="1:6">
      <c r="A612" s="8">
        <v>30843</v>
      </c>
      <c r="B612" s="3">
        <v>11</v>
      </c>
      <c r="C612" s="3">
        <v>30202</v>
      </c>
      <c r="D612" s="3">
        <v>20</v>
      </c>
      <c r="E612" s="3" t="s">
        <v>6</v>
      </c>
      <c r="F612" s="3" t="s">
        <v>583</v>
      </c>
    </row>
    <row r="613" spans="1:6">
      <c r="A613">
        <v>30844</v>
      </c>
      <c r="B613" s="3">
        <v>11</v>
      </c>
      <c r="C613" s="3">
        <v>30843</v>
      </c>
      <c r="D613" s="3">
        <v>10</v>
      </c>
      <c r="E613" s="3" t="s">
        <v>176</v>
      </c>
      <c r="F613" s="3" t="s">
        <v>584</v>
      </c>
    </row>
    <row r="614" spans="1:6">
      <c r="A614" s="8">
        <v>30845</v>
      </c>
      <c r="B614" s="3">
        <v>11</v>
      </c>
      <c r="C614" s="3">
        <v>30202</v>
      </c>
      <c r="D614" s="3">
        <v>30</v>
      </c>
      <c r="E614" s="3" t="s">
        <v>6</v>
      </c>
      <c r="F614" s="3" t="s">
        <v>585</v>
      </c>
    </row>
    <row r="615" spans="1:6">
      <c r="A615">
        <v>30846</v>
      </c>
      <c r="B615" s="3">
        <v>11</v>
      </c>
      <c r="C615" s="3">
        <v>30845</v>
      </c>
      <c r="D615" s="3">
        <v>10</v>
      </c>
      <c r="E615" s="3" t="s">
        <v>176</v>
      </c>
      <c r="F615" s="3" t="s">
        <v>586</v>
      </c>
    </row>
    <row r="616" spans="1:6">
      <c r="A616">
        <v>30847</v>
      </c>
      <c r="B616" s="3">
        <v>11</v>
      </c>
      <c r="C616" s="3">
        <v>30845</v>
      </c>
      <c r="D616" s="3">
        <v>10</v>
      </c>
      <c r="E616" s="3" t="s">
        <v>176</v>
      </c>
      <c r="F616" s="3" t="s">
        <v>587</v>
      </c>
    </row>
    <row r="617" spans="1:6">
      <c r="A617" s="8">
        <v>30848</v>
      </c>
      <c r="B617" s="3">
        <v>11</v>
      </c>
      <c r="C617" s="3">
        <v>30203</v>
      </c>
      <c r="D617" s="3">
        <v>10</v>
      </c>
      <c r="E617" s="3" t="s">
        <v>6</v>
      </c>
      <c r="F617" s="3" t="s">
        <v>588</v>
      </c>
    </row>
    <row r="618" spans="1:6">
      <c r="A618" s="8">
        <v>30849</v>
      </c>
      <c r="B618" s="3">
        <v>11</v>
      </c>
      <c r="C618" s="3">
        <v>30848</v>
      </c>
      <c r="D618" s="3">
        <v>20</v>
      </c>
      <c r="E618" s="3" t="s">
        <v>6</v>
      </c>
      <c r="F618" s="3" t="s">
        <v>589</v>
      </c>
    </row>
    <row r="619" spans="1:6">
      <c r="A619">
        <v>30850</v>
      </c>
      <c r="B619" s="3">
        <v>11</v>
      </c>
      <c r="C619" s="3">
        <v>30849</v>
      </c>
      <c r="D619" s="3">
        <v>10</v>
      </c>
      <c r="E619" s="3" t="s">
        <v>176</v>
      </c>
      <c r="F619" s="3" t="s">
        <v>590</v>
      </c>
    </row>
    <row r="620" spans="1:6">
      <c r="A620" s="8">
        <v>30851</v>
      </c>
      <c r="B620" s="3">
        <v>11</v>
      </c>
      <c r="C620" s="3">
        <v>30203</v>
      </c>
      <c r="D620" s="3">
        <v>30</v>
      </c>
      <c r="E620" s="3" t="s">
        <v>6</v>
      </c>
      <c r="F620" s="3" t="s">
        <v>591</v>
      </c>
    </row>
    <row r="621" spans="1:6">
      <c r="A621">
        <v>30852</v>
      </c>
      <c r="B621" s="3">
        <v>11</v>
      </c>
      <c r="C621" s="3">
        <v>30851</v>
      </c>
      <c r="D621" s="3">
        <v>10</v>
      </c>
      <c r="E621" s="3" t="s">
        <v>12</v>
      </c>
      <c r="F621" s="3" t="s">
        <v>592</v>
      </c>
    </row>
    <row r="622" spans="1:6">
      <c r="A622" s="8">
        <v>30853</v>
      </c>
      <c r="B622" s="3">
        <v>11</v>
      </c>
      <c r="C622" s="3">
        <v>30203</v>
      </c>
      <c r="D622" s="3">
        <v>40</v>
      </c>
      <c r="E622" s="3" t="s">
        <v>6</v>
      </c>
      <c r="F622" s="3" t="s">
        <v>593</v>
      </c>
    </row>
    <row r="623" spans="1:6">
      <c r="A623">
        <v>30854</v>
      </c>
      <c r="B623" s="3">
        <v>11</v>
      </c>
      <c r="C623" s="3">
        <v>30853</v>
      </c>
      <c r="D623" s="3">
        <v>10</v>
      </c>
      <c r="E623" s="3" t="s">
        <v>176</v>
      </c>
      <c r="F623" s="3" t="s">
        <v>594</v>
      </c>
    </row>
    <row r="624" spans="1:6">
      <c r="A624" s="13">
        <v>30855</v>
      </c>
      <c r="B624" s="3">
        <v>11</v>
      </c>
      <c r="C624" s="3">
        <v>30202</v>
      </c>
      <c r="D624" s="3">
        <v>50</v>
      </c>
      <c r="E624" s="3" t="s">
        <v>6</v>
      </c>
      <c r="F624" s="3" t="s">
        <v>595</v>
      </c>
    </row>
    <row r="625" spans="1:6">
      <c r="A625">
        <v>30856</v>
      </c>
      <c r="B625" s="3">
        <v>11</v>
      </c>
      <c r="C625" s="3">
        <v>30855</v>
      </c>
      <c r="D625" s="3">
        <v>10</v>
      </c>
      <c r="E625" s="3" t="s">
        <v>69</v>
      </c>
      <c r="F625" s="3" t="s">
        <v>596</v>
      </c>
    </row>
    <row r="626" spans="1:6">
      <c r="A626" s="8">
        <v>30857</v>
      </c>
      <c r="B626" s="3">
        <v>11</v>
      </c>
      <c r="C626" s="3">
        <v>30855</v>
      </c>
      <c r="D626" s="3">
        <v>20</v>
      </c>
      <c r="E626" s="3" t="s">
        <v>6</v>
      </c>
      <c r="F626" s="3" t="s">
        <v>597</v>
      </c>
    </row>
    <row r="627" spans="1:6">
      <c r="A627">
        <v>30858</v>
      </c>
      <c r="B627" s="3">
        <v>11</v>
      </c>
      <c r="C627" s="3">
        <v>30857</v>
      </c>
      <c r="D627" s="3">
        <v>10</v>
      </c>
      <c r="E627" s="3" t="s">
        <v>176</v>
      </c>
      <c r="F627" s="3" t="s">
        <v>598</v>
      </c>
    </row>
    <row r="628" spans="1:6">
      <c r="A628" s="8">
        <v>30859</v>
      </c>
      <c r="B628" s="3">
        <v>11</v>
      </c>
      <c r="C628" s="3">
        <v>30855</v>
      </c>
      <c r="D628" s="3">
        <v>30</v>
      </c>
      <c r="E628" s="3" t="s">
        <v>6</v>
      </c>
      <c r="F628" s="3" t="s">
        <v>599</v>
      </c>
    </row>
    <row r="629" spans="1:6">
      <c r="A629">
        <v>30860</v>
      </c>
      <c r="B629" s="3">
        <v>11</v>
      </c>
      <c r="C629" s="3">
        <v>30859</v>
      </c>
      <c r="D629" s="3">
        <v>10</v>
      </c>
      <c r="E629" s="3" t="s">
        <v>176</v>
      </c>
      <c r="F629" s="3" t="s">
        <v>600</v>
      </c>
    </row>
    <row r="630" spans="1:6">
      <c r="A630" s="8">
        <v>30861</v>
      </c>
      <c r="B630" s="3">
        <v>11</v>
      </c>
      <c r="C630" s="3">
        <v>30202</v>
      </c>
      <c r="D630" s="3">
        <v>60</v>
      </c>
      <c r="E630" s="3" t="s">
        <v>6</v>
      </c>
      <c r="F630" s="3" t="s">
        <v>601</v>
      </c>
    </row>
    <row r="631" spans="1:6">
      <c r="A631">
        <v>30862</v>
      </c>
      <c r="B631" s="3">
        <v>11</v>
      </c>
      <c r="C631" s="3">
        <v>30861</v>
      </c>
      <c r="D631" s="3">
        <v>10</v>
      </c>
      <c r="E631" s="3" t="s">
        <v>69</v>
      </c>
      <c r="F631" s="3" t="s">
        <v>602</v>
      </c>
    </row>
    <row r="632" spans="1:6">
      <c r="A632">
        <v>30863</v>
      </c>
      <c r="B632" s="3">
        <v>11</v>
      </c>
      <c r="C632" s="3">
        <v>30202</v>
      </c>
      <c r="D632" s="3">
        <v>70</v>
      </c>
      <c r="E632" s="3" t="s">
        <v>21</v>
      </c>
      <c r="F632" s="3" t="s">
        <v>603</v>
      </c>
    </row>
    <row r="633" spans="1:6">
      <c r="A633" s="8">
        <v>30864</v>
      </c>
      <c r="B633" s="3">
        <v>11</v>
      </c>
      <c r="C633" s="3">
        <v>30202</v>
      </c>
      <c r="D633" s="3">
        <v>80</v>
      </c>
      <c r="E633" s="3" t="s">
        <v>6</v>
      </c>
      <c r="F633" s="3" t="s">
        <v>604</v>
      </c>
    </row>
    <row r="634" spans="1:6">
      <c r="A634">
        <v>30865</v>
      </c>
      <c r="B634" s="3">
        <v>11</v>
      </c>
      <c r="C634" s="3">
        <v>30864</v>
      </c>
      <c r="D634" s="3">
        <v>10</v>
      </c>
      <c r="E634" s="3" t="s">
        <v>69</v>
      </c>
      <c r="F634" s="3" t="s">
        <v>605</v>
      </c>
    </row>
    <row r="635" spans="1:6">
      <c r="A635">
        <v>30866</v>
      </c>
      <c r="B635" s="3">
        <v>11</v>
      </c>
      <c r="C635" s="3">
        <v>30864</v>
      </c>
      <c r="D635" s="3">
        <v>20</v>
      </c>
      <c r="E635" s="3" t="s">
        <v>6</v>
      </c>
      <c r="F635" s="3" t="s">
        <v>606</v>
      </c>
    </row>
    <row r="636" spans="1:6">
      <c r="A636">
        <v>30867</v>
      </c>
      <c r="B636" s="3">
        <v>11</v>
      </c>
      <c r="C636" s="3">
        <v>30202</v>
      </c>
      <c r="D636" s="3">
        <v>90</v>
      </c>
      <c r="E636" s="3" t="s">
        <v>6</v>
      </c>
      <c r="F636" s="14" t="s">
        <v>607</v>
      </c>
    </row>
    <row r="637" spans="1:6">
      <c r="A637" s="8">
        <v>30868</v>
      </c>
      <c r="B637" s="3">
        <v>11</v>
      </c>
      <c r="C637" s="3">
        <v>30202</v>
      </c>
      <c r="D637" s="3">
        <v>100</v>
      </c>
      <c r="E637" s="3" t="s">
        <v>6</v>
      </c>
      <c r="F637" s="7" t="s">
        <v>608</v>
      </c>
    </row>
    <row r="638" spans="1:6">
      <c r="A638" s="8">
        <v>30869</v>
      </c>
      <c r="B638" s="3">
        <v>11</v>
      </c>
      <c r="C638" s="3">
        <v>30868</v>
      </c>
      <c r="D638" s="3">
        <v>10</v>
      </c>
      <c r="E638" s="3" t="s">
        <v>6</v>
      </c>
      <c r="F638" s="7" t="s">
        <v>609</v>
      </c>
    </row>
    <row r="639" spans="1:6">
      <c r="A639">
        <v>30870</v>
      </c>
      <c r="B639" s="3">
        <v>11</v>
      </c>
      <c r="C639" s="3">
        <v>30869</v>
      </c>
      <c r="D639" s="3">
        <v>10</v>
      </c>
      <c r="E639" s="3" t="s">
        <v>69</v>
      </c>
      <c r="F639" s="3" t="s">
        <v>610</v>
      </c>
    </row>
    <row r="640" spans="1:6">
      <c r="A640">
        <v>30871</v>
      </c>
      <c r="B640" s="3">
        <v>11</v>
      </c>
      <c r="C640" s="3">
        <v>30869</v>
      </c>
      <c r="D640" s="3">
        <v>20</v>
      </c>
      <c r="E640" s="3" t="s">
        <v>69</v>
      </c>
      <c r="F640" s="3" t="s">
        <v>611</v>
      </c>
    </row>
    <row r="641" spans="1:6">
      <c r="A641">
        <v>30872</v>
      </c>
      <c r="B641" s="3">
        <v>11</v>
      </c>
      <c r="C641" s="3">
        <v>30869</v>
      </c>
      <c r="D641" s="3">
        <v>30</v>
      </c>
      <c r="E641" s="3" t="s">
        <v>69</v>
      </c>
      <c r="F641" s="3" t="s">
        <v>612</v>
      </c>
    </row>
    <row r="642" spans="1:6">
      <c r="A642">
        <v>30873</v>
      </c>
      <c r="B642" s="3">
        <v>11</v>
      </c>
      <c r="C642" s="3">
        <v>30869</v>
      </c>
      <c r="D642" s="3">
        <v>40</v>
      </c>
      <c r="E642" s="3" t="s">
        <v>69</v>
      </c>
      <c r="F642" s="3" t="s">
        <v>613</v>
      </c>
    </row>
    <row r="643" spans="1:6">
      <c r="A643">
        <v>30874</v>
      </c>
      <c r="B643" s="3">
        <v>11</v>
      </c>
      <c r="C643" s="3">
        <v>30868</v>
      </c>
      <c r="D643" s="3">
        <v>20</v>
      </c>
      <c r="E643" s="3" t="s">
        <v>6</v>
      </c>
      <c r="F643" s="3" t="s">
        <v>231</v>
      </c>
    </row>
    <row r="644" spans="1:6">
      <c r="A644">
        <v>30875</v>
      </c>
      <c r="B644" s="3">
        <v>11</v>
      </c>
      <c r="C644" s="3">
        <v>30868</v>
      </c>
      <c r="D644" s="3">
        <v>30</v>
      </c>
      <c r="E644" s="3" t="s">
        <v>6</v>
      </c>
      <c r="F644" s="3" t="s">
        <v>232</v>
      </c>
    </row>
    <row r="645" spans="1:6">
      <c r="A645" s="8">
        <v>30876</v>
      </c>
      <c r="B645" s="3">
        <v>11</v>
      </c>
      <c r="C645" s="3">
        <v>30202</v>
      </c>
      <c r="D645" s="3">
        <v>110</v>
      </c>
      <c r="E645" s="3" t="s">
        <v>6</v>
      </c>
      <c r="F645" s="3" t="s">
        <v>614</v>
      </c>
    </row>
    <row r="646" spans="1:6">
      <c r="A646" s="8">
        <v>30877</v>
      </c>
      <c r="B646" s="3">
        <v>11</v>
      </c>
      <c r="C646" s="3">
        <v>30876</v>
      </c>
      <c r="D646" s="3">
        <v>10</v>
      </c>
      <c r="E646" s="3" t="s">
        <v>6</v>
      </c>
      <c r="F646" s="3" t="s">
        <v>615</v>
      </c>
    </row>
    <row r="647" spans="1:6">
      <c r="A647">
        <v>30878</v>
      </c>
      <c r="B647" s="3">
        <v>11</v>
      </c>
      <c r="C647" s="3">
        <v>30877</v>
      </c>
      <c r="D647" s="3">
        <v>10</v>
      </c>
      <c r="E647" s="3" t="s">
        <v>69</v>
      </c>
      <c r="F647" s="3" t="s">
        <v>224</v>
      </c>
    </row>
    <row r="648" spans="1:6">
      <c r="A648">
        <v>30879</v>
      </c>
      <c r="B648" s="3">
        <v>11</v>
      </c>
      <c r="C648" s="3">
        <v>30877</v>
      </c>
      <c r="D648" s="3">
        <v>20</v>
      </c>
      <c r="E648" s="3" t="s">
        <v>69</v>
      </c>
      <c r="F648" s="3" t="s">
        <v>225</v>
      </c>
    </row>
    <row r="649" spans="1:6">
      <c r="A649">
        <v>30880</v>
      </c>
      <c r="B649" s="3">
        <v>11</v>
      </c>
      <c r="C649" s="3">
        <v>30876</v>
      </c>
      <c r="D649" s="3">
        <v>20</v>
      </c>
      <c r="E649" s="3" t="s">
        <v>6</v>
      </c>
      <c r="F649" s="3" t="s">
        <v>226</v>
      </c>
    </row>
    <row r="650" spans="1:6">
      <c r="A650" s="8">
        <v>30881</v>
      </c>
      <c r="B650" s="3">
        <v>11</v>
      </c>
      <c r="C650" s="3">
        <v>30202</v>
      </c>
      <c r="D650" s="3">
        <v>120</v>
      </c>
      <c r="E650" s="3" t="s">
        <v>6</v>
      </c>
      <c r="F650" s="3" t="s">
        <v>616</v>
      </c>
    </row>
    <row r="651" spans="1:6">
      <c r="A651" s="8">
        <v>30882</v>
      </c>
      <c r="B651" s="3">
        <v>11</v>
      </c>
      <c r="C651" s="3">
        <v>30881</v>
      </c>
      <c r="D651" s="3">
        <v>10</v>
      </c>
      <c r="E651" s="3" t="s">
        <v>6</v>
      </c>
      <c r="F651" s="3" t="s">
        <v>617</v>
      </c>
    </row>
    <row r="652" spans="1:6">
      <c r="A652">
        <v>30883</v>
      </c>
      <c r="B652" s="3">
        <v>11</v>
      </c>
      <c r="C652" s="3">
        <v>30882</v>
      </c>
      <c r="D652" s="3">
        <v>10</v>
      </c>
      <c r="E652" s="3" t="s">
        <v>176</v>
      </c>
      <c r="F652" s="3" t="s">
        <v>618</v>
      </c>
    </row>
    <row r="653" spans="1:6">
      <c r="A653">
        <v>30884</v>
      </c>
      <c r="B653" s="3">
        <v>11</v>
      </c>
      <c r="C653" s="3">
        <v>30885</v>
      </c>
      <c r="D653" s="3">
        <v>10</v>
      </c>
      <c r="E653" s="3" t="s">
        <v>69</v>
      </c>
      <c r="F653" s="3" t="s">
        <v>619</v>
      </c>
    </row>
    <row r="654" spans="1:6">
      <c r="A654" s="8">
        <v>30885</v>
      </c>
      <c r="B654" s="3">
        <v>11</v>
      </c>
      <c r="C654" s="3">
        <v>30881</v>
      </c>
      <c r="D654" s="3">
        <v>20</v>
      </c>
      <c r="E654" s="3" t="s">
        <v>6</v>
      </c>
      <c r="F654" s="3" t="s">
        <v>620</v>
      </c>
    </row>
    <row r="655" spans="1:6">
      <c r="A655" s="8">
        <v>30886</v>
      </c>
      <c r="B655" s="3">
        <v>11</v>
      </c>
      <c r="C655" s="3">
        <v>30202</v>
      </c>
      <c r="D655" s="3">
        <v>130</v>
      </c>
      <c r="E655" s="3" t="s">
        <v>6</v>
      </c>
      <c r="F655" s="3" t="s">
        <v>621</v>
      </c>
    </row>
    <row r="656" spans="1:6">
      <c r="A656">
        <v>30887</v>
      </c>
      <c r="B656" s="3">
        <v>11</v>
      </c>
      <c r="C656" s="3">
        <v>30886</v>
      </c>
      <c r="D656" s="3">
        <v>10</v>
      </c>
      <c r="E656" s="3" t="s">
        <v>6</v>
      </c>
      <c r="F656" s="3" t="s">
        <v>622</v>
      </c>
    </row>
    <row r="657" spans="1:6">
      <c r="A657">
        <v>30888</v>
      </c>
      <c r="B657" s="3">
        <v>11</v>
      </c>
      <c r="C657" s="3">
        <v>30886</v>
      </c>
      <c r="D657" s="3">
        <v>20</v>
      </c>
      <c r="E657" s="3" t="s">
        <v>6</v>
      </c>
      <c r="F657" s="3" t="s">
        <v>623</v>
      </c>
    </row>
    <row r="658" spans="1:6">
      <c r="A658">
        <v>30889</v>
      </c>
      <c r="B658" s="3">
        <v>11</v>
      </c>
      <c r="C658" s="3">
        <v>30886</v>
      </c>
      <c r="D658" s="3">
        <v>30</v>
      </c>
      <c r="E658" s="3" t="s">
        <v>6</v>
      </c>
      <c r="F658" s="3" t="s">
        <v>624</v>
      </c>
    </row>
    <row r="659" spans="1:6">
      <c r="A659">
        <v>30892</v>
      </c>
      <c r="B659" s="3">
        <v>11</v>
      </c>
      <c r="C659" s="3"/>
      <c r="D659" s="3">
        <v>80</v>
      </c>
      <c r="E659" s="3" t="s">
        <v>69</v>
      </c>
      <c r="F659" s="3" t="s">
        <v>625</v>
      </c>
    </row>
    <row r="660" spans="1:6">
      <c r="A660">
        <v>30893</v>
      </c>
      <c r="B660" s="3">
        <v>11</v>
      </c>
      <c r="C660" s="3"/>
      <c r="D660" s="3">
        <v>90</v>
      </c>
      <c r="E660" s="3" t="s">
        <v>69</v>
      </c>
      <c r="F660" s="3" t="s">
        <v>626</v>
      </c>
    </row>
    <row r="661" spans="1:6">
      <c r="A661" s="8">
        <v>30894</v>
      </c>
      <c r="B661" s="3">
        <v>11</v>
      </c>
      <c r="C661" s="3"/>
      <c r="D661" s="3">
        <v>100</v>
      </c>
      <c r="E661" s="3" t="s">
        <v>6</v>
      </c>
      <c r="F661" s="3" t="s">
        <v>627</v>
      </c>
    </row>
    <row r="662" spans="1:6">
      <c r="A662">
        <v>30895</v>
      </c>
      <c r="B662" s="3">
        <v>11</v>
      </c>
      <c r="C662" s="3">
        <v>30894</v>
      </c>
      <c r="D662" s="3">
        <v>10</v>
      </c>
      <c r="E662" s="3" t="s">
        <v>69</v>
      </c>
      <c r="F662" s="3" t="s">
        <v>628</v>
      </c>
    </row>
    <row r="663" spans="1:6">
      <c r="A663" s="8">
        <v>30896</v>
      </c>
      <c r="B663" s="3">
        <v>11</v>
      </c>
      <c r="C663" s="3"/>
      <c r="D663" s="3">
        <v>270</v>
      </c>
      <c r="E663" s="3" t="s">
        <v>6</v>
      </c>
      <c r="F663" s="3" t="s">
        <v>629</v>
      </c>
    </row>
    <row r="664" spans="1:6">
      <c r="A664">
        <v>30897</v>
      </c>
      <c r="B664" s="3">
        <v>11</v>
      </c>
      <c r="C664" s="3">
        <v>30896</v>
      </c>
      <c r="D664" s="3">
        <v>40</v>
      </c>
      <c r="E664" s="3" t="s">
        <v>176</v>
      </c>
      <c r="F664" s="3" t="s">
        <v>630</v>
      </c>
    </row>
    <row r="665" spans="1:6">
      <c r="A665">
        <v>30898</v>
      </c>
      <c r="B665" s="3">
        <v>11</v>
      </c>
      <c r="C665" s="3">
        <v>30208</v>
      </c>
      <c r="D665" s="3">
        <v>10</v>
      </c>
      <c r="E665" s="3" t="s">
        <v>176</v>
      </c>
      <c r="F665" s="3" t="s">
        <v>631</v>
      </c>
    </row>
    <row r="666" spans="1:6">
      <c r="A666">
        <v>30899</v>
      </c>
      <c r="B666" s="3">
        <v>11</v>
      </c>
      <c r="C666" s="3">
        <v>30216</v>
      </c>
      <c r="D666" s="3">
        <v>10</v>
      </c>
      <c r="E666" s="3" t="s">
        <v>176</v>
      </c>
      <c r="F666" s="3" t="s">
        <v>632</v>
      </c>
    </row>
    <row r="667" spans="1:6">
      <c r="A667">
        <v>30900</v>
      </c>
      <c r="B667" s="3">
        <v>11</v>
      </c>
      <c r="C667" s="3">
        <v>30216</v>
      </c>
      <c r="D667" s="3">
        <v>20</v>
      </c>
      <c r="E667" s="3" t="s">
        <v>176</v>
      </c>
      <c r="F667" s="3" t="s">
        <v>633</v>
      </c>
    </row>
    <row r="668" spans="1:6">
      <c r="A668" s="8">
        <v>30901</v>
      </c>
      <c r="B668" s="3">
        <v>11</v>
      </c>
      <c r="C668" s="3">
        <v>30896</v>
      </c>
      <c r="D668" s="3">
        <v>80</v>
      </c>
      <c r="E668" s="3" t="s">
        <v>6</v>
      </c>
      <c r="F668" s="3" t="s">
        <v>634</v>
      </c>
    </row>
    <row r="669" spans="1:6">
      <c r="A669">
        <v>30902</v>
      </c>
      <c r="B669" s="3">
        <v>11</v>
      </c>
      <c r="C669" s="3">
        <v>30901</v>
      </c>
      <c r="D669" s="3">
        <v>10</v>
      </c>
      <c r="E669" s="3" t="s">
        <v>176</v>
      </c>
      <c r="F669" s="3" t="s">
        <v>635</v>
      </c>
    </row>
    <row r="670" spans="1:6">
      <c r="A670">
        <v>30903</v>
      </c>
      <c r="B670" s="3">
        <v>11</v>
      </c>
      <c r="C670" s="3">
        <v>30901</v>
      </c>
      <c r="D670" s="3">
        <v>20</v>
      </c>
      <c r="E670" s="3" t="s">
        <v>176</v>
      </c>
      <c r="F670" s="3" t="s">
        <v>636</v>
      </c>
    </row>
    <row r="671" spans="1:6">
      <c r="A671">
        <v>30904</v>
      </c>
      <c r="B671" s="3">
        <v>11</v>
      </c>
      <c r="C671" s="3">
        <v>30228</v>
      </c>
      <c r="D671" s="3">
        <v>10</v>
      </c>
      <c r="E671" s="3" t="s">
        <v>6</v>
      </c>
      <c r="F671" s="3" t="s">
        <v>637</v>
      </c>
    </row>
    <row r="672" spans="1:6">
      <c r="A672">
        <v>30905</v>
      </c>
      <c r="B672" s="3">
        <v>11</v>
      </c>
      <c r="C672" s="3">
        <v>30228</v>
      </c>
      <c r="D672" s="3">
        <v>20</v>
      </c>
      <c r="E672" s="3" t="s">
        <v>176</v>
      </c>
      <c r="F672" s="3" t="s">
        <v>638</v>
      </c>
    </row>
    <row r="673" spans="1:6">
      <c r="A673">
        <v>30906</v>
      </c>
      <c r="B673" s="3">
        <v>11</v>
      </c>
      <c r="C673" s="3">
        <v>30228</v>
      </c>
      <c r="D673" s="3">
        <v>30</v>
      </c>
      <c r="E673" s="3" t="s">
        <v>176</v>
      </c>
      <c r="F673" s="3" t="s">
        <v>639</v>
      </c>
    </row>
    <row r="674" spans="1:6">
      <c r="A674" s="8">
        <v>30907</v>
      </c>
      <c r="B674" s="3">
        <v>11</v>
      </c>
      <c r="C674" s="3">
        <v>30232</v>
      </c>
      <c r="D674" s="3">
        <v>10</v>
      </c>
      <c r="E674" s="3" t="s">
        <v>6</v>
      </c>
      <c r="F674" s="3" t="s">
        <v>640</v>
      </c>
    </row>
    <row r="675" spans="1:6">
      <c r="A675">
        <v>30908</v>
      </c>
      <c r="B675" s="3">
        <v>11</v>
      </c>
      <c r="C675" s="3">
        <v>30907</v>
      </c>
      <c r="D675" s="3">
        <v>10</v>
      </c>
      <c r="E675" s="3" t="s">
        <v>176</v>
      </c>
      <c r="F675" s="3" t="s">
        <v>641</v>
      </c>
    </row>
    <row r="676" spans="1:6">
      <c r="A676">
        <v>30909</v>
      </c>
      <c r="B676" s="3">
        <v>11</v>
      </c>
      <c r="C676" s="3">
        <v>30907</v>
      </c>
      <c r="D676" s="3">
        <v>20</v>
      </c>
      <c r="E676" s="3" t="s">
        <v>176</v>
      </c>
      <c r="F676" s="3" t="s">
        <v>642</v>
      </c>
    </row>
    <row r="677" spans="1:6">
      <c r="A677" s="8">
        <v>30910</v>
      </c>
      <c r="B677" s="3">
        <v>11</v>
      </c>
      <c r="C677" s="3">
        <v>30232</v>
      </c>
      <c r="D677" s="3">
        <v>20</v>
      </c>
      <c r="E677" s="3" t="s">
        <v>6</v>
      </c>
      <c r="F677" s="3" t="s">
        <v>643</v>
      </c>
    </row>
    <row r="678" spans="1:6">
      <c r="A678">
        <v>30911</v>
      </c>
      <c r="B678" s="3">
        <v>11</v>
      </c>
      <c r="C678" s="3">
        <v>30910</v>
      </c>
      <c r="D678" s="3">
        <v>10</v>
      </c>
      <c r="E678" s="3" t="s">
        <v>176</v>
      </c>
      <c r="F678" s="3" t="s">
        <v>644</v>
      </c>
    </row>
    <row r="679" spans="1:6">
      <c r="A679">
        <v>30913</v>
      </c>
      <c r="B679" s="3">
        <v>11</v>
      </c>
      <c r="C679" s="3">
        <v>30238</v>
      </c>
      <c r="D679" s="3">
        <v>20</v>
      </c>
      <c r="E679" s="3" t="s">
        <v>69</v>
      </c>
      <c r="F679" s="3" t="s">
        <v>645</v>
      </c>
    </row>
    <row r="680" spans="1:6">
      <c r="A680" s="8">
        <v>30914</v>
      </c>
      <c r="B680" s="3">
        <v>11</v>
      </c>
      <c r="C680" s="3">
        <v>30255</v>
      </c>
      <c r="D680" s="3">
        <v>10</v>
      </c>
      <c r="E680" s="3" t="s">
        <v>6</v>
      </c>
      <c r="F680" s="3" t="s">
        <v>615</v>
      </c>
    </row>
    <row r="681" spans="1:6">
      <c r="A681" s="8">
        <v>30915</v>
      </c>
      <c r="B681" s="3">
        <v>11</v>
      </c>
      <c r="C681" s="3">
        <v>30259</v>
      </c>
      <c r="D681" s="3">
        <v>10</v>
      </c>
      <c r="E681" s="3" t="s">
        <v>6</v>
      </c>
      <c r="F681" s="7" t="s">
        <v>646</v>
      </c>
    </row>
    <row r="682" spans="1:6">
      <c r="A682">
        <v>30916</v>
      </c>
      <c r="B682" s="3">
        <v>11</v>
      </c>
      <c r="C682" s="3">
        <v>30915</v>
      </c>
      <c r="D682" s="3">
        <v>40</v>
      </c>
      <c r="E682" s="3" t="s">
        <v>69</v>
      </c>
      <c r="F682" s="3" t="s">
        <v>647</v>
      </c>
    </row>
    <row r="683" spans="1:6">
      <c r="A683" s="8">
        <v>30917</v>
      </c>
      <c r="B683" s="3">
        <v>11</v>
      </c>
      <c r="C683" s="3"/>
      <c r="D683" s="3">
        <v>120</v>
      </c>
      <c r="E683" s="3" t="s">
        <v>6</v>
      </c>
      <c r="F683" s="3" t="s">
        <v>648</v>
      </c>
    </row>
    <row r="684" spans="1:6">
      <c r="A684" s="8">
        <v>30918</v>
      </c>
      <c r="B684" s="3">
        <v>11</v>
      </c>
      <c r="C684" s="3"/>
      <c r="D684" s="3">
        <v>140</v>
      </c>
      <c r="E684" s="3" t="s">
        <v>6</v>
      </c>
      <c r="F684" s="7" t="s">
        <v>649</v>
      </c>
    </row>
    <row r="685" spans="1:6">
      <c r="A685">
        <v>30919</v>
      </c>
      <c r="B685" s="3">
        <v>11</v>
      </c>
      <c r="C685" s="3">
        <v>30910</v>
      </c>
      <c r="D685" s="3">
        <v>20</v>
      </c>
      <c r="E685" s="3" t="s">
        <v>176</v>
      </c>
      <c r="F685" s="3" t="s">
        <v>650</v>
      </c>
    </row>
    <row r="686" spans="1:6">
      <c r="A686" s="3">
        <v>30920</v>
      </c>
      <c r="B686" s="3">
        <v>12</v>
      </c>
      <c r="C686" s="3">
        <v>30319</v>
      </c>
      <c r="D686" s="3">
        <v>15</v>
      </c>
      <c r="E686" s="3" t="s">
        <v>6</v>
      </c>
      <c r="F686" t="s">
        <v>651</v>
      </c>
    </row>
    <row r="687" spans="1:6">
      <c r="A687" s="3">
        <v>30921</v>
      </c>
      <c r="B687" s="3">
        <v>12</v>
      </c>
      <c r="C687" s="3">
        <v>30920</v>
      </c>
      <c r="D687" s="3">
        <v>10</v>
      </c>
      <c r="E687" s="3" t="s">
        <v>6</v>
      </c>
      <c r="F687" t="s">
        <v>652</v>
      </c>
    </row>
    <row r="688" spans="1:6">
      <c r="A688" s="3">
        <v>30922</v>
      </c>
      <c r="B688" s="3">
        <v>12</v>
      </c>
      <c r="C688" s="3">
        <v>30319</v>
      </c>
      <c r="D688" s="3">
        <v>30</v>
      </c>
      <c r="E688" s="3" t="s">
        <v>6</v>
      </c>
      <c r="F688" t="s">
        <v>653</v>
      </c>
    </row>
    <row r="689" spans="1:6">
      <c r="A689" s="3">
        <v>30923</v>
      </c>
      <c r="B689" s="3">
        <v>12</v>
      </c>
      <c r="C689" s="3">
        <v>30922</v>
      </c>
      <c r="D689" s="3">
        <v>10</v>
      </c>
      <c r="E689" s="3" t="s">
        <v>6</v>
      </c>
      <c r="F689" t="s">
        <v>654</v>
      </c>
    </row>
    <row r="690" spans="1:6">
      <c r="A690" s="3">
        <v>30924</v>
      </c>
      <c r="B690" s="3">
        <v>12</v>
      </c>
      <c r="C690" s="3">
        <v>30319</v>
      </c>
      <c r="D690" s="3">
        <v>40</v>
      </c>
      <c r="E690" s="3" t="s">
        <v>6</v>
      </c>
      <c r="F690" t="s">
        <v>655</v>
      </c>
    </row>
    <row r="691" spans="1:6">
      <c r="A691" s="3">
        <v>30925</v>
      </c>
      <c r="B691" s="3">
        <v>12</v>
      </c>
      <c r="C691" s="3">
        <v>30319</v>
      </c>
      <c r="D691" s="3">
        <v>50</v>
      </c>
      <c r="E691" s="3" t="s">
        <v>6</v>
      </c>
      <c r="F691" t="s">
        <v>656</v>
      </c>
    </row>
    <row r="692" spans="1:6">
      <c r="A692" s="3">
        <v>30926</v>
      </c>
      <c r="B692" s="3">
        <v>12</v>
      </c>
      <c r="C692" s="3">
        <v>30319</v>
      </c>
      <c r="D692" s="3">
        <v>60</v>
      </c>
      <c r="E692" s="3" t="s">
        <v>12</v>
      </c>
      <c r="F692" t="s">
        <v>657</v>
      </c>
    </row>
    <row r="693" spans="1:6">
      <c r="A693" s="3">
        <v>30927</v>
      </c>
      <c r="B693" s="3">
        <v>12</v>
      </c>
      <c r="C693" s="3">
        <v>30319</v>
      </c>
      <c r="D693" s="3">
        <v>70</v>
      </c>
      <c r="E693" s="3" t="s">
        <v>12</v>
      </c>
      <c r="F693" t="s">
        <v>658</v>
      </c>
    </row>
    <row r="694" spans="1:6">
      <c r="A694">
        <v>30928</v>
      </c>
      <c r="B694">
        <v>13</v>
      </c>
      <c r="C694" s="3"/>
      <c r="D694" s="3">
        <v>30</v>
      </c>
      <c r="E694" s="3" t="s">
        <v>6</v>
      </c>
      <c r="F694" s="3" t="s">
        <v>659</v>
      </c>
    </row>
    <row r="695" spans="1:6">
      <c r="A695">
        <v>30929</v>
      </c>
      <c r="B695">
        <v>13</v>
      </c>
      <c r="C695" s="3">
        <v>30277</v>
      </c>
      <c r="D695" s="3">
        <v>10</v>
      </c>
      <c r="E695" s="3" t="s">
        <v>21</v>
      </c>
      <c r="F695" s="3" t="s">
        <v>660</v>
      </c>
    </row>
    <row r="696" spans="1:6">
      <c r="A696">
        <v>30930</v>
      </c>
      <c r="B696">
        <v>13</v>
      </c>
      <c r="C696" s="3">
        <v>30277</v>
      </c>
      <c r="D696" s="3">
        <v>30</v>
      </c>
      <c r="E696" s="3" t="s">
        <v>6</v>
      </c>
      <c r="F696" s="3" t="s">
        <v>661</v>
      </c>
    </row>
    <row r="697" spans="1:6">
      <c r="A697">
        <v>30931</v>
      </c>
      <c r="B697">
        <v>13</v>
      </c>
      <c r="C697" s="3">
        <v>30930</v>
      </c>
      <c r="D697" s="3">
        <v>10</v>
      </c>
      <c r="E697" s="3" t="s">
        <v>21</v>
      </c>
      <c r="F697" s="3" t="s">
        <v>662</v>
      </c>
    </row>
    <row r="698" spans="1:6">
      <c r="A698" s="3">
        <v>30932</v>
      </c>
      <c r="B698">
        <v>13</v>
      </c>
      <c r="C698" s="3">
        <v>30277</v>
      </c>
      <c r="D698" s="3">
        <v>40</v>
      </c>
      <c r="E698" s="3" t="s">
        <v>6</v>
      </c>
      <c r="F698" s="3" t="s">
        <v>663</v>
      </c>
    </row>
    <row r="699" spans="1:6">
      <c r="A699">
        <v>30933</v>
      </c>
      <c r="B699">
        <v>13</v>
      </c>
      <c r="C699" s="3"/>
      <c r="D699" s="3">
        <v>70</v>
      </c>
      <c r="E699" s="3" t="s">
        <v>6</v>
      </c>
      <c r="F699" s="3" t="s">
        <v>664</v>
      </c>
    </row>
    <row r="700" spans="1:6">
      <c r="A700">
        <v>30934</v>
      </c>
      <c r="B700">
        <v>13</v>
      </c>
      <c r="C700" s="3"/>
      <c r="D700" s="3">
        <v>80</v>
      </c>
      <c r="E700" s="3" t="s">
        <v>6</v>
      </c>
      <c r="F700" s="3" t="s">
        <v>665</v>
      </c>
    </row>
    <row r="701" spans="1:6">
      <c r="A701">
        <v>30935</v>
      </c>
      <c r="B701">
        <v>13</v>
      </c>
      <c r="C701" s="3"/>
      <c r="D701" s="3">
        <v>90</v>
      </c>
      <c r="E701" s="3" t="s">
        <v>6</v>
      </c>
      <c r="F701" s="3" t="s">
        <v>666</v>
      </c>
    </row>
    <row r="702" spans="1:6">
      <c r="A702">
        <v>30936</v>
      </c>
      <c r="B702">
        <v>13</v>
      </c>
      <c r="C702" s="3"/>
      <c r="D702" s="3">
        <v>100</v>
      </c>
      <c r="E702" s="3" t="s">
        <v>6</v>
      </c>
      <c r="F702" s="3" t="s">
        <v>667</v>
      </c>
    </row>
    <row r="703" spans="1:6">
      <c r="A703">
        <v>30937</v>
      </c>
      <c r="B703">
        <v>13</v>
      </c>
      <c r="C703" s="3"/>
      <c r="D703" s="3">
        <v>110</v>
      </c>
      <c r="E703" s="3" t="s">
        <v>6</v>
      </c>
      <c r="F703" s="3" t="s">
        <v>668</v>
      </c>
    </row>
    <row r="704" spans="1:6">
      <c r="A704">
        <v>30938</v>
      </c>
      <c r="B704">
        <v>13</v>
      </c>
      <c r="C704" s="3"/>
      <c r="D704" s="3">
        <v>120</v>
      </c>
      <c r="E704" s="3" t="s">
        <v>6</v>
      </c>
      <c r="F704" s="3" t="s">
        <v>669</v>
      </c>
    </row>
    <row r="705" spans="1:6">
      <c r="A705" s="3">
        <v>30939</v>
      </c>
      <c r="B705">
        <v>13</v>
      </c>
      <c r="C705" s="3">
        <v>30932</v>
      </c>
      <c r="D705" s="3">
        <v>20</v>
      </c>
      <c r="E705" s="3" t="s">
        <v>6</v>
      </c>
      <c r="F705" s="3" t="s">
        <v>670</v>
      </c>
    </row>
    <row r="706" spans="1:6">
      <c r="A706" s="3">
        <v>30940</v>
      </c>
      <c r="B706">
        <v>13</v>
      </c>
      <c r="C706" s="3">
        <v>30932</v>
      </c>
      <c r="D706" s="3">
        <v>30</v>
      </c>
      <c r="E706" s="3" t="s">
        <v>6</v>
      </c>
      <c r="F706" s="3" t="s">
        <v>671</v>
      </c>
    </row>
    <row r="707" spans="1:6">
      <c r="A707">
        <v>30941</v>
      </c>
      <c r="B707">
        <v>13</v>
      </c>
      <c r="C707" s="3"/>
      <c r="D707" s="3">
        <v>60</v>
      </c>
      <c r="E707" s="3" t="s">
        <v>6</v>
      </c>
      <c r="F707" s="3" t="s">
        <v>672</v>
      </c>
    </row>
    <row r="708" spans="1:6">
      <c r="A708" s="3">
        <v>30942</v>
      </c>
      <c r="B708" s="3">
        <v>14</v>
      </c>
      <c r="C708" s="3">
        <v>30162</v>
      </c>
      <c r="D708" s="3">
        <v>50</v>
      </c>
      <c r="E708" s="3" t="s">
        <v>6</v>
      </c>
      <c r="F708" s="3" t="s">
        <v>673</v>
      </c>
    </row>
    <row r="709" spans="1:6">
      <c r="A709" s="3">
        <v>30943</v>
      </c>
      <c r="B709" s="3">
        <v>14</v>
      </c>
      <c r="C709" s="3">
        <v>30168</v>
      </c>
      <c r="D709" s="3">
        <v>10</v>
      </c>
      <c r="E709" s="3" t="s">
        <v>6</v>
      </c>
      <c r="F709" s="3" t="s">
        <v>674</v>
      </c>
    </row>
    <row r="710" spans="1:6">
      <c r="A710" s="3">
        <v>30944</v>
      </c>
      <c r="B710" s="3">
        <v>14</v>
      </c>
      <c r="C710" s="3">
        <v>30168</v>
      </c>
      <c r="D710" s="3">
        <v>30</v>
      </c>
      <c r="E710" s="3" t="s">
        <v>6</v>
      </c>
      <c r="F710" s="3" t="s">
        <v>675</v>
      </c>
    </row>
    <row r="711" spans="1:6">
      <c r="A711" s="3">
        <v>30945</v>
      </c>
      <c r="B711" s="3">
        <v>14</v>
      </c>
      <c r="C711" s="3">
        <v>30172</v>
      </c>
      <c r="D711" s="3">
        <v>10</v>
      </c>
      <c r="E711" s="3" t="s">
        <v>6</v>
      </c>
      <c r="F711" s="3" t="s">
        <v>676</v>
      </c>
    </row>
    <row r="712" spans="1:6">
      <c r="A712" s="3">
        <v>30946</v>
      </c>
      <c r="B712" s="3">
        <v>14</v>
      </c>
      <c r="C712" s="3">
        <v>30182</v>
      </c>
      <c r="D712" s="3">
        <v>30</v>
      </c>
      <c r="E712" s="3" t="s">
        <v>6</v>
      </c>
      <c r="F712" s="3" t="s">
        <v>675</v>
      </c>
    </row>
    <row r="713" spans="1:6">
      <c r="A713" s="3">
        <v>30947</v>
      </c>
      <c r="B713" s="3">
        <v>14</v>
      </c>
      <c r="C713" s="3">
        <v>30183</v>
      </c>
      <c r="D713" s="3">
        <v>10</v>
      </c>
      <c r="E713" s="3" t="s">
        <v>6</v>
      </c>
      <c r="F713" s="3" t="s">
        <v>676</v>
      </c>
    </row>
    <row r="714" spans="1:6">
      <c r="A714" s="3">
        <v>30948</v>
      </c>
      <c r="B714" s="3">
        <v>14</v>
      </c>
      <c r="C714" s="3">
        <v>30952</v>
      </c>
      <c r="D714" s="3">
        <v>10</v>
      </c>
      <c r="E714" s="3" t="s">
        <v>69</v>
      </c>
      <c r="F714" s="3" t="s">
        <v>157</v>
      </c>
    </row>
    <row r="715" spans="1:6">
      <c r="A715" s="3">
        <v>30949</v>
      </c>
      <c r="B715" s="3">
        <v>14</v>
      </c>
      <c r="C715" s="3">
        <v>30952</v>
      </c>
      <c r="D715" s="3">
        <v>20</v>
      </c>
      <c r="E715" s="3" t="s">
        <v>69</v>
      </c>
      <c r="F715" s="3" t="s">
        <v>158</v>
      </c>
    </row>
    <row r="716" spans="1:6">
      <c r="A716" s="3">
        <v>30950</v>
      </c>
      <c r="B716" s="3">
        <v>14</v>
      </c>
      <c r="C716" s="3">
        <v>30168</v>
      </c>
      <c r="D716" s="3">
        <v>20</v>
      </c>
      <c r="E716" s="3" t="s">
        <v>6</v>
      </c>
      <c r="F716" s="3" t="s">
        <v>677</v>
      </c>
    </row>
    <row r="717" spans="1:6">
      <c r="A717" s="3">
        <v>30951</v>
      </c>
      <c r="B717" s="3">
        <v>14</v>
      </c>
      <c r="C717" s="3">
        <v>30172</v>
      </c>
      <c r="D717" s="3">
        <v>20</v>
      </c>
      <c r="E717" s="3" t="s">
        <v>6</v>
      </c>
      <c r="F717" s="3" t="s">
        <v>678</v>
      </c>
    </row>
    <row r="718" spans="1:6">
      <c r="A718" s="3">
        <v>30952</v>
      </c>
      <c r="B718" s="3">
        <v>14</v>
      </c>
      <c r="C718" s="3">
        <v>30183</v>
      </c>
      <c r="D718" s="3">
        <v>20</v>
      </c>
      <c r="E718" s="3" t="s">
        <v>6</v>
      </c>
      <c r="F718" s="3" t="s">
        <v>678</v>
      </c>
    </row>
    <row r="719" spans="1:6">
      <c r="A719" s="3">
        <v>30953</v>
      </c>
      <c r="B719" s="3">
        <v>14</v>
      </c>
      <c r="C719" s="3">
        <v>30182</v>
      </c>
      <c r="D719" s="3">
        <v>10</v>
      </c>
      <c r="E719" s="3" t="s">
        <v>6</v>
      </c>
      <c r="F719" s="3" t="s">
        <v>674</v>
      </c>
    </row>
    <row r="720" spans="1:6">
      <c r="A720" s="3">
        <v>30954</v>
      </c>
      <c r="B720" s="3">
        <v>14</v>
      </c>
      <c r="C720" s="3">
        <v>30953</v>
      </c>
      <c r="D720" s="3">
        <v>10</v>
      </c>
      <c r="E720" s="3" t="s">
        <v>69</v>
      </c>
      <c r="F720" s="3" t="s">
        <v>154</v>
      </c>
    </row>
    <row r="721" spans="1:6">
      <c r="A721" s="3">
        <v>30955</v>
      </c>
      <c r="B721" s="3">
        <v>14</v>
      </c>
      <c r="C721" s="3">
        <v>30182</v>
      </c>
      <c r="D721" s="3">
        <v>20</v>
      </c>
      <c r="E721" s="3" t="s">
        <v>6</v>
      </c>
      <c r="F721" s="3" t="s">
        <v>677</v>
      </c>
    </row>
    <row r="722" spans="1:6">
      <c r="A722" s="3">
        <v>30956</v>
      </c>
      <c r="B722" s="3">
        <v>14</v>
      </c>
      <c r="C722" s="3">
        <v>30955</v>
      </c>
      <c r="D722" s="3">
        <v>10</v>
      </c>
      <c r="E722" s="3" t="s">
        <v>69</v>
      </c>
      <c r="F722" s="3" t="s">
        <v>155</v>
      </c>
    </row>
    <row r="723" spans="1:6">
      <c r="A723">
        <v>30957</v>
      </c>
      <c r="B723" s="3">
        <v>16</v>
      </c>
      <c r="C723" s="3">
        <v>30094</v>
      </c>
      <c r="D723" s="3">
        <v>20</v>
      </c>
      <c r="E723" s="3" t="s">
        <v>6</v>
      </c>
      <c r="F723" s="3" t="s">
        <v>679</v>
      </c>
    </row>
    <row r="724" spans="1:6">
      <c r="A724">
        <v>30958</v>
      </c>
      <c r="B724" s="3">
        <v>16</v>
      </c>
      <c r="C724" s="3">
        <v>30131</v>
      </c>
      <c r="D724" s="3">
        <v>10</v>
      </c>
      <c r="E724" s="3" t="s">
        <v>6</v>
      </c>
      <c r="F724" s="3" t="s">
        <v>680</v>
      </c>
    </row>
    <row r="725" spans="1:6">
      <c r="A725">
        <v>30959</v>
      </c>
      <c r="B725" s="3">
        <v>16</v>
      </c>
      <c r="C725" s="3">
        <v>30131</v>
      </c>
      <c r="D725" s="3">
        <v>20</v>
      </c>
      <c r="E725" s="3" t="s">
        <v>6</v>
      </c>
      <c r="F725" s="3" t="s">
        <v>681</v>
      </c>
    </row>
    <row r="726" spans="1:6">
      <c r="A726">
        <v>30960</v>
      </c>
      <c r="B726" s="3">
        <v>16</v>
      </c>
      <c r="C726" s="3">
        <v>30131</v>
      </c>
      <c r="D726" s="3">
        <v>40</v>
      </c>
      <c r="E726" s="3" t="s">
        <v>6</v>
      </c>
      <c r="F726" s="3" t="s">
        <v>682</v>
      </c>
    </row>
    <row r="727" spans="1:6">
      <c r="A727">
        <v>30961</v>
      </c>
      <c r="B727" s="3">
        <v>16</v>
      </c>
      <c r="C727" s="3">
        <v>30133</v>
      </c>
      <c r="D727" s="3">
        <v>20</v>
      </c>
      <c r="E727" s="3" t="s">
        <v>69</v>
      </c>
      <c r="F727" s="3" t="s">
        <v>683</v>
      </c>
    </row>
    <row r="728" spans="1:6">
      <c r="A728">
        <v>30962</v>
      </c>
      <c r="B728">
        <v>17</v>
      </c>
      <c r="C728" s="3">
        <v>30157</v>
      </c>
      <c r="D728" s="3">
        <v>20</v>
      </c>
      <c r="E728" s="3" t="s">
        <v>6</v>
      </c>
      <c r="F728" s="3" t="s">
        <v>684</v>
      </c>
    </row>
    <row r="729" spans="1:6">
      <c r="A729">
        <v>30963</v>
      </c>
      <c r="B729">
        <v>17</v>
      </c>
      <c r="C729" s="3">
        <v>30157</v>
      </c>
      <c r="D729" s="3">
        <v>30</v>
      </c>
      <c r="E729" s="3" t="s">
        <v>6</v>
      </c>
      <c r="F729" s="3" t="s">
        <v>685</v>
      </c>
    </row>
    <row r="730" spans="1:6">
      <c r="A730">
        <v>30964</v>
      </c>
      <c r="B730">
        <v>15</v>
      </c>
      <c r="C730">
        <v>30012</v>
      </c>
      <c r="D730" s="3">
        <v>10</v>
      </c>
      <c r="E730" t="s">
        <v>6</v>
      </c>
      <c r="F730" t="s">
        <v>686</v>
      </c>
    </row>
    <row r="731" spans="1:6">
      <c r="A731">
        <v>30965</v>
      </c>
      <c r="B731">
        <v>15</v>
      </c>
      <c r="D731" s="3">
        <v>40</v>
      </c>
      <c r="E731" t="s">
        <v>6</v>
      </c>
      <c r="F731" t="s">
        <v>687</v>
      </c>
    </row>
    <row r="732" spans="1:6">
      <c r="A732">
        <v>30966</v>
      </c>
      <c r="B732">
        <v>15</v>
      </c>
      <c r="C732">
        <v>30965</v>
      </c>
      <c r="D732" s="3">
        <v>10</v>
      </c>
      <c r="E732" t="s">
        <v>6</v>
      </c>
      <c r="F732" t="s">
        <v>688</v>
      </c>
    </row>
    <row r="733" spans="1:6">
      <c r="A733">
        <v>30967</v>
      </c>
      <c r="B733">
        <v>15</v>
      </c>
      <c r="D733" s="3">
        <v>50</v>
      </c>
      <c r="E733" t="s">
        <v>6</v>
      </c>
      <c r="F733" t="s">
        <v>689</v>
      </c>
    </row>
    <row r="734" spans="1:6">
      <c r="A734">
        <v>30968</v>
      </c>
      <c r="B734">
        <v>15</v>
      </c>
      <c r="C734">
        <v>30018</v>
      </c>
      <c r="D734" s="3">
        <v>10</v>
      </c>
      <c r="E734" t="s">
        <v>69</v>
      </c>
      <c r="F734" s="5" t="s">
        <v>690</v>
      </c>
    </row>
    <row r="735" spans="1:6">
      <c r="A735">
        <v>30969</v>
      </c>
      <c r="B735">
        <v>15</v>
      </c>
      <c r="C735">
        <v>30025</v>
      </c>
      <c r="D735" s="3">
        <v>10</v>
      </c>
      <c r="E735" t="s">
        <v>21</v>
      </c>
      <c r="F735" s="5" t="s">
        <v>691</v>
      </c>
    </row>
    <row r="736" spans="1:6">
      <c r="A736">
        <v>30970</v>
      </c>
      <c r="B736">
        <v>15</v>
      </c>
      <c r="C736">
        <v>30027</v>
      </c>
      <c r="D736" s="3">
        <v>10</v>
      </c>
      <c r="E736" t="s">
        <v>6</v>
      </c>
      <c r="F736" s="5" t="s">
        <v>692</v>
      </c>
    </row>
    <row r="737" spans="1:6">
      <c r="A737">
        <v>30971</v>
      </c>
      <c r="B737">
        <v>15</v>
      </c>
      <c r="C737">
        <v>30047</v>
      </c>
      <c r="D737" s="3">
        <v>10</v>
      </c>
      <c r="E737" t="s">
        <v>21</v>
      </c>
      <c r="F737" t="s">
        <v>693</v>
      </c>
    </row>
    <row r="738" spans="1:6">
      <c r="A738">
        <v>30972</v>
      </c>
      <c r="B738">
        <v>15</v>
      </c>
      <c r="C738">
        <v>30050</v>
      </c>
      <c r="D738" s="3">
        <v>10</v>
      </c>
      <c r="E738" t="s">
        <v>6</v>
      </c>
      <c r="F738" t="s">
        <v>694</v>
      </c>
    </row>
    <row r="739" spans="1:6">
      <c r="A739">
        <v>30973</v>
      </c>
      <c r="B739">
        <v>15</v>
      </c>
      <c r="C739">
        <v>30053</v>
      </c>
      <c r="D739" s="3">
        <v>20</v>
      </c>
      <c r="E739" t="s">
        <v>6</v>
      </c>
      <c r="F739" t="s">
        <v>695</v>
      </c>
    </row>
    <row r="740" spans="1:6">
      <c r="A740">
        <v>30974</v>
      </c>
      <c r="B740">
        <v>15</v>
      </c>
      <c r="C740">
        <v>30053</v>
      </c>
      <c r="D740" s="3">
        <v>30</v>
      </c>
      <c r="E740" t="s">
        <v>6</v>
      </c>
      <c r="F740" t="s">
        <v>696</v>
      </c>
    </row>
    <row r="741" spans="1:6">
      <c r="A741">
        <v>30975</v>
      </c>
      <c r="B741">
        <v>15</v>
      </c>
      <c r="C741">
        <v>30056</v>
      </c>
      <c r="D741" s="3">
        <v>10</v>
      </c>
      <c r="E741" t="s">
        <v>6</v>
      </c>
      <c r="F741" t="s">
        <v>697</v>
      </c>
    </row>
    <row r="742" spans="1:6">
      <c r="A742">
        <v>30976</v>
      </c>
      <c r="B742">
        <v>15</v>
      </c>
      <c r="D742" s="3">
        <v>110</v>
      </c>
      <c r="E742" t="s">
        <v>6</v>
      </c>
      <c r="F742" t="s">
        <v>698</v>
      </c>
    </row>
    <row r="743" spans="1:6">
      <c r="A743">
        <v>30977</v>
      </c>
      <c r="B743">
        <v>15</v>
      </c>
      <c r="C743">
        <v>30976</v>
      </c>
      <c r="D743" s="3">
        <v>10</v>
      </c>
      <c r="E743" t="s">
        <v>6</v>
      </c>
      <c r="F743" t="s">
        <v>699</v>
      </c>
    </row>
    <row r="744" spans="1:6">
      <c r="A744">
        <v>30978</v>
      </c>
      <c r="B744">
        <v>15</v>
      </c>
      <c r="C744">
        <v>30075</v>
      </c>
      <c r="D744" s="3">
        <v>40</v>
      </c>
      <c r="E744" t="s">
        <v>6</v>
      </c>
      <c r="F744" t="s">
        <v>700</v>
      </c>
    </row>
  </sheetData>
  <conditionalFormatting sqref="A1:A744">
    <cfRule type="duplicateValues" dxfId="54" priority="98"/>
    <cfRule type="uniqueValues" dxfId="53" priority="99"/>
  </conditionalFormatting>
  <conditionalFormatting sqref="A2:A741">
    <cfRule type="duplicateValues" dxfId="52" priority="143"/>
  </conditionalFormatting>
  <conditionalFormatting sqref="A40:A44 A27 A16:A17 A24:A25 A14 A8:A10 A2:A3">
    <cfRule type="duplicateValues" dxfId="51" priority="100"/>
  </conditionalFormatting>
  <conditionalFormatting sqref="A50:A75 A45:A48">
    <cfRule type="duplicateValues" dxfId="50" priority="144"/>
  </conditionalFormatting>
  <conditionalFormatting sqref="A77:A105">
    <cfRule type="duplicateValues" dxfId="49" priority="146"/>
  </conditionalFormatting>
  <conditionalFormatting sqref="A143:A150 A128 A125 A122 A107:A113">
    <cfRule type="duplicateValues" dxfId="48" priority="147"/>
  </conditionalFormatting>
  <conditionalFormatting sqref="A202:A215 A152:A174">
    <cfRule type="duplicateValues" dxfId="47" priority="152"/>
  </conditionalFormatting>
  <conditionalFormatting sqref="A271:A272 A264:A265 A225:A262">
    <cfRule type="duplicateValues" dxfId="46" priority="154"/>
  </conditionalFormatting>
  <conditionalFormatting sqref="A300:A319">
    <cfRule type="duplicateValues" dxfId="45" priority="157"/>
  </conditionalFormatting>
  <conditionalFormatting sqref="A410:A472 A320:A408">
    <cfRule type="duplicateValues" dxfId="44" priority="158"/>
  </conditionalFormatting>
  <conditionalFormatting sqref="A473:A477">
    <cfRule type="duplicateValues" dxfId="43" priority="160"/>
  </conditionalFormatting>
  <conditionalFormatting sqref="A484:A511">
    <cfRule type="duplicateValues" dxfId="42" priority="163"/>
  </conditionalFormatting>
  <conditionalFormatting sqref="A512:A517 A478:A483 A2:A299">
    <cfRule type="duplicateValues" dxfId="41" priority="137"/>
  </conditionalFormatting>
  <conditionalFormatting sqref="A512:A517 A478:A483 A2:A319">
    <cfRule type="duplicateValues" dxfId="40" priority="140"/>
  </conditionalFormatting>
  <conditionalFormatting sqref="A512:A517 A478:A483 A275:A298 A2:A215">
    <cfRule type="duplicateValues" dxfId="39" priority="133"/>
  </conditionalFormatting>
  <conditionalFormatting sqref="A512:A517 A478:A483 A275:A298 A175:A201 A2:A151">
    <cfRule type="duplicateValues" dxfId="38" priority="128"/>
  </conditionalFormatting>
  <conditionalFormatting sqref="A512:A517 A478:A483 A275:A298 A175:A201 A151 A2:A106">
    <cfRule type="duplicateValues" dxfId="37" priority="122"/>
  </conditionalFormatting>
  <conditionalFormatting sqref="A512:A517 A478:A483 A275:A298 A175:A201 A151 A106 A2:A76">
    <cfRule type="duplicateValues" dxfId="36" priority="115"/>
  </conditionalFormatting>
  <conditionalFormatting sqref="A512:A517 A478:A483 A275:A298 A175:A201 A151 A106 A76 A2:A44">
    <cfRule type="duplicateValues" dxfId="35" priority="107"/>
  </conditionalFormatting>
  <conditionalFormatting sqref="A512:A517 A478:A483">
    <cfRule type="duplicateValues" dxfId="34" priority="161"/>
  </conditionalFormatting>
  <conditionalFormatting sqref="A518:A561">
    <cfRule type="duplicateValues" dxfId="33" priority="164"/>
  </conditionalFormatting>
  <conditionalFormatting sqref="A562:A658">
    <cfRule type="duplicateValues" dxfId="32" priority="165"/>
  </conditionalFormatting>
  <conditionalFormatting sqref="A659:A703">
    <cfRule type="duplicateValues" dxfId="31" priority="166"/>
  </conditionalFormatting>
  <conditionalFormatting sqref="A704:A741">
    <cfRule type="duplicateValues" dxfId="30" priority="167"/>
  </conditionalFormatting>
  <conditionalFormatting sqref="A742:A744">
    <cfRule type="duplicateValues" dxfId="29" priority="168"/>
  </conditionalFormatting>
  <pageMargins left="0.7" right="0.7" top="0.75" bottom="0.75" header="0.3" footer="0.3"/>
  <headerFooter>
    <oddFooter>&amp;L_x000D_&amp;1#&amp;"Calibri"&amp;10&amp;K000000 Information Rating: INTERNAL(I)</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12CC6-352C-4B46-8F68-440C929B219F}">
  <sheetPr>
    <tabColor theme="1"/>
  </sheetPr>
  <dimension ref="A1"/>
  <sheetViews>
    <sheetView workbookViewId="0">
      <selection activeCell="I62" sqref="A17:I62"/>
    </sheetView>
  </sheetViews>
  <sheetFormatPr defaultColWidth="8.7109375" defaultRowHeight="14.4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ED1EF-62B5-4AF8-9A79-C36D711066D4}">
  <sheetPr>
    <tabColor rgb="FFFF00E1"/>
  </sheetPr>
  <dimension ref="A1:N746"/>
  <sheetViews>
    <sheetView tabSelected="1" topLeftCell="A157" zoomScale="80" zoomScaleNormal="80" workbookViewId="0">
      <selection activeCell="B159" sqref="B159:B173"/>
    </sheetView>
  </sheetViews>
  <sheetFormatPr defaultColWidth="55.140625" defaultRowHeight="14.45"/>
  <cols>
    <col min="1" max="1" width="21.42578125" style="333" customWidth="1"/>
    <col min="2" max="2" width="20.7109375" style="333" customWidth="1"/>
    <col min="3" max="3" width="33.28515625" style="495" customWidth="1"/>
    <col min="4" max="4" width="21.140625" style="333" customWidth="1"/>
    <col min="5" max="5" width="34" style="333" customWidth="1"/>
    <col min="6" max="6" width="55.140625" style="23"/>
    <col min="7" max="7" width="55.140625" style="25"/>
    <col min="8" max="11" width="55.140625" style="23"/>
    <col min="12" max="16384" width="55.140625" style="34"/>
  </cols>
  <sheetData>
    <row r="1" spans="1:14">
      <c r="A1" s="496" t="s">
        <v>738</v>
      </c>
      <c r="B1" s="496" t="s">
        <v>7307</v>
      </c>
      <c r="C1" s="492" t="s">
        <v>7308</v>
      </c>
      <c r="D1" s="496" t="s">
        <v>7309</v>
      </c>
      <c r="E1" s="496" t="s">
        <v>7310</v>
      </c>
      <c r="F1" s="319" t="s">
        <v>7311</v>
      </c>
      <c r="G1" s="320" t="s">
        <v>7312</v>
      </c>
      <c r="H1" s="490" t="s">
        <v>7313</v>
      </c>
      <c r="I1" s="35" t="s">
        <v>7314</v>
      </c>
      <c r="J1" s="35" t="s">
        <v>7315</v>
      </c>
      <c r="K1" s="35" t="s">
        <v>7316</v>
      </c>
      <c r="L1" s="250" t="s">
        <v>7317</v>
      </c>
      <c r="M1" s="35" t="s">
        <v>7318</v>
      </c>
      <c r="N1" s="35" t="s">
        <v>7319</v>
      </c>
    </row>
    <row r="2" spans="1:14" ht="14.45" customHeight="1">
      <c r="A2" s="522" t="s">
        <v>7320</v>
      </c>
      <c r="B2" s="523" t="s">
        <v>7321</v>
      </c>
      <c r="C2" s="508" t="s">
        <v>7322</v>
      </c>
      <c r="D2" s="511" t="s">
        <v>7323</v>
      </c>
      <c r="E2" s="507" t="s">
        <v>7324</v>
      </c>
      <c r="F2" s="499" t="s">
        <v>7325</v>
      </c>
      <c r="G2" s="23" t="s">
        <v>7326</v>
      </c>
      <c r="H2" s="30" t="s">
        <v>7173</v>
      </c>
      <c r="I2" s="30"/>
      <c r="J2" s="30"/>
      <c r="K2" s="30"/>
      <c r="L2" s="251"/>
    </row>
    <row r="3" spans="1:14">
      <c r="A3" s="507"/>
      <c r="B3" s="524"/>
      <c r="C3" s="509"/>
      <c r="D3" s="511"/>
      <c r="E3" s="507"/>
      <c r="F3" s="499"/>
      <c r="G3" s="23" t="s">
        <v>7327</v>
      </c>
      <c r="H3" s="30" t="s">
        <v>7173</v>
      </c>
      <c r="I3" s="30"/>
      <c r="J3" s="30"/>
      <c r="K3" s="30"/>
      <c r="L3" s="251"/>
    </row>
    <row r="4" spans="1:14">
      <c r="A4" s="507"/>
      <c r="B4" s="524"/>
      <c r="C4" s="509"/>
      <c r="D4" s="511"/>
      <c r="E4" s="507"/>
      <c r="F4" s="499"/>
      <c r="G4" s="23" t="s">
        <v>7328</v>
      </c>
      <c r="H4" s="30" t="s">
        <v>7173</v>
      </c>
      <c r="I4" s="30"/>
      <c r="J4" s="30"/>
      <c r="K4" s="30"/>
      <c r="L4" s="251"/>
    </row>
    <row r="5" spans="1:14">
      <c r="A5" s="507"/>
      <c r="B5" s="524"/>
      <c r="C5" s="509"/>
      <c r="D5" s="511"/>
      <c r="E5" s="507"/>
      <c r="F5" s="499"/>
      <c r="G5" s="23" t="s">
        <v>7329</v>
      </c>
      <c r="H5" s="30" t="s">
        <v>7173</v>
      </c>
      <c r="I5" s="30"/>
      <c r="J5" s="30"/>
      <c r="K5" s="30"/>
      <c r="L5" s="251"/>
    </row>
    <row r="6" spans="1:14" ht="31.5" customHeight="1">
      <c r="A6" s="507"/>
      <c r="B6" s="524"/>
      <c r="C6" s="510"/>
      <c r="D6" s="511"/>
      <c r="E6" s="507"/>
      <c r="F6" s="499"/>
      <c r="G6" s="23" t="s">
        <v>7330</v>
      </c>
      <c r="H6" s="30" t="s">
        <v>7173</v>
      </c>
      <c r="I6" s="30"/>
      <c r="J6" s="30"/>
      <c r="K6" s="30"/>
      <c r="L6" s="251"/>
    </row>
    <row r="7" spans="1:14" ht="28.9">
      <c r="A7" s="507"/>
      <c r="B7" s="524"/>
      <c r="C7" s="508" t="s">
        <v>7331</v>
      </c>
      <c r="D7" s="511" t="s">
        <v>7323</v>
      </c>
      <c r="E7" s="507" t="s">
        <v>7332</v>
      </c>
      <c r="F7" s="500" t="s">
        <v>7333</v>
      </c>
      <c r="G7" s="23" t="s">
        <v>7334</v>
      </c>
      <c r="H7" s="30" t="s">
        <v>7173</v>
      </c>
      <c r="I7" s="30"/>
      <c r="J7" s="30" t="s">
        <v>7335</v>
      </c>
      <c r="K7" s="30"/>
      <c r="L7" s="251"/>
      <c r="M7" s="34" t="s">
        <v>7336</v>
      </c>
    </row>
    <row r="8" spans="1:14" ht="28.9">
      <c r="A8" s="507"/>
      <c r="B8" s="524"/>
      <c r="C8" s="509"/>
      <c r="D8" s="511"/>
      <c r="E8" s="507"/>
      <c r="F8" s="500"/>
      <c r="G8" s="23" t="s">
        <v>7337</v>
      </c>
      <c r="H8" s="30" t="s">
        <v>7173</v>
      </c>
      <c r="I8" s="30"/>
      <c r="J8" s="30" t="s">
        <v>7335</v>
      </c>
      <c r="K8" s="30"/>
      <c r="L8" s="251"/>
    </row>
    <row r="9" spans="1:14" ht="28.9">
      <c r="A9" s="507"/>
      <c r="B9" s="524"/>
      <c r="C9" s="510"/>
      <c r="D9" s="511"/>
      <c r="E9" s="507"/>
      <c r="F9" s="500"/>
      <c r="G9" s="23" t="s">
        <v>7338</v>
      </c>
      <c r="H9" s="30" t="s">
        <v>7173</v>
      </c>
      <c r="I9" s="30"/>
      <c r="J9" s="30"/>
      <c r="K9" s="30" t="s">
        <v>7339</v>
      </c>
      <c r="L9" s="251"/>
    </row>
    <row r="10" spans="1:14">
      <c r="A10" s="507"/>
      <c r="B10" s="524"/>
      <c r="C10" s="508" t="s">
        <v>7340</v>
      </c>
      <c r="D10" s="511" t="s">
        <v>7323</v>
      </c>
      <c r="E10" s="507" t="s">
        <v>7341</v>
      </c>
      <c r="F10" s="499" t="s">
        <v>7342</v>
      </c>
      <c r="G10" s="23" t="s">
        <v>7343</v>
      </c>
      <c r="H10" s="30" t="s">
        <v>7173</v>
      </c>
      <c r="I10" s="30"/>
      <c r="J10" s="30"/>
      <c r="K10" s="30"/>
      <c r="L10" s="251"/>
    </row>
    <row r="11" spans="1:14">
      <c r="A11" s="507"/>
      <c r="B11" s="524"/>
      <c r="C11" s="509"/>
      <c r="D11" s="511"/>
      <c r="E11" s="507"/>
      <c r="F11" s="499"/>
      <c r="G11" s="23" t="s">
        <v>7344</v>
      </c>
      <c r="H11" s="30" t="s">
        <v>7173</v>
      </c>
      <c r="I11" s="30"/>
      <c r="J11" s="30"/>
      <c r="K11" s="30"/>
      <c r="L11" s="251"/>
    </row>
    <row r="12" spans="1:14">
      <c r="A12" s="507"/>
      <c r="B12" s="524"/>
      <c r="C12" s="509"/>
      <c r="D12" s="511"/>
      <c r="E12" s="507"/>
      <c r="F12" s="499"/>
      <c r="G12" s="23" t="s">
        <v>7345</v>
      </c>
      <c r="H12" s="30" t="s">
        <v>7173</v>
      </c>
      <c r="I12" s="30"/>
      <c r="J12" s="30"/>
      <c r="K12" s="30" t="s">
        <v>7339</v>
      </c>
      <c r="L12" s="251"/>
    </row>
    <row r="13" spans="1:14" ht="28.9">
      <c r="A13" s="507"/>
      <c r="B13" s="524"/>
      <c r="C13" s="509"/>
      <c r="D13" s="511"/>
      <c r="E13" s="507"/>
      <c r="F13" s="499"/>
      <c r="G13" s="23" t="s">
        <v>7346</v>
      </c>
      <c r="H13" s="30" t="s">
        <v>7173</v>
      </c>
      <c r="I13" s="30"/>
      <c r="J13" s="30"/>
      <c r="K13" s="30" t="s">
        <v>7339</v>
      </c>
      <c r="L13" s="251"/>
    </row>
    <row r="14" spans="1:14" ht="28.9">
      <c r="A14" s="507"/>
      <c r="B14" s="524"/>
      <c r="C14" s="509"/>
      <c r="D14" s="511"/>
      <c r="E14" s="507"/>
      <c r="F14" s="499"/>
      <c r="G14" s="23" t="s">
        <v>7347</v>
      </c>
      <c r="H14" s="30" t="s">
        <v>7173</v>
      </c>
      <c r="I14" s="30"/>
      <c r="J14" s="30"/>
      <c r="K14" s="30" t="s">
        <v>7339</v>
      </c>
      <c r="L14" s="251"/>
    </row>
    <row r="15" spans="1:14" ht="43.15">
      <c r="A15" s="507"/>
      <c r="B15" s="524"/>
      <c r="C15" s="510"/>
      <c r="D15" s="511"/>
      <c r="E15" s="507"/>
      <c r="F15" s="499"/>
      <c r="G15" s="23" t="s">
        <v>7348</v>
      </c>
      <c r="H15" s="30" t="s">
        <v>7173</v>
      </c>
      <c r="I15" s="30"/>
      <c r="J15" s="30"/>
      <c r="K15" s="30" t="s">
        <v>7339</v>
      </c>
      <c r="L15" s="251"/>
    </row>
    <row r="16" spans="1:14" ht="28.9">
      <c r="A16" s="507"/>
      <c r="B16" s="524"/>
      <c r="C16" s="508" t="s">
        <v>7349</v>
      </c>
      <c r="D16" s="511" t="s">
        <v>7323</v>
      </c>
      <c r="E16" s="507" t="s">
        <v>7350</v>
      </c>
      <c r="F16" s="499" t="s">
        <v>7351</v>
      </c>
      <c r="G16" s="23" t="s">
        <v>7352</v>
      </c>
      <c r="H16" s="30" t="s">
        <v>7173</v>
      </c>
      <c r="I16" s="30"/>
      <c r="J16" s="30"/>
      <c r="K16" s="30" t="s">
        <v>7173</v>
      </c>
      <c r="L16" s="251"/>
    </row>
    <row r="17" spans="1:13">
      <c r="A17" s="507"/>
      <c r="B17" s="524"/>
      <c r="C17" s="510"/>
      <c r="D17" s="511"/>
      <c r="E17" s="507"/>
      <c r="F17" s="499"/>
      <c r="G17" s="27" t="s">
        <v>7353</v>
      </c>
      <c r="H17" s="30" t="s">
        <v>7173</v>
      </c>
      <c r="I17" s="30"/>
      <c r="J17" s="30"/>
      <c r="K17" s="30" t="s">
        <v>7173</v>
      </c>
      <c r="L17" s="251"/>
    </row>
    <row r="18" spans="1:13">
      <c r="A18" s="507"/>
      <c r="B18" s="524"/>
      <c r="C18" s="512" t="s">
        <v>7354</v>
      </c>
      <c r="D18" s="511" t="s">
        <v>7323</v>
      </c>
      <c r="E18" s="507" t="s">
        <v>7355</v>
      </c>
      <c r="F18" s="499" t="s">
        <v>7356</v>
      </c>
      <c r="G18" s="33" t="s">
        <v>7357</v>
      </c>
      <c r="H18" s="30" t="s">
        <v>7173</v>
      </c>
      <c r="I18" s="30"/>
      <c r="J18" s="30"/>
      <c r="K18" s="30"/>
      <c r="L18" s="251"/>
      <c r="M18" s="34" t="s">
        <v>7358</v>
      </c>
    </row>
    <row r="19" spans="1:13" ht="28.9">
      <c r="A19" s="507"/>
      <c r="B19" s="524"/>
      <c r="C19" s="513"/>
      <c r="D19" s="511"/>
      <c r="E19" s="507"/>
      <c r="F19" s="499"/>
      <c r="G19" s="28" t="s">
        <v>7359</v>
      </c>
      <c r="H19" s="30" t="s">
        <v>7173</v>
      </c>
      <c r="I19" s="30"/>
      <c r="J19" s="30"/>
      <c r="K19" s="30" t="s">
        <v>7173</v>
      </c>
      <c r="L19" s="251"/>
    </row>
    <row r="20" spans="1:13" ht="28.9">
      <c r="A20" s="507"/>
      <c r="B20" s="524"/>
      <c r="C20" s="513"/>
      <c r="D20" s="511"/>
      <c r="E20" s="507"/>
      <c r="F20" s="499"/>
      <c r="G20" s="23" t="s">
        <v>7360</v>
      </c>
      <c r="H20" s="30" t="s">
        <v>7173</v>
      </c>
      <c r="I20" s="30"/>
      <c r="J20" s="30"/>
      <c r="K20" s="30" t="s">
        <v>7173</v>
      </c>
      <c r="L20" s="251"/>
    </row>
    <row r="21" spans="1:13" ht="28.9">
      <c r="A21" s="507"/>
      <c r="B21" s="524"/>
      <c r="C21" s="514"/>
      <c r="D21" s="511"/>
      <c r="E21" s="507"/>
      <c r="F21" s="499"/>
      <c r="G21" s="25" t="s">
        <v>7361</v>
      </c>
      <c r="H21" s="30" t="s">
        <v>7173</v>
      </c>
      <c r="I21" s="30"/>
      <c r="J21" s="30"/>
      <c r="K21" s="30" t="s">
        <v>7173</v>
      </c>
      <c r="L21" s="251"/>
    </row>
    <row r="22" spans="1:13" ht="43.15">
      <c r="A22" s="507"/>
      <c r="B22" s="524"/>
      <c r="C22" s="515" t="s">
        <v>3115</v>
      </c>
      <c r="D22" s="502" t="s">
        <v>7362</v>
      </c>
      <c r="E22" s="507" t="s">
        <v>7363</v>
      </c>
      <c r="F22" s="499" t="s">
        <v>7364</v>
      </c>
      <c r="G22" s="23" t="s">
        <v>7365</v>
      </c>
      <c r="H22" s="30" t="s">
        <v>7366</v>
      </c>
      <c r="I22" s="30"/>
      <c r="J22" s="30" t="s">
        <v>7367</v>
      </c>
      <c r="K22" s="30"/>
      <c r="L22" s="252"/>
    </row>
    <row r="23" spans="1:13" ht="28.9">
      <c r="A23" s="507"/>
      <c r="B23" s="524"/>
      <c r="C23" s="516"/>
      <c r="D23" s="502"/>
      <c r="E23" s="507"/>
      <c r="F23" s="499"/>
      <c r="G23" s="28" t="s">
        <v>7368</v>
      </c>
      <c r="H23" s="30" t="s">
        <v>7369</v>
      </c>
      <c r="I23" s="30"/>
      <c r="J23" s="30" t="s">
        <v>7367</v>
      </c>
      <c r="K23" s="30"/>
      <c r="L23" s="252"/>
    </row>
    <row r="24" spans="1:13">
      <c r="A24" s="507"/>
      <c r="B24" s="524"/>
      <c r="C24" s="516"/>
      <c r="D24" s="502"/>
      <c r="E24" s="507"/>
      <c r="F24" s="499"/>
      <c r="G24" s="23" t="s">
        <v>3114</v>
      </c>
      <c r="H24" s="30">
        <v>129</v>
      </c>
      <c r="L24" s="252"/>
    </row>
    <row r="25" spans="1:13">
      <c r="A25" s="507"/>
      <c r="B25" s="524"/>
      <c r="C25" s="516"/>
      <c r="D25" s="502"/>
      <c r="E25" s="507"/>
      <c r="F25" s="499"/>
      <c r="G25" s="23" t="s">
        <v>7370</v>
      </c>
      <c r="H25" s="30">
        <v>2646</v>
      </c>
      <c r="L25" s="252"/>
    </row>
    <row r="26" spans="1:13" ht="28.9">
      <c r="A26" s="507"/>
      <c r="B26" s="524"/>
      <c r="C26" s="516"/>
      <c r="D26" s="502"/>
      <c r="E26" s="507"/>
      <c r="F26" s="499"/>
      <c r="G26" s="23" t="s">
        <v>7371</v>
      </c>
      <c r="H26" s="30" t="s">
        <v>7372</v>
      </c>
      <c r="J26" s="23" t="s">
        <v>7367</v>
      </c>
      <c r="L26" s="252"/>
    </row>
    <row r="27" spans="1:13">
      <c r="A27" s="507"/>
      <c r="B27" s="524"/>
      <c r="C27" s="516"/>
      <c r="D27" s="502"/>
      <c r="E27" s="507"/>
      <c r="F27" s="499"/>
      <c r="G27" s="23" t="s">
        <v>7373</v>
      </c>
      <c r="H27" s="30" t="s">
        <v>7374</v>
      </c>
      <c r="J27" s="23" t="s">
        <v>7367</v>
      </c>
      <c r="L27" s="252"/>
    </row>
    <row r="28" spans="1:13">
      <c r="A28" s="507"/>
      <c r="B28" s="524"/>
      <c r="C28" s="516"/>
      <c r="D28" s="502"/>
      <c r="E28" s="507"/>
      <c r="F28" s="499"/>
      <c r="G28" s="29" t="s">
        <v>7375</v>
      </c>
      <c r="H28" s="30" t="s">
        <v>7173</v>
      </c>
      <c r="L28" s="252"/>
    </row>
    <row r="29" spans="1:13">
      <c r="A29" s="507"/>
      <c r="B29" s="524"/>
      <c r="C29" s="516"/>
      <c r="D29" s="502"/>
      <c r="E29" s="507"/>
      <c r="F29" s="499"/>
      <c r="G29" s="29" t="s">
        <v>7376</v>
      </c>
      <c r="H29" s="30" t="s">
        <v>7173</v>
      </c>
      <c r="L29" s="252"/>
    </row>
    <row r="30" spans="1:13" ht="28.9">
      <c r="A30" s="507"/>
      <c r="B30" s="524"/>
      <c r="C30" s="517"/>
      <c r="D30" s="502"/>
      <c r="E30" s="507"/>
      <c r="F30" s="499"/>
      <c r="G30" s="28" t="s">
        <v>7377</v>
      </c>
      <c r="H30" s="30" t="s">
        <v>7173</v>
      </c>
      <c r="L30" s="252"/>
    </row>
    <row r="31" spans="1:13">
      <c r="A31" s="507"/>
      <c r="B31" s="524"/>
      <c r="C31" s="518" t="s">
        <v>7378</v>
      </c>
      <c r="D31" s="502" t="s">
        <v>7362</v>
      </c>
      <c r="E31" s="507" t="s">
        <v>7379</v>
      </c>
      <c r="F31" s="499" t="s">
        <v>7380</v>
      </c>
      <c r="G31" s="255" t="s">
        <v>3043</v>
      </c>
      <c r="H31" s="30">
        <v>64</v>
      </c>
      <c r="L31" s="252"/>
    </row>
    <row r="32" spans="1:13">
      <c r="A32" s="507"/>
      <c r="B32" s="524"/>
      <c r="C32" s="519"/>
      <c r="D32" s="502"/>
      <c r="E32" s="507"/>
      <c r="F32" s="499"/>
      <c r="G32" s="255" t="s">
        <v>3046</v>
      </c>
      <c r="H32" s="30">
        <v>65</v>
      </c>
      <c r="L32" s="252"/>
    </row>
    <row r="33" spans="1:13">
      <c r="A33" s="507"/>
      <c r="B33" s="524"/>
      <c r="C33" s="519"/>
      <c r="D33" s="502"/>
      <c r="E33" s="507"/>
      <c r="F33" s="499"/>
      <c r="G33" s="256" t="s">
        <v>3049</v>
      </c>
      <c r="H33" s="30">
        <v>66</v>
      </c>
      <c r="L33" s="252"/>
    </row>
    <row r="34" spans="1:13">
      <c r="A34" s="507"/>
      <c r="B34" s="524"/>
      <c r="C34" s="519"/>
      <c r="D34" s="502"/>
      <c r="E34" s="507"/>
      <c r="F34" s="499"/>
      <c r="G34" s="256" t="s">
        <v>3050</v>
      </c>
      <c r="H34" s="30">
        <v>67</v>
      </c>
      <c r="L34" s="252"/>
    </row>
    <row r="35" spans="1:13">
      <c r="A35" s="507"/>
      <c r="B35" s="524"/>
      <c r="C35" s="519"/>
      <c r="D35" s="502"/>
      <c r="E35" s="507"/>
      <c r="F35" s="499"/>
      <c r="G35" s="29" t="s">
        <v>7381</v>
      </c>
      <c r="H35" s="30" t="s">
        <v>7173</v>
      </c>
      <c r="L35" s="252"/>
    </row>
    <row r="36" spans="1:13" ht="28.9">
      <c r="A36" s="507"/>
      <c r="B36" s="524"/>
      <c r="C36" s="519"/>
      <c r="D36" s="502"/>
      <c r="E36" s="507"/>
      <c r="F36" s="499"/>
      <c r="G36" s="255" t="s">
        <v>3628</v>
      </c>
      <c r="H36" s="30" t="s">
        <v>7382</v>
      </c>
      <c r="J36" s="23" t="s">
        <v>7383</v>
      </c>
      <c r="L36" s="252"/>
    </row>
    <row r="37" spans="1:13" ht="28.9">
      <c r="A37" s="507"/>
      <c r="B37" s="524"/>
      <c r="C37" s="519"/>
      <c r="D37" s="502"/>
      <c r="E37" s="507"/>
      <c r="F37" s="499"/>
      <c r="G37" s="255" t="s">
        <v>3611</v>
      </c>
      <c r="H37" s="30">
        <v>4107</v>
      </c>
      <c r="L37" s="252"/>
    </row>
    <row r="38" spans="1:13" ht="28.9">
      <c r="A38" s="507"/>
      <c r="B38" s="524"/>
      <c r="C38" s="519"/>
      <c r="D38" s="502"/>
      <c r="E38" s="507"/>
      <c r="F38" s="499"/>
      <c r="G38" s="255" t="s">
        <v>3613</v>
      </c>
      <c r="H38" s="30">
        <v>4112</v>
      </c>
      <c r="L38" s="252"/>
    </row>
    <row r="39" spans="1:13" ht="28.9">
      <c r="A39" s="507"/>
      <c r="B39" s="524"/>
      <c r="C39" s="519"/>
      <c r="D39" s="502"/>
      <c r="E39" s="507"/>
      <c r="F39" s="499"/>
      <c r="G39" s="255" t="s">
        <v>3616</v>
      </c>
      <c r="H39" s="30">
        <v>4126</v>
      </c>
      <c r="L39" s="252"/>
    </row>
    <row r="40" spans="1:13" ht="28.9">
      <c r="A40" s="507"/>
      <c r="B40" s="524"/>
      <c r="C40" s="519"/>
      <c r="D40" s="502"/>
      <c r="E40" s="507"/>
      <c r="F40" s="499"/>
      <c r="G40" s="23" t="s">
        <v>7384</v>
      </c>
      <c r="H40" s="30" t="s">
        <v>7173</v>
      </c>
      <c r="L40" s="252"/>
    </row>
    <row r="41" spans="1:13" ht="28.9">
      <c r="A41" s="507"/>
      <c r="B41" s="524"/>
      <c r="C41" s="519"/>
      <c r="D41" s="502"/>
      <c r="E41" s="507"/>
      <c r="F41" s="499"/>
      <c r="G41" s="255" t="s">
        <v>3630</v>
      </c>
      <c r="H41" s="30" t="s">
        <v>7385</v>
      </c>
      <c r="J41" s="23" t="s">
        <v>7383</v>
      </c>
      <c r="L41" s="252"/>
    </row>
    <row r="42" spans="1:13" ht="28.9">
      <c r="A42" s="507"/>
      <c r="B42" s="524"/>
      <c r="C42" s="519"/>
      <c r="D42" s="502"/>
      <c r="E42" s="507"/>
      <c r="F42" s="499"/>
      <c r="G42" s="255" t="s">
        <v>3618</v>
      </c>
      <c r="H42" s="30">
        <v>4108</v>
      </c>
      <c r="L42" s="252"/>
    </row>
    <row r="43" spans="1:13" ht="28.9">
      <c r="A43" s="507"/>
      <c r="B43" s="524"/>
      <c r="C43" s="519"/>
      <c r="D43" s="502"/>
      <c r="E43" s="507"/>
      <c r="F43" s="499"/>
      <c r="G43" s="255" t="s">
        <v>3620</v>
      </c>
      <c r="H43" s="30">
        <v>4119</v>
      </c>
      <c r="L43" s="252"/>
    </row>
    <row r="44" spans="1:13" ht="28.9">
      <c r="A44" s="507"/>
      <c r="B44" s="524"/>
      <c r="C44" s="519"/>
      <c r="D44" s="502"/>
      <c r="E44" s="507"/>
      <c r="F44" s="499"/>
      <c r="G44" s="255" t="s">
        <v>3623</v>
      </c>
      <c r="H44" s="30">
        <v>4130</v>
      </c>
      <c r="L44" s="252"/>
    </row>
    <row r="45" spans="1:13" ht="28.9">
      <c r="A45" s="507"/>
      <c r="B45" s="524"/>
      <c r="C45" s="519"/>
      <c r="D45" s="502"/>
      <c r="E45" s="507"/>
      <c r="F45" s="499"/>
      <c r="G45" s="23" t="s">
        <v>7386</v>
      </c>
      <c r="H45" s="30" t="s">
        <v>7173</v>
      </c>
      <c r="L45" s="252"/>
    </row>
    <row r="46" spans="1:13" ht="28.9">
      <c r="A46" s="507"/>
      <c r="B46" s="524"/>
      <c r="C46" s="519"/>
      <c r="D46" s="502"/>
      <c r="E46" s="507"/>
      <c r="F46" s="499"/>
      <c r="G46" s="201" t="s">
        <v>5428</v>
      </c>
      <c r="H46" s="30" t="s">
        <v>7387</v>
      </c>
      <c r="J46" s="23" t="s">
        <v>7383</v>
      </c>
      <c r="L46" s="252"/>
      <c r="M46" s="34" t="s">
        <v>7388</v>
      </c>
    </row>
    <row r="47" spans="1:13" ht="28.9">
      <c r="A47" s="507"/>
      <c r="B47" s="524"/>
      <c r="C47" s="519"/>
      <c r="D47" s="502"/>
      <c r="E47" s="507"/>
      <c r="F47" s="499"/>
      <c r="G47" s="201" t="s">
        <v>5429</v>
      </c>
      <c r="H47" s="30">
        <v>4109</v>
      </c>
      <c r="L47" s="252"/>
    </row>
    <row r="48" spans="1:13" ht="28.9">
      <c r="A48" s="507"/>
      <c r="B48" s="524"/>
      <c r="C48" s="519"/>
      <c r="D48" s="502"/>
      <c r="E48" s="507"/>
      <c r="F48" s="499"/>
      <c r="G48" s="201" t="s">
        <v>5430</v>
      </c>
      <c r="H48" s="30">
        <v>4120</v>
      </c>
      <c r="L48" s="252"/>
    </row>
    <row r="49" spans="1:12" ht="28.9">
      <c r="A49" s="507"/>
      <c r="B49" s="524"/>
      <c r="C49" s="519"/>
      <c r="D49" s="502"/>
      <c r="E49" s="507"/>
      <c r="F49" s="499"/>
      <c r="G49" s="201" t="s">
        <v>5431</v>
      </c>
      <c r="H49" s="30">
        <v>4134</v>
      </c>
      <c r="L49" s="252"/>
    </row>
    <row r="50" spans="1:12" ht="28.9">
      <c r="A50" s="507"/>
      <c r="B50" s="524"/>
      <c r="C50" s="519"/>
      <c r="D50" s="502"/>
      <c r="E50" s="507"/>
      <c r="F50" s="499"/>
      <c r="G50" s="23" t="s">
        <v>7389</v>
      </c>
      <c r="H50" s="30" t="s">
        <v>7173</v>
      </c>
      <c r="L50" s="252"/>
    </row>
    <row r="51" spans="1:12" ht="28.9">
      <c r="A51" s="507"/>
      <c r="B51" s="524"/>
      <c r="C51" s="519"/>
      <c r="D51" s="502"/>
      <c r="E51" s="507"/>
      <c r="F51" s="499"/>
      <c r="G51" s="255" t="s">
        <v>3632</v>
      </c>
      <c r="H51" s="30">
        <v>4143</v>
      </c>
      <c r="L51" s="252"/>
    </row>
    <row r="52" spans="1:12" ht="28.9">
      <c r="A52" s="507"/>
      <c r="B52" s="524"/>
      <c r="C52" s="519"/>
      <c r="D52" s="502"/>
      <c r="E52" s="507"/>
      <c r="F52" s="499"/>
      <c r="G52" s="255" t="s">
        <v>3634</v>
      </c>
      <c r="H52" s="30">
        <v>4148</v>
      </c>
      <c r="L52" s="252"/>
    </row>
    <row r="53" spans="1:12" ht="28.9">
      <c r="A53" s="507"/>
      <c r="B53" s="524"/>
      <c r="C53" s="519"/>
      <c r="D53" s="502"/>
      <c r="E53" s="507"/>
      <c r="F53" s="499"/>
      <c r="G53" s="255" t="s">
        <v>3637</v>
      </c>
      <c r="H53" s="30">
        <v>4150</v>
      </c>
      <c r="L53" s="252"/>
    </row>
    <row r="54" spans="1:12" ht="28.9">
      <c r="A54" s="507"/>
      <c r="B54" s="524"/>
      <c r="C54" s="519"/>
      <c r="D54" s="502"/>
      <c r="E54" s="507"/>
      <c r="F54" s="499"/>
      <c r="G54" s="255" t="s">
        <v>3648</v>
      </c>
      <c r="H54" s="30" t="s">
        <v>7390</v>
      </c>
      <c r="J54" s="23" t="s">
        <v>7383</v>
      </c>
      <c r="L54" s="252"/>
    </row>
    <row r="55" spans="1:12" ht="28.9">
      <c r="A55" s="507"/>
      <c r="B55" s="524"/>
      <c r="C55" s="519"/>
      <c r="D55" s="502"/>
      <c r="E55" s="507"/>
      <c r="F55" s="499"/>
      <c r="G55" s="23" t="s">
        <v>7391</v>
      </c>
      <c r="H55" s="30" t="s">
        <v>7173</v>
      </c>
      <c r="L55" s="252"/>
    </row>
    <row r="56" spans="1:12" ht="28.9">
      <c r="A56" s="507"/>
      <c r="B56" s="524"/>
      <c r="C56" s="519"/>
      <c r="D56" s="502"/>
      <c r="E56" s="507"/>
      <c r="F56" s="499"/>
      <c r="G56" s="255" t="s">
        <v>3639</v>
      </c>
      <c r="H56" s="30">
        <v>4146</v>
      </c>
      <c r="L56" s="252"/>
    </row>
    <row r="57" spans="1:12" ht="28.9">
      <c r="A57" s="507"/>
      <c r="B57" s="524"/>
      <c r="C57" s="519"/>
      <c r="D57" s="502"/>
      <c r="E57" s="507"/>
      <c r="F57" s="499"/>
      <c r="G57" s="255" t="s">
        <v>3641</v>
      </c>
      <c r="H57" s="30">
        <v>4149</v>
      </c>
      <c r="L57" s="252"/>
    </row>
    <row r="58" spans="1:12" ht="28.9">
      <c r="A58" s="507"/>
      <c r="B58" s="524"/>
      <c r="C58" s="519"/>
      <c r="D58" s="502"/>
      <c r="E58" s="507"/>
      <c r="F58" s="499"/>
      <c r="G58" s="255" t="s">
        <v>3644</v>
      </c>
      <c r="H58" s="30">
        <v>4151</v>
      </c>
      <c r="L58" s="252"/>
    </row>
    <row r="59" spans="1:12" ht="28.9">
      <c r="A59" s="507"/>
      <c r="B59" s="524"/>
      <c r="C59" s="519"/>
      <c r="D59" s="502"/>
      <c r="E59" s="507"/>
      <c r="F59" s="499"/>
      <c r="G59" s="255" t="s">
        <v>3650</v>
      </c>
      <c r="H59" s="30" t="s">
        <v>7392</v>
      </c>
      <c r="J59" s="23" t="s">
        <v>7383</v>
      </c>
      <c r="L59" s="252"/>
    </row>
    <row r="60" spans="1:12" ht="28.9">
      <c r="A60" s="507"/>
      <c r="B60" s="524"/>
      <c r="C60" s="519"/>
      <c r="D60" s="502"/>
      <c r="E60" s="507"/>
      <c r="F60" s="499"/>
      <c r="G60" s="23" t="s">
        <v>7393</v>
      </c>
      <c r="H60" s="30" t="s">
        <v>7173</v>
      </c>
      <c r="L60" s="252"/>
    </row>
    <row r="61" spans="1:12" ht="28.9">
      <c r="A61" s="507"/>
      <c r="B61" s="524"/>
      <c r="C61" s="519"/>
      <c r="D61" s="502"/>
      <c r="E61" s="507"/>
      <c r="F61" s="499"/>
      <c r="G61" s="23" t="s">
        <v>7394</v>
      </c>
      <c r="H61" s="30" t="s">
        <v>7173</v>
      </c>
      <c r="L61" s="252"/>
    </row>
    <row r="62" spans="1:12" ht="28.9">
      <c r="A62" s="507"/>
      <c r="B62" s="524"/>
      <c r="C62" s="519"/>
      <c r="D62" s="502"/>
      <c r="E62" s="507"/>
      <c r="F62" s="499"/>
      <c r="G62" s="23" t="s">
        <v>7395</v>
      </c>
      <c r="H62" s="30" t="s">
        <v>7173</v>
      </c>
      <c r="L62" s="252"/>
    </row>
    <row r="63" spans="1:12" ht="28.9">
      <c r="A63" s="507"/>
      <c r="B63" s="524"/>
      <c r="C63" s="519"/>
      <c r="D63" s="502"/>
      <c r="E63" s="507"/>
      <c r="F63" s="499"/>
      <c r="G63" s="23" t="s">
        <v>7396</v>
      </c>
      <c r="H63" s="30" t="s">
        <v>7173</v>
      </c>
      <c r="L63" s="252"/>
    </row>
    <row r="64" spans="1:12" ht="43.15">
      <c r="A64" s="507"/>
      <c r="B64" s="524"/>
      <c r="C64" s="520"/>
      <c r="D64" s="502"/>
      <c r="E64" s="507"/>
      <c r="F64" s="499"/>
      <c r="G64" s="27" t="s">
        <v>7397</v>
      </c>
      <c r="H64" s="30" t="s">
        <v>7398</v>
      </c>
      <c r="J64" s="23" t="s">
        <v>7367</v>
      </c>
      <c r="L64" s="252"/>
    </row>
    <row r="65" spans="1:12">
      <c r="A65" s="507"/>
      <c r="B65" s="524"/>
      <c r="C65" s="518" t="s">
        <v>7399</v>
      </c>
      <c r="D65" s="502" t="s">
        <v>7362</v>
      </c>
      <c r="E65" s="507" t="s">
        <v>7400</v>
      </c>
      <c r="F65" s="499" t="s">
        <v>7401</v>
      </c>
      <c r="G65" s="255" t="s">
        <v>3056</v>
      </c>
      <c r="H65" s="30">
        <v>76</v>
      </c>
      <c r="L65" s="252"/>
    </row>
    <row r="66" spans="1:12" ht="28.9">
      <c r="A66" s="507"/>
      <c r="B66" s="524"/>
      <c r="C66" s="519"/>
      <c r="D66" s="502"/>
      <c r="E66" s="507"/>
      <c r="F66" s="499"/>
      <c r="G66" s="27" t="s">
        <v>7402</v>
      </c>
      <c r="H66" s="30" t="s">
        <v>7173</v>
      </c>
      <c r="L66" s="252"/>
    </row>
    <row r="67" spans="1:12" ht="28.9">
      <c r="A67" s="507"/>
      <c r="B67" s="524"/>
      <c r="C67" s="519"/>
      <c r="D67" s="502"/>
      <c r="E67" s="507"/>
      <c r="F67" s="499"/>
      <c r="G67" s="257" t="s">
        <v>3629</v>
      </c>
      <c r="H67" s="23" t="s">
        <v>7173</v>
      </c>
      <c r="L67" s="252"/>
    </row>
    <row r="68" spans="1:12" ht="28.9">
      <c r="A68" s="507"/>
      <c r="B68" s="524"/>
      <c r="C68" s="519"/>
      <c r="D68" s="502"/>
      <c r="E68" s="507"/>
      <c r="F68" s="499"/>
      <c r="G68" s="257" t="s">
        <v>3631</v>
      </c>
      <c r="H68" s="23" t="s">
        <v>7173</v>
      </c>
      <c r="L68" s="252"/>
    </row>
    <row r="69" spans="1:12" ht="28.9">
      <c r="A69" s="507"/>
      <c r="B69" s="524"/>
      <c r="C69" s="519"/>
      <c r="D69" s="502"/>
      <c r="E69" s="507"/>
      <c r="F69" s="499"/>
      <c r="G69" s="257" t="s">
        <v>3649</v>
      </c>
      <c r="H69" s="23" t="s">
        <v>7173</v>
      </c>
      <c r="L69" s="252"/>
    </row>
    <row r="70" spans="1:12" ht="28.9">
      <c r="A70" s="507"/>
      <c r="B70" s="524"/>
      <c r="C70" s="519"/>
      <c r="D70" s="502"/>
      <c r="E70" s="507"/>
      <c r="F70" s="499"/>
      <c r="G70" s="257" t="s">
        <v>3651</v>
      </c>
      <c r="H70" s="23" t="s">
        <v>7173</v>
      </c>
      <c r="L70" s="252"/>
    </row>
    <row r="71" spans="1:12" ht="28.9">
      <c r="A71" s="507"/>
      <c r="B71" s="524"/>
      <c r="C71" s="519"/>
      <c r="D71" s="502"/>
      <c r="E71" s="507"/>
      <c r="F71" s="499"/>
      <c r="G71" s="201" t="s">
        <v>5440</v>
      </c>
      <c r="H71" s="30" t="s">
        <v>7403</v>
      </c>
      <c r="J71" s="23" t="s">
        <v>7367</v>
      </c>
      <c r="L71" s="252"/>
    </row>
    <row r="72" spans="1:12" ht="28.9">
      <c r="A72" s="507"/>
      <c r="B72" s="524"/>
      <c r="C72" s="519"/>
      <c r="D72" s="502"/>
      <c r="E72" s="507"/>
      <c r="F72" s="499"/>
      <c r="G72" s="23" t="s">
        <v>7404</v>
      </c>
      <c r="H72" s="30" t="s">
        <v>7173</v>
      </c>
      <c r="L72" s="252"/>
    </row>
    <row r="73" spans="1:12" ht="28.9">
      <c r="A73" s="507"/>
      <c r="B73" s="524"/>
      <c r="C73" s="519"/>
      <c r="D73" s="502"/>
      <c r="E73" s="507"/>
      <c r="F73" s="499"/>
      <c r="G73" s="23" t="s">
        <v>7405</v>
      </c>
      <c r="H73" s="30" t="s">
        <v>7173</v>
      </c>
      <c r="L73" s="252"/>
    </row>
    <row r="74" spans="1:12" ht="43.15">
      <c r="A74" s="507"/>
      <c r="B74" s="524"/>
      <c r="C74" s="520"/>
      <c r="D74" s="502"/>
      <c r="E74" s="507"/>
      <c r="F74" s="499"/>
      <c r="G74" s="27" t="s">
        <v>7406</v>
      </c>
      <c r="H74" s="30">
        <v>401</v>
      </c>
      <c r="L74" s="252"/>
    </row>
    <row r="75" spans="1:12">
      <c r="A75" s="507"/>
      <c r="B75" s="524"/>
      <c r="C75" s="501" t="s">
        <v>7407</v>
      </c>
      <c r="D75" s="502" t="s">
        <v>704</v>
      </c>
      <c r="E75" s="500" t="s">
        <v>7408</v>
      </c>
      <c r="F75" s="499" t="s">
        <v>7409</v>
      </c>
      <c r="G75" s="27" t="s">
        <v>7410</v>
      </c>
      <c r="H75" s="30" t="s">
        <v>7411</v>
      </c>
      <c r="J75" s="23" t="s">
        <v>7367</v>
      </c>
      <c r="L75" s="252"/>
    </row>
    <row r="76" spans="1:12" ht="57.6">
      <c r="A76" s="507"/>
      <c r="B76" s="524"/>
      <c r="C76" s="501"/>
      <c r="D76" s="502"/>
      <c r="E76" s="500"/>
      <c r="F76" s="499"/>
      <c r="G76" s="31" t="s">
        <v>7412</v>
      </c>
      <c r="H76" s="30" t="s">
        <v>7413</v>
      </c>
      <c r="J76" s="23" t="s">
        <v>7367</v>
      </c>
      <c r="L76" s="252"/>
    </row>
    <row r="77" spans="1:12" ht="28.9">
      <c r="A77" s="507"/>
      <c r="B77" s="524"/>
      <c r="C77" s="501"/>
      <c r="D77" s="502"/>
      <c r="E77" s="500"/>
      <c r="F77" s="499"/>
      <c r="G77" s="29" t="s">
        <v>7414</v>
      </c>
      <c r="H77" s="30" t="s">
        <v>7173</v>
      </c>
      <c r="L77" s="252"/>
    </row>
    <row r="78" spans="1:12" ht="28.9">
      <c r="A78" s="507"/>
      <c r="B78" s="524"/>
      <c r="C78" s="501"/>
      <c r="D78" s="502"/>
      <c r="E78" s="500"/>
      <c r="F78" s="499"/>
      <c r="G78" s="29" t="s">
        <v>7415</v>
      </c>
      <c r="H78" s="30" t="s">
        <v>7173</v>
      </c>
      <c r="L78" s="252"/>
    </row>
    <row r="79" spans="1:12" ht="28.9">
      <c r="A79" s="507"/>
      <c r="B79" s="524"/>
      <c r="C79" s="501"/>
      <c r="D79" s="502"/>
      <c r="E79" s="500"/>
      <c r="F79" s="499"/>
      <c r="G79" s="29" t="s">
        <v>7416</v>
      </c>
      <c r="H79" s="30" t="s">
        <v>7173</v>
      </c>
      <c r="L79" s="252"/>
    </row>
    <row r="80" spans="1:12">
      <c r="A80" s="507"/>
      <c r="B80" s="524"/>
      <c r="C80" s="501"/>
      <c r="D80" s="502"/>
      <c r="E80" s="500"/>
      <c r="F80" s="499"/>
      <c r="G80" s="29" t="s">
        <v>7417</v>
      </c>
      <c r="H80" s="30" t="s">
        <v>7418</v>
      </c>
      <c r="J80" s="23" t="s">
        <v>7367</v>
      </c>
      <c r="L80" s="252"/>
    </row>
    <row r="81" spans="1:12" ht="43.15">
      <c r="A81" s="507"/>
      <c r="B81" s="524"/>
      <c r="C81" s="501"/>
      <c r="D81" s="502"/>
      <c r="E81" s="500"/>
      <c r="F81" s="499"/>
      <c r="G81" s="29" t="s">
        <v>7419</v>
      </c>
      <c r="H81" s="30" t="s">
        <v>7173</v>
      </c>
      <c r="L81" s="252"/>
    </row>
    <row r="82" spans="1:12">
      <c r="A82" s="507"/>
      <c r="B82" s="524"/>
      <c r="C82" s="501"/>
      <c r="D82" s="502"/>
      <c r="E82" s="500"/>
      <c r="F82" s="499"/>
      <c r="G82" s="29" t="s">
        <v>3224</v>
      </c>
      <c r="H82" s="30">
        <v>237</v>
      </c>
      <c r="L82" s="252"/>
    </row>
    <row r="83" spans="1:12" ht="28.9">
      <c r="A83" s="507"/>
      <c r="B83" s="524"/>
      <c r="C83" s="501"/>
      <c r="D83" s="502"/>
      <c r="E83" s="500"/>
      <c r="F83" s="499"/>
      <c r="G83" s="29" t="s">
        <v>7420</v>
      </c>
      <c r="H83" s="30">
        <v>423</v>
      </c>
      <c r="L83" s="252"/>
    </row>
    <row r="84" spans="1:12" ht="28.9">
      <c r="A84" s="507"/>
      <c r="B84" s="524"/>
      <c r="C84" s="501"/>
      <c r="D84" s="502"/>
      <c r="E84" s="500"/>
      <c r="F84" s="499"/>
      <c r="G84" s="29" t="s">
        <v>7421</v>
      </c>
      <c r="H84" s="30">
        <v>424</v>
      </c>
      <c r="L84" s="252"/>
    </row>
    <row r="85" spans="1:12" ht="28.9">
      <c r="A85" s="507"/>
      <c r="B85" s="524"/>
      <c r="C85" s="501"/>
      <c r="D85" s="502"/>
      <c r="E85" s="500"/>
      <c r="F85" s="499"/>
      <c r="G85" s="29" t="s">
        <v>7422</v>
      </c>
      <c r="H85" s="30">
        <v>425</v>
      </c>
      <c r="L85" s="252"/>
    </row>
    <row r="86" spans="1:12" ht="28.9">
      <c r="A86" s="507"/>
      <c r="B86" s="524"/>
      <c r="C86" s="501"/>
      <c r="D86" s="502"/>
      <c r="E86" s="500"/>
      <c r="F86" s="499"/>
      <c r="G86" s="29" t="s">
        <v>7423</v>
      </c>
      <c r="H86" s="30" t="s">
        <v>7173</v>
      </c>
      <c r="L86" s="252"/>
    </row>
    <row r="87" spans="1:12" ht="28.9">
      <c r="A87" s="507"/>
      <c r="B87" s="524"/>
      <c r="C87" s="501"/>
      <c r="D87" s="502"/>
      <c r="E87" s="500"/>
      <c r="F87" s="499"/>
      <c r="G87" s="29" t="s">
        <v>7424</v>
      </c>
      <c r="H87" s="30">
        <v>4699</v>
      </c>
      <c r="L87" s="252"/>
    </row>
    <row r="88" spans="1:12" ht="28.9">
      <c r="A88" s="507"/>
      <c r="B88" s="524"/>
      <c r="C88" s="501"/>
      <c r="D88" s="502"/>
      <c r="E88" s="500"/>
      <c r="F88" s="499"/>
      <c r="G88" s="29" t="s">
        <v>7425</v>
      </c>
      <c r="H88" s="30" t="s">
        <v>7426</v>
      </c>
      <c r="J88" s="23" t="s">
        <v>7367</v>
      </c>
      <c r="L88" s="252"/>
    </row>
    <row r="89" spans="1:12" ht="28.9">
      <c r="A89" s="507"/>
      <c r="B89" s="524"/>
      <c r="C89" s="504" t="s">
        <v>3953</v>
      </c>
      <c r="D89" s="505" t="s">
        <v>704</v>
      </c>
      <c r="E89" s="500" t="s">
        <v>7427</v>
      </c>
      <c r="F89" s="499" t="s">
        <v>7428</v>
      </c>
      <c r="G89" s="28" t="s">
        <v>7429</v>
      </c>
      <c r="H89" s="30">
        <v>4685</v>
      </c>
      <c r="L89" s="252"/>
    </row>
    <row r="90" spans="1:12" ht="43.15">
      <c r="A90" s="507"/>
      <c r="B90" s="524"/>
      <c r="C90" s="504"/>
      <c r="D90" s="505"/>
      <c r="E90" s="500"/>
      <c r="F90" s="499"/>
      <c r="G90" s="28" t="s">
        <v>7430</v>
      </c>
      <c r="H90" s="30" t="s">
        <v>7431</v>
      </c>
      <c r="J90" s="23" t="s">
        <v>7367</v>
      </c>
      <c r="L90" s="252"/>
    </row>
    <row r="91" spans="1:12" ht="86.45">
      <c r="A91" s="507"/>
      <c r="B91" s="524"/>
      <c r="C91" s="494" t="s">
        <v>3948</v>
      </c>
      <c r="D91" s="497" t="s">
        <v>704</v>
      </c>
      <c r="E91" s="485" t="s">
        <v>7432</v>
      </c>
      <c r="F91" s="23" t="s">
        <v>7433</v>
      </c>
      <c r="G91" s="28" t="s">
        <v>7434</v>
      </c>
      <c r="H91" s="30" t="s">
        <v>7435</v>
      </c>
      <c r="J91" s="23" t="s">
        <v>7367</v>
      </c>
      <c r="L91" s="252"/>
    </row>
    <row r="92" spans="1:12" ht="72">
      <c r="A92" s="507"/>
      <c r="B92" s="524"/>
      <c r="C92" s="504" t="s">
        <v>4038</v>
      </c>
      <c r="D92" s="505" t="s">
        <v>704</v>
      </c>
      <c r="E92" s="500" t="s">
        <v>7436</v>
      </c>
      <c r="F92" s="521" t="s">
        <v>7437</v>
      </c>
      <c r="G92" s="30" t="s">
        <v>7438</v>
      </c>
      <c r="H92" s="30">
        <v>4681</v>
      </c>
      <c r="L92" s="252"/>
    </row>
    <row r="93" spans="1:12" ht="57.6">
      <c r="A93" s="507"/>
      <c r="B93" s="524"/>
      <c r="C93" s="504"/>
      <c r="D93" s="505"/>
      <c r="E93" s="500"/>
      <c r="F93" s="521"/>
      <c r="G93" s="29" t="s">
        <v>7439</v>
      </c>
      <c r="H93" s="30" t="s">
        <v>7440</v>
      </c>
      <c r="J93" s="23" t="s">
        <v>7367</v>
      </c>
      <c r="L93" s="252"/>
    </row>
    <row r="94" spans="1:12" ht="28.9">
      <c r="A94" s="507"/>
      <c r="B94" s="524"/>
      <c r="C94" s="504"/>
      <c r="D94" s="505"/>
      <c r="E94" s="500"/>
      <c r="F94" s="521"/>
      <c r="G94" s="30" t="s">
        <v>7441</v>
      </c>
      <c r="H94" s="30" t="s">
        <v>7173</v>
      </c>
      <c r="L94" s="252"/>
    </row>
    <row r="95" spans="1:12">
      <c r="A95" s="507"/>
      <c r="B95" s="524"/>
      <c r="C95" s="504"/>
      <c r="D95" s="505"/>
      <c r="E95" s="500"/>
      <c r="F95" s="521"/>
      <c r="G95" s="30" t="s">
        <v>7442</v>
      </c>
      <c r="H95" s="30" t="s">
        <v>7173</v>
      </c>
      <c r="L95" s="252"/>
    </row>
    <row r="96" spans="1:12" ht="43.15">
      <c r="A96" s="507"/>
      <c r="B96" s="524"/>
      <c r="C96" s="504" t="s">
        <v>3943</v>
      </c>
      <c r="D96" s="505" t="s">
        <v>704</v>
      </c>
      <c r="E96" s="500" t="s">
        <v>7443</v>
      </c>
      <c r="F96" s="521" t="s">
        <v>7444</v>
      </c>
      <c r="G96" s="30" t="s">
        <v>7445</v>
      </c>
      <c r="H96" s="30" t="s">
        <v>7173</v>
      </c>
      <c r="L96" s="252"/>
    </row>
    <row r="97" spans="1:12" ht="43.15">
      <c r="A97" s="507"/>
      <c r="B97" s="524"/>
      <c r="C97" s="504"/>
      <c r="D97" s="505"/>
      <c r="E97" s="500"/>
      <c r="F97" s="521"/>
      <c r="G97" s="30" t="s">
        <v>7446</v>
      </c>
      <c r="H97" s="30" t="s">
        <v>7447</v>
      </c>
      <c r="J97" s="23" t="s">
        <v>7367</v>
      </c>
      <c r="L97" s="252"/>
    </row>
    <row r="98" spans="1:12" ht="43.15">
      <c r="A98" s="507"/>
      <c r="B98" s="524"/>
      <c r="C98" s="504"/>
      <c r="D98" s="505"/>
      <c r="E98" s="500"/>
      <c r="F98" s="521"/>
      <c r="G98" s="30" t="s">
        <v>7448</v>
      </c>
      <c r="H98" s="30" t="s">
        <v>7173</v>
      </c>
      <c r="L98" s="252"/>
    </row>
    <row r="99" spans="1:12" ht="115.15">
      <c r="A99" s="507"/>
      <c r="B99" s="524"/>
      <c r="C99" s="494" t="s">
        <v>7449</v>
      </c>
      <c r="D99" s="497" t="s">
        <v>704</v>
      </c>
      <c r="E99" s="491" t="s">
        <v>7450</v>
      </c>
      <c r="F99" s="31" t="s">
        <v>7451</v>
      </c>
      <c r="G99" s="31" t="s">
        <v>7452</v>
      </c>
      <c r="H99" s="30" t="s">
        <v>7173</v>
      </c>
      <c r="L99" s="252"/>
    </row>
    <row r="100" spans="1:12" ht="28.9">
      <c r="A100" s="507"/>
      <c r="B100" s="524"/>
      <c r="C100" s="504" t="s">
        <v>4102</v>
      </c>
      <c r="D100" s="505" t="s">
        <v>704</v>
      </c>
      <c r="E100" s="500" t="s">
        <v>7453</v>
      </c>
      <c r="F100" s="499" t="s">
        <v>7454</v>
      </c>
      <c r="G100" s="33" t="s">
        <v>7455</v>
      </c>
      <c r="H100" s="30" t="s">
        <v>7456</v>
      </c>
      <c r="J100" s="23" t="s">
        <v>7367</v>
      </c>
      <c r="L100" s="252"/>
    </row>
    <row r="101" spans="1:12">
      <c r="A101" s="507"/>
      <c r="B101" s="524"/>
      <c r="C101" s="504"/>
      <c r="D101" s="505"/>
      <c r="E101" s="500"/>
      <c r="F101" s="499"/>
      <c r="G101" s="33" t="s">
        <v>7457</v>
      </c>
      <c r="H101" s="30" t="s">
        <v>7173</v>
      </c>
      <c r="L101" s="252"/>
    </row>
    <row r="102" spans="1:12" ht="28.9">
      <c r="A102" s="507"/>
      <c r="B102" s="524"/>
      <c r="C102" s="504" t="s">
        <v>3200</v>
      </c>
      <c r="D102" s="505" t="s">
        <v>704</v>
      </c>
      <c r="E102" s="500" t="s">
        <v>7458</v>
      </c>
      <c r="F102" s="499" t="s">
        <v>7459</v>
      </c>
      <c r="G102" s="23" t="s">
        <v>7460</v>
      </c>
      <c r="H102" s="30" t="s">
        <v>7461</v>
      </c>
      <c r="J102" s="23" t="s">
        <v>7367</v>
      </c>
      <c r="L102" s="252"/>
    </row>
    <row r="103" spans="1:12" ht="28.9">
      <c r="A103" s="507"/>
      <c r="B103" s="524"/>
      <c r="C103" s="504"/>
      <c r="D103" s="505"/>
      <c r="E103" s="500"/>
      <c r="F103" s="499"/>
      <c r="G103" s="29" t="s">
        <v>3199</v>
      </c>
      <c r="H103" s="30">
        <v>213</v>
      </c>
      <c r="L103" s="252"/>
    </row>
    <row r="104" spans="1:12" ht="28.9">
      <c r="A104" s="507"/>
      <c r="B104" s="524"/>
      <c r="C104" s="504"/>
      <c r="D104" s="505"/>
      <c r="E104" s="500"/>
      <c r="F104" s="499"/>
      <c r="G104" s="30" t="s">
        <v>7462</v>
      </c>
      <c r="H104" s="30" t="s">
        <v>7463</v>
      </c>
      <c r="J104" s="23" t="s">
        <v>7367</v>
      </c>
      <c r="L104" s="252"/>
    </row>
    <row r="105" spans="1:12" ht="57.6">
      <c r="A105" s="507"/>
      <c r="B105" s="524"/>
      <c r="C105" s="494" t="s">
        <v>3946</v>
      </c>
      <c r="D105" s="497" t="s">
        <v>704</v>
      </c>
      <c r="E105" s="333" t="s">
        <v>7464</v>
      </c>
      <c r="F105" s="23" t="s">
        <v>7465</v>
      </c>
      <c r="G105" s="27" t="s">
        <v>7466</v>
      </c>
      <c r="H105" s="30">
        <v>4706</v>
      </c>
      <c r="L105" s="252"/>
    </row>
    <row r="106" spans="1:12" ht="57.6">
      <c r="A106" s="507"/>
      <c r="B106" s="524"/>
      <c r="C106" s="504" t="s">
        <v>3955</v>
      </c>
      <c r="D106" s="505" t="s">
        <v>704</v>
      </c>
      <c r="E106" s="500" t="s">
        <v>7467</v>
      </c>
      <c r="F106" s="499" t="s">
        <v>7468</v>
      </c>
      <c r="G106" s="27" t="s">
        <v>7469</v>
      </c>
      <c r="H106" s="30" t="s">
        <v>7470</v>
      </c>
      <c r="J106" s="23" t="s">
        <v>7367</v>
      </c>
      <c r="L106" s="252"/>
    </row>
    <row r="107" spans="1:12" ht="28.9">
      <c r="A107" s="507"/>
      <c r="B107" s="524"/>
      <c r="C107" s="504"/>
      <c r="D107" s="505"/>
      <c r="E107" s="500"/>
      <c r="F107" s="499"/>
      <c r="G107" s="27" t="s">
        <v>7471</v>
      </c>
      <c r="H107" s="30">
        <v>4709</v>
      </c>
      <c r="L107" s="252"/>
    </row>
    <row r="108" spans="1:12" ht="28.9">
      <c r="A108" s="507"/>
      <c r="B108" s="524"/>
      <c r="C108" s="504"/>
      <c r="D108" s="505"/>
      <c r="E108" s="500"/>
      <c r="F108" s="499"/>
      <c r="G108" s="27" t="s">
        <v>7472</v>
      </c>
      <c r="H108" s="462" t="s">
        <v>7473</v>
      </c>
      <c r="J108" s="23" t="s">
        <v>7367</v>
      </c>
      <c r="L108" s="252"/>
    </row>
    <row r="109" spans="1:12" ht="28.9">
      <c r="A109" s="507"/>
      <c r="B109" s="524"/>
      <c r="C109" s="504"/>
      <c r="D109" s="505"/>
      <c r="E109" s="500"/>
      <c r="F109" s="499"/>
      <c r="G109" s="27" t="s">
        <v>7474</v>
      </c>
      <c r="H109" s="30" t="s">
        <v>7475</v>
      </c>
      <c r="J109" s="23" t="s">
        <v>7367</v>
      </c>
      <c r="L109" s="252"/>
    </row>
    <row r="110" spans="1:12" ht="28.9">
      <c r="A110" s="507"/>
      <c r="B110" s="524"/>
      <c r="C110" s="504" t="s">
        <v>3496</v>
      </c>
      <c r="D110" s="505" t="s">
        <v>704</v>
      </c>
      <c r="E110" s="500" t="s">
        <v>7476</v>
      </c>
      <c r="F110" s="499" t="s">
        <v>7477</v>
      </c>
      <c r="G110" s="255" t="s">
        <v>3495</v>
      </c>
      <c r="H110" s="30">
        <v>4425</v>
      </c>
      <c r="L110" s="252"/>
    </row>
    <row r="111" spans="1:12" ht="28.9">
      <c r="A111" s="507"/>
      <c r="B111" s="524"/>
      <c r="C111" s="504"/>
      <c r="D111" s="505"/>
      <c r="E111" s="500"/>
      <c r="F111" s="499"/>
      <c r="G111" s="255" t="s">
        <v>3498</v>
      </c>
      <c r="H111" s="30">
        <v>4430</v>
      </c>
      <c r="L111" s="252"/>
    </row>
    <row r="112" spans="1:12" ht="28.9">
      <c r="A112" s="507"/>
      <c r="B112" s="524"/>
      <c r="C112" s="504"/>
      <c r="D112" s="505"/>
      <c r="E112" s="500"/>
      <c r="F112" s="499"/>
      <c r="G112" s="255" t="s">
        <v>3499</v>
      </c>
      <c r="H112" s="30">
        <v>4411</v>
      </c>
      <c r="L112" s="252"/>
    </row>
    <row r="113" spans="1:12" ht="28.9">
      <c r="A113" s="507"/>
      <c r="B113" s="524"/>
      <c r="C113" s="504"/>
      <c r="D113" s="505"/>
      <c r="E113" s="500"/>
      <c r="F113" s="499"/>
      <c r="G113" s="255" t="s">
        <v>3500</v>
      </c>
      <c r="H113" s="30">
        <v>4413</v>
      </c>
      <c r="L113" s="252"/>
    </row>
    <row r="114" spans="1:12" ht="28.9">
      <c r="A114" s="507"/>
      <c r="B114" s="524"/>
      <c r="C114" s="504"/>
      <c r="D114" s="505"/>
      <c r="E114" s="500"/>
      <c r="F114" s="499"/>
      <c r="G114" s="255" t="s">
        <v>3767</v>
      </c>
      <c r="H114" s="23" t="s">
        <v>7173</v>
      </c>
      <c r="L114" s="252"/>
    </row>
    <row r="115" spans="1:12" ht="28.9">
      <c r="A115" s="507"/>
      <c r="B115" s="524"/>
      <c r="C115" s="504"/>
      <c r="D115" s="505"/>
      <c r="E115" s="500"/>
      <c r="F115" s="499"/>
      <c r="G115" s="255" t="s">
        <v>3768</v>
      </c>
      <c r="H115" s="23" t="s">
        <v>7173</v>
      </c>
      <c r="L115" s="252"/>
    </row>
    <row r="116" spans="1:12" ht="28.9">
      <c r="A116" s="507"/>
      <c r="B116" s="524"/>
      <c r="C116" s="504"/>
      <c r="D116" s="505"/>
      <c r="E116" s="500"/>
      <c r="F116" s="499"/>
      <c r="G116" s="255" t="s">
        <v>3769</v>
      </c>
      <c r="H116" s="23" t="s">
        <v>7173</v>
      </c>
      <c r="L116" s="252"/>
    </row>
    <row r="117" spans="1:12" ht="28.9">
      <c r="A117" s="507"/>
      <c r="B117" s="524"/>
      <c r="C117" s="504"/>
      <c r="D117" s="505"/>
      <c r="E117" s="500"/>
      <c r="F117" s="499"/>
      <c r="G117" s="255" t="s">
        <v>3770</v>
      </c>
      <c r="H117" s="23" t="s">
        <v>7173</v>
      </c>
      <c r="L117" s="252"/>
    </row>
    <row r="118" spans="1:12" ht="28.9">
      <c r="A118" s="507"/>
      <c r="B118" s="524"/>
      <c r="C118" s="504"/>
      <c r="D118" s="505"/>
      <c r="E118" s="500"/>
      <c r="F118" s="499"/>
      <c r="G118" s="30" t="s">
        <v>7478</v>
      </c>
      <c r="H118" s="30" t="s">
        <v>7173</v>
      </c>
      <c r="L118" s="252"/>
    </row>
    <row r="119" spans="1:12" ht="28.9">
      <c r="A119" s="507"/>
      <c r="B119" s="524"/>
      <c r="C119" s="504"/>
      <c r="D119" s="505"/>
      <c r="E119" s="500"/>
      <c r="F119" s="499"/>
      <c r="G119" s="30" t="s">
        <v>7479</v>
      </c>
      <c r="H119" s="30" t="s">
        <v>7173</v>
      </c>
      <c r="L119" s="252"/>
    </row>
    <row r="120" spans="1:12" ht="28.9">
      <c r="A120" s="507"/>
      <c r="B120" s="524"/>
      <c r="C120" s="504"/>
      <c r="D120" s="505"/>
      <c r="E120" s="500"/>
      <c r="F120" s="499"/>
      <c r="G120" s="30" t="s">
        <v>7480</v>
      </c>
      <c r="H120" s="30" t="s">
        <v>7173</v>
      </c>
      <c r="L120" s="252"/>
    </row>
    <row r="121" spans="1:12" ht="43.15">
      <c r="A121" s="507"/>
      <c r="B121" s="524"/>
      <c r="C121" s="504"/>
      <c r="D121" s="505"/>
      <c r="E121" s="500"/>
      <c r="F121" s="499"/>
      <c r="G121" s="30" t="s">
        <v>7481</v>
      </c>
      <c r="H121" s="30" t="s">
        <v>7173</v>
      </c>
      <c r="L121" s="252"/>
    </row>
    <row r="122" spans="1:12" ht="28.9">
      <c r="A122" s="507"/>
      <c r="B122" s="524"/>
      <c r="C122" s="504"/>
      <c r="D122" s="505"/>
      <c r="E122" s="500"/>
      <c r="F122" s="499"/>
      <c r="G122" s="30" t="s">
        <v>7482</v>
      </c>
      <c r="H122" s="30" t="s">
        <v>7173</v>
      </c>
      <c r="L122" s="252" t="s">
        <v>7339</v>
      </c>
    </row>
    <row r="123" spans="1:12" ht="28.9">
      <c r="A123" s="507"/>
      <c r="B123" s="524"/>
      <c r="C123" s="504"/>
      <c r="D123" s="505"/>
      <c r="E123" s="500"/>
      <c r="F123" s="499"/>
      <c r="G123" s="30" t="s">
        <v>7483</v>
      </c>
      <c r="H123" s="30" t="s">
        <v>7173</v>
      </c>
      <c r="L123" s="252"/>
    </row>
    <row r="124" spans="1:12" ht="28.9">
      <c r="A124" s="507"/>
      <c r="B124" s="524"/>
      <c r="C124" s="504"/>
      <c r="D124" s="505"/>
      <c r="E124" s="500"/>
      <c r="F124" s="499"/>
      <c r="G124" s="30" t="s">
        <v>7484</v>
      </c>
      <c r="H124" s="30" t="s">
        <v>7173</v>
      </c>
      <c r="L124" s="252"/>
    </row>
    <row r="125" spans="1:12" ht="28.9">
      <c r="A125" s="507"/>
      <c r="B125" s="524"/>
      <c r="C125" s="504"/>
      <c r="D125" s="505"/>
      <c r="E125" s="500"/>
      <c r="F125" s="499"/>
      <c r="G125" s="30" t="s">
        <v>7485</v>
      </c>
      <c r="H125" s="30" t="s">
        <v>7173</v>
      </c>
      <c r="L125" s="252"/>
    </row>
    <row r="126" spans="1:12" ht="28.9">
      <c r="A126" s="507"/>
      <c r="B126" s="524"/>
      <c r="C126" s="504"/>
      <c r="D126" s="505"/>
      <c r="E126" s="500"/>
      <c r="F126" s="499"/>
      <c r="G126" s="30" t="s">
        <v>7486</v>
      </c>
      <c r="H126" s="30" t="s">
        <v>7173</v>
      </c>
      <c r="L126" s="252"/>
    </row>
    <row r="127" spans="1:12" ht="28.9">
      <c r="A127" s="507"/>
      <c r="B127" s="524"/>
      <c r="C127" s="504"/>
      <c r="D127" s="505"/>
      <c r="E127" s="500"/>
      <c r="F127" s="499"/>
      <c r="G127" s="30" t="s">
        <v>7487</v>
      </c>
      <c r="H127" s="30" t="s">
        <v>7173</v>
      </c>
      <c r="L127" s="252"/>
    </row>
    <row r="128" spans="1:12" ht="72">
      <c r="A128" s="507"/>
      <c r="B128" s="524"/>
      <c r="C128" s="504"/>
      <c r="D128" s="505"/>
      <c r="E128" s="500"/>
      <c r="F128" s="499"/>
      <c r="G128" s="30" t="s">
        <v>7488</v>
      </c>
      <c r="H128" s="30" t="s">
        <v>7489</v>
      </c>
      <c r="J128" s="23" t="s">
        <v>7367</v>
      </c>
      <c r="L128" s="252"/>
    </row>
    <row r="129" spans="1:12" ht="28.9">
      <c r="A129" s="507"/>
      <c r="B129" s="524"/>
      <c r="C129" s="504" t="s">
        <v>4082</v>
      </c>
      <c r="D129" s="505" t="s">
        <v>704</v>
      </c>
      <c r="E129" s="500" t="s">
        <v>7490</v>
      </c>
      <c r="F129" s="499" t="s">
        <v>7491</v>
      </c>
      <c r="G129" s="30" t="s">
        <v>7492</v>
      </c>
      <c r="H129" s="30" t="s">
        <v>7493</v>
      </c>
      <c r="J129" s="23" t="s">
        <v>7367</v>
      </c>
      <c r="L129" s="252"/>
    </row>
    <row r="130" spans="1:12" ht="28.9">
      <c r="A130" s="507"/>
      <c r="B130" s="524"/>
      <c r="C130" s="504"/>
      <c r="D130" s="505"/>
      <c r="E130" s="500"/>
      <c r="F130" s="499"/>
      <c r="G130" s="30" t="s">
        <v>7494</v>
      </c>
      <c r="H130" s="30" t="s">
        <v>7173</v>
      </c>
      <c r="L130" s="252"/>
    </row>
    <row r="131" spans="1:12" ht="43.15">
      <c r="A131" s="507"/>
      <c r="B131" s="524"/>
      <c r="C131" s="504" t="s">
        <v>4538</v>
      </c>
      <c r="D131" s="505" t="s">
        <v>704</v>
      </c>
      <c r="E131" s="500" t="s">
        <v>7495</v>
      </c>
      <c r="F131" s="499" t="s">
        <v>7496</v>
      </c>
      <c r="G131" s="30" t="s">
        <v>7497</v>
      </c>
      <c r="H131" s="30" t="s">
        <v>7173</v>
      </c>
      <c r="L131" s="12" t="s">
        <v>7498</v>
      </c>
    </row>
    <row r="132" spans="1:12" ht="72">
      <c r="A132" s="507"/>
      <c r="B132" s="524"/>
      <c r="C132" s="504"/>
      <c r="D132" s="505"/>
      <c r="E132" s="500"/>
      <c r="F132" s="499"/>
      <c r="G132" s="30" t="s">
        <v>7499</v>
      </c>
      <c r="H132" s="30" t="s">
        <v>7173</v>
      </c>
      <c r="L132" s="12" t="s">
        <v>7500</v>
      </c>
    </row>
    <row r="133" spans="1:12" ht="43.15">
      <c r="A133" s="507"/>
      <c r="B133" s="524"/>
      <c r="C133" s="504"/>
      <c r="D133" s="505"/>
      <c r="E133" s="500"/>
      <c r="F133" s="499"/>
      <c r="G133" s="30" t="s">
        <v>7501</v>
      </c>
      <c r="H133" s="30" t="s">
        <v>7173</v>
      </c>
      <c r="L133" s="12"/>
    </row>
    <row r="134" spans="1:12" ht="86.45">
      <c r="A134" s="507"/>
      <c r="B134" s="524"/>
      <c r="C134" s="494" t="s">
        <v>3984</v>
      </c>
      <c r="D134" s="497" t="s">
        <v>7502</v>
      </c>
      <c r="E134" s="491" t="s">
        <v>7503</v>
      </c>
      <c r="F134" s="23" t="s">
        <v>7504</v>
      </c>
      <c r="G134" s="23" t="s">
        <v>7505</v>
      </c>
      <c r="H134" s="30" t="s">
        <v>7506</v>
      </c>
      <c r="J134" s="23" t="s">
        <v>7367</v>
      </c>
      <c r="L134" s="12"/>
    </row>
    <row r="135" spans="1:12" ht="43.15">
      <c r="A135" s="507"/>
      <c r="B135" s="524"/>
      <c r="C135" s="504" t="s">
        <v>3979</v>
      </c>
      <c r="D135" s="505" t="s">
        <v>7502</v>
      </c>
      <c r="E135" s="500" t="s">
        <v>7507</v>
      </c>
      <c r="F135" s="499" t="s">
        <v>7508</v>
      </c>
      <c r="G135" s="30" t="s">
        <v>7509</v>
      </c>
      <c r="H135" s="30" t="s">
        <v>7510</v>
      </c>
      <c r="J135" s="23" t="s">
        <v>7367</v>
      </c>
      <c r="L135" s="12"/>
    </row>
    <row r="136" spans="1:12" ht="28.9">
      <c r="A136" s="507"/>
      <c r="B136" s="524"/>
      <c r="C136" s="504"/>
      <c r="D136" s="505"/>
      <c r="E136" s="500"/>
      <c r="F136" s="499"/>
      <c r="G136" s="30" t="s">
        <v>7511</v>
      </c>
      <c r="H136" s="34">
        <v>4836</v>
      </c>
      <c r="L136" s="12"/>
    </row>
    <row r="137" spans="1:12" ht="28.9">
      <c r="A137" s="507"/>
      <c r="B137" s="524"/>
      <c r="C137" s="504"/>
      <c r="D137" s="505"/>
      <c r="E137" s="500"/>
      <c r="F137" s="499"/>
      <c r="G137" s="30" t="s">
        <v>7512</v>
      </c>
      <c r="H137" s="30">
        <v>2065</v>
      </c>
      <c r="L137" s="12"/>
    </row>
    <row r="138" spans="1:12" ht="28.9">
      <c r="A138" s="507"/>
      <c r="B138" s="524"/>
      <c r="C138" s="504"/>
      <c r="D138" s="505"/>
      <c r="E138" s="500"/>
      <c r="F138" s="499"/>
      <c r="G138" s="30" t="s">
        <v>7513</v>
      </c>
      <c r="H138" s="30" t="s">
        <v>7173</v>
      </c>
      <c r="L138" s="12"/>
    </row>
    <row r="139" spans="1:12" ht="28.9">
      <c r="A139" s="507"/>
      <c r="B139" s="524"/>
      <c r="C139" s="504"/>
      <c r="D139" s="505"/>
      <c r="E139" s="500"/>
      <c r="F139" s="499"/>
      <c r="G139" s="30" t="s">
        <v>7514</v>
      </c>
      <c r="H139" s="30" t="s">
        <v>7173</v>
      </c>
      <c r="L139" s="12"/>
    </row>
    <row r="140" spans="1:12" ht="43.15">
      <c r="A140" s="507"/>
      <c r="B140" s="524"/>
      <c r="C140" s="504"/>
      <c r="D140" s="505"/>
      <c r="E140" s="500"/>
      <c r="F140" s="499"/>
      <c r="G140" s="29" t="s">
        <v>7515</v>
      </c>
      <c r="H140" s="30" t="s">
        <v>7516</v>
      </c>
      <c r="J140" s="23" t="s">
        <v>7367</v>
      </c>
      <c r="L140" s="12"/>
    </row>
    <row r="141" spans="1:12" ht="187.15">
      <c r="A141" s="507"/>
      <c r="B141" s="524"/>
      <c r="C141" s="494" t="s">
        <v>3987</v>
      </c>
      <c r="D141" s="497" t="s">
        <v>7502</v>
      </c>
      <c r="E141" s="333" t="s">
        <v>7517</v>
      </c>
      <c r="F141" s="23" t="s">
        <v>7518</v>
      </c>
      <c r="G141" s="29" t="s">
        <v>7519</v>
      </c>
      <c r="H141" s="30" t="s">
        <v>7520</v>
      </c>
      <c r="J141" s="23" t="s">
        <v>7367</v>
      </c>
      <c r="L141" s="12"/>
    </row>
    <row r="142" spans="1:12" ht="43.15">
      <c r="A142" s="507"/>
      <c r="B142" s="524"/>
      <c r="C142" s="504" t="s">
        <v>4282</v>
      </c>
      <c r="D142" s="505" t="s">
        <v>7502</v>
      </c>
      <c r="E142" s="500" t="s">
        <v>7521</v>
      </c>
      <c r="F142" s="499" t="s">
        <v>7522</v>
      </c>
      <c r="G142" s="29" t="s">
        <v>7523</v>
      </c>
      <c r="H142" s="30" t="s">
        <v>7524</v>
      </c>
      <c r="J142" s="23" t="s">
        <v>7367</v>
      </c>
      <c r="L142" s="12"/>
    </row>
    <row r="143" spans="1:12" ht="43.15">
      <c r="A143" s="507"/>
      <c r="B143" s="524"/>
      <c r="C143" s="504"/>
      <c r="D143" s="505"/>
      <c r="E143" s="500"/>
      <c r="F143" s="499"/>
      <c r="G143" s="23" t="s">
        <v>7525</v>
      </c>
      <c r="H143" s="30" t="s">
        <v>7173</v>
      </c>
      <c r="L143" s="12"/>
    </row>
    <row r="144" spans="1:12" ht="43.15">
      <c r="A144" s="507"/>
      <c r="B144" s="524"/>
      <c r="C144" s="504"/>
      <c r="D144" s="505"/>
      <c r="E144" s="500"/>
      <c r="F144" s="499"/>
      <c r="G144" s="23" t="s">
        <v>7526</v>
      </c>
      <c r="H144" s="30" t="s">
        <v>7173</v>
      </c>
      <c r="L144" s="12"/>
    </row>
    <row r="145" spans="1:12" ht="43.15">
      <c r="A145" s="507"/>
      <c r="B145" s="524"/>
      <c r="C145" s="504"/>
      <c r="D145" s="505"/>
      <c r="E145" s="500"/>
      <c r="F145" s="499"/>
      <c r="G145" s="23" t="s">
        <v>7527</v>
      </c>
      <c r="H145" s="30" t="s">
        <v>7173</v>
      </c>
      <c r="L145" s="12"/>
    </row>
    <row r="146" spans="1:12" ht="43.15">
      <c r="A146" s="507"/>
      <c r="B146" s="524"/>
      <c r="C146" s="504"/>
      <c r="D146" s="505"/>
      <c r="E146" s="500"/>
      <c r="F146" s="499"/>
      <c r="G146" s="23" t="s">
        <v>7528</v>
      </c>
      <c r="H146" s="30" t="s">
        <v>7529</v>
      </c>
      <c r="J146" s="23" t="s">
        <v>7367</v>
      </c>
      <c r="L146" s="12"/>
    </row>
    <row r="147" spans="1:12" ht="43.15">
      <c r="A147" s="507"/>
      <c r="B147" s="524"/>
      <c r="C147" s="504" t="s">
        <v>5829</v>
      </c>
      <c r="D147" s="505" t="s">
        <v>7502</v>
      </c>
      <c r="E147" s="500" t="s">
        <v>7530</v>
      </c>
      <c r="F147" s="499" t="s">
        <v>7531</v>
      </c>
      <c r="G147" s="23" t="s">
        <v>7532</v>
      </c>
      <c r="H147" s="30">
        <v>5112</v>
      </c>
      <c r="L147" s="12"/>
    </row>
    <row r="148" spans="1:12" ht="28.9">
      <c r="A148" s="507"/>
      <c r="B148" s="524"/>
      <c r="C148" s="504"/>
      <c r="D148" s="505"/>
      <c r="E148" s="500"/>
      <c r="F148" s="499"/>
      <c r="G148" s="23" t="s">
        <v>7533</v>
      </c>
      <c r="H148" s="30" t="s">
        <v>7534</v>
      </c>
      <c r="J148" s="23" t="s">
        <v>7367</v>
      </c>
      <c r="L148" s="12"/>
    </row>
    <row r="149" spans="1:12" ht="28.9">
      <c r="A149" s="507"/>
      <c r="B149" s="524"/>
      <c r="C149" s="504" t="s">
        <v>3365</v>
      </c>
      <c r="D149" s="505" t="s">
        <v>7502</v>
      </c>
      <c r="E149" s="500" t="s">
        <v>7535</v>
      </c>
      <c r="F149" s="500" t="s">
        <v>7536</v>
      </c>
      <c r="G149" s="30" t="s">
        <v>7537</v>
      </c>
      <c r="H149" s="30" t="s">
        <v>7538</v>
      </c>
      <c r="J149" s="23" t="s">
        <v>7383</v>
      </c>
      <c r="L149" s="12"/>
    </row>
    <row r="150" spans="1:12" ht="28.9">
      <c r="A150" s="507"/>
      <c r="B150" s="524"/>
      <c r="C150" s="504"/>
      <c r="D150" s="505"/>
      <c r="E150" s="500"/>
      <c r="F150" s="500"/>
      <c r="G150" s="30" t="s">
        <v>7539</v>
      </c>
      <c r="H150" s="30" t="s">
        <v>7540</v>
      </c>
      <c r="J150" s="23" t="s">
        <v>7383</v>
      </c>
      <c r="L150" s="12"/>
    </row>
    <row r="151" spans="1:12" ht="28.9">
      <c r="A151" s="507"/>
      <c r="B151" s="524"/>
      <c r="C151" s="504"/>
      <c r="D151" s="505"/>
      <c r="E151" s="500"/>
      <c r="F151" s="500"/>
      <c r="G151" s="30" t="s">
        <v>7541</v>
      </c>
      <c r="H151" s="30">
        <v>195</v>
      </c>
      <c r="L151" s="12"/>
    </row>
    <row r="152" spans="1:12" ht="43.15">
      <c r="A152" s="507"/>
      <c r="B152" s="524"/>
      <c r="C152" s="504"/>
      <c r="D152" s="505"/>
      <c r="E152" s="500"/>
      <c r="F152" s="500"/>
      <c r="G152" s="30" t="s">
        <v>7542</v>
      </c>
      <c r="H152" s="30" t="s">
        <v>7173</v>
      </c>
      <c r="L152" s="12"/>
    </row>
    <row r="153" spans="1:12">
      <c r="A153" s="507"/>
      <c r="B153" s="524"/>
      <c r="C153" s="504"/>
      <c r="D153" s="505"/>
      <c r="E153" s="500"/>
      <c r="F153" s="500"/>
      <c r="G153" s="30" t="s">
        <v>7543</v>
      </c>
      <c r="H153" s="30" t="s">
        <v>7173</v>
      </c>
      <c r="L153" s="12"/>
    </row>
    <row r="154" spans="1:12" ht="28.9">
      <c r="A154" s="507"/>
      <c r="B154" s="524"/>
      <c r="C154" s="504"/>
      <c r="D154" s="505"/>
      <c r="E154" s="500"/>
      <c r="F154" s="500"/>
      <c r="G154" s="23" t="s">
        <v>7544</v>
      </c>
      <c r="H154" s="30" t="s">
        <v>7173</v>
      </c>
      <c r="L154" s="12"/>
    </row>
    <row r="155" spans="1:12" ht="57.6">
      <c r="A155" s="507"/>
      <c r="B155" s="524"/>
      <c r="C155" s="494" t="s">
        <v>7545</v>
      </c>
      <c r="D155" s="497" t="s">
        <v>7502</v>
      </c>
      <c r="E155" s="491" t="s">
        <v>7546</v>
      </c>
      <c r="F155" s="23" t="s">
        <v>7547</v>
      </c>
      <c r="G155" s="23" t="s">
        <v>7548</v>
      </c>
      <c r="H155" s="30" t="s">
        <v>7173</v>
      </c>
      <c r="L155" s="12"/>
    </row>
    <row r="156" spans="1:12" ht="115.15">
      <c r="A156" s="507"/>
      <c r="B156" s="524"/>
      <c r="C156" s="494" t="s">
        <v>4001</v>
      </c>
      <c r="D156" s="497" t="s">
        <v>7549</v>
      </c>
      <c r="E156" s="333" t="s">
        <v>7550</v>
      </c>
      <c r="F156" s="23" t="s">
        <v>7551</v>
      </c>
      <c r="G156" s="23" t="s">
        <v>7552</v>
      </c>
      <c r="H156" s="30" t="s">
        <v>7553</v>
      </c>
      <c r="J156" s="23" t="s">
        <v>7367</v>
      </c>
      <c r="L156" s="12"/>
    </row>
    <row r="157" spans="1:12" ht="28.9">
      <c r="A157" s="507"/>
      <c r="B157" s="524"/>
      <c r="C157" s="504" t="s">
        <v>3208</v>
      </c>
      <c r="D157" s="505" t="s">
        <v>7549</v>
      </c>
      <c r="E157" s="500" t="s">
        <v>7554</v>
      </c>
      <c r="F157" s="499" t="s">
        <v>7555</v>
      </c>
      <c r="G157" s="29" t="s">
        <v>3207</v>
      </c>
      <c r="H157" s="30">
        <v>220</v>
      </c>
      <c r="L157" s="12"/>
    </row>
    <row r="158" spans="1:12" ht="45.75">
      <c r="A158" s="507"/>
      <c r="B158" s="524"/>
      <c r="C158" s="504"/>
      <c r="D158" s="505"/>
      <c r="E158" s="500"/>
      <c r="F158" s="499"/>
      <c r="G158" s="23" t="s">
        <v>7556</v>
      </c>
      <c r="H158" s="30" t="s">
        <v>7173</v>
      </c>
      <c r="L158" s="12"/>
    </row>
    <row r="159" spans="1:12" ht="30.75">
      <c r="A159" s="507" t="s">
        <v>7557</v>
      </c>
      <c r="B159" s="524" t="s">
        <v>7558</v>
      </c>
      <c r="C159" s="504" t="s">
        <v>4019</v>
      </c>
      <c r="D159" s="505" t="s">
        <v>7559</v>
      </c>
      <c r="E159" s="500" t="s">
        <v>7560</v>
      </c>
      <c r="F159" s="499" t="s">
        <v>7561</v>
      </c>
      <c r="G159" s="23" t="s">
        <v>7562</v>
      </c>
      <c r="H159" s="30" t="s">
        <v>7563</v>
      </c>
      <c r="J159" s="23" t="s">
        <v>7367</v>
      </c>
      <c r="L159" s="12"/>
    </row>
    <row r="160" spans="1:12" ht="30.75">
      <c r="A160" s="507"/>
      <c r="B160" s="524"/>
      <c r="C160" s="504"/>
      <c r="D160" s="505"/>
      <c r="E160" s="500"/>
      <c r="F160" s="499"/>
      <c r="G160" s="23" t="s">
        <v>7564</v>
      </c>
      <c r="H160" s="30" t="s">
        <v>7173</v>
      </c>
      <c r="L160" s="12"/>
    </row>
    <row r="161" spans="1:12" ht="15">
      <c r="A161" s="507"/>
      <c r="B161" s="524"/>
      <c r="C161" s="504" t="s">
        <v>7565</v>
      </c>
      <c r="D161" s="505" t="s">
        <v>7559</v>
      </c>
      <c r="E161" s="500" t="s">
        <v>7566</v>
      </c>
      <c r="F161" s="499" t="s">
        <v>7567</v>
      </c>
      <c r="G161" s="23" t="s">
        <v>7566</v>
      </c>
      <c r="H161" s="30" t="s">
        <v>7173</v>
      </c>
      <c r="L161" s="12"/>
    </row>
    <row r="162" spans="1:12" ht="30.75">
      <c r="A162" s="507"/>
      <c r="B162" s="524"/>
      <c r="C162" s="504"/>
      <c r="D162" s="505"/>
      <c r="E162" s="500"/>
      <c r="F162" s="499"/>
      <c r="G162" s="23" t="s">
        <v>7568</v>
      </c>
      <c r="H162" s="30" t="s">
        <v>7173</v>
      </c>
      <c r="L162" s="12"/>
    </row>
    <row r="163" spans="1:12" ht="15">
      <c r="A163" s="507"/>
      <c r="B163" s="524"/>
      <c r="C163" s="506" t="s">
        <v>4029</v>
      </c>
      <c r="D163" s="505" t="s">
        <v>7559</v>
      </c>
      <c r="E163" s="500" t="s">
        <v>7569</v>
      </c>
      <c r="F163" s="499" t="s">
        <v>7570</v>
      </c>
      <c r="G163" s="23" t="s">
        <v>7571</v>
      </c>
      <c r="H163" s="462" t="s">
        <v>7572</v>
      </c>
      <c r="J163" s="23" t="s">
        <v>7367</v>
      </c>
      <c r="L163" s="12"/>
    </row>
    <row r="164" spans="1:12" ht="15">
      <c r="A164" s="507"/>
      <c r="B164" s="524"/>
      <c r="C164" s="506"/>
      <c r="D164" s="505"/>
      <c r="E164" s="500"/>
      <c r="F164" s="499"/>
      <c r="G164" s="23" t="s">
        <v>7573</v>
      </c>
      <c r="H164" s="462" t="s">
        <v>7572</v>
      </c>
      <c r="J164" s="23" t="s">
        <v>7367</v>
      </c>
      <c r="L164" s="12"/>
    </row>
    <row r="165" spans="1:12" ht="15">
      <c r="A165" s="507"/>
      <c r="B165" s="524"/>
      <c r="C165" s="506"/>
      <c r="D165" s="505"/>
      <c r="E165" s="500"/>
      <c r="F165" s="499"/>
      <c r="G165" s="23" t="s">
        <v>7574</v>
      </c>
      <c r="H165" s="462" t="s">
        <v>7572</v>
      </c>
      <c r="J165" s="23" t="s">
        <v>7367</v>
      </c>
      <c r="L165" s="12"/>
    </row>
    <row r="166" spans="1:12" ht="15">
      <c r="A166" s="507"/>
      <c r="B166" s="524"/>
      <c r="C166" s="506"/>
      <c r="D166" s="505"/>
      <c r="E166" s="500"/>
      <c r="F166" s="499"/>
      <c r="G166" s="23" t="s">
        <v>7575</v>
      </c>
      <c r="H166" s="462" t="s">
        <v>7572</v>
      </c>
      <c r="J166" s="23" t="s">
        <v>7367</v>
      </c>
      <c r="L166" s="12"/>
    </row>
    <row r="167" spans="1:12" ht="15">
      <c r="A167" s="507"/>
      <c r="B167" s="524"/>
      <c r="C167" s="506"/>
      <c r="D167" s="505"/>
      <c r="E167" s="500"/>
      <c r="F167" s="499"/>
      <c r="G167" s="23" t="s">
        <v>7576</v>
      </c>
      <c r="H167" s="30" t="s">
        <v>7173</v>
      </c>
      <c r="L167" s="12"/>
    </row>
    <row r="168" spans="1:12" ht="15">
      <c r="A168" s="507"/>
      <c r="B168" s="524"/>
      <c r="C168" s="506"/>
      <c r="D168" s="505"/>
      <c r="E168" s="500"/>
      <c r="F168" s="499"/>
      <c r="G168" s="23" t="s">
        <v>7577</v>
      </c>
      <c r="H168" s="30" t="s">
        <v>7173</v>
      </c>
      <c r="L168" s="12"/>
    </row>
    <row r="169" spans="1:12" ht="30.75">
      <c r="A169" s="507"/>
      <c r="B169" s="524"/>
      <c r="C169" s="506"/>
      <c r="D169" s="505"/>
      <c r="E169" s="500"/>
      <c r="F169" s="499"/>
      <c r="G169" s="23" t="s">
        <v>7578</v>
      </c>
      <c r="H169" s="30" t="s">
        <v>7173</v>
      </c>
      <c r="L169" s="12"/>
    </row>
    <row r="170" spans="1:12" ht="30.75">
      <c r="A170" s="507"/>
      <c r="B170" s="524"/>
      <c r="C170" s="506"/>
      <c r="D170" s="505"/>
      <c r="E170" s="500"/>
      <c r="F170" s="499"/>
      <c r="G170" s="23" t="s">
        <v>7579</v>
      </c>
      <c r="H170" s="30" t="s">
        <v>7173</v>
      </c>
      <c r="L170" s="12"/>
    </row>
    <row r="171" spans="1:12" ht="15">
      <c r="A171" s="507"/>
      <c r="B171" s="524"/>
      <c r="C171" s="506"/>
      <c r="D171" s="505"/>
      <c r="E171" s="500"/>
      <c r="F171" s="499"/>
      <c r="G171" s="23" t="s">
        <v>7580</v>
      </c>
      <c r="H171" s="23" t="s">
        <v>7173</v>
      </c>
      <c r="L171" s="12"/>
    </row>
    <row r="172" spans="1:12" ht="15">
      <c r="A172" s="507"/>
      <c r="B172" s="524"/>
      <c r="C172" s="506"/>
      <c r="D172" s="505"/>
      <c r="E172" s="500"/>
      <c r="F172" s="499"/>
      <c r="G172" s="23" t="s">
        <v>7581</v>
      </c>
      <c r="H172" s="23" t="s">
        <v>7173</v>
      </c>
      <c r="L172" s="12"/>
    </row>
    <row r="173" spans="1:12" ht="15">
      <c r="A173" s="507"/>
      <c r="B173" s="524"/>
      <c r="C173" s="506"/>
      <c r="D173" s="505"/>
      <c r="E173" s="500"/>
      <c r="F173" s="499"/>
      <c r="G173" s="23" t="s">
        <v>7582</v>
      </c>
      <c r="H173" s="23" t="s">
        <v>7173</v>
      </c>
      <c r="L173" s="12"/>
    </row>
    <row r="174" spans="1:12" ht="15">
      <c r="A174" s="507"/>
      <c r="B174" s="524"/>
      <c r="C174" s="506"/>
      <c r="D174" s="505"/>
      <c r="E174" s="500"/>
      <c r="F174" s="499"/>
      <c r="G174" s="23" t="s">
        <v>7583</v>
      </c>
      <c r="H174" s="23" t="s">
        <v>7173</v>
      </c>
      <c r="L174" s="12"/>
    </row>
    <row r="175" spans="1:12" ht="45.75">
      <c r="A175" s="507"/>
      <c r="B175" s="524"/>
      <c r="C175" s="506"/>
      <c r="D175" s="505"/>
      <c r="E175" s="500"/>
      <c r="F175" s="499"/>
      <c r="G175" s="23" t="s">
        <v>7584</v>
      </c>
      <c r="H175" s="30" t="s">
        <v>7585</v>
      </c>
      <c r="J175" s="23" t="s">
        <v>7367</v>
      </c>
      <c r="L175" s="12"/>
    </row>
    <row r="176" spans="1:12" ht="30.75">
      <c r="A176" s="507"/>
      <c r="B176" s="524"/>
      <c r="C176" s="506"/>
      <c r="D176" s="505"/>
      <c r="E176" s="500"/>
      <c r="F176" s="499"/>
      <c r="G176" s="23" t="s">
        <v>7586</v>
      </c>
      <c r="H176" s="30" t="s">
        <v>7173</v>
      </c>
      <c r="L176" s="12"/>
    </row>
    <row r="177" spans="1:12" ht="30.75">
      <c r="A177" s="507"/>
      <c r="B177" s="524"/>
      <c r="C177" s="506"/>
      <c r="D177" s="505"/>
      <c r="E177" s="500"/>
      <c r="F177" s="499"/>
      <c r="G177" s="23" t="s">
        <v>7587</v>
      </c>
      <c r="H177" s="30" t="s">
        <v>7588</v>
      </c>
      <c r="J177" s="23" t="s">
        <v>7367</v>
      </c>
      <c r="L177" s="12"/>
    </row>
    <row r="178" spans="1:12" ht="15">
      <c r="A178" s="507"/>
      <c r="B178" s="524"/>
      <c r="C178" s="506"/>
      <c r="D178" s="505"/>
      <c r="E178" s="500"/>
      <c r="F178" s="499"/>
      <c r="G178" s="29" t="s">
        <v>7589</v>
      </c>
      <c r="H178" s="30">
        <v>5416</v>
      </c>
      <c r="L178" s="12"/>
    </row>
    <row r="179" spans="1:12" ht="15">
      <c r="A179" s="507"/>
      <c r="B179" s="524"/>
      <c r="C179" s="506"/>
      <c r="D179" s="505"/>
      <c r="E179" s="500"/>
      <c r="F179" s="499"/>
      <c r="G179" s="29" t="s">
        <v>7590</v>
      </c>
      <c r="H179" s="30" t="s">
        <v>7591</v>
      </c>
      <c r="J179" s="23" t="s">
        <v>7367</v>
      </c>
      <c r="L179" s="12"/>
    </row>
    <row r="180" spans="1:12" ht="15">
      <c r="A180" s="507"/>
      <c r="B180" s="524"/>
      <c r="C180" s="506"/>
      <c r="D180" s="505"/>
      <c r="E180" s="500"/>
      <c r="F180" s="499"/>
      <c r="G180" s="29" t="s">
        <v>7592</v>
      </c>
      <c r="H180" s="30" t="s">
        <v>7173</v>
      </c>
      <c r="L180" s="12"/>
    </row>
    <row r="181" spans="1:12" ht="30.75">
      <c r="A181" s="507"/>
      <c r="B181" s="524"/>
      <c r="C181" s="506"/>
      <c r="D181" s="505"/>
      <c r="E181" s="500"/>
      <c r="F181" s="499"/>
      <c r="G181" s="30" t="s">
        <v>7593</v>
      </c>
      <c r="H181" s="30" t="s">
        <v>7594</v>
      </c>
      <c r="J181" s="23" t="s">
        <v>7367</v>
      </c>
      <c r="L181" s="12"/>
    </row>
    <row r="182" spans="1:12" ht="15">
      <c r="A182" s="507"/>
      <c r="B182" s="524"/>
      <c r="C182" s="506"/>
      <c r="D182" s="505"/>
      <c r="E182" s="500"/>
      <c r="F182" s="499"/>
      <c r="G182" s="29" t="s">
        <v>7595</v>
      </c>
      <c r="H182" s="30" t="s">
        <v>7173</v>
      </c>
      <c r="L182" s="12"/>
    </row>
    <row r="183" spans="1:12" ht="30.75">
      <c r="A183" s="507"/>
      <c r="B183" s="524"/>
      <c r="C183" s="506"/>
      <c r="D183" s="505"/>
      <c r="E183" s="500"/>
      <c r="F183" s="499"/>
      <c r="G183" s="30" t="s">
        <v>7596</v>
      </c>
      <c r="H183" s="30" t="s">
        <v>7173</v>
      </c>
      <c r="L183" s="12"/>
    </row>
    <row r="184" spans="1:12" ht="45.75">
      <c r="A184" s="507"/>
      <c r="B184" s="524"/>
      <c r="C184" s="506"/>
      <c r="D184" s="505"/>
      <c r="E184" s="500"/>
      <c r="F184" s="499"/>
      <c r="G184" s="30" t="s">
        <v>7597</v>
      </c>
      <c r="H184" s="30" t="s">
        <v>7173</v>
      </c>
      <c r="L184" s="12"/>
    </row>
    <row r="185" spans="1:12" ht="15">
      <c r="A185" s="507" t="s">
        <v>7598</v>
      </c>
      <c r="B185" s="524" t="s">
        <v>7599</v>
      </c>
      <c r="C185" s="501" t="s">
        <v>3162</v>
      </c>
      <c r="D185" s="502" t="s">
        <v>7600</v>
      </c>
      <c r="E185" s="500" t="s">
        <v>7601</v>
      </c>
      <c r="F185" s="500" t="s">
        <v>7602</v>
      </c>
      <c r="G185" s="29" t="s">
        <v>924</v>
      </c>
      <c r="H185" s="30">
        <v>168</v>
      </c>
      <c r="I185" s="30"/>
      <c r="J185" s="30"/>
      <c r="K185" s="30"/>
      <c r="L185" s="23"/>
    </row>
    <row r="186" spans="1:12">
      <c r="A186" s="507"/>
      <c r="B186" s="524"/>
      <c r="C186" s="501"/>
      <c r="D186" s="502"/>
      <c r="E186" s="500"/>
      <c r="F186" s="500"/>
      <c r="G186" s="29" t="s">
        <v>926</v>
      </c>
      <c r="H186" s="30" t="s">
        <v>7173</v>
      </c>
      <c r="I186" s="30"/>
      <c r="J186" s="30"/>
      <c r="K186" s="30"/>
      <c r="L186" s="23"/>
    </row>
    <row r="187" spans="1:12">
      <c r="A187" s="507"/>
      <c r="B187" s="524"/>
      <c r="C187" s="501"/>
      <c r="D187" s="502"/>
      <c r="E187" s="500"/>
      <c r="F187" s="500"/>
      <c r="G187" s="29" t="s">
        <v>928</v>
      </c>
      <c r="H187" s="30" t="s">
        <v>7173</v>
      </c>
      <c r="I187" s="30"/>
      <c r="J187" s="30"/>
      <c r="K187" s="30"/>
      <c r="L187" s="23"/>
    </row>
    <row r="188" spans="1:12">
      <c r="A188" s="507"/>
      <c r="B188" s="524"/>
      <c r="C188" s="501"/>
      <c r="D188" s="502"/>
      <c r="E188" s="500"/>
      <c r="F188" s="500"/>
      <c r="G188" s="30" t="s">
        <v>7603</v>
      </c>
      <c r="H188" s="30" t="s">
        <v>7173</v>
      </c>
      <c r="I188" s="30"/>
      <c r="J188" s="30"/>
      <c r="K188" s="30"/>
      <c r="L188" s="23"/>
    </row>
    <row r="189" spans="1:12">
      <c r="A189" s="507"/>
      <c r="B189" s="524"/>
      <c r="C189" s="501"/>
      <c r="D189" s="502"/>
      <c r="E189" s="500"/>
      <c r="F189" s="500"/>
      <c r="G189" s="30" t="s">
        <v>7604</v>
      </c>
      <c r="H189" s="30" t="s">
        <v>7173</v>
      </c>
      <c r="I189" s="30"/>
      <c r="J189" s="30"/>
      <c r="K189" s="30"/>
      <c r="L189" s="23"/>
    </row>
    <row r="190" spans="1:12" ht="28.9">
      <c r="A190" s="507"/>
      <c r="B190" s="524"/>
      <c r="C190" s="501"/>
      <c r="D190" s="502"/>
      <c r="E190" s="500"/>
      <c r="F190" s="500"/>
      <c r="G190" s="30" t="s">
        <v>7605</v>
      </c>
      <c r="H190" s="30" t="s">
        <v>7173</v>
      </c>
      <c r="I190" s="30"/>
      <c r="J190" s="30"/>
      <c r="K190" s="30"/>
      <c r="L190" s="23"/>
    </row>
    <row r="191" spans="1:12" ht="43.15">
      <c r="A191" s="507"/>
      <c r="B191" s="524"/>
      <c r="C191" s="501" t="s">
        <v>4069</v>
      </c>
      <c r="D191" s="502" t="s">
        <v>7600</v>
      </c>
      <c r="E191" s="500" t="s">
        <v>7606</v>
      </c>
      <c r="F191" s="499" t="s">
        <v>7607</v>
      </c>
      <c r="G191" s="23" t="s">
        <v>7608</v>
      </c>
      <c r="H191" s="30">
        <v>5358</v>
      </c>
      <c r="L191" s="23"/>
    </row>
    <row r="192" spans="1:12" ht="28.9">
      <c r="A192" s="507"/>
      <c r="B192" s="524"/>
      <c r="C192" s="501"/>
      <c r="D192" s="502"/>
      <c r="E192" s="500"/>
      <c r="F192" s="499"/>
      <c r="G192" s="30" t="s">
        <v>7609</v>
      </c>
      <c r="H192" s="30" t="s">
        <v>7610</v>
      </c>
      <c r="J192" s="23" t="s">
        <v>7367</v>
      </c>
      <c r="L192" s="23"/>
    </row>
    <row r="193" spans="1:12" ht="43.15">
      <c r="A193" s="507"/>
      <c r="B193" s="524"/>
      <c r="C193" s="501"/>
      <c r="D193" s="502"/>
      <c r="E193" s="500"/>
      <c r="F193" s="499"/>
      <c r="G193" s="30" t="s">
        <v>7611</v>
      </c>
      <c r="H193" s="30" t="s">
        <v>7612</v>
      </c>
      <c r="J193" s="23" t="s">
        <v>7367</v>
      </c>
      <c r="L193" s="23"/>
    </row>
    <row r="194" spans="1:12" ht="28.9">
      <c r="A194" s="507"/>
      <c r="B194" s="524"/>
      <c r="C194" s="501"/>
      <c r="D194" s="502"/>
      <c r="E194" s="500"/>
      <c r="F194" s="499"/>
      <c r="G194" s="23" t="s">
        <v>7613</v>
      </c>
      <c r="H194" s="30" t="s">
        <v>7614</v>
      </c>
      <c r="J194" s="23" t="s">
        <v>7367</v>
      </c>
      <c r="L194" s="23"/>
    </row>
    <row r="195" spans="1:12" ht="28.9">
      <c r="A195" s="507"/>
      <c r="B195" s="524"/>
      <c r="C195" s="501"/>
      <c r="D195" s="502"/>
      <c r="E195" s="500"/>
      <c r="F195" s="499"/>
      <c r="G195" s="23" t="s">
        <v>7615</v>
      </c>
      <c r="H195" s="30">
        <v>3713</v>
      </c>
      <c r="L195" s="23"/>
    </row>
    <row r="196" spans="1:12">
      <c r="A196" s="507"/>
      <c r="B196" s="524"/>
      <c r="C196" s="501" t="s">
        <v>3209</v>
      </c>
      <c r="D196" s="502" t="s">
        <v>7600</v>
      </c>
      <c r="E196" s="500" t="s">
        <v>7616</v>
      </c>
      <c r="F196" s="525" t="s">
        <v>7617</v>
      </c>
      <c r="G196" s="29" t="s">
        <v>7618</v>
      </c>
      <c r="H196" s="30" t="s">
        <v>7173</v>
      </c>
      <c r="L196" s="25"/>
    </row>
    <row r="197" spans="1:12" ht="28.9">
      <c r="A197" s="507"/>
      <c r="B197" s="524"/>
      <c r="C197" s="501"/>
      <c r="D197" s="502"/>
      <c r="E197" s="500"/>
      <c r="F197" s="525"/>
      <c r="G197" s="23" t="s">
        <v>7619</v>
      </c>
      <c r="H197" s="30" t="s">
        <v>7173</v>
      </c>
      <c r="L197" s="25"/>
    </row>
    <row r="198" spans="1:12" ht="28.9">
      <c r="A198" s="507"/>
      <c r="B198" s="524"/>
      <c r="C198" s="501"/>
      <c r="D198" s="502"/>
      <c r="E198" s="500"/>
      <c r="F198" s="525"/>
      <c r="G198" s="23" t="s">
        <v>7620</v>
      </c>
      <c r="H198" s="30" t="s">
        <v>7173</v>
      </c>
      <c r="L198" s="25"/>
    </row>
    <row r="199" spans="1:12" ht="28.9">
      <c r="A199" s="507"/>
      <c r="B199" s="524"/>
      <c r="C199" s="501"/>
      <c r="D199" s="502"/>
      <c r="E199" s="500"/>
      <c r="F199" s="525"/>
      <c r="G199" s="23" t="s">
        <v>7621</v>
      </c>
      <c r="H199" s="30" t="s">
        <v>7173</v>
      </c>
      <c r="L199" s="25"/>
    </row>
    <row r="200" spans="1:12" ht="28.9">
      <c r="A200" s="507"/>
      <c r="B200" s="524"/>
      <c r="C200" s="501"/>
      <c r="D200" s="502"/>
      <c r="E200" s="500"/>
      <c r="F200" s="525"/>
      <c r="G200" s="23" t="s">
        <v>7622</v>
      </c>
      <c r="H200" s="30" t="s">
        <v>7173</v>
      </c>
      <c r="L200" s="25"/>
    </row>
    <row r="201" spans="1:12">
      <c r="A201" s="507"/>
      <c r="B201" s="524"/>
      <c r="C201" s="501"/>
      <c r="D201" s="502"/>
      <c r="E201" s="500"/>
      <c r="F201" s="525"/>
      <c r="G201" s="29" t="s">
        <v>7623</v>
      </c>
      <c r="H201" s="30" t="s">
        <v>7173</v>
      </c>
      <c r="L201" s="25"/>
    </row>
    <row r="202" spans="1:12" ht="28.9">
      <c r="A202" s="507" t="s">
        <v>7624</v>
      </c>
      <c r="B202" s="524" t="s">
        <v>7625</v>
      </c>
      <c r="C202" s="501" t="s">
        <v>3212</v>
      </c>
      <c r="D202" s="502" t="s">
        <v>7626</v>
      </c>
      <c r="E202" s="500" t="s">
        <v>7627</v>
      </c>
      <c r="F202" s="499" t="s">
        <v>7628</v>
      </c>
      <c r="G202" s="29" t="s">
        <v>982</v>
      </c>
      <c r="H202" s="30" t="s">
        <v>7173</v>
      </c>
      <c r="L202" s="25"/>
    </row>
    <row r="203" spans="1:12" ht="28.9">
      <c r="A203" s="507"/>
      <c r="B203" s="524"/>
      <c r="C203" s="501"/>
      <c r="D203" s="502"/>
      <c r="E203" s="500"/>
      <c r="F203" s="499"/>
      <c r="G203" s="29" t="s">
        <v>984</v>
      </c>
      <c r="H203" s="30" t="s">
        <v>7173</v>
      </c>
      <c r="L203" s="25"/>
    </row>
    <row r="204" spans="1:12" ht="28.9">
      <c r="A204" s="507"/>
      <c r="B204" s="524"/>
      <c r="C204" s="501"/>
      <c r="D204" s="502"/>
      <c r="E204" s="500"/>
      <c r="F204" s="499"/>
      <c r="G204" s="23" t="s">
        <v>7629</v>
      </c>
      <c r="H204" s="30" t="s">
        <v>7173</v>
      </c>
      <c r="L204" s="23"/>
    </row>
    <row r="205" spans="1:12" ht="43.15">
      <c r="A205" s="507"/>
      <c r="B205" s="524"/>
      <c r="C205" s="501"/>
      <c r="D205" s="502"/>
      <c r="E205" s="500"/>
      <c r="F205" s="499"/>
      <c r="G205" s="29" t="s">
        <v>7630</v>
      </c>
      <c r="H205" s="30" t="s">
        <v>7631</v>
      </c>
      <c r="J205" s="23" t="s">
        <v>7367</v>
      </c>
      <c r="L205" s="23"/>
    </row>
    <row r="206" spans="1:12">
      <c r="A206" s="507"/>
      <c r="B206" s="524"/>
      <c r="C206" s="501"/>
      <c r="D206" s="502"/>
      <c r="E206" s="500"/>
      <c r="F206" s="499"/>
      <c r="G206" s="29" t="s">
        <v>7632</v>
      </c>
      <c r="H206" s="30" t="s">
        <v>7173</v>
      </c>
      <c r="L206" s="23"/>
    </row>
    <row r="207" spans="1:12" ht="28.9">
      <c r="A207" s="507" t="s">
        <v>7633</v>
      </c>
      <c r="B207" s="524" t="s">
        <v>7634</v>
      </c>
      <c r="C207" s="501" t="s">
        <v>3210</v>
      </c>
      <c r="D207" s="502" t="s">
        <v>7635</v>
      </c>
      <c r="E207" s="500" t="s">
        <v>7636</v>
      </c>
      <c r="F207" s="499" t="s">
        <v>7637</v>
      </c>
      <c r="G207" s="25" t="s">
        <v>7638</v>
      </c>
      <c r="H207" s="30" t="s">
        <v>7173</v>
      </c>
      <c r="L207" s="23"/>
    </row>
    <row r="208" spans="1:12" ht="28.9">
      <c r="A208" s="507"/>
      <c r="B208" s="524"/>
      <c r="C208" s="501"/>
      <c r="D208" s="502"/>
      <c r="E208" s="500"/>
      <c r="F208" s="499"/>
      <c r="G208" s="29" t="s">
        <v>3529</v>
      </c>
      <c r="H208" s="30" t="s">
        <v>7173</v>
      </c>
      <c r="L208" s="23"/>
    </row>
    <row r="209" spans="1:12" ht="28.9">
      <c r="A209" s="507"/>
      <c r="B209" s="524"/>
      <c r="C209" s="501"/>
      <c r="D209" s="502"/>
      <c r="E209" s="500"/>
      <c r="F209" s="499"/>
      <c r="G209" s="29" t="s">
        <v>3531</v>
      </c>
      <c r="H209" s="30" t="s">
        <v>7173</v>
      </c>
      <c r="L209" s="23"/>
    </row>
    <row r="210" spans="1:12">
      <c r="A210" s="507"/>
      <c r="B210" s="524"/>
      <c r="C210" s="501"/>
      <c r="D210" s="502"/>
      <c r="E210" s="500"/>
      <c r="F210" s="499"/>
      <c r="G210" s="29" t="s">
        <v>976</v>
      </c>
      <c r="H210" s="30" t="s">
        <v>7173</v>
      </c>
      <c r="L210" s="23"/>
    </row>
    <row r="211" spans="1:12">
      <c r="A211" s="507"/>
      <c r="B211" s="524"/>
      <c r="C211" s="501"/>
      <c r="D211" s="502"/>
      <c r="E211" s="500"/>
      <c r="F211" s="499"/>
      <c r="G211" s="29" t="s">
        <v>987</v>
      </c>
      <c r="H211" s="30">
        <v>5495</v>
      </c>
      <c r="L211" s="23"/>
    </row>
    <row r="212" spans="1:12" ht="28.9">
      <c r="A212" s="507"/>
      <c r="B212" s="524"/>
      <c r="C212" s="501" t="s">
        <v>7184</v>
      </c>
      <c r="D212" s="502" t="s">
        <v>7635</v>
      </c>
      <c r="E212" s="500" t="s">
        <v>7639</v>
      </c>
      <c r="F212" s="499" t="s">
        <v>7640</v>
      </c>
      <c r="G212" s="23" t="s">
        <v>7641</v>
      </c>
      <c r="H212" s="30" t="s">
        <v>7572</v>
      </c>
      <c r="J212" s="23" t="s">
        <v>7367</v>
      </c>
      <c r="L212" s="23"/>
    </row>
    <row r="213" spans="1:12" ht="28.9">
      <c r="A213" s="507"/>
      <c r="B213" s="524"/>
      <c r="C213" s="501"/>
      <c r="D213" s="502"/>
      <c r="E213" s="500"/>
      <c r="F213" s="499"/>
      <c r="G213" s="23" t="s">
        <v>7642</v>
      </c>
      <c r="H213" s="30" t="s">
        <v>7173</v>
      </c>
      <c r="L213" s="23"/>
    </row>
    <row r="214" spans="1:12">
      <c r="A214" s="507" t="s">
        <v>7643</v>
      </c>
      <c r="B214" s="524" t="s">
        <v>7644</v>
      </c>
      <c r="C214" s="501" t="s">
        <v>3220</v>
      </c>
      <c r="D214" s="502" t="s">
        <v>7645</v>
      </c>
      <c r="E214" s="500" t="s">
        <v>7646</v>
      </c>
      <c r="F214" s="499" t="s">
        <v>7647</v>
      </c>
      <c r="G214" s="29" t="s">
        <v>3219</v>
      </c>
      <c r="H214" s="30">
        <v>8053</v>
      </c>
      <c r="K214" s="23">
        <v>4890</v>
      </c>
      <c r="L214" s="23"/>
    </row>
    <row r="215" spans="1:12">
      <c r="A215" s="507"/>
      <c r="B215" s="524"/>
      <c r="C215" s="501"/>
      <c r="D215" s="502"/>
      <c r="E215" s="500"/>
      <c r="F215" s="499"/>
      <c r="G215" s="34" t="s">
        <v>7648</v>
      </c>
      <c r="H215" s="30" t="s">
        <v>7173</v>
      </c>
      <c r="L215" s="23"/>
    </row>
    <row r="216" spans="1:12">
      <c r="A216" s="507"/>
      <c r="B216" s="524"/>
      <c r="C216" s="501"/>
      <c r="D216" s="502"/>
      <c r="E216" s="500"/>
      <c r="F216" s="499"/>
      <c r="G216" s="29" t="s">
        <v>7632</v>
      </c>
      <c r="H216" s="30" t="s">
        <v>7173</v>
      </c>
      <c r="L216" s="23"/>
    </row>
    <row r="217" spans="1:12">
      <c r="A217" s="507" t="s">
        <v>7649</v>
      </c>
      <c r="B217" s="524" t="s">
        <v>7650</v>
      </c>
      <c r="C217" s="501" t="s">
        <v>3222</v>
      </c>
      <c r="D217" s="502" t="s">
        <v>7651</v>
      </c>
      <c r="E217" s="500" t="s">
        <v>7652</v>
      </c>
      <c r="F217" s="499" t="s">
        <v>7653</v>
      </c>
      <c r="G217" s="29" t="s">
        <v>7654</v>
      </c>
      <c r="H217" s="30">
        <v>235</v>
      </c>
      <c r="L217" s="23"/>
    </row>
    <row r="218" spans="1:12" ht="28.9">
      <c r="A218" s="507"/>
      <c r="B218" s="524"/>
      <c r="C218" s="501"/>
      <c r="D218" s="502"/>
      <c r="E218" s="500"/>
      <c r="F218" s="499"/>
      <c r="G218" s="29" t="s">
        <v>3223</v>
      </c>
      <c r="H218" s="30" t="s">
        <v>7173</v>
      </c>
      <c r="L218" s="23"/>
    </row>
    <row r="219" spans="1:12" ht="28.9">
      <c r="A219" s="507"/>
      <c r="B219" s="524"/>
      <c r="C219" s="501"/>
      <c r="D219" s="502"/>
      <c r="E219" s="500"/>
      <c r="F219" s="499"/>
      <c r="G219" s="30" t="s">
        <v>7655</v>
      </c>
      <c r="H219" s="30" t="s">
        <v>7656</v>
      </c>
      <c r="J219" s="23" t="s">
        <v>7367</v>
      </c>
      <c r="L219" s="23"/>
    </row>
    <row r="220" spans="1:12" ht="43.15">
      <c r="A220" s="507"/>
      <c r="B220" s="524"/>
      <c r="C220" s="501" t="s">
        <v>3229</v>
      </c>
      <c r="D220" s="502" t="s">
        <v>7651</v>
      </c>
      <c r="E220" s="500" t="s">
        <v>7657</v>
      </c>
      <c r="F220" s="499" t="s">
        <v>7658</v>
      </c>
      <c r="G220" s="23" t="s">
        <v>7659</v>
      </c>
      <c r="H220" s="30" t="s">
        <v>7173</v>
      </c>
      <c r="L220" s="23" t="s">
        <v>7660</v>
      </c>
    </row>
    <row r="221" spans="1:12" ht="43.15">
      <c r="A221" s="507"/>
      <c r="B221" s="524"/>
      <c r="C221" s="501"/>
      <c r="D221" s="502"/>
      <c r="E221" s="500"/>
      <c r="F221" s="499"/>
      <c r="G221" s="23" t="s">
        <v>7661</v>
      </c>
      <c r="H221" s="30" t="s">
        <v>7173</v>
      </c>
      <c r="L221" s="23" t="s">
        <v>7660</v>
      </c>
    </row>
    <row r="222" spans="1:12" ht="43.15">
      <c r="A222" s="507"/>
      <c r="B222" s="524"/>
      <c r="C222" s="501"/>
      <c r="D222" s="502"/>
      <c r="E222" s="500"/>
      <c r="F222" s="499"/>
      <c r="G222" s="23" t="s">
        <v>7662</v>
      </c>
      <c r="H222" s="30" t="s">
        <v>7173</v>
      </c>
      <c r="L222" s="23" t="s">
        <v>7660</v>
      </c>
    </row>
    <row r="223" spans="1:12" ht="43.15">
      <c r="A223" s="507"/>
      <c r="B223" s="524"/>
      <c r="C223" s="501"/>
      <c r="D223" s="502"/>
      <c r="E223" s="500"/>
      <c r="F223" s="499"/>
      <c r="G223" s="23" t="s">
        <v>7663</v>
      </c>
      <c r="H223" s="30" t="s">
        <v>7173</v>
      </c>
      <c r="L223" s="23" t="s">
        <v>7660</v>
      </c>
    </row>
    <row r="224" spans="1:12" ht="43.15">
      <c r="A224" s="507"/>
      <c r="B224" s="524"/>
      <c r="C224" s="501"/>
      <c r="D224" s="502"/>
      <c r="E224" s="500"/>
      <c r="F224" s="499"/>
      <c r="G224" s="23" t="s">
        <v>7664</v>
      </c>
      <c r="H224" s="30" t="s">
        <v>7173</v>
      </c>
      <c r="L224" s="23" t="s">
        <v>7660</v>
      </c>
    </row>
    <row r="225" spans="1:12" ht="43.15">
      <c r="A225" s="507"/>
      <c r="B225" s="524"/>
      <c r="C225" s="501"/>
      <c r="D225" s="502"/>
      <c r="E225" s="500"/>
      <c r="F225" s="499"/>
      <c r="G225" s="23" t="s">
        <v>7665</v>
      </c>
      <c r="H225" s="30">
        <v>244</v>
      </c>
      <c r="L225" s="23" t="s">
        <v>7660</v>
      </c>
    </row>
    <row r="226" spans="1:12" ht="43.15">
      <c r="A226" s="507"/>
      <c r="B226" s="524"/>
      <c r="C226" s="501"/>
      <c r="D226" s="502"/>
      <c r="E226" s="500"/>
      <c r="F226" s="499"/>
      <c r="G226" s="23" t="s">
        <v>7666</v>
      </c>
      <c r="H226" s="30" t="s">
        <v>7173</v>
      </c>
      <c r="L226" s="23"/>
    </row>
    <row r="227" spans="1:12" ht="28.9">
      <c r="A227" s="507"/>
      <c r="B227" s="524"/>
      <c r="C227" s="501"/>
      <c r="D227" s="502"/>
      <c r="E227" s="500"/>
      <c r="F227" s="499"/>
      <c r="G227" s="23" t="s">
        <v>3236</v>
      </c>
      <c r="H227" s="30">
        <v>5172</v>
      </c>
      <c r="L227" s="23" t="s">
        <v>7660</v>
      </c>
    </row>
    <row r="228" spans="1:12" ht="28.9">
      <c r="A228" s="507"/>
      <c r="B228" s="524"/>
      <c r="C228" s="501"/>
      <c r="D228" s="502"/>
      <c r="E228" s="500"/>
      <c r="F228" s="499"/>
      <c r="G228" s="23" t="s">
        <v>7667</v>
      </c>
      <c r="H228" s="30" t="s">
        <v>7173</v>
      </c>
      <c r="L228" s="23" t="s">
        <v>7660</v>
      </c>
    </row>
    <row r="229" spans="1:12" ht="28.9">
      <c r="A229" s="507"/>
      <c r="B229" s="524"/>
      <c r="C229" s="501"/>
      <c r="D229" s="502"/>
      <c r="E229" s="500"/>
      <c r="F229" s="499"/>
      <c r="G229" s="23" t="s">
        <v>7668</v>
      </c>
      <c r="H229" s="30">
        <v>5173</v>
      </c>
      <c r="L229" s="23" t="s">
        <v>7660</v>
      </c>
    </row>
    <row r="230" spans="1:12" ht="28.9">
      <c r="A230" s="507"/>
      <c r="B230" s="524"/>
      <c r="C230" s="501"/>
      <c r="D230" s="502"/>
      <c r="E230" s="500"/>
      <c r="F230" s="499"/>
      <c r="G230" s="23" t="s">
        <v>7669</v>
      </c>
      <c r="H230" s="30" t="s">
        <v>7173</v>
      </c>
      <c r="L230" s="23" t="s">
        <v>7660</v>
      </c>
    </row>
    <row r="231" spans="1:12">
      <c r="A231" s="507"/>
      <c r="B231" s="524"/>
      <c r="C231" s="501" t="s">
        <v>3179</v>
      </c>
      <c r="D231" s="502" t="s">
        <v>7651</v>
      </c>
      <c r="E231" s="500" t="s">
        <v>7670</v>
      </c>
      <c r="F231" s="499" t="s">
        <v>7671</v>
      </c>
      <c r="G231" s="29" t="s">
        <v>3178</v>
      </c>
      <c r="H231" s="30">
        <v>190</v>
      </c>
      <c r="L231" s="23"/>
    </row>
    <row r="232" spans="1:12" ht="43.15">
      <c r="A232" s="507"/>
      <c r="B232" s="524"/>
      <c r="C232" s="501"/>
      <c r="D232" s="502"/>
      <c r="E232" s="500"/>
      <c r="F232" s="499"/>
      <c r="G232" s="29" t="s">
        <v>7672</v>
      </c>
      <c r="H232" s="30">
        <v>191</v>
      </c>
      <c r="L232" s="23"/>
    </row>
    <row r="233" spans="1:12" ht="43.15">
      <c r="A233" s="507"/>
      <c r="B233" s="524"/>
      <c r="C233" s="501"/>
      <c r="D233" s="502"/>
      <c r="E233" s="500"/>
      <c r="F233" s="499"/>
      <c r="G233" s="29" t="s">
        <v>7673</v>
      </c>
      <c r="H233" s="30">
        <v>192</v>
      </c>
      <c r="L233" s="23"/>
    </row>
    <row r="234" spans="1:12" ht="43.15">
      <c r="A234" s="507"/>
      <c r="B234" s="524"/>
      <c r="C234" s="501"/>
      <c r="D234" s="502"/>
      <c r="E234" s="500"/>
      <c r="F234" s="499"/>
      <c r="G234" s="29" t="s">
        <v>3183</v>
      </c>
      <c r="H234" s="30">
        <v>193</v>
      </c>
      <c r="L234" s="23"/>
    </row>
    <row r="235" spans="1:12" ht="43.15">
      <c r="A235" s="507" t="s">
        <v>7674</v>
      </c>
      <c r="B235" s="524" t="s">
        <v>7675</v>
      </c>
      <c r="C235" s="501" t="s">
        <v>3243</v>
      </c>
      <c r="D235" s="502" t="s">
        <v>7676</v>
      </c>
      <c r="E235" s="500" t="s">
        <v>7677</v>
      </c>
      <c r="F235" s="499" t="s">
        <v>7678</v>
      </c>
      <c r="G235" s="29" t="s">
        <v>7679</v>
      </c>
      <c r="H235" s="30" t="s">
        <v>7173</v>
      </c>
      <c r="L235" s="23"/>
    </row>
    <row r="236" spans="1:12">
      <c r="A236" s="507"/>
      <c r="B236" s="524"/>
      <c r="C236" s="501"/>
      <c r="D236" s="502"/>
      <c r="E236" s="500"/>
      <c r="F236" s="499"/>
      <c r="G236" s="23" t="s">
        <v>7680</v>
      </c>
      <c r="H236" s="30">
        <v>5360</v>
      </c>
      <c r="L236" s="23"/>
    </row>
    <row r="237" spans="1:12" ht="28.9">
      <c r="A237" s="507" t="s">
        <v>7681</v>
      </c>
      <c r="B237" s="524" t="s">
        <v>7682</v>
      </c>
      <c r="C237" s="501" t="s">
        <v>4074</v>
      </c>
      <c r="D237" s="502" t="s">
        <v>7683</v>
      </c>
      <c r="E237" s="500" t="s">
        <v>7684</v>
      </c>
      <c r="F237" s="499" t="s">
        <v>7685</v>
      </c>
      <c r="G237" s="23" t="s">
        <v>7686</v>
      </c>
      <c r="H237" s="30">
        <v>4942</v>
      </c>
      <c r="L237" s="23"/>
    </row>
    <row r="238" spans="1:12" ht="28.9">
      <c r="A238" s="507"/>
      <c r="B238" s="524"/>
      <c r="C238" s="501"/>
      <c r="D238" s="502"/>
      <c r="E238" s="500"/>
      <c r="F238" s="499"/>
      <c r="G238" s="23" t="s">
        <v>7687</v>
      </c>
      <c r="H238" s="30">
        <v>4943</v>
      </c>
      <c r="L238" s="23"/>
    </row>
    <row r="239" spans="1:12">
      <c r="A239" s="507"/>
      <c r="B239" s="524"/>
      <c r="C239" s="501"/>
      <c r="D239" s="502"/>
      <c r="E239" s="500"/>
      <c r="F239" s="499"/>
      <c r="G239" s="23" t="s">
        <v>7688</v>
      </c>
      <c r="H239" s="30" t="s">
        <v>7173</v>
      </c>
      <c r="L239" s="23"/>
    </row>
    <row r="240" spans="1:12">
      <c r="A240" s="507"/>
      <c r="B240" s="524"/>
      <c r="C240" s="501"/>
      <c r="D240" s="502"/>
      <c r="E240" s="500"/>
      <c r="F240" s="499"/>
      <c r="G240" s="23" t="s">
        <v>7689</v>
      </c>
      <c r="H240" s="30" t="s">
        <v>7173</v>
      </c>
      <c r="L240" s="23"/>
    </row>
    <row r="241" spans="1:12" ht="28.9">
      <c r="A241" s="507"/>
      <c r="B241" s="524"/>
      <c r="C241" s="501"/>
      <c r="D241" s="502"/>
      <c r="E241" s="500"/>
      <c r="F241" s="499"/>
      <c r="G241" s="23" t="s">
        <v>7690</v>
      </c>
      <c r="H241" s="30" t="s">
        <v>7173</v>
      </c>
      <c r="L241" s="23"/>
    </row>
    <row r="242" spans="1:12">
      <c r="A242" s="507"/>
      <c r="B242" s="524"/>
      <c r="C242" s="501" t="s">
        <v>3994</v>
      </c>
      <c r="D242" s="502" t="s">
        <v>7683</v>
      </c>
      <c r="E242" s="500" t="s">
        <v>7691</v>
      </c>
      <c r="F242" s="499" t="s">
        <v>7692</v>
      </c>
      <c r="G242" s="23" t="s">
        <v>7693</v>
      </c>
      <c r="H242" s="30">
        <v>4943</v>
      </c>
      <c r="L242" s="23"/>
    </row>
    <row r="243" spans="1:12" ht="43.15">
      <c r="A243" s="507"/>
      <c r="B243" s="524"/>
      <c r="C243" s="501"/>
      <c r="D243" s="502"/>
      <c r="E243" s="500"/>
      <c r="F243" s="499"/>
      <c r="G243" s="23" t="s">
        <v>7694</v>
      </c>
      <c r="H243" s="30" t="s">
        <v>7695</v>
      </c>
      <c r="J243" s="23" t="s">
        <v>7367</v>
      </c>
      <c r="L243" s="23"/>
    </row>
    <row r="244" spans="1:12" ht="43.15">
      <c r="A244" s="507"/>
      <c r="B244" s="524"/>
      <c r="C244" s="501"/>
      <c r="D244" s="502"/>
      <c r="E244" s="500"/>
      <c r="F244" s="499"/>
      <c r="G244" s="29" t="s">
        <v>7696</v>
      </c>
      <c r="H244" s="30" t="s">
        <v>7697</v>
      </c>
      <c r="J244" s="23" t="s">
        <v>7367</v>
      </c>
      <c r="L244" s="23"/>
    </row>
    <row r="245" spans="1:12" ht="158.44999999999999">
      <c r="A245" s="507"/>
      <c r="B245" s="524"/>
      <c r="C245" s="493" t="s">
        <v>4078</v>
      </c>
      <c r="D245" s="491" t="s">
        <v>7683</v>
      </c>
      <c r="E245" s="491" t="s">
        <v>7698</v>
      </c>
      <c r="F245" s="23" t="s">
        <v>7699</v>
      </c>
      <c r="G245" s="23" t="s">
        <v>7700</v>
      </c>
      <c r="H245" s="30" t="s">
        <v>7701</v>
      </c>
      <c r="J245" s="23" t="s">
        <v>7367</v>
      </c>
      <c r="L245" s="23"/>
    </row>
    <row r="246" spans="1:12" ht="57.6">
      <c r="A246" s="507"/>
      <c r="B246" s="524"/>
      <c r="C246" s="501" t="s">
        <v>3927</v>
      </c>
      <c r="D246" s="502" t="s">
        <v>7683</v>
      </c>
      <c r="E246" s="500" t="s">
        <v>7702</v>
      </c>
      <c r="F246" s="499" t="s">
        <v>7703</v>
      </c>
      <c r="G246" s="23" t="s">
        <v>7704</v>
      </c>
      <c r="H246" s="30" t="s">
        <v>7173</v>
      </c>
      <c r="L246" s="23"/>
    </row>
    <row r="247" spans="1:12">
      <c r="A247" s="507"/>
      <c r="B247" s="524"/>
      <c r="C247" s="501"/>
      <c r="D247" s="502"/>
      <c r="E247" s="500"/>
      <c r="F247" s="499"/>
      <c r="G247" s="23" t="s">
        <v>7705</v>
      </c>
      <c r="H247" s="30" t="s">
        <v>7173</v>
      </c>
      <c r="L247" s="23" t="s">
        <v>7706</v>
      </c>
    </row>
    <row r="248" spans="1:12" ht="43.15">
      <c r="A248" s="507"/>
      <c r="B248" s="524"/>
      <c r="C248" s="501"/>
      <c r="D248" s="502"/>
      <c r="E248" s="500"/>
      <c r="F248" s="499"/>
      <c r="G248" s="23" t="s">
        <v>7707</v>
      </c>
      <c r="H248" s="30" t="s">
        <v>7708</v>
      </c>
      <c r="J248" s="23" t="s">
        <v>7367</v>
      </c>
      <c r="L248" s="23" t="s">
        <v>7706</v>
      </c>
    </row>
    <row r="249" spans="1:12">
      <c r="A249" s="507"/>
      <c r="B249" s="524"/>
      <c r="C249" s="501"/>
      <c r="D249" s="502"/>
      <c r="E249" s="500"/>
      <c r="F249" s="499"/>
      <c r="G249" s="201" t="s">
        <v>3043</v>
      </c>
      <c r="H249" s="30">
        <v>64</v>
      </c>
      <c r="L249" s="23" t="s">
        <v>7706</v>
      </c>
    </row>
    <row r="250" spans="1:12">
      <c r="A250" s="507"/>
      <c r="B250" s="524"/>
      <c r="C250" s="501"/>
      <c r="D250" s="502"/>
      <c r="E250" s="500"/>
      <c r="F250" s="499"/>
      <c r="G250" s="23" t="s">
        <v>7709</v>
      </c>
      <c r="H250" s="30" t="s">
        <v>7173</v>
      </c>
      <c r="L250" s="23" t="s">
        <v>7706</v>
      </c>
    </row>
    <row r="251" spans="1:12" ht="28.9">
      <c r="A251" s="507"/>
      <c r="B251" s="524"/>
      <c r="C251" s="501"/>
      <c r="D251" s="502"/>
      <c r="E251" s="500"/>
      <c r="F251" s="499"/>
      <c r="G251" s="23" t="s">
        <v>7710</v>
      </c>
      <c r="H251" s="30" t="s">
        <v>7173</v>
      </c>
      <c r="L251" s="23" t="s">
        <v>7706</v>
      </c>
    </row>
    <row r="252" spans="1:12">
      <c r="A252" s="507"/>
      <c r="B252" s="524"/>
      <c r="C252" s="501"/>
      <c r="D252" s="502"/>
      <c r="E252" s="500"/>
      <c r="F252" s="499"/>
      <c r="G252" s="23" t="s">
        <v>7711</v>
      </c>
      <c r="H252" s="30">
        <v>2641</v>
      </c>
      <c r="L252" s="23" t="s">
        <v>7706</v>
      </c>
    </row>
    <row r="253" spans="1:12">
      <c r="A253" s="507"/>
      <c r="B253" s="524"/>
      <c r="C253" s="501"/>
      <c r="D253" s="502"/>
      <c r="E253" s="500"/>
      <c r="F253" s="499"/>
      <c r="G253" s="23" t="s">
        <v>7712</v>
      </c>
      <c r="H253" s="30" t="s">
        <v>7173</v>
      </c>
      <c r="L253" s="23" t="s">
        <v>7706</v>
      </c>
    </row>
    <row r="254" spans="1:12">
      <c r="A254" s="507"/>
      <c r="B254" s="524"/>
      <c r="C254" s="501"/>
      <c r="D254" s="502"/>
      <c r="E254" s="500"/>
      <c r="F254" s="499"/>
      <c r="G254" s="23" t="s">
        <v>7713</v>
      </c>
      <c r="H254" s="30" t="s">
        <v>7173</v>
      </c>
      <c r="L254" s="23" t="s">
        <v>7706</v>
      </c>
    </row>
    <row r="255" spans="1:12">
      <c r="A255" s="507"/>
      <c r="B255" s="524"/>
      <c r="C255" s="501"/>
      <c r="D255" s="502"/>
      <c r="E255" s="500"/>
      <c r="F255" s="499"/>
      <c r="G255" s="23" t="s">
        <v>7714</v>
      </c>
      <c r="H255" s="30" t="s">
        <v>7173</v>
      </c>
      <c r="L255" s="23" t="s">
        <v>7706</v>
      </c>
    </row>
    <row r="256" spans="1:12" ht="57.6">
      <c r="A256" s="507"/>
      <c r="B256" s="524"/>
      <c r="C256" s="501"/>
      <c r="D256" s="502"/>
      <c r="E256" s="500"/>
      <c r="F256" s="499"/>
      <c r="G256" s="30" t="s">
        <v>7715</v>
      </c>
      <c r="H256" s="30" t="s">
        <v>7173</v>
      </c>
      <c r="L256" s="23" t="s">
        <v>7706</v>
      </c>
    </row>
    <row r="257" spans="1:12" ht="28.9">
      <c r="A257" s="507"/>
      <c r="B257" s="524"/>
      <c r="C257" s="501"/>
      <c r="D257" s="502"/>
      <c r="E257" s="500"/>
      <c r="F257" s="499"/>
      <c r="G257" s="23" t="s">
        <v>7716</v>
      </c>
      <c r="H257" s="30" t="s">
        <v>7173</v>
      </c>
      <c r="L257" s="23"/>
    </row>
    <row r="258" spans="1:12" ht="28.9">
      <c r="A258" s="507" t="s">
        <v>7717</v>
      </c>
      <c r="B258" s="524" t="s">
        <v>7718</v>
      </c>
      <c r="C258" s="501" t="s">
        <v>3245</v>
      </c>
      <c r="D258" s="502" t="s">
        <v>714</v>
      </c>
      <c r="E258" s="500" t="s">
        <v>7719</v>
      </c>
      <c r="F258" s="499" t="s">
        <v>7720</v>
      </c>
      <c r="G258" s="29" t="s">
        <v>3244</v>
      </c>
      <c r="H258" s="30" t="s">
        <v>7173</v>
      </c>
      <c r="L258" s="23"/>
    </row>
    <row r="259" spans="1:12" ht="28.9">
      <c r="A259" s="507"/>
      <c r="B259" s="524"/>
      <c r="C259" s="501"/>
      <c r="D259" s="502"/>
      <c r="E259" s="500"/>
      <c r="F259" s="499"/>
      <c r="G259" s="29" t="s">
        <v>3246</v>
      </c>
      <c r="H259" s="30" t="s">
        <v>7173</v>
      </c>
      <c r="L259" s="23"/>
    </row>
    <row r="260" spans="1:12" ht="28.9">
      <c r="A260" s="507"/>
      <c r="B260" s="524"/>
      <c r="C260" s="501"/>
      <c r="D260" s="502"/>
      <c r="E260" s="500"/>
      <c r="F260" s="499"/>
      <c r="G260" s="29" t="s">
        <v>3247</v>
      </c>
      <c r="H260" s="30" t="s">
        <v>7173</v>
      </c>
      <c r="L260" s="23"/>
    </row>
    <row r="261" spans="1:12" ht="43.15">
      <c r="A261" s="507"/>
      <c r="B261" s="524"/>
      <c r="C261" s="493" t="s">
        <v>3249</v>
      </c>
      <c r="D261" s="491" t="s">
        <v>714</v>
      </c>
      <c r="E261" s="491" t="s">
        <v>7721</v>
      </c>
      <c r="F261" s="23" t="s">
        <v>7722</v>
      </c>
      <c r="G261" s="29" t="s">
        <v>3248</v>
      </c>
      <c r="H261" s="30" t="s">
        <v>7173</v>
      </c>
      <c r="L261" s="23"/>
    </row>
    <row r="262" spans="1:12">
      <c r="A262" s="507"/>
      <c r="B262" s="524"/>
      <c r="C262" s="501" t="s">
        <v>3253</v>
      </c>
      <c r="D262" s="502" t="s">
        <v>714</v>
      </c>
      <c r="E262" s="500" t="s">
        <v>7723</v>
      </c>
      <c r="F262" s="499" t="s">
        <v>7724</v>
      </c>
      <c r="G262" s="29" t="s">
        <v>7725</v>
      </c>
      <c r="H262" s="30" t="s">
        <v>7173</v>
      </c>
      <c r="L262" s="23"/>
    </row>
    <row r="263" spans="1:12">
      <c r="A263" s="507"/>
      <c r="B263" s="524"/>
      <c r="C263" s="501"/>
      <c r="D263" s="502"/>
      <c r="E263" s="500"/>
      <c r="F263" s="499"/>
      <c r="G263" s="23" t="s">
        <v>7726</v>
      </c>
      <c r="H263" s="30" t="s">
        <v>7173</v>
      </c>
      <c r="L263" s="23"/>
    </row>
    <row r="264" spans="1:12">
      <c r="A264" s="507" t="s">
        <v>7727</v>
      </c>
      <c r="B264" s="524" t="s">
        <v>7728</v>
      </c>
      <c r="C264" s="501" t="s">
        <v>2952</v>
      </c>
      <c r="D264" s="502" t="s">
        <v>713</v>
      </c>
      <c r="E264" s="500" t="s">
        <v>7729</v>
      </c>
      <c r="F264" s="499" t="s">
        <v>7730</v>
      </c>
      <c r="G264" s="29" t="s">
        <v>2949</v>
      </c>
      <c r="H264" s="30">
        <v>2120</v>
      </c>
      <c r="L264" s="23"/>
    </row>
    <row r="265" spans="1:12">
      <c r="A265" s="507"/>
      <c r="B265" s="524"/>
      <c r="C265" s="501"/>
      <c r="D265" s="502"/>
      <c r="E265" s="500"/>
      <c r="F265" s="499"/>
      <c r="G265" s="29" t="s">
        <v>2955</v>
      </c>
      <c r="H265" s="30">
        <v>787</v>
      </c>
      <c r="L265" s="23"/>
    </row>
    <row r="266" spans="1:12">
      <c r="A266" s="507"/>
      <c r="B266" s="524"/>
      <c r="C266" s="501"/>
      <c r="D266" s="502"/>
      <c r="E266" s="500"/>
      <c r="F266" s="499"/>
      <c r="G266" s="29" t="s">
        <v>753</v>
      </c>
      <c r="H266" s="30" t="s">
        <v>7173</v>
      </c>
      <c r="L266" s="23"/>
    </row>
    <row r="267" spans="1:12">
      <c r="A267" s="507"/>
      <c r="B267" s="524"/>
      <c r="C267" s="501"/>
      <c r="D267" s="502"/>
      <c r="E267" s="500"/>
      <c r="F267" s="499"/>
      <c r="G267" s="29" t="s">
        <v>7731</v>
      </c>
      <c r="H267" s="30" t="s">
        <v>7173</v>
      </c>
      <c r="L267" s="23"/>
    </row>
    <row r="268" spans="1:12">
      <c r="A268" s="507"/>
      <c r="B268" s="524"/>
      <c r="C268" s="501"/>
      <c r="D268" s="502"/>
      <c r="E268" s="500"/>
      <c r="F268" s="499"/>
      <c r="G268" s="29" t="s">
        <v>7732</v>
      </c>
      <c r="H268" s="30" t="s">
        <v>7173</v>
      </c>
      <c r="L268" s="23"/>
    </row>
    <row r="269" spans="1:12">
      <c r="A269" s="507"/>
      <c r="B269" s="524"/>
      <c r="C269" s="501"/>
      <c r="D269" s="502"/>
      <c r="E269" s="500"/>
      <c r="F269" s="499"/>
      <c r="G269" s="29" t="s">
        <v>7733</v>
      </c>
      <c r="H269" s="30" t="s">
        <v>7173</v>
      </c>
      <c r="L269" s="23"/>
    </row>
    <row r="270" spans="1:12">
      <c r="A270" s="507"/>
      <c r="B270" s="524"/>
      <c r="C270" s="501"/>
      <c r="D270" s="502"/>
      <c r="E270" s="500"/>
      <c r="F270" s="499"/>
      <c r="G270" s="29" t="s">
        <v>7734</v>
      </c>
      <c r="H270" s="30" t="s">
        <v>7173</v>
      </c>
      <c r="L270" s="23"/>
    </row>
    <row r="271" spans="1:12">
      <c r="A271" s="507"/>
      <c r="B271" s="524"/>
      <c r="C271" s="501"/>
      <c r="D271" s="502"/>
      <c r="E271" s="500"/>
      <c r="F271" s="499"/>
      <c r="G271" s="29" t="s">
        <v>7735</v>
      </c>
      <c r="H271" s="30" t="s">
        <v>7173</v>
      </c>
      <c r="L271" s="23"/>
    </row>
    <row r="272" spans="1:12">
      <c r="A272" s="507"/>
      <c r="B272" s="524"/>
      <c r="C272" s="501"/>
      <c r="D272" s="502"/>
      <c r="E272" s="500"/>
      <c r="F272" s="499"/>
      <c r="G272" s="29" t="s">
        <v>7736</v>
      </c>
      <c r="H272" s="30" t="s">
        <v>7173</v>
      </c>
      <c r="L272" s="23"/>
    </row>
    <row r="273" spans="1:12">
      <c r="A273" s="507"/>
      <c r="B273" s="524"/>
      <c r="C273" s="501"/>
      <c r="D273" s="502"/>
      <c r="E273" s="500"/>
      <c r="F273" s="499"/>
      <c r="G273" s="29" t="s">
        <v>7737</v>
      </c>
      <c r="H273" s="30" t="s">
        <v>7173</v>
      </c>
      <c r="L273" s="23"/>
    </row>
    <row r="274" spans="1:12">
      <c r="A274" s="507"/>
      <c r="B274" s="524"/>
      <c r="C274" s="501"/>
      <c r="D274" s="502"/>
      <c r="E274" s="500"/>
      <c r="F274" s="499"/>
      <c r="G274" s="29" t="s">
        <v>7738</v>
      </c>
      <c r="H274" s="30">
        <v>5</v>
      </c>
      <c r="L274" s="23"/>
    </row>
    <row r="275" spans="1:12" ht="28.9">
      <c r="A275" s="507"/>
      <c r="B275" s="524"/>
      <c r="C275" s="501"/>
      <c r="D275" s="502"/>
      <c r="E275" s="500"/>
      <c r="F275" s="499"/>
      <c r="G275" s="34" t="s">
        <v>7739</v>
      </c>
      <c r="H275" s="30" t="s">
        <v>7173</v>
      </c>
      <c r="L275" s="23"/>
    </row>
    <row r="276" spans="1:12">
      <c r="A276" s="507"/>
      <c r="B276" s="524"/>
      <c r="C276" s="501"/>
      <c r="D276" s="502"/>
      <c r="E276" s="500"/>
      <c r="F276" s="499"/>
      <c r="G276" s="253" t="s">
        <v>7740</v>
      </c>
      <c r="H276" s="30" t="s">
        <v>7173</v>
      </c>
      <c r="L276" s="23"/>
    </row>
    <row r="277" spans="1:12">
      <c r="A277" s="507"/>
      <c r="B277" s="524"/>
      <c r="C277" s="501" t="s">
        <v>3266</v>
      </c>
      <c r="D277" s="502" t="s">
        <v>713</v>
      </c>
      <c r="E277" s="500" t="s">
        <v>7741</v>
      </c>
      <c r="F277" s="499" t="s">
        <v>7742</v>
      </c>
      <c r="G277" s="29" t="s">
        <v>7743</v>
      </c>
      <c r="H277" s="30" t="s">
        <v>7173</v>
      </c>
      <c r="L277" s="23"/>
    </row>
    <row r="278" spans="1:12" ht="28.9">
      <c r="A278" s="507"/>
      <c r="B278" s="524"/>
      <c r="C278" s="501"/>
      <c r="D278" s="502"/>
      <c r="E278" s="500"/>
      <c r="F278" s="499"/>
      <c r="G278" s="34" t="s">
        <v>7744</v>
      </c>
      <c r="H278" s="30" t="s">
        <v>7173</v>
      </c>
      <c r="L278" s="23"/>
    </row>
    <row r="279" spans="1:12">
      <c r="A279" s="507"/>
      <c r="B279" s="524"/>
      <c r="C279" s="501"/>
      <c r="D279" s="502"/>
      <c r="E279" s="500"/>
      <c r="F279" s="499"/>
      <c r="G279" s="253" t="s">
        <v>7745</v>
      </c>
      <c r="H279" s="30" t="s">
        <v>7173</v>
      </c>
      <c r="L279" s="23"/>
    </row>
    <row r="280" spans="1:12">
      <c r="A280" s="507"/>
      <c r="B280" s="524"/>
      <c r="C280" s="501" t="s">
        <v>3268</v>
      </c>
      <c r="D280" s="502" t="s">
        <v>713</v>
      </c>
      <c r="E280" s="500" t="s">
        <v>7746</v>
      </c>
      <c r="F280" s="499" t="s">
        <v>7747</v>
      </c>
      <c r="G280" s="29" t="s">
        <v>1034</v>
      </c>
      <c r="H280" s="30" t="s">
        <v>7173</v>
      </c>
      <c r="L280" s="23"/>
    </row>
    <row r="281" spans="1:12">
      <c r="A281" s="507"/>
      <c r="B281" s="524"/>
      <c r="C281" s="501"/>
      <c r="D281" s="502"/>
      <c r="E281" s="500"/>
      <c r="F281" s="499"/>
      <c r="G281" s="29" t="s">
        <v>1036</v>
      </c>
      <c r="H281" s="30" t="s">
        <v>7173</v>
      </c>
      <c r="L281" s="23"/>
    </row>
    <row r="282" spans="1:12">
      <c r="A282" s="507"/>
      <c r="B282" s="524"/>
      <c r="C282" s="501"/>
      <c r="D282" s="502"/>
      <c r="E282" s="500"/>
      <c r="F282" s="499"/>
      <c r="G282" s="29" t="s">
        <v>1038</v>
      </c>
      <c r="H282" s="30" t="s">
        <v>7173</v>
      </c>
      <c r="L282" s="23"/>
    </row>
    <row r="283" spans="1:12" ht="28.9">
      <c r="A283" s="507"/>
      <c r="B283" s="524"/>
      <c r="C283" s="501"/>
      <c r="D283" s="502"/>
      <c r="E283" s="500"/>
      <c r="F283" s="499"/>
      <c r="G283" s="34" t="s">
        <v>7748</v>
      </c>
      <c r="H283" s="30" t="s">
        <v>7173</v>
      </c>
      <c r="L283" s="23"/>
    </row>
    <row r="284" spans="1:12">
      <c r="A284" s="507"/>
      <c r="B284" s="524"/>
      <c r="C284" s="501"/>
      <c r="D284" s="502"/>
      <c r="E284" s="500"/>
      <c r="F284" s="499"/>
      <c r="G284" s="23" t="s">
        <v>7749</v>
      </c>
      <c r="H284" s="30" t="s">
        <v>7173</v>
      </c>
      <c r="L284" s="23"/>
    </row>
    <row r="285" spans="1:12" ht="28.9">
      <c r="A285" s="507"/>
      <c r="B285" s="524"/>
      <c r="C285" s="501"/>
      <c r="D285" s="502"/>
      <c r="E285" s="500"/>
      <c r="F285" s="499"/>
      <c r="G285" s="23" t="s">
        <v>7750</v>
      </c>
      <c r="H285" s="30" t="s">
        <v>7173</v>
      </c>
      <c r="L285" s="23"/>
    </row>
    <row r="286" spans="1:12">
      <c r="A286" s="507"/>
      <c r="B286" s="524"/>
      <c r="C286" s="501" t="s">
        <v>3797</v>
      </c>
      <c r="D286" s="502" t="s">
        <v>713</v>
      </c>
      <c r="E286" s="500" t="s">
        <v>7751</v>
      </c>
      <c r="F286" s="500" t="s">
        <v>7752</v>
      </c>
      <c r="G286" s="25" t="s">
        <v>7753</v>
      </c>
      <c r="H286" s="30" t="s">
        <v>7173</v>
      </c>
      <c r="L286" s="23"/>
    </row>
    <row r="287" spans="1:12">
      <c r="A287" s="507"/>
      <c r="B287" s="524"/>
      <c r="C287" s="501"/>
      <c r="D287" s="502"/>
      <c r="E287" s="500"/>
      <c r="F287" s="500"/>
      <c r="G287" s="25" t="s">
        <v>7754</v>
      </c>
      <c r="H287" s="30" t="s">
        <v>7173</v>
      </c>
      <c r="L287" s="23"/>
    </row>
    <row r="288" spans="1:12">
      <c r="A288" s="507"/>
      <c r="B288" s="524"/>
      <c r="C288" s="501"/>
      <c r="D288" s="502"/>
      <c r="E288" s="500"/>
      <c r="F288" s="500"/>
      <c r="G288" s="25" t="s">
        <v>7755</v>
      </c>
      <c r="H288" s="30" t="s">
        <v>7173</v>
      </c>
      <c r="L288" s="23"/>
    </row>
    <row r="289" spans="1:12">
      <c r="A289" s="507"/>
      <c r="B289" s="524"/>
      <c r="C289" s="501"/>
      <c r="D289" s="502"/>
      <c r="E289" s="500"/>
      <c r="F289" s="500"/>
      <c r="G289" s="25" t="s">
        <v>7756</v>
      </c>
      <c r="H289" s="30" t="s">
        <v>7173</v>
      </c>
      <c r="L289" s="23"/>
    </row>
    <row r="290" spans="1:12" ht="28.9">
      <c r="A290" s="507"/>
      <c r="B290" s="524"/>
      <c r="C290" s="501"/>
      <c r="D290" s="502"/>
      <c r="E290" s="500"/>
      <c r="F290" s="500"/>
      <c r="G290" s="25" t="s">
        <v>7757</v>
      </c>
      <c r="H290" s="30" t="s">
        <v>7173</v>
      </c>
      <c r="L290" s="23"/>
    </row>
    <row r="291" spans="1:12">
      <c r="A291" s="507"/>
      <c r="B291" s="524"/>
      <c r="C291" s="501"/>
      <c r="D291" s="502"/>
      <c r="E291" s="500"/>
      <c r="F291" s="500"/>
      <c r="G291" s="25" t="s">
        <v>7758</v>
      </c>
      <c r="H291" s="30" t="s">
        <v>7173</v>
      </c>
      <c r="L291" s="23"/>
    </row>
    <row r="292" spans="1:12">
      <c r="A292" s="507"/>
      <c r="B292" s="524"/>
      <c r="C292" s="501"/>
      <c r="D292" s="502"/>
      <c r="E292" s="500"/>
      <c r="F292" s="500"/>
      <c r="G292" s="23" t="s">
        <v>7759</v>
      </c>
      <c r="H292" s="30" t="s">
        <v>7173</v>
      </c>
      <c r="L292" s="23"/>
    </row>
    <row r="293" spans="1:12">
      <c r="A293" s="507"/>
      <c r="B293" s="524"/>
      <c r="C293" s="501"/>
      <c r="D293" s="502"/>
      <c r="E293" s="500"/>
      <c r="F293" s="500"/>
      <c r="G293" s="23" t="s">
        <v>7760</v>
      </c>
      <c r="H293" s="30" t="s">
        <v>7173</v>
      </c>
      <c r="L293" s="23"/>
    </row>
    <row r="294" spans="1:12" ht="28.9">
      <c r="A294" s="507"/>
      <c r="B294" s="524"/>
      <c r="C294" s="501"/>
      <c r="D294" s="502"/>
      <c r="E294" s="500"/>
      <c r="F294" s="500"/>
      <c r="G294" s="34" t="s">
        <v>7761</v>
      </c>
      <c r="H294" s="30" t="s">
        <v>7173</v>
      </c>
      <c r="L294" s="23"/>
    </row>
    <row r="295" spans="1:12" ht="28.9">
      <c r="A295" s="507"/>
      <c r="B295" s="524"/>
      <c r="C295" s="501" t="s">
        <v>3804</v>
      </c>
      <c r="D295" s="502" t="s">
        <v>713</v>
      </c>
      <c r="E295" s="500" t="s">
        <v>7762</v>
      </c>
      <c r="F295" s="499" t="s">
        <v>7763</v>
      </c>
      <c r="G295" s="25" t="s">
        <v>3803</v>
      </c>
      <c r="H295" s="30" t="s">
        <v>7173</v>
      </c>
      <c r="L295" s="23"/>
    </row>
    <row r="296" spans="1:12">
      <c r="A296" s="507"/>
      <c r="B296" s="524"/>
      <c r="C296" s="501"/>
      <c r="D296" s="502"/>
      <c r="E296" s="500"/>
      <c r="F296" s="499"/>
      <c r="G296" s="23" t="s">
        <v>7764</v>
      </c>
      <c r="H296" s="30" t="s">
        <v>7173</v>
      </c>
      <c r="L296" s="23"/>
    </row>
    <row r="297" spans="1:12" ht="28.9">
      <c r="A297" s="507"/>
      <c r="B297" s="524"/>
      <c r="C297" s="501"/>
      <c r="D297" s="502"/>
      <c r="E297" s="500"/>
      <c r="F297" s="499"/>
      <c r="G297" s="34" t="s">
        <v>7765</v>
      </c>
      <c r="H297" s="30" t="s">
        <v>7173</v>
      </c>
      <c r="L297" s="23"/>
    </row>
    <row r="298" spans="1:12" ht="28.9" customHeight="1">
      <c r="A298" s="507" t="s">
        <v>7766</v>
      </c>
      <c r="B298" s="524" t="s">
        <v>7767</v>
      </c>
      <c r="C298" s="501" t="s">
        <v>3782</v>
      </c>
      <c r="D298" s="502" t="s">
        <v>705</v>
      </c>
      <c r="E298" s="500" t="s">
        <v>7768</v>
      </c>
      <c r="F298" s="499" t="s">
        <v>7769</v>
      </c>
      <c r="G298" s="23" t="s">
        <v>7770</v>
      </c>
      <c r="H298" s="30" t="s">
        <v>7771</v>
      </c>
      <c r="J298" s="23" t="s">
        <v>7367</v>
      </c>
      <c r="L298" s="25"/>
    </row>
    <row r="299" spans="1:12" ht="28.9">
      <c r="A299" s="507"/>
      <c r="B299" s="524"/>
      <c r="C299" s="501"/>
      <c r="D299" s="502"/>
      <c r="E299" s="500"/>
      <c r="F299" s="499"/>
      <c r="G299" s="23" t="s">
        <v>7772</v>
      </c>
      <c r="H299" s="30" t="s">
        <v>7173</v>
      </c>
      <c r="L299" s="25"/>
    </row>
    <row r="300" spans="1:12" ht="28.9">
      <c r="A300" s="507"/>
      <c r="B300" s="524"/>
      <c r="C300" s="501"/>
      <c r="D300" s="502"/>
      <c r="E300" s="500"/>
      <c r="F300" s="499"/>
      <c r="G300" s="23" t="s">
        <v>7773</v>
      </c>
      <c r="H300" s="30" t="s">
        <v>7774</v>
      </c>
      <c r="J300" s="23" t="s">
        <v>7367</v>
      </c>
      <c r="L300" s="25"/>
    </row>
    <row r="301" spans="1:12" ht="72">
      <c r="A301" s="507"/>
      <c r="B301" s="524"/>
      <c r="C301" s="501"/>
      <c r="D301" s="502"/>
      <c r="E301" s="500"/>
      <c r="F301" s="499"/>
      <c r="G301" s="23" t="s">
        <v>7775</v>
      </c>
      <c r="H301" s="30" t="s">
        <v>7173</v>
      </c>
      <c r="L301" s="25"/>
    </row>
    <row r="302" spans="1:12" ht="158.44999999999999">
      <c r="A302" s="507"/>
      <c r="B302" s="524"/>
      <c r="C302" s="493" t="s">
        <v>4262</v>
      </c>
      <c r="D302" s="491" t="s">
        <v>705</v>
      </c>
      <c r="E302" s="491" t="s">
        <v>7776</v>
      </c>
      <c r="F302" s="23" t="s">
        <v>7777</v>
      </c>
      <c r="G302" s="30" t="s">
        <v>7778</v>
      </c>
      <c r="H302" s="30" t="s">
        <v>7173</v>
      </c>
      <c r="L302" s="25"/>
    </row>
    <row r="303" spans="1:12">
      <c r="A303" s="507"/>
      <c r="B303" s="524"/>
      <c r="C303" s="501" t="s">
        <v>3275</v>
      </c>
      <c r="D303" s="502" t="s">
        <v>705</v>
      </c>
      <c r="E303" s="503" t="s">
        <v>7779</v>
      </c>
      <c r="F303" s="499" t="s">
        <v>7780</v>
      </c>
      <c r="G303" s="29" t="s">
        <v>7781</v>
      </c>
      <c r="H303" s="30">
        <v>290</v>
      </c>
      <c r="L303" s="23"/>
    </row>
    <row r="304" spans="1:12">
      <c r="A304" s="507"/>
      <c r="B304" s="524"/>
      <c r="C304" s="501"/>
      <c r="D304" s="502"/>
      <c r="E304" s="503"/>
      <c r="F304" s="499"/>
      <c r="G304" s="23" t="s">
        <v>7782</v>
      </c>
      <c r="H304" s="30">
        <v>275</v>
      </c>
      <c r="L304" s="23"/>
    </row>
    <row r="305" spans="1:12">
      <c r="A305" s="507"/>
      <c r="B305" s="524"/>
      <c r="C305" s="501"/>
      <c r="D305" s="502"/>
      <c r="E305" s="503"/>
      <c r="F305" s="499"/>
      <c r="G305" s="23" t="s">
        <v>7783</v>
      </c>
      <c r="H305" s="30">
        <v>278</v>
      </c>
      <c r="L305" s="23"/>
    </row>
    <row r="306" spans="1:12">
      <c r="A306" s="507"/>
      <c r="B306" s="524"/>
      <c r="C306" s="501"/>
      <c r="D306" s="502"/>
      <c r="E306" s="503"/>
      <c r="F306" s="499"/>
      <c r="G306" s="23" t="s">
        <v>7784</v>
      </c>
      <c r="H306" s="30">
        <v>281</v>
      </c>
      <c r="L306" s="23"/>
    </row>
    <row r="307" spans="1:12">
      <c r="A307" s="507"/>
      <c r="B307" s="524"/>
      <c r="C307" s="501"/>
      <c r="D307" s="502"/>
      <c r="E307" s="503"/>
      <c r="F307" s="499"/>
      <c r="G307" s="23" t="s">
        <v>7785</v>
      </c>
      <c r="H307" s="30">
        <v>284</v>
      </c>
      <c r="L307" s="23"/>
    </row>
    <row r="308" spans="1:12">
      <c r="A308" s="507"/>
      <c r="B308" s="524"/>
      <c r="C308" s="501"/>
      <c r="D308" s="502"/>
      <c r="E308" s="503"/>
      <c r="F308" s="499"/>
      <c r="G308" s="23" t="s">
        <v>7786</v>
      </c>
      <c r="H308" s="30">
        <v>287</v>
      </c>
      <c r="L308" s="23"/>
    </row>
    <row r="309" spans="1:12">
      <c r="A309" s="507"/>
      <c r="B309" s="524"/>
      <c r="C309" s="501"/>
      <c r="D309" s="502"/>
      <c r="E309" s="503"/>
      <c r="F309" s="499"/>
      <c r="G309" s="29" t="s">
        <v>7787</v>
      </c>
      <c r="H309" s="30">
        <v>306</v>
      </c>
      <c r="L309" s="23"/>
    </row>
    <row r="310" spans="1:12" ht="28.9">
      <c r="A310" s="507"/>
      <c r="B310" s="524"/>
      <c r="C310" s="501"/>
      <c r="D310" s="502"/>
      <c r="E310" s="503"/>
      <c r="F310" s="499"/>
      <c r="G310" s="29" t="s">
        <v>7788</v>
      </c>
      <c r="H310" s="30">
        <v>291</v>
      </c>
      <c r="L310" s="23"/>
    </row>
    <row r="311" spans="1:12" ht="28.9">
      <c r="A311" s="507"/>
      <c r="B311" s="524"/>
      <c r="C311" s="501"/>
      <c r="D311" s="502"/>
      <c r="E311" s="503"/>
      <c r="F311" s="499"/>
      <c r="G311" s="23" t="s">
        <v>7789</v>
      </c>
      <c r="H311" s="30">
        <v>294</v>
      </c>
      <c r="L311" s="23"/>
    </row>
    <row r="312" spans="1:12" ht="28.9">
      <c r="A312" s="507"/>
      <c r="B312" s="524"/>
      <c r="C312" s="501"/>
      <c r="D312" s="502"/>
      <c r="E312" s="503"/>
      <c r="F312" s="499"/>
      <c r="G312" s="29" t="s">
        <v>7790</v>
      </c>
      <c r="H312" s="30">
        <v>297</v>
      </c>
      <c r="L312" s="23"/>
    </row>
    <row r="313" spans="1:12">
      <c r="A313" s="507"/>
      <c r="B313" s="524"/>
      <c r="C313" s="501"/>
      <c r="D313" s="502"/>
      <c r="E313" s="503"/>
      <c r="F313" s="499"/>
      <c r="G313" s="29" t="s">
        <v>7791</v>
      </c>
      <c r="H313" s="30">
        <v>300</v>
      </c>
      <c r="L313" s="23"/>
    </row>
    <row r="314" spans="1:12" ht="28.9">
      <c r="A314" s="507"/>
      <c r="B314" s="524"/>
      <c r="C314" s="501"/>
      <c r="D314" s="502"/>
      <c r="E314" s="503"/>
      <c r="F314" s="499"/>
      <c r="G314" s="29" t="s">
        <v>7792</v>
      </c>
      <c r="H314" s="30">
        <v>303</v>
      </c>
      <c r="L314" s="23"/>
    </row>
    <row r="315" spans="1:12">
      <c r="A315" s="507"/>
      <c r="B315" s="524"/>
      <c r="C315" s="501"/>
      <c r="D315" s="502"/>
      <c r="E315" s="503"/>
      <c r="F315" s="499"/>
      <c r="G315" s="29" t="s">
        <v>7793</v>
      </c>
      <c r="H315" s="30">
        <v>276</v>
      </c>
      <c r="L315" s="23"/>
    </row>
    <row r="316" spans="1:12">
      <c r="A316" s="507"/>
      <c r="B316" s="524"/>
      <c r="C316" s="501"/>
      <c r="D316" s="502"/>
      <c r="E316" s="503"/>
      <c r="F316" s="499"/>
      <c r="G316" s="29" t="s">
        <v>7794</v>
      </c>
      <c r="H316" s="30">
        <v>279</v>
      </c>
      <c r="L316" s="23"/>
    </row>
    <row r="317" spans="1:12">
      <c r="A317" s="507"/>
      <c r="B317" s="524"/>
      <c r="C317" s="501"/>
      <c r="D317" s="502"/>
      <c r="E317" s="503"/>
      <c r="F317" s="499"/>
      <c r="G317" s="29" t="s">
        <v>7795</v>
      </c>
      <c r="H317" s="30">
        <v>282</v>
      </c>
      <c r="L317" s="23"/>
    </row>
    <row r="318" spans="1:12">
      <c r="A318" s="507"/>
      <c r="B318" s="524"/>
      <c r="C318" s="501"/>
      <c r="D318" s="502"/>
      <c r="E318" s="503"/>
      <c r="F318" s="499"/>
      <c r="G318" s="29" t="s">
        <v>7796</v>
      </c>
      <c r="H318" s="30">
        <v>285</v>
      </c>
      <c r="L318" s="23"/>
    </row>
    <row r="319" spans="1:12">
      <c r="A319" s="507"/>
      <c r="B319" s="524"/>
      <c r="C319" s="501"/>
      <c r="D319" s="502"/>
      <c r="E319" s="503"/>
      <c r="F319" s="499"/>
      <c r="G319" s="29" t="s">
        <v>7797</v>
      </c>
      <c r="H319" s="30">
        <v>288</v>
      </c>
      <c r="L319" s="23"/>
    </row>
    <row r="320" spans="1:12" ht="28.9">
      <c r="A320" s="507"/>
      <c r="B320" s="524"/>
      <c r="C320" s="501"/>
      <c r="D320" s="502"/>
      <c r="E320" s="503"/>
      <c r="F320" s="499"/>
      <c r="G320" s="29" t="s">
        <v>7798</v>
      </c>
      <c r="H320" s="30">
        <v>292</v>
      </c>
      <c r="L320" s="23"/>
    </row>
    <row r="321" spans="1:12" ht="28.9">
      <c r="A321" s="507"/>
      <c r="B321" s="524"/>
      <c r="C321" s="501"/>
      <c r="D321" s="502"/>
      <c r="E321" s="503"/>
      <c r="F321" s="499"/>
      <c r="G321" s="29" t="s">
        <v>7799</v>
      </c>
      <c r="H321" s="30">
        <v>295</v>
      </c>
      <c r="L321" s="23"/>
    </row>
    <row r="322" spans="1:12" ht="28.9">
      <c r="A322" s="507"/>
      <c r="B322" s="524"/>
      <c r="C322" s="501"/>
      <c r="D322" s="502"/>
      <c r="E322" s="503"/>
      <c r="F322" s="499"/>
      <c r="G322" s="29" t="s">
        <v>7800</v>
      </c>
      <c r="H322" s="30">
        <v>298</v>
      </c>
      <c r="L322" s="23"/>
    </row>
    <row r="323" spans="1:12" ht="28.9">
      <c r="A323" s="507"/>
      <c r="B323" s="524"/>
      <c r="C323" s="501"/>
      <c r="D323" s="502"/>
      <c r="E323" s="503"/>
      <c r="F323" s="499"/>
      <c r="G323" s="29" t="s">
        <v>7801</v>
      </c>
      <c r="H323" s="30">
        <v>301</v>
      </c>
      <c r="L323" s="23"/>
    </row>
    <row r="324" spans="1:12" ht="28.9">
      <c r="A324" s="507"/>
      <c r="B324" s="524"/>
      <c r="C324" s="501"/>
      <c r="D324" s="502"/>
      <c r="E324" s="503"/>
      <c r="F324" s="499"/>
      <c r="G324" s="29" t="s">
        <v>7802</v>
      </c>
      <c r="H324" s="30">
        <v>304</v>
      </c>
      <c r="L324" s="23"/>
    </row>
    <row r="325" spans="1:12">
      <c r="A325" s="507"/>
      <c r="B325" s="524"/>
      <c r="C325" s="501"/>
      <c r="D325" s="502"/>
      <c r="E325" s="503"/>
      <c r="F325" s="499"/>
      <c r="G325" s="29" t="s">
        <v>7803</v>
      </c>
      <c r="H325" s="30">
        <v>277</v>
      </c>
      <c r="L325" s="23"/>
    </row>
    <row r="326" spans="1:12">
      <c r="A326" s="507"/>
      <c r="B326" s="524"/>
      <c r="C326" s="501"/>
      <c r="D326" s="502"/>
      <c r="E326" s="503"/>
      <c r="F326" s="499"/>
      <c r="G326" s="29" t="s">
        <v>7804</v>
      </c>
      <c r="H326" s="30">
        <v>280</v>
      </c>
      <c r="L326" s="23"/>
    </row>
    <row r="327" spans="1:12">
      <c r="A327" s="507"/>
      <c r="B327" s="524"/>
      <c r="C327" s="501"/>
      <c r="D327" s="502"/>
      <c r="E327" s="503"/>
      <c r="F327" s="499"/>
      <c r="G327" s="29" t="s">
        <v>7805</v>
      </c>
      <c r="H327" s="30">
        <v>283</v>
      </c>
      <c r="L327" s="23"/>
    </row>
    <row r="328" spans="1:12">
      <c r="A328" s="507"/>
      <c r="B328" s="524"/>
      <c r="C328" s="501"/>
      <c r="D328" s="502"/>
      <c r="E328" s="503"/>
      <c r="F328" s="499"/>
      <c r="G328" s="29" t="s">
        <v>7806</v>
      </c>
      <c r="H328" s="30">
        <v>286</v>
      </c>
      <c r="L328" s="23"/>
    </row>
    <row r="329" spans="1:12">
      <c r="A329" s="507"/>
      <c r="B329" s="524"/>
      <c r="C329" s="501"/>
      <c r="D329" s="502"/>
      <c r="E329" s="503"/>
      <c r="F329" s="499"/>
      <c r="G329" s="29" t="s">
        <v>7807</v>
      </c>
      <c r="H329" s="30">
        <v>289</v>
      </c>
      <c r="L329" s="23"/>
    </row>
    <row r="330" spans="1:12" ht="28.9">
      <c r="A330" s="507"/>
      <c r="B330" s="524"/>
      <c r="C330" s="501"/>
      <c r="D330" s="502"/>
      <c r="E330" s="503"/>
      <c r="F330" s="499"/>
      <c r="G330" s="29" t="s">
        <v>7808</v>
      </c>
      <c r="H330" s="30">
        <v>293</v>
      </c>
      <c r="L330" s="23"/>
    </row>
    <row r="331" spans="1:12" ht="28.9">
      <c r="A331" s="507"/>
      <c r="B331" s="524"/>
      <c r="C331" s="501"/>
      <c r="D331" s="502"/>
      <c r="E331" s="503"/>
      <c r="F331" s="499"/>
      <c r="G331" s="29" t="s">
        <v>7809</v>
      </c>
      <c r="H331" s="30">
        <v>296</v>
      </c>
      <c r="L331" s="23"/>
    </row>
    <row r="332" spans="1:12" ht="28.9">
      <c r="A332" s="507"/>
      <c r="B332" s="524"/>
      <c r="C332" s="501"/>
      <c r="D332" s="502"/>
      <c r="E332" s="503"/>
      <c r="F332" s="499"/>
      <c r="G332" s="29" t="s">
        <v>7810</v>
      </c>
      <c r="H332" s="30">
        <v>299</v>
      </c>
      <c r="L332" s="23"/>
    </row>
    <row r="333" spans="1:12" ht="28.9">
      <c r="A333" s="507"/>
      <c r="B333" s="524"/>
      <c r="C333" s="501"/>
      <c r="D333" s="502"/>
      <c r="E333" s="503"/>
      <c r="F333" s="499"/>
      <c r="G333" s="29" t="s">
        <v>7811</v>
      </c>
      <c r="H333" s="30">
        <v>302</v>
      </c>
      <c r="L333" s="23"/>
    </row>
    <row r="334" spans="1:12" ht="28.9">
      <c r="A334" s="507"/>
      <c r="B334" s="524"/>
      <c r="C334" s="501"/>
      <c r="D334" s="502"/>
      <c r="E334" s="503"/>
      <c r="F334" s="499"/>
      <c r="G334" s="29" t="s">
        <v>7812</v>
      </c>
      <c r="H334" s="30">
        <v>305</v>
      </c>
      <c r="L334" s="23"/>
    </row>
    <row r="335" spans="1:12" ht="28.9">
      <c r="A335" s="507"/>
      <c r="B335" s="524"/>
      <c r="C335" s="501"/>
      <c r="D335" s="502"/>
      <c r="E335" s="503"/>
      <c r="F335" s="499"/>
      <c r="G335" s="29" t="s">
        <v>7813</v>
      </c>
      <c r="H335" s="30" t="s">
        <v>7173</v>
      </c>
      <c r="L335" s="23"/>
    </row>
    <row r="336" spans="1:12">
      <c r="A336" s="507"/>
      <c r="B336" s="524"/>
      <c r="C336" s="501" t="s">
        <v>3309</v>
      </c>
      <c r="D336" s="502" t="s">
        <v>705</v>
      </c>
      <c r="E336" s="500" t="s">
        <v>7814</v>
      </c>
      <c r="F336" s="499" t="s">
        <v>7815</v>
      </c>
      <c r="G336" s="29" t="s">
        <v>7816</v>
      </c>
      <c r="H336" s="30">
        <v>3976</v>
      </c>
      <c r="L336" s="23"/>
    </row>
    <row r="337" spans="1:12">
      <c r="A337" s="507"/>
      <c r="B337" s="524"/>
      <c r="C337" s="501"/>
      <c r="D337" s="502"/>
      <c r="E337" s="500"/>
      <c r="F337" s="499"/>
      <c r="G337" s="29" t="s">
        <v>7817</v>
      </c>
      <c r="H337" s="30">
        <v>308</v>
      </c>
      <c r="L337" s="23"/>
    </row>
    <row r="338" spans="1:12">
      <c r="A338" s="507"/>
      <c r="B338" s="524"/>
      <c r="C338" s="501"/>
      <c r="D338" s="502"/>
      <c r="E338" s="500"/>
      <c r="F338" s="499"/>
      <c r="G338" s="29" t="s">
        <v>7818</v>
      </c>
      <c r="H338" s="30">
        <v>309</v>
      </c>
      <c r="L338" s="23"/>
    </row>
    <row r="339" spans="1:12">
      <c r="A339" s="507"/>
      <c r="B339" s="524"/>
      <c r="C339" s="501"/>
      <c r="D339" s="502"/>
      <c r="E339" s="500"/>
      <c r="F339" s="499"/>
      <c r="G339" s="29" t="s">
        <v>7819</v>
      </c>
      <c r="H339" s="30">
        <v>310</v>
      </c>
      <c r="L339" s="23"/>
    </row>
    <row r="340" spans="1:12">
      <c r="A340" s="507"/>
      <c r="B340" s="524"/>
      <c r="C340" s="501"/>
      <c r="D340" s="502"/>
      <c r="E340" s="500"/>
      <c r="F340" s="499"/>
      <c r="G340" s="29" t="s">
        <v>7820</v>
      </c>
      <c r="H340" s="30">
        <v>311</v>
      </c>
      <c r="L340" s="23"/>
    </row>
    <row r="341" spans="1:12">
      <c r="A341" s="507"/>
      <c r="B341" s="524"/>
      <c r="C341" s="501"/>
      <c r="D341" s="502"/>
      <c r="E341" s="500"/>
      <c r="F341" s="499"/>
      <c r="G341" s="29" t="s">
        <v>7821</v>
      </c>
      <c r="H341" s="30">
        <v>312</v>
      </c>
      <c r="L341" s="23"/>
    </row>
    <row r="342" spans="1:12">
      <c r="A342" s="507"/>
      <c r="B342" s="524"/>
      <c r="C342" s="501"/>
      <c r="D342" s="502"/>
      <c r="E342" s="500"/>
      <c r="F342" s="499"/>
      <c r="G342" s="29" t="s">
        <v>7822</v>
      </c>
      <c r="H342" s="30">
        <v>313</v>
      </c>
      <c r="L342" s="23"/>
    </row>
    <row r="343" spans="1:12">
      <c r="A343" s="507"/>
      <c r="B343" s="524"/>
      <c r="C343" s="501"/>
      <c r="D343" s="502"/>
      <c r="E343" s="500"/>
      <c r="F343" s="499"/>
      <c r="G343" s="29" t="s">
        <v>7823</v>
      </c>
      <c r="H343" s="30">
        <v>314</v>
      </c>
      <c r="L343" s="23"/>
    </row>
    <row r="344" spans="1:12" ht="28.9">
      <c r="A344" s="507"/>
      <c r="B344" s="524"/>
      <c r="C344" s="501"/>
      <c r="D344" s="502"/>
      <c r="E344" s="500"/>
      <c r="F344" s="499"/>
      <c r="G344" s="29" t="s">
        <v>7824</v>
      </c>
      <c r="H344" s="30">
        <v>315</v>
      </c>
      <c r="L344" s="23"/>
    </row>
    <row r="345" spans="1:12" ht="28.9">
      <c r="A345" s="507"/>
      <c r="B345" s="524"/>
      <c r="C345" s="501"/>
      <c r="D345" s="502"/>
      <c r="E345" s="500"/>
      <c r="F345" s="499"/>
      <c r="G345" s="29" t="s">
        <v>7825</v>
      </c>
      <c r="H345" s="30">
        <v>316</v>
      </c>
      <c r="L345" s="23"/>
    </row>
    <row r="346" spans="1:12" ht="43.15">
      <c r="A346" s="507"/>
      <c r="B346" s="524"/>
      <c r="C346" s="501"/>
      <c r="D346" s="502"/>
      <c r="E346" s="500"/>
      <c r="F346" s="499"/>
      <c r="G346" s="29" t="s">
        <v>7826</v>
      </c>
      <c r="H346" s="30" t="s">
        <v>7173</v>
      </c>
      <c r="L346" s="23"/>
    </row>
    <row r="347" spans="1:12" ht="28.9">
      <c r="A347" s="507"/>
      <c r="B347" s="524"/>
      <c r="C347" s="501"/>
      <c r="D347" s="502"/>
      <c r="E347" s="500"/>
      <c r="F347" s="499"/>
      <c r="G347" s="29" t="s">
        <v>7827</v>
      </c>
      <c r="H347" s="30" t="s">
        <v>7828</v>
      </c>
      <c r="L347" s="23"/>
    </row>
    <row r="348" spans="1:12" ht="28.9">
      <c r="A348" s="507"/>
      <c r="B348" s="524"/>
      <c r="C348" s="501"/>
      <c r="D348" s="502"/>
      <c r="E348" s="500"/>
      <c r="F348" s="499"/>
      <c r="G348" s="25" t="s">
        <v>7829</v>
      </c>
      <c r="H348" s="30">
        <v>771</v>
      </c>
      <c r="L348" s="23"/>
    </row>
    <row r="349" spans="1:12" ht="28.9">
      <c r="A349" s="507"/>
      <c r="B349" s="524"/>
      <c r="C349" s="501"/>
      <c r="D349" s="502"/>
      <c r="E349" s="500"/>
      <c r="F349" s="499"/>
      <c r="G349" s="30" t="s">
        <v>7830</v>
      </c>
      <c r="H349" s="30" t="s">
        <v>7173</v>
      </c>
      <c r="L349" s="23"/>
    </row>
    <row r="350" spans="1:12">
      <c r="A350" s="507"/>
      <c r="B350" s="524"/>
      <c r="C350" s="501" t="s">
        <v>2964</v>
      </c>
      <c r="D350" s="502" t="s">
        <v>705</v>
      </c>
      <c r="E350" s="500" t="s">
        <v>7831</v>
      </c>
      <c r="F350" s="499" t="s">
        <v>7832</v>
      </c>
      <c r="G350" s="29" t="s">
        <v>7833</v>
      </c>
      <c r="H350" s="30">
        <v>8</v>
      </c>
      <c r="L350" s="23"/>
    </row>
    <row r="351" spans="1:12">
      <c r="A351" s="507"/>
      <c r="B351" s="524"/>
      <c r="C351" s="501"/>
      <c r="D351" s="502"/>
      <c r="E351" s="500"/>
      <c r="F351" s="499"/>
      <c r="G351" s="23" t="s">
        <v>7834</v>
      </c>
      <c r="H351" s="30" t="s">
        <v>7173</v>
      </c>
      <c r="L351" s="23"/>
    </row>
    <row r="352" spans="1:12">
      <c r="A352" s="507"/>
      <c r="B352" s="524"/>
      <c r="C352" s="501"/>
      <c r="D352" s="502"/>
      <c r="E352" s="500"/>
      <c r="F352" s="499"/>
      <c r="G352" s="23" t="s">
        <v>7835</v>
      </c>
      <c r="H352" s="30" t="s">
        <v>7173</v>
      </c>
      <c r="L352" s="23"/>
    </row>
    <row r="353" spans="1:12" ht="28.9">
      <c r="A353" s="507"/>
      <c r="B353" s="524"/>
      <c r="C353" s="501"/>
      <c r="D353" s="502"/>
      <c r="E353" s="500"/>
      <c r="F353" s="499"/>
      <c r="G353" s="23" t="s">
        <v>7836</v>
      </c>
      <c r="H353" s="30" t="s">
        <v>7173</v>
      </c>
      <c r="L353" s="23"/>
    </row>
    <row r="354" spans="1:12" ht="28.9" customHeight="1">
      <c r="A354" s="507" t="s">
        <v>7837</v>
      </c>
      <c r="B354" s="524" t="s">
        <v>7838</v>
      </c>
      <c r="C354" s="501" t="s">
        <v>3321</v>
      </c>
      <c r="D354" s="502" t="s">
        <v>708</v>
      </c>
      <c r="E354" s="500" t="s">
        <v>7839</v>
      </c>
      <c r="F354" s="499" t="s">
        <v>7840</v>
      </c>
      <c r="G354" s="23" t="s">
        <v>7841</v>
      </c>
      <c r="H354" s="30">
        <v>1779</v>
      </c>
      <c r="L354" s="25"/>
    </row>
    <row r="355" spans="1:12">
      <c r="A355" s="507"/>
      <c r="B355" s="524"/>
      <c r="C355" s="501"/>
      <c r="D355" s="502"/>
      <c r="E355" s="500"/>
      <c r="F355" s="499"/>
      <c r="G355" s="25" t="s">
        <v>7842</v>
      </c>
      <c r="H355" s="30">
        <v>1780</v>
      </c>
      <c r="L355" s="25"/>
    </row>
    <row r="356" spans="1:12" ht="43.15">
      <c r="A356" s="507"/>
      <c r="B356" s="524"/>
      <c r="C356" s="501"/>
      <c r="D356" s="502"/>
      <c r="E356" s="500"/>
      <c r="F356" s="499"/>
      <c r="G356" s="23" t="s">
        <v>7843</v>
      </c>
      <c r="H356" s="30">
        <v>1779</v>
      </c>
      <c r="L356" s="25"/>
    </row>
    <row r="357" spans="1:12">
      <c r="A357" s="507"/>
      <c r="B357" s="524"/>
      <c r="C357" s="501"/>
      <c r="D357" s="502"/>
      <c r="E357" s="500"/>
      <c r="F357" s="499"/>
      <c r="G357" s="23" t="s">
        <v>7844</v>
      </c>
      <c r="H357" s="30">
        <v>1781</v>
      </c>
      <c r="L357" s="25"/>
    </row>
    <row r="358" spans="1:12" ht="43.15">
      <c r="A358" s="507"/>
      <c r="B358" s="524"/>
      <c r="C358" s="501"/>
      <c r="D358" s="502"/>
      <c r="E358" s="500"/>
      <c r="F358" s="499"/>
      <c r="G358" s="29" t="s">
        <v>7845</v>
      </c>
      <c r="H358" s="30">
        <v>317</v>
      </c>
      <c r="L358" s="25"/>
    </row>
    <row r="359" spans="1:12" ht="43.15">
      <c r="A359" s="507"/>
      <c r="B359" s="524"/>
      <c r="C359" s="501"/>
      <c r="D359" s="502"/>
      <c r="E359" s="500"/>
      <c r="F359" s="499"/>
      <c r="G359" s="23" t="s">
        <v>7846</v>
      </c>
      <c r="H359" s="30" t="s">
        <v>7173</v>
      </c>
      <c r="L359" s="25"/>
    </row>
    <row r="360" spans="1:12" ht="28.9">
      <c r="A360" s="507"/>
      <c r="B360" s="524"/>
      <c r="C360" s="501"/>
      <c r="D360" s="502"/>
      <c r="E360" s="500"/>
      <c r="F360" s="499"/>
      <c r="G360" s="23" t="s">
        <v>7847</v>
      </c>
      <c r="H360" s="30" t="s">
        <v>7173</v>
      </c>
      <c r="L360" s="25"/>
    </row>
    <row r="361" spans="1:12" ht="43.15">
      <c r="A361" s="507"/>
      <c r="B361" s="524"/>
      <c r="C361" s="501" t="s">
        <v>4280</v>
      </c>
      <c r="D361" s="502" t="s">
        <v>708</v>
      </c>
      <c r="E361" s="500" t="s">
        <v>7848</v>
      </c>
      <c r="F361" s="499" t="s">
        <v>7849</v>
      </c>
      <c r="G361" s="23" t="s">
        <v>7850</v>
      </c>
      <c r="H361" s="30">
        <v>1818</v>
      </c>
      <c r="L361" s="25"/>
    </row>
    <row r="362" spans="1:12" ht="28.9">
      <c r="A362" s="507"/>
      <c r="B362" s="524"/>
      <c r="C362" s="501"/>
      <c r="D362" s="502"/>
      <c r="E362" s="500"/>
      <c r="F362" s="499"/>
      <c r="G362" s="23" t="s">
        <v>7851</v>
      </c>
      <c r="H362" s="30">
        <v>1818</v>
      </c>
      <c r="L362" s="25"/>
    </row>
    <row r="363" spans="1:12" ht="43.15">
      <c r="A363" s="507"/>
      <c r="B363" s="524"/>
      <c r="C363" s="501"/>
      <c r="D363" s="502"/>
      <c r="E363" s="500"/>
      <c r="F363" s="499"/>
      <c r="G363" s="23" t="s">
        <v>7852</v>
      </c>
      <c r="H363" s="30">
        <v>1818</v>
      </c>
      <c r="L363" s="25"/>
    </row>
    <row r="364" spans="1:12" ht="28.9">
      <c r="A364" s="507"/>
      <c r="B364" s="524"/>
      <c r="C364" s="501"/>
      <c r="D364" s="502"/>
      <c r="E364" s="500"/>
      <c r="F364" s="499"/>
      <c r="G364" s="23" t="s">
        <v>7853</v>
      </c>
      <c r="H364" s="30">
        <v>1818</v>
      </c>
      <c r="L364" s="25"/>
    </row>
    <row r="365" spans="1:12" ht="28.9">
      <c r="A365" s="507"/>
      <c r="B365" s="524"/>
      <c r="C365" s="501"/>
      <c r="D365" s="502"/>
      <c r="E365" s="500"/>
      <c r="F365" s="499"/>
      <c r="G365" s="23" t="s">
        <v>7854</v>
      </c>
      <c r="H365" s="30">
        <v>1818</v>
      </c>
      <c r="L365" s="25"/>
    </row>
    <row r="366" spans="1:12" ht="43.15">
      <c r="A366" s="507"/>
      <c r="B366" s="524"/>
      <c r="C366" s="501"/>
      <c r="D366" s="502"/>
      <c r="E366" s="500"/>
      <c r="F366" s="499"/>
      <c r="G366" s="23" t="s">
        <v>7855</v>
      </c>
      <c r="H366" s="30">
        <v>1818</v>
      </c>
      <c r="L366" s="25"/>
    </row>
    <row r="367" spans="1:12" ht="28.9">
      <c r="A367" s="507"/>
      <c r="B367" s="524"/>
      <c r="C367" s="501"/>
      <c r="D367" s="502"/>
      <c r="E367" s="500"/>
      <c r="F367" s="499"/>
      <c r="G367" s="30" t="s">
        <v>7856</v>
      </c>
      <c r="H367" s="30">
        <v>1818</v>
      </c>
      <c r="L367" s="25"/>
    </row>
    <row r="368" spans="1:12" ht="28.9">
      <c r="A368" s="507"/>
      <c r="B368" s="524"/>
      <c r="C368" s="501"/>
      <c r="D368" s="502"/>
      <c r="E368" s="500"/>
      <c r="F368" s="499"/>
      <c r="G368" s="30" t="s">
        <v>7857</v>
      </c>
      <c r="H368" s="30">
        <v>1818</v>
      </c>
      <c r="L368" s="25"/>
    </row>
    <row r="369" spans="1:12" ht="28.9">
      <c r="A369" s="507"/>
      <c r="B369" s="524"/>
      <c r="C369" s="501"/>
      <c r="D369" s="502"/>
      <c r="E369" s="500"/>
      <c r="F369" s="499"/>
      <c r="G369" s="30" t="s">
        <v>7858</v>
      </c>
      <c r="H369" s="30">
        <v>1818</v>
      </c>
      <c r="L369" s="25"/>
    </row>
    <row r="370" spans="1:12" ht="43.15">
      <c r="A370" s="507"/>
      <c r="B370" s="524"/>
      <c r="C370" s="501"/>
      <c r="D370" s="502"/>
      <c r="E370" s="500"/>
      <c r="F370" s="499"/>
      <c r="G370" s="30" t="s">
        <v>7859</v>
      </c>
      <c r="H370" s="30">
        <v>1818</v>
      </c>
      <c r="L370" s="25"/>
    </row>
    <row r="371" spans="1:12" ht="28.9">
      <c r="A371" s="507"/>
      <c r="B371" s="524"/>
      <c r="C371" s="501" t="s">
        <v>3326</v>
      </c>
      <c r="D371" s="502" t="s">
        <v>708</v>
      </c>
      <c r="E371" s="500" t="s">
        <v>7860</v>
      </c>
      <c r="F371" s="499" t="s">
        <v>7861</v>
      </c>
      <c r="G371" s="25" t="s">
        <v>7862</v>
      </c>
      <c r="H371" s="30">
        <v>318</v>
      </c>
      <c r="L371" s="23"/>
    </row>
    <row r="372" spans="1:12" ht="57.6">
      <c r="A372" s="507"/>
      <c r="B372" s="524"/>
      <c r="C372" s="501"/>
      <c r="D372" s="502"/>
      <c r="E372" s="500"/>
      <c r="F372" s="499"/>
      <c r="G372" s="25" t="s">
        <v>7863</v>
      </c>
      <c r="H372" s="30" t="s">
        <v>7173</v>
      </c>
      <c r="L372" s="23"/>
    </row>
    <row r="373" spans="1:12" ht="28.9">
      <c r="A373" s="507"/>
      <c r="B373" s="524"/>
      <c r="C373" s="501"/>
      <c r="D373" s="502"/>
      <c r="E373" s="500"/>
      <c r="F373" s="499"/>
      <c r="G373" s="23" t="s">
        <v>7864</v>
      </c>
      <c r="H373" s="30" t="s">
        <v>7173</v>
      </c>
      <c r="L373" s="23"/>
    </row>
    <row r="374" spans="1:12">
      <c r="A374" s="507"/>
      <c r="B374" s="524"/>
      <c r="C374" s="501"/>
      <c r="D374" s="502"/>
      <c r="E374" s="500"/>
      <c r="F374" s="499"/>
      <c r="G374" s="34" t="s">
        <v>7865</v>
      </c>
      <c r="H374" s="30" t="s">
        <v>7866</v>
      </c>
      <c r="L374" s="23"/>
    </row>
    <row r="375" spans="1:12" ht="28.9">
      <c r="A375" s="507"/>
      <c r="B375" s="524"/>
      <c r="C375" s="501" t="s">
        <v>2971</v>
      </c>
      <c r="D375" s="502" t="s">
        <v>708</v>
      </c>
      <c r="E375" s="500" t="s">
        <v>7867</v>
      </c>
      <c r="F375" s="499" t="s">
        <v>7868</v>
      </c>
      <c r="G375" s="29" t="s">
        <v>2969</v>
      </c>
      <c r="H375" s="30">
        <v>14</v>
      </c>
      <c r="L375" s="23"/>
    </row>
    <row r="376" spans="1:12" ht="43.15">
      <c r="A376" s="507"/>
      <c r="B376" s="524"/>
      <c r="C376" s="501"/>
      <c r="D376" s="502"/>
      <c r="E376" s="500"/>
      <c r="F376" s="499"/>
      <c r="G376" s="29" t="s">
        <v>2972</v>
      </c>
      <c r="H376" s="30">
        <v>15</v>
      </c>
      <c r="L376" s="23"/>
    </row>
    <row r="377" spans="1:12" ht="28.9">
      <c r="A377" s="507"/>
      <c r="B377" s="524"/>
      <c r="C377" s="501"/>
      <c r="D377" s="502"/>
      <c r="E377" s="500"/>
      <c r="F377" s="499"/>
      <c r="G377" s="29" t="s">
        <v>7869</v>
      </c>
      <c r="H377" s="30">
        <v>16</v>
      </c>
      <c r="L377" s="23"/>
    </row>
    <row r="378" spans="1:12" ht="28.9">
      <c r="A378" s="507"/>
      <c r="B378" s="524"/>
      <c r="C378" s="501"/>
      <c r="D378" s="502"/>
      <c r="E378" s="500"/>
      <c r="F378" s="499"/>
      <c r="G378" s="29" t="s">
        <v>2974</v>
      </c>
      <c r="H378" s="30">
        <v>17</v>
      </c>
      <c r="L378" s="23"/>
    </row>
    <row r="379" spans="1:12" ht="28.9">
      <c r="A379" s="507"/>
      <c r="B379" s="524"/>
      <c r="C379" s="501"/>
      <c r="D379" s="502"/>
      <c r="E379" s="500"/>
      <c r="F379" s="499"/>
      <c r="G379" s="29" t="s">
        <v>2975</v>
      </c>
      <c r="H379" s="30">
        <v>18</v>
      </c>
      <c r="L379" s="23"/>
    </row>
    <row r="380" spans="1:12" ht="28.9">
      <c r="A380" s="507"/>
      <c r="B380" s="524"/>
      <c r="C380" s="501"/>
      <c r="D380" s="502"/>
      <c r="E380" s="500"/>
      <c r="F380" s="499"/>
      <c r="G380" s="29" t="s">
        <v>2976</v>
      </c>
      <c r="H380" s="30">
        <v>19</v>
      </c>
      <c r="L380" s="23"/>
    </row>
    <row r="381" spans="1:12">
      <c r="A381" s="507" t="s">
        <v>7870</v>
      </c>
      <c r="B381" s="524" t="s">
        <v>7871</v>
      </c>
      <c r="C381" s="501" t="s">
        <v>2979</v>
      </c>
      <c r="D381" s="502" t="s">
        <v>710</v>
      </c>
      <c r="E381" s="500" t="s">
        <v>7872</v>
      </c>
      <c r="F381" s="499" t="s">
        <v>7873</v>
      </c>
      <c r="G381" s="29" t="s">
        <v>7874</v>
      </c>
      <c r="H381" s="30">
        <v>20</v>
      </c>
      <c r="L381" s="23" t="s">
        <v>7875</v>
      </c>
    </row>
    <row r="382" spans="1:12">
      <c r="A382" s="507"/>
      <c r="B382" s="524"/>
      <c r="C382" s="501"/>
      <c r="D382" s="502"/>
      <c r="E382" s="500"/>
      <c r="F382" s="499"/>
      <c r="G382" s="23" t="s">
        <v>7876</v>
      </c>
      <c r="H382" s="30" t="s">
        <v>7877</v>
      </c>
      <c r="L382" s="23"/>
    </row>
    <row r="383" spans="1:12">
      <c r="A383" s="507"/>
      <c r="B383" s="524"/>
      <c r="C383" s="501"/>
      <c r="D383" s="502"/>
      <c r="E383" s="500"/>
      <c r="F383" s="499"/>
      <c r="G383" s="25" t="s">
        <v>7878</v>
      </c>
      <c r="H383" s="30">
        <v>774</v>
      </c>
      <c r="L383" s="23" t="s">
        <v>7875</v>
      </c>
    </row>
    <row r="384" spans="1:12" ht="28.9">
      <c r="A384" s="507"/>
      <c r="B384" s="524"/>
      <c r="C384" s="501"/>
      <c r="D384" s="502"/>
      <c r="E384" s="500"/>
      <c r="F384" s="499"/>
      <c r="G384" s="23" t="s">
        <v>7879</v>
      </c>
      <c r="H384" s="30">
        <v>3600</v>
      </c>
      <c r="L384" s="23"/>
    </row>
    <row r="385" spans="1:12">
      <c r="A385" s="507"/>
      <c r="B385" s="524"/>
      <c r="C385" s="501"/>
      <c r="D385" s="502"/>
      <c r="E385" s="500"/>
      <c r="F385" s="499"/>
      <c r="G385" s="29" t="s">
        <v>7874</v>
      </c>
      <c r="H385" s="30">
        <v>20</v>
      </c>
      <c r="L385" s="23"/>
    </row>
    <row r="386" spans="1:12" ht="43.15">
      <c r="A386" s="507"/>
      <c r="B386" s="524"/>
      <c r="C386" s="501"/>
      <c r="D386" s="502"/>
      <c r="E386" s="500"/>
      <c r="F386" s="499"/>
      <c r="G386" s="23" t="s">
        <v>7880</v>
      </c>
      <c r="H386" s="30" t="s">
        <v>7173</v>
      </c>
      <c r="L386" s="23"/>
    </row>
    <row r="387" spans="1:12" ht="43.15">
      <c r="A387" s="507"/>
      <c r="B387" s="524"/>
      <c r="C387" s="501"/>
      <c r="D387" s="502"/>
      <c r="E387" s="500"/>
      <c r="F387" s="499"/>
      <c r="G387" s="23" t="s">
        <v>7881</v>
      </c>
      <c r="H387" s="30" t="s">
        <v>7173</v>
      </c>
      <c r="L387" s="23"/>
    </row>
    <row r="388" spans="1:12" ht="28.9">
      <c r="A388" s="507"/>
      <c r="B388" s="524"/>
      <c r="C388" s="501"/>
      <c r="D388" s="502"/>
      <c r="E388" s="500"/>
      <c r="F388" s="499"/>
      <c r="G388" s="23" t="s">
        <v>7882</v>
      </c>
      <c r="H388" s="30" t="s">
        <v>7173</v>
      </c>
      <c r="L388" s="23"/>
    </row>
    <row r="389" spans="1:12" ht="28.9">
      <c r="A389" s="507"/>
      <c r="B389" s="524"/>
      <c r="C389" s="501"/>
      <c r="D389" s="502"/>
      <c r="E389" s="500"/>
      <c r="F389" s="499"/>
      <c r="G389" s="23" t="s">
        <v>7883</v>
      </c>
      <c r="H389" s="30" t="s">
        <v>7173</v>
      </c>
      <c r="L389" s="23"/>
    </row>
    <row r="390" spans="1:12">
      <c r="A390" s="507"/>
      <c r="B390" s="524"/>
      <c r="C390" s="501" t="s">
        <v>2987</v>
      </c>
      <c r="D390" s="502" t="s">
        <v>710</v>
      </c>
      <c r="E390" s="500" t="s">
        <v>7884</v>
      </c>
      <c r="F390" s="499" t="s">
        <v>7885</v>
      </c>
      <c r="G390" s="29" t="s">
        <v>7886</v>
      </c>
      <c r="H390" s="30">
        <v>21</v>
      </c>
      <c r="L390" s="23" t="s">
        <v>7875</v>
      </c>
    </row>
    <row r="391" spans="1:12" ht="28.9">
      <c r="A391" s="507"/>
      <c r="B391" s="524"/>
      <c r="C391" s="501"/>
      <c r="D391" s="502"/>
      <c r="E391" s="500"/>
      <c r="F391" s="499"/>
      <c r="G391" s="29" t="s">
        <v>7887</v>
      </c>
      <c r="H391" s="30">
        <v>1514</v>
      </c>
      <c r="L391" s="23" t="s">
        <v>7875</v>
      </c>
    </row>
    <row r="392" spans="1:12">
      <c r="A392" s="507"/>
      <c r="B392" s="524"/>
      <c r="C392" s="501"/>
      <c r="D392" s="502"/>
      <c r="E392" s="500"/>
      <c r="F392" s="499"/>
      <c r="G392" s="23" t="s">
        <v>7888</v>
      </c>
      <c r="H392" s="30" t="s">
        <v>7889</v>
      </c>
      <c r="L392" s="23"/>
    </row>
    <row r="393" spans="1:12" ht="28.9">
      <c r="A393" s="507"/>
      <c r="B393" s="524"/>
      <c r="C393" s="501"/>
      <c r="D393" s="502"/>
      <c r="E393" s="500"/>
      <c r="F393" s="499"/>
      <c r="G393" s="23" t="s">
        <v>7890</v>
      </c>
      <c r="H393" s="30">
        <v>3600</v>
      </c>
      <c r="L393" s="23"/>
    </row>
    <row r="394" spans="1:12">
      <c r="A394" s="507"/>
      <c r="B394" s="524"/>
      <c r="C394" s="501"/>
      <c r="D394" s="502"/>
      <c r="E394" s="500"/>
      <c r="F394" s="499"/>
      <c r="G394" s="29" t="s">
        <v>7886</v>
      </c>
      <c r="H394" s="30">
        <v>21</v>
      </c>
      <c r="L394" s="23"/>
    </row>
    <row r="395" spans="1:12" ht="43.15">
      <c r="A395" s="507"/>
      <c r="B395" s="524"/>
      <c r="C395" s="501"/>
      <c r="D395" s="502"/>
      <c r="E395" s="500"/>
      <c r="F395" s="499"/>
      <c r="G395" s="23" t="s">
        <v>7891</v>
      </c>
      <c r="H395" s="30" t="s">
        <v>7173</v>
      </c>
      <c r="L395" s="23"/>
    </row>
    <row r="396" spans="1:12" ht="43.15">
      <c r="A396" s="507"/>
      <c r="B396" s="524"/>
      <c r="C396" s="501"/>
      <c r="D396" s="502"/>
      <c r="E396" s="500"/>
      <c r="F396" s="499"/>
      <c r="G396" s="23" t="s">
        <v>7892</v>
      </c>
      <c r="H396" s="30" t="s">
        <v>7173</v>
      </c>
      <c r="L396" s="23"/>
    </row>
    <row r="397" spans="1:12" ht="28.9">
      <c r="A397" s="507"/>
      <c r="B397" s="524"/>
      <c r="C397" s="501"/>
      <c r="D397" s="502"/>
      <c r="E397" s="500"/>
      <c r="F397" s="499"/>
      <c r="G397" s="23" t="s">
        <v>7893</v>
      </c>
      <c r="H397" s="30" t="s">
        <v>7173</v>
      </c>
      <c r="L397" s="23"/>
    </row>
    <row r="398" spans="1:12" ht="28.9">
      <c r="A398" s="507"/>
      <c r="B398" s="524"/>
      <c r="C398" s="501"/>
      <c r="D398" s="502"/>
      <c r="E398" s="500"/>
      <c r="F398" s="499"/>
      <c r="G398" s="23" t="s">
        <v>7894</v>
      </c>
      <c r="H398" s="30" t="s">
        <v>7173</v>
      </c>
      <c r="L398" s="23"/>
    </row>
    <row r="399" spans="1:12">
      <c r="A399" s="507"/>
      <c r="B399" s="524"/>
      <c r="C399" s="501" t="s">
        <v>4293</v>
      </c>
      <c r="D399" s="502" t="s">
        <v>710</v>
      </c>
      <c r="E399" s="500" t="s">
        <v>7895</v>
      </c>
      <c r="F399" s="499" t="s">
        <v>7896</v>
      </c>
      <c r="G399" s="29" t="s">
        <v>7897</v>
      </c>
      <c r="H399" s="30">
        <v>22</v>
      </c>
      <c r="L399" s="23" t="s">
        <v>7875</v>
      </c>
    </row>
    <row r="400" spans="1:12">
      <c r="A400" s="507"/>
      <c r="B400" s="524"/>
      <c r="C400" s="501"/>
      <c r="D400" s="502"/>
      <c r="E400" s="500"/>
      <c r="F400" s="499"/>
      <c r="G400" s="23" t="s">
        <v>7898</v>
      </c>
      <c r="H400" s="30" t="s">
        <v>7899</v>
      </c>
      <c r="L400" s="23"/>
    </row>
    <row r="401" spans="1:12">
      <c r="A401" s="507"/>
      <c r="B401" s="524"/>
      <c r="C401" s="501"/>
      <c r="D401" s="502"/>
      <c r="E401" s="500"/>
      <c r="F401" s="499"/>
      <c r="G401" s="34" t="s">
        <v>7900</v>
      </c>
      <c r="H401" s="30" t="s">
        <v>7173</v>
      </c>
      <c r="L401" s="23"/>
    </row>
    <row r="402" spans="1:12" ht="28.9">
      <c r="A402" s="507"/>
      <c r="B402" s="524"/>
      <c r="C402" s="501"/>
      <c r="D402" s="502"/>
      <c r="E402" s="500"/>
      <c r="F402" s="499"/>
      <c r="G402" s="25" t="s">
        <v>7901</v>
      </c>
      <c r="H402" s="30">
        <v>3642</v>
      </c>
      <c r="L402" s="23"/>
    </row>
    <row r="403" spans="1:12" ht="28.9">
      <c r="A403" s="507"/>
      <c r="B403" s="524"/>
      <c r="C403" s="501"/>
      <c r="D403" s="502"/>
      <c r="E403" s="500"/>
      <c r="F403" s="499"/>
      <c r="G403" s="23" t="s">
        <v>7902</v>
      </c>
      <c r="H403" s="30">
        <v>3600</v>
      </c>
      <c r="L403" s="23"/>
    </row>
    <row r="404" spans="1:12">
      <c r="A404" s="507"/>
      <c r="B404" s="524"/>
      <c r="C404" s="501"/>
      <c r="D404" s="502"/>
      <c r="E404" s="500"/>
      <c r="F404" s="499"/>
      <c r="G404" s="29" t="s">
        <v>7897</v>
      </c>
      <c r="H404" s="30">
        <v>22</v>
      </c>
      <c r="L404" s="23"/>
    </row>
    <row r="405" spans="1:12" ht="43.15">
      <c r="A405" s="507"/>
      <c r="B405" s="524"/>
      <c r="C405" s="501"/>
      <c r="D405" s="502"/>
      <c r="E405" s="500"/>
      <c r="F405" s="499"/>
      <c r="G405" s="23" t="s">
        <v>7903</v>
      </c>
      <c r="H405" s="30" t="s">
        <v>7173</v>
      </c>
      <c r="L405" s="23"/>
    </row>
    <row r="406" spans="1:12" ht="43.15">
      <c r="A406" s="507"/>
      <c r="B406" s="524"/>
      <c r="C406" s="501"/>
      <c r="D406" s="502"/>
      <c r="E406" s="500"/>
      <c r="F406" s="499"/>
      <c r="G406" s="23" t="s">
        <v>7904</v>
      </c>
      <c r="H406" s="30" t="s">
        <v>7173</v>
      </c>
      <c r="L406" s="23"/>
    </row>
    <row r="407" spans="1:12" ht="28.9">
      <c r="A407" s="507"/>
      <c r="B407" s="524"/>
      <c r="C407" s="501"/>
      <c r="D407" s="502"/>
      <c r="E407" s="500"/>
      <c r="F407" s="499"/>
      <c r="G407" s="23" t="s">
        <v>7905</v>
      </c>
      <c r="H407" s="30" t="s">
        <v>7173</v>
      </c>
      <c r="L407" s="23"/>
    </row>
    <row r="408" spans="1:12" ht="28.9">
      <c r="A408" s="507"/>
      <c r="B408" s="524"/>
      <c r="C408" s="501" t="s">
        <v>3330</v>
      </c>
      <c r="D408" s="502" t="s">
        <v>710</v>
      </c>
      <c r="E408" s="500" t="s">
        <v>7906</v>
      </c>
      <c r="F408" s="499" t="s">
        <v>7907</v>
      </c>
      <c r="G408" s="29" t="s">
        <v>1105</v>
      </c>
      <c r="H408" s="30">
        <v>319</v>
      </c>
      <c r="L408" s="23"/>
    </row>
    <row r="409" spans="1:12">
      <c r="A409" s="507"/>
      <c r="B409" s="524"/>
      <c r="C409" s="501"/>
      <c r="D409" s="502"/>
      <c r="E409" s="500"/>
      <c r="F409" s="499"/>
      <c r="G409" s="29" t="s">
        <v>1107</v>
      </c>
      <c r="H409" s="30">
        <v>320</v>
      </c>
      <c r="L409" s="23"/>
    </row>
    <row r="410" spans="1:12" ht="28.9">
      <c r="A410" s="507"/>
      <c r="B410" s="524"/>
      <c r="C410" s="501"/>
      <c r="D410" s="502"/>
      <c r="E410" s="500"/>
      <c r="F410" s="499"/>
      <c r="G410" s="29" t="s">
        <v>1109</v>
      </c>
      <c r="H410" s="30">
        <v>321</v>
      </c>
      <c r="L410" s="23"/>
    </row>
    <row r="411" spans="1:12" ht="28.9">
      <c r="A411" s="507"/>
      <c r="B411" s="524"/>
      <c r="C411" s="501"/>
      <c r="D411" s="502"/>
      <c r="E411" s="500"/>
      <c r="F411" s="499"/>
      <c r="G411" s="29" t="s">
        <v>7908</v>
      </c>
      <c r="H411" s="30">
        <v>322</v>
      </c>
      <c r="L411" s="23"/>
    </row>
    <row r="412" spans="1:12" ht="28.9">
      <c r="A412" s="507"/>
      <c r="B412" s="524"/>
      <c r="C412" s="501"/>
      <c r="D412" s="502"/>
      <c r="E412" s="500"/>
      <c r="F412" s="499"/>
      <c r="G412" s="29" t="s">
        <v>7909</v>
      </c>
      <c r="H412" s="30">
        <v>323</v>
      </c>
      <c r="L412" s="23"/>
    </row>
    <row r="413" spans="1:12" ht="28.9">
      <c r="A413" s="507"/>
      <c r="B413" s="524"/>
      <c r="C413" s="501"/>
      <c r="D413" s="502"/>
      <c r="E413" s="500"/>
      <c r="F413" s="499"/>
      <c r="G413" s="29" t="s">
        <v>7910</v>
      </c>
      <c r="H413" s="30">
        <v>324</v>
      </c>
      <c r="L413" s="23"/>
    </row>
    <row r="414" spans="1:12" ht="28.9">
      <c r="A414" s="507"/>
      <c r="B414" s="524"/>
      <c r="C414" s="501"/>
      <c r="D414" s="502"/>
      <c r="E414" s="500"/>
      <c r="F414" s="499"/>
      <c r="G414" s="29" t="s">
        <v>7911</v>
      </c>
      <c r="H414" s="30">
        <v>325</v>
      </c>
      <c r="L414" s="23"/>
    </row>
    <row r="415" spans="1:12" ht="28.9">
      <c r="A415" s="507"/>
      <c r="B415" s="524"/>
      <c r="C415" s="501"/>
      <c r="D415" s="502"/>
      <c r="E415" s="500"/>
      <c r="F415" s="499"/>
      <c r="G415" s="29" t="s">
        <v>7912</v>
      </c>
      <c r="H415" s="30">
        <v>326</v>
      </c>
      <c r="L415" s="23"/>
    </row>
    <row r="416" spans="1:12" ht="28.9">
      <c r="A416" s="507"/>
      <c r="B416" s="524"/>
      <c r="C416" s="501"/>
      <c r="D416" s="502"/>
      <c r="E416" s="500"/>
      <c r="F416" s="499"/>
      <c r="G416" s="29" t="s">
        <v>7913</v>
      </c>
      <c r="H416" s="30">
        <v>327</v>
      </c>
      <c r="L416" s="23"/>
    </row>
    <row r="417" spans="1:12" ht="28.9">
      <c r="A417" s="507"/>
      <c r="B417" s="524"/>
      <c r="C417" s="501"/>
      <c r="D417" s="502"/>
      <c r="E417" s="500"/>
      <c r="F417" s="499"/>
      <c r="G417" s="27" t="s">
        <v>3853</v>
      </c>
      <c r="H417" s="30">
        <v>835</v>
      </c>
      <c r="L417" s="23"/>
    </row>
    <row r="418" spans="1:12" ht="28.9">
      <c r="A418" s="507"/>
      <c r="B418" s="524"/>
      <c r="C418" s="501"/>
      <c r="D418" s="502"/>
      <c r="E418" s="500"/>
      <c r="F418" s="499"/>
      <c r="G418" s="29" t="s">
        <v>3854</v>
      </c>
      <c r="H418" s="30">
        <v>836</v>
      </c>
      <c r="L418" s="23"/>
    </row>
    <row r="419" spans="1:12" ht="28.9">
      <c r="A419" s="507"/>
      <c r="B419" s="524"/>
      <c r="C419" s="501"/>
      <c r="D419" s="502"/>
      <c r="E419" s="500"/>
      <c r="F419" s="499"/>
      <c r="G419" s="25" t="s">
        <v>7914</v>
      </c>
      <c r="H419" s="30" t="s">
        <v>7173</v>
      </c>
      <c r="L419" s="23"/>
    </row>
    <row r="420" spans="1:12" ht="28.9">
      <c r="A420" s="507"/>
      <c r="B420" s="524"/>
      <c r="C420" s="501"/>
      <c r="D420" s="502"/>
      <c r="E420" s="500"/>
      <c r="F420" s="499"/>
      <c r="G420" s="23" t="s">
        <v>7915</v>
      </c>
      <c r="H420" s="30" t="s">
        <v>7173</v>
      </c>
      <c r="L420" s="23"/>
    </row>
    <row r="421" spans="1:12" ht="43.15">
      <c r="A421" s="507"/>
      <c r="B421" s="524"/>
      <c r="C421" s="501"/>
      <c r="D421" s="502"/>
      <c r="E421" s="500"/>
      <c r="F421" s="499"/>
      <c r="G421" s="31" t="s">
        <v>7916</v>
      </c>
      <c r="H421" s="30" t="s">
        <v>7917</v>
      </c>
      <c r="L421" s="23"/>
    </row>
    <row r="422" spans="1:12" ht="28.9">
      <c r="A422" s="507"/>
      <c r="B422" s="524"/>
      <c r="C422" s="501" t="s">
        <v>3880</v>
      </c>
      <c r="D422" s="502" t="s">
        <v>710</v>
      </c>
      <c r="E422" s="500" t="s">
        <v>2425</v>
      </c>
      <c r="F422" s="499" t="s">
        <v>7918</v>
      </c>
      <c r="G422" s="23" t="s">
        <v>7919</v>
      </c>
      <c r="H422" s="30" t="s">
        <v>7920</v>
      </c>
      <c r="L422" s="23" t="s">
        <v>7875</v>
      </c>
    </row>
    <row r="423" spans="1:12" ht="43.15">
      <c r="A423" s="507"/>
      <c r="B423" s="524"/>
      <c r="C423" s="501"/>
      <c r="D423" s="502"/>
      <c r="E423" s="500"/>
      <c r="F423" s="499"/>
      <c r="G423" s="23" t="s">
        <v>7921</v>
      </c>
      <c r="H423" s="30" t="s">
        <v>7917</v>
      </c>
      <c r="L423" s="23"/>
    </row>
    <row r="424" spans="1:12" ht="28.9">
      <c r="A424" s="507"/>
      <c r="B424" s="524"/>
      <c r="C424" s="501"/>
      <c r="D424" s="502"/>
      <c r="E424" s="500"/>
      <c r="F424" s="499"/>
      <c r="G424" s="23" t="s">
        <v>7922</v>
      </c>
      <c r="H424" s="30">
        <v>3600</v>
      </c>
      <c r="L424" s="23"/>
    </row>
    <row r="425" spans="1:12">
      <c r="A425" s="507"/>
      <c r="B425" s="524"/>
      <c r="C425" s="501"/>
      <c r="D425" s="502"/>
      <c r="E425" s="500"/>
      <c r="F425" s="499"/>
      <c r="G425" s="23" t="s">
        <v>7923</v>
      </c>
      <c r="H425" s="30">
        <v>1515</v>
      </c>
      <c r="L425" s="23"/>
    </row>
    <row r="426" spans="1:12" ht="28.9">
      <c r="A426" s="507"/>
      <c r="B426" s="524"/>
      <c r="C426" s="501"/>
      <c r="D426" s="502"/>
      <c r="E426" s="500"/>
      <c r="F426" s="499"/>
      <c r="G426" s="23" t="s">
        <v>7924</v>
      </c>
      <c r="H426" s="30" t="s">
        <v>7173</v>
      </c>
      <c r="L426" s="23"/>
    </row>
    <row r="427" spans="1:12" ht="57.6">
      <c r="A427" s="507"/>
      <c r="B427" s="524"/>
      <c r="C427" s="501" t="s">
        <v>2995</v>
      </c>
      <c r="D427" s="502" t="s">
        <v>710</v>
      </c>
      <c r="E427" s="500" t="s">
        <v>7925</v>
      </c>
      <c r="F427" s="499" t="s">
        <v>7926</v>
      </c>
      <c r="G427" s="29" t="s">
        <v>7927</v>
      </c>
      <c r="H427" s="30">
        <v>23</v>
      </c>
      <c r="L427" s="25" t="s">
        <v>7928</v>
      </c>
    </row>
    <row r="428" spans="1:12">
      <c r="A428" s="507"/>
      <c r="B428" s="524"/>
      <c r="C428" s="501"/>
      <c r="D428" s="502"/>
      <c r="E428" s="500"/>
      <c r="F428" s="499"/>
      <c r="G428" s="29" t="s">
        <v>7929</v>
      </c>
      <c r="H428" s="30" t="s">
        <v>7173</v>
      </c>
      <c r="L428" s="201" t="s">
        <v>7930</v>
      </c>
    </row>
    <row r="429" spans="1:12">
      <c r="A429" s="507"/>
      <c r="B429" s="524"/>
      <c r="C429" s="501"/>
      <c r="D429" s="502"/>
      <c r="E429" s="500"/>
      <c r="F429" s="499"/>
      <c r="G429" s="29" t="s">
        <v>7931</v>
      </c>
      <c r="H429" s="30" t="s">
        <v>7173</v>
      </c>
      <c r="L429" s="201" t="s">
        <v>7930</v>
      </c>
    </row>
    <row r="430" spans="1:12">
      <c r="A430" s="507"/>
      <c r="B430" s="524"/>
      <c r="C430" s="501"/>
      <c r="D430" s="502"/>
      <c r="E430" s="500"/>
      <c r="F430" s="499"/>
      <c r="G430" s="25" t="s">
        <v>7932</v>
      </c>
      <c r="H430" s="30" t="s">
        <v>7173</v>
      </c>
      <c r="L430" s="23"/>
    </row>
    <row r="431" spans="1:12">
      <c r="A431" s="507"/>
      <c r="B431" s="524"/>
      <c r="C431" s="501"/>
      <c r="D431" s="502"/>
      <c r="E431" s="500"/>
      <c r="F431" s="499"/>
      <c r="G431" s="25" t="s">
        <v>7933</v>
      </c>
      <c r="H431" s="30" t="s">
        <v>7173</v>
      </c>
      <c r="L431" s="23"/>
    </row>
    <row r="432" spans="1:12" ht="28.9">
      <c r="A432" s="507"/>
      <c r="B432" s="524"/>
      <c r="C432" s="501"/>
      <c r="D432" s="502"/>
      <c r="E432" s="500"/>
      <c r="F432" s="499"/>
      <c r="G432" s="23" t="s">
        <v>7934</v>
      </c>
      <c r="H432" s="30" t="s">
        <v>7173</v>
      </c>
      <c r="L432" s="23"/>
    </row>
    <row r="433" spans="1:12">
      <c r="A433" s="507"/>
      <c r="B433" s="524"/>
      <c r="C433" s="501" t="s">
        <v>3350</v>
      </c>
      <c r="D433" s="502" t="s">
        <v>710</v>
      </c>
      <c r="E433" s="500" t="s">
        <v>7935</v>
      </c>
      <c r="F433" s="499" t="s">
        <v>7936</v>
      </c>
      <c r="G433" s="29" t="s">
        <v>7937</v>
      </c>
      <c r="H433" s="30">
        <v>331</v>
      </c>
      <c r="L433" s="23"/>
    </row>
    <row r="434" spans="1:12">
      <c r="A434" s="507"/>
      <c r="B434" s="524"/>
      <c r="C434" s="501"/>
      <c r="D434" s="502"/>
      <c r="E434" s="500"/>
      <c r="F434" s="499"/>
      <c r="G434" s="29" t="s">
        <v>7938</v>
      </c>
      <c r="H434" s="30">
        <v>332</v>
      </c>
      <c r="L434" s="23"/>
    </row>
    <row r="435" spans="1:12">
      <c r="A435" s="507"/>
      <c r="B435" s="524"/>
      <c r="C435" s="501"/>
      <c r="D435" s="502"/>
      <c r="E435" s="500"/>
      <c r="F435" s="499"/>
      <c r="G435" s="29" t="s">
        <v>7939</v>
      </c>
      <c r="H435" s="30">
        <v>333</v>
      </c>
      <c r="L435" s="23"/>
    </row>
    <row r="436" spans="1:12">
      <c r="A436" s="507"/>
      <c r="B436" s="524"/>
      <c r="C436" s="501"/>
      <c r="D436" s="502"/>
      <c r="E436" s="500"/>
      <c r="F436" s="499"/>
      <c r="G436" s="27" t="s">
        <v>7940</v>
      </c>
      <c r="H436" s="30">
        <v>334</v>
      </c>
      <c r="L436" s="23"/>
    </row>
    <row r="437" spans="1:12">
      <c r="A437" s="507"/>
      <c r="B437" s="524"/>
      <c r="C437" s="501"/>
      <c r="D437" s="502"/>
      <c r="E437" s="500"/>
      <c r="F437" s="499"/>
      <c r="G437" s="27" t="s">
        <v>7941</v>
      </c>
      <c r="H437" s="30">
        <v>335</v>
      </c>
      <c r="L437" s="23"/>
    </row>
    <row r="438" spans="1:12">
      <c r="A438" s="507"/>
      <c r="B438" s="524"/>
      <c r="C438" s="501"/>
      <c r="D438" s="502"/>
      <c r="E438" s="500"/>
      <c r="F438" s="499"/>
      <c r="G438" s="27" t="s">
        <v>7942</v>
      </c>
      <c r="H438" s="30">
        <v>336</v>
      </c>
      <c r="L438" s="23"/>
    </row>
    <row r="439" spans="1:12" ht="28.9">
      <c r="A439" s="507"/>
      <c r="B439" s="524"/>
      <c r="C439" s="501"/>
      <c r="D439" s="502"/>
      <c r="E439" s="500"/>
      <c r="F439" s="499"/>
      <c r="G439" s="27" t="s">
        <v>7943</v>
      </c>
      <c r="H439" s="30">
        <v>2175</v>
      </c>
      <c r="L439" s="23"/>
    </row>
    <row r="440" spans="1:12" ht="28.9">
      <c r="A440" s="507"/>
      <c r="B440" s="524"/>
      <c r="C440" s="501"/>
      <c r="D440" s="502"/>
      <c r="E440" s="500"/>
      <c r="F440" s="499"/>
      <c r="G440" s="25" t="s">
        <v>7944</v>
      </c>
      <c r="H440" s="30" t="s">
        <v>7173</v>
      </c>
      <c r="L440" s="23"/>
    </row>
    <row r="441" spans="1:12" ht="28.9">
      <c r="A441" s="507"/>
      <c r="B441" s="524"/>
      <c r="C441" s="501"/>
      <c r="D441" s="502"/>
      <c r="E441" s="500"/>
      <c r="F441" s="499"/>
      <c r="G441" s="23" t="s">
        <v>7945</v>
      </c>
      <c r="H441" s="30" t="s">
        <v>7173</v>
      </c>
      <c r="L441" s="23"/>
    </row>
    <row r="442" spans="1:12" ht="28.9">
      <c r="A442" s="507" t="s">
        <v>7946</v>
      </c>
      <c r="B442" s="524" t="s">
        <v>7947</v>
      </c>
      <c r="C442" s="501" t="s">
        <v>4302</v>
      </c>
      <c r="D442" s="502" t="s">
        <v>717</v>
      </c>
      <c r="E442" s="500" t="s">
        <v>7948</v>
      </c>
      <c r="F442" s="499" t="s">
        <v>7949</v>
      </c>
      <c r="G442" s="25" t="s">
        <v>7950</v>
      </c>
      <c r="H442" s="30" t="s">
        <v>7173</v>
      </c>
      <c r="L442" s="23"/>
    </row>
    <row r="443" spans="1:12" ht="28.9">
      <c r="A443" s="507"/>
      <c r="B443" s="524"/>
      <c r="C443" s="501"/>
      <c r="D443" s="502"/>
      <c r="E443" s="500"/>
      <c r="F443" s="499"/>
      <c r="G443" s="25" t="s">
        <v>7951</v>
      </c>
      <c r="H443" s="30" t="s">
        <v>7173</v>
      </c>
      <c r="L443" s="23"/>
    </row>
    <row r="444" spans="1:12" ht="57.6">
      <c r="A444" s="507"/>
      <c r="B444" s="524"/>
      <c r="C444" s="501" t="s">
        <v>4300</v>
      </c>
      <c r="D444" s="502" t="s">
        <v>717</v>
      </c>
      <c r="E444" s="500" t="s">
        <v>7952</v>
      </c>
      <c r="F444" s="499" t="s">
        <v>7953</v>
      </c>
      <c r="G444" s="23" t="s">
        <v>7954</v>
      </c>
      <c r="H444" s="30" t="s">
        <v>7173</v>
      </c>
      <c r="L444" s="23"/>
    </row>
    <row r="445" spans="1:12" ht="43.15">
      <c r="A445" s="507"/>
      <c r="B445" s="524"/>
      <c r="C445" s="501"/>
      <c r="D445" s="502"/>
      <c r="E445" s="500"/>
      <c r="F445" s="499"/>
      <c r="G445" s="30" t="s">
        <v>7955</v>
      </c>
      <c r="H445" s="30" t="s">
        <v>7173</v>
      </c>
      <c r="L445" s="23"/>
    </row>
    <row r="446" spans="1:12" ht="28.9">
      <c r="A446" s="507"/>
      <c r="B446" s="524"/>
      <c r="C446" s="501"/>
      <c r="D446" s="502"/>
      <c r="E446" s="500"/>
      <c r="F446" s="499"/>
      <c r="G446" s="23" t="s">
        <v>7956</v>
      </c>
      <c r="H446" s="30">
        <v>1920</v>
      </c>
      <c r="L446" s="23"/>
    </row>
    <row r="447" spans="1:12" ht="14.45" customHeight="1">
      <c r="A447" s="507"/>
      <c r="B447" s="524"/>
      <c r="C447" s="501" t="s">
        <v>2997</v>
      </c>
      <c r="D447" s="502" t="s">
        <v>717</v>
      </c>
      <c r="E447" s="500" t="s">
        <v>7957</v>
      </c>
      <c r="F447" s="499" t="s">
        <v>7958</v>
      </c>
      <c r="G447" s="29" t="s">
        <v>7959</v>
      </c>
      <c r="H447" s="30">
        <v>25</v>
      </c>
      <c r="L447" s="23" t="s">
        <v>7930</v>
      </c>
    </row>
    <row r="448" spans="1:12">
      <c r="A448" s="507"/>
      <c r="B448" s="524"/>
      <c r="C448" s="501"/>
      <c r="D448" s="502"/>
      <c r="E448" s="500"/>
      <c r="F448" s="499"/>
      <c r="G448" s="27" t="s">
        <v>7960</v>
      </c>
      <c r="H448" s="30">
        <v>509</v>
      </c>
      <c r="L448" s="23" t="s">
        <v>7930</v>
      </c>
    </row>
    <row r="449" spans="1:12" ht="43.15">
      <c r="A449" s="507"/>
      <c r="B449" s="524"/>
      <c r="C449" s="501"/>
      <c r="D449" s="502"/>
      <c r="E449" s="500"/>
      <c r="F449" s="499"/>
      <c r="G449" s="29" t="s">
        <v>7961</v>
      </c>
      <c r="H449" s="30" t="s">
        <v>7173</v>
      </c>
      <c r="L449" s="25" t="s">
        <v>7962</v>
      </c>
    </row>
    <row r="450" spans="1:12" ht="28.9">
      <c r="A450" s="507"/>
      <c r="B450" s="524"/>
      <c r="C450" s="501"/>
      <c r="D450" s="502"/>
      <c r="E450" s="500"/>
      <c r="F450" s="499"/>
      <c r="G450" s="23" t="s">
        <v>7963</v>
      </c>
      <c r="H450" s="30" t="s">
        <v>7173</v>
      </c>
      <c r="L450" s="23"/>
    </row>
    <row r="451" spans="1:12">
      <c r="A451" s="507"/>
      <c r="B451" s="524"/>
      <c r="C451" s="501" t="s">
        <v>3000</v>
      </c>
      <c r="D451" s="502" t="s">
        <v>717</v>
      </c>
      <c r="E451" s="500" t="s">
        <v>7964</v>
      </c>
      <c r="F451" s="499" t="s">
        <v>7965</v>
      </c>
      <c r="G451" s="29" t="s">
        <v>7966</v>
      </c>
      <c r="H451" s="30">
        <v>26</v>
      </c>
      <c r="L451" s="23" t="s">
        <v>7930</v>
      </c>
    </row>
    <row r="452" spans="1:12">
      <c r="A452" s="507"/>
      <c r="B452" s="524"/>
      <c r="C452" s="501"/>
      <c r="D452" s="502"/>
      <c r="E452" s="500"/>
      <c r="F452" s="499"/>
      <c r="G452" s="29" t="s">
        <v>7967</v>
      </c>
      <c r="H452" s="30">
        <v>337</v>
      </c>
      <c r="L452" s="23" t="s">
        <v>7930</v>
      </c>
    </row>
    <row r="453" spans="1:12" ht="28.9">
      <c r="A453" s="507"/>
      <c r="B453" s="524"/>
      <c r="C453" s="501"/>
      <c r="D453" s="502"/>
      <c r="E453" s="500"/>
      <c r="F453" s="499"/>
      <c r="G453" s="29" t="s">
        <v>7968</v>
      </c>
      <c r="H453" s="30">
        <v>338</v>
      </c>
      <c r="L453" s="23" t="s">
        <v>7930</v>
      </c>
    </row>
    <row r="454" spans="1:12">
      <c r="A454" s="507"/>
      <c r="B454" s="524"/>
      <c r="C454" s="501"/>
      <c r="D454" s="502"/>
      <c r="E454" s="500"/>
      <c r="F454" s="499"/>
      <c r="G454" s="29" t="s">
        <v>7967</v>
      </c>
      <c r="H454" s="30">
        <v>337</v>
      </c>
      <c r="L454" s="23" t="s">
        <v>7930</v>
      </c>
    </row>
    <row r="455" spans="1:12" ht="28.9">
      <c r="A455" s="507"/>
      <c r="B455" s="524"/>
      <c r="C455" s="501"/>
      <c r="D455" s="502"/>
      <c r="E455" s="500"/>
      <c r="F455" s="499"/>
      <c r="G455" s="29" t="s">
        <v>7969</v>
      </c>
      <c r="H455" s="30">
        <v>27</v>
      </c>
      <c r="L455" s="23" t="s">
        <v>7930</v>
      </c>
    </row>
    <row r="456" spans="1:12" ht="28.9">
      <c r="A456" s="507"/>
      <c r="B456" s="524"/>
      <c r="C456" s="501"/>
      <c r="D456" s="502"/>
      <c r="E456" s="500"/>
      <c r="F456" s="499"/>
      <c r="G456" s="29" t="s">
        <v>7970</v>
      </c>
      <c r="H456" s="30">
        <v>28</v>
      </c>
      <c r="L456" s="23" t="s">
        <v>7930</v>
      </c>
    </row>
    <row r="457" spans="1:12" ht="28.9">
      <c r="A457" s="507"/>
      <c r="B457" s="524"/>
      <c r="C457" s="501"/>
      <c r="D457" s="502"/>
      <c r="E457" s="500"/>
      <c r="F457" s="499"/>
      <c r="G457" s="29" t="s">
        <v>7971</v>
      </c>
      <c r="H457" s="30">
        <v>29</v>
      </c>
      <c r="L457" s="23" t="s">
        <v>7930</v>
      </c>
    </row>
    <row r="458" spans="1:12" ht="28.9">
      <c r="A458" s="507"/>
      <c r="B458" s="524"/>
      <c r="C458" s="501"/>
      <c r="D458" s="502"/>
      <c r="E458" s="500"/>
      <c r="F458" s="499"/>
      <c r="G458" s="29" t="s">
        <v>7968</v>
      </c>
      <c r="H458" s="30">
        <v>338</v>
      </c>
      <c r="L458" s="23" t="s">
        <v>7930</v>
      </c>
    </row>
    <row r="459" spans="1:12" ht="28.9">
      <c r="A459" s="507"/>
      <c r="B459" s="524"/>
      <c r="C459" s="501"/>
      <c r="D459" s="502"/>
      <c r="E459" s="500"/>
      <c r="F459" s="499"/>
      <c r="G459" s="29" t="s">
        <v>7972</v>
      </c>
      <c r="H459" s="30">
        <v>30</v>
      </c>
      <c r="L459" s="23" t="s">
        <v>7930</v>
      </c>
    </row>
    <row r="460" spans="1:12" ht="28.9">
      <c r="A460" s="507"/>
      <c r="B460" s="524"/>
      <c r="C460" s="501"/>
      <c r="D460" s="502"/>
      <c r="E460" s="500"/>
      <c r="F460" s="499"/>
      <c r="G460" s="29" t="s">
        <v>7973</v>
      </c>
      <c r="H460" s="30">
        <v>31</v>
      </c>
      <c r="L460" s="23" t="s">
        <v>7930</v>
      </c>
    </row>
    <row r="461" spans="1:12" ht="28.9">
      <c r="A461" s="507"/>
      <c r="B461" s="524"/>
      <c r="C461" s="501"/>
      <c r="D461" s="502"/>
      <c r="E461" s="500"/>
      <c r="F461" s="499"/>
      <c r="G461" s="29" t="s">
        <v>7974</v>
      </c>
      <c r="H461" s="30">
        <v>32</v>
      </c>
      <c r="L461" s="23" t="s">
        <v>7930</v>
      </c>
    </row>
    <row r="462" spans="1:12" ht="28.9">
      <c r="A462" s="507"/>
      <c r="B462" s="524"/>
      <c r="C462" s="501"/>
      <c r="D462" s="502"/>
      <c r="E462" s="500"/>
      <c r="F462" s="499"/>
      <c r="G462" s="29" t="s">
        <v>7975</v>
      </c>
      <c r="H462" s="30">
        <v>339</v>
      </c>
      <c r="L462" s="23" t="s">
        <v>7930</v>
      </c>
    </row>
    <row r="463" spans="1:12" ht="28.9">
      <c r="A463" s="507"/>
      <c r="B463" s="524"/>
      <c r="C463" s="501"/>
      <c r="D463" s="502"/>
      <c r="E463" s="500"/>
      <c r="F463" s="499"/>
      <c r="G463" s="29" t="s">
        <v>7976</v>
      </c>
      <c r="H463" s="30">
        <v>340</v>
      </c>
      <c r="L463" s="23" t="s">
        <v>7930</v>
      </c>
    </row>
    <row r="464" spans="1:12" ht="28.9">
      <c r="A464" s="507"/>
      <c r="B464" s="524"/>
      <c r="C464" s="501"/>
      <c r="D464" s="502"/>
      <c r="E464" s="500"/>
      <c r="F464" s="499"/>
      <c r="G464" s="29" t="s">
        <v>7977</v>
      </c>
      <c r="H464" s="30">
        <v>796</v>
      </c>
      <c r="L464" s="23" t="s">
        <v>7930</v>
      </c>
    </row>
    <row r="465" spans="1:12" ht="43.15">
      <c r="A465" s="507"/>
      <c r="B465" s="524"/>
      <c r="C465" s="501"/>
      <c r="D465" s="502"/>
      <c r="E465" s="500"/>
      <c r="F465" s="499"/>
      <c r="G465" s="29" t="s">
        <v>7978</v>
      </c>
      <c r="H465" s="30">
        <v>797</v>
      </c>
      <c r="L465" s="23" t="s">
        <v>7930</v>
      </c>
    </row>
    <row r="466" spans="1:12" ht="28.9">
      <c r="A466" s="507"/>
      <c r="B466" s="524"/>
      <c r="C466" s="501"/>
      <c r="D466" s="502"/>
      <c r="E466" s="500"/>
      <c r="F466" s="499"/>
      <c r="G466" s="29" t="s">
        <v>7979</v>
      </c>
      <c r="H466" s="30">
        <v>798</v>
      </c>
      <c r="L466" s="23" t="s">
        <v>7930</v>
      </c>
    </row>
    <row r="467" spans="1:12" ht="28.9">
      <c r="A467" s="507"/>
      <c r="B467" s="524"/>
      <c r="C467" s="501"/>
      <c r="D467" s="502"/>
      <c r="E467" s="500"/>
      <c r="F467" s="499"/>
      <c r="G467" s="29" t="s">
        <v>7980</v>
      </c>
      <c r="H467" s="30">
        <v>799</v>
      </c>
      <c r="L467" s="23" t="s">
        <v>7930</v>
      </c>
    </row>
    <row r="468" spans="1:12" ht="28.9">
      <c r="A468" s="507"/>
      <c r="B468" s="524"/>
      <c r="C468" s="501"/>
      <c r="D468" s="502"/>
      <c r="E468" s="500"/>
      <c r="F468" s="499"/>
      <c r="G468" s="29" t="s">
        <v>7981</v>
      </c>
      <c r="H468" s="30">
        <v>805</v>
      </c>
      <c r="L468" s="23" t="s">
        <v>7930</v>
      </c>
    </row>
    <row r="469" spans="1:12" ht="43.15">
      <c r="A469" s="507"/>
      <c r="B469" s="524"/>
      <c r="C469" s="501"/>
      <c r="D469" s="502"/>
      <c r="E469" s="500"/>
      <c r="F469" s="499"/>
      <c r="G469" s="29" t="s">
        <v>7982</v>
      </c>
      <c r="H469" s="30">
        <v>806</v>
      </c>
      <c r="L469" s="23" t="s">
        <v>7930</v>
      </c>
    </row>
    <row r="470" spans="1:12" ht="28.9">
      <c r="A470" s="507"/>
      <c r="B470" s="524"/>
      <c r="C470" s="501"/>
      <c r="D470" s="502"/>
      <c r="E470" s="500"/>
      <c r="F470" s="499"/>
      <c r="G470" s="29" t="s">
        <v>7983</v>
      </c>
      <c r="H470" s="30">
        <v>807</v>
      </c>
      <c r="L470" s="23" t="s">
        <v>7930</v>
      </c>
    </row>
    <row r="471" spans="1:12" ht="28.9">
      <c r="A471" s="507"/>
      <c r="B471" s="524"/>
      <c r="C471" s="501"/>
      <c r="D471" s="502"/>
      <c r="E471" s="500"/>
      <c r="F471" s="499"/>
      <c r="G471" s="29" t="s">
        <v>7984</v>
      </c>
      <c r="H471" s="30">
        <v>808</v>
      </c>
      <c r="L471" s="23" t="s">
        <v>7930</v>
      </c>
    </row>
    <row r="472" spans="1:12" ht="28.9">
      <c r="A472" s="507"/>
      <c r="B472" s="524"/>
      <c r="C472" s="501"/>
      <c r="D472" s="502"/>
      <c r="E472" s="500"/>
      <c r="F472" s="499"/>
      <c r="G472" s="29" t="s">
        <v>7985</v>
      </c>
      <c r="H472" s="30">
        <v>814</v>
      </c>
      <c r="L472" s="23" t="s">
        <v>7930</v>
      </c>
    </row>
    <row r="473" spans="1:12" ht="43.15">
      <c r="A473" s="507"/>
      <c r="B473" s="524"/>
      <c r="C473" s="501"/>
      <c r="D473" s="502"/>
      <c r="E473" s="500"/>
      <c r="F473" s="499"/>
      <c r="G473" s="29" t="s">
        <v>7986</v>
      </c>
      <c r="H473" s="30">
        <v>815</v>
      </c>
      <c r="L473" s="23" t="s">
        <v>7930</v>
      </c>
    </row>
    <row r="474" spans="1:12" ht="28.9">
      <c r="A474" s="507"/>
      <c r="B474" s="524"/>
      <c r="C474" s="501"/>
      <c r="D474" s="502"/>
      <c r="E474" s="500"/>
      <c r="F474" s="499"/>
      <c r="G474" s="29" t="s">
        <v>7987</v>
      </c>
      <c r="H474" s="30">
        <v>816</v>
      </c>
      <c r="L474" s="23" t="s">
        <v>7930</v>
      </c>
    </row>
    <row r="475" spans="1:12" ht="28.9">
      <c r="A475" s="507"/>
      <c r="B475" s="524"/>
      <c r="C475" s="501"/>
      <c r="D475" s="502"/>
      <c r="E475" s="500"/>
      <c r="F475" s="499"/>
      <c r="G475" s="29" t="s">
        <v>7988</v>
      </c>
      <c r="H475" s="30">
        <v>817</v>
      </c>
      <c r="L475" s="23" t="s">
        <v>7930</v>
      </c>
    </row>
    <row r="476" spans="1:12" ht="28.9">
      <c r="A476" s="507"/>
      <c r="B476" s="524"/>
      <c r="C476" s="501"/>
      <c r="D476" s="502"/>
      <c r="E476" s="500"/>
      <c r="F476" s="499"/>
      <c r="G476" s="25" t="s">
        <v>7989</v>
      </c>
      <c r="H476" s="30">
        <v>823</v>
      </c>
      <c r="L476" s="23" t="s">
        <v>7930</v>
      </c>
    </row>
    <row r="477" spans="1:12" ht="43.15">
      <c r="A477" s="507"/>
      <c r="B477" s="524"/>
      <c r="C477" s="501"/>
      <c r="D477" s="502"/>
      <c r="E477" s="500"/>
      <c r="F477" s="499"/>
      <c r="G477" s="25" t="s">
        <v>7990</v>
      </c>
      <c r="H477" s="30">
        <v>824</v>
      </c>
      <c r="L477" s="23" t="s">
        <v>7930</v>
      </c>
    </row>
    <row r="478" spans="1:12" ht="28.9">
      <c r="A478" s="507"/>
      <c r="B478" s="524"/>
      <c r="C478" s="501"/>
      <c r="D478" s="502"/>
      <c r="E478" s="500"/>
      <c r="F478" s="499"/>
      <c r="G478" s="25" t="s">
        <v>7991</v>
      </c>
      <c r="H478" s="30">
        <v>825</v>
      </c>
      <c r="L478" s="23" t="s">
        <v>7930</v>
      </c>
    </row>
    <row r="479" spans="1:12" ht="28.9">
      <c r="A479" s="507"/>
      <c r="B479" s="524"/>
      <c r="C479" s="501"/>
      <c r="D479" s="502"/>
      <c r="E479" s="500"/>
      <c r="F479" s="499"/>
      <c r="G479" s="25" t="s">
        <v>7992</v>
      </c>
      <c r="H479" s="30">
        <v>826</v>
      </c>
      <c r="L479" s="23" t="s">
        <v>7930</v>
      </c>
    </row>
    <row r="480" spans="1:12" ht="28.9">
      <c r="A480" s="507"/>
      <c r="B480" s="524"/>
      <c r="C480" s="501"/>
      <c r="D480" s="502"/>
      <c r="E480" s="500"/>
      <c r="F480" s="499"/>
      <c r="G480" s="23" t="s">
        <v>7993</v>
      </c>
      <c r="H480" s="30" t="s">
        <v>7173</v>
      </c>
      <c r="L480" s="23"/>
    </row>
    <row r="481" spans="1:12">
      <c r="A481" s="507"/>
      <c r="B481" s="524"/>
      <c r="C481" s="501" t="s">
        <v>3008</v>
      </c>
      <c r="D481" s="502" t="s">
        <v>717</v>
      </c>
      <c r="E481" s="500" t="s">
        <v>7994</v>
      </c>
      <c r="F481" s="499" t="s">
        <v>7995</v>
      </c>
      <c r="G481" s="29" t="s">
        <v>7996</v>
      </c>
      <c r="H481" s="30">
        <v>33</v>
      </c>
      <c r="L481" s="23" t="s">
        <v>7930</v>
      </c>
    </row>
    <row r="482" spans="1:12">
      <c r="A482" s="507"/>
      <c r="B482" s="524"/>
      <c r="C482" s="501"/>
      <c r="D482" s="502"/>
      <c r="E482" s="500"/>
      <c r="F482" s="499"/>
      <c r="G482" s="29" t="s">
        <v>7997</v>
      </c>
      <c r="H482" s="30">
        <v>34</v>
      </c>
      <c r="L482" s="23" t="s">
        <v>7930</v>
      </c>
    </row>
    <row r="483" spans="1:12" ht="28.9">
      <c r="A483" s="507"/>
      <c r="B483" s="524"/>
      <c r="C483" s="501"/>
      <c r="D483" s="502"/>
      <c r="E483" s="500"/>
      <c r="F483" s="499"/>
      <c r="G483" s="29" t="s">
        <v>7998</v>
      </c>
      <c r="H483" s="30">
        <v>35</v>
      </c>
      <c r="L483" s="23" t="s">
        <v>7930</v>
      </c>
    </row>
    <row r="484" spans="1:12" ht="28.9">
      <c r="A484" s="507"/>
      <c r="B484" s="524"/>
      <c r="C484" s="501"/>
      <c r="D484" s="502"/>
      <c r="E484" s="500"/>
      <c r="F484" s="499"/>
      <c r="G484" s="29" t="s">
        <v>7999</v>
      </c>
      <c r="H484" s="30">
        <v>36</v>
      </c>
      <c r="L484" s="23" t="s">
        <v>7930</v>
      </c>
    </row>
    <row r="485" spans="1:12" ht="28.9">
      <c r="A485" s="507"/>
      <c r="B485" s="524"/>
      <c r="C485" s="501"/>
      <c r="D485" s="502"/>
      <c r="E485" s="500"/>
      <c r="F485" s="499"/>
      <c r="G485" s="29" t="s">
        <v>8000</v>
      </c>
      <c r="H485" s="30">
        <v>37</v>
      </c>
      <c r="L485" s="23" t="s">
        <v>7930</v>
      </c>
    </row>
    <row r="486" spans="1:12" ht="28.9">
      <c r="A486" s="507"/>
      <c r="B486" s="524"/>
      <c r="C486" s="501"/>
      <c r="D486" s="502"/>
      <c r="E486" s="500"/>
      <c r="F486" s="499"/>
      <c r="G486" s="29" t="s">
        <v>8001</v>
      </c>
      <c r="H486" s="30">
        <v>38</v>
      </c>
      <c r="L486" s="23" t="s">
        <v>7930</v>
      </c>
    </row>
    <row r="487" spans="1:12">
      <c r="A487" s="507"/>
      <c r="B487" s="524"/>
      <c r="C487" s="501"/>
      <c r="D487" s="502"/>
      <c r="E487" s="500"/>
      <c r="F487" s="499"/>
      <c r="G487" s="30" t="s">
        <v>8002</v>
      </c>
      <c r="H487" s="30">
        <v>39</v>
      </c>
      <c r="L487" s="23" t="s">
        <v>7930</v>
      </c>
    </row>
    <row r="488" spans="1:12" ht="28.9">
      <c r="A488" s="507"/>
      <c r="B488" s="524"/>
      <c r="C488" s="501"/>
      <c r="D488" s="502"/>
      <c r="E488" s="500"/>
      <c r="F488" s="499"/>
      <c r="G488" s="30" t="s">
        <v>8003</v>
      </c>
      <c r="H488" s="30">
        <v>40</v>
      </c>
      <c r="L488" s="23" t="s">
        <v>7930</v>
      </c>
    </row>
    <row r="489" spans="1:12" ht="28.9">
      <c r="A489" s="507"/>
      <c r="B489" s="524"/>
      <c r="C489" s="501"/>
      <c r="D489" s="502"/>
      <c r="E489" s="500"/>
      <c r="F489" s="499"/>
      <c r="G489" s="30" t="s">
        <v>8004</v>
      </c>
      <c r="H489" s="30">
        <v>41</v>
      </c>
      <c r="L489" s="23" t="s">
        <v>7930</v>
      </c>
    </row>
    <row r="490" spans="1:12" ht="28.9">
      <c r="A490" s="507"/>
      <c r="B490" s="524"/>
      <c r="C490" s="501"/>
      <c r="D490" s="502"/>
      <c r="E490" s="500"/>
      <c r="F490" s="499"/>
      <c r="G490" s="30" t="s">
        <v>8005</v>
      </c>
      <c r="H490" s="30">
        <v>42</v>
      </c>
      <c r="L490" s="23" t="s">
        <v>7930</v>
      </c>
    </row>
    <row r="491" spans="1:12" ht="28.9">
      <c r="A491" s="507"/>
      <c r="B491" s="524"/>
      <c r="C491" s="501"/>
      <c r="D491" s="502"/>
      <c r="E491" s="500"/>
      <c r="F491" s="499"/>
      <c r="G491" s="30" t="s">
        <v>8006</v>
      </c>
      <c r="H491" s="30">
        <v>43</v>
      </c>
      <c r="L491" s="23" t="s">
        <v>7930</v>
      </c>
    </row>
    <row r="492" spans="1:12" ht="28.9">
      <c r="A492" s="507"/>
      <c r="B492" s="524"/>
      <c r="C492" s="501"/>
      <c r="D492" s="502"/>
      <c r="E492" s="500"/>
      <c r="F492" s="499"/>
      <c r="G492" s="23" t="s">
        <v>8007</v>
      </c>
      <c r="H492" s="30">
        <v>800</v>
      </c>
      <c r="L492" s="23" t="s">
        <v>7930</v>
      </c>
    </row>
    <row r="493" spans="1:12" ht="28.9">
      <c r="A493" s="507"/>
      <c r="B493" s="524"/>
      <c r="C493" s="501"/>
      <c r="D493" s="502"/>
      <c r="E493" s="500"/>
      <c r="F493" s="499"/>
      <c r="G493" s="30" t="s">
        <v>8008</v>
      </c>
      <c r="H493" s="30">
        <v>801</v>
      </c>
      <c r="L493" s="23" t="s">
        <v>7930</v>
      </c>
    </row>
    <row r="494" spans="1:12" ht="28.9">
      <c r="A494" s="507"/>
      <c r="B494" s="524"/>
      <c r="C494" s="501"/>
      <c r="D494" s="502"/>
      <c r="E494" s="500"/>
      <c r="F494" s="499"/>
      <c r="G494" s="30" t="s">
        <v>8009</v>
      </c>
      <c r="H494" s="30">
        <v>802</v>
      </c>
      <c r="L494" s="23" t="s">
        <v>7930</v>
      </c>
    </row>
    <row r="495" spans="1:12" ht="28.9">
      <c r="A495" s="507"/>
      <c r="B495" s="524"/>
      <c r="C495" s="501"/>
      <c r="D495" s="502"/>
      <c r="E495" s="500"/>
      <c r="F495" s="499"/>
      <c r="G495" s="30" t="s">
        <v>8010</v>
      </c>
      <c r="H495" s="30">
        <v>803</v>
      </c>
      <c r="L495" s="23" t="s">
        <v>7930</v>
      </c>
    </row>
    <row r="496" spans="1:12" ht="28.9">
      <c r="A496" s="507"/>
      <c r="B496" s="524"/>
      <c r="C496" s="501"/>
      <c r="D496" s="502"/>
      <c r="E496" s="500"/>
      <c r="F496" s="499"/>
      <c r="G496" s="30" t="s">
        <v>8011</v>
      </c>
      <c r="H496" s="30">
        <v>804</v>
      </c>
      <c r="L496" s="23" t="s">
        <v>7930</v>
      </c>
    </row>
    <row r="497" spans="1:12" ht="28.9">
      <c r="A497" s="507"/>
      <c r="B497" s="524"/>
      <c r="C497" s="501"/>
      <c r="D497" s="502"/>
      <c r="E497" s="500"/>
      <c r="F497" s="499"/>
      <c r="G497" s="25" t="s">
        <v>8012</v>
      </c>
      <c r="H497" s="30">
        <v>809</v>
      </c>
      <c r="L497" s="23" t="s">
        <v>7930</v>
      </c>
    </row>
    <row r="498" spans="1:12" ht="28.9">
      <c r="A498" s="507"/>
      <c r="B498" s="524"/>
      <c r="C498" s="501"/>
      <c r="D498" s="502"/>
      <c r="E498" s="500"/>
      <c r="F498" s="499"/>
      <c r="G498" s="29" t="s">
        <v>8013</v>
      </c>
      <c r="H498" s="30">
        <v>810</v>
      </c>
      <c r="L498" s="23" t="s">
        <v>7930</v>
      </c>
    </row>
    <row r="499" spans="1:12" ht="28.9">
      <c r="A499" s="507"/>
      <c r="B499" s="524"/>
      <c r="C499" s="501"/>
      <c r="D499" s="502"/>
      <c r="E499" s="500"/>
      <c r="F499" s="499"/>
      <c r="G499" s="29" t="s">
        <v>8014</v>
      </c>
      <c r="H499" s="30">
        <v>811</v>
      </c>
      <c r="L499" s="23" t="s">
        <v>7930</v>
      </c>
    </row>
    <row r="500" spans="1:12" ht="28.9">
      <c r="A500" s="507"/>
      <c r="B500" s="524"/>
      <c r="C500" s="501"/>
      <c r="D500" s="502"/>
      <c r="E500" s="500"/>
      <c r="F500" s="499"/>
      <c r="G500" s="29" t="s">
        <v>8015</v>
      </c>
      <c r="H500" s="30">
        <v>812</v>
      </c>
      <c r="L500" s="23" t="s">
        <v>7930</v>
      </c>
    </row>
    <row r="501" spans="1:12" ht="28.9">
      <c r="A501" s="507"/>
      <c r="B501" s="524"/>
      <c r="C501" s="501"/>
      <c r="D501" s="502"/>
      <c r="E501" s="500"/>
      <c r="F501" s="499"/>
      <c r="G501" s="29" t="s">
        <v>8016</v>
      </c>
      <c r="H501" s="30">
        <v>813</v>
      </c>
      <c r="L501" s="23" t="s">
        <v>7930</v>
      </c>
    </row>
    <row r="502" spans="1:12" ht="28.9">
      <c r="A502" s="507"/>
      <c r="B502" s="524"/>
      <c r="C502" s="501"/>
      <c r="D502" s="502"/>
      <c r="E502" s="500"/>
      <c r="F502" s="499"/>
      <c r="G502" s="25" t="s">
        <v>8017</v>
      </c>
      <c r="H502" s="30">
        <v>818</v>
      </c>
      <c r="L502" s="23" t="s">
        <v>7930</v>
      </c>
    </row>
    <row r="503" spans="1:12" ht="28.9">
      <c r="A503" s="507"/>
      <c r="B503" s="524"/>
      <c r="C503" s="501"/>
      <c r="D503" s="502"/>
      <c r="E503" s="500"/>
      <c r="F503" s="499"/>
      <c r="G503" s="29" t="s">
        <v>8018</v>
      </c>
      <c r="H503" s="30">
        <v>819</v>
      </c>
      <c r="L503" s="23" t="s">
        <v>7930</v>
      </c>
    </row>
    <row r="504" spans="1:12" ht="28.9">
      <c r="A504" s="507"/>
      <c r="B504" s="524"/>
      <c r="C504" s="501"/>
      <c r="D504" s="502"/>
      <c r="E504" s="500"/>
      <c r="F504" s="499"/>
      <c r="G504" s="29" t="s">
        <v>8019</v>
      </c>
      <c r="H504" s="30">
        <v>820</v>
      </c>
      <c r="L504" s="23" t="s">
        <v>7930</v>
      </c>
    </row>
    <row r="505" spans="1:12" ht="28.9">
      <c r="A505" s="507"/>
      <c r="B505" s="524"/>
      <c r="C505" s="501"/>
      <c r="D505" s="502"/>
      <c r="E505" s="500"/>
      <c r="F505" s="499"/>
      <c r="G505" s="29" t="s">
        <v>8020</v>
      </c>
      <c r="H505" s="30">
        <v>821</v>
      </c>
      <c r="L505" s="23" t="s">
        <v>7930</v>
      </c>
    </row>
    <row r="506" spans="1:12" ht="28.9">
      <c r="A506" s="507"/>
      <c r="B506" s="524"/>
      <c r="C506" s="501"/>
      <c r="D506" s="502"/>
      <c r="E506" s="500"/>
      <c r="F506" s="499"/>
      <c r="G506" s="29" t="s">
        <v>8021</v>
      </c>
      <c r="H506" s="30">
        <v>822</v>
      </c>
      <c r="L506" s="23" t="s">
        <v>7930</v>
      </c>
    </row>
    <row r="507" spans="1:12" ht="28.9">
      <c r="A507" s="507"/>
      <c r="B507" s="524"/>
      <c r="C507" s="501"/>
      <c r="D507" s="502"/>
      <c r="E507" s="500"/>
      <c r="F507" s="499"/>
      <c r="G507" s="25" t="s">
        <v>8022</v>
      </c>
      <c r="H507" s="30">
        <v>827</v>
      </c>
      <c r="L507" s="23" t="s">
        <v>7930</v>
      </c>
    </row>
    <row r="508" spans="1:12" ht="43.15">
      <c r="A508" s="507"/>
      <c r="B508" s="524"/>
      <c r="C508" s="501"/>
      <c r="D508" s="502"/>
      <c r="E508" s="500"/>
      <c r="F508" s="499"/>
      <c r="G508" s="29" t="s">
        <v>8023</v>
      </c>
      <c r="H508" s="30">
        <v>828</v>
      </c>
      <c r="L508" s="23" t="s">
        <v>7930</v>
      </c>
    </row>
    <row r="509" spans="1:12" ht="43.15">
      <c r="A509" s="507"/>
      <c r="B509" s="524"/>
      <c r="C509" s="501"/>
      <c r="D509" s="502"/>
      <c r="E509" s="500"/>
      <c r="F509" s="499"/>
      <c r="G509" s="29" t="s">
        <v>8024</v>
      </c>
      <c r="H509" s="30">
        <v>829</v>
      </c>
      <c r="L509" s="23" t="s">
        <v>7930</v>
      </c>
    </row>
    <row r="510" spans="1:12" ht="28.9">
      <c r="A510" s="507"/>
      <c r="B510" s="524"/>
      <c r="C510" s="501"/>
      <c r="D510" s="502"/>
      <c r="E510" s="500"/>
      <c r="F510" s="499"/>
      <c r="G510" s="29" t="s">
        <v>8025</v>
      </c>
      <c r="H510" s="30">
        <v>830</v>
      </c>
      <c r="L510" s="23" t="s">
        <v>7930</v>
      </c>
    </row>
    <row r="511" spans="1:12" ht="28.9">
      <c r="A511" s="507"/>
      <c r="B511" s="524"/>
      <c r="C511" s="501"/>
      <c r="D511" s="502"/>
      <c r="E511" s="500"/>
      <c r="F511" s="499"/>
      <c r="G511" s="29" t="s">
        <v>8026</v>
      </c>
      <c r="H511" s="30">
        <v>831</v>
      </c>
      <c r="L511" s="23" t="s">
        <v>7930</v>
      </c>
    </row>
    <row r="512" spans="1:12" ht="28.9">
      <c r="A512" s="507"/>
      <c r="B512" s="524"/>
      <c r="C512" s="501"/>
      <c r="D512" s="502"/>
      <c r="E512" s="500"/>
      <c r="F512" s="499"/>
      <c r="G512" s="23" t="s">
        <v>8027</v>
      </c>
      <c r="H512" s="30" t="s">
        <v>7173</v>
      </c>
      <c r="L512" s="23"/>
    </row>
    <row r="513" spans="1:12" ht="28.9">
      <c r="A513" s="507" t="s">
        <v>8028</v>
      </c>
      <c r="B513" s="524" t="s">
        <v>8029</v>
      </c>
      <c r="C513" s="501" t="s">
        <v>3371</v>
      </c>
      <c r="D513" s="502" t="s">
        <v>8030</v>
      </c>
      <c r="E513" s="500" t="s">
        <v>8031</v>
      </c>
      <c r="F513" s="499" t="s">
        <v>8032</v>
      </c>
      <c r="G513" s="30" t="s">
        <v>1148</v>
      </c>
      <c r="H513" s="30">
        <v>347</v>
      </c>
      <c r="L513" s="23"/>
    </row>
    <row r="514" spans="1:12" ht="43.15">
      <c r="A514" s="507"/>
      <c r="B514" s="524"/>
      <c r="C514" s="501"/>
      <c r="D514" s="502"/>
      <c r="E514" s="500"/>
      <c r="F514" s="499"/>
      <c r="G514" s="29" t="s">
        <v>8033</v>
      </c>
      <c r="H514" s="30">
        <v>346</v>
      </c>
      <c r="L514" s="23"/>
    </row>
    <row r="515" spans="1:12" ht="28.9">
      <c r="A515" s="507"/>
      <c r="B515" s="524"/>
      <c r="C515" s="501"/>
      <c r="D515" s="502"/>
      <c r="E515" s="500"/>
      <c r="F515" s="499"/>
      <c r="G515" s="29" t="s">
        <v>3370</v>
      </c>
      <c r="H515" s="30">
        <v>348</v>
      </c>
      <c r="L515" s="23"/>
    </row>
    <row r="516" spans="1:12" ht="28.9">
      <c r="A516" s="507"/>
      <c r="B516" s="524"/>
      <c r="C516" s="501"/>
      <c r="D516" s="502"/>
      <c r="E516" s="500"/>
      <c r="F516" s="499"/>
      <c r="G516" s="23" t="s">
        <v>8034</v>
      </c>
      <c r="H516" s="30" t="s">
        <v>7173</v>
      </c>
      <c r="L516" s="23"/>
    </row>
    <row r="517" spans="1:12" ht="43.15">
      <c r="A517" s="507" t="s">
        <v>8035</v>
      </c>
      <c r="B517" s="524" t="s">
        <v>8036</v>
      </c>
      <c r="C517" s="493" t="s">
        <v>3374</v>
      </c>
      <c r="D517" s="491" t="s">
        <v>8037</v>
      </c>
      <c r="E517" s="491" t="s">
        <v>8038</v>
      </c>
      <c r="F517" s="23" t="s">
        <v>8039</v>
      </c>
      <c r="G517" s="29" t="s">
        <v>1155</v>
      </c>
      <c r="H517" s="30">
        <v>352</v>
      </c>
      <c r="L517" s="23"/>
    </row>
    <row r="518" spans="1:12" ht="28.9">
      <c r="A518" s="507"/>
      <c r="B518" s="524"/>
      <c r="C518" s="501" t="s">
        <v>3125</v>
      </c>
      <c r="D518" s="502" t="s">
        <v>8037</v>
      </c>
      <c r="E518" s="500" t="s">
        <v>8040</v>
      </c>
      <c r="F518" s="499" t="s">
        <v>8041</v>
      </c>
      <c r="G518" s="29" t="s">
        <v>3124</v>
      </c>
      <c r="H518" s="30">
        <v>138</v>
      </c>
      <c r="L518" s="23"/>
    </row>
    <row r="519" spans="1:12" ht="28.9">
      <c r="A519" s="507"/>
      <c r="B519" s="524"/>
      <c r="C519" s="501"/>
      <c r="D519" s="502"/>
      <c r="E519" s="500"/>
      <c r="F519" s="499"/>
      <c r="G519" s="29" t="s">
        <v>3127</v>
      </c>
      <c r="H519" s="30">
        <v>139</v>
      </c>
      <c r="L519" s="23"/>
    </row>
    <row r="520" spans="1:12" ht="28.9">
      <c r="A520" s="507"/>
      <c r="B520" s="524"/>
      <c r="C520" s="501"/>
      <c r="D520" s="502"/>
      <c r="E520" s="500"/>
      <c r="F520" s="499"/>
      <c r="G520" s="29" t="s">
        <v>8042</v>
      </c>
      <c r="H520" s="30">
        <v>5092</v>
      </c>
      <c r="L520" s="23"/>
    </row>
    <row r="521" spans="1:12" ht="28.9">
      <c r="A521" s="507"/>
      <c r="B521" s="524"/>
      <c r="C521" s="501"/>
      <c r="D521" s="502"/>
      <c r="E521" s="500"/>
      <c r="F521" s="499"/>
      <c r="G521" s="29" t="s">
        <v>8043</v>
      </c>
      <c r="H521" s="30">
        <v>5092</v>
      </c>
      <c r="L521" s="23"/>
    </row>
    <row r="522" spans="1:12" ht="43.15">
      <c r="A522" s="507"/>
      <c r="B522" s="524"/>
      <c r="C522" s="501"/>
      <c r="D522" s="502"/>
      <c r="E522" s="500"/>
      <c r="F522" s="499"/>
      <c r="G522" s="29" t="s">
        <v>8044</v>
      </c>
      <c r="H522" s="30" t="s">
        <v>8045</v>
      </c>
      <c r="L522" s="23"/>
    </row>
    <row r="523" spans="1:12" ht="43.15">
      <c r="A523" s="507"/>
      <c r="B523" s="524"/>
      <c r="C523" s="501"/>
      <c r="D523" s="502"/>
      <c r="E523" s="500"/>
      <c r="F523" s="499"/>
      <c r="G523" s="29" t="s">
        <v>8046</v>
      </c>
      <c r="H523" s="30" t="s">
        <v>8047</v>
      </c>
      <c r="L523" s="23"/>
    </row>
    <row r="524" spans="1:12">
      <c r="A524" s="507" t="s">
        <v>8048</v>
      </c>
      <c r="B524" s="524" t="s">
        <v>8049</v>
      </c>
      <c r="C524" s="501" t="s">
        <v>7197</v>
      </c>
      <c r="D524" s="502" t="s">
        <v>8050</v>
      </c>
      <c r="E524" s="500" t="s">
        <v>8051</v>
      </c>
      <c r="F524" s="499" t="s">
        <v>8052</v>
      </c>
      <c r="G524" s="29" t="s">
        <v>8053</v>
      </c>
      <c r="H524" s="30">
        <v>355</v>
      </c>
      <c r="L524" s="23"/>
    </row>
    <row r="525" spans="1:12" ht="28.9">
      <c r="A525" s="507"/>
      <c r="B525" s="524"/>
      <c r="C525" s="501"/>
      <c r="D525" s="502"/>
      <c r="E525" s="500"/>
      <c r="F525" s="499"/>
      <c r="G525" s="29" t="s">
        <v>3379</v>
      </c>
      <c r="H525" s="30">
        <v>356</v>
      </c>
      <c r="L525" s="23"/>
    </row>
    <row r="526" spans="1:12" ht="28.9">
      <c r="A526" s="507"/>
      <c r="B526" s="524"/>
      <c r="C526" s="501"/>
      <c r="D526" s="502"/>
      <c r="E526" s="500"/>
      <c r="F526" s="499"/>
      <c r="G526" s="29" t="s">
        <v>3380</v>
      </c>
      <c r="H526" s="30">
        <v>357</v>
      </c>
      <c r="L526" s="23"/>
    </row>
    <row r="527" spans="1:12">
      <c r="A527" s="507"/>
      <c r="B527" s="524"/>
      <c r="C527" s="501"/>
      <c r="D527" s="502"/>
      <c r="E527" s="500"/>
      <c r="F527" s="499"/>
      <c r="G527" s="29" t="s">
        <v>3381</v>
      </c>
      <c r="H527" s="30">
        <v>358</v>
      </c>
      <c r="L527" s="23"/>
    </row>
    <row r="528" spans="1:12" ht="28.9">
      <c r="A528" s="507"/>
      <c r="B528" s="524"/>
      <c r="C528" s="501"/>
      <c r="D528" s="502"/>
      <c r="E528" s="500"/>
      <c r="F528" s="499"/>
      <c r="G528" s="29" t="s">
        <v>3382</v>
      </c>
      <c r="H528" s="30">
        <v>359</v>
      </c>
      <c r="L528" s="23"/>
    </row>
    <row r="529" spans="1:12">
      <c r="A529" s="507"/>
      <c r="B529" s="524"/>
      <c r="C529" s="501"/>
      <c r="D529" s="502"/>
      <c r="E529" s="500"/>
      <c r="F529" s="499"/>
      <c r="G529" s="29" t="s">
        <v>8054</v>
      </c>
      <c r="H529" s="30">
        <v>360</v>
      </c>
      <c r="L529" s="23"/>
    </row>
    <row r="530" spans="1:12" ht="28.9">
      <c r="A530" s="507"/>
      <c r="B530" s="524"/>
      <c r="C530" s="501"/>
      <c r="D530" s="502"/>
      <c r="E530" s="500"/>
      <c r="F530" s="499"/>
      <c r="G530" s="29" t="s">
        <v>3384</v>
      </c>
      <c r="H530" s="30">
        <v>361</v>
      </c>
      <c r="L530" s="23"/>
    </row>
    <row r="531" spans="1:12">
      <c r="A531" s="507"/>
      <c r="B531" s="524"/>
      <c r="C531" s="501"/>
      <c r="D531" s="502"/>
      <c r="E531" s="500"/>
      <c r="F531" s="499"/>
      <c r="G531" s="29" t="s">
        <v>8055</v>
      </c>
      <c r="H531" s="30" t="s">
        <v>7173</v>
      </c>
      <c r="L531" s="23"/>
    </row>
    <row r="532" spans="1:12">
      <c r="A532" s="507"/>
      <c r="B532" s="524"/>
      <c r="C532" s="501"/>
      <c r="D532" s="502"/>
      <c r="E532" s="500"/>
      <c r="F532" s="499"/>
      <c r="G532" s="29" t="s">
        <v>1190</v>
      </c>
      <c r="H532" s="30">
        <v>376</v>
      </c>
      <c r="L532" s="23"/>
    </row>
    <row r="533" spans="1:12">
      <c r="A533" s="507"/>
      <c r="B533" s="524"/>
      <c r="C533" s="501"/>
      <c r="D533" s="502"/>
      <c r="E533" s="500"/>
      <c r="F533" s="499"/>
      <c r="G533" s="29" t="s">
        <v>1192</v>
      </c>
      <c r="H533" s="30">
        <v>377</v>
      </c>
      <c r="L533" s="23"/>
    </row>
    <row r="534" spans="1:12">
      <c r="A534" s="507"/>
      <c r="B534" s="524"/>
      <c r="C534" s="501"/>
      <c r="D534" s="502"/>
      <c r="E534" s="500"/>
      <c r="F534" s="499"/>
      <c r="G534" s="29" t="s">
        <v>1194</v>
      </c>
      <c r="H534" s="30">
        <v>378</v>
      </c>
      <c r="L534" s="23"/>
    </row>
    <row r="535" spans="1:12">
      <c r="A535" s="507"/>
      <c r="B535" s="524"/>
      <c r="C535" s="501"/>
      <c r="D535" s="502"/>
      <c r="E535" s="500"/>
      <c r="F535" s="499"/>
      <c r="G535" s="29" t="s">
        <v>1196</v>
      </c>
      <c r="H535" s="30">
        <v>379</v>
      </c>
      <c r="L535" s="23"/>
    </row>
    <row r="536" spans="1:12">
      <c r="A536" s="507"/>
      <c r="B536" s="524"/>
      <c r="C536" s="501"/>
      <c r="D536" s="502"/>
      <c r="E536" s="500"/>
      <c r="F536" s="499"/>
      <c r="G536" s="29" t="s">
        <v>8056</v>
      </c>
      <c r="H536" s="30">
        <v>380</v>
      </c>
      <c r="L536" s="23"/>
    </row>
    <row r="537" spans="1:12">
      <c r="A537" s="507"/>
      <c r="B537" s="524"/>
      <c r="C537" s="501"/>
      <c r="D537" s="502"/>
      <c r="E537" s="500"/>
      <c r="F537" s="499"/>
      <c r="G537" s="29" t="s">
        <v>1200</v>
      </c>
      <c r="H537" s="30">
        <v>381</v>
      </c>
      <c r="L537" s="23"/>
    </row>
    <row r="538" spans="1:12">
      <c r="A538" s="507"/>
      <c r="B538" s="524"/>
      <c r="C538" s="501"/>
      <c r="D538" s="502"/>
      <c r="E538" s="500"/>
      <c r="F538" s="499"/>
      <c r="G538" s="29" t="s">
        <v>8057</v>
      </c>
      <c r="H538" s="30">
        <v>382</v>
      </c>
      <c r="L538" s="23"/>
    </row>
    <row r="539" spans="1:12">
      <c r="A539" s="507"/>
      <c r="B539" s="524"/>
      <c r="C539" s="501"/>
      <c r="D539" s="502"/>
      <c r="E539" s="500"/>
      <c r="F539" s="499"/>
      <c r="G539" s="29" t="s">
        <v>8058</v>
      </c>
      <c r="H539" s="30" t="s">
        <v>7173</v>
      </c>
      <c r="L539" s="23"/>
    </row>
    <row r="540" spans="1:12" ht="28.9">
      <c r="A540" s="507"/>
      <c r="B540" s="524"/>
      <c r="C540" s="501"/>
      <c r="D540" s="502"/>
      <c r="E540" s="500"/>
      <c r="F540" s="499"/>
      <c r="G540" s="29" t="s">
        <v>3385</v>
      </c>
      <c r="H540" s="30">
        <v>3411</v>
      </c>
      <c r="L540" s="23"/>
    </row>
    <row r="541" spans="1:12" ht="28.9">
      <c r="A541" s="507"/>
      <c r="B541" s="524"/>
      <c r="C541" s="501"/>
      <c r="D541" s="502"/>
      <c r="E541" s="500"/>
      <c r="F541" s="499"/>
      <c r="G541" s="29" t="s">
        <v>3386</v>
      </c>
      <c r="H541" s="30">
        <v>363</v>
      </c>
      <c r="L541" s="23"/>
    </row>
    <row r="542" spans="1:12" ht="28.9">
      <c r="A542" s="507"/>
      <c r="B542" s="524"/>
      <c r="C542" s="501"/>
      <c r="D542" s="502"/>
      <c r="E542" s="500"/>
      <c r="F542" s="499"/>
      <c r="G542" s="29" t="s">
        <v>3387</v>
      </c>
      <c r="H542" s="30">
        <v>364</v>
      </c>
      <c r="L542" s="23"/>
    </row>
    <row r="543" spans="1:12" ht="28.9">
      <c r="A543" s="507"/>
      <c r="B543" s="524"/>
      <c r="C543" s="501"/>
      <c r="D543" s="502"/>
      <c r="E543" s="500"/>
      <c r="F543" s="499"/>
      <c r="G543" s="29" t="s">
        <v>3388</v>
      </c>
      <c r="H543" s="30">
        <v>365</v>
      </c>
      <c r="L543" s="23"/>
    </row>
    <row r="544" spans="1:12" ht="28.9">
      <c r="A544" s="507"/>
      <c r="B544" s="524"/>
      <c r="C544" s="501"/>
      <c r="D544" s="502"/>
      <c r="E544" s="500"/>
      <c r="F544" s="499"/>
      <c r="G544" s="29" t="s">
        <v>3389</v>
      </c>
      <c r="H544" s="30">
        <v>366</v>
      </c>
      <c r="L544" s="23"/>
    </row>
    <row r="545" spans="1:12" ht="28.9">
      <c r="A545" s="507"/>
      <c r="B545" s="524"/>
      <c r="C545" s="501"/>
      <c r="D545" s="502"/>
      <c r="E545" s="500"/>
      <c r="F545" s="499"/>
      <c r="G545" s="29" t="s">
        <v>8059</v>
      </c>
      <c r="H545" s="30">
        <v>367</v>
      </c>
      <c r="L545" s="23"/>
    </row>
    <row r="546" spans="1:12" ht="28.9">
      <c r="A546" s="507"/>
      <c r="B546" s="524"/>
      <c r="C546" s="501"/>
      <c r="D546" s="502"/>
      <c r="E546" s="500"/>
      <c r="F546" s="499"/>
      <c r="G546" s="29" t="s">
        <v>8060</v>
      </c>
      <c r="H546" s="30">
        <v>368</v>
      </c>
      <c r="L546" s="23"/>
    </row>
    <row r="547" spans="1:12" ht="28.9">
      <c r="A547" s="507"/>
      <c r="B547" s="524"/>
      <c r="C547" s="501"/>
      <c r="D547" s="502"/>
      <c r="E547" s="500"/>
      <c r="F547" s="499"/>
      <c r="G547" s="29" t="s">
        <v>8061</v>
      </c>
      <c r="H547" s="30" t="s">
        <v>7173</v>
      </c>
      <c r="L547" s="23"/>
    </row>
    <row r="548" spans="1:12">
      <c r="A548" s="507"/>
      <c r="B548" s="524"/>
      <c r="C548" s="501"/>
      <c r="D548" s="502"/>
      <c r="E548" s="500"/>
      <c r="F548" s="499"/>
      <c r="G548" s="29" t="s">
        <v>1176</v>
      </c>
      <c r="H548" s="30">
        <v>369</v>
      </c>
      <c r="L548" s="23"/>
    </row>
    <row r="549" spans="1:12" ht="28.9">
      <c r="A549" s="507"/>
      <c r="B549" s="524"/>
      <c r="C549" s="501"/>
      <c r="D549" s="502"/>
      <c r="E549" s="500"/>
      <c r="F549" s="499"/>
      <c r="G549" s="29" t="s">
        <v>1178</v>
      </c>
      <c r="H549" s="30">
        <v>370</v>
      </c>
      <c r="L549" s="23"/>
    </row>
    <row r="550" spans="1:12" ht="28.9">
      <c r="A550" s="507"/>
      <c r="B550" s="524"/>
      <c r="C550" s="501"/>
      <c r="D550" s="502"/>
      <c r="E550" s="500"/>
      <c r="F550" s="499"/>
      <c r="G550" s="29" t="s">
        <v>1180</v>
      </c>
      <c r="H550" s="30">
        <v>371</v>
      </c>
      <c r="L550" s="23"/>
    </row>
    <row r="551" spans="1:12" ht="28.9">
      <c r="A551" s="507"/>
      <c r="B551" s="524"/>
      <c r="C551" s="501"/>
      <c r="D551" s="502"/>
      <c r="E551" s="500"/>
      <c r="F551" s="499"/>
      <c r="G551" s="29" t="s">
        <v>1182</v>
      </c>
      <c r="H551" s="30">
        <v>372</v>
      </c>
      <c r="L551" s="23"/>
    </row>
    <row r="552" spans="1:12" ht="28.9">
      <c r="A552" s="507"/>
      <c r="B552" s="524"/>
      <c r="C552" s="501"/>
      <c r="D552" s="502"/>
      <c r="E552" s="500"/>
      <c r="F552" s="499"/>
      <c r="G552" s="29" t="s">
        <v>3395</v>
      </c>
      <c r="H552" s="30">
        <v>373</v>
      </c>
      <c r="L552" s="23"/>
    </row>
    <row r="553" spans="1:12" ht="28.9">
      <c r="A553" s="507"/>
      <c r="B553" s="524"/>
      <c r="C553" s="501"/>
      <c r="D553" s="502"/>
      <c r="E553" s="500"/>
      <c r="F553" s="499"/>
      <c r="G553" s="29" t="s">
        <v>1186</v>
      </c>
      <c r="H553" s="30">
        <v>374</v>
      </c>
      <c r="L553" s="23"/>
    </row>
    <row r="554" spans="1:12" ht="28.9">
      <c r="A554" s="507"/>
      <c r="B554" s="524"/>
      <c r="C554" s="501"/>
      <c r="D554" s="502"/>
      <c r="E554" s="500"/>
      <c r="F554" s="499"/>
      <c r="G554" s="29" t="s">
        <v>3397</v>
      </c>
      <c r="H554" s="30">
        <v>375</v>
      </c>
      <c r="L554" s="23"/>
    </row>
    <row r="555" spans="1:12">
      <c r="A555" s="507"/>
      <c r="B555" s="524"/>
      <c r="C555" s="501"/>
      <c r="D555" s="502"/>
      <c r="E555" s="500"/>
      <c r="F555" s="499"/>
      <c r="G555" s="29" t="s">
        <v>8062</v>
      </c>
      <c r="H555" s="30" t="s">
        <v>7173</v>
      </c>
      <c r="L555" s="23"/>
    </row>
    <row r="556" spans="1:12" ht="57.6">
      <c r="A556" s="507"/>
      <c r="B556" s="524"/>
      <c r="C556" s="501" t="s">
        <v>4118</v>
      </c>
      <c r="D556" s="502" t="s">
        <v>8050</v>
      </c>
      <c r="E556" s="500" t="s">
        <v>8063</v>
      </c>
      <c r="F556" s="499" t="s">
        <v>8064</v>
      </c>
      <c r="G556" s="30" t="s">
        <v>8065</v>
      </c>
      <c r="H556" s="30" t="s">
        <v>8066</v>
      </c>
      <c r="L556" s="23"/>
    </row>
    <row r="557" spans="1:12">
      <c r="A557" s="507"/>
      <c r="B557" s="524"/>
      <c r="C557" s="501"/>
      <c r="D557" s="502"/>
      <c r="E557" s="500"/>
      <c r="F557" s="499"/>
      <c r="G557" s="23" t="s">
        <v>8067</v>
      </c>
      <c r="H557" s="30" t="s">
        <v>7173</v>
      </c>
      <c r="L557" s="23"/>
    </row>
    <row r="558" spans="1:12" ht="28.9">
      <c r="A558" s="507"/>
      <c r="B558" s="524"/>
      <c r="C558" s="501" t="s">
        <v>3067</v>
      </c>
      <c r="D558" s="502" t="s">
        <v>8050</v>
      </c>
      <c r="E558" s="500" t="s">
        <v>8068</v>
      </c>
      <c r="F558" s="499" t="s">
        <v>8069</v>
      </c>
      <c r="G558" s="29" t="s">
        <v>8070</v>
      </c>
      <c r="H558" s="30">
        <v>91</v>
      </c>
      <c r="L558" s="23"/>
    </row>
    <row r="559" spans="1:12" ht="28.9">
      <c r="A559" s="507"/>
      <c r="B559" s="524"/>
      <c r="C559" s="501"/>
      <c r="D559" s="502"/>
      <c r="E559" s="500"/>
      <c r="F559" s="499"/>
      <c r="G559" s="29" t="s">
        <v>8071</v>
      </c>
      <c r="H559" s="30">
        <v>4801</v>
      </c>
      <c r="L559" s="23"/>
    </row>
    <row r="560" spans="1:12" ht="28.9">
      <c r="A560" s="507"/>
      <c r="B560" s="524"/>
      <c r="C560" s="501"/>
      <c r="D560" s="502"/>
      <c r="E560" s="500"/>
      <c r="F560" s="499"/>
      <c r="G560" s="29" t="s">
        <v>8072</v>
      </c>
      <c r="H560" s="30">
        <v>4802</v>
      </c>
      <c r="L560" s="23"/>
    </row>
    <row r="561" spans="1:12" ht="28.9">
      <c r="A561" s="507"/>
      <c r="B561" s="524"/>
      <c r="C561" s="501"/>
      <c r="D561" s="502"/>
      <c r="E561" s="500"/>
      <c r="F561" s="499"/>
      <c r="G561" s="29" t="s">
        <v>8073</v>
      </c>
      <c r="H561" s="30">
        <v>4803</v>
      </c>
      <c r="L561" s="23"/>
    </row>
    <row r="562" spans="1:12" ht="28.9">
      <c r="A562" s="507"/>
      <c r="B562" s="524"/>
      <c r="C562" s="501"/>
      <c r="D562" s="502"/>
      <c r="E562" s="500"/>
      <c r="F562" s="499"/>
      <c r="G562" s="29" t="s">
        <v>8074</v>
      </c>
      <c r="H562" s="30">
        <v>95</v>
      </c>
      <c r="L562" s="23"/>
    </row>
    <row r="563" spans="1:12" ht="28.9">
      <c r="A563" s="507"/>
      <c r="B563" s="524"/>
      <c r="C563" s="501"/>
      <c r="D563" s="502"/>
      <c r="E563" s="500"/>
      <c r="F563" s="499"/>
      <c r="G563" s="29" t="s">
        <v>8075</v>
      </c>
      <c r="H563" s="30">
        <v>4804</v>
      </c>
      <c r="L563" s="23"/>
    </row>
    <row r="564" spans="1:12" ht="28.9">
      <c r="A564" s="507"/>
      <c r="B564" s="524"/>
      <c r="C564" s="501"/>
      <c r="D564" s="502"/>
      <c r="E564" s="500"/>
      <c r="F564" s="499"/>
      <c r="G564" s="29" t="s">
        <v>8076</v>
      </c>
      <c r="H564" s="30">
        <v>4805</v>
      </c>
      <c r="L564" s="23"/>
    </row>
    <row r="565" spans="1:12" ht="28.9">
      <c r="A565" s="507"/>
      <c r="B565" s="524"/>
      <c r="C565" s="501"/>
      <c r="D565" s="502"/>
      <c r="E565" s="500"/>
      <c r="F565" s="499"/>
      <c r="G565" s="29" t="s">
        <v>8077</v>
      </c>
      <c r="H565" s="30">
        <v>4806</v>
      </c>
      <c r="L565" s="23"/>
    </row>
    <row r="566" spans="1:12" ht="28.9">
      <c r="A566" s="507"/>
      <c r="B566" s="524"/>
      <c r="C566" s="501"/>
      <c r="D566" s="502"/>
      <c r="E566" s="500"/>
      <c r="F566" s="499"/>
      <c r="G566" s="29" t="s">
        <v>8078</v>
      </c>
      <c r="H566" s="30">
        <v>99</v>
      </c>
      <c r="L566" s="23"/>
    </row>
    <row r="567" spans="1:12" ht="28.9">
      <c r="A567" s="507"/>
      <c r="B567" s="524"/>
      <c r="C567" s="501"/>
      <c r="D567" s="502"/>
      <c r="E567" s="500"/>
      <c r="F567" s="499"/>
      <c r="G567" s="29" t="s">
        <v>8079</v>
      </c>
      <c r="H567" s="30">
        <v>100</v>
      </c>
      <c r="L567" s="23"/>
    </row>
    <row r="568" spans="1:12" ht="28.9">
      <c r="A568" s="507"/>
      <c r="B568" s="524"/>
      <c r="C568" s="501"/>
      <c r="D568" s="502"/>
      <c r="E568" s="500"/>
      <c r="F568" s="499"/>
      <c r="G568" s="29" t="s">
        <v>8080</v>
      </c>
      <c r="H568" s="30">
        <v>101</v>
      </c>
      <c r="L568" s="23"/>
    </row>
    <row r="569" spans="1:12" ht="28.9">
      <c r="A569" s="507"/>
      <c r="B569" s="524"/>
      <c r="C569" s="501"/>
      <c r="D569" s="502"/>
      <c r="E569" s="500"/>
      <c r="F569" s="499"/>
      <c r="G569" s="29" t="s">
        <v>8081</v>
      </c>
      <c r="H569" s="30">
        <v>102</v>
      </c>
      <c r="L569" s="23"/>
    </row>
    <row r="570" spans="1:12" ht="43.15">
      <c r="A570" s="507"/>
      <c r="B570" s="524"/>
      <c r="C570" s="501"/>
      <c r="D570" s="502"/>
      <c r="E570" s="500"/>
      <c r="F570" s="499"/>
      <c r="G570" s="29" t="s">
        <v>8082</v>
      </c>
      <c r="H570" s="30">
        <v>103</v>
      </c>
      <c r="L570" s="23"/>
    </row>
    <row r="571" spans="1:12" ht="57.6">
      <c r="A571" s="507"/>
      <c r="B571" s="524"/>
      <c r="C571" s="501"/>
      <c r="D571" s="502"/>
      <c r="E571" s="500"/>
      <c r="F571" s="499"/>
      <c r="G571" s="29" t="s">
        <v>8083</v>
      </c>
      <c r="H571" s="30">
        <v>104</v>
      </c>
      <c r="L571" s="23"/>
    </row>
    <row r="572" spans="1:12" ht="57.6">
      <c r="A572" s="507"/>
      <c r="B572" s="524"/>
      <c r="C572" s="501"/>
      <c r="D572" s="502"/>
      <c r="E572" s="500"/>
      <c r="F572" s="499"/>
      <c r="G572" s="29" t="s">
        <v>8084</v>
      </c>
      <c r="H572" s="30">
        <v>105</v>
      </c>
      <c r="L572" s="23"/>
    </row>
    <row r="573" spans="1:12" ht="57.6">
      <c r="A573" s="507"/>
      <c r="B573" s="524"/>
      <c r="C573" s="501"/>
      <c r="D573" s="502"/>
      <c r="E573" s="500"/>
      <c r="F573" s="499"/>
      <c r="G573" s="29" t="s">
        <v>8085</v>
      </c>
      <c r="H573" s="30">
        <v>106</v>
      </c>
      <c r="L573" s="23"/>
    </row>
    <row r="574" spans="1:12" ht="28.9">
      <c r="A574" s="507"/>
      <c r="B574" s="524"/>
      <c r="C574" s="501"/>
      <c r="D574" s="502"/>
      <c r="E574" s="500"/>
      <c r="F574" s="499"/>
      <c r="G574" s="29" t="s">
        <v>1205</v>
      </c>
      <c r="H574" s="30">
        <v>383</v>
      </c>
      <c r="L574" s="25"/>
    </row>
    <row r="575" spans="1:12" ht="28.9">
      <c r="A575" s="507"/>
      <c r="B575" s="524"/>
      <c r="C575" s="501"/>
      <c r="D575" s="502"/>
      <c r="E575" s="500"/>
      <c r="F575" s="499"/>
      <c r="G575" s="29" t="s">
        <v>1207</v>
      </c>
      <c r="H575" s="30">
        <v>384</v>
      </c>
      <c r="L575" s="25"/>
    </row>
    <row r="576" spans="1:12" ht="28.9">
      <c r="A576" s="507"/>
      <c r="B576" s="524"/>
      <c r="C576" s="501"/>
      <c r="D576" s="502"/>
      <c r="E576" s="500"/>
      <c r="F576" s="499"/>
      <c r="G576" s="29" t="s">
        <v>1209</v>
      </c>
      <c r="H576" s="30">
        <v>385</v>
      </c>
      <c r="L576" s="25"/>
    </row>
    <row r="577" spans="1:12" ht="28.9">
      <c r="A577" s="507"/>
      <c r="B577" s="524"/>
      <c r="C577" s="501"/>
      <c r="D577" s="502"/>
      <c r="E577" s="500"/>
      <c r="F577" s="499"/>
      <c r="G577" s="29" t="s">
        <v>1211</v>
      </c>
      <c r="H577" s="30">
        <v>386</v>
      </c>
      <c r="L577" s="25"/>
    </row>
    <row r="578" spans="1:12" ht="28.9">
      <c r="A578" s="507"/>
      <c r="B578" s="524"/>
      <c r="C578" s="501"/>
      <c r="D578" s="502"/>
      <c r="E578" s="500"/>
      <c r="F578" s="499"/>
      <c r="G578" s="29" t="s">
        <v>1214</v>
      </c>
      <c r="H578" s="30">
        <v>387</v>
      </c>
      <c r="L578" s="25"/>
    </row>
    <row r="579" spans="1:12" ht="28.9">
      <c r="A579" s="507"/>
      <c r="B579" s="524"/>
      <c r="C579" s="501"/>
      <c r="D579" s="502"/>
      <c r="E579" s="500"/>
      <c r="F579" s="499"/>
      <c r="G579" s="29" t="s">
        <v>1216</v>
      </c>
      <c r="H579" s="30">
        <v>388</v>
      </c>
      <c r="L579" s="25"/>
    </row>
    <row r="580" spans="1:12" ht="28.9">
      <c r="A580" s="507"/>
      <c r="B580" s="524"/>
      <c r="C580" s="501"/>
      <c r="D580" s="502"/>
      <c r="E580" s="500"/>
      <c r="F580" s="499"/>
      <c r="G580" s="29" t="s">
        <v>1218</v>
      </c>
      <c r="H580" s="30">
        <v>389</v>
      </c>
      <c r="L580" s="25"/>
    </row>
    <row r="581" spans="1:12" ht="28.9">
      <c r="A581" s="507"/>
      <c r="B581" s="524"/>
      <c r="C581" s="501"/>
      <c r="D581" s="502"/>
      <c r="E581" s="500"/>
      <c r="F581" s="499"/>
      <c r="G581" s="29" t="s">
        <v>1220</v>
      </c>
      <c r="H581" s="30">
        <v>390</v>
      </c>
      <c r="L581" s="25"/>
    </row>
    <row r="582" spans="1:12" ht="43.15">
      <c r="A582" s="507" t="s">
        <v>8086</v>
      </c>
      <c r="B582" s="524" t="s">
        <v>8087</v>
      </c>
      <c r="C582" s="501" t="s">
        <v>3410</v>
      </c>
      <c r="D582" s="502" t="s">
        <v>8088</v>
      </c>
      <c r="E582" s="500" t="s">
        <v>8089</v>
      </c>
      <c r="F582" s="499" t="s">
        <v>8090</v>
      </c>
      <c r="G582" s="29" t="s">
        <v>8091</v>
      </c>
      <c r="H582" s="30">
        <v>391</v>
      </c>
      <c r="L582" s="23"/>
    </row>
    <row r="583" spans="1:12" ht="28.9">
      <c r="A583" s="507"/>
      <c r="B583" s="524"/>
      <c r="C583" s="501"/>
      <c r="D583" s="502"/>
      <c r="E583" s="500"/>
      <c r="F583" s="499"/>
      <c r="G583" s="29" t="s">
        <v>1224</v>
      </c>
      <c r="H583" s="30">
        <v>4362</v>
      </c>
      <c r="L583" s="23"/>
    </row>
    <row r="584" spans="1:12" ht="28.9">
      <c r="A584" s="507" t="s">
        <v>8092</v>
      </c>
      <c r="B584" s="524" t="s">
        <v>8093</v>
      </c>
      <c r="C584" s="501" t="s">
        <v>4130</v>
      </c>
      <c r="D584" s="502" t="s">
        <v>8094</v>
      </c>
      <c r="E584" s="500" t="s">
        <v>8095</v>
      </c>
      <c r="F584" s="499" t="s">
        <v>8096</v>
      </c>
      <c r="G584" s="23" t="s">
        <v>8097</v>
      </c>
      <c r="H584" s="30" t="s">
        <v>8098</v>
      </c>
      <c r="L584" s="23"/>
    </row>
    <row r="585" spans="1:12" ht="57.6">
      <c r="A585" s="507"/>
      <c r="B585" s="524"/>
      <c r="C585" s="501"/>
      <c r="D585" s="502"/>
      <c r="E585" s="500"/>
      <c r="F585" s="499"/>
      <c r="G585" s="23" t="s">
        <v>8099</v>
      </c>
      <c r="H585" s="30" t="s">
        <v>8100</v>
      </c>
      <c r="L585" s="23"/>
    </row>
    <row r="586" spans="1:12" ht="57.6">
      <c r="A586" s="507"/>
      <c r="B586" s="524"/>
      <c r="C586" s="501" t="s">
        <v>4141</v>
      </c>
      <c r="D586" s="502" t="s">
        <v>8094</v>
      </c>
      <c r="E586" s="500" t="s">
        <v>8101</v>
      </c>
      <c r="F586" s="499" t="s">
        <v>8102</v>
      </c>
      <c r="G586" s="23" t="s">
        <v>8103</v>
      </c>
      <c r="H586" s="30" t="s">
        <v>8104</v>
      </c>
      <c r="L586" s="23"/>
    </row>
    <row r="587" spans="1:12" ht="43.15">
      <c r="A587" s="507"/>
      <c r="B587" s="524"/>
      <c r="C587" s="501"/>
      <c r="D587" s="502"/>
      <c r="E587" s="500"/>
      <c r="F587" s="499"/>
      <c r="G587" s="23" t="s">
        <v>8105</v>
      </c>
      <c r="H587" s="30">
        <v>2101</v>
      </c>
      <c r="L587" s="23"/>
    </row>
    <row r="588" spans="1:12" ht="72">
      <c r="A588" s="507"/>
      <c r="B588" s="524"/>
      <c r="C588" s="501"/>
      <c r="D588" s="502"/>
      <c r="E588" s="500"/>
      <c r="F588" s="499"/>
      <c r="G588" s="23" t="s">
        <v>8106</v>
      </c>
      <c r="H588" s="30">
        <v>2100</v>
      </c>
      <c r="L588" s="23"/>
    </row>
    <row r="589" spans="1:12" ht="28.9">
      <c r="A589" s="507"/>
      <c r="B589" s="524"/>
      <c r="C589" s="501"/>
      <c r="D589" s="502"/>
      <c r="E589" s="500"/>
      <c r="F589" s="499"/>
      <c r="G589" s="23" t="s">
        <v>8107</v>
      </c>
      <c r="H589" s="30" t="s">
        <v>8108</v>
      </c>
      <c r="L589" s="23"/>
    </row>
    <row r="590" spans="1:12" ht="129.6">
      <c r="A590" s="507"/>
      <c r="B590" s="524"/>
      <c r="C590" s="493" t="s">
        <v>8109</v>
      </c>
      <c r="D590" s="491" t="s">
        <v>8094</v>
      </c>
      <c r="E590" s="491" t="s">
        <v>8110</v>
      </c>
      <c r="F590" s="23" t="s">
        <v>8111</v>
      </c>
      <c r="G590" s="23" t="s">
        <v>8112</v>
      </c>
      <c r="H590" s="30" t="s">
        <v>7173</v>
      </c>
      <c r="L590" s="23"/>
    </row>
    <row r="591" spans="1:12" ht="72">
      <c r="A591" s="507"/>
      <c r="B591" s="524"/>
      <c r="C591" s="501" t="s">
        <v>4147</v>
      </c>
      <c r="D591" s="502" t="s">
        <v>8094</v>
      </c>
      <c r="E591" s="500" t="s">
        <v>8113</v>
      </c>
      <c r="F591" s="499" t="s">
        <v>8114</v>
      </c>
      <c r="G591" s="23" t="s">
        <v>8115</v>
      </c>
      <c r="H591" s="30">
        <v>4587</v>
      </c>
      <c r="L591" s="23"/>
    </row>
    <row r="592" spans="1:12" ht="72">
      <c r="A592" s="507"/>
      <c r="B592" s="524"/>
      <c r="C592" s="501"/>
      <c r="D592" s="502"/>
      <c r="E592" s="500"/>
      <c r="F592" s="499"/>
      <c r="G592" s="23" t="s">
        <v>8116</v>
      </c>
      <c r="H592" s="30" t="s">
        <v>7173</v>
      </c>
      <c r="L592" s="23"/>
    </row>
    <row r="593" spans="1:12" ht="115.15">
      <c r="A593" s="507"/>
      <c r="B593" s="524"/>
      <c r="C593" s="493" t="s">
        <v>4144</v>
      </c>
      <c r="D593" s="491" t="s">
        <v>8094</v>
      </c>
      <c r="E593" s="491" t="s">
        <v>8117</v>
      </c>
      <c r="F593" s="23" t="s">
        <v>8118</v>
      </c>
      <c r="G593" s="23" t="s">
        <v>8119</v>
      </c>
      <c r="H593" s="30" t="s">
        <v>8120</v>
      </c>
      <c r="L593" s="23"/>
    </row>
    <row r="594" spans="1:12" ht="43.15">
      <c r="A594" s="507"/>
      <c r="B594" s="524"/>
      <c r="C594" s="501" t="s">
        <v>8121</v>
      </c>
      <c r="D594" s="502" t="s">
        <v>8094</v>
      </c>
      <c r="E594" s="500" t="s">
        <v>8122</v>
      </c>
      <c r="F594" s="499" t="s">
        <v>8123</v>
      </c>
      <c r="G594" s="23" t="s">
        <v>8124</v>
      </c>
      <c r="H594" s="30" t="s">
        <v>7173</v>
      </c>
      <c r="L594" s="23"/>
    </row>
    <row r="595" spans="1:12" ht="43.15">
      <c r="A595" s="507"/>
      <c r="B595" s="524"/>
      <c r="C595" s="501"/>
      <c r="D595" s="502"/>
      <c r="E595" s="500"/>
      <c r="F595" s="499"/>
      <c r="G595" s="23" t="s">
        <v>8125</v>
      </c>
      <c r="H595" s="30" t="s">
        <v>8126</v>
      </c>
      <c r="L595" s="23"/>
    </row>
    <row r="596" spans="1:12" ht="86.45">
      <c r="A596" s="507"/>
      <c r="B596" s="524"/>
      <c r="C596" s="493" t="s">
        <v>8127</v>
      </c>
      <c r="D596" s="491" t="s">
        <v>8094</v>
      </c>
      <c r="E596" s="491" t="s">
        <v>8128</v>
      </c>
      <c r="F596" s="23" t="s">
        <v>8129</v>
      </c>
      <c r="G596" s="23" t="s">
        <v>8130</v>
      </c>
      <c r="H596" s="30" t="s">
        <v>8131</v>
      </c>
      <c r="L596" s="23"/>
    </row>
    <row r="597" spans="1:12" ht="43.15">
      <c r="A597" s="507"/>
      <c r="B597" s="524"/>
      <c r="C597" s="501" t="s">
        <v>3085</v>
      </c>
      <c r="D597" s="502" t="s">
        <v>8094</v>
      </c>
      <c r="E597" s="500" t="s">
        <v>8132</v>
      </c>
      <c r="F597" s="499" t="s">
        <v>8133</v>
      </c>
      <c r="G597" s="23" t="s">
        <v>8134</v>
      </c>
      <c r="H597" s="30" t="s">
        <v>8135</v>
      </c>
      <c r="L597" s="23"/>
    </row>
    <row r="598" spans="1:12" ht="43.15">
      <c r="A598" s="507"/>
      <c r="B598" s="524"/>
      <c r="C598" s="501"/>
      <c r="D598" s="502"/>
      <c r="E598" s="500"/>
      <c r="F598" s="499"/>
      <c r="G598" s="23" t="s">
        <v>8136</v>
      </c>
      <c r="H598" s="30" t="s">
        <v>8137</v>
      </c>
      <c r="L598" s="23"/>
    </row>
    <row r="599" spans="1:12" ht="72">
      <c r="A599" s="507"/>
      <c r="B599" s="524"/>
      <c r="C599" s="501"/>
      <c r="D599" s="502"/>
      <c r="E599" s="500"/>
      <c r="F599" s="499"/>
      <c r="G599" s="23" t="s">
        <v>8138</v>
      </c>
      <c r="H599" s="30" t="s">
        <v>7173</v>
      </c>
      <c r="L599" s="23"/>
    </row>
    <row r="600" spans="1:12" ht="72">
      <c r="A600" s="507"/>
      <c r="B600" s="524"/>
      <c r="C600" s="501"/>
      <c r="D600" s="502"/>
      <c r="E600" s="500"/>
      <c r="F600" s="499"/>
      <c r="G600" s="23" t="s">
        <v>8139</v>
      </c>
      <c r="H600" s="30" t="s">
        <v>7173</v>
      </c>
      <c r="L600" s="23"/>
    </row>
    <row r="601" spans="1:12" ht="72">
      <c r="A601" s="507"/>
      <c r="B601" s="524"/>
      <c r="C601" s="501"/>
      <c r="D601" s="502"/>
      <c r="E601" s="500"/>
      <c r="F601" s="499"/>
      <c r="G601" s="23" t="s">
        <v>8140</v>
      </c>
      <c r="H601" s="30" t="s">
        <v>7173</v>
      </c>
      <c r="L601" s="23"/>
    </row>
    <row r="602" spans="1:12" ht="72">
      <c r="A602" s="507"/>
      <c r="B602" s="524"/>
      <c r="C602" s="501"/>
      <c r="D602" s="502"/>
      <c r="E602" s="500"/>
      <c r="F602" s="499"/>
      <c r="G602" s="23" t="s">
        <v>8141</v>
      </c>
      <c r="H602" s="30" t="s">
        <v>7173</v>
      </c>
      <c r="L602" s="23"/>
    </row>
    <row r="603" spans="1:12" ht="28.9">
      <c r="A603" s="507"/>
      <c r="B603" s="524"/>
      <c r="C603" s="501"/>
      <c r="D603" s="502"/>
      <c r="E603" s="500"/>
      <c r="F603" s="499"/>
      <c r="G603" s="23" t="s">
        <v>8142</v>
      </c>
      <c r="H603" s="30">
        <v>4545</v>
      </c>
      <c r="L603" s="23"/>
    </row>
    <row r="604" spans="1:12" ht="43.15">
      <c r="A604" s="507"/>
      <c r="B604" s="524"/>
      <c r="C604" s="501"/>
      <c r="D604" s="502"/>
      <c r="E604" s="500"/>
      <c r="F604" s="499"/>
      <c r="G604" s="23" t="s">
        <v>8143</v>
      </c>
      <c r="H604" s="30" t="s">
        <v>7173</v>
      </c>
      <c r="L604" s="23"/>
    </row>
    <row r="605" spans="1:12" ht="28.9">
      <c r="A605" s="507"/>
      <c r="B605" s="524"/>
      <c r="C605" s="501" t="s">
        <v>3092</v>
      </c>
      <c r="D605" s="502" t="s">
        <v>8094</v>
      </c>
      <c r="E605" s="500" t="s">
        <v>8144</v>
      </c>
      <c r="F605" s="499" t="s">
        <v>8145</v>
      </c>
      <c r="G605" s="29" t="s">
        <v>8146</v>
      </c>
      <c r="H605" s="30" t="s">
        <v>8147</v>
      </c>
      <c r="L605" s="23"/>
    </row>
    <row r="606" spans="1:12" ht="43.15">
      <c r="A606" s="507"/>
      <c r="B606" s="524"/>
      <c r="C606" s="501"/>
      <c r="D606" s="502"/>
      <c r="E606" s="500"/>
      <c r="F606" s="499"/>
      <c r="G606" s="23" t="s">
        <v>8148</v>
      </c>
      <c r="H606" s="30" t="s">
        <v>7173</v>
      </c>
      <c r="L606" s="23" t="s">
        <v>8149</v>
      </c>
    </row>
    <row r="607" spans="1:12" ht="28.9">
      <c r="A607" s="507"/>
      <c r="B607" s="524"/>
      <c r="C607" s="501"/>
      <c r="D607" s="502"/>
      <c r="E607" s="500"/>
      <c r="F607" s="499"/>
      <c r="G607" s="29" t="s">
        <v>8150</v>
      </c>
      <c r="H607" s="30" t="s">
        <v>8151</v>
      </c>
      <c r="L607" s="23"/>
    </row>
    <row r="608" spans="1:12" ht="43.15">
      <c r="A608" s="507"/>
      <c r="B608" s="524"/>
      <c r="C608" s="501"/>
      <c r="D608" s="502"/>
      <c r="E608" s="500"/>
      <c r="F608" s="499"/>
      <c r="G608" s="23" t="s">
        <v>8152</v>
      </c>
      <c r="H608" s="30" t="s">
        <v>7173</v>
      </c>
      <c r="L608" s="23" t="s">
        <v>8153</v>
      </c>
    </row>
    <row r="609" spans="1:12" ht="28.9">
      <c r="A609" s="507"/>
      <c r="B609" s="524"/>
      <c r="C609" s="501"/>
      <c r="D609" s="502"/>
      <c r="E609" s="500"/>
      <c r="F609" s="499"/>
      <c r="G609" s="29" t="s">
        <v>8154</v>
      </c>
      <c r="H609" s="30" t="s">
        <v>8155</v>
      </c>
      <c r="L609" s="23"/>
    </row>
    <row r="610" spans="1:12" ht="43.15">
      <c r="A610" s="507"/>
      <c r="B610" s="524"/>
      <c r="C610" s="501"/>
      <c r="D610" s="502"/>
      <c r="E610" s="500"/>
      <c r="F610" s="499"/>
      <c r="G610" s="23" t="s">
        <v>8156</v>
      </c>
      <c r="H610" s="30" t="s">
        <v>7173</v>
      </c>
      <c r="L610" s="23" t="s">
        <v>8157</v>
      </c>
    </row>
    <row r="611" spans="1:12">
      <c r="A611" s="507"/>
      <c r="B611" s="524"/>
      <c r="C611" s="501"/>
      <c r="D611" s="502"/>
      <c r="E611" s="500"/>
      <c r="F611" s="499"/>
      <c r="G611" s="23" t="s">
        <v>8158</v>
      </c>
      <c r="H611" s="30" t="s">
        <v>7173</v>
      </c>
      <c r="L611" s="23" t="s">
        <v>8159</v>
      </c>
    </row>
    <row r="612" spans="1:12">
      <c r="A612" s="507"/>
      <c r="B612" s="524"/>
      <c r="C612" s="501"/>
      <c r="D612" s="502"/>
      <c r="E612" s="500"/>
      <c r="F612" s="499"/>
      <c r="G612" s="23" t="s">
        <v>8160</v>
      </c>
      <c r="H612" s="30" t="s">
        <v>7173</v>
      </c>
      <c r="L612" s="23" t="s">
        <v>8159</v>
      </c>
    </row>
    <row r="613" spans="1:12" ht="43.15">
      <c r="A613" s="507"/>
      <c r="B613" s="524"/>
      <c r="C613" s="501"/>
      <c r="D613" s="502"/>
      <c r="E613" s="500"/>
      <c r="F613" s="499"/>
      <c r="G613" s="23" t="s">
        <v>8161</v>
      </c>
      <c r="H613" s="30">
        <v>401</v>
      </c>
      <c r="L613" s="23"/>
    </row>
    <row r="614" spans="1:12" ht="57.6">
      <c r="A614" s="507"/>
      <c r="B614" s="524"/>
      <c r="C614" s="501"/>
      <c r="D614" s="502"/>
      <c r="E614" s="500"/>
      <c r="F614" s="499"/>
      <c r="G614" s="23" t="s">
        <v>8148</v>
      </c>
      <c r="H614" s="30" t="s">
        <v>7173</v>
      </c>
      <c r="L614" s="23" t="s">
        <v>8162</v>
      </c>
    </row>
    <row r="615" spans="1:12" ht="43.15">
      <c r="A615" s="507"/>
      <c r="B615" s="524"/>
      <c r="C615" s="501"/>
      <c r="D615" s="502"/>
      <c r="E615" s="500"/>
      <c r="F615" s="499"/>
      <c r="G615" s="23" t="s">
        <v>8163</v>
      </c>
      <c r="H615" s="30">
        <v>402</v>
      </c>
      <c r="L615" s="23"/>
    </row>
    <row r="616" spans="1:12" ht="57.6">
      <c r="A616" s="507"/>
      <c r="B616" s="524"/>
      <c r="C616" s="501"/>
      <c r="D616" s="502"/>
      <c r="E616" s="500"/>
      <c r="F616" s="499"/>
      <c r="G616" s="23" t="s">
        <v>8152</v>
      </c>
      <c r="H616" s="30" t="s">
        <v>7173</v>
      </c>
      <c r="L616" s="23" t="s">
        <v>8164</v>
      </c>
    </row>
    <row r="617" spans="1:12" ht="43.15">
      <c r="A617" s="507"/>
      <c r="B617" s="524"/>
      <c r="C617" s="501"/>
      <c r="D617" s="502"/>
      <c r="E617" s="500"/>
      <c r="F617" s="499"/>
      <c r="G617" s="23" t="s">
        <v>8165</v>
      </c>
      <c r="H617" s="30" t="s">
        <v>8166</v>
      </c>
      <c r="L617" s="23"/>
    </row>
    <row r="618" spans="1:12" ht="57.6">
      <c r="A618" s="507"/>
      <c r="B618" s="524"/>
      <c r="C618" s="501"/>
      <c r="D618" s="502"/>
      <c r="E618" s="500"/>
      <c r="F618" s="499"/>
      <c r="G618" s="23" t="s">
        <v>8156</v>
      </c>
      <c r="H618" s="30" t="s">
        <v>7173</v>
      </c>
      <c r="L618" s="23" t="s">
        <v>8167</v>
      </c>
    </row>
    <row r="619" spans="1:12" ht="28.9">
      <c r="A619" s="507"/>
      <c r="B619" s="524"/>
      <c r="C619" s="501"/>
      <c r="D619" s="502"/>
      <c r="E619" s="500"/>
      <c r="F619" s="499"/>
      <c r="G619" s="23" t="s">
        <v>8158</v>
      </c>
      <c r="H619" s="30" t="s">
        <v>7173</v>
      </c>
      <c r="L619" s="30" t="s">
        <v>8168</v>
      </c>
    </row>
    <row r="620" spans="1:12" ht="28.9">
      <c r="A620" s="507"/>
      <c r="B620" s="524"/>
      <c r="C620" s="501"/>
      <c r="D620" s="502"/>
      <c r="E620" s="500"/>
      <c r="F620" s="499"/>
      <c r="G620" s="23" t="s">
        <v>8160</v>
      </c>
      <c r="H620" s="30" t="s">
        <v>7173</v>
      </c>
      <c r="L620" s="30" t="s">
        <v>8168</v>
      </c>
    </row>
    <row r="621" spans="1:12" ht="28.9">
      <c r="A621" s="507"/>
      <c r="B621" s="524"/>
      <c r="C621" s="501"/>
      <c r="D621" s="502"/>
      <c r="E621" s="500"/>
      <c r="F621" s="499"/>
      <c r="G621" s="23" t="s">
        <v>8169</v>
      </c>
      <c r="H621" s="30" t="s">
        <v>7173</v>
      </c>
      <c r="L621" s="23"/>
    </row>
    <row r="622" spans="1:12" ht="43.15">
      <c r="A622" s="507"/>
      <c r="B622" s="524"/>
      <c r="C622" s="501"/>
      <c r="D622" s="502"/>
      <c r="E622" s="500"/>
      <c r="F622" s="499"/>
      <c r="G622" s="23" t="s">
        <v>8170</v>
      </c>
      <c r="H622" s="30" t="s">
        <v>7173</v>
      </c>
      <c r="L622" s="23"/>
    </row>
    <row r="623" spans="1:12" ht="43.15">
      <c r="A623" s="507"/>
      <c r="B623" s="524"/>
      <c r="C623" s="501"/>
      <c r="D623" s="502"/>
      <c r="E623" s="500"/>
      <c r="F623" s="499"/>
      <c r="G623" s="23" t="s">
        <v>8171</v>
      </c>
      <c r="H623" s="30" t="s">
        <v>8172</v>
      </c>
      <c r="L623" s="23"/>
    </row>
    <row r="624" spans="1:12" ht="43.15">
      <c r="A624" s="507"/>
      <c r="B624" s="524"/>
      <c r="C624" s="501"/>
      <c r="D624" s="502"/>
      <c r="E624" s="500"/>
      <c r="F624" s="499"/>
      <c r="G624" s="25" t="s">
        <v>8173</v>
      </c>
      <c r="H624" s="30" t="s">
        <v>8172</v>
      </c>
      <c r="L624" s="23"/>
    </row>
    <row r="625" spans="1:12">
      <c r="A625" s="507"/>
      <c r="B625" s="524"/>
      <c r="C625" s="501"/>
      <c r="D625" s="502"/>
      <c r="E625" s="500"/>
      <c r="F625" s="499"/>
      <c r="G625" s="23" t="s">
        <v>8174</v>
      </c>
      <c r="H625" s="30" t="s">
        <v>7173</v>
      </c>
      <c r="L625" s="23"/>
    </row>
    <row r="626" spans="1:12" ht="28.9">
      <c r="A626" s="507"/>
      <c r="B626" s="524"/>
      <c r="C626" s="501"/>
      <c r="D626" s="502"/>
      <c r="E626" s="500"/>
      <c r="F626" s="499"/>
      <c r="G626" s="23" t="s">
        <v>8175</v>
      </c>
      <c r="H626" s="30" t="s">
        <v>7173</v>
      </c>
      <c r="L626" s="23"/>
    </row>
    <row r="627" spans="1:12" ht="43.15">
      <c r="A627" s="507"/>
      <c r="B627" s="524"/>
      <c r="C627" s="501"/>
      <c r="D627" s="502"/>
      <c r="E627" s="500"/>
      <c r="F627" s="499"/>
      <c r="G627" s="23" t="s">
        <v>8176</v>
      </c>
      <c r="H627" s="30" t="s">
        <v>7173</v>
      </c>
      <c r="L627" s="23"/>
    </row>
    <row r="628" spans="1:12" ht="43.15">
      <c r="A628" s="507"/>
      <c r="B628" s="524"/>
      <c r="C628" s="501" t="s">
        <v>3098</v>
      </c>
      <c r="D628" s="502" t="s">
        <v>8094</v>
      </c>
      <c r="E628" s="500" t="s">
        <v>8177</v>
      </c>
      <c r="F628" s="499" t="s">
        <v>8178</v>
      </c>
      <c r="G628" s="29" t="s">
        <v>8179</v>
      </c>
      <c r="H628" s="30" t="s">
        <v>8180</v>
      </c>
      <c r="L628" s="23"/>
    </row>
    <row r="629" spans="1:12">
      <c r="A629" s="507"/>
      <c r="B629" s="524"/>
      <c r="C629" s="501"/>
      <c r="D629" s="502"/>
      <c r="E629" s="500"/>
      <c r="F629" s="499"/>
      <c r="G629" s="201" t="s">
        <v>8181</v>
      </c>
      <c r="H629" s="30" t="s">
        <v>7173</v>
      </c>
      <c r="L629" s="23" t="s">
        <v>8159</v>
      </c>
    </row>
    <row r="630" spans="1:12" ht="43.15">
      <c r="A630" s="507"/>
      <c r="B630" s="524"/>
      <c r="C630" s="501"/>
      <c r="D630" s="502"/>
      <c r="E630" s="500"/>
      <c r="F630" s="499"/>
      <c r="G630" s="29" t="s">
        <v>8182</v>
      </c>
      <c r="H630" s="30">
        <v>404</v>
      </c>
      <c r="L630" s="23"/>
    </row>
    <row r="631" spans="1:12">
      <c r="A631" s="507"/>
      <c r="B631" s="524"/>
      <c r="C631" s="501"/>
      <c r="D631" s="502"/>
      <c r="E631" s="500"/>
      <c r="F631" s="499"/>
      <c r="G631" s="201" t="s">
        <v>8183</v>
      </c>
      <c r="H631" s="30" t="s">
        <v>7173</v>
      </c>
      <c r="L631" s="23" t="s">
        <v>8159</v>
      </c>
    </row>
    <row r="632" spans="1:12" ht="43.15">
      <c r="A632" s="507"/>
      <c r="B632" s="524"/>
      <c r="C632" s="501"/>
      <c r="D632" s="502"/>
      <c r="E632" s="500"/>
      <c r="F632" s="499"/>
      <c r="G632" s="23" t="s">
        <v>8184</v>
      </c>
      <c r="H632" s="30">
        <v>4322</v>
      </c>
      <c r="L632" s="23"/>
    </row>
    <row r="633" spans="1:12" ht="43.15">
      <c r="A633" s="507"/>
      <c r="B633" s="524"/>
      <c r="C633" s="501"/>
      <c r="D633" s="502"/>
      <c r="E633" s="500"/>
      <c r="F633" s="499"/>
      <c r="G633" s="23" t="s">
        <v>8185</v>
      </c>
      <c r="H633" s="30">
        <v>410</v>
      </c>
      <c r="L633" s="23"/>
    </row>
    <row r="634" spans="1:12">
      <c r="A634" s="507"/>
      <c r="B634" s="524"/>
      <c r="C634" s="501"/>
      <c r="D634" s="502"/>
      <c r="E634" s="500"/>
      <c r="F634" s="499"/>
      <c r="G634" s="201" t="s">
        <v>8183</v>
      </c>
      <c r="H634" s="30" t="s">
        <v>7173</v>
      </c>
      <c r="L634" s="23" t="s">
        <v>8159</v>
      </c>
    </row>
    <row r="635" spans="1:12" ht="28.9">
      <c r="A635" s="507"/>
      <c r="B635" s="524"/>
      <c r="C635" s="501"/>
      <c r="D635" s="502"/>
      <c r="E635" s="500"/>
      <c r="F635" s="499"/>
      <c r="G635" s="23" t="s">
        <v>8186</v>
      </c>
      <c r="H635" s="30" t="s">
        <v>7173</v>
      </c>
      <c r="L635" s="23"/>
    </row>
    <row r="636" spans="1:12" ht="43.15">
      <c r="A636" s="507"/>
      <c r="B636" s="524"/>
      <c r="C636" s="501"/>
      <c r="D636" s="502"/>
      <c r="E636" s="500"/>
      <c r="F636" s="499"/>
      <c r="G636" s="23" t="s">
        <v>8187</v>
      </c>
      <c r="H636" s="30" t="s">
        <v>7173</v>
      </c>
      <c r="L636" s="23"/>
    </row>
    <row r="637" spans="1:12" ht="43.15">
      <c r="A637" s="507"/>
      <c r="B637" s="524"/>
      <c r="C637" s="501"/>
      <c r="D637" s="502"/>
      <c r="E637" s="500"/>
      <c r="F637" s="499"/>
      <c r="G637" s="23" t="s">
        <v>8188</v>
      </c>
      <c r="H637" s="30" t="s">
        <v>8189</v>
      </c>
      <c r="L637" s="23"/>
    </row>
    <row r="638" spans="1:12" ht="28.9">
      <c r="A638" s="507"/>
      <c r="B638" s="524"/>
      <c r="C638" s="501"/>
      <c r="D638" s="502"/>
      <c r="E638" s="500"/>
      <c r="F638" s="499"/>
      <c r="G638" s="23" t="s">
        <v>8190</v>
      </c>
      <c r="H638" s="30" t="s">
        <v>7173</v>
      </c>
      <c r="L638" s="23"/>
    </row>
    <row r="639" spans="1:12" ht="43.15">
      <c r="A639" s="507"/>
      <c r="B639" s="524"/>
      <c r="C639" s="501"/>
      <c r="D639" s="502"/>
      <c r="E639" s="500"/>
      <c r="F639" s="499"/>
      <c r="G639" s="23" t="s">
        <v>8191</v>
      </c>
      <c r="H639" s="30" t="s">
        <v>7173</v>
      </c>
      <c r="L639" s="23"/>
    </row>
    <row r="640" spans="1:12" ht="28.9" customHeight="1">
      <c r="A640" s="507" t="s">
        <v>8192</v>
      </c>
      <c r="B640" s="524" t="s">
        <v>8193</v>
      </c>
      <c r="C640" s="501" t="s">
        <v>3434</v>
      </c>
      <c r="D640" s="502" t="s">
        <v>8194</v>
      </c>
      <c r="E640" s="500" t="s">
        <v>8195</v>
      </c>
      <c r="F640" s="499" t="s">
        <v>8196</v>
      </c>
      <c r="G640" s="29" t="s">
        <v>1248</v>
      </c>
      <c r="H640" s="30">
        <v>411</v>
      </c>
      <c r="L640" s="23"/>
    </row>
    <row r="641" spans="1:12" ht="28.9">
      <c r="A641" s="507"/>
      <c r="B641" s="524"/>
      <c r="C641" s="501"/>
      <c r="D641" s="502"/>
      <c r="E641" s="500"/>
      <c r="F641" s="499"/>
      <c r="G641" s="29" t="s">
        <v>1250</v>
      </c>
      <c r="H641" s="30">
        <v>412</v>
      </c>
      <c r="L641" s="23"/>
    </row>
    <row r="642" spans="1:12" ht="28.9">
      <c r="A642" s="507"/>
      <c r="B642" s="524"/>
      <c r="C642" s="501"/>
      <c r="D642" s="502"/>
      <c r="E642" s="500"/>
      <c r="F642" s="499"/>
      <c r="G642" s="29" t="s">
        <v>1252</v>
      </c>
      <c r="H642" s="30">
        <v>413</v>
      </c>
      <c r="L642" s="23"/>
    </row>
    <row r="643" spans="1:12" ht="28.9">
      <c r="A643" s="507"/>
      <c r="B643" s="524"/>
      <c r="C643" s="501"/>
      <c r="D643" s="502"/>
      <c r="E643" s="500"/>
      <c r="F643" s="499"/>
      <c r="G643" s="29" t="s">
        <v>1254</v>
      </c>
      <c r="H643" s="30">
        <v>414</v>
      </c>
      <c r="L643" s="23"/>
    </row>
    <row r="644" spans="1:12">
      <c r="A644" s="507"/>
      <c r="B644" s="524"/>
      <c r="C644" s="501"/>
      <c r="D644" s="502"/>
      <c r="E644" s="500"/>
      <c r="F644" s="499"/>
      <c r="G644" s="29" t="s">
        <v>1605</v>
      </c>
      <c r="H644" s="30">
        <v>675</v>
      </c>
      <c r="L644" s="23"/>
    </row>
    <row r="645" spans="1:12" ht="28.9">
      <c r="A645" s="507"/>
      <c r="B645" s="524"/>
      <c r="C645" s="501"/>
      <c r="D645" s="502"/>
      <c r="E645" s="500"/>
      <c r="F645" s="499"/>
      <c r="G645" s="29" t="s">
        <v>1606</v>
      </c>
      <c r="H645" s="30">
        <v>676</v>
      </c>
      <c r="L645" s="23"/>
    </row>
    <row r="646" spans="1:12" ht="28.9">
      <c r="A646" s="507"/>
      <c r="B646" s="524"/>
      <c r="C646" s="501"/>
      <c r="D646" s="502"/>
      <c r="E646" s="500"/>
      <c r="F646" s="499"/>
      <c r="G646" s="29" t="s">
        <v>1607</v>
      </c>
      <c r="H646" s="30">
        <v>677</v>
      </c>
      <c r="L646" s="23"/>
    </row>
    <row r="647" spans="1:12" ht="28.9">
      <c r="A647" s="507"/>
      <c r="B647" s="524"/>
      <c r="C647" s="501"/>
      <c r="D647" s="502"/>
      <c r="E647" s="500"/>
      <c r="F647" s="499"/>
      <c r="G647" s="29" t="s">
        <v>1608</v>
      </c>
      <c r="H647" s="30">
        <v>678</v>
      </c>
      <c r="L647" s="23"/>
    </row>
    <row r="648" spans="1:12" ht="28.9">
      <c r="A648" s="507"/>
      <c r="B648" s="524"/>
      <c r="C648" s="501"/>
      <c r="D648" s="502"/>
      <c r="E648" s="500"/>
      <c r="F648" s="499"/>
      <c r="G648" s="23" t="s">
        <v>8197</v>
      </c>
      <c r="H648" s="30" t="s">
        <v>7173</v>
      </c>
      <c r="L648" s="23" t="s">
        <v>8198</v>
      </c>
    </row>
    <row r="649" spans="1:12" ht="28.9">
      <c r="A649" s="507"/>
      <c r="B649" s="524"/>
      <c r="C649" s="501" t="s">
        <v>4127</v>
      </c>
      <c r="D649" s="502" t="s">
        <v>8194</v>
      </c>
      <c r="E649" s="500" t="s">
        <v>8199</v>
      </c>
      <c r="F649" s="499" t="s">
        <v>8200</v>
      </c>
      <c r="G649" s="23" t="s">
        <v>8201</v>
      </c>
      <c r="H649" s="392" t="s">
        <v>8202</v>
      </c>
      <c r="L649" s="23"/>
    </row>
    <row r="650" spans="1:12" ht="57.6">
      <c r="A650" s="507"/>
      <c r="B650" s="524"/>
      <c r="C650" s="501"/>
      <c r="D650" s="502"/>
      <c r="E650" s="500"/>
      <c r="F650" s="499"/>
      <c r="G650" s="23" t="s">
        <v>8203</v>
      </c>
      <c r="H650" s="30" t="s">
        <v>8204</v>
      </c>
      <c r="L650" s="23"/>
    </row>
    <row r="651" spans="1:12" ht="28.9">
      <c r="A651" s="507"/>
      <c r="B651" s="524"/>
      <c r="C651" s="501" t="s">
        <v>3443</v>
      </c>
      <c r="D651" s="502" t="s">
        <v>8194</v>
      </c>
      <c r="E651" s="500" t="s">
        <v>8205</v>
      </c>
      <c r="F651" s="499" t="s">
        <v>8206</v>
      </c>
      <c r="G651" s="29" t="s">
        <v>3442</v>
      </c>
      <c r="H651" s="30">
        <v>416</v>
      </c>
      <c r="L651" s="23"/>
    </row>
    <row r="652" spans="1:12" ht="28.9">
      <c r="A652" s="507"/>
      <c r="B652" s="524"/>
      <c r="C652" s="501"/>
      <c r="D652" s="502"/>
      <c r="E652" s="500"/>
      <c r="F652" s="499"/>
      <c r="G652" s="29" t="s">
        <v>8207</v>
      </c>
      <c r="H652" s="30">
        <v>417</v>
      </c>
      <c r="L652" s="23"/>
    </row>
    <row r="653" spans="1:12" ht="28.9">
      <c r="A653" s="507"/>
      <c r="B653" s="524"/>
      <c r="C653" s="501"/>
      <c r="D653" s="502"/>
      <c r="E653" s="500"/>
      <c r="F653" s="499"/>
      <c r="G653" s="29" t="s">
        <v>8208</v>
      </c>
      <c r="H653" s="30">
        <v>418</v>
      </c>
      <c r="L653" s="23"/>
    </row>
    <row r="654" spans="1:12" ht="28.9">
      <c r="A654" s="507"/>
      <c r="B654" s="524"/>
      <c r="C654" s="501"/>
      <c r="D654" s="502"/>
      <c r="E654" s="500"/>
      <c r="F654" s="499"/>
      <c r="G654" s="29" t="s">
        <v>8209</v>
      </c>
      <c r="H654" s="30">
        <v>419</v>
      </c>
      <c r="L654" s="23"/>
    </row>
    <row r="655" spans="1:12" ht="28.9">
      <c r="A655" s="507"/>
      <c r="B655" s="524"/>
      <c r="C655" s="501"/>
      <c r="D655" s="502"/>
      <c r="E655" s="500"/>
      <c r="F655" s="499"/>
      <c r="G655" s="30" t="s">
        <v>8210</v>
      </c>
      <c r="H655" s="30">
        <v>689</v>
      </c>
      <c r="L655" s="23"/>
    </row>
    <row r="656" spans="1:12" ht="28.9">
      <c r="A656" s="507"/>
      <c r="B656" s="524"/>
      <c r="C656" s="501"/>
      <c r="D656" s="502"/>
      <c r="E656" s="500"/>
      <c r="F656" s="499"/>
      <c r="G656" s="30" t="s">
        <v>8211</v>
      </c>
      <c r="H656" s="30">
        <v>690</v>
      </c>
      <c r="L656" s="23"/>
    </row>
    <row r="657" spans="1:12" ht="28.9">
      <c r="A657" s="507"/>
      <c r="B657" s="524"/>
      <c r="C657" s="501"/>
      <c r="D657" s="502"/>
      <c r="E657" s="500"/>
      <c r="F657" s="499"/>
      <c r="G657" s="30" t="s">
        <v>8212</v>
      </c>
      <c r="H657" s="30">
        <v>691</v>
      </c>
      <c r="L657" s="23"/>
    </row>
    <row r="658" spans="1:12" ht="28.9">
      <c r="A658" s="507"/>
      <c r="B658" s="524"/>
      <c r="C658" s="501"/>
      <c r="D658" s="502"/>
      <c r="E658" s="500"/>
      <c r="F658" s="499"/>
      <c r="G658" s="30" t="s">
        <v>8213</v>
      </c>
      <c r="H658" s="30">
        <v>692</v>
      </c>
      <c r="L658" s="23"/>
    </row>
    <row r="659" spans="1:12" ht="43.15" customHeight="1">
      <c r="A659" s="507" t="s">
        <v>8214</v>
      </c>
      <c r="B659" s="524" t="s">
        <v>8215</v>
      </c>
      <c r="C659" s="501" t="s">
        <v>3475</v>
      </c>
      <c r="D659" s="502" t="s">
        <v>8216</v>
      </c>
      <c r="E659" s="500" t="s">
        <v>8217</v>
      </c>
      <c r="F659" s="499" t="s">
        <v>8218</v>
      </c>
      <c r="G659" s="29" t="s">
        <v>8219</v>
      </c>
      <c r="H659" s="30">
        <v>445</v>
      </c>
      <c r="L659" s="25"/>
    </row>
    <row r="660" spans="1:12" ht="28.9">
      <c r="A660" s="507"/>
      <c r="B660" s="524"/>
      <c r="C660" s="501"/>
      <c r="D660" s="502"/>
      <c r="E660" s="500"/>
      <c r="F660" s="499"/>
      <c r="G660" s="29" t="s">
        <v>8220</v>
      </c>
      <c r="H660" s="30">
        <v>446</v>
      </c>
      <c r="L660" s="25"/>
    </row>
    <row r="661" spans="1:12" ht="28.9">
      <c r="A661" s="507"/>
      <c r="B661" s="524"/>
      <c r="C661" s="501"/>
      <c r="D661" s="502"/>
      <c r="E661" s="500"/>
      <c r="F661" s="499"/>
      <c r="G661" s="29" t="s">
        <v>8221</v>
      </c>
      <c r="H661" s="30">
        <v>447</v>
      </c>
      <c r="L661" s="25"/>
    </row>
    <row r="662" spans="1:12" ht="28.9">
      <c r="A662" s="507"/>
      <c r="B662" s="524"/>
      <c r="C662" s="501"/>
      <c r="D662" s="502"/>
      <c r="E662" s="500"/>
      <c r="F662" s="499"/>
      <c r="G662" s="29" t="s">
        <v>3474</v>
      </c>
      <c r="H662" s="30">
        <v>442</v>
      </c>
      <c r="L662" s="25"/>
    </row>
    <row r="663" spans="1:12" ht="28.9">
      <c r="A663" s="507"/>
      <c r="B663" s="524"/>
      <c r="C663" s="501"/>
      <c r="D663" s="502"/>
      <c r="E663" s="500"/>
      <c r="F663" s="499"/>
      <c r="G663" s="29" t="s">
        <v>8222</v>
      </c>
      <c r="H663" s="30">
        <v>443</v>
      </c>
      <c r="L663" s="25"/>
    </row>
    <row r="664" spans="1:12" ht="28.9">
      <c r="A664" s="507"/>
      <c r="B664" s="524"/>
      <c r="C664" s="501"/>
      <c r="D664" s="502"/>
      <c r="E664" s="500"/>
      <c r="F664" s="499"/>
      <c r="G664" s="29" t="s">
        <v>3477</v>
      </c>
      <c r="H664" s="30">
        <v>444</v>
      </c>
      <c r="L664" s="25"/>
    </row>
    <row r="665" spans="1:12" ht="28.9">
      <c r="A665" s="507"/>
      <c r="B665" s="524"/>
      <c r="C665" s="501"/>
      <c r="D665" s="502"/>
      <c r="E665" s="500"/>
      <c r="F665" s="499"/>
      <c r="G665" s="29" t="s">
        <v>8223</v>
      </c>
      <c r="H665" s="30" t="s">
        <v>8224</v>
      </c>
      <c r="L665" s="23"/>
    </row>
    <row r="666" spans="1:12" ht="28.9">
      <c r="A666" s="507"/>
      <c r="B666" s="524"/>
      <c r="C666" s="501"/>
      <c r="D666" s="502"/>
      <c r="E666" s="500"/>
      <c r="F666" s="499"/>
      <c r="G666" s="23" t="s">
        <v>8225</v>
      </c>
      <c r="H666" s="30" t="s">
        <v>8226</v>
      </c>
      <c r="L666" s="23"/>
    </row>
    <row r="667" spans="1:12" ht="28.9">
      <c r="A667" s="507"/>
      <c r="B667" s="524"/>
      <c r="C667" s="501"/>
      <c r="D667" s="502"/>
      <c r="E667" s="500"/>
      <c r="F667" s="499"/>
      <c r="G667" s="23" t="s">
        <v>8227</v>
      </c>
      <c r="H667" s="30" t="s">
        <v>8228</v>
      </c>
      <c r="L667" s="23"/>
    </row>
    <row r="668" spans="1:12" ht="28.9">
      <c r="A668" s="507"/>
      <c r="B668" s="524"/>
      <c r="C668" s="501"/>
      <c r="D668" s="502"/>
      <c r="E668" s="500"/>
      <c r="F668" s="499"/>
      <c r="G668" s="23" t="s">
        <v>8229</v>
      </c>
      <c r="H668" s="30" t="s">
        <v>8230</v>
      </c>
      <c r="L668" s="23"/>
    </row>
    <row r="669" spans="1:12" ht="28.9">
      <c r="A669" s="507"/>
      <c r="B669" s="524"/>
      <c r="C669" s="501"/>
      <c r="D669" s="502"/>
      <c r="E669" s="500"/>
      <c r="F669" s="499"/>
      <c r="G669" s="23" t="s">
        <v>8231</v>
      </c>
      <c r="H669" s="30" t="s">
        <v>8232</v>
      </c>
      <c r="L669" s="23"/>
    </row>
    <row r="670" spans="1:12" ht="28.9">
      <c r="A670" s="507"/>
      <c r="B670" s="524"/>
      <c r="C670" s="501"/>
      <c r="D670" s="502"/>
      <c r="E670" s="500"/>
      <c r="F670" s="499"/>
      <c r="G670" s="23" t="s">
        <v>8233</v>
      </c>
      <c r="H670" s="30" t="s">
        <v>8234</v>
      </c>
      <c r="L670" s="23"/>
    </row>
    <row r="671" spans="1:12" ht="28.9">
      <c r="A671" s="507"/>
      <c r="B671" s="524"/>
      <c r="C671" s="501"/>
      <c r="D671" s="502"/>
      <c r="E671" s="500"/>
      <c r="F671" s="499"/>
      <c r="G671" s="23" t="s">
        <v>8235</v>
      </c>
      <c r="H671" s="30" t="s">
        <v>8236</v>
      </c>
      <c r="L671" s="23"/>
    </row>
    <row r="672" spans="1:12" ht="28.9">
      <c r="A672" s="507"/>
      <c r="B672" s="524"/>
      <c r="C672" s="501"/>
      <c r="D672" s="502"/>
      <c r="E672" s="500"/>
      <c r="F672" s="499"/>
      <c r="G672" s="23" t="s">
        <v>8237</v>
      </c>
      <c r="H672" s="30" t="s">
        <v>7173</v>
      </c>
      <c r="L672" s="23"/>
    </row>
    <row r="673" spans="1:12" ht="57.6">
      <c r="A673" s="507"/>
      <c r="B673" s="524"/>
      <c r="C673" s="501" t="s">
        <v>3502</v>
      </c>
      <c r="D673" s="502" t="s">
        <v>8216</v>
      </c>
      <c r="E673" s="500" t="s">
        <v>8238</v>
      </c>
      <c r="F673" s="499" t="s">
        <v>8239</v>
      </c>
      <c r="G673" s="29" t="s">
        <v>8240</v>
      </c>
      <c r="H673" s="30" t="s">
        <v>8241</v>
      </c>
      <c r="L673" s="23" t="s">
        <v>8242</v>
      </c>
    </row>
    <row r="674" spans="1:12" ht="57.6">
      <c r="A674" s="507"/>
      <c r="B674" s="524"/>
      <c r="C674" s="501"/>
      <c r="D674" s="502"/>
      <c r="E674" s="500"/>
      <c r="F674" s="499"/>
      <c r="G674" s="29" t="s">
        <v>8243</v>
      </c>
      <c r="H674" s="30" t="s">
        <v>8244</v>
      </c>
      <c r="L674" s="23" t="s">
        <v>8245</v>
      </c>
    </row>
    <row r="675" spans="1:12" ht="57.6">
      <c r="A675" s="507"/>
      <c r="B675" s="524"/>
      <c r="C675" s="501"/>
      <c r="D675" s="502"/>
      <c r="E675" s="500"/>
      <c r="F675" s="499"/>
      <c r="G675" s="29" t="s">
        <v>8246</v>
      </c>
      <c r="H675" s="30" t="s">
        <v>8247</v>
      </c>
      <c r="L675" s="23" t="s">
        <v>8248</v>
      </c>
    </row>
    <row r="676" spans="1:12" ht="57.6">
      <c r="A676" s="507"/>
      <c r="B676" s="524"/>
      <c r="C676" s="501"/>
      <c r="D676" s="502"/>
      <c r="E676" s="500"/>
      <c r="F676" s="499"/>
      <c r="G676" s="29" t="s">
        <v>8249</v>
      </c>
      <c r="H676" s="30" t="s">
        <v>8250</v>
      </c>
      <c r="L676" s="23" t="s">
        <v>8251</v>
      </c>
    </row>
    <row r="677" spans="1:12" ht="28.9" customHeight="1">
      <c r="A677" s="507" t="s">
        <v>8252</v>
      </c>
      <c r="B677" s="524" t="s">
        <v>8253</v>
      </c>
      <c r="C677" s="501" t="s">
        <v>3102</v>
      </c>
      <c r="D677" s="502" t="s">
        <v>8254</v>
      </c>
      <c r="E677" s="500" t="s">
        <v>8255</v>
      </c>
      <c r="F677" s="499" t="s">
        <v>8256</v>
      </c>
      <c r="G677" s="29" t="s">
        <v>8257</v>
      </c>
      <c r="H677" s="30">
        <v>115</v>
      </c>
      <c r="L677" s="23"/>
    </row>
    <row r="678" spans="1:12" ht="28.9">
      <c r="A678" s="507"/>
      <c r="B678" s="524"/>
      <c r="C678" s="501"/>
      <c r="D678" s="502"/>
      <c r="E678" s="500"/>
      <c r="F678" s="499"/>
      <c r="G678" s="29" t="s">
        <v>8258</v>
      </c>
      <c r="H678" s="30">
        <v>4861</v>
      </c>
      <c r="L678" s="23"/>
    </row>
    <row r="679" spans="1:12" ht="28.9">
      <c r="A679" s="507"/>
      <c r="B679" s="524"/>
      <c r="C679" s="501"/>
      <c r="D679" s="502"/>
      <c r="E679" s="500"/>
      <c r="F679" s="499"/>
      <c r="G679" s="29" t="s">
        <v>8259</v>
      </c>
      <c r="H679" s="30">
        <v>4863</v>
      </c>
      <c r="L679" s="23"/>
    </row>
    <row r="680" spans="1:12" ht="57.6">
      <c r="A680" s="507"/>
      <c r="B680" s="524"/>
      <c r="C680" s="501"/>
      <c r="D680" s="502"/>
      <c r="E680" s="500"/>
      <c r="F680" s="499"/>
      <c r="G680" s="29" t="s">
        <v>8260</v>
      </c>
      <c r="H680" s="30" t="s">
        <v>7173</v>
      </c>
      <c r="L680" s="23"/>
    </row>
    <row r="681" spans="1:12" ht="28.9">
      <c r="A681" s="507"/>
      <c r="B681" s="524"/>
      <c r="C681" s="501"/>
      <c r="D681" s="502"/>
      <c r="E681" s="500"/>
      <c r="F681" s="499"/>
      <c r="G681" s="29" t="s">
        <v>8261</v>
      </c>
      <c r="H681" s="30" t="s">
        <v>7173</v>
      </c>
      <c r="L681" s="23"/>
    </row>
    <row r="682" spans="1:12" ht="57.6">
      <c r="A682" s="507" t="s">
        <v>8262</v>
      </c>
      <c r="B682" s="524" t="s">
        <v>8263</v>
      </c>
      <c r="C682" s="501" t="s">
        <v>4166</v>
      </c>
      <c r="D682" s="502" t="s">
        <v>8264</v>
      </c>
      <c r="E682" s="500" t="s">
        <v>8265</v>
      </c>
      <c r="F682" s="499" t="s">
        <v>8266</v>
      </c>
      <c r="G682" s="23" t="s">
        <v>8267</v>
      </c>
      <c r="H682" s="30" t="s">
        <v>7173</v>
      </c>
      <c r="L682" s="23"/>
    </row>
    <row r="683" spans="1:12" ht="57.6">
      <c r="A683" s="507"/>
      <c r="B683" s="524"/>
      <c r="C683" s="501"/>
      <c r="D683" s="502"/>
      <c r="E683" s="500"/>
      <c r="F683" s="499"/>
      <c r="G683" s="23" t="s">
        <v>8268</v>
      </c>
      <c r="H683" s="30" t="s">
        <v>7173</v>
      </c>
      <c r="L683" s="23"/>
    </row>
    <row r="684" spans="1:12" ht="43.15">
      <c r="A684" s="507"/>
      <c r="B684" s="524"/>
      <c r="C684" s="501"/>
      <c r="D684" s="502"/>
      <c r="E684" s="500"/>
      <c r="F684" s="499"/>
      <c r="G684" s="23" t="s">
        <v>8269</v>
      </c>
      <c r="H684" s="30" t="s">
        <v>7173</v>
      </c>
      <c r="L684" s="23"/>
    </row>
    <row r="685" spans="1:12" ht="43.15">
      <c r="A685" s="507"/>
      <c r="B685" s="524"/>
      <c r="C685" s="501"/>
      <c r="D685" s="502"/>
      <c r="E685" s="500"/>
      <c r="F685" s="499"/>
      <c r="G685" s="25" t="s">
        <v>8270</v>
      </c>
      <c r="H685" s="30" t="s">
        <v>8271</v>
      </c>
      <c r="L685" s="23"/>
    </row>
    <row r="686" spans="1:12" ht="28.9">
      <c r="A686" s="507" t="s">
        <v>8272</v>
      </c>
      <c r="B686" s="524" t="s">
        <v>8273</v>
      </c>
      <c r="C686" s="501" t="s">
        <v>4175</v>
      </c>
      <c r="D686" s="502" t="s">
        <v>8274</v>
      </c>
      <c r="E686" s="500" t="s">
        <v>8275</v>
      </c>
      <c r="F686" s="499" t="s">
        <v>8276</v>
      </c>
      <c r="G686" s="25" t="s">
        <v>8277</v>
      </c>
      <c r="H686" s="30" t="s">
        <v>8278</v>
      </c>
      <c r="L686" s="23"/>
    </row>
    <row r="687" spans="1:12" ht="43.15">
      <c r="A687" s="507"/>
      <c r="B687" s="524"/>
      <c r="C687" s="501"/>
      <c r="D687" s="502"/>
      <c r="E687" s="500"/>
      <c r="F687" s="499"/>
      <c r="G687" s="25" t="s">
        <v>8279</v>
      </c>
      <c r="H687" s="30">
        <v>5099</v>
      </c>
      <c r="L687" s="23"/>
    </row>
    <row r="688" spans="1:12" ht="28.9">
      <c r="A688" s="507"/>
      <c r="B688" s="524"/>
      <c r="C688" s="501"/>
      <c r="D688" s="502"/>
      <c r="E688" s="500"/>
      <c r="F688" s="499"/>
      <c r="G688" s="25" t="s">
        <v>8280</v>
      </c>
      <c r="H688" s="30" t="s">
        <v>7173</v>
      </c>
      <c r="L688" s="23"/>
    </row>
    <row r="689" spans="1:12" ht="28.9">
      <c r="A689" s="507"/>
      <c r="B689" s="524"/>
      <c r="C689" s="501"/>
      <c r="D689" s="502"/>
      <c r="E689" s="500"/>
      <c r="F689" s="499"/>
      <c r="G689" s="25" t="s">
        <v>8281</v>
      </c>
      <c r="H689" s="30" t="s">
        <v>7173</v>
      </c>
      <c r="L689" s="23"/>
    </row>
    <row r="690" spans="1:12" ht="28.9">
      <c r="A690" s="507"/>
      <c r="B690" s="524"/>
      <c r="C690" s="501"/>
      <c r="D690" s="502"/>
      <c r="E690" s="500"/>
      <c r="F690" s="499"/>
      <c r="G690" s="25" t="s">
        <v>8282</v>
      </c>
      <c r="H690" s="30" t="s">
        <v>7173</v>
      </c>
      <c r="L690" s="23"/>
    </row>
    <row r="691" spans="1:12" ht="43.15">
      <c r="A691" s="507"/>
      <c r="B691" s="524"/>
      <c r="C691" s="501"/>
      <c r="D691" s="502"/>
      <c r="E691" s="500"/>
      <c r="F691" s="499"/>
      <c r="G691" s="23" t="s">
        <v>8283</v>
      </c>
      <c r="H691" s="30" t="s">
        <v>8284</v>
      </c>
      <c r="L691" s="23"/>
    </row>
    <row r="692" spans="1:12" ht="43.15">
      <c r="A692" s="507" t="s">
        <v>8285</v>
      </c>
      <c r="B692" s="524" t="s">
        <v>8286</v>
      </c>
      <c r="C692" s="501" t="s">
        <v>4179</v>
      </c>
      <c r="D692" s="502" t="s">
        <v>8287</v>
      </c>
      <c r="E692" s="500" t="s">
        <v>8288</v>
      </c>
      <c r="F692" s="499" t="s">
        <v>8289</v>
      </c>
      <c r="G692" s="23" t="s">
        <v>8290</v>
      </c>
      <c r="H692" s="30">
        <v>2617</v>
      </c>
      <c r="L692" s="23"/>
    </row>
    <row r="693" spans="1:12" ht="43.15">
      <c r="A693" s="507"/>
      <c r="B693" s="524"/>
      <c r="C693" s="501"/>
      <c r="D693" s="502"/>
      <c r="E693" s="500"/>
      <c r="F693" s="499"/>
      <c r="G693" s="23" t="s">
        <v>8291</v>
      </c>
      <c r="H693" s="30">
        <v>2618</v>
      </c>
      <c r="L693" s="23"/>
    </row>
    <row r="694" spans="1:12" ht="43.15">
      <c r="A694" s="507"/>
      <c r="B694" s="524"/>
      <c r="C694" s="501"/>
      <c r="D694" s="502"/>
      <c r="E694" s="500"/>
      <c r="F694" s="499"/>
      <c r="G694" s="23" t="s">
        <v>8292</v>
      </c>
      <c r="H694" s="30" t="s">
        <v>7173</v>
      </c>
      <c r="L694" s="23"/>
    </row>
    <row r="695" spans="1:12" ht="43.15">
      <c r="A695" s="507"/>
      <c r="B695" s="524"/>
      <c r="C695" s="501"/>
      <c r="D695" s="502"/>
      <c r="E695" s="500"/>
      <c r="F695" s="499"/>
      <c r="G695" s="23" t="s">
        <v>8293</v>
      </c>
      <c r="H695" s="30" t="s">
        <v>8294</v>
      </c>
      <c r="L695" s="23"/>
    </row>
    <row r="696" spans="1:12" ht="43.15">
      <c r="A696" s="507" t="s">
        <v>8295</v>
      </c>
      <c r="B696" s="524" t="s">
        <v>8296</v>
      </c>
      <c r="C696" s="501" t="s">
        <v>3516</v>
      </c>
      <c r="D696" s="502" t="s">
        <v>8297</v>
      </c>
      <c r="E696" s="500" t="s">
        <v>8298</v>
      </c>
      <c r="F696" s="499" t="s">
        <v>8299</v>
      </c>
      <c r="G696" s="29" t="s">
        <v>8300</v>
      </c>
      <c r="H696" s="30">
        <v>474</v>
      </c>
      <c r="L696" s="23"/>
    </row>
    <row r="697" spans="1:12" ht="28.9">
      <c r="A697" s="507"/>
      <c r="B697" s="524"/>
      <c r="C697" s="501"/>
      <c r="D697" s="502"/>
      <c r="E697" s="500"/>
      <c r="F697" s="499"/>
      <c r="G697" s="23" t="s">
        <v>8301</v>
      </c>
      <c r="H697" s="30" t="s">
        <v>7173</v>
      </c>
      <c r="L697" s="23"/>
    </row>
    <row r="698" spans="1:12" ht="28.9">
      <c r="A698" s="507" t="s">
        <v>8302</v>
      </c>
      <c r="B698" s="524" t="s">
        <v>8303</v>
      </c>
      <c r="C698" s="501" t="s">
        <v>4456</v>
      </c>
      <c r="D698" s="502" t="s">
        <v>8304</v>
      </c>
      <c r="E698" s="500" t="s">
        <v>8305</v>
      </c>
      <c r="F698" s="499" t="s">
        <v>8306</v>
      </c>
      <c r="G698" s="23" t="s">
        <v>8307</v>
      </c>
      <c r="H698" s="30">
        <v>2159</v>
      </c>
      <c r="L698" s="23"/>
    </row>
    <row r="699" spans="1:12" ht="28.9">
      <c r="A699" s="507"/>
      <c r="B699" s="524"/>
      <c r="C699" s="501"/>
      <c r="D699" s="502"/>
      <c r="E699" s="500"/>
      <c r="F699" s="499"/>
      <c r="G699" s="23" t="s">
        <v>8308</v>
      </c>
      <c r="H699" s="30" t="s">
        <v>7173</v>
      </c>
      <c r="L699" s="23"/>
    </row>
    <row r="700" spans="1:12" ht="28.9">
      <c r="A700" s="507"/>
      <c r="B700" s="524"/>
      <c r="C700" s="501"/>
      <c r="D700" s="502"/>
      <c r="E700" s="500"/>
      <c r="F700" s="499"/>
      <c r="G700" s="23" t="s">
        <v>8309</v>
      </c>
      <c r="H700" s="30" t="s">
        <v>7173</v>
      </c>
      <c r="L700" s="23"/>
    </row>
    <row r="701" spans="1:12" ht="57.6">
      <c r="A701" s="507"/>
      <c r="B701" s="524"/>
      <c r="C701" s="501"/>
      <c r="D701" s="502"/>
      <c r="E701" s="500"/>
      <c r="F701" s="499"/>
      <c r="G701" s="23" t="s">
        <v>8310</v>
      </c>
      <c r="H701" s="30" t="s">
        <v>7173</v>
      </c>
      <c r="L701" s="23"/>
    </row>
    <row r="702" spans="1:12" ht="28.9">
      <c r="A702" s="507"/>
      <c r="B702" s="524"/>
      <c r="C702" s="501"/>
      <c r="D702" s="502"/>
      <c r="E702" s="500"/>
      <c r="F702" s="499"/>
      <c r="G702" s="23" t="s">
        <v>8311</v>
      </c>
      <c r="H702" s="30" t="s">
        <v>7173</v>
      </c>
      <c r="L702" s="23"/>
    </row>
    <row r="703" spans="1:12" ht="28.9">
      <c r="A703" s="507" t="s">
        <v>8312</v>
      </c>
      <c r="B703" s="524" t="s">
        <v>8313</v>
      </c>
      <c r="C703" s="501" t="s">
        <v>3518</v>
      </c>
      <c r="D703" s="502" t="s">
        <v>8314</v>
      </c>
      <c r="E703" s="500" t="s">
        <v>8315</v>
      </c>
      <c r="F703" s="499" t="s">
        <v>8316</v>
      </c>
      <c r="G703" s="29" t="s">
        <v>8317</v>
      </c>
      <c r="H703" s="30">
        <v>475</v>
      </c>
      <c r="L703" s="23"/>
    </row>
    <row r="704" spans="1:12" ht="28.9">
      <c r="A704" s="507"/>
      <c r="B704" s="524"/>
      <c r="C704" s="501"/>
      <c r="D704" s="502"/>
      <c r="E704" s="500"/>
      <c r="F704" s="499"/>
      <c r="G704" s="29" t="s">
        <v>8318</v>
      </c>
      <c r="H704" s="30" t="s">
        <v>7173</v>
      </c>
      <c r="L704" s="23"/>
    </row>
    <row r="705" spans="1:12" ht="28.9">
      <c r="A705" s="507"/>
      <c r="B705" s="524"/>
      <c r="C705" s="501"/>
      <c r="D705" s="502"/>
      <c r="E705" s="500"/>
      <c r="F705" s="499"/>
      <c r="G705" s="29" t="s">
        <v>8319</v>
      </c>
      <c r="H705" s="30">
        <v>476</v>
      </c>
      <c r="L705" s="23"/>
    </row>
    <row r="706" spans="1:12" ht="28.9">
      <c r="A706" s="507"/>
      <c r="B706" s="524"/>
      <c r="C706" s="501"/>
      <c r="D706" s="502"/>
      <c r="E706" s="500"/>
      <c r="F706" s="499"/>
      <c r="G706" s="29" t="s">
        <v>8320</v>
      </c>
      <c r="H706" s="30" t="s">
        <v>7173</v>
      </c>
      <c r="L706" s="23"/>
    </row>
    <row r="707" spans="1:12" ht="28.9">
      <c r="A707" s="507" t="s">
        <v>8321</v>
      </c>
      <c r="B707" s="524" t="s">
        <v>8322</v>
      </c>
      <c r="C707" s="501" t="s">
        <v>8323</v>
      </c>
      <c r="D707" s="502" t="s">
        <v>8324</v>
      </c>
      <c r="E707" s="500" t="s">
        <v>8325</v>
      </c>
      <c r="F707" s="499" t="s">
        <v>8326</v>
      </c>
      <c r="G707" s="29" t="s">
        <v>3529</v>
      </c>
      <c r="H707" s="30">
        <v>484</v>
      </c>
      <c r="L707" s="23"/>
    </row>
    <row r="708" spans="1:12" ht="28.9">
      <c r="A708" s="507"/>
      <c r="B708" s="524"/>
      <c r="C708" s="501"/>
      <c r="D708" s="502"/>
      <c r="E708" s="500"/>
      <c r="F708" s="499"/>
      <c r="G708" s="29" t="s">
        <v>3531</v>
      </c>
      <c r="H708" s="30">
        <v>485</v>
      </c>
      <c r="L708" s="23"/>
    </row>
    <row r="709" spans="1:12" ht="28.9">
      <c r="A709" s="507"/>
      <c r="B709" s="524"/>
      <c r="C709" s="501" t="s">
        <v>8327</v>
      </c>
      <c r="D709" s="502" t="s">
        <v>8324</v>
      </c>
      <c r="E709" s="500" t="s">
        <v>8328</v>
      </c>
      <c r="F709" s="499" t="s">
        <v>8329</v>
      </c>
      <c r="G709" s="23" t="s">
        <v>8330</v>
      </c>
      <c r="H709" s="30" t="s">
        <v>7173</v>
      </c>
      <c r="L709" s="23"/>
    </row>
    <row r="710" spans="1:12" ht="28.9">
      <c r="A710" s="507"/>
      <c r="B710" s="524"/>
      <c r="C710" s="501"/>
      <c r="D710" s="502"/>
      <c r="E710" s="500"/>
      <c r="F710" s="499"/>
      <c r="G710" s="23" t="s">
        <v>8331</v>
      </c>
      <c r="H710" s="30" t="s">
        <v>7173</v>
      </c>
      <c r="L710" s="23"/>
    </row>
    <row r="711" spans="1:12" ht="43.15">
      <c r="A711" s="507" t="s">
        <v>8332</v>
      </c>
      <c r="B711" s="524" t="s">
        <v>8333</v>
      </c>
      <c r="C711" s="493" t="s">
        <v>3533</v>
      </c>
      <c r="D711" s="491" t="s">
        <v>8334</v>
      </c>
      <c r="E711" s="491" t="s">
        <v>8335</v>
      </c>
      <c r="F711" s="23" t="s">
        <v>8336</v>
      </c>
      <c r="G711" s="29" t="s">
        <v>1368</v>
      </c>
      <c r="H711" s="30">
        <v>488</v>
      </c>
      <c r="L711" s="23"/>
    </row>
    <row r="712" spans="1:12" ht="28.9">
      <c r="A712" s="507"/>
      <c r="B712" s="524"/>
      <c r="C712" s="501" t="s">
        <v>3135</v>
      </c>
      <c r="D712" s="502" t="s">
        <v>8334</v>
      </c>
      <c r="E712" s="500" t="s">
        <v>8337</v>
      </c>
      <c r="F712" s="499" t="s">
        <v>8338</v>
      </c>
      <c r="G712" s="23" t="s">
        <v>8339</v>
      </c>
      <c r="H712" s="30">
        <v>142</v>
      </c>
      <c r="L712" s="23"/>
    </row>
    <row r="713" spans="1:12" ht="28.9">
      <c r="A713" s="507"/>
      <c r="B713" s="524"/>
      <c r="C713" s="501"/>
      <c r="D713" s="502"/>
      <c r="E713" s="500"/>
      <c r="F713" s="499"/>
      <c r="G713" s="29" t="s">
        <v>3137</v>
      </c>
      <c r="H713" s="30">
        <v>143</v>
      </c>
      <c r="L713" s="23"/>
    </row>
    <row r="714" spans="1:12" ht="28.9">
      <c r="A714" s="507"/>
      <c r="B714" s="524"/>
      <c r="C714" s="501"/>
      <c r="D714" s="502"/>
      <c r="E714" s="500"/>
      <c r="F714" s="499"/>
      <c r="G714" s="25" t="s">
        <v>8340</v>
      </c>
      <c r="H714" s="30" t="s">
        <v>7173</v>
      </c>
      <c r="L714" s="23"/>
    </row>
    <row r="715" spans="1:12" ht="28.9">
      <c r="A715" s="507"/>
      <c r="B715" s="524"/>
      <c r="C715" s="501"/>
      <c r="D715" s="502"/>
      <c r="E715" s="500"/>
      <c r="F715" s="499"/>
      <c r="G715" s="25" t="s">
        <v>8341</v>
      </c>
      <c r="H715" s="30" t="s">
        <v>7173</v>
      </c>
      <c r="L715" s="23"/>
    </row>
    <row r="716" spans="1:12" ht="43.15">
      <c r="A716" s="507"/>
      <c r="B716" s="524"/>
      <c r="C716" s="501"/>
      <c r="D716" s="502"/>
      <c r="E716" s="500"/>
      <c r="F716" s="499"/>
      <c r="G716" s="29" t="s">
        <v>8342</v>
      </c>
      <c r="H716" s="30">
        <v>144</v>
      </c>
      <c r="L716" s="23"/>
    </row>
    <row r="717" spans="1:12" ht="43.15">
      <c r="A717" s="507"/>
      <c r="B717" s="524"/>
      <c r="C717" s="501"/>
      <c r="D717" s="502"/>
      <c r="E717" s="500"/>
      <c r="F717" s="499"/>
      <c r="G717" s="29" t="s">
        <v>8343</v>
      </c>
      <c r="H717" s="30">
        <v>145</v>
      </c>
      <c r="L717" s="23"/>
    </row>
    <row r="718" spans="1:12" ht="43.15">
      <c r="A718" s="507" t="s">
        <v>8344</v>
      </c>
      <c r="B718" s="524" t="s">
        <v>8345</v>
      </c>
      <c r="C718" s="501" t="s">
        <v>3536</v>
      </c>
      <c r="D718" s="502" t="s">
        <v>8346</v>
      </c>
      <c r="E718" s="500" t="s">
        <v>8347</v>
      </c>
      <c r="F718" s="499" t="s">
        <v>8348</v>
      </c>
      <c r="G718" s="29" t="s">
        <v>1373</v>
      </c>
      <c r="H718" s="30">
        <v>491</v>
      </c>
      <c r="L718" s="23"/>
    </row>
    <row r="719" spans="1:12" ht="43.15">
      <c r="A719" s="507"/>
      <c r="B719" s="524"/>
      <c r="C719" s="501"/>
      <c r="D719" s="502"/>
      <c r="E719" s="500"/>
      <c r="F719" s="499"/>
      <c r="G719" s="25" t="s">
        <v>8349</v>
      </c>
      <c r="H719" s="30" t="s">
        <v>7173</v>
      </c>
      <c r="L719" s="23"/>
    </row>
    <row r="720" spans="1:12" ht="57.6">
      <c r="A720" s="507" t="s">
        <v>8350</v>
      </c>
      <c r="B720" s="524" t="s">
        <v>8351</v>
      </c>
      <c r="C720" s="493" t="s">
        <v>3540</v>
      </c>
      <c r="D720" s="491" t="s">
        <v>8352</v>
      </c>
      <c r="E720" s="491" t="s">
        <v>8353</v>
      </c>
      <c r="F720" s="23" t="s">
        <v>8354</v>
      </c>
      <c r="G720" s="29" t="s">
        <v>8355</v>
      </c>
      <c r="H720" s="30">
        <v>494</v>
      </c>
      <c r="L720" s="23"/>
    </row>
    <row r="721" spans="1:12" ht="43.15">
      <c r="A721" s="507"/>
      <c r="B721" s="524"/>
      <c r="C721" s="501" t="s">
        <v>3022</v>
      </c>
      <c r="D721" s="502" t="s">
        <v>8352</v>
      </c>
      <c r="E721" s="500" t="s">
        <v>8356</v>
      </c>
      <c r="F721" s="499" t="s">
        <v>8357</v>
      </c>
      <c r="G721" s="25" t="s">
        <v>8358</v>
      </c>
      <c r="H721" s="30">
        <v>767</v>
      </c>
      <c r="L721" s="25"/>
    </row>
    <row r="722" spans="1:12" ht="43.15">
      <c r="A722" s="507"/>
      <c r="B722" s="524"/>
      <c r="C722" s="501"/>
      <c r="D722" s="502"/>
      <c r="E722" s="500"/>
      <c r="F722" s="499"/>
      <c r="G722" s="29" t="s">
        <v>8359</v>
      </c>
      <c r="H722" s="30">
        <v>44</v>
      </c>
      <c r="L722" s="25"/>
    </row>
    <row r="723" spans="1:12" ht="43.15">
      <c r="A723" s="507"/>
      <c r="B723" s="524"/>
      <c r="C723" s="501"/>
      <c r="D723" s="502"/>
      <c r="E723" s="500"/>
      <c r="F723" s="499"/>
      <c r="G723" s="29" t="s">
        <v>8360</v>
      </c>
      <c r="H723" s="30">
        <v>45</v>
      </c>
      <c r="L723" s="25"/>
    </row>
    <row r="724" spans="1:12" ht="43.15">
      <c r="A724" s="507"/>
      <c r="B724" s="524"/>
      <c r="C724" s="501"/>
      <c r="D724" s="502"/>
      <c r="E724" s="500"/>
      <c r="F724" s="499"/>
      <c r="G724" s="29" t="s">
        <v>8361</v>
      </c>
      <c r="H724" s="30">
        <v>46</v>
      </c>
      <c r="L724" s="25"/>
    </row>
    <row r="725" spans="1:12" ht="43.15">
      <c r="A725" s="507"/>
      <c r="B725" s="524"/>
      <c r="C725" s="501"/>
      <c r="D725" s="502"/>
      <c r="E725" s="500"/>
      <c r="F725" s="499"/>
      <c r="G725" s="25" t="s">
        <v>8362</v>
      </c>
      <c r="H725" s="30" t="s">
        <v>7173</v>
      </c>
    </row>
    <row r="726" spans="1:12" ht="43.15">
      <c r="A726" s="507" t="s">
        <v>8363</v>
      </c>
      <c r="B726" s="524" t="s">
        <v>8364</v>
      </c>
      <c r="C726" s="501" t="s">
        <v>6661</v>
      </c>
      <c r="D726" s="502" t="s">
        <v>8365</v>
      </c>
      <c r="E726" s="500" t="s">
        <v>8366</v>
      </c>
      <c r="F726" s="499" t="s">
        <v>8367</v>
      </c>
      <c r="G726" s="23" t="s">
        <v>8368</v>
      </c>
      <c r="H726" s="30" t="s">
        <v>8369</v>
      </c>
      <c r="L726" s="23"/>
    </row>
    <row r="727" spans="1:12" ht="43.15">
      <c r="A727" s="507"/>
      <c r="B727" s="524"/>
      <c r="C727" s="501"/>
      <c r="D727" s="502"/>
      <c r="E727" s="500"/>
      <c r="F727" s="499"/>
      <c r="G727" s="25" t="s">
        <v>8370</v>
      </c>
      <c r="H727" s="30" t="s">
        <v>7173</v>
      </c>
      <c r="L727" s="23"/>
    </row>
    <row r="728" spans="1:12" ht="43.15">
      <c r="A728" s="507"/>
      <c r="B728" s="524"/>
      <c r="C728" s="501" t="s">
        <v>3027</v>
      </c>
      <c r="D728" s="502" t="s">
        <v>8365</v>
      </c>
      <c r="E728" s="500" t="s">
        <v>8371</v>
      </c>
      <c r="F728" s="499" t="s">
        <v>8372</v>
      </c>
      <c r="G728" s="30" t="s">
        <v>8373</v>
      </c>
      <c r="H728" s="30">
        <v>47</v>
      </c>
      <c r="L728" s="23"/>
    </row>
    <row r="729" spans="1:12" ht="43.15">
      <c r="A729" s="507"/>
      <c r="B729" s="524"/>
      <c r="C729" s="501"/>
      <c r="D729" s="502"/>
      <c r="E729" s="500"/>
      <c r="F729" s="499"/>
      <c r="G729" s="30" t="s">
        <v>8374</v>
      </c>
      <c r="H729" s="30">
        <v>48</v>
      </c>
      <c r="L729" s="23"/>
    </row>
    <row r="730" spans="1:12" ht="43.15">
      <c r="A730" s="507"/>
      <c r="B730" s="524"/>
      <c r="C730" s="501"/>
      <c r="D730" s="502"/>
      <c r="E730" s="500"/>
      <c r="F730" s="499"/>
      <c r="G730" s="30" t="s">
        <v>8375</v>
      </c>
      <c r="H730" s="30">
        <v>49</v>
      </c>
      <c r="L730" s="23"/>
    </row>
    <row r="731" spans="1:12" ht="43.15">
      <c r="A731" s="507"/>
      <c r="B731" s="524"/>
      <c r="C731" s="501"/>
      <c r="D731" s="502"/>
      <c r="E731" s="500"/>
      <c r="F731" s="499"/>
      <c r="G731" s="23" t="s">
        <v>8376</v>
      </c>
      <c r="H731" s="30" t="s">
        <v>7173</v>
      </c>
      <c r="L731" s="23"/>
    </row>
    <row r="732" spans="1:12" ht="43.15">
      <c r="A732" s="507"/>
      <c r="B732" s="524"/>
      <c r="C732" s="501" t="s">
        <v>3544</v>
      </c>
      <c r="D732" s="502" t="s">
        <v>8365</v>
      </c>
      <c r="E732" s="500" t="s">
        <v>8377</v>
      </c>
      <c r="F732" s="499" t="s">
        <v>8378</v>
      </c>
      <c r="G732" s="30" t="s">
        <v>8379</v>
      </c>
      <c r="H732" s="30">
        <v>495</v>
      </c>
      <c r="L732" s="23"/>
    </row>
    <row r="733" spans="1:12" ht="43.15">
      <c r="A733" s="507"/>
      <c r="B733" s="524"/>
      <c r="C733" s="501"/>
      <c r="D733" s="502"/>
      <c r="E733" s="500"/>
      <c r="F733" s="499"/>
      <c r="G733" s="30" t="s">
        <v>8380</v>
      </c>
      <c r="H733" s="30">
        <v>496</v>
      </c>
      <c r="L733" s="23"/>
    </row>
    <row r="734" spans="1:12" ht="28.9">
      <c r="A734" s="507"/>
      <c r="B734" s="524"/>
      <c r="C734" s="501"/>
      <c r="D734" s="502"/>
      <c r="E734" s="500"/>
      <c r="F734" s="499"/>
      <c r="G734" s="30" t="s">
        <v>8381</v>
      </c>
      <c r="H734" s="30">
        <v>497</v>
      </c>
      <c r="L734" s="23"/>
    </row>
    <row r="735" spans="1:12" ht="43.15">
      <c r="A735" s="507"/>
      <c r="B735" s="524"/>
      <c r="C735" s="501"/>
      <c r="D735" s="502"/>
      <c r="E735" s="500"/>
      <c r="F735" s="499"/>
      <c r="G735" s="23" t="s">
        <v>8382</v>
      </c>
      <c r="H735" s="30" t="s">
        <v>7173</v>
      </c>
      <c r="L735" s="23"/>
    </row>
    <row r="736" spans="1:12" ht="28.9">
      <c r="A736" s="507" t="s">
        <v>8383</v>
      </c>
      <c r="B736" s="524" t="s">
        <v>8384</v>
      </c>
      <c r="C736" s="501" t="s">
        <v>3032</v>
      </c>
      <c r="D736" s="502" t="s">
        <v>8385</v>
      </c>
      <c r="E736" s="500" t="s">
        <v>8386</v>
      </c>
      <c r="F736" s="499" t="s">
        <v>8387</v>
      </c>
      <c r="G736" s="29" t="s">
        <v>3031</v>
      </c>
      <c r="H736" s="30">
        <v>52</v>
      </c>
      <c r="L736" s="23"/>
    </row>
    <row r="737" spans="1:12" ht="28.9">
      <c r="A737" s="507"/>
      <c r="B737" s="524"/>
      <c r="C737" s="501"/>
      <c r="D737" s="502"/>
      <c r="E737" s="500"/>
      <c r="F737" s="499"/>
      <c r="G737" s="29" t="s">
        <v>3034</v>
      </c>
      <c r="H737" s="30">
        <v>53</v>
      </c>
      <c r="L737" s="23"/>
    </row>
    <row r="738" spans="1:12" ht="43.15">
      <c r="A738" s="507"/>
      <c r="B738" s="524"/>
      <c r="C738" s="501"/>
      <c r="D738" s="502"/>
      <c r="E738" s="500"/>
      <c r="F738" s="499"/>
      <c r="G738" s="30" t="s">
        <v>8388</v>
      </c>
      <c r="H738" s="30">
        <v>498</v>
      </c>
      <c r="L738" s="23"/>
    </row>
    <row r="739" spans="1:12" ht="43.15">
      <c r="A739" s="507"/>
      <c r="B739" s="524"/>
      <c r="C739" s="501"/>
      <c r="D739" s="502"/>
      <c r="E739" s="500"/>
      <c r="F739" s="499"/>
      <c r="G739" s="30" t="s">
        <v>8389</v>
      </c>
      <c r="H739" s="30">
        <v>499</v>
      </c>
      <c r="L739" s="23"/>
    </row>
    <row r="740" spans="1:12" ht="28.9">
      <c r="A740" s="507"/>
      <c r="B740" s="524"/>
      <c r="C740" s="501"/>
      <c r="D740" s="502"/>
      <c r="E740" s="500"/>
      <c r="F740" s="499"/>
      <c r="G740" s="30" t="s">
        <v>8390</v>
      </c>
      <c r="H740" s="30">
        <v>500</v>
      </c>
      <c r="L740" s="23"/>
    </row>
    <row r="741" spans="1:12" ht="28.9">
      <c r="A741" s="507"/>
      <c r="B741" s="524"/>
      <c r="C741" s="501"/>
      <c r="D741" s="502"/>
      <c r="E741" s="500"/>
      <c r="F741" s="499"/>
      <c r="G741" s="30" t="s">
        <v>8391</v>
      </c>
      <c r="H741" s="30" t="s">
        <v>7173</v>
      </c>
      <c r="L741" s="23"/>
    </row>
    <row r="742" spans="1:12" ht="28.9">
      <c r="A742" s="507" t="s">
        <v>8392</v>
      </c>
      <c r="B742" s="524" t="s">
        <v>8393</v>
      </c>
      <c r="C742" s="501" t="s">
        <v>3553</v>
      </c>
      <c r="D742" s="502" t="s">
        <v>8394</v>
      </c>
      <c r="E742" s="500" t="s">
        <v>8395</v>
      </c>
      <c r="F742" s="499" t="s">
        <v>8396</v>
      </c>
      <c r="G742" s="29" t="s">
        <v>1384</v>
      </c>
      <c r="H742" s="30">
        <v>501</v>
      </c>
      <c r="L742" s="23"/>
    </row>
    <row r="743" spans="1:12" ht="28.9">
      <c r="A743" s="507"/>
      <c r="B743" s="524"/>
      <c r="C743" s="501"/>
      <c r="D743" s="502"/>
      <c r="E743" s="500"/>
      <c r="F743" s="499"/>
      <c r="G743" s="29" t="s">
        <v>8397</v>
      </c>
      <c r="H743" s="30">
        <v>502</v>
      </c>
      <c r="L743" s="23"/>
    </row>
    <row r="744" spans="1:12" ht="43.15">
      <c r="A744" s="507"/>
      <c r="B744" s="524"/>
      <c r="C744" s="501"/>
      <c r="D744" s="502"/>
      <c r="E744" s="500"/>
      <c r="F744" s="499"/>
      <c r="G744" s="29" t="s">
        <v>3552</v>
      </c>
      <c r="H744" s="30">
        <v>503</v>
      </c>
      <c r="L744" s="23"/>
    </row>
    <row r="745" spans="1:12" ht="43.15">
      <c r="A745" s="507"/>
      <c r="B745" s="524"/>
      <c r="C745" s="501"/>
      <c r="D745" s="502"/>
      <c r="E745" s="500"/>
      <c r="F745" s="499"/>
      <c r="G745" s="23" t="s">
        <v>8398</v>
      </c>
      <c r="H745" s="30" t="s">
        <v>7173</v>
      </c>
      <c r="L745" s="23"/>
    </row>
    <row r="746" spans="1:12" ht="43.15">
      <c r="A746" s="507"/>
      <c r="B746" s="524"/>
      <c r="C746" s="501"/>
      <c r="D746" s="502"/>
      <c r="E746" s="500"/>
      <c r="F746" s="499"/>
      <c r="G746" s="23" t="s">
        <v>8399</v>
      </c>
      <c r="H746" s="30" t="s">
        <v>7173</v>
      </c>
    </row>
  </sheetData>
  <autoFilter ref="C1:N746" xr:uid="{6ED9EB4F-EF2E-4D01-B277-1324D1CAF270}"/>
  <mergeCells count="480">
    <mergeCell ref="A726:A735"/>
    <mergeCell ref="B726:B735"/>
    <mergeCell ref="B736:B741"/>
    <mergeCell ref="A736:A741"/>
    <mergeCell ref="A742:A746"/>
    <mergeCell ref="B742:B746"/>
    <mergeCell ref="A703:A706"/>
    <mergeCell ref="B703:B706"/>
    <mergeCell ref="A707:A710"/>
    <mergeCell ref="B707:B710"/>
    <mergeCell ref="B711:B717"/>
    <mergeCell ref="A711:A717"/>
    <mergeCell ref="B718:B719"/>
    <mergeCell ref="A718:A719"/>
    <mergeCell ref="A720:A725"/>
    <mergeCell ref="B720:B725"/>
    <mergeCell ref="A682:A685"/>
    <mergeCell ref="B682:B685"/>
    <mergeCell ref="A686:A691"/>
    <mergeCell ref="B686:B691"/>
    <mergeCell ref="A692:A695"/>
    <mergeCell ref="B692:B695"/>
    <mergeCell ref="A696:A697"/>
    <mergeCell ref="B696:B697"/>
    <mergeCell ref="B698:B702"/>
    <mergeCell ref="A698:A702"/>
    <mergeCell ref="B582:B583"/>
    <mergeCell ref="A582:A583"/>
    <mergeCell ref="A584:A639"/>
    <mergeCell ref="B584:B639"/>
    <mergeCell ref="A640:A658"/>
    <mergeCell ref="B640:B658"/>
    <mergeCell ref="A659:A676"/>
    <mergeCell ref="B659:B676"/>
    <mergeCell ref="A677:A681"/>
    <mergeCell ref="B677:B681"/>
    <mergeCell ref="A381:A441"/>
    <mergeCell ref="B381:B441"/>
    <mergeCell ref="A442:A512"/>
    <mergeCell ref="B442:B512"/>
    <mergeCell ref="A513:A516"/>
    <mergeCell ref="B513:B516"/>
    <mergeCell ref="A517:A523"/>
    <mergeCell ref="B517:B523"/>
    <mergeCell ref="A524:A581"/>
    <mergeCell ref="B524:B581"/>
    <mergeCell ref="A237:A257"/>
    <mergeCell ref="B237:B257"/>
    <mergeCell ref="A258:A263"/>
    <mergeCell ref="B258:B263"/>
    <mergeCell ref="A264:A297"/>
    <mergeCell ref="B264:B297"/>
    <mergeCell ref="A298:A353"/>
    <mergeCell ref="B298:B353"/>
    <mergeCell ref="A354:A380"/>
    <mergeCell ref="B354:B380"/>
    <mergeCell ref="A202:A206"/>
    <mergeCell ref="B202:B206"/>
    <mergeCell ref="A207:A213"/>
    <mergeCell ref="B207:B213"/>
    <mergeCell ref="A214:A216"/>
    <mergeCell ref="B214:B216"/>
    <mergeCell ref="A217:A234"/>
    <mergeCell ref="B217:B234"/>
    <mergeCell ref="A235:A236"/>
    <mergeCell ref="B235:B236"/>
    <mergeCell ref="A2:A158"/>
    <mergeCell ref="B2:B158"/>
    <mergeCell ref="A159:A184"/>
    <mergeCell ref="B159:B184"/>
    <mergeCell ref="A185:A201"/>
    <mergeCell ref="B185:B201"/>
    <mergeCell ref="F582:F583"/>
    <mergeCell ref="F584:F585"/>
    <mergeCell ref="F586:F589"/>
    <mergeCell ref="F96:F98"/>
    <mergeCell ref="F100:F101"/>
    <mergeCell ref="D75:D88"/>
    <mergeCell ref="D89:D90"/>
    <mergeCell ref="D92:D95"/>
    <mergeCell ref="D96:D98"/>
    <mergeCell ref="D100:D101"/>
    <mergeCell ref="D102:D104"/>
    <mergeCell ref="F196:F201"/>
    <mergeCell ref="E100:E101"/>
    <mergeCell ref="E102:E104"/>
    <mergeCell ref="E106:E109"/>
    <mergeCell ref="E89:E90"/>
    <mergeCell ref="E92:E95"/>
    <mergeCell ref="E131:E133"/>
    <mergeCell ref="F591:F592"/>
    <mergeCell ref="F594:F595"/>
    <mergeCell ref="F597:F604"/>
    <mergeCell ref="F605:F627"/>
    <mergeCell ref="F628:F639"/>
    <mergeCell ref="F649:F650"/>
    <mergeCell ref="F295:F297"/>
    <mergeCell ref="F298:F301"/>
    <mergeCell ref="F303:F335"/>
    <mergeCell ref="F336:F349"/>
    <mergeCell ref="F350:F353"/>
    <mergeCell ref="F361:F370"/>
    <mergeCell ref="F371:F374"/>
    <mergeCell ref="F381:F389"/>
    <mergeCell ref="F390:F398"/>
    <mergeCell ref="F444:F446"/>
    <mergeCell ref="F451:F480"/>
    <mergeCell ref="F447:F450"/>
    <mergeCell ref="E135:E140"/>
    <mergeCell ref="E142:E146"/>
    <mergeCell ref="E110:E128"/>
    <mergeCell ref="E129:E130"/>
    <mergeCell ref="F163:F184"/>
    <mergeCell ref="F185:F190"/>
    <mergeCell ref="F191:F195"/>
    <mergeCell ref="F7:F9"/>
    <mergeCell ref="F10:F15"/>
    <mergeCell ref="F18:F21"/>
    <mergeCell ref="F22:F30"/>
    <mergeCell ref="F31:F64"/>
    <mergeCell ref="F65:F74"/>
    <mergeCell ref="F75:F88"/>
    <mergeCell ref="F89:F90"/>
    <mergeCell ref="F92:F95"/>
    <mergeCell ref="E31:E64"/>
    <mergeCell ref="C22:C30"/>
    <mergeCell ref="C31:C64"/>
    <mergeCell ref="C65:C74"/>
    <mergeCell ref="D7:D9"/>
    <mergeCell ref="D31:D64"/>
    <mergeCell ref="C100:C101"/>
    <mergeCell ref="D718:D719"/>
    <mergeCell ref="D721:D725"/>
    <mergeCell ref="C102:C104"/>
    <mergeCell ref="C106:C109"/>
    <mergeCell ref="C89:C90"/>
    <mergeCell ref="C92:C95"/>
    <mergeCell ref="D106:D109"/>
    <mergeCell ref="C131:C133"/>
    <mergeCell ref="C135:C140"/>
    <mergeCell ref="C142:C146"/>
    <mergeCell ref="C110:C128"/>
    <mergeCell ref="C129:C130"/>
    <mergeCell ref="D131:D133"/>
    <mergeCell ref="D135:D140"/>
    <mergeCell ref="D142:D146"/>
    <mergeCell ref="D110:D128"/>
    <mergeCell ref="D129:D130"/>
    <mergeCell ref="D65:D74"/>
    <mergeCell ref="E65:E74"/>
    <mergeCell ref="F16:F17"/>
    <mergeCell ref="C96:C98"/>
    <mergeCell ref="E96:E98"/>
    <mergeCell ref="C75:C88"/>
    <mergeCell ref="E75:E88"/>
    <mergeCell ref="C2:C6"/>
    <mergeCell ref="D2:D6"/>
    <mergeCell ref="E2:E6"/>
    <mergeCell ref="F2:F6"/>
    <mergeCell ref="C7:C9"/>
    <mergeCell ref="C10:C15"/>
    <mergeCell ref="E7:E9"/>
    <mergeCell ref="D10:D15"/>
    <mergeCell ref="E10:E15"/>
    <mergeCell ref="D16:D17"/>
    <mergeCell ref="E16:E17"/>
    <mergeCell ref="D18:D21"/>
    <mergeCell ref="E18:E21"/>
    <mergeCell ref="D22:D30"/>
    <mergeCell ref="E22:E30"/>
    <mergeCell ref="C16:C17"/>
    <mergeCell ref="C18:C21"/>
    <mergeCell ref="C147:C148"/>
    <mergeCell ref="E147:E148"/>
    <mergeCell ref="F147:F148"/>
    <mergeCell ref="C149:C154"/>
    <mergeCell ref="E149:E154"/>
    <mergeCell ref="D147:D148"/>
    <mergeCell ref="D149:D154"/>
    <mergeCell ref="D157:D158"/>
    <mergeCell ref="D159:D160"/>
    <mergeCell ref="F159:F160"/>
    <mergeCell ref="C157:C158"/>
    <mergeCell ref="E157:E158"/>
    <mergeCell ref="C159:C160"/>
    <mergeCell ref="E159:E160"/>
    <mergeCell ref="C161:C162"/>
    <mergeCell ref="E161:E162"/>
    <mergeCell ref="D161:D162"/>
    <mergeCell ref="F161:F162"/>
    <mergeCell ref="C212:C213"/>
    <mergeCell ref="E212:E213"/>
    <mergeCell ref="C214:C216"/>
    <mergeCell ref="E214:E216"/>
    <mergeCell ref="C217:C219"/>
    <mergeCell ref="E217:E219"/>
    <mergeCell ref="D212:D213"/>
    <mergeCell ref="D214:D216"/>
    <mergeCell ref="C163:C184"/>
    <mergeCell ref="E163:E184"/>
    <mergeCell ref="C185:C190"/>
    <mergeCell ref="E185:E190"/>
    <mergeCell ref="D163:D184"/>
    <mergeCell ref="D185:D190"/>
    <mergeCell ref="C202:C206"/>
    <mergeCell ref="E202:E206"/>
    <mergeCell ref="C207:C211"/>
    <mergeCell ref="E207:E211"/>
    <mergeCell ref="C191:C195"/>
    <mergeCell ref="E191:E195"/>
    <mergeCell ref="C196:C201"/>
    <mergeCell ref="E196:E201"/>
    <mergeCell ref="D191:D195"/>
    <mergeCell ref="D196:D201"/>
    <mergeCell ref="D202:D206"/>
    <mergeCell ref="D207:D211"/>
    <mergeCell ref="F202:F206"/>
    <mergeCell ref="F207:F211"/>
    <mergeCell ref="D217:D219"/>
    <mergeCell ref="F217:F219"/>
    <mergeCell ref="F220:F230"/>
    <mergeCell ref="F237:F241"/>
    <mergeCell ref="C242:C244"/>
    <mergeCell ref="E242:E244"/>
    <mergeCell ref="C246:C257"/>
    <mergeCell ref="E246:E257"/>
    <mergeCell ref="C231:C234"/>
    <mergeCell ref="E231:E234"/>
    <mergeCell ref="C235:C236"/>
    <mergeCell ref="E235:E236"/>
    <mergeCell ref="C237:C241"/>
    <mergeCell ref="E237:E241"/>
    <mergeCell ref="D231:D234"/>
    <mergeCell ref="D235:D236"/>
    <mergeCell ref="D237:D241"/>
    <mergeCell ref="D242:D244"/>
    <mergeCell ref="D246:D257"/>
    <mergeCell ref="F231:F234"/>
    <mergeCell ref="F235:F236"/>
    <mergeCell ref="F242:F244"/>
    <mergeCell ref="F246:F257"/>
    <mergeCell ref="C220:C230"/>
    <mergeCell ref="E220:E230"/>
    <mergeCell ref="D220:D230"/>
    <mergeCell ref="C258:C260"/>
    <mergeCell ref="E258:E260"/>
    <mergeCell ref="F258:F260"/>
    <mergeCell ref="C262:C263"/>
    <mergeCell ref="E262:E263"/>
    <mergeCell ref="C264:C276"/>
    <mergeCell ref="E264:E276"/>
    <mergeCell ref="D258:D260"/>
    <mergeCell ref="D262:D263"/>
    <mergeCell ref="D264:D276"/>
    <mergeCell ref="F262:F263"/>
    <mergeCell ref="F264:F276"/>
    <mergeCell ref="C295:C297"/>
    <mergeCell ref="E295:E297"/>
    <mergeCell ref="C298:C301"/>
    <mergeCell ref="E298:E301"/>
    <mergeCell ref="C303:C335"/>
    <mergeCell ref="E303:E335"/>
    <mergeCell ref="C277:C279"/>
    <mergeCell ref="E277:E279"/>
    <mergeCell ref="C280:C285"/>
    <mergeCell ref="E280:E285"/>
    <mergeCell ref="D295:D297"/>
    <mergeCell ref="D298:D301"/>
    <mergeCell ref="D303:D335"/>
    <mergeCell ref="C286:C294"/>
    <mergeCell ref="E286:E294"/>
    <mergeCell ref="D277:D279"/>
    <mergeCell ref="D280:D285"/>
    <mergeCell ref="D286:D294"/>
    <mergeCell ref="C336:C349"/>
    <mergeCell ref="E336:E349"/>
    <mergeCell ref="D336:D349"/>
    <mergeCell ref="C350:C353"/>
    <mergeCell ref="E350:E353"/>
    <mergeCell ref="C354:C360"/>
    <mergeCell ref="E354:E360"/>
    <mergeCell ref="F354:F360"/>
    <mergeCell ref="C361:C370"/>
    <mergeCell ref="E361:E370"/>
    <mergeCell ref="D350:D353"/>
    <mergeCell ref="D354:D360"/>
    <mergeCell ref="D361:D370"/>
    <mergeCell ref="C390:C398"/>
    <mergeCell ref="E390:E398"/>
    <mergeCell ref="C399:C407"/>
    <mergeCell ref="E399:E407"/>
    <mergeCell ref="C371:C374"/>
    <mergeCell ref="E371:E374"/>
    <mergeCell ref="C375:C380"/>
    <mergeCell ref="E375:E380"/>
    <mergeCell ref="F375:F380"/>
    <mergeCell ref="C381:C389"/>
    <mergeCell ref="E381:E389"/>
    <mergeCell ref="D371:D374"/>
    <mergeCell ref="D375:D380"/>
    <mergeCell ref="D381:D389"/>
    <mergeCell ref="D390:D398"/>
    <mergeCell ref="D399:D407"/>
    <mergeCell ref="F399:F407"/>
    <mergeCell ref="C433:C441"/>
    <mergeCell ref="E433:E441"/>
    <mergeCell ref="C442:C443"/>
    <mergeCell ref="E442:E443"/>
    <mergeCell ref="F442:F443"/>
    <mergeCell ref="C408:C421"/>
    <mergeCell ref="E408:E421"/>
    <mergeCell ref="C422:C426"/>
    <mergeCell ref="E422:E426"/>
    <mergeCell ref="C427:C432"/>
    <mergeCell ref="E427:E432"/>
    <mergeCell ref="D408:D421"/>
    <mergeCell ref="D422:D426"/>
    <mergeCell ref="D427:D432"/>
    <mergeCell ref="D433:D441"/>
    <mergeCell ref="D442:D443"/>
    <mergeCell ref="F408:F421"/>
    <mergeCell ref="F422:F426"/>
    <mergeCell ref="F427:F432"/>
    <mergeCell ref="F433:F441"/>
    <mergeCell ref="C444:C446"/>
    <mergeCell ref="E444:E446"/>
    <mergeCell ref="C447:C450"/>
    <mergeCell ref="E447:E450"/>
    <mergeCell ref="C451:C480"/>
    <mergeCell ref="E451:E480"/>
    <mergeCell ref="D444:D446"/>
    <mergeCell ref="D447:D450"/>
    <mergeCell ref="D451:D480"/>
    <mergeCell ref="C513:C516"/>
    <mergeCell ref="E513:E516"/>
    <mergeCell ref="C518:C523"/>
    <mergeCell ref="E518:E523"/>
    <mergeCell ref="C481:C512"/>
    <mergeCell ref="E481:E512"/>
    <mergeCell ref="D481:D512"/>
    <mergeCell ref="D513:D516"/>
    <mergeCell ref="D518:D523"/>
    <mergeCell ref="C558:C581"/>
    <mergeCell ref="E558:E581"/>
    <mergeCell ref="C524:C555"/>
    <mergeCell ref="E524:E555"/>
    <mergeCell ref="C556:C557"/>
    <mergeCell ref="E556:E557"/>
    <mergeCell ref="D524:D555"/>
    <mergeCell ref="D556:D557"/>
    <mergeCell ref="D558:D581"/>
    <mergeCell ref="C591:C592"/>
    <mergeCell ref="E591:E592"/>
    <mergeCell ref="C594:C595"/>
    <mergeCell ref="E594:E595"/>
    <mergeCell ref="C597:C604"/>
    <mergeCell ref="E597:E604"/>
    <mergeCell ref="C582:C583"/>
    <mergeCell ref="E582:E583"/>
    <mergeCell ref="C584:C585"/>
    <mergeCell ref="E584:E585"/>
    <mergeCell ref="C586:C589"/>
    <mergeCell ref="E586:E589"/>
    <mergeCell ref="D582:D583"/>
    <mergeCell ref="D584:D585"/>
    <mergeCell ref="D586:D589"/>
    <mergeCell ref="D591:D592"/>
    <mergeCell ref="D594:D595"/>
    <mergeCell ref="D597:D604"/>
    <mergeCell ref="C628:C639"/>
    <mergeCell ref="E628:E639"/>
    <mergeCell ref="C640:C648"/>
    <mergeCell ref="E640:E648"/>
    <mergeCell ref="F640:F648"/>
    <mergeCell ref="C605:C627"/>
    <mergeCell ref="E605:E627"/>
    <mergeCell ref="D605:D627"/>
    <mergeCell ref="D628:D639"/>
    <mergeCell ref="D640:D648"/>
    <mergeCell ref="C649:C650"/>
    <mergeCell ref="E649:E650"/>
    <mergeCell ref="C651:C658"/>
    <mergeCell ref="E651:E658"/>
    <mergeCell ref="F651:F658"/>
    <mergeCell ref="C659:C672"/>
    <mergeCell ref="E659:E672"/>
    <mergeCell ref="D649:D650"/>
    <mergeCell ref="D651:D658"/>
    <mergeCell ref="D659:D672"/>
    <mergeCell ref="F659:F672"/>
    <mergeCell ref="C682:C685"/>
    <mergeCell ref="E682:E685"/>
    <mergeCell ref="C686:C691"/>
    <mergeCell ref="E686:E691"/>
    <mergeCell ref="C673:C676"/>
    <mergeCell ref="E673:E676"/>
    <mergeCell ref="F673:F676"/>
    <mergeCell ref="C677:C681"/>
    <mergeCell ref="E677:E681"/>
    <mergeCell ref="D673:D676"/>
    <mergeCell ref="D677:D681"/>
    <mergeCell ref="D682:D685"/>
    <mergeCell ref="D686:D691"/>
    <mergeCell ref="F677:F681"/>
    <mergeCell ref="F682:F685"/>
    <mergeCell ref="F686:F691"/>
    <mergeCell ref="C703:C706"/>
    <mergeCell ref="E703:E706"/>
    <mergeCell ref="F703:F706"/>
    <mergeCell ref="C707:C708"/>
    <mergeCell ref="E707:E708"/>
    <mergeCell ref="F707:F708"/>
    <mergeCell ref="C692:C695"/>
    <mergeCell ref="E692:E695"/>
    <mergeCell ref="C696:C697"/>
    <mergeCell ref="E696:E697"/>
    <mergeCell ref="C698:C702"/>
    <mergeCell ref="E698:E702"/>
    <mergeCell ref="D692:D695"/>
    <mergeCell ref="D696:D697"/>
    <mergeCell ref="D698:D702"/>
    <mergeCell ref="D703:D706"/>
    <mergeCell ref="D707:D708"/>
    <mergeCell ref="F692:F695"/>
    <mergeCell ref="F696:F697"/>
    <mergeCell ref="F698:F702"/>
    <mergeCell ref="C718:C719"/>
    <mergeCell ref="E718:E719"/>
    <mergeCell ref="C721:C725"/>
    <mergeCell ref="E721:E725"/>
    <mergeCell ref="C726:C727"/>
    <mergeCell ref="E726:E727"/>
    <mergeCell ref="C709:C710"/>
    <mergeCell ref="E709:E710"/>
    <mergeCell ref="F709:F710"/>
    <mergeCell ref="C712:C717"/>
    <mergeCell ref="E712:E717"/>
    <mergeCell ref="D709:D710"/>
    <mergeCell ref="D712:D717"/>
    <mergeCell ref="D726:D727"/>
    <mergeCell ref="F712:F717"/>
    <mergeCell ref="F718:F719"/>
    <mergeCell ref="F721:F725"/>
    <mergeCell ref="F726:F727"/>
    <mergeCell ref="C736:C741"/>
    <mergeCell ref="E736:E741"/>
    <mergeCell ref="C742:C746"/>
    <mergeCell ref="E742:E746"/>
    <mergeCell ref="C728:C731"/>
    <mergeCell ref="E728:E731"/>
    <mergeCell ref="C732:C735"/>
    <mergeCell ref="E732:E735"/>
    <mergeCell ref="D728:D731"/>
    <mergeCell ref="D732:D735"/>
    <mergeCell ref="D736:D741"/>
    <mergeCell ref="D742:D746"/>
    <mergeCell ref="F728:F731"/>
    <mergeCell ref="F732:F735"/>
    <mergeCell ref="F736:F741"/>
    <mergeCell ref="F742:F746"/>
    <mergeCell ref="F102:F104"/>
    <mergeCell ref="F106:F109"/>
    <mergeCell ref="F110:F128"/>
    <mergeCell ref="F129:F130"/>
    <mergeCell ref="F131:F133"/>
    <mergeCell ref="F135:F140"/>
    <mergeCell ref="F142:F146"/>
    <mergeCell ref="F149:F154"/>
    <mergeCell ref="F157:F158"/>
    <mergeCell ref="F481:F512"/>
    <mergeCell ref="F513:F516"/>
    <mergeCell ref="F518:F523"/>
    <mergeCell ref="F524:F555"/>
    <mergeCell ref="F556:F557"/>
    <mergeCell ref="F558:F581"/>
    <mergeCell ref="F277:F279"/>
    <mergeCell ref="F280:F285"/>
    <mergeCell ref="F286:F294"/>
    <mergeCell ref="F212:F213"/>
    <mergeCell ref="F214:F216"/>
  </mergeCells>
  <pageMargins left="0.7" right="0.7" top="0.75" bottom="0.75" header="0.3" footer="0.3"/>
  <pageSetup paperSize="9" orientation="portrait" horizontalDpi="1200" verticalDpi="1200"/>
  <headerFooter>
    <oddFooter>&amp;L_x000D_&amp;1#&amp;"Calibri"&amp;10&amp;K000000 Information Rating: INTERNAL(I)</oddFooter>
  </headerFooter>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29B71-568E-4BAC-B3BB-4185230C0478}">
  <dimension ref="A1:I191"/>
  <sheetViews>
    <sheetView workbookViewId="0"/>
  </sheetViews>
  <sheetFormatPr defaultColWidth="9.140625" defaultRowHeight="14.45"/>
  <cols>
    <col min="1" max="1" width="24.28515625" style="5" bestFit="1" customWidth="1"/>
    <col min="2" max="2" width="39.28515625" style="5" bestFit="1" customWidth="1"/>
    <col min="3" max="3" width="30.42578125" style="5" bestFit="1" customWidth="1"/>
    <col min="4" max="4" width="29.28515625" style="5" customWidth="1"/>
    <col min="5" max="5" width="71.28515625" style="24" customWidth="1"/>
    <col min="6" max="6" width="68.7109375" style="25" customWidth="1"/>
    <col min="7" max="8" width="12.7109375" style="37" customWidth="1"/>
    <col min="9" max="9" width="38.7109375" style="24" customWidth="1"/>
    <col min="10" max="16384" width="9.140625" style="24"/>
  </cols>
  <sheetData>
    <row r="1" spans="1:9" ht="28.9">
      <c r="A1" s="19" t="s">
        <v>7308</v>
      </c>
      <c r="B1" s="19" t="s">
        <v>8400</v>
      </c>
      <c r="C1" s="19" t="s">
        <v>8401</v>
      </c>
      <c r="D1" s="35" t="s">
        <v>8402</v>
      </c>
      <c r="E1" s="17" t="s">
        <v>8403</v>
      </c>
      <c r="F1" s="18" t="s">
        <v>8404</v>
      </c>
      <c r="G1" s="17" t="s">
        <v>8405</v>
      </c>
      <c r="H1" s="17" t="s">
        <v>7314</v>
      </c>
      <c r="I1" s="17" t="s">
        <v>7317</v>
      </c>
    </row>
    <row r="2" spans="1:9">
      <c r="A2" s="22" t="s">
        <v>8406</v>
      </c>
      <c r="B2" s="22"/>
      <c r="C2" s="22"/>
      <c r="D2" s="22"/>
      <c r="E2" s="20"/>
      <c r="F2" s="21"/>
      <c r="G2" s="36"/>
      <c r="H2" s="36"/>
      <c r="I2" s="20"/>
    </row>
    <row r="3" spans="1:9" ht="28.9">
      <c r="A3" s="526" t="s">
        <v>8407</v>
      </c>
      <c r="B3" s="24" t="s">
        <v>8408</v>
      </c>
      <c r="C3" s="23" t="s">
        <v>8409</v>
      </c>
      <c r="D3" s="32" t="s">
        <v>4029</v>
      </c>
      <c r="E3" s="25" t="s">
        <v>8410</v>
      </c>
      <c r="F3" s="25" t="s">
        <v>8411</v>
      </c>
      <c r="G3" s="37" t="s">
        <v>7173</v>
      </c>
      <c r="H3" s="37" t="s">
        <v>7173</v>
      </c>
    </row>
    <row r="4" spans="1:9">
      <c r="A4" s="526"/>
      <c r="B4" s="24" t="s">
        <v>8408</v>
      </c>
      <c r="C4" s="23" t="s">
        <v>8412</v>
      </c>
      <c r="D4" s="5" t="s">
        <v>2952</v>
      </c>
      <c r="E4" s="37" t="s">
        <v>8413</v>
      </c>
      <c r="F4" s="38" t="s">
        <v>8413</v>
      </c>
      <c r="G4" s="38" t="s">
        <v>8413</v>
      </c>
      <c r="H4" s="38" t="s">
        <v>7173</v>
      </c>
    </row>
    <row r="5" spans="1:9">
      <c r="A5" s="526"/>
      <c r="B5" s="24" t="s">
        <v>8408</v>
      </c>
      <c r="C5" s="23" t="s">
        <v>8414</v>
      </c>
      <c r="D5" s="5" t="s">
        <v>3266</v>
      </c>
      <c r="E5" s="37" t="s">
        <v>8413</v>
      </c>
      <c r="F5" s="38" t="s">
        <v>8413</v>
      </c>
      <c r="G5" s="38" t="s">
        <v>8413</v>
      </c>
      <c r="H5" s="38" t="s">
        <v>7173</v>
      </c>
    </row>
    <row r="6" spans="1:9">
      <c r="A6" s="526"/>
      <c r="B6" s="24" t="s">
        <v>8408</v>
      </c>
      <c r="C6" s="23" t="s">
        <v>8415</v>
      </c>
      <c r="D6" s="5" t="s">
        <v>3268</v>
      </c>
      <c r="E6" s="37" t="s">
        <v>8413</v>
      </c>
      <c r="F6" s="38" t="s">
        <v>8413</v>
      </c>
      <c r="G6" s="38" t="s">
        <v>8413</v>
      </c>
      <c r="H6" s="38" t="s">
        <v>7173</v>
      </c>
    </row>
    <row r="7" spans="1:9">
      <c r="A7" s="526"/>
      <c r="B7" s="24" t="s">
        <v>8408</v>
      </c>
      <c r="C7" s="499" t="s">
        <v>8416</v>
      </c>
      <c r="D7" s="527" t="s">
        <v>2979</v>
      </c>
      <c r="E7" s="24" t="s">
        <v>8417</v>
      </c>
      <c r="F7" s="25" t="s">
        <v>8418</v>
      </c>
      <c r="G7" s="37" t="s">
        <v>7173</v>
      </c>
      <c r="H7" s="37" t="s">
        <v>7173</v>
      </c>
    </row>
    <row r="8" spans="1:9">
      <c r="A8" s="526"/>
      <c r="B8" s="24" t="s">
        <v>8408</v>
      </c>
      <c r="C8" s="499"/>
      <c r="D8" s="527"/>
      <c r="E8" s="499" t="s">
        <v>8419</v>
      </c>
      <c r="F8" s="29" t="s">
        <v>8420</v>
      </c>
      <c r="G8" s="37" t="s">
        <v>7173</v>
      </c>
      <c r="H8" s="37" t="s">
        <v>7173</v>
      </c>
    </row>
    <row r="9" spans="1:9">
      <c r="A9" s="526"/>
      <c r="B9" s="24" t="s">
        <v>8408</v>
      </c>
      <c r="C9" s="499"/>
      <c r="D9" s="527"/>
      <c r="E9" s="499"/>
      <c r="F9" s="29" t="s">
        <v>8421</v>
      </c>
      <c r="G9" s="37" t="s">
        <v>7173</v>
      </c>
      <c r="H9" s="37" t="s">
        <v>7173</v>
      </c>
    </row>
    <row r="10" spans="1:9">
      <c r="A10" s="526"/>
      <c r="B10" s="24" t="s">
        <v>8408</v>
      </c>
      <c r="C10" s="499"/>
      <c r="D10" s="527"/>
      <c r="E10" s="499"/>
      <c r="F10" s="29" t="s">
        <v>8422</v>
      </c>
      <c r="G10" s="37" t="s">
        <v>7173</v>
      </c>
      <c r="H10" s="37" t="s">
        <v>7173</v>
      </c>
    </row>
    <row r="11" spans="1:9">
      <c r="A11" s="526"/>
      <c r="B11" s="24" t="s">
        <v>8408</v>
      </c>
      <c r="C11" s="499"/>
      <c r="D11" s="527"/>
      <c r="E11" s="499"/>
      <c r="F11" s="29" t="s">
        <v>8423</v>
      </c>
      <c r="G11" s="37" t="s">
        <v>7173</v>
      </c>
      <c r="H11" s="37" t="s">
        <v>7173</v>
      </c>
    </row>
    <row r="12" spans="1:9">
      <c r="A12" s="526"/>
      <c r="B12" s="24" t="s">
        <v>8408</v>
      </c>
      <c r="C12" s="23" t="s">
        <v>8424</v>
      </c>
      <c r="D12" s="5" t="s">
        <v>2987</v>
      </c>
      <c r="E12" s="37" t="s">
        <v>8413</v>
      </c>
      <c r="F12" s="38" t="s">
        <v>8413</v>
      </c>
      <c r="G12" s="38" t="s">
        <v>8413</v>
      </c>
      <c r="H12" s="38" t="s">
        <v>7173</v>
      </c>
    </row>
    <row r="13" spans="1:9">
      <c r="A13" s="526"/>
      <c r="B13" s="24" t="s">
        <v>8408</v>
      </c>
      <c r="C13" s="23" t="s">
        <v>8425</v>
      </c>
      <c r="D13" s="5" t="s">
        <v>4293</v>
      </c>
      <c r="E13" s="37" t="s">
        <v>8413</v>
      </c>
      <c r="F13" s="38" t="s">
        <v>8413</v>
      </c>
      <c r="G13" s="38" t="s">
        <v>8413</v>
      </c>
      <c r="H13" s="38" t="s">
        <v>7173</v>
      </c>
    </row>
    <row r="14" spans="1:9">
      <c r="A14" s="526"/>
      <c r="B14" s="24" t="s">
        <v>8408</v>
      </c>
      <c r="C14" s="23" t="s">
        <v>8426</v>
      </c>
      <c r="D14" s="5" t="s">
        <v>3330</v>
      </c>
      <c r="E14" s="37" t="s">
        <v>8413</v>
      </c>
      <c r="F14" s="38" t="s">
        <v>8413</v>
      </c>
      <c r="G14" s="38" t="s">
        <v>8413</v>
      </c>
      <c r="H14" s="38" t="s">
        <v>7173</v>
      </c>
    </row>
    <row r="15" spans="1:9" ht="43.15">
      <c r="A15" s="528" t="s">
        <v>8427</v>
      </c>
      <c r="B15" s="43" t="s">
        <v>8428</v>
      </c>
      <c r="C15" s="529" t="s">
        <v>8429</v>
      </c>
      <c r="D15" s="528" t="s">
        <v>4029</v>
      </c>
      <c r="E15" s="41" t="s">
        <v>8430</v>
      </c>
      <c r="F15" s="41" t="s">
        <v>8431</v>
      </c>
      <c r="G15" s="42" t="s">
        <v>7173</v>
      </c>
      <c r="H15" s="42" t="s">
        <v>7173</v>
      </c>
      <c r="I15" s="43"/>
    </row>
    <row r="16" spans="1:9" ht="28.9">
      <c r="A16" s="526"/>
      <c r="B16" s="24" t="s">
        <v>8428</v>
      </c>
      <c r="C16" s="499"/>
      <c r="D16" s="526"/>
      <c r="E16" s="23" t="s">
        <v>8432</v>
      </c>
      <c r="F16" s="23" t="s">
        <v>8433</v>
      </c>
      <c r="G16" s="37" t="s">
        <v>7173</v>
      </c>
      <c r="H16" s="37" t="s">
        <v>7173</v>
      </c>
    </row>
    <row r="17" spans="1:8" ht="28.9">
      <c r="A17" s="526"/>
      <c r="B17" s="24" t="s">
        <v>8428</v>
      </c>
      <c r="C17" s="499"/>
      <c r="D17" s="526"/>
      <c r="E17" s="25" t="s">
        <v>8434</v>
      </c>
      <c r="F17" s="25" t="s">
        <v>8435</v>
      </c>
      <c r="G17" s="37" t="s">
        <v>7173</v>
      </c>
      <c r="H17" s="37" t="s">
        <v>7173</v>
      </c>
    </row>
    <row r="18" spans="1:8" ht="57.6">
      <c r="A18" s="526"/>
      <c r="B18" s="24" t="s">
        <v>8428</v>
      </c>
      <c r="C18" s="499"/>
      <c r="D18" s="526"/>
      <c r="E18" s="25" t="s">
        <v>8436</v>
      </c>
      <c r="F18" s="25" t="s">
        <v>8437</v>
      </c>
      <c r="G18" s="37" t="s">
        <v>7173</v>
      </c>
      <c r="H18" s="37" t="s">
        <v>7173</v>
      </c>
    </row>
    <row r="19" spans="1:8" ht="28.9">
      <c r="A19" s="526"/>
      <c r="B19" s="24" t="s">
        <v>8428</v>
      </c>
      <c r="C19" s="499"/>
      <c r="D19" s="526"/>
      <c r="E19" s="25" t="s">
        <v>8438</v>
      </c>
      <c r="F19" s="25" t="s">
        <v>8439</v>
      </c>
      <c r="G19" s="37" t="s">
        <v>7173</v>
      </c>
      <c r="H19" s="37" t="s">
        <v>7173</v>
      </c>
    </row>
    <row r="20" spans="1:8">
      <c r="A20" s="526"/>
      <c r="B20" s="24" t="s">
        <v>8428</v>
      </c>
      <c r="C20" s="527" t="s">
        <v>8440</v>
      </c>
      <c r="D20" s="526" t="s">
        <v>4069</v>
      </c>
      <c r="E20" s="24" t="s">
        <v>8441</v>
      </c>
      <c r="F20" s="25" t="s">
        <v>8442</v>
      </c>
      <c r="G20" s="37" t="s">
        <v>7173</v>
      </c>
      <c r="H20" s="37" t="s">
        <v>7173</v>
      </c>
    </row>
    <row r="21" spans="1:8" ht="43.15">
      <c r="A21" s="526"/>
      <c r="B21" s="24" t="s">
        <v>8428</v>
      </c>
      <c r="C21" s="527"/>
      <c r="D21" s="526"/>
      <c r="E21" s="25" t="s">
        <v>8443</v>
      </c>
      <c r="F21" s="25" t="s">
        <v>8444</v>
      </c>
      <c r="G21" s="37" t="s">
        <v>7173</v>
      </c>
      <c r="H21" s="37" t="s">
        <v>7173</v>
      </c>
    </row>
    <row r="22" spans="1:8" ht="28.9">
      <c r="A22" s="526"/>
      <c r="B22" s="24" t="s">
        <v>8428</v>
      </c>
      <c r="C22" s="527"/>
      <c r="D22" s="526"/>
      <c r="E22" s="499" t="s">
        <v>8445</v>
      </c>
      <c r="F22" s="30" t="s">
        <v>8446</v>
      </c>
      <c r="G22" s="37" t="s">
        <v>7173</v>
      </c>
      <c r="H22" s="37" t="s">
        <v>7173</v>
      </c>
    </row>
    <row r="23" spans="1:8" ht="28.9">
      <c r="A23" s="526"/>
      <c r="B23" s="24" t="s">
        <v>8428</v>
      </c>
      <c r="C23" s="527"/>
      <c r="D23" s="526"/>
      <c r="E23" s="499"/>
      <c r="F23" s="30" t="s">
        <v>8447</v>
      </c>
      <c r="G23" s="37" t="s">
        <v>7173</v>
      </c>
      <c r="H23" s="37" t="s">
        <v>7173</v>
      </c>
    </row>
    <row r="24" spans="1:8" ht="28.9">
      <c r="A24" s="526"/>
      <c r="B24" s="24" t="s">
        <v>8428</v>
      </c>
      <c r="C24" s="527"/>
      <c r="D24" s="526"/>
      <c r="E24" s="499"/>
      <c r="F24" s="30" t="s">
        <v>8448</v>
      </c>
      <c r="G24" s="37" t="s">
        <v>7173</v>
      </c>
      <c r="H24" s="37" t="s">
        <v>7173</v>
      </c>
    </row>
    <row r="25" spans="1:8">
      <c r="A25" s="526"/>
      <c r="B25" s="24" t="s">
        <v>8428</v>
      </c>
      <c r="C25" s="527"/>
      <c r="D25" s="526"/>
      <c r="E25" s="499"/>
      <c r="F25" s="30" t="s">
        <v>8449</v>
      </c>
      <c r="G25" s="37" t="s">
        <v>7173</v>
      </c>
      <c r="H25" s="37" t="s">
        <v>7173</v>
      </c>
    </row>
    <row r="26" spans="1:8">
      <c r="A26" s="526"/>
      <c r="B26" s="24" t="s">
        <v>8428</v>
      </c>
      <c r="C26" s="527"/>
      <c r="D26" s="526"/>
      <c r="E26" s="499"/>
      <c r="F26" s="30" t="s">
        <v>8450</v>
      </c>
      <c r="G26" s="37" t="s">
        <v>7173</v>
      </c>
      <c r="H26" s="37" t="s">
        <v>7173</v>
      </c>
    </row>
    <row r="27" spans="1:8">
      <c r="A27" s="526"/>
      <c r="B27" s="24" t="s">
        <v>8428</v>
      </c>
      <c r="C27" s="527"/>
      <c r="D27" s="526"/>
      <c r="E27" s="499"/>
      <c r="F27" s="30" t="s">
        <v>8451</v>
      </c>
      <c r="G27" s="37" t="s">
        <v>7173</v>
      </c>
      <c r="H27" s="37" t="s">
        <v>7173</v>
      </c>
    </row>
    <row r="28" spans="1:8">
      <c r="A28" s="526"/>
      <c r="B28" s="24" t="s">
        <v>8428</v>
      </c>
      <c r="C28" s="527"/>
      <c r="D28" s="526"/>
      <c r="E28" s="499"/>
      <c r="F28" s="30" t="s">
        <v>8452</v>
      </c>
      <c r="G28" s="37" t="s">
        <v>7173</v>
      </c>
      <c r="H28" s="37" t="s">
        <v>7173</v>
      </c>
    </row>
    <row r="29" spans="1:8" ht="28.9">
      <c r="A29" s="526"/>
      <c r="B29" s="24" t="s">
        <v>8428</v>
      </c>
      <c r="C29" s="527"/>
      <c r="D29" s="526"/>
      <c r="E29" s="499" t="s">
        <v>8453</v>
      </c>
      <c r="F29" s="25" t="s">
        <v>8454</v>
      </c>
      <c r="G29" s="37" t="s">
        <v>7173</v>
      </c>
      <c r="H29" s="37" t="s">
        <v>7173</v>
      </c>
    </row>
    <row r="30" spans="1:8" ht="28.9">
      <c r="A30" s="526"/>
      <c r="B30" s="24" t="s">
        <v>8428</v>
      </c>
      <c r="C30" s="527"/>
      <c r="D30" s="526"/>
      <c r="E30" s="499"/>
      <c r="F30" s="25" t="s">
        <v>8455</v>
      </c>
      <c r="G30" s="37" t="s">
        <v>7173</v>
      </c>
      <c r="H30" s="37" t="s">
        <v>7173</v>
      </c>
    </row>
    <row r="31" spans="1:8" ht="43.15">
      <c r="A31" s="526"/>
      <c r="B31" s="24" t="s">
        <v>8428</v>
      </c>
      <c r="C31" s="527"/>
      <c r="D31" s="526"/>
      <c r="E31" s="499"/>
      <c r="F31" s="25" t="s">
        <v>8456</v>
      </c>
      <c r="G31" s="37" t="s">
        <v>7173</v>
      </c>
      <c r="H31" s="37" t="s">
        <v>7173</v>
      </c>
    </row>
    <row r="32" spans="1:8" ht="43.15">
      <c r="A32" s="526"/>
      <c r="B32" s="24" t="s">
        <v>8428</v>
      </c>
      <c r="C32" s="527"/>
      <c r="D32" s="526"/>
      <c r="E32" s="499"/>
      <c r="F32" s="25" t="s">
        <v>8457</v>
      </c>
      <c r="G32" s="37" t="s">
        <v>7173</v>
      </c>
      <c r="H32" s="37" t="s">
        <v>7173</v>
      </c>
    </row>
    <row r="33" spans="1:9" ht="43.15">
      <c r="A33" s="526"/>
      <c r="B33" s="24" t="s">
        <v>8428</v>
      </c>
      <c r="C33" s="527"/>
      <c r="D33" s="526"/>
      <c r="E33" s="25" t="s">
        <v>8458</v>
      </c>
      <c r="F33" s="25" t="s">
        <v>8459</v>
      </c>
      <c r="G33" s="37" t="s">
        <v>7173</v>
      </c>
      <c r="H33" s="37" t="s">
        <v>7173</v>
      </c>
      <c r="I33" s="23" t="s">
        <v>8460</v>
      </c>
    </row>
    <row r="34" spans="1:9" ht="28.9">
      <c r="A34" s="526"/>
      <c r="B34" s="24" t="s">
        <v>8428</v>
      </c>
      <c r="C34" s="499" t="s">
        <v>8461</v>
      </c>
      <c r="D34" s="526" t="s">
        <v>3880</v>
      </c>
      <c r="E34" s="499" t="s">
        <v>8462</v>
      </c>
      <c r="F34" s="25" t="s">
        <v>8463</v>
      </c>
      <c r="G34" s="37" t="s">
        <v>7173</v>
      </c>
      <c r="H34" s="37" t="s">
        <v>7173</v>
      </c>
    </row>
    <row r="35" spans="1:9" ht="28.9">
      <c r="A35" s="526"/>
      <c r="B35" s="24" t="s">
        <v>8428</v>
      </c>
      <c r="C35" s="499"/>
      <c r="D35" s="526"/>
      <c r="E35" s="499"/>
      <c r="F35" s="25" t="s">
        <v>8464</v>
      </c>
      <c r="G35" s="37" t="s">
        <v>7173</v>
      </c>
      <c r="H35" s="37" t="s">
        <v>7173</v>
      </c>
    </row>
    <row r="36" spans="1:9">
      <c r="A36" s="526"/>
      <c r="B36" s="24" t="s">
        <v>8428</v>
      </c>
      <c r="C36" s="499"/>
      <c r="D36" s="526"/>
      <c r="E36" s="499" t="s">
        <v>8465</v>
      </c>
      <c r="F36" s="29" t="s">
        <v>772</v>
      </c>
      <c r="G36" s="37">
        <v>16</v>
      </c>
      <c r="H36" s="37" t="s">
        <v>7173</v>
      </c>
    </row>
    <row r="37" spans="1:9">
      <c r="A37" s="526"/>
      <c r="B37" s="24" t="s">
        <v>8428</v>
      </c>
      <c r="C37" s="499"/>
      <c r="D37" s="526"/>
      <c r="E37" s="499"/>
      <c r="F37" s="29" t="s">
        <v>773</v>
      </c>
      <c r="G37" s="37">
        <v>17</v>
      </c>
      <c r="H37" s="37" t="s">
        <v>7173</v>
      </c>
    </row>
    <row r="38" spans="1:9">
      <c r="A38" s="526"/>
      <c r="B38" s="24" t="s">
        <v>8428</v>
      </c>
      <c r="C38" s="499"/>
      <c r="D38" s="526"/>
      <c r="E38" s="499"/>
      <c r="F38" s="29" t="s">
        <v>774</v>
      </c>
      <c r="G38" s="37">
        <v>18</v>
      </c>
      <c r="H38" s="37">
        <v>30355</v>
      </c>
    </row>
    <row r="39" spans="1:9" ht="28.9">
      <c r="A39" s="526"/>
      <c r="B39" s="24" t="s">
        <v>8428</v>
      </c>
      <c r="C39" s="499"/>
      <c r="D39" s="526"/>
      <c r="E39" s="499"/>
      <c r="F39" s="25" t="s">
        <v>8466</v>
      </c>
      <c r="G39" s="37" t="s">
        <v>7173</v>
      </c>
      <c r="H39" s="37" t="s">
        <v>7173</v>
      </c>
    </row>
    <row r="40" spans="1:9" ht="28.9">
      <c r="A40" s="526"/>
      <c r="B40" s="24" t="s">
        <v>8428</v>
      </c>
      <c r="C40" s="499"/>
      <c r="D40" s="526"/>
      <c r="E40" s="24" t="s">
        <v>8467</v>
      </c>
      <c r="F40" s="25" t="s">
        <v>8468</v>
      </c>
      <c r="G40" s="37" t="s">
        <v>7173</v>
      </c>
      <c r="H40" s="37" t="s">
        <v>7173</v>
      </c>
    </row>
    <row r="41" spans="1:9" ht="57.6">
      <c r="A41" s="526"/>
      <c r="B41" s="24" t="s">
        <v>8428</v>
      </c>
      <c r="C41" s="499" t="s">
        <v>8469</v>
      </c>
      <c r="D41" s="526" t="s">
        <v>8413</v>
      </c>
      <c r="E41" s="25" t="s">
        <v>8470</v>
      </c>
      <c r="F41" s="25" t="s">
        <v>8471</v>
      </c>
      <c r="G41" s="37" t="s">
        <v>7173</v>
      </c>
      <c r="H41" s="37" t="s">
        <v>7173</v>
      </c>
    </row>
    <row r="42" spans="1:9" ht="115.15">
      <c r="A42" s="526"/>
      <c r="B42" s="24" t="s">
        <v>8428</v>
      </c>
      <c r="C42" s="499"/>
      <c r="D42" s="526"/>
      <c r="E42" s="25" t="s">
        <v>8472</v>
      </c>
      <c r="F42" s="25" t="s">
        <v>8473</v>
      </c>
      <c r="G42" s="37" t="s">
        <v>7173</v>
      </c>
      <c r="H42" s="37" t="s">
        <v>7173</v>
      </c>
    </row>
    <row r="43" spans="1:9">
      <c r="A43" s="528" t="s">
        <v>8474</v>
      </c>
      <c r="B43" s="43" t="s">
        <v>8475</v>
      </c>
      <c r="C43" s="40" t="s">
        <v>8476</v>
      </c>
      <c r="D43" s="39" t="s">
        <v>4029</v>
      </c>
      <c r="E43" s="42" t="s">
        <v>8413</v>
      </c>
      <c r="F43" s="44" t="s">
        <v>8413</v>
      </c>
      <c r="G43" s="42" t="s">
        <v>8413</v>
      </c>
      <c r="H43" s="42" t="s">
        <v>7173</v>
      </c>
      <c r="I43" s="43"/>
    </row>
    <row r="44" spans="1:9">
      <c r="A44" s="526"/>
      <c r="B44" s="24" t="s">
        <v>8475</v>
      </c>
      <c r="C44" s="5" t="s">
        <v>8477</v>
      </c>
      <c r="D44" s="32" t="s">
        <v>3350</v>
      </c>
      <c r="E44" s="37" t="s">
        <v>8413</v>
      </c>
      <c r="F44" s="38" t="s">
        <v>8413</v>
      </c>
      <c r="G44" s="37" t="s">
        <v>8413</v>
      </c>
      <c r="H44" s="37" t="s">
        <v>7173</v>
      </c>
    </row>
    <row r="45" spans="1:9" ht="28.9">
      <c r="A45" s="526"/>
      <c r="B45" s="50" t="s">
        <v>8475</v>
      </c>
      <c r="C45" s="5" t="s">
        <v>8478</v>
      </c>
      <c r="D45" s="32" t="s">
        <v>3540</v>
      </c>
      <c r="E45" s="23" t="s">
        <v>8479</v>
      </c>
      <c r="F45" s="23" t="s">
        <v>8480</v>
      </c>
      <c r="G45" s="37" t="s">
        <v>7173</v>
      </c>
      <c r="H45" s="37" t="s">
        <v>7173</v>
      </c>
    </row>
    <row r="46" spans="1:9" ht="57.6">
      <c r="A46" s="528" t="s">
        <v>8481</v>
      </c>
      <c r="B46" s="43" t="s">
        <v>708</v>
      </c>
      <c r="C46" s="531" t="s">
        <v>8482</v>
      </c>
      <c r="D46" s="528" t="s">
        <v>4029</v>
      </c>
      <c r="E46" s="45" t="s">
        <v>8483</v>
      </c>
      <c r="F46" s="45" t="s">
        <v>8484</v>
      </c>
      <c r="G46" s="42" t="s">
        <v>7173</v>
      </c>
      <c r="H46" s="42" t="s">
        <v>7173</v>
      </c>
      <c r="I46" s="43"/>
    </row>
    <row r="47" spans="1:9" ht="28.9">
      <c r="A47" s="526"/>
      <c r="B47" s="24" t="s">
        <v>708</v>
      </c>
      <c r="C47" s="527"/>
      <c r="D47" s="526"/>
      <c r="E47" s="25" t="s">
        <v>8485</v>
      </c>
      <c r="F47" s="25" t="s">
        <v>8486</v>
      </c>
      <c r="G47" s="37" t="s">
        <v>7173</v>
      </c>
      <c r="H47" s="37" t="s">
        <v>7173</v>
      </c>
    </row>
    <row r="48" spans="1:9">
      <c r="A48" s="526"/>
      <c r="B48" s="24" t="s">
        <v>708</v>
      </c>
      <c r="C48" s="5" t="s">
        <v>8487</v>
      </c>
      <c r="D48" s="32" t="s">
        <v>3321</v>
      </c>
      <c r="E48" s="37" t="s">
        <v>8413</v>
      </c>
      <c r="F48" s="38" t="s">
        <v>8413</v>
      </c>
      <c r="G48" s="37" t="s">
        <v>8413</v>
      </c>
      <c r="H48" s="37" t="s">
        <v>7173</v>
      </c>
    </row>
    <row r="49" spans="1:9" ht="28.9">
      <c r="A49" s="526"/>
      <c r="B49" s="24" t="s">
        <v>708</v>
      </c>
      <c r="C49" s="5" t="s">
        <v>8488</v>
      </c>
      <c r="D49" s="32" t="s">
        <v>4280</v>
      </c>
      <c r="E49" s="24" t="s">
        <v>8489</v>
      </c>
      <c r="F49" s="23" t="s">
        <v>8490</v>
      </c>
      <c r="G49" s="37" t="s">
        <v>7173</v>
      </c>
      <c r="H49" s="37" t="s">
        <v>7173</v>
      </c>
    </row>
    <row r="50" spans="1:9" ht="45.75" customHeight="1">
      <c r="A50" s="526"/>
      <c r="B50" s="24" t="s">
        <v>708</v>
      </c>
      <c r="C50" s="527" t="s">
        <v>8491</v>
      </c>
      <c r="D50" s="526" t="s">
        <v>3326</v>
      </c>
      <c r="E50" s="499" t="s">
        <v>8492</v>
      </c>
      <c r="F50" s="25" t="s">
        <v>8493</v>
      </c>
      <c r="G50" s="37" t="s">
        <v>7173</v>
      </c>
      <c r="H50" s="37" t="s">
        <v>7173</v>
      </c>
    </row>
    <row r="51" spans="1:9" ht="43.15">
      <c r="A51" s="526"/>
      <c r="B51" s="24" t="s">
        <v>708</v>
      </c>
      <c r="C51" s="527"/>
      <c r="D51" s="526"/>
      <c r="E51" s="499"/>
      <c r="F51" s="25" t="s">
        <v>8494</v>
      </c>
      <c r="G51" s="37" t="s">
        <v>7173</v>
      </c>
      <c r="H51" s="37" t="s">
        <v>7173</v>
      </c>
    </row>
    <row r="52" spans="1:9">
      <c r="A52" s="530"/>
      <c r="B52" s="50" t="s">
        <v>708</v>
      </c>
      <c r="C52" s="47" t="s">
        <v>8495</v>
      </c>
      <c r="D52" s="46" t="s">
        <v>2971</v>
      </c>
      <c r="E52" s="48" t="s">
        <v>8413</v>
      </c>
      <c r="F52" s="49" t="s">
        <v>8413</v>
      </c>
      <c r="G52" s="48" t="s">
        <v>8413</v>
      </c>
      <c r="H52" s="48" t="s">
        <v>7173</v>
      </c>
      <c r="I52" s="50"/>
    </row>
    <row r="53" spans="1:9">
      <c r="A53" s="528" t="s">
        <v>8496</v>
      </c>
      <c r="B53" s="43" t="s">
        <v>717</v>
      </c>
      <c r="C53" s="5" t="s">
        <v>8497</v>
      </c>
      <c r="D53" s="32" t="s">
        <v>4029</v>
      </c>
      <c r="E53" s="37" t="s">
        <v>8413</v>
      </c>
      <c r="F53" s="38" t="s">
        <v>8413</v>
      </c>
      <c r="G53" s="37" t="s">
        <v>8413</v>
      </c>
      <c r="H53" s="37" t="s">
        <v>7173</v>
      </c>
    </row>
    <row r="54" spans="1:9">
      <c r="A54" s="526"/>
      <c r="B54" s="24" t="s">
        <v>717</v>
      </c>
      <c r="C54" s="5" t="s">
        <v>8498</v>
      </c>
      <c r="D54" s="32" t="s">
        <v>4302</v>
      </c>
      <c r="E54" s="37" t="s">
        <v>8413</v>
      </c>
      <c r="F54" s="38" t="s">
        <v>8413</v>
      </c>
      <c r="G54" s="37" t="s">
        <v>8413</v>
      </c>
      <c r="H54" s="37" t="s">
        <v>7173</v>
      </c>
    </row>
    <row r="55" spans="1:9">
      <c r="A55" s="526"/>
      <c r="B55" s="24" t="s">
        <v>717</v>
      </c>
      <c r="C55" s="5" t="s">
        <v>8499</v>
      </c>
      <c r="D55" s="32" t="s">
        <v>4300</v>
      </c>
      <c r="E55" s="37" t="s">
        <v>8413</v>
      </c>
      <c r="F55" s="38" t="s">
        <v>8413</v>
      </c>
      <c r="G55" s="37" t="s">
        <v>8413</v>
      </c>
      <c r="H55" s="37" t="s">
        <v>7173</v>
      </c>
    </row>
    <row r="56" spans="1:9" ht="45.75" customHeight="1">
      <c r="A56" s="526"/>
      <c r="B56" s="24" t="s">
        <v>717</v>
      </c>
      <c r="C56" s="527" t="s">
        <v>8500</v>
      </c>
      <c r="D56" s="526" t="s">
        <v>2997</v>
      </c>
      <c r="E56" s="499" t="s">
        <v>8501</v>
      </c>
      <c r="F56" s="25" t="s">
        <v>8502</v>
      </c>
      <c r="G56" s="37" t="s">
        <v>7173</v>
      </c>
      <c r="H56" s="37" t="s">
        <v>7173</v>
      </c>
    </row>
    <row r="57" spans="1:9">
      <c r="A57" s="526"/>
      <c r="B57" s="24" t="s">
        <v>717</v>
      </c>
      <c r="C57" s="527"/>
      <c r="D57" s="526"/>
      <c r="E57" s="499"/>
      <c r="F57" s="25" t="s">
        <v>8503</v>
      </c>
      <c r="G57" s="37" t="s">
        <v>7173</v>
      </c>
      <c r="H57" s="37" t="s">
        <v>7173</v>
      </c>
    </row>
    <row r="58" spans="1:9">
      <c r="A58" s="526"/>
      <c r="B58" s="24" t="s">
        <v>717</v>
      </c>
      <c r="C58" s="527"/>
      <c r="D58" s="526"/>
      <c r="E58" s="499"/>
      <c r="F58" s="25" t="s">
        <v>8504</v>
      </c>
      <c r="G58" s="37" t="s">
        <v>7173</v>
      </c>
      <c r="H58" s="37" t="s">
        <v>7173</v>
      </c>
    </row>
    <row r="59" spans="1:9" ht="48" customHeight="1">
      <c r="A59" s="526"/>
      <c r="B59" s="24" t="s">
        <v>717</v>
      </c>
      <c r="C59" s="527" t="s">
        <v>8505</v>
      </c>
      <c r="D59" s="526" t="s">
        <v>3000</v>
      </c>
      <c r="E59" s="499" t="s">
        <v>8506</v>
      </c>
      <c r="F59" s="25" t="s">
        <v>8507</v>
      </c>
      <c r="G59" s="37" t="s">
        <v>7173</v>
      </c>
      <c r="H59" s="37" t="s">
        <v>7173</v>
      </c>
    </row>
    <row r="60" spans="1:9">
      <c r="A60" s="526"/>
      <c r="B60" s="24" t="s">
        <v>717</v>
      </c>
      <c r="C60" s="527"/>
      <c r="D60" s="526"/>
      <c r="E60" s="499"/>
      <c r="F60" s="25" t="s">
        <v>8508</v>
      </c>
      <c r="G60" s="37" t="s">
        <v>7173</v>
      </c>
      <c r="H60" s="37" t="s">
        <v>7173</v>
      </c>
    </row>
    <row r="61" spans="1:9">
      <c r="A61" s="526"/>
      <c r="B61" s="24" t="s">
        <v>717</v>
      </c>
      <c r="C61" s="527"/>
      <c r="D61" s="526"/>
      <c r="E61" s="499"/>
      <c r="F61" s="25" t="s">
        <v>8509</v>
      </c>
      <c r="G61" s="37" t="s">
        <v>7173</v>
      </c>
      <c r="H61" s="37" t="s">
        <v>7173</v>
      </c>
    </row>
    <row r="62" spans="1:9" ht="48" customHeight="1">
      <c r="A62" s="526"/>
      <c r="B62" s="24" t="s">
        <v>717</v>
      </c>
      <c r="C62" s="527" t="s">
        <v>8510</v>
      </c>
      <c r="D62" s="526" t="s">
        <v>3008</v>
      </c>
      <c r="E62" s="499" t="s">
        <v>8511</v>
      </c>
      <c r="F62" s="25" t="s">
        <v>8512</v>
      </c>
      <c r="G62" s="37" t="s">
        <v>7173</v>
      </c>
      <c r="H62" s="37" t="s">
        <v>7173</v>
      </c>
    </row>
    <row r="63" spans="1:9">
      <c r="A63" s="526"/>
      <c r="B63" s="24" t="s">
        <v>717</v>
      </c>
      <c r="C63" s="527"/>
      <c r="D63" s="526"/>
      <c r="E63" s="499"/>
      <c r="F63" s="25" t="s">
        <v>8513</v>
      </c>
      <c r="G63" s="37" t="s">
        <v>7173</v>
      </c>
      <c r="H63" s="37" t="s">
        <v>7173</v>
      </c>
    </row>
    <row r="64" spans="1:9">
      <c r="A64" s="526"/>
      <c r="B64" s="24" t="s">
        <v>717</v>
      </c>
      <c r="C64" s="527"/>
      <c r="D64" s="526"/>
      <c r="E64" s="499"/>
      <c r="F64" s="25" t="s">
        <v>8514</v>
      </c>
      <c r="G64" s="37" t="s">
        <v>7173</v>
      </c>
      <c r="H64" s="37" t="s">
        <v>7173</v>
      </c>
    </row>
    <row r="65" spans="1:9">
      <c r="A65" s="528" t="s">
        <v>8515</v>
      </c>
      <c r="B65" s="43" t="s">
        <v>8516</v>
      </c>
      <c r="C65" s="40" t="s">
        <v>8517</v>
      </c>
      <c r="D65" s="39" t="s">
        <v>4029</v>
      </c>
      <c r="E65" s="42" t="s">
        <v>8413</v>
      </c>
      <c r="F65" s="44" t="s">
        <v>8413</v>
      </c>
      <c r="G65" s="42" t="s">
        <v>7173</v>
      </c>
      <c r="H65" s="42" t="s">
        <v>7173</v>
      </c>
      <c r="I65" s="43"/>
    </row>
    <row r="66" spans="1:9">
      <c r="A66" s="526"/>
      <c r="B66" s="24" t="s">
        <v>8516</v>
      </c>
      <c r="C66" s="5" t="s">
        <v>8518</v>
      </c>
      <c r="D66" s="32" t="s">
        <v>3782</v>
      </c>
      <c r="E66" s="37" t="s">
        <v>8413</v>
      </c>
      <c r="F66" s="38" t="s">
        <v>8413</v>
      </c>
      <c r="G66" s="37" t="s">
        <v>8413</v>
      </c>
      <c r="H66" s="37" t="s">
        <v>7173</v>
      </c>
    </row>
    <row r="67" spans="1:9">
      <c r="A67" s="526"/>
      <c r="B67" s="24" t="s">
        <v>8516</v>
      </c>
      <c r="C67" s="5" t="s">
        <v>8519</v>
      </c>
      <c r="D67" s="32" t="s">
        <v>4262</v>
      </c>
      <c r="E67" s="37" t="s">
        <v>8413</v>
      </c>
      <c r="F67" s="38" t="s">
        <v>8413</v>
      </c>
      <c r="G67" s="37" t="s">
        <v>8413</v>
      </c>
      <c r="H67" s="37" t="s">
        <v>7173</v>
      </c>
    </row>
    <row r="68" spans="1:9">
      <c r="A68" s="526"/>
      <c r="B68" s="24" t="s">
        <v>8516</v>
      </c>
      <c r="C68" s="5" t="s">
        <v>8520</v>
      </c>
      <c r="D68" s="32" t="s">
        <v>3275</v>
      </c>
      <c r="E68" s="37" t="s">
        <v>8413</v>
      </c>
      <c r="F68" s="38" t="s">
        <v>8413</v>
      </c>
      <c r="G68" s="37" t="s">
        <v>8413</v>
      </c>
      <c r="H68" s="37" t="s">
        <v>7173</v>
      </c>
    </row>
    <row r="69" spans="1:9">
      <c r="A69" s="526"/>
      <c r="B69" s="24" t="s">
        <v>8516</v>
      </c>
      <c r="C69" s="527" t="s">
        <v>8521</v>
      </c>
      <c r="D69" s="526" t="s">
        <v>3309</v>
      </c>
      <c r="E69" s="527" t="s">
        <v>8522</v>
      </c>
      <c r="F69" s="29" t="s">
        <v>1058</v>
      </c>
      <c r="G69" s="37">
        <v>284</v>
      </c>
      <c r="H69" s="37" t="s">
        <v>7173</v>
      </c>
    </row>
    <row r="70" spans="1:9">
      <c r="A70" s="526"/>
      <c r="B70" s="24" t="s">
        <v>8516</v>
      </c>
      <c r="C70" s="527"/>
      <c r="D70" s="526"/>
      <c r="E70" s="527"/>
      <c r="F70" s="29" t="s">
        <v>1090</v>
      </c>
      <c r="G70" s="37">
        <v>307</v>
      </c>
      <c r="H70" s="37" t="s">
        <v>7173</v>
      </c>
    </row>
    <row r="71" spans="1:9">
      <c r="A71" s="526"/>
      <c r="B71" s="24" t="s">
        <v>8516</v>
      </c>
      <c r="C71" s="527"/>
      <c r="D71" s="526"/>
      <c r="E71" s="499" t="s">
        <v>8523</v>
      </c>
      <c r="F71" s="30" t="s">
        <v>8524</v>
      </c>
      <c r="G71" s="37" t="s">
        <v>7173</v>
      </c>
      <c r="H71" s="37" t="s">
        <v>7173</v>
      </c>
    </row>
    <row r="72" spans="1:9">
      <c r="A72" s="526"/>
      <c r="B72" s="24" t="s">
        <v>8516</v>
      </c>
      <c r="C72" s="527"/>
      <c r="D72" s="526"/>
      <c r="E72" s="499"/>
      <c r="F72" s="30" t="s">
        <v>8525</v>
      </c>
      <c r="G72" s="37" t="s">
        <v>7173</v>
      </c>
      <c r="H72" s="37" t="s">
        <v>7173</v>
      </c>
    </row>
    <row r="73" spans="1:9">
      <c r="A73" s="526"/>
      <c r="B73" s="24" t="s">
        <v>8516</v>
      </c>
      <c r="C73" s="5" t="s">
        <v>8526</v>
      </c>
      <c r="D73" s="32" t="s">
        <v>2964</v>
      </c>
      <c r="E73" s="37" t="s">
        <v>8413</v>
      </c>
      <c r="F73" s="38" t="s">
        <v>8413</v>
      </c>
      <c r="G73" s="37" t="s">
        <v>8413</v>
      </c>
      <c r="H73" s="37" t="s">
        <v>7173</v>
      </c>
    </row>
    <row r="74" spans="1:9">
      <c r="A74" s="528" t="s">
        <v>8527</v>
      </c>
      <c r="B74" s="43" t="s">
        <v>8528</v>
      </c>
      <c r="C74" s="40" t="s">
        <v>8529</v>
      </c>
      <c r="D74" s="39" t="s">
        <v>4029</v>
      </c>
      <c r="E74" s="42" t="s">
        <v>8413</v>
      </c>
      <c r="F74" s="44" t="s">
        <v>8413</v>
      </c>
      <c r="G74" s="42" t="s">
        <v>7173</v>
      </c>
      <c r="H74" s="42" t="s">
        <v>7173</v>
      </c>
      <c r="I74" s="43"/>
    </row>
    <row r="75" spans="1:9" ht="28.9">
      <c r="A75" s="526"/>
      <c r="B75" s="24" t="s">
        <v>8528</v>
      </c>
      <c r="C75" s="5" t="s">
        <v>8530</v>
      </c>
      <c r="D75" s="32" t="s">
        <v>3410</v>
      </c>
      <c r="E75" s="25" t="s">
        <v>8531</v>
      </c>
      <c r="F75" s="25" t="s">
        <v>8532</v>
      </c>
      <c r="G75" s="37" t="s">
        <v>7173</v>
      </c>
      <c r="H75" s="37" t="s">
        <v>7173</v>
      </c>
    </row>
    <row r="76" spans="1:9">
      <c r="A76" s="526"/>
      <c r="B76" s="24" t="s">
        <v>8528</v>
      </c>
      <c r="C76" s="5" t="s">
        <v>8533</v>
      </c>
      <c r="D76" s="32" t="s">
        <v>4127</v>
      </c>
      <c r="E76" s="37" t="s">
        <v>8413</v>
      </c>
      <c r="F76" s="38" t="s">
        <v>8413</v>
      </c>
      <c r="G76" s="37" t="s">
        <v>8413</v>
      </c>
      <c r="H76" s="37" t="s">
        <v>7173</v>
      </c>
    </row>
    <row r="77" spans="1:9" ht="28.9">
      <c r="A77" s="526"/>
      <c r="B77" s="24" t="s">
        <v>8528</v>
      </c>
      <c r="C77" s="527" t="s">
        <v>8534</v>
      </c>
      <c r="D77" s="526" t="s">
        <v>8413</v>
      </c>
      <c r="E77" s="499" t="s">
        <v>8535</v>
      </c>
      <c r="F77" s="25" t="s">
        <v>8536</v>
      </c>
      <c r="G77" s="37" t="s">
        <v>7173</v>
      </c>
      <c r="H77" s="37" t="s">
        <v>7173</v>
      </c>
    </row>
    <row r="78" spans="1:9">
      <c r="A78" s="526"/>
      <c r="B78" s="24" t="s">
        <v>8528</v>
      </c>
      <c r="C78" s="527"/>
      <c r="D78" s="526"/>
      <c r="E78" s="499"/>
      <c r="F78" s="25" t="s">
        <v>8537</v>
      </c>
      <c r="G78" s="37" t="s">
        <v>7173</v>
      </c>
      <c r="H78" s="37" t="s">
        <v>7173</v>
      </c>
    </row>
    <row r="79" spans="1:9">
      <c r="A79" s="526"/>
      <c r="B79" s="24" t="s">
        <v>8528</v>
      </c>
      <c r="C79" s="527"/>
      <c r="D79" s="526"/>
      <c r="E79" s="499"/>
      <c r="F79" s="25" t="s">
        <v>8538</v>
      </c>
      <c r="G79" s="37" t="s">
        <v>7173</v>
      </c>
      <c r="H79" s="37" t="s">
        <v>7173</v>
      </c>
    </row>
    <row r="80" spans="1:9" ht="28.9">
      <c r="A80" s="526"/>
      <c r="B80" s="24" t="s">
        <v>8528</v>
      </c>
      <c r="C80" s="5" t="s">
        <v>8539</v>
      </c>
      <c r="D80" s="32" t="s">
        <v>8413</v>
      </c>
      <c r="E80" s="25" t="s">
        <v>8540</v>
      </c>
      <c r="F80" s="25" t="s">
        <v>8541</v>
      </c>
      <c r="G80" s="37" t="s">
        <v>7173</v>
      </c>
      <c r="H80" s="37" t="s">
        <v>7173</v>
      </c>
    </row>
    <row r="81" spans="1:9" ht="28.9" customHeight="1">
      <c r="A81" s="526"/>
      <c r="B81" s="24" t="s">
        <v>8528</v>
      </c>
      <c r="C81" s="5" t="s">
        <v>8542</v>
      </c>
      <c r="D81" s="32" t="s">
        <v>8413</v>
      </c>
      <c r="E81" s="23" t="s">
        <v>8543</v>
      </c>
      <c r="F81" s="25" t="s">
        <v>8544</v>
      </c>
      <c r="G81" s="37" t="s">
        <v>7173</v>
      </c>
      <c r="H81" s="37" t="s">
        <v>7173</v>
      </c>
    </row>
    <row r="82" spans="1:9" ht="30.75" customHeight="1">
      <c r="A82" s="528" t="s">
        <v>8545</v>
      </c>
      <c r="B82" s="45" t="s">
        <v>8546</v>
      </c>
      <c r="C82" s="40" t="s">
        <v>8547</v>
      </c>
      <c r="D82" s="39" t="s">
        <v>4029</v>
      </c>
      <c r="E82" s="42" t="s">
        <v>8413</v>
      </c>
      <c r="F82" s="44" t="s">
        <v>8413</v>
      </c>
      <c r="G82" s="42" t="s">
        <v>8413</v>
      </c>
      <c r="H82" s="42" t="s">
        <v>7173</v>
      </c>
      <c r="I82" s="43"/>
    </row>
    <row r="83" spans="1:9" ht="28.9">
      <c r="A83" s="526"/>
      <c r="B83" s="25" t="s">
        <v>8546</v>
      </c>
      <c r="C83" s="5" t="s">
        <v>8548</v>
      </c>
      <c r="D83" s="32" t="s">
        <v>2997</v>
      </c>
      <c r="E83" s="25" t="s">
        <v>8549</v>
      </c>
      <c r="F83" s="25" t="s">
        <v>8550</v>
      </c>
      <c r="G83" s="37" t="s">
        <v>7173</v>
      </c>
      <c r="H83" s="37" t="s">
        <v>7173</v>
      </c>
    </row>
    <row r="84" spans="1:9" ht="28.9">
      <c r="A84" s="526"/>
      <c r="B84" s="25" t="s">
        <v>8546</v>
      </c>
      <c r="C84" s="527" t="s">
        <v>8551</v>
      </c>
      <c r="D84" s="526" t="s">
        <v>8413</v>
      </c>
      <c r="E84" s="499" t="s">
        <v>8552</v>
      </c>
      <c r="F84" s="25" t="s">
        <v>8553</v>
      </c>
      <c r="G84" s="37" t="s">
        <v>7173</v>
      </c>
      <c r="H84" s="37" t="s">
        <v>7173</v>
      </c>
    </row>
    <row r="85" spans="1:9" ht="28.9">
      <c r="A85" s="526"/>
      <c r="B85" s="25" t="s">
        <v>8546</v>
      </c>
      <c r="C85" s="527"/>
      <c r="D85" s="526"/>
      <c r="E85" s="499"/>
      <c r="F85" s="25" t="s">
        <v>8554</v>
      </c>
      <c r="G85" s="37" t="s">
        <v>7173</v>
      </c>
      <c r="H85" s="37" t="s">
        <v>7173</v>
      </c>
    </row>
    <row r="86" spans="1:9" ht="28.9">
      <c r="A86" s="526"/>
      <c r="B86" s="25" t="s">
        <v>8546</v>
      </c>
      <c r="C86" s="527"/>
      <c r="D86" s="526"/>
      <c r="E86" s="499"/>
      <c r="F86" s="25" t="s">
        <v>8555</v>
      </c>
      <c r="G86" s="37" t="s">
        <v>7173</v>
      </c>
      <c r="H86" s="37" t="s">
        <v>7173</v>
      </c>
    </row>
    <row r="87" spans="1:9" ht="28.9">
      <c r="A87" s="526"/>
      <c r="B87" s="25" t="s">
        <v>8546</v>
      </c>
      <c r="C87" s="527"/>
      <c r="D87" s="526"/>
      <c r="E87" s="499"/>
      <c r="F87" s="25" t="s">
        <v>8556</v>
      </c>
      <c r="G87" s="37" t="s">
        <v>7173</v>
      </c>
      <c r="H87" s="37" t="s">
        <v>7173</v>
      </c>
    </row>
    <row r="88" spans="1:9" ht="28.9">
      <c r="A88" s="526"/>
      <c r="B88" s="25" t="s">
        <v>8546</v>
      </c>
      <c r="C88" s="527"/>
      <c r="D88" s="526"/>
      <c r="E88" s="499"/>
      <c r="F88" s="25" t="s">
        <v>8557</v>
      </c>
      <c r="G88" s="37" t="s">
        <v>7173</v>
      </c>
      <c r="H88" s="37" t="s">
        <v>7173</v>
      </c>
    </row>
    <row r="89" spans="1:9" ht="28.9">
      <c r="A89" s="526"/>
      <c r="B89" s="25" t="s">
        <v>8546</v>
      </c>
      <c r="C89" s="527"/>
      <c r="D89" s="526"/>
      <c r="E89" s="499"/>
      <c r="F89" s="25" t="s">
        <v>8558</v>
      </c>
      <c r="G89" s="37" t="s">
        <v>7173</v>
      </c>
      <c r="H89" s="37" t="s">
        <v>7173</v>
      </c>
    </row>
    <row r="90" spans="1:9" ht="28.9">
      <c r="A90" s="526"/>
      <c r="B90" s="25" t="s">
        <v>8546</v>
      </c>
      <c r="C90" s="527"/>
      <c r="D90" s="526"/>
      <c r="E90" s="499"/>
      <c r="F90" s="25" t="s">
        <v>8559</v>
      </c>
      <c r="G90" s="37" t="s">
        <v>7173</v>
      </c>
      <c r="H90" s="37" t="s">
        <v>7173</v>
      </c>
    </row>
    <row r="91" spans="1:9" ht="28.9">
      <c r="A91" s="526"/>
      <c r="B91" s="25" t="s">
        <v>8546</v>
      </c>
      <c r="C91" s="527"/>
      <c r="D91" s="526"/>
      <c r="E91" s="499"/>
      <c r="F91" s="25" t="s">
        <v>8560</v>
      </c>
      <c r="G91" s="37" t="s">
        <v>7173</v>
      </c>
      <c r="H91" s="37" t="s">
        <v>7173</v>
      </c>
    </row>
    <row r="92" spans="1:9" ht="28.9">
      <c r="A92" s="526"/>
      <c r="B92" s="25" t="s">
        <v>8546</v>
      </c>
      <c r="C92" s="527"/>
      <c r="D92" s="526"/>
      <c r="E92" s="499"/>
      <c r="F92" s="25" t="s">
        <v>8561</v>
      </c>
      <c r="G92" s="37" t="s">
        <v>7173</v>
      </c>
      <c r="H92" s="37" t="s">
        <v>7173</v>
      </c>
    </row>
    <row r="93" spans="1:9" ht="57" customHeight="1">
      <c r="A93" s="526"/>
      <c r="B93" s="25" t="s">
        <v>8546</v>
      </c>
      <c r="C93" s="527" t="s">
        <v>8562</v>
      </c>
      <c r="D93" s="526" t="s">
        <v>8413</v>
      </c>
      <c r="E93" s="499" t="s">
        <v>8563</v>
      </c>
      <c r="F93" s="25" t="s">
        <v>8564</v>
      </c>
      <c r="G93" s="37" t="s">
        <v>7173</v>
      </c>
      <c r="H93" s="37" t="s">
        <v>7173</v>
      </c>
    </row>
    <row r="94" spans="1:9" ht="28.9">
      <c r="A94" s="526"/>
      <c r="B94" s="25" t="s">
        <v>8546</v>
      </c>
      <c r="C94" s="527"/>
      <c r="D94" s="526"/>
      <c r="E94" s="499"/>
      <c r="F94" s="25" t="s">
        <v>8565</v>
      </c>
      <c r="G94" s="37" t="s">
        <v>7173</v>
      </c>
      <c r="H94" s="37" t="s">
        <v>7173</v>
      </c>
    </row>
    <row r="95" spans="1:9" ht="28.9">
      <c r="A95" s="526"/>
      <c r="B95" s="25" t="s">
        <v>8546</v>
      </c>
      <c r="C95" s="527"/>
      <c r="D95" s="526"/>
      <c r="E95" s="499"/>
      <c r="F95" s="25" t="s">
        <v>8566</v>
      </c>
      <c r="G95" s="37" t="s">
        <v>7173</v>
      </c>
      <c r="H95" s="37" t="s">
        <v>7173</v>
      </c>
    </row>
    <row r="96" spans="1:9" ht="28.9">
      <c r="A96" s="526"/>
      <c r="B96" s="25" t="s">
        <v>8546</v>
      </c>
      <c r="C96" s="527"/>
      <c r="D96" s="526"/>
      <c r="E96" s="499"/>
      <c r="F96" s="25" t="s">
        <v>8567</v>
      </c>
      <c r="G96" s="37" t="s">
        <v>7173</v>
      </c>
      <c r="H96" s="37" t="s">
        <v>7173</v>
      </c>
    </row>
    <row r="97" spans="1:9" ht="28.9">
      <c r="A97" s="526"/>
      <c r="B97" s="25" t="s">
        <v>8546</v>
      </c>
      <c r="C97" s="527"/>
      <c r="D97" s="526"/>
      <c r="E97" s="499"/>
      <c r="F97" s="25" t="s">
        <v>8568</v>
      </c>
      <c r="G97" s="37" t="s">
        <v>7173</v>
      </c>
      <c r="H97" s="37" t="s">
        <v>7173</v>
      </c>
    </row>
    <row r="98" spans="1:9" ht="28.9">
      <c r="A98" s="526"/>
      <c r="B98" s="25" t="s">
        <v>8546</v>
      </c>
      <c r="C98" s="527"/>
      <c r="D98" s="526"/>
      <c r="E98" s="499"/>
      <c r="F98" s="25" t="s">
        <v>8569</v>
      </c>
      <c r="G98" s="37" t="s">
        <v>7173</v>
      </c>
      <c r="H98" s="37" t="s">
        <v>7173</v>
      </c>
    </row>
    <row r="99" spans="1:9">
      <c r="A99" s="528" t="s">
        <v>8570</v>
      </c>
      <c r="B99" s="43" t="s">
        <v>8571</v>
      </c>
      <c r="C99" s="40" t="s">
        <v>8572</v>
      </c>
      <c r="D99" s="39" t="s">
        <v>4029</v>
      </c>
      <c r="E99" s="42" t="s">
        <v>8413</v>
      </c>
      <c r="F99" s="44" t="s">
        <v>8413</v>
      </c>
      <c r="G99" s="42" t="s">
        <v>8413</v>
      </c>
      <c r="H99" s="42" t="s">
        <v>7173</v>
      </c>
      <c r="I99" s="43"/>
    </row>
    <row r="100" spans="1:9">
      <c r="A100" s="526"/>
      <c r="B100" s="24" t="s">
        <v>8571</v>
      </c>
      <c r="C100" s="5" t="s">
        <v>8573</v>
      </c>
      <c r="D100" s="32" t="s">
        <v>4130</v>
      </c>
      <c r="E100" s="37" t="s">
        <v>8413</v>
      </c>
      <c r="F100" s="38" t="s">
        <v>8413</v>
      </c>
      <c r="G100" s="37" t="s">
        <v>8413</v>
      </c>
      <c r="H100" s="37" t="s">
        <v>7173</v>
      </c>
    </row>
    <row r="101" spans="1:9">
      <c r="A101" s="526"/>
      <c r="B101" s="24" t="s">
        <v>8571</v>
      </c>
      <c r="C101" s="5" t="s">
        <v>8574</v>
      </c>
      <c r="D101" s="32" t="s">
        <v>4141</v>
      </c>
      <c r="E101" s="37" t="s">
        <v>8413</v>
      </c>
      <c r="F101" s="38" t="s">
        <v>8413</v>
      </c>
      <c r="G101" s="37" t="s">
        <v>8413</v>
      </c>
      <c r="H101" s="37" t="s">
        <v>7173</v>
      </c>
    </row>
    <row r="102" spans="1:9">
      <c r="A102" s="526"/>
      <c r="B102" s="24" t="s">
        <v>8571</v>
      </c>
      <c r="C102" s="5" t="s">
        <v>8575</v>
      </c>
      <c r="D102" s="32" t="s">
        <v>8109</v>
      </c>
      <c r="E102" s="37" t="s">
        <v>8413</v>
      </c>
      <c r="F102" s="38" t="s">
        <v>8413</v>
      </c>
      <c r="G102" s="37" t="s">
        <v>8413</v>
      </c>
      <c r="H102" s="37" t="s">
        <v>7173</v>
      </c>
    </row>
    <row r="103" spans="1:9">
      <c r="A103" s="526"/>
      <c r="B103" s="24" t="s">
        <v>8571</v>
      </c>
      <c r="C103" s="5" t="s">
        <v>8576</v>
      </c>
      <c r="D103" s="32" t="s">
        <v>4147</v>
      </c>
      <c r="E103" s="37" t="s">
        <v>8413</v>
      </c>
      <c r="F103" s="38" t="s">
        <v>8413</v>
      </c>
      <c r="G103" s="37" t="s">
        <v>8413</v>
      </c>
      <c r="H103" s="37" t="s">
        <v>7173</v>
      </c>
    </row>
    <row r="104" spans="1:9">
      <c r="A104" s="526"/>
      <c r="B104" s="24" t="s">
        <v>8571</v>
      </c>
      <c r="C104" s="5" t="s">
        <v>8577</v>
      </c>
      <c r="D104" s="32" t="s">
        <v>4144</v>
      </c>
      <c r="E104" s="37" t="s">
        <v>8413</v>
      </c>
      <c r="F104" s="38" t="s">
        <v>8413</v>
      </c>
      <c r="G104" s="37" t="s">
        <v>8413</v>
      </c>
      <c r="H104" s="37" t="s">
        <v>7173</v>
      </c>
    </row>
    <row r="105" spans="1:9">
      <c r="A105" s="526"/>
      <c r="B105" s="24" t="s">
        <v>8571</v>
      </c>
      <c r="C105" s="5" t="s">
        <v>8578</v>
      </c>
      <c r="D105" s="32" t="s">
        <v>8121</v>
      </c>
      <c r="E105" s="37" t="s">
        <v>8413</v>
      </c>
      <c r="F105" s="38" t="s">
        <v>8413</v>
      </c>
      <c r="G105" s="37" t="s">
        <v>8413</v>
      </c>
      <c r="H105" s="37" t="s">
        <v>7173</v>
      </c>
    </row>
    <row r="106" spans="1:9">
      <c r="A106" s="526"/>
      <c r="B106" s="24" t="s">
        <v>8571</v>
      </c>
      <c r="C106" s="5" t="s">
        <v>8579</v>
      </c>
      <c r="D106" s="32" t="s">
        <v>8127</v>
      </c>
      <c r="E106" s="37" t="s">
        <v>8413</v>
      </c>
      <c r="F106" s="38" t="s">
        <v>8413</v>
      </c>
      <c r="G106" s="37" t="s">
        <v>8413</v>
      </c>
      <c r="H106" s="37" t="s">
        <v>7173</v>
      </c>
    </row>
    <row r="107" spans="1:9">
      <c r="A107" s="526"/>
      <c r="B107" s="24" t="s">
        <v>8571</v>
      </c>
      <c r="C107" s="5" t="s">
        <v>8580</v>
      </c>
      <c r="D107" s="32" t="s">
        <v>3085</v>
      </c>
      <c r="E107" s="37" t="s">
        <v>8413</v>
      </c>
      <c r="F107" s="38" t="s">
        <v>8413</v>
      </c>
      <c r="G107" s="37" t="s">
        <v>8413</v>
      </c>
      <c r="H107" s="37" t="s">
        <v>7173</v>
      </c>
    </row>
    <row r="108" spans="1:9">
      <c r="A108" s="526"/>
      <c r="B108" s="24" t="s">
        <v>8571</v>
      </c>
      <c r="C108" s="5" t="s">
        <v>8581</v>
      </c>
      <c r="D108" s="32" t="s">
        <v>3092</v>
      </c>
      <c r="E108" s="37" t="s">
        <v>8413</v>
      </c>
      <c r="F108" s="38" t="s">
        <v>8413</v>
      </c>
      <c r="G108" s="37" t="s">
        <v>8413</v>
      </c>
      <c r="H108" s="37" t="s">
        <v>7173</v>
      </c>
    </row>
    <row r="109" spans="1:9">
      <c r="A109" s="526"/>
      <c r="B109" s="24" t="s">
        <v>8571</v>
      </c>
      <c r="C109" s="5" t="s">
        <v>8582</v>
      </c>
      <c r="D109" s="32" t="s">
        <v>3098</v>
      </c>
      <c r="E109" s="37" t="s">
        <v>8413</v>
      </c>
      <c r="F109" s="38" t="s">
        <v>8413</v>
      </c>
      <c r="G109" s="37" t="s">
        <v>8413</v>
      </c>
      <c r="H109" s="37" t="s">
        <v>7173</v>
      </c>
    </row>
    <row r="110" spans="1:9">
      <c r="A110" s="528" t="s">
        <v>8583</v>
      </c>
      <c r="B110" s="43" t="s">
        <v>8584</v>
      </c>
      <c r="C110" s="40" t="s">
        <v>8585</v>
      </c>
      <c r="D110" s="39" t="s">
        <v>4029</v>
      </c>
      <c r="E110" s="42" t="s">
        <v>8413</v>
      </c>
      <c r="F110" s="44" t="s">
        <v>8413</v>
      </c>
      <c r="G110" s="37" t="s">
        <v>7173</v>
      </c>
      <c r="H110" s="42" t="s">
        <v>7173</v>
      </c>
      <c r="I110" s="43"/>
    </row>
    <row r="111" spans="1:9">
      <c r="A111" s="526"/>
      <c r="B111" s="24" t="s">
        <v>8584</v>
      </c>
      <c r="C111" s="5" t="s">
        <v>8586</v>
      </c>
      <c r="D111" s="32" t="s">
        <v>7197</v>
      </c>
      <c r="E111" s="37" t="s">
        <v>8413</v>
      </c>
      <c r="F111" s="38" t="s">
        <v>8413</v>
      </c>
      <c r="G111" s="37" t="s">
        <v>7173</v>
      </c>
      <c r="H111" s="37" t="s">
        <v>7173</v>
      </c>
    </row>
    <row r="112" spans="1:9">
      <c r="A112" s="526"/>
      <c r="B112" s="24" t="s">
        <v>8584</v>
      </c>
      <c r="C112" s="5" t="s">
        <v>8587</v>
      </c>
      <c r="D112" s="32" t="s">
        <v>4118</v>
      </c>
      <c r="E112" s="37" t="s">
        <v>8413</v>
      </c>
      <c r="F112" s="38" t="s">
        <v>8413</v>
      </c>
      <c r="G112" s="37" t="s">
        <v>7173</v>
      </c>
      <c r="H112" s="37" t="s">
        <v>7173</v>
      </c>
    </row>
    <row r="113" spans="1:9">
      <c r="A113" s="526"/>
      <c r="B113" s="24" t="s">
        <v>8584</v>
      </c>
      <c r="C113" s="5" t="s">
        <v>8588</v>
      </c>
      <c r="D113" s="32" t="s">
        <v>3067</v>
      </c>
      <c r="E113" s="37" t="s">
        <v>8413</v>
      </c>
      <c r="F113" s="38" t="s">
        <v>8413</v>
      </c>
      <c r="G113" s="37" t="s">
        <v>7173</v>
      </c>
      <c r="H113" s="37" t="s">
        <v>7173</v>
      </c>
    </row>
    <row r="114" spans="1:9">
      <c r="A114" s="526"/>
      <c r="B114" s="24" t="s">
        <v>8584</v>
      </c>
      <c r="C114" s="5" t="s">
        <v>8589</v>
      </c>
      <c r="D114" s="32" t="s">
        <v>3410</v>
      </c>
      <c r="E114" s="37" t="s">
        <v>8413</v>
      </c>
      <c r="F114" s="38" t="s">
        <v>8413</v>
      </c>
      <c r="G114" s="37" t="s">
        <v>7173</v>
      </c>
      <c r="H114" s="37" t="s">
        <v>7173</v>
      </c>
    </row>
    <row r="115" spans="1:9">
      <c r="A115" s="526"/>
      <c r="B115" s="24" t="s">
        <v>8584</v>
      </c>
      <c r="C115" s="5" t="s">
        <v>8590</v>
      </c>
      <c r="D115" s="32" t="s">
        <v>3434</v>
      </c>
      <c r="E115" s="37" t="s">
        <v>8413</v>
      </c>
      <c r="F115" s="38" t="s">
        <v>8413</v>
      </c>
      <c r="G115" s="37" t="s">
        <v>7173</v>
      </c>
      <c r="H115" s="37" t="s">
        <v>7173</v>
      </c>
    </row>
    <row r="116" spans="1:9">
      <c r="A116" s="526"/>
      <c r="B116" s="24" t="s">
        <v>8584</v>
      </c>
      <c r="C116" s="5" t="s">
        <v>8591</v>
      </c>
      <c r="D116" s="32" t="s">
        <v>4127</v>
      </c>
      <c r="E116" s="37" t="s">
        <v>8413</v>
      </c>
      <c r="F116" s="38" t="s">
        <v>8413</v>
      </c>
      <c r="G116" s="37" t="s">
        <v>7173</v>
      </c>
      <c r="H116" s="37" t="s">
        <v>7173</v>
      </c>
    </row>
    <row r="117" spans="1:9">
      <c r="A117" s="526"/>
      <c r="B117" s="24" t="s">
        <v>8584</v>
      </c>
      <c r="C117" s="5" t="s">
        <v>8592</v>
      </c>
      <c r="D117" s="32" t="s">
        <v>3533</v>
      </c>
      <c r="E117" s="37" t="s">
        <v>8413</v>
      </c>
      <c r="F117" s="38" t="s">
        <v>8413</v>
      </c>
      <c r="G117" s="37" t="s">
        <v>7173</v>
      </c>
      <c r="H117" s="37" t="s">
        <v>7173</v>
      </c>
    </row>
    <row r="118" spans="1:9">
      <c r="A118" s="526"/>
      <c r="B118" s="24" t="s">
        <v>8584</v>
      </c>
      <c r="C118" s="5" t="s">
        <v>8593</v>
      </c>
      <c r="D118" s="32" t="s">
        <v>3135</v>
      </c>
      <c r="E118" s="37" t="s">
        <v>8413</v>
      </c>
      <c r="F118" s="38" t="s">
        <v>8413</v>
      </c>
      <c r="G118" s="37" t="s">
        <v>7173</v>
      </c>
      <c r="H118" s="37" t="s">
        <v>7173</v>
      </c>
    </row>
    <row r="119" spans="1:9" ht="14.65" customHeight="1">
      <c r="A119" s="531">
        <v>11.11</v>
      </c>
      <c r="B119" s="45" t="s">
        <v>8594</v>
      </c>
      <c r="C119" s="40" t="s">
        <v>8595</v>
      </c>
      <c r="D119" s="39" t="s">
        <v>4029</v>
      </c>
      <c r="E119" s="42" t="s">
        <v>8413</v>
      </c>
      <c r="F119" s="44" t="s">
        <v>8413</v>
      </c>
      <c r="G119" s="37" t="s">
        <v>7173</v>
      </c>
      <c r="H119" s="42" t="s">
        <v>7173</v>
      </c>
      <c r="I119" s="43"/>
    </row>
    <row r="120" spans="1:9" ht="28.9">
      <c r="A120" s="527"/>
      <c r="B120" s="25" t="s">
        <v>8594</v>
      </c>
      <c r="C120" s="5" t="s">
        <v>8596</v>
      </c>
      <c r="D120" s="32" t="s">
        <v>8597</v>
      </c>
      <c r="E120" s="37" t="s">
        <v>8413</v>
      </c>
      <c r="F120" s="38" t="s">
        <v>8413</v>
      </c>
      <c r="G120" s="37" t="s">
        <v>7173</v>
      </c>
      <c r="H120" s="37" t="s">
        <v>7173</v>
      </c>
    </row>
    <row r="121" spans="1:9" ht="28.9">
      <c r="A121" s="527"/>
      <c r="B121" s="25" t="s">
        <v>8594</v>
      </c>
      <c r="C121" s="5" t="s">
        <v>8598</v>
      </c>
      <c r="D121" s="32" t="s">
        <v>3067</v>
      </c>
      <c r="E121" s="37" t="s">
        <v>8413</v>
      </c>
      <c r="F121" s="38" t="s">
        <v>8413</v>
      </c>
      <c r="G121" s="37" t="s">
        <v>7173</v>
      </c>
      <c r="H121" s="37" t="s">
        <v>7173</v>
      </c>
    </row>
    <row r="122" spans="1:9" ht="28.9">
      <c r="A122" s="527"/>
      <c r="B122" s="25" t="s">
        <v>8594</v>
      </c>
      <c r="C122" s="5" t="s">
        <v>8599</v>
      </c>
      <c r="D122" s="32" t="s">
        <v>3434</v>
      </c>
      <c r="E122" s="37" t="s">
        <v>8413</v>
      </c>
      <c r="F122" s="38" t="s">
        <v>8413</v>
      </c>
      <c r="G122" s="37" t="s">
        <v>7173</v>
      </c>
      <c r="H122" s="37" t="s">
        <v>7173</v>
      </c>
    </row>
    <row r="123" spans="1:9" ht="28.9">
      <c r="A123" s="527"/>
      <c r="B123" s="25" t="s">
        <v>8594</v>
      </c>
      <c r="C123" s="5" t="s">
        <v>8600</v>
      </c>
      <c r="D123" s="32" t="s">
        <v>3475</v>
      </c>
      <c r="E123" s="37" t="s">
        <v>8413</v>
      </c>
      <c r="F123" s="38" t="s">
        <v>8413</v>
      </c>
      <c r="G123" s="37" t="s">
        <v>7173</v>
      </c>
      <c r="H123" s="37" t="s">
        <v>7173</v>
      </c>
    </row>
    <row r="124" spans="1:9" ht="28.9">
      <c r="A124" s="527"/>
      <c r="B124" s="25" t="s">
        <v>8594</v>
      </c>
      <c r="C124" s="5" t="s">
        <v>8601</v>
      </c>
      <c r="D124" s="32" t="s">
        <v>3502</v>
      </c>
      <c r="E124" s="37" t="s">
        <v>8413</v>
      </c>
      <c r="F124" s="38" t="s">
        <v>8413</v>
      </c>
      <c r="G124" s="37" t="s">
        <v>7173</v>
      </c>
      <c r="H124" s="37" t="s">
        <v>7173</v>
      </c>
    </row>
    <row r="125" spans="1:9" ht="28.9">
      <c r="A125" s="527"/>
      <c r="B125" s="25" t="s">
        <v>8594</v>
      </c>
      <c r="C125" s="5" t="s">
        <v>8602</v>
      </c>
      <c r="D125" s="32" t="s">
        <v>3102</v>
      </c>
      <c r="E125" s="37" t="s">
        <v>8413</v>
      </c>
      <c r="F125" s="38" t="s">
        <v>8413</v>
      </c>
      <c r="G125" s="37" t="s">
        <v>7173</v>
      </c>
      <c r="H125" s="37" t="s">
        <v>7173</v>
      </c>
    </row>
    <row r="126" spans="1:9">
      <c r="A126" s="531">
        <v>11.12</v>
      </c>
      <c r="B126" s="43" t="s">
        <v>8603</v>
      </c>
      <c r="C126" s="40" t="s">
        <v>8604</v>
      </c>
      <c r="D126" s="39" t="s">
        <v>4029</v>
      </c>
      <c r="E126" s="42" t="s">
        <v>8413</v>
      </c>
      <c r="F126" s="44" t="s">
        <v>8413</v>
      </c>
      <c r="G126" s="42" t="s">
        <v>8413</v>
      </c>
      <c r="H126" s="42" t="s">
        <v>7173</v>
      </c>
      <c r="I126" s="43"/>
    </row>
    <row r="127" spans="1:9">
      <c r="A127" s="527"/>
      <c r="B127" s="24" t="s">
        <v>8603</v>
      </c>
      <c r="C127" s="5" t="s">
        <v>8605</v>
      </c>
      <c r="D127" s="32" t="s">
        <v>4179</v>
      </c>
      <c r="E127" s="37" t="s">
        <v>8413</v>
      </c>
      <c r="F127" s="38" t="s">
        <v>8413</v>
      </c>
      <c r="G127" s="37" t="s">
        <v>8413</v>
      </c>
      <c r="H127" s="37" t="s">
        <v>7173</v>
      </c>
    </row>
    <row r="128" spans="1:9">
      <c r="A128" s="527"/>
      <c r="B128" s="24" t="s">
        <v>8603</v>
      </c>
      <c r="C128" s="5" t="s">
        <v>8606</v>
      </c>
      <c r="D128" s="32" t="s">
        <v>3533</v>
      </c>
      <c r="E128" s="37" t="s">
        <v>8413</v>
      </c>
      <c r="F128" s="38" t="s">
        <v>8413</v>
      </c>
      <c r="G128" s="37" t="s">
        <v>8413</v>
      </c>
      <c r="H128" s="37" t="s">
        <v>7173</v>
      </c>
    </row>
    <row r="129" spans="1:9">
      <c r="A129" s="531">
        <v>11.13</v>
      </c>
      <c r="B129" s="43" t="s">
        <v>8607</v>
      </c>
      <c r="C129" s="40" t="s">
        <v>8608</v>
      </c>
      <c r="D129" s="39" t="s">
        <v>4029</v>
      </c>
      <c r="E129" s="42" t="s">
        <v>8413</v>
      </c>
      <c r="F129" s="44" t="s">
        <v>8413</v>
      </c>
      <c r="G129" s="42" t="s">
        <v>7173</v>
      </c>
      <c r="H129" s="42" t="s">
        <v>7173</v>
      </c>
      <c r="I129" s="43"/>
    </row>
    <row r="130" spans="1:9">
      <c r="A130" s="527"/>
      <c r="B130" s="24" t="s">
        <v>8607</v>
      </c>
      <c r="C130" s="5" t="s">
        <v>8609</v>
      </c>
      <c r="D130" s="32" t="s">
        <v>4166</v>
      </c>
      <c r="E130" s="37" t="s">
        <v>8413</v>
      </c>
      <c r="F130" s="38" t="s">
        <v>8413</v>
      </c>
      <c r="G130" s="37" t="s">
        <v>7173</v>
      </c>
      <c r="H130" s="37" t="s">
        <v>7173</v>
      </c>
    </row>
    <row r="131" spans="1:9" ht="43.15">
      <c r="A131" s="531">
        <v>11.14</v>
      </c>
      <c r="B131" s="43" t="s">
        <v>8610</v>
      </c>
      <c r="C131" s="40" t="s">
        <v>8611</v>
      </c>
      <c r="D131" s="39" t="s">
        <v>4029</v>
      </c>
      <c r="E131" s="41" t="s">
        <v>8612</v>
      </c>
      <c r="F131" s="41" t="s">
        <v>8613</v>
      </c>
      <c r="G131" s="42" t="s">
        <v>7339</v>
      </c>
      <c r="H131" s="42" t="s">
        <v>7173</v>
      </c>
      <c r="I131" s="43"/>
    </row>
    <row r="132" spans="1:9">
      <c r="A132" s="527"/>
      <c r="B132" s="24" t="s">
        <v>8610</v>
      </c>
      <c r="C132" s="527" t="s">
        <v>8614</v>
      </c>
      <c r="D132" s="526" t="s">
        <v>3162</v>
      </c>
      <c r="E132" s="527" t="s">
        <v>8615</v>
      </c>
      <c r="F132" s="34" t="s">
        <v>8616</v>
      </c>
      <c r="G132" s="37" t="s">
        <v>7339</v>
      </c>
      <c r="H132" s="37" t="s">
        <v>7173</v>
      </c>
    </row>
    <row r="133" spans="1:9">
      <c r="A133" s="527"/>
      <c r="B133" s="24" t="s">
        <v>8610</v>
      </c>
      <c r="C133" s="527"/>
      <c r="D133" s="526"/>
      <c r="E133" s="527"/>
      <c r="F133" s="34" t="s">
        <v>8617</v>
      </c>
      <c r="G133" s="37" t="s">
        <v>7339</v>
      </c>
      <c r="H133" s="37" t="s">
        <v>7173</v>
      </c>
    </row>
    <row r="134" spans="1:9">
      <c r="A134" s="527"/>
      <c r="B134" s="24" t="s">
        <v>8610</v>
      </c>
      <c r="C134" s="5" t="s">
        <v>8618</v>
      </c>
      <c r="D134" s="32" t="s">
        <v>8597</v>
      </c>
      <c r="E134" s="37" t="s">
        <v>8413</v>
      </c>
      <c r="F134" s="38" t="s">
        <v>8413</v>
      </c>
      <c r="G134" s="37" t="s">
        <v>8413</v>
      </c>
      <c r="H134" s="37" t="s">
        <v>7173</v>
      </c>
    </row>
    <row r="135" spans="1:9">
      <c r="A135" s="527"/>
      <c r="B135" s="24" t="s">
        <v>8610</v>
      </c>
      <c r="C135" s="5" t="s">
        <v>8619</v>
      </c>
      <c r="D135" s="32" t="s">
        <v>3210</v>
      </c>
      <c r="E135" s="37" t="s">
        <v>8413</v>
      </c>
      <c r="F135" s="38" t="s">
        <v>8413</v>
      </c>
      <c r="G135" s="37" t="s">
        <v>8413</v>
      </c>
      <c r="H135" s="37" t="s">
        <v>7173</v>
      </c>
    </row>
    <row r="136" spans="1:9">
      <c r="A136" s="527"/>
      <c r="B136" s="24" t="s">
        <v>8610</v>
      </c>
      <c r="C136" s="5" t="s">
        <v>8620</v>
      </c>
      <c r="D136" s="32" t="s">
        <v>7184</v>
      </c>
      <c r="E136" s="37" t="s">
        <v>8413</v>
      </c>
      <c r="F136" s="38" t="s">
        <v>8413</v>
      </c>
      <c r="G136" s="37" t="s">
        <v>8413</v>
      </c>
      <c r="H136" s="37" t="s">
        <v>7173</v>
      </c>
    </row>
    <row r="137" spans="1:9">
      <c r="A137" s="527"/>
      <c r="B137" s="24" t="s">
        <v>8610</v>
      </c>
      <c r="C137" s="5" t="s">
        <v>8621</v>
      </c>
      <c r="D137" s="32" t="s">
        <v>3220</v>
      </c>
      <c r="E137" s="37" t="s">
        <v>8413</v>
      </c>
      <c r="F137" s="38" t="s">
        <v>8413</v>
      </c>
      <c r="G137" s="37" t="s">
        <v>8413</v>
      </c>
      <c r="H137" s="37" t="s">
        <v>7173</v>
      </c>
    </row>
    <row r="138" spans="1:9" ht="28.9">
      <c r="A138" s="531">
        <v>11.15</v>
      </c>
      <c r="B138" s="43" t="s">
        <v>8324</v>
      </c>
      <c r="C138" s="531" t="s">
        <v>8622</v>
      </c>
      <c r="D138" s="528" t="s">
        <v>4029</v>
      </c>
      <c r="E138" s="41" t="s">
        <v>8623</v>
      </c>
      <c r="F138" s="41" t="s">
        <v>8624</v>
      </c>
      <c r="G138" s="42" t="s">
        <v>7173</v>
      </c>
      <c r="H138" s="42" t="s">
        <v>7173</v>
      </c>
      <c r="I138" s="43"/>
    </row>
    <row r="139" spans="1:9" ht="28.9">
      <c r="A139" s="527"/>
      <c r="B139" s="24" t="s">
        <v>8324</v>
      </c>
      <c r="C139" s="527"/>
      <c r="D139" s="526"/>
      <c r="E139" s="5" t="s">
        <v>8625</v>
      </c>
      <c r="F139" s="23" t="s">
        <v>8626</v>
      </c>
      <c r="G139" s="37">
        <v>1625</v>
      </c>
      <c r="H139" s="37">
        <v>30100</v>
      </c>
    </row>
    <row r="140" spans="1:9" ht="28.9">
      <c r="A140" s="527"/>
      <c r="B140" s="24" t="s">
        <v>8324</v>
      </c>
      <c r="C140" s="527"/>
      <c r="D140" s="526"/>
      <c r="E140" s="23" t="s">
        <v>8627</v>
      </c>
      <c r="F140" s="23" t="s">
        <v>8628</v>
      </c>
      <c r="G140" s="37" t="s">
        <v>7173</v>
      </c>
      <c r="H140" s="37" t="s">
        <v>7173</v>
      </c>
    </row>
    <row r="141" spans="1:9" ht="57.6">
      <c r="A141" s="527"/>
      <c r="B141" s="24" t="s">
        <v>8324</v>
      </c>
      <c r="C141" s="527"/>
      <c r="D141" s="526"/>
      <c r="E141" s="23" t="s">
        <v>8629</v>
      </c>
      <c r="F141" s="23" t="s">
        <v>8630</v>
      </c>
      <c r="G141" s="37" t="s">
        <v>7173</v>
      </c>
      <c r="H141" s="37" t="s">
        <v>7173</v>
      </c>
    </row>
    <row r="142" spans="1:9">
      <c r="A142" s="527"/>
      <c r="B142" s="24" t="s">
        <v>8324</v>
      </c>
      <c r="C142" s="5" t="s">
        <v>8631</v>
      </c>
      <c r="D142" s="32" t="s">
        <v>8323</v>
      </c>
      <c r="E142" s="37" t="s">
        <v>8413</v>
      </c>
      <c r="F142" s="38" t="s">
        <v>8413</v>
      </c>
      <c r="G142" s="37" t="s">
        <v>8413</v>
      </c>
      <c r="H142" s="37" t="s">
        <v>7173</v>
      </c>
    </row>
    <row r="143" spans="1:9" ht="43.15">
      <c r="A143" s="527"/>
      <c r="B143" s="24" t="s">
        <v>8324</v>
      </c>
      <c r="C143" s="5" t="s">
        <v>8632</v>
      </c>
      <c r="D143" s="32" t="s">
        <v>8327</v>
      </c>
      <c r="E143" s="25" t="s">
        <v>8633</v>
      </c>
      <c r="F143" s="25" t="s">
        <v>8634</v>
      </c>
      <c r="G143" s="37" t="s">
        <v>7173</v>
      </c>
      <c r="H143" s="37" t="s">
        <v>7173</v>
      </c>
    </row>
    <row r="144" spans="1:9">
      <c r="A144" s="527"/>
      <c r="B144" s="24" t="s">
        <v>8324</v>
      </c>
      <c r="C144" s="527" t="s">
        <v>8635</v>
      </c>
      <c r="D144" s="532" t="s">
        <v>8413</v>
      </c>
      <c r="E144" s="499" t="s">
        <v>8636</v>
      </c>
      <c r="F144" s="25" t="s">
        <v>8637</v>
      </c>
      <c r="G144" s="37">
        <v>1505</v>
      </c>
      <c r="H144" s="37">
        <v>30109</v>
      </c>
    </row>
    <row r="145" spans="1:9">
      <c r="A145" s="527"/>
      <c r="B145" s="24" t="s">
        <v>8324</v>
      </c>
      <c r="C145" s="527"/>
      <c r="D145" s="532"/>
      <c r="E145" s="499"/>
      <c r="F145" s="25" t="s">
        <v>8638</v>
      </c>
      <c r="G145" s="37" t="s">
        <v>7173</v>
      </c>
      <c r="H145" s="37" t="s">
        <v>7173</v>
      </c>
    </row>
    <row r="146" spans="1:9">
      <c r="A146" s="527"/>
      <c r="B146" s="24" t="s">
        <v>8324</v>
      </c>
      <c r="C146" s="527"/>
      <c r="D146" s="532"/>
      <c r="E146" s="499"/>
      <c r="F146" s="25" t="s">
        <v>8639</v>
      </c>
      <c r="G146" s="37" t="s">
        <v>7173</v>
      </c>
      <c r="H146" s="37" t="s">
        <v>7173</v>
      </c>
    </row>
    <row r="147" spans="1:9">
      <c r="A147" s="527"/>
      <c r="B147" s="24" t="s">
        <v>8324</v>
      </c>
      <c r="C147" s="527"/>
      <c r="D147" s="532"/>
      <c r="E147" s="499"/>
      <c r="F147" s="25" t="s">
        <v>8640</v>
      </c>
      <c r="G147" s="37" t="s">
        <v>7173</v>
      </c>
      <c r="H147" s="37" t="s">
        <v>7173</v>
      </c>
    </row>
    <row r="148" spans="1:9">
      <c r="A148" s="527"/>
      <c r="B148" s="24" t="s">
        <v>8324</v>
      </c>
      <c r="C148" s="527"/>
      <c r="D148" s="532"/>
      <c r="E148" s="499"/>
      <c r="F148" s="25" t="s">
        <v>8641</v>
      </c>
      <c r="G148" s="37" t="s">
        <v>7173</v>
      </c>
      <c r="H148" s="37" t="s">
        <v>7173</v>
      </c>
    </row>
    <row r="149" spans="1:9" ht="72">
      <c r="A149" s="531">
        <v>11.16</v>
      </c>
      <c r="B149" s="43" t="s">
        <v>8642</v>
      </c>
      <c r="C149" s="531" t="s">
        <v>8643</v>
      </c>
      <c r="D149" s="528" t="s">
        <v>4029</v>
      </c>
      <c r="E149" s="45" t="s">
        <v>8644</v>
      </c>
      <c r="F149" s="45" t="s">
        <v>8645</v>
      </c>
      <c r="G149" s="42" t="s">
        <v>7173</v>
      </c>
      <c r="H149" s="42" t="s">
        <v>7173</v>
      </c>
      <c r="I149" s="43"/>
    </row>
    <row r="150" spans="1:9" ht="57.6">
      <c r="A150" s="527"/>
      <c r="B150" s="24" t="s">
        <v>8642</v>
      </c>
      <c r="C150" s="527"/>
      <c r="D150" s="526"/>
      <c r="E150" s="25" t="s">
        <v>8646</v>
      </c>
      <c r="F150" s="25" t="s">
        <v>8647</v>
      </c>
      <c r="G150" s="37" t="s">
        <v>7173</v>
      </c>
      <c r="H150" s="37" t="s">
        <v>7173</v>
      </c>
    </row>
    <row r="151" spans="1:9" ht="57.6">
      <c r="A151" s="527"/>
      <c r="B151" s="24" t="s">
        <v>8642</v>
      </c>
      <c r="C151" s="5" t="s">
        <v>8648</v>
      </c>
      <c r="D151" s="51" t="s">
        <v>8413</v>
      </c>
      <c r="E151" s="25" t="s">
        <v>8649</v>
      </c>
      <c r="F151" s="25" t="s">
        <v>8650</v>
      </c>
      <c r="G151" s="37" t="s">
        <v>7173</v>
      </c>
      <c r="H151" s="37" t="s">
        <v>7173</v>
      </c>
    </row>
    <row r="152" spans="1:9" ht="43.15">
      <c r="A152" s="531">
        <v>11.17</v>
      </c>
      <c r="B152" s="43" t="s">
        <v>8651</v>
      </c>
      <c r="C152" s="531" t="s">
        <v>8652</v>
      </c>
      <c r="D152" s="528" t="s">
        <v>4029</v>
      </c>
      <c r="E152" s="45" t="s">
        <v>8653</v>
      </c>
      <c r="F152" s="45" t="s">
        <v>8654</v>
      </c>
      <c r="G152" s="42" t="s">
        <v>7173</v>
      </c>
      <c r="H152" s="42" t="s">
        <v>7173</v>
      </c>
      <c r="I152" s="43"/>
    </row>
    <row r="153" spans="1:9" ht="57.6">
      <c r="A153" s="527"/>
      <c r="B153" s="24" t="s">
        <v>8651</v>
      </c>
      <c r="C153" s="527"/>
      <c r="D153" s="526"/>
      <c r="E153" s="25" t="s">
        <v>8655</v>
      </c>
      <c r="F153" s="25" t="s">
        <v>8656</v>
      </c>
      <c r="G153" s="37" t="s">
        <v>7173</v>
      </c>
      <c r="H153" s="37" t="s">
        <v>7173</v>
      </c>
    </row>
    <row r="154" spans="1:9">
      <c r="A154" s="527"/>
      <c r="B154" s="24" t="s">
        <v>8651</v>
      </c>
      <c r="C154" s="5" t="s">
        <v>8657</v>
      </c>
      <c r="D154" s="32" t="s">
        <v>4456</v>
      </c>
      <c r="E154" s="24" t="s">
        <v>8658</v>
      </c>
      <c r="F154" s="25" t="s">
        <v>8659</v>
      </c>
      <c r="G154" s="37" t="s">
        <v>7173</v>
      </c>
      <c r="H154" s="37" t="s">
        <v>7173</v>
      </c>
    </row>
    <row r="155" spans="1:9" ht="28.9">
      <c r="A155" s="527"/>
      <c r="B155" s="24" t="s">
        <v>8651</v>
      </c>
      <c r="C155" s="5" t="s">
        <v>8660</v>
      </c>
      <c r="D155" s="51" t="s">
        <v>8413</v>
      </c>
      <c r="E155" s="23" t="s">
        <v>8661</v>
      </c>
      <c r="F155" s="23" t="s">
        <v>8662</v>
      </c>
      <c r="G155" s="37" t="s">
        <v>7173</v>
      </c>
      <c r="H155" s="37" t="s">
        <v>7173</v>
      </c>
    </row>
    <row r="156" spans="1:9" ht="86.45">
      <c r="A156" s="527"/>
      <c r="B156" s="24" t="s">
        <v>8651</v>
      </c>
      <c r="C156" s="5" t="s">
        <v>8663</v>
      </c>
      <c r="D156" s="51" t="s">
        <v>8413</v>
      </c>
      <c r="E156" s="25" t="s">
        <v>8664</v>
      </c>
      <c r="F156" s="25" t="s">
        <v>8665</v>
      </c>
      <c r="G156" s="37" t="s">
        <v>7173</v>
      </c>
      <c r="H156" s="37" t="s">
        <v>7173</v>
      </c>
    </row>
    <row r="157" spans="1:9">
      <c r="A157" s="531">
        <v>11.18</v>
      </c>
      <c r="B157" s="43" t="s">
        <v>8666</v>
      </c>
      <c r="C157" s="531" t="s">
        <v>8667</v>
      </c>
      <c r="D157" s="528" t="s">
        <v>4029</v>
      </c>
      <c r="E157" s="43" t="s">
        <v>8668</v>
      </c>
      <c r="F157" s="45" t="s">
        <v>8669</v>
      </c>
      <c r="G157" s="42" t="s">
        <v>7173</v>
      </c>
      <c r="H157" s="42" t="s">
        <v>7173</v>
      </c>
      <c r="I157" s="43"/>
    </row>
    <row r="158" spans="1:9" ht="28.9">
      <c r="A158" s="527"/>
      <c r="B158" s="24" t="s">
        <v>8666</v>
      </c>
      <c r="C158" s="527"/>
      <c r="D158" s="526"/>
      <c r="E158" s="23" t="s">
        <v>8670</v>
      </c>
      <c r="F158" s="23" t="s">
        <v>8671</v>
      </c>
      <c r="G158" s="37" t="s">
        <v>8672</v>
      </c>
      <c r="H158" s="38" t="s">
        <v>8673</v>
      </c>
    </row>
    <row r="159" spans="1:9">
      <c r="A159" s="527"/>
      <c r="B159" s="24" t="s">
        <v>8666</v>
      </c>
      <c r="C159" s="5" t="s">
        <v>8674</v>
      </c>
      <c r="D159" s="32" t="s">
        <v>3516</v>
      </c>
      <c r="E159" s="37" t="s">
        <v>8413</v>
      </c>
      <c r="F159" s="38" t="s">
        <v>8413</v>
      </c>
      <c r="G159" s="37" t="s">
        <v>8413</v>
      </c>
      <c r="H159" s="37" t="s">
        <v>7173</v>
      </c>
    </row>
    <row r="160" spans="1:9" ht="14.65" customHeight="1">
      <c r="A160" s="531">
        <v>11.19</v>
      </c>
      <c r="B160" s="40" t="s">
        <v>7676</v>
      </c>
      <c r="C160" s="40" t="s">
        <v>8675</v>
      </c>
      <c r="D160" s="39" t="s">
        <v>4029</v>
      </c>
      <c r="E160" s="42" t="s">
        <v>8413</v>
      </c>
      <c r="F160" s="44" t="s">
        <v>8413</v>
      </c>
      <c r="G160" s="42" t="s">
        <v>7173</v>
      </c>
      <c r="H160" s="42" t="s">
        <v>7173</v>
      </c>
      <c r="I160" s="43"/>
    </row>
    <row r="161" spans="1:9">
      <c r="A161" s="527"/>
      <c r="B161" s="40" t="s">
        <v>7676</v>
      </c>
      <c r="C161" s="5" t="s">
        <v>8676</v>
      </c>
      <c r="D161" s="32" t="s">
        <v>3243</v>
      </c>
      <c r="E161" s="37" t="s">
        <v>8413</v>
      </c>
      <c r="F161" s="38" t="s">
        <v>8413</v>
      </c>
      <c r="G161" s="37" t="s">
        <v>8413</v>
      </c>
      <c r="H161" s="37" t="s">
        <v>7173</v>
      </c>
    </row>
    <row r="162" spans="1:9" ht="28.9">
      <c r="A162" s="528" t="s">
        <v>8677</v>
      </c>
      <c r="B162" s="43" t="s">
        <v>1541</v>
      </c>
      <c r="C162" s="531" t="s">
        <v>8678</v>
      </c>
      <c r="D162" s="528" t="s">
        <v>4029</v>
      </c>
      <c r="E162" s="45" t="s">
        <v>8679</v>
      </c>
      <c r="F162" s="45" t="s">
        <v>8680</v>
      </c>
      <c r="G162" s="42" t="s">
        <v>7173</v>
      </c>
      <c r="H162" s="42" t="s">
        <v>7173</v>
      </c>
      <c r="I162" s="43"/>
    </row>
    <row r="163" spans="1:9" ht="28.9">
      <c r="A163" s="526"/>
      <c r="B163" s="24" t="s">
        <v>1541</v>
      </c>
      <c r="C163" s="527"/>
      <c r="D163" s="526"/>
      <c r="E163" s="25" t="s">
        <v>8681</v>
      </c>
      <c r="F163" s="25" t="s">
        <v>8682</v>
      </c>
      <c r="G163" s="37" t="s">
        <v>7173</v>
      </c>
      <c r="H163" s="37" t="s">
        <v>7173</v>
      </c>
    </row>
    <row r="164" spans="1:9">
      <c r="A164" s="526"/>
      <c r="B164" s="24" t="s">
        <v>1541</v>
      </c>
      <c r="C164" s="5" t="s">
        <v>8683</v>
      </c>
      <c r="D164" s="32" t="s">
        <v>3222</v>
      </c>
      <c r="E164" s="37" t="s">
        <v>8413</v>
      </c>
      <c r="F164" s="38" t="s">
        <v>8413</v>
      </c>
      <c r="G164" s="37" t="s">
        <v>8413</v>
      </c>
      <c r="H164" s="37" t="s">
        <v>7173</v>
      </c>
    </row>
    <row r="165" spans="1:9">
      <c r="A165" s="526"/>
      <c r="B165" s="24" t="s">
        <v>1541</v>
      </c>
      <c r="C165" s="5" t="s">
        <v>8684</v>
      </c>
      <c r="D165" s="32" t="s">
        <v>3229</v>
      </c>
      <c r="E165" s="37" t="s">
        <v>8413</v>
      </c>
      <c r="F165" s="38" t="s">
        <v>8413</v>
      </c>
      <c r="G165" s="37" t="s">
        <v>8413</v>
      </c>
      <c r="H165" s="37" t="s">
        <v>7173</v>
      </c>
    </row>
    <row r="166" spans="1:9">
      <c r="A166" s="526"/>
      <c r="B166" s="24" t="s">
        <v>1541</v>
      </c>
      <c r="C166" s="5" t="s">
        <v>8685</v>
      </c>
      <c r="D166" s="32" t="s">
        <v>3179</v>
      </c>
      <c r="E166" s="37" t="s">
        <v>8413</v>
      </c>
      <c r="F166" s="38" t="s">
        <v>8413</v>
      </c>
      <c r="G166" s="37" t="s">
        <v>8413</v>
      </c>
      <c r="H166" s="37" t="s">
        <v>7173</v>
      </c>
    </row>
    <row r="167" spans="1:9" ht="72">
      <c r="A167" s="526"/>
      <c r="B167" s="24" t="s">
        <v>1541</v>
      </c>
      <c r="C167" s="5" t="s">
        <v>8686</v>
      </c>
      <c r="D167" s="51" t="s">
        <v>8413</v>
      </c>
      <c r="E167" s="25" t="s">
        <v>8687</v>
      </c>
      <c r="F167" s="25" t="s">
        <v>8688</v>
      </c>
      <c r="G167" s="37" t="s">
        <v>7173</v>
      </c>
      <c r="H167" s="37" t="s">
        <v>7173</v>
      </c>
    </row>
    <row r="168" spans="1:9" ht="43.15">
      <c r="A168" s="526"/>
      <c r="B168" s="24" t="s">
        <v>1541</v>
      </c>
      <c r="C168" s="5" t="s">
        <v>8689</v>
      </c>
      <c r="D168" s="51" t="s">
        <v>8413</v>
      </c>
      <c r="E168" s="25" t="s">
        <v>8690</v>
      </c>
      <c r="F168" s="25" t="s">
        <v>8691</v>
      </c>
      <c r="G168" s="37" t="s">
        <v>7173</v>
      </c>
      <c r="H168" s="37" t="s">
        <v>7173</v>
      </c>
    </row>
    <row r="169" spans="1:9">
      <c r="A169" s="528" t="s">
        <v>8692</v>
      </c>
      <c r="B169" s="43" t="s">
        <v>8693</v>
      </c>
      <c r="C169" s="40" t="s">
        <v>8694</v>
      </c>
      <c r="D169" s="39" t="s">
        <v>4029</v>
      </c>
      <c r="E169" s="42" t="s">
        <v>8413</v>
      </c>
      <c r="F169" s="44" t="s">
        <v>8413</v>
      </c>
      <c r="G169" s="42" t="s">
        <v>8413</v>
      </c>
      <c r="H169" s="42" t="s">
        <v>7173</v>
      </c>
      <c r="I169" s="43"/>
    </row>
    <row r="170" spans="1:9">
      <c r="A170" s="526"/>
      <c r="B170" s="24" t="s">
        <v>8693</v>
      </c>
      <c r="C170" s="5" t="s">
        <v>8695</v>
      </c>
      <c r="D170" s="5" t="s">
        <v>3162</v>
      </c>
      <c r="E170" s="37" t="s">
        <v>8413</v>
      </c>
      <c r="F170" s="38" t="s">
        <v>8413</v>
      </c>
      <c r="G170" s="37" t="s">
        <v>8413</v>
      </c>
      <c r="H170" s="37" t="s">
        <v>7173</v>
      </c>
    </row>
    <row r="171" spans="1:9">
      <c r="A171" s="526"/>
      <c r="B171" s="24" t="s">
        <v>8693</v>
      </c>
      <c r="C171" s="5" t="s">
        <v>8696</v>
      </c>
      <c r="D171" s="5" t="s">
        <v>8697</v>
      </c>
      <c r="E171" t="s">
        <v>8698</v>
      </c>
      <c r="F171" s="34" t="s">
        <v>8699</v>
      </c>
      <c r="G171" s="37" t="s">
        <v>7173</v>
      </c>
      <c r="H171" s="37" t="s">
        <v>7173</v>
      </c>
    </row>
    <row r="172" spans="1:9">
      <c r="A172" s="526"/>
      <c r="B172" s="24" t="s">
        <v>8693</v>
      </c>
      <c r="C172" s="5" t="s">
        <v>8700</v>
      </c>
      <c r="D172" s="5" t="s">
        <v>4074</v>
      </c>
      <c r="E172" s="37" t="s">
        <v>8413</v>
      </c>
      <c r="F172" s="38" t="s">
        <v>8413</v>
      </c>
      <c r="G172" s="37" t="s">
        <v>8413</v>
      </c>
      <c r="H172" s="37" t="s">
        <v>7173</v>
      </c>
    </row>
    <row r="173" spans="1:9">
      <c r="A173" s="526"/>
      <c r="B173" s="24" t="s">
        <v>8693</v>
      </c>
      <c r="C173" s="5" t="s">
        <v>8701</v>
      </c>
      <c r="D173" s="5" t="s">
        <v>3994</v>
      </c>
      <c r="E173" s="37" t="s">
        <v>8413</v>
      </c>
      <c r="F173" s="38" t="s">
        <v>8413</v>
      </c>
      <c r="G173" s="37" t="s">
        <v>8413</v>
      </c>
      <c r="H173" s="37" t="s">
        <v>7173</v>
      </c>
    </row>
    <row r="174" spans="1:9">
      <c r="A174" s="526"/>
      <c r="B174" s="24" t="s">
        <v>8693</v>
      </c>
      <c r="C174" s="5" t="s">
        <v>8702</v>
      </c>
      <c r="D174" s="5" t="s">
        <v>4078</v>
      </c>
      <c r="E174" s="37" t="s">
        <v>8413</v>
      </c>
      <c r="F174" s="38" t="s">
        <v>8413</v>
      </c>
      <c r="G174" s="37" t="s">
        <v>8413</v>
      </c>
      <c r="H174" s="37" t="s">
        <v>7173</v>
      </c>
    </row>
    <row r="175" spans="1:9">
      <c r="A175" s="526"/>
      <c r="B175" s="24" t="s">
        <v>8693</v>
      </c>
      <c r="C175" s="527" t="s">
        <v>8703</v>
      </c>
      <c r="D175" s="527" t="s">
        <v>3927</v>
      </c>
      <c r="E175" s="499" t="s">
        <v>8704</v>
      </c>
      <c r="F175" s="30" t="s">
        <v>975</v>
      </c>
      <c r="G175" s="37">
        <v>224</v>
      </c>
      <c r="H175" s="37" t="s">
        <v>7173</v>
      </c>
    </row>
    <row r="176" spans="1:9" ht="28.9">
      <c r="A176" s="526"/>
      <c r="B176" s="24" t="s">
        <v>8693</v>
      </c>
      <c r="C176" s="527"/>
      <c r="D176" s="527"/>
      <c r="E176" s="499"/>
      <c r="F176" s="30" t="s">
        <v>8705</v>
      </c>
      <c r="G176" s="37" t="s">
        <v>7173</v>
      </c>
      <c r="H176" s="37" t="s">
        <v>7173</v>
      </c>
    </row>
    <row r="177" spans="1:9" ht="28.9">
      <c r="A177" s="526"/>
      <c r="B177" s="24" t="s">
        <v>8693</v>
      </c>
      <c r="C177" s="527"/>
      <c r="D177" s="527"/>
      <c r="E177" s="499"/>
      <c r="F177" s="30" t="s">
        <v>8706</v>
      </c>
      <c r="G177" s="37" t="s">
        <v>7173</v>
      </c>
      <c r="H177" s="37" t="s">
        <v>7173</v>
      </c>
    </row>
    <row r="178" spans="1:9">
      <c r="A178" s="526"/>
      <c r="B178" s="24" t="s">
        <v>8693</v>
      </c>
      <c r="C178" s="527"/>
      <c r="D178" s="527"/>
      <c r="E178" s="499"/>
      <c r="F178" s="30" t="s">
        <v>8707</v>
      </c>
      <c r="G178" s="37" t="s">
        <v>7173</v>
      </c>
      <c r="H178" s="37" t="s">
        <v>7173</v>
      </c>
    </row>
    <row r="179" spans="1:9">
      <c r="A179" s="526"/>
      <c r="B179" s="24" t="s">
        <v>8693</v>
      </c>
      <c r="C179" s="527"/>
      <c r="D179" s="527"/>
      <c r="E179" s="499"/>
      <c r="F179" s="30" t="s">
        <v>8708</v>
      </c>
      <c r="G179" s="37" t="s">
        <v>7173</v>
      </c>
      <c r="H179" s="37" t="s">
        <v>7173</v>
      </c>
    </row>
    <row r="180" spans="1:9">
      <c r="A180" s="526"/>
      <c r="B180" s="24" t="s">
        <v>8693</v>
      </c>
      <c r="C180" s="527"/>
      <c r="D180" s="527"/>
      <c r="E180" s="499"/>
      <c r="F180" s="30" t="s">
        <v>8709</v>
      </c>
      <c r="G180" s="37" t="s">
        <v>7173</v>
      </c>
      <c r="H180" s="37" t="s">
        <v>7173</v>
      </c>
    </row>
    <row r="181" spans="1:9" ht="28.9">
      <c r="A181" s="526"/>
      <c r="B181" s="24" t="s">
        <v>8693</v>
      </c>
      <c r="C181" s="527"/>
      <c r="D181" s="527"/>
      <c r="E181" s="499"/>
      <c r="F181" s="30" t="s">
        <v>8710</v>
      </c>
      <c r="G181" s="37" t="s">
        <v>7173</v>
      </c>
      <c r="H181" s="37" t="s">
        <v>7173</v>
      </c>
    </row>
    <row r="182" spans="1:9" ht="28.9">
      <c r="A182" s="526"/>
      <c r="B182" s="24" t="s">
        <v>8693</v>
      </c>
      <c r="C182" s="527"/>
      <c r="D182" s="527"/>
      <c r="E182" s="499"/>
      <c r="F182" s="30" t="s">
        <v>8711</v>
      </c>
      <c r="G182" s="37" t="s">
        <v>7173</v>
      </c>
      <c r="H182" s="37" t="s">
        <v>7173</v>
      </c>
    </row>
    <row r="183" spans="1:9">
      <c r="A183" s="526"/>
      <c r="B183" s="24" t="s">
        <v>8693</v>
      </c>
      <c r="C183" s="527"/>
      <c r="D183" s="527"/>
      <c r="E183" s="499" t="s">
        <v>8712</v>
      </c>
      <c r="F183" s="25" t="s">
        <v>8713</v>
      </c>
      <c r="G183" s="37" t="s">
        <v>7173</v>
      </c>
      <c r="H183" s="37" t="s">
        <v>7173</v>
      </c>
    </row>
    <row r="184" spans="1:9" ht="28.9">
      <c r="A184" s="526"/>
      <c r="B184" s="24" t="s">
        <v>8693</v>
      </c>
      <c r="C184" s="527"/>
      <c r="D184" s="527"/>
      <c r="E184" s="499"/>
      <c r="F184" s="25" t="s">
        <v>8714</v>
      </c>
      <c r="G184" s="37" t="s">
        <v>7173</v>
      </c>
      <c r="H184" s="37" t="s">
        <v>7173</v>
      </c>
    </row>
    <row r="185" spans="1:9" ht="28.9">
      <c r="A185" s="526"/>
      <c r="B185" s="24" t="s">
        <v>8693</v>
      </c>
      <c r="C185" s="527" t="s">
        <v>8715</v>
      </c>
      <c r="D185" s="533" t="s">
        <v>8413</v>
      </c>
      <c r="E185" s="499" t="s">
        <v>8716</v>
      </c>
      <c r="F185" s="25" t="s">
        <v>8717</v>
      </c>
      <c r="G185" s="37" t="s">
        <v>7173</v>
      </c>
      <c r="H185" s="37" t="s">
        <v>7173</v>
      </c>
    </row>
    <row r="186" spans="1:9" ht="43.15">
      <c r="A186" s="526"/>
      <c r="B186" s="24" t="s">
        <v>8693</v>
      </c>
      <c r="C186" s="527"/>
      <c r="D186" s="533"/>
      <c r="E186" s="499"/>
      <c r="F186" s="25" t="s">
        <v>8718</v>
      </c>
      <c r="G186" s="37" t="s">
        <v>7173</v>
      </c>
      <c r="H186" s="37" t="s">
        <v>7173</v>
      </c>
    </row>
    <row r="187" spans="1:9" ht="28.9">
      <c r="A187" s="530"/>
      <c r="B187" s="50" t="s">
        <v>8693</v>
      </c>
      <c r="C187" s="527"/>
      <c r="D187" s="533"/>
      <c r="E187" s="499"/>
      <c r="F187" s="25" t="s">
        <v>8719</v>
      </c>
      <c r="G187" s="37" t="s">
        <v>7173</v>
      </c>
      <c r="H187" s="37" t="s">
        <v>7173</v>
      </c>
    </row>
    <row r="188" spans="1:9" ht="57.6">
      <c r="A188" s="527">
        <v>11.22</v>
      </c>
      <c r="B188" s="24" t="s">
        <v>8720</v>
      </c>
      <c r="C188" s="531" t="s">
        <v>8721</v>
      </c>
      <c r="D188" s="528" t="s">
        <v>4029</v>
      </c>
      <c r="E188" s="45" t="s">
        <v>8722</v>
      </c>
      <c r="F188" s="45" t="s">
        <v>8723</v>
      </c>
      <c r="G188" s="42" t="s">
        <v>7173</v>
      </c>
      <c r="H188" s="42" t="s">
        <v>7173</v>
      </c>
      <c r="I188" s="43"/>
    </row>
    <row r="189" spans="1:9" ht="115.15">
      <c r="A189" s="527"/>
      <c r="B189" s="24" t="s">
        <v>8720</v>
      </c>
      <c r="C189" s="527"/>
      <c r="D189" s="526"/>
      <c r="E189" s="25" t="s">
        <v>8724</v>
      </c>
      <c r="F189" s="25" t="s">
        <v>8725</v>
      </c>
      <c r="G189" s="37" t="s">
        <v>7173</v>
      </c>
      <c r="H189" s="37" t="s">
        <v>7173</v>
      </c>
    </row>
    <row r="190" spans="1:9">
      <c r="A190" s="527"/>
      <c r="B190" s="24" t="s">
        <v>8720</v>
      </c>
      <c r="C190" s="5" t="s">
        <v>8726</v>
      </c>
      <c r="D190" s="32" t="s">
        <v>3536</v>
      </c>
      <c r="E190" s="37" t="s">
        <v>8413</v>
      </c>
      <c r="F190" s="37" t="s">
        <v>8413</v>
      </c>
      <c r="G190" s="37" t="s">
        <v>8413</v>
      </c>
      <c r="H190" s="37" t="s">
        <v>7339</v>
      </c>
    </row>
    <row r="191" spans="1:9">
      <c r="A191" s="40"/>
      <c r="B191" s="40"/>
      <c r="C191" s="40"/>
      <c r="D191" s="40"/>
      <c r="E191" s="43"/>
      <c r="F191" s="45"/>
      <c r="G191" s="42"/>
      <c r="H191" s="42"/>
      <c r="I191" s="43"/>
    </row>
  </sheetData>
  <autoFilter ref="A1:I190" xr:uid="{61729B71-568E-4BAC-B3BB-4185230C0478}"/>
  <mergeCells count="89">
    <mergeCell ref="A188:A190"/>
    <mergeCell ref="C188:C189"/>
    <mergeCell ref="D188:D189"/>
    <mergeCell ref="A169:A187"/>
    <mergeCell ref="C175:C184"/>
    <mergeCell ref="D175:D184"/>
    <mergeCell ref="E175:E182"/>
    <mergeCell ref="E183:E184"/>
    <mergeCell ref="C185:C187"/>
    <mergeCell ref="D185:D187"/>
    <mergeCell ref="E185:E187"/>
    <mergeCell ref="A149:A151"/>
    <mergeCell ref="C149:C150"/>
    <mergeCell ref="D149:D150"/>
    <mergeCell ref="A160:A161"/>
    <mergeCell ref="A162:A168"/>
    <mergeCell ref="C162:C163"/>
    <mergeCell ref="D162:D163"/>
    <mergeCell ref="A152:A156"/>
    <mergeCell ref="C152:C153"/>
    <mergeCell ref="D152:D153"/>
    <mergeCell ref="A157:A159"/>
    <mergeCell ref="C157:C158"/>
    <mergeCell ref="D157:D158"/>
    <mergeCell ref="A131:A137"/>
    <mergeCell ref="C132:C133"/>
    <mergeCell ref="D132:D133"/>
    <mergeCell ref="E132:E133"/>
    <mergeCell ref="A138:A148"/>
    <mergeCell ref="C138:C141"/>
    <mergeCell ref="D138:D141"/>
    <mergeCell ref="C144:C148"/>
    <mergeCell ref="D144:D148"/>
    <mergeCell ref="E144:E148"/>
    <mergeCell ref="A119:A125"/>
    <mergeCell ref="A126:A128"/>
    <mergeCell ref="A129:A130"/>
    <mergeCell ref="C93:C98"/>
    <mergeCell ref="D93:D98"/>
    <mergeCell ref="E93:E98"/>
    <mergeCell ref="A99:A109"/>
    <mergeCell ref="A110:A118"/>
    <mergeCell ref="A74:A81"/>
    <mergeCell ref="C77:C79"/>
    <mergeCell ref="D77:D79"/>
    <mergeCell ref="E77:E79"/>
    <mergeCell ref="A82:A98"/>
    <mergeCell ref="C84:C92"/>
    <mergeCell ref="D84:D92"/>
    <mergeCell ref="E84:E92"/>
    <mergeCell ref="A65:A73"/>
    <mergeCell ref="C69:C72"/>
    <mergeCell ref="D69:D72"/>
    <mergeCell ref="E69:E70"/>
    <mergeCell ref="E71:E72"/>
    <mergeCell ref="A53:A64"/>
    <mergeCell ref="C56:C58"/>
    <mergeCell ref="D56:D58"/>
    <mergeCell ref="E56:E58"/>
    <mergeCell ref="C59:C61"/>
    <mergeCell ref="D59:D61"/>
    <mergeCell ref="E59:E61"/>
    <mergeCell ref="C62:C64"/>
    <mergeCell ref="D62:D64"/>
    <mergeCell ref="E62:E64"/>
    <mergeCell ref="E36:E39"/>
    <mergeCell ref="A43:A45"/>
    <mergeCell ref="A46:A52"/>
    <mergeCell ref="C46:C47"/>
    <mergeCell ref="D46:D47"/>
    <mergeCell ref="C50:C51"/>
    <mergeCell ref="D50:D51"/>
    <mergeCell ref="E50:E51"/>
    <mergeCell ref="A3:A14"/>
    <mergeCell ref="C7:C11"/>
    <mergeCell ref="D7:D11"/>
    <mergeCell ref="E8:E11"/>
    <mergeCell ref="A15:A42"/>
    <mergeCell ref="C15:C19"/>
    <mergeCell ref="D15:D19"/>
    <mergeCell ref="C20:C33"/>
    <mergeCell ref="C41:C42"/>
    <mergeCell ref="D41:D42"/>
    <mergeCell ref="D20:D33"/>
    <mergeCell ref="E22:E28"/>
    <mergeCell ref="E29:E32"/>
    <mergeCell ref="C34:C40"/>
    <mergeCell ref="D34:D40"/>
    <mergeCell ref="E34:E35"/>
  </mergeCells>
  <pageMargins left="0.7" right="0.7" top="0.75" bottom="0.75" header="0.3" footer="0.3"/>
  <headerFooter>
    <oddFooter>&amp;L_x000D_&amp;1#&amp;"Calibri"&amp;10&amp;K000000 Information Rating: INTERNAL(I)</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52EBB-26F7-4B77-8D2E-3078CA7869B3}">
  <sheetPr>
    <tabColor theme="1"/>
  </sheetPr>
  <dimension ref="A1"/>
  <sheetViews>
    <sheetView workbookViewId="0"/>
  </sheetViews>
  <sheetFormatPr defaultColWidth="8.7109375" defaultRowHeight="14.4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AFA23-4F55-47DD-8B9C-82BC4B735DE0}">
  <sheetPr>
    <tabColor rgb="FFFF00E1"/>
  </sheetPr>
  <dimension ref="A1:J1208"/>
  <sheetViews>
    <sheetView zoomScale="80" zoomScaleNormal="80" workbookViewId="0">
      <pane xSplit="1" ySplit="1" topLeftCell="B2" activePane="bottomRight" state="frozen"/>
      <selection pane="bottomRight" activeCell="B43" sqref="B43:B48"/>
      <selection pane="bottomLeft"/>
      <selection pane="topRight"/>
    </sheetView>
  </sheetViews>
  <sheetFormatPr defaultColWidth="9.140625" defaultRowHeight="14.45"/>
  <cols>
    <col min="1" max="1" width="22.7109375" style="343" customWidth="1"/>
    <col min="2" max="2" width="30.7109375" style="343" customWidth="1"/>
    <col min="3" max="3" width="77.42578125" style="326" customWidth="1"/>
    <col min="4" max="4" width="136.42578125" style="336" customWidth="1"/>
    <col min="5" max="6" width="21.42578125" style="333" customWidth="1"/>
    <col min="7" max="8" width="62" style="328" customWidth="1"/>
    <col min="9" max="9" width="28.7109375" style="328" customWidth="1"/>
    <col min="10" max="10" width="36.7109375" style="328" customWidth="1"/>
    <col min="11" max="16384" width="9.140625" style="328"/>
  </cols>
  <sheetData>
    <row r="1" spans="1:10" s="345" customFormat="1">
      <c r="A1" s="337" t="s">
        <v>8727</v>
      </c>
      <c r="B1" s="338" t="s">
        <v>8728</v>
      </c>
      <c r="C1" s="346" t="s">
        <v>8729</v>
      </c>
      <c r="D1" s="346" t="s">
        <v>8730</v>
      </c>
      <c r="E1" s="346" t="s">
        <v>8731</v>
      </c>
      <c r="F1" s="347"/>
      <c r="G1" s="347"/>
      <c r="H1" s="343"/>
      <c r="I1" s="343"/>
      <c r="J1" s="343"/>
    </row>
    <row r="2" spans="1:10" ht="288">
      <c r="A2" s="350" t="s">
        <v>3972</v>
      </c>
      <c r="B2" s="539" t="s">
        <v>8732</v>
      </c>
      <c r="C2" s="348" t="s">
        <v>8733</v>
      </c>
      <c r="D2" s="348" t="s">
        <v>8734</v>
      </c>
      <c r="E2" s="348" t="s">
        <v>8735</v>
      </c>
      <c r="F2" s="29"/>
      <c r="G2" s="29"/>
      <c r="H2" s="327"/>
      <c r="I2" s="327"/>
      <c r="J2" s="327"/>
    </row>
    <row r="3" spans="1:10" ht="86.45">
      <c r="A3" s="350" t="s">
        <v>3226</v>
      </c>
      <c r="B3" s="539"/>
      <c r="C3" s="348" t="s">
        <v>8736</v>
      </c>
      <c r="D3" s="348" t="s">
        <v>8737</v>
      </c>
      <c r="E3" s="34" t="s">
        <v>8738</v>
      </c>
      <c r="F3" s="29"/>
      <c r="G3" s="29"/>
      <c r="H3" s="327"/>
      <c r="I3" s="327"/>
      <c r="J3" s="327"/>
    </row>
    <row r="4" spans="1:10" ht="360">
      <c r="A4" s="350" t="s">
        <v>3976</v>
      </c>
      <c r="B4" s="539"/>
      <c r="C4" s="348" t="s">
        <v>8739</v>
      </c>
      <c r="D4" s="348" t="s">
        <v>8740</v>
      </c>
      <c r="E4" s="34" t="s">
        <v>7510</v>
      </c>
      <c r="F4" s="29"/>
      <c r="G4" s="29"/>
      <c r="H4" s="327"/>
      <c r="I4" s="327"/>
      <c r="J4" s="327"/>
    </row>
    <row r="5" spans="1:10" ht="86.45">
      <c r="A5" s="350" t="s">
        <v>3180</v>
      </c>
      <c r="B5" s="539"/>
      <c r="C5" s="348" t="s">
        <v>8741</v>
      </c>
      <c r="D5" s="348" t="s">
        <v>8742</v>
      </c>
      <c r="E5" s="462" t="s">
        <v>8743</v>
      </c>
      <c r="F5" s="29"/>
      <c r="G5" s="29"/>
      <c r="H5" s="327"/>
      <c r="I5" s="327"/>
      <c r="J5" s="327"/>
    </row>
    <row r="6" spans="1:10" ht="86.45">
      <c r="A6" s="350" t="s">
        <v>3969</v>
      </c>
      <c r="B6" s="540"/>
      <c r="C6" s="348" t="s">
        <v>8744</v>
      </c>
      <c r="D6" s="348" t="s">
        <v>3968</v>
      </c>
      <c r="E6" s="348">
        <v>4724</v>
      </c>
      <c r="F6" s="29"/>
      <c r="G6" s="29"/>
      <c r="H6" s="327"/>
      <c r="I6" s="327"/>
      <c r="J6" s="327"/>
    </row>
    <row r="7" spans="1:10" ht="187.15">
      <c r="A7" s="350" t="s">
        <v>3992</v>
      </c>
      <c r="B7" s="539" t="s">
        <v>8745</v>
      </c>
      <c r="C7" s="348" t="s">
        <v>8746</v>
      </c>
      <c r="D7" s="348" t="s">
        <v>8747</v>
      </c>
      <c r="E7" s="348" t="s">
        <v>8748</v>
      </c>
      <c r="F7" s="29"/>
      <c r="G7" s="29"/>
      <c r="H7" s="327"/>
      <c r="I7" s="327"/>
      <c r="J7" s="327"/>
    </row>
    <row r="8" spans="1:10" ht="201.6">
      <c r="A8" s="350" t="s">
        <v>8749</v>
      </c>
      <c r="B8" s="539"/>
      <c r="C8" s="348" t="s">
        <v>8750</v>
      </c>
      <c r="D8" s="348" t="s">
        <v>8751</v>
      </c>
      <c r="E8" s="348" t="s">
        <v>8752</v>
      </c>
      <c r="F8" s="29"/>
      <c r="G8" s="29"/>
      <c r="H8" s="327"/>
      <c r="I8" s="327"/>
      <c r="J8" s="327"/>
    </row>
    <row r="9" spans="1:10" ht="86.45">
      <c r="A9" s="350" t="s">
        <v>4036</v>
      </c>
      <c r="B9" s="539"/>
      <c r="C9" s="348" t="s">
        <v>8753</v>
      </c>
      <c r="D9" s="348" t="s">
        <v>8754</v>
      </c>
      <c r="E9" s="348" t="s">
        <v>8755</v>
      </c>
      <c r="F9" s="29"/>
      <c r="G9" s="29"/>
      <c r="H9" s="327"/>
      <c r="I9" s="327"/>
      <c r="J9" s="327"/>
    </row>
    <row r="10" spans="1:10" ht="201.6">
      <c r="A10" s="350" t="s">
        <v>8756</v>
      </c>
      <c r="B10" s="540"/>
      <c r="C10" s="348" t="s">
        <v>8757</v>
      </c>
      <c r="D10" s="348" t="s">
        <v>8751</v>
      </c>
      <c r="E10" s="348" t="s">
        <v>8752</v>
      </c>
      <c r="F10" s="29"/>
      <c r="G10" s="29"/>
      <c r="H10" s="327"/>
      <c r="I10" s="327"/>
      <c r="J10" s="327"/>
    </row>
    <row r="11" spans="1:10" ht="388.9">
      <c r="A11" s="350" t="s">
        <v>3991</v>
      </c>
      <c r="B11" s="539" t="s">
        <v>8758</v>
      </c>
      <c r="C11" s="348" t="s">
        <v>8759</v>
      </c>
      <c r="D11" s="348" t="s">
        <v>8760</v>
      </c>
      <c r="E11" s="348" t="s">
        <v>8761</v>
      </c>
      <c r="F11" s="29"/>
      <c r="G11" s="29"/>
      <c r="H11" s="327"/>
      <c r="I11" s="327"/>
      <c r="J11" s="327"/>
    </row>
    <row r="12" spans="1:10" ht="187.15">
      <c r="A12" s="350" t="s">
        <v>5834</v>
      </c>
      <c r="B12" s="540"/>
      <c r="C12" s="348" t="s">
        <v>8762</v>
      </c>
      <c r="D12" s="348" t="s">
        <v>8763</v>
      </c>
      <c r="E12" s="348" t="s">
        <v>8764</v>
      </c>
      <c r="F12" s="29"/>
      <c r="G12" s="29"/>
      <c r="H12" s="327"/>
      <c r="I12" s="327"/>
      <c r="J12" s="327"/>
    </row>
    <row r="13" spans="1:10" ht="409.6">
      <c r="A13" s="350" t="s">
        <v>4000</v>
      </c>
      <c r="B13" s="339" t="s">
        <v>8765</v>
      </c>
      <c r="C13" s="348" t="s">
        <v>8766</v>
      </c>
      <c r="D13" s="348" t="s">
        <v>8767</v>
      </c>
      <c r="E13" s="348" t="s">
        <v>8768</v>
      </c>
      <c r="F13" s="29"/>
      <c r="G13" s="29"/>
      <c r="H13" s="327"/>
      <c r="I13" s="327"/>
      <c r="J13" s="327"/>
    </row>
    <row r="14" spans="1:10" ht="86.45">
      <c r="A14" s="350" t="s">
        <v>3963</v>
      </c>
      <c r="B14" s="339" t="s">
        <v>8769</v>
      </c>
      <c r="C14" s="348" t="s">
        <v>8770</v>
      </c>
      <c r="D14" s="348" t="s">
        <v>3966</v>
      </c>
      <c r="E14" s="348">
        <v>4721</v>
      </c>
      <c r="F14" s="29"/>
      <c r="G14" s="29"/>
      <c r="H14" s="327"/>
      <c r="I14" s="327"/>
      <c r="J14" s="327"/>
    </row>
    <row r="15" spans="1:10" ht="244.9">
      <c r="A15" s="350" t="s">
        <v>3451</v>
      </c>
      <c r="B15" s="539" t="s">
        <v>8771</v>
      </c>
      <c r="C15" s="348" t="s">
        <v>8772</v>
      </c>
      <c r="D15" s="348" t="s">
        <v>8773</v>
      </c>
      <c r="E15" s="348" t="s">
        <v>8774</v>
      </c>
      <c r="F15" s="29"/>
      <c r="G15" s="29"/>
      <c r="H15" s="327"/>
      <c r="I15" s="327"/>
      <c r="J15" s="327"/>
    </row>
    <row r="16" spans="1:10" ht="144">
      <c r="A16" s="350" t="s">
        <v>3369</v>
      </c>
      <c r="B16" s="540"/>
      <c r="C16" s="348" t="s">
        <v>8775</v>
      </c>
      <c r="D16" s="353" t="s">
        <v>7173</v>
      </c>
      <c r="E16" s="348" t="s">
        <v>2953</v>
      </c>
      <c r="F16" s="29"/>
      <c r="G16" s="29"/>
      <c r="H16" s="327"/>
      <c r="I16" s="327"/>
      <c r="J16" s="327"/>
    </row>
    <row r="17" spans="1:10">
      <c r="A17" s="350" t="s">
        <v>3977</v>
      </c>
      <c r="B17" s="339" t="s">
        <v>8776</v>
      </c>
      <c r="C17" s="348" t="s">
        <v>8777</v>
      </c>
      <c r="D17" s="353" t="s">
        <v>7173</v>
      </c>
      <c r="E17" s="348" t="s">
        <v>2953</v>
      </c>
      <c r="F17" s="29"/>
      <c r="G17" s="29"/>
      <c r="H17" s="327"/>
      <c r="I17" s="327"/>
      <c r="J17" s="327"/>
    </row>
    <row r="18" spans="1:10" ht="216">
      <c r="A18" s="351" t="s">
        <v>6120</v>
      </c>
      <c r="B18" s="340" t="s">
        <v>8778</v>
      </c>
      <c r="C18" s="348" t="s">
        <v>8779</v>
      </c>
      <c r="D18" s="348" t="s">
        <v>8780</v>
      </c>
      <c r="E18" s="348" t="s">
        <v>7463</v>
      </c>
      <c r="F18" s="29"/>
      <c r="G18" s="29"/>
      <c r="H18" s="327"/>
      <c r="I18" s="327"/>
      <c r="J18" s="327"/>
    </row>
    <row r="19" spans="1:10" ht="403.15">
      <c r="A19" s="350" t="s">
        <v>4197</v>
      </c>
      <c r="B19" s="541" t="s">
        <v>8781</v>
      </c>
      <c r="C19" s="348" t="s">
        <v>8782</v>
      </c>
      <c r="D19" s="348" t="s">
        <v>8783</v>
      </c>
      <c r="E19" s="348" t="s">
        <v>8784</v>
      </c>
      <c r="F19" s="29"/>
      <c r="G19" s="29"/>
      <c r="H19" s="327"/>
      <c r="I19" s="327"/>
      <c r="J19" s="327"/>
    </row>
    <row r="20" spans="1:10" ht="201.6">
      <c r="A20" s="350" t="s">
        <v>8785</v>
      </c>
      <c r="B20" s="542"/>
      <c r="C20" s="348" t="s">
        <v>8786</v>
      </c>
      <c r="D20" s="348" t="s">
        <v>8787</v>
      </c>
      <c r="E20" s="348" t="s">
        <v>8788</v>
      </c>
      <c r="F20" s="29"/>
      <c r="G20" s="29"/>
      <c r="H20" s="327"/>
      <c r="I20" s="327"/>
      <c r="J20" s="327"/>
    </row>
    <row r="21" spans="1:10" ht="360">
      <c r="A21" s="350" t="s">
        <v>4002</v>
      </c>
      <c r="B21" s="541" t="s">
        <v>8789</v>
      </c>
      <c r="C21" s="348" t="s">
        <v>8790</v>
      </c>
      <c r="D21" s="348" t="s">
        <v>8791</v>
      </c>
      <c r="E21" s="348" t="s">
        <v>8792</v>
      </c>
      <c r="F21" s="29"/>
      <c r="G21" s="29"/>
      <c r="H21" s="327"/>
      <c r="I21" s="327"/>
      <c r="J21" s="327"/>
    </row>
    <row r="22" spans="1:10" ht="360">
      <c r="A22" s="350" t="s">
        <v>8793</v>
      </c>
      <c r="B22" s="541"/>
      <c r="C22" s="348" t="s">
        <v>8794</v>
      </c>
      <c r="D22" s="349" t="s">
        <v>8795</v>
      </c>
      <c r="E22" s="348" t="s">
        <v>8796</v>
      </c>
      <c r="F22" s="29"/>
      <c r="G22" s="29"/>
      <c r="H22" s="327"/>
      <c r="I22" s="327"/>
      <c r="J22" s="327"/>
    </row>
    <row r="23" spans="1:10" ht="172.9">
      <c r="A23" s="350" t="s">
        <v>3988</v>
      </c>
      <c r="B23" s="541"/>
      <c r="C23" s="348" t="s">
        <v>8797</v>
      </c>
      <c r="D23" s="348" t="s">
        <v>8798</v>
      </c>
      <c r="E23" s="348" t="s">
        <v>8799</v>
      </c>
      <c r="F23" s="29"/>
      <c r="G23" s="29"/>
      <c r="H23" s="327"/>
      <c r="I23" s="327"/>
      <c r="J23" s="327"/>
    </row>
    <row r="24" spans="1:10" ht="409.6">
      <c r="A24" s="350" t="s">
        <v>4253</v>
      </c>
      <c r="B24" s="542"/>
      <c r="C24" s="348" t="s">
        <v>8800</v>
      </c>
      <c r="D24" s="348" t="s">
        <v>8801</v>
      </c>
      <c r="E24" s="348" t="s">
        <v>8802</v>
      </c>
      <c r="F24" s="29"/>
      <c r="G24" s="29"/>
      <c r="H24" s="327"/>
      <c r="I24" s="327"/>
      <c r="J24" s="327"/>
    </row>
    <row r="25" spans="1:10" ht="216">
      <c r="A25" s="350" t="s">
        <v>5913</v>
      </c>
      <c r="B25" s="541" t="s">
        <v>8803</v>
      </c>
      <c r="C25" s="348" t="s">
        <v>8804</v>
      </c>
      <c r="D25" s="348" t="s">
        <v>8805</v>
      </c>
      <c r="E25" s="348" t="s">
        <v>8806</v>
      </c>
      <c r="F25" s="29"/>
      <c r="G25" s="29"/>
      <c r="H25" s="327"/>
      <c r="I25" s="327"/>
      <c r="J25" s="327"/>
    </row>
    <row r="26" spans="1:10" ht="360">
      <c r="A26" s="350" t="s">
        <v>8807</v>
      </c>
      <c r="B26" s="542"/>
      <c r="C26" s="348" t="s">
        <v>8808</v>
      </c>
      <c r="D26" s="349" t="s">
        <v>8809</v>
      </c>
      <c r="E26" s="348" t="s">
        <v>8810</v>
      </c>
      <c r="F26" s="29"/>
      <c r="G26" s="29"/>
      <c r="H26" s="327"/>
      <c r="I26" s="327"/>
      <c r="J26" s="327"/>
    </row>
    <row r="27" spans="1:10" ht="259.14999999999998">
      <c r="A27" s="350" t="s">
        <v>4431</v>
      </c>
      <c r="B27" s="543" t="s">
        <v>8811</v>
      </c>
      <c r="C27" s="348" t="s">
        <v>8812</v>
      </c>
      <c r="D27" s="348" t="s">
        <v>8813</v>
      </c>
      <c r="E27" s="348" t="s">
        <v>8814</v>
      </c>
      <c r="F27" s="29"/>
      <c r="G27" s="29"/>
      <c r="H27" s="327"/>
      <c r="I27" s="327"/>
      <c r="J27" s="327"/>
    </row>
    <row r="28" spans="1:10" ht="302.45">
      <c r="A28" s="350" t="s">
        <v>8815</v>
      </c>
      <c r="B28" s="543"/>
      <c r="C28" s="348" t="s">
        <v>8816</v>
      </c>
      <c r="D28" s="348" t="s">
        <v>8817</v>
      </c>
      <c r="E28" s="348" t="s">
        <v>8818</v>
      </c>
      <c r="F28" s="29"/>
      <c r="G28" s="29"/>
      <c r="H28" s="327"/>
      <c r="I28" s="327"/>
      <c r="J28" s="327"/>
    </row>
    <row r="29" spans="1:10" ht="129.6">
      <c r="A29" s="350" t="s">
        <v>4108</v>
      </c>
      <c r="B29" s="544"/>
      <c r="C29" s="348" t="s">
        <v>8819</v>
      </c>
      <c r="D29" s="348" t="s">
        <v>8820</v>
      </c>
      <c r="E29" s="348" t="s">
        <v>8821</v>
      </c>
      <c r="F29" s="29"/>
      <c r="G29" s="29"/>
      <c r="H29" s="327"/>
      <c r="I29" s="327"/>
      <c r="J29" s="327"/>
    </row>
    <row r="30" spans="1:10" ht="288">
      <c r="A30" s="350" t="s">
        <v>5895</v>
      </c>
      <c r="B30" s="543" t="s">
        <v>8822</v>
      </c>
      <c r="C30" s="348" t="s">
        <v>8823</v>
      </c>
      <c r="D30" s="348" t="s">
        <v>8824</v>
      </c>
      <c r="E30" s="348" t="s">
        <v>8825</v>
      </c>
      <c r="F30" s="29"/>
      <c r="G30" s="29"/>
      <c r="H30" s="327"/>
      <c r="I30" s="327"/>
      <c r="J30" s="327"/>
    </row>
    <row r="31" spans="1:10" ht="360">
      <c r="A31" s="350" t="s">
        <v>8826</v>
      </c>
      <c r="B31" s="543"/>
      <c r="C31" s="348" t="s">
        <v>8827</v>
      </c>
      <c r="D31" s="349" t="s">
        <v>8828</v>
      </c>
      <c r="E31" s="348" t="s">
        <v>8829</v>
      </c>
      <c r="F31" s="29"/>
      <c r="G31" s="29"/>
      <c r="H31" s="327"/>
      <c r="I31" s="327"/>
      <c r="J31" s="327"/>
    </row>
    <row r="32" spans="1:10" ht="201.6">
      <c r="A32" s="350" t="s">
        <v>4145</v>
      </c>
      <c r="B32" s="543"/>
      <c r="C32" s="348" t="s">
        <v>8830</v>
      </c>
      <c r="D32" s="348" t="s">
        <v>8831</v>
      </c>
      <c r="E32" s="348" t="s">
        <v>8832</v>
      </c>
      <c r="F32" s="29"/>
      <c r="G32" s="29"/>
      <c r="H32" s="327"/>
      <c r="I32" s="327"/>
      <c r="J32" s="327"/>
    </row>
    <row r="33" spans="1:10" ht="288">
      <c r="A33" s="350" t="s">
        <v>3523</v>
      </c>
      <c r="B33" s="544"/>
      <c r="C33" s="348" t="s">
        <v>8833</v>
      </c>
      <c r="D33" s="348" t="s">
        <v>8834</v>
      </c>
      <c r="E33" s="348" t="s">
        <v>8835</v>
      </c>
      <c r="F33" s="29"/>
      <c r="G33" s="29"/>
      <c r="H33" s="327"/>
      <c r="I33" s="327"/>
      <c r="J33" s="327"/>
    </row>
    <row r="34" spans="1:10" ht="28.9">
      <c r="A34" s="350" t="s">
        <v>8836</v>
      </c>
      <c r="B34" s="543" t="s">
        <v>8837</v>
      </c>
      <c r="C34" s="348" t="s">
        <v>8838</v>
      </c>
      <c r="D34" s="348" t="s">
        <v>8839</v>
      </c>
      <c r="E34" s="348" t="s">
        <v>8840</v>
      </c>
      <c r="F34" s="29"/>
      <c r="G34" s="29"/>
      <c r="H34" s="327"/>
      <c r="I34" s="327"/>
      <c r="J34" s="327"/>
    </row>
    <row r="35" spans="1:10" ht="100.9">
      <c r="A35" s="350" t="s">
        <v>3479</v>
      </c>
      <c r="B35" s="543"/>
      <c r="C35" s="348" t="s">
        <v>8841</v>
      </c>
      <c r="D35" s="348" t="s">
        <v>8842</v>
      </c>
      <c r="E35" s="348" t="s">
        <v>8843</v>
      </c>
      <c r="F35" s="29"/>
      <c r="G35" s="29"/>
      <c r="H35" s="327"/>
      <c r="I35" s="327"/>
      <c r="J35" s="327"/>
    </row>
    <row r="36" spans="1:10" ht="28.9">
      <c r="A36" s="350" t="s">
        <v>4459</v>
      </c>
      <c r="B36" s="543"/>
      <c r="C36" s="348" t="s">
        <v>8844</v>
      </c>
      <c r="D36" s="360" t="s">
        <v>8845</v>
      </c>
      <c r="E36" s="348">
        <v>5663</v>
      </c>
      <c r="F36" s="29"/>
      <c r="G36" s="29"/>
      <c r="H36" s="327"/>
      <c r="I36" s="327"/>
      <c r="J36" s="327"/>
    </row>
    <row r="37" spans="1:10" ht="28.9">
      <c r="A37" s="350" t="s">
        <v>3088</v>
      </c>
      <c r="B37" s="543"/>
      <c r="C37" s="348" t="s">
        <v>8846</v>
      </c>
      <c r="D37" s="348" t="s">
        <v>8847</v>
      </c>
      <c r="E37" s="348" t="s">
        <v>8848</v>
      </c>
      <c r="F37" s="29"/>
      <c r="G37" s="29"/>
      <c r="H37" s="327"/>
      <c r="I37" s="327"/>
      <c r="J37" s="327"/>
    </row>
    <row r="38" spans="1:10" ht="28.9">
      <c r="A38" s="350" t="s">
        <v>4530</v>
      </c>
      <c r="B38" s="544"/>
      <c r="C38" s="348" t="s">
        <v>8849</v>
      </c>
      <c r="D38" s="353" t="s">
        <v>7173</v>
      </c>
      <c r="E38" s="348" t="s">
        <v>2953</v>
      </c>
      <c r="F38" s="29"/>
      <c r="G38" s="29"/>
      <c r="H38" s="327"/>
      <c r="I38" s="327"/>
      <c r="J38" s="327"/>
    </row>
    <row r="39" spans="1:10" ht="172.9">
      <c r="A39" s="350" t="s">
        <v>4155</v>
      </c>
      <c r="B39" s="543" t="s">
        <v>8850</v>
      </c>
      <c r="C39" s="348" t="s">
        <v>8851</v>
      </c>
      <c r="D39" s="348" t="s">
        <v>8852</v>
      </c>
      <c r="E39" s="348" t="s">
        <v>8853</v>
      </c>
      <c r="F39" s="29"/>
      <c r="G39" s="29"/>
      <c r="H39" s="327"/>
      <c r="I39" s="327"/>
      <c r="J39" s="327"/>
    </row>
    <row r="40" spans="1:10" ht="360">
      <c r="A40" s="350" t="s">
        <v>8854</v>
      </c>
      <c r="B40" s="544"/>
      <c r="C40" s="348" t="s">
        <v>8855</v>
      </c>
      <c r="D40" s="349" t="s">
        <v>8828</v>
      </c>
      <c r="E40" s="348" t="s">
        <v>8856</v>
      </c>
      <c r="F40" s="29"/>
      <c r="G40" s="29"/>
      <c r="H40" s="327"/>
      <c r="I40" s="327"/>
      <c r="J40" s="327"/>
    </row>
    <row r="41" spans="1:10" ht="409.6">
      <c r="A41" s="350" t="s">
        <v>4452</v>
      </c>
      <c r="B41" s="537" t="s">
        <v>8857</v>
      </c>
      <c r="C41" s="348" t="s">
        <v>8858</v>
      </c>
      <c r="D41" s="348" t="s">
        <v>8859</v>
      </c>
      <c r="E41" s="348" t="s">
        <v>8860</v>
      </c>
      <c r="F41" s="29"/>
      <c r="G41" s="29"/>
      <c r="H41" s="327"/>
      <c r="I41" s="327"/>
      <c r="J41" s="327"/>
    </row>
    <row r="42" spans="1:10" ht="409.6">
      <c r="A42" s="350" t="s">
        <v>4450</v>
      </c>
      <c r="B42" s="538"/>
      <c r="C42" s="348" t="s">
        <v>8861</v>
      </c>
      <c r="D42" s="348" t="s">
        <v>8862</v>
      </c>
      <c r="E42" s="348" t="s">
        <v>8863</v>
      </c>
      <c r="F42" s="29"/>
      <c r="G42" s="29"/>
      <c r="H42" s="327"/>
      <c r="I42" s="327"/>
      <c r="J42" s="327"/>
    </row>
    <row r="43" spans="1:10" ht="302.45">
      <c r="A43" s="350" t="s">
        <v>4224</v>
      </c>
      <c r="B43" s="537" t="s">
        <v>8864</v>
      </c>
      <c r="C43" s="348" t="s">
        <v>8865</v>
      </c>
      <c r="D43" s="348" t="s">
        <v>8866</v>
      </c>
      <c r="E43" s="348" t="s">
        <v>8867</v>
      </c>
      <c r="F43" s="29"/>
      <c r="G43" s="29"/>
      <c r="H43" s="327"/>
      <c r="I43" s="327"/>
      <c r="J43" s="327"/>
    </row>
    <row r="44" spans="1:10" ht="259.14999999999998">
      <c r="A44" s="350" t="s">
        <v>8868</v>
      </c>
      <c r="B44" s="537"/>
      <c r="C44" s="348" t="s">
        <v>8869</v>
      </c>
      <c r="D44" s="348" t="s">
        <v>8870</v>
      </c>
      <c r="E44" s="348" t="s">
        <v>8871</v>
      </c>
      <c r="F44" s="29"/>
      <c r="G44" s="29"/>
      <c r="H44" s="327"/>
      <c r="I44" s="327"/>
      <c r="J44" s="327"/>
    </row>
    <row r="45" spans="1:10" ht="409.6">
      <c r="A45" s="350" t="s">
        <v>4201</v>
      </c>
      <c r="B45" s="537"/>
      <c r="C45" s="348" t="s">
        <v>8872</v>
      </c>
      <c r="D45" s="348" t="s">
        <v>8873</v>
      </c>
      <c r="E45" s="348" t="s">
        <v>8874</v>
      </c>
      <c r="F45" s="29"/>
      <c r="G45" s="29"/>
      <c r="H45" s="327"/>
      <c r="I45" s="327"/>
      <c r="J45" s="327"/>
    </row>
    <row r="46" spans="1:10" ht="409.6">
      <c r="A46" s="350" t="s">
        <v>4434</v>
      </c>
      <c r="B46" s="537"/>
      <c r="C46" s="348" t="s">
        <v>8875</v>
      </c>
      <c r="D46" s="348" t="s">
        <v>8876</v>
      </c>
      <c r="E46" s="348" t="s">
        <v>8877</v>
      </c>
      <c r="F46" s="29"/>
      <c r="G46" s="29"/>
      <c r="H46" s="327"/>
      <c r="I46" s="327"/>
      <c r="J46" s="327"/>
    </row>
    <row r="47" spans="1:10" ht="259.14999999999998">
      <c r="A47" s="350" t="s">
        <v>3928</v>
      </c>
      <c r="B47" s="537"/>
      <c r="C47" s="348" t="s">
        <v>8878</v>
      </c>
      <c r="D47" s="348" t="s">
        <v>8879</v>
      </c>
      <c r="E47" s="348" t="s">
        <v>8880</v>
      </c>
      <c r="F47" s="29"/>
      <c r="G47" s="29"/>
      <c r="H47" s="327"/>
      <c r="I47" s="327"/>
      <c r="J47" s="327"/>
    </row>
    <row r="48" spans="1:10" ht="201.6">
      <c r="A48" s="350" t="s">
        <v>4255</v>
      </c>
      <c r="B48" s="538"/>
      <c r="C48" s="348" t="s">
        <v>8881</v>
      </c>
      <c r="D48" s="348" t="s">
        <v>8882</v>
      </c>
      <c r="E48" s="348" t="s">
        <v>8883</v>
      </c>
      <c r="F48" s="29"/>
      <c r="G48" s="29"/>
      <c r="H48" s="327"/>
      <c r="I48" s="327"/>
      <c r="J48" s="327"/>
    </row>
    <row r="49" spans="1:10" ht="86.45">
      <c r="A49" s="350" t="s">
        <v>2981</v>
      </c>
      <c r="B49" s="537" t="s">
        <v>8884</v>
      </c>
      <c r="C49" s="348" t="s">
        <v>8885</v>
      </c>
      <c r="D49" s="348" t="s">
        <v>8886</v>
      </c>
      <c r="E49" s="348" t="s">
        <v>8887</v>
      </c>
      <c r="F49" s="29"/>
      <c r="G49" s="29"/>
      <c r="H49" s="327"/>
      <c r="I49" s="327"/>
      <c r="J49" s="327"/>
    </row>
    <row r="50" spans="1:10" ht="28.9">
      <c r="A50" s="350" t="s">
        <v>2992</v>
      </c>
      <c r="B50" s="537"/>
      <c r="C50" s="348" t="s">
        <v>8888</v>
      </c>
      <c r="D50" s="348" t="s">
        <v>8889</v>
      </c>
      <c r="E50" s="348" t="s">
        <v>8890</v>
      </c>
      <c r="F50" s="29"/>
      <c r="G50" s="29"/>
      <c r="H50" s="327"/>
      <c r="I50" s="327"/>
      <c r="J50" s="327"/>
    </row>
    <row r="51" spans="1:10">
      <c r="A51" s="350" t="s">
        <v>4294</v>
      </c>
      <c r="B51" s="537"/>
      <c r="C51" s="348" t="s">
        <v>8891</v>
      </c>
      <c r="D51" s="348" t="s">
        <v>4292</v>
      </c>
      <c r="E51" s="348">
        <v>3642</v>
      </c>
      <c r="F51" s="29"/>
      <c r="G51" s="29"/>
      <c r="H51" s="327"/>
      <c r="I51" s="327"/>
      <c r="J51" s="327"/>
    </row>
    <row r="52" spans="1:10" ht="28.9">
      <c r="A52" s="350" t="s">
        <v>8892</v>
      </c>
      <c r="B52" s="537"/>
      <c r="C52" s="348" t="s">
        <v>8893</v>
      </c>
      <c r="D52" s="353" t="s">
        <v>7173</v>
      </c>
      <c r="E52" s="348" t="s">
        <v>2953</v>
      </c>
      <c r="F52" s="29"/>
      <c r="G52" s="29"/>
      <c r="H52" s="327"/>
      <c r="I52" s="327"/>
      <c r="J52" s="327"/>
    </row>
    <row r="53" spans="1:10" ht="28.9">
      <c r="A53" s="350" t="s">
        <v>4716</v>
      </c>
      <c r="B53" s="538"/>
      <c r="C53" s="348" t="s">
        <v>8894</v>
      </c>
      <c r="D53" s="348" t="s">
        <v>8895</v>
      </c>
      <c r="E53" s="348" t="s">
        <v>8896</v>
      </c>
      <c r="F53" s="29"/>
      <c r="G53" s="29"/>
      <c r="H53" s="327"/>
      <c r="I53" s="327"/>
      <c r="J53" s="327"/>
    </row>
    <row r="54" spans="1:10" ht="28.9">
      <c r="A54" s="350" t="s">
        <v>4634</v>
      </c>
      <c r="B54" s="341" t="s">
        <v>8897</v>
      </c>
      <c r="C54" s="348" t="s">
        <v>8898</v>
      </c>
      <c r="D54" s="348" t="s">
        <v>8899</v>
      </c>
      <c r="E54" s="348" t="s">
        <v>8900</v>
      </c>
      <c r="F54" s="29"/>
      <c r="G54" s="29"/>
      <c r="H54" s="327"/>
      <c r="I54" s="327"/>
      <c r="J54" s="327"/>
    </row>
    <row r="55" spans="1:10" ht="28.9">
      <c r="A55" s="350" t="s">
        <v>8901</v>
      </c>
      <c r="B55" s="341" t="s">
        <v>8902</v>
      </c>
      <c r="C55" s="348" t="s">
        <v>8903</v>
      </c>
      <c r="D55" s="353" t="s">
        <v>7173</v>
      </c>
      <c r="E55" s="348" t="s">
        <v>2953</v>
      </c>
      <c r="F55" s="29"/>
      <c r="G55" s="29"/>
      <c r="H55" s="327"/>
      <c r="I55" s="327"/>
      <c r="J55" s="327"/>
    </row>
    <row r="56" spans="1:10" ht="158.44999999999999">
      <c r="A56" s="350" t="s">
        <v>8904</v>
      </c>
      <c r="B56" s="341" t="s">
        <v>8905</v>
      </c>
      <c r="C56" s="348" t="s">
        <v>8906</v>
      </c>
      <c r="D56" s="348" t="s">
        <v>8907</v>
      </c>
      <c r="E56" s="348" t="s">
        <v>8908</v>
      </c>
      <c r="F56" s="29"/>
      <c r="G56" s="29"/>
      <c r="H56" s="327"/>
      <c r="I56" s="327"/>
      <c r="J56" s="327"/>
    </row>
    <row r="57" spans="1:10" ht="409.6">
      <c r="A57" s="350" t="s">
        <v>2965</v>
      </c>
      <c r="B57" s="537" t="s">
        <v>8909</v>
      </c>
      <c r="C57" s="348" t="s">
        <v>8910</v>
      </c>
      <c r="D57" s="348" t="s">
        <v>8911</v>
      </c>
      <c r="E57" s="348" t="s">
        <v>8912</v>
      </c>
      <c r="F57" s="29"/>
      <c r="G57" s="29"/>
      <c r="H57" s="327"/>
      <c r="I57" s="327"/>
      <c r="J57" s="327"/>
    </row>
    <row r="58" spans="1:10" ht="43.15">
      <c r="A58" s="350" t="s">
        <v>8913</v>
      </c>
      <c r="B58" s="538"/>
      <c r="C58" s="348" t="s">
        <v>8914</v>
      </c>
      <c r="D58" s="353" t="s">
        <v>7173</v>
      </c>
      <c r="E58" s="348" t="s">
        <v>2953</v>
      </c>
      <c r="F58" s="29"/>
      <c r="G58" s="29"/>
      <c r="H58" s="327"/>
      <c r="I58" s="327"/>
      <c r="J58" s="327"/>
    </row>
    <row r="59" spans="1:10" ht="57.6">
      <c r="A59" s="350" t="s">
        <v>3322</v>
      </c>
      <c r="B59" s="537" t="s">
        <v>8915</v>
      </c>
      <c r="C59" s="348" t="s">
        <v>8916</v>
      </c>
      <c r="D59" s="348" t="s">
        <v>8917</v>
      </c>
      <c r="E59" s="348" t="s">
        <v>8918</v>
      </c>
      <c r="F59" s="29"/>
      <c r="G59" s="29"/>
      <c r="H59" s="327"/>
      <c r="I59" s="327"/>
      <c r="J59" s="327"/>
    </row>
    <row r="60" spans="1:10" ht="28.9">
      <c r="A60" s="350" t="s">
        <v>8919</v>
      </c>
      <c r="B60" s="537"/>
      <c r="C60" s="348" t="s">
        <v>8920</v>
      </c>
      <c r="D60" s="348" t="s">
        <v>8921</v>
      </c>
      <c r="E60" s="348" t="s">
        <v>8922</v>
      </c>
      <c r="F60" s="29"/>
      <c r="G60" s="29"/>
      <c r="H60" s="327"/>
      <c r="I60" s="327"/>
      <c r="J60" s="327"/>
    </row>
    <row r="61" spans="1:10" ht="72">
      <c r="A61" s="350" t="s">
        <v>5158</v>
      </c>
      <c r="B61" s="538"/>
      <c r="C61" s="348" t="s">
        <v>8923</v>
      </c>
      <c r="D61" s="348" t="s">
        <v>8924</v>
      </c>
      <c r="E61" s="348" t="s">
        <v>2953</v>
      </c>
      <c r="F61" s="29"/>
      <c r="G61" s="29"/>
      <c r="H61" s="327"/>
      <c r="I61" s="327"/>
      <c r="J61" s="327"/>
    </row>
    <row r="62" spans="1:10" ht="374.45">
      <c r="A62" s="350" t="s">
        <v>3351</v>
      </c>
      <c r="B62" s="341" t="s">
        <v>8925</v>
      </c>
      <c r="C62" s="348" t="s">
        <v>8926</v>
      </c>
      <c r="D62" s="348" t="s">
        <v>8927</v>
      </c>
      <c r="E62" s="348" t="s">
        <v>8928</v>
      </c>
      <c r="F62" s="29"/>
      <c r="G62" s="29"/>
      <c r="H62" s="327"/>
      <c r="I62" s="327"/>
      <c r="J62" s="327"/>
    </row>
    <row r="63" spans="1:10" ht="28.9">
      <c r="A63" s="350" t="s">
        <v>2998</v>
      </c>
      <c r="B63" s="537" t="s">
        <v>8929</v>
      </c>
      <c r="C63" s="348" t="s">
        <v>8930</v>
      </c>
      <c r="D63" s="348" t="s">
        <v>2996</v>
      </c>
      <c r="E63" s="348">
        <v>25</v>
      </c>
      <c r="F63" s="29"/>
      <c r="G63" s="29"/>
      <c r="H63" s="327"/>
      <c r="I63" s="327"/>
      <c r="J63" s="327"/>
    </row>
    <row r="64" spans="1:10" ht="28.9">
      <c r="A64" s="350" t="s">
        <v>3558</v>
      </c>
      <c r="B64" s="537"/>
      <c r="C64" s="348" t="s">
        <v>8931</v>
      </c>
      <c r="D64" s="348" t="s">
        <v>3557</v>
      </c>
      <c r="E64" s="348">
        <v>4445</v>
      </c>
      <c r="F64" s="29"/>
      <c r="G64" s="29"/>
      <c r="H64" s="327"/>
      <c r="I64" s="327"/>
      <c r="J64" s="327"/>
    </row>
    <row r="65" spans="1:10" ht="28.9">
      <c r="A65" s="350" t="s">
        <v>5261</v>
      </c>
      <c r="B65" s="538"/>
      <c r="C65" s="348" t="s">
        <v>8932</v>
      </c>
      <c r="D65" s="348" t="s">
        <v>8933</v>
      </c>
      <c r="E65" s="348" t="s">
        <v>8934</v>
      </c>
      <c r="F65" s="29"/>
      <c r="G65" s="29"/>
      <c r="H65" s="327"/>
      <c r="I65" s="327"/>
      <c r="J65" s="327"/>
    </row>
    <row r="66" spans="1:10" ht="259.14999999999998">
      <c r="A66" s="350" t="s">
        <v>8935</v>
      </c>
      <c r="B66" s="341" t="s">
        <v>8936</v>
      </c>
      <c r="C66" s="348" t="s">
        <v>8937</v>
      </c>
      <c r="D66" s="348" t="s">
        <v>8870</v>
      </c>
      <c r="E66" s="464" t="s">
        <v>8871</v>
      </c>
      <c r="F66" s="29"/>
      <c r="G66" s="29"/>
      <c r="H66" s="327"/>
      <c r="I66" s="327"/>
      <c r="J66" s="327"/>
    </row>
    <row r="67" spans="1:10" ht="43.15">
      <c r="A67" s="350" t="s">
        <v>8938</v>
      </c>
      <c r="B67" s="534" t="s">
        <v>8939</v>
      </c>
      <c r="C67" s="348" t="s">
        <v>8940</v>
      </c>
      <c r="D67" s="348" t="s">
        <v>8941</v>
      </c>
      <c r="E67" s="348" t="s">
        <v>8942</v>
      </c>
      <c r="F67" s="29"/>
      <c r="G67" s="29"/>
      <c r="H67" s="327"/>
      <c r="I67" s="327"/>
      <c r="J67" s="327"/>
    </row>
    <row r="68" spans="1:10">
      <c r="A68" s="350" t="s">
        <v>8943</v>
      </c>
      <c r="B68" s="534"/>
      <c r="C68" s="348" t="s">
        <v>8944</v>
      </c>
      <c r="D68" s="353" t="s">
        <v>7173</v>
      </c>
      <c r="E68" s="348" t="s">
        <v>2953</v>
      </c>
      <c r="F68" s="29"/>
      <c r="G68" s="29"/>
      <c r="H68" s="327"/>
      <c r="I68" s="327"/>
      <c r="J68" s="327"/>
    </row>
    <row r="69" spans="1:10" ht="86.45">
      <c r="A69" s="350" t="s">
        <v>4391</v>
      </c>
      <c r="B69" s="535"/>
      <c r="C69" s="348" t="s">
        <v>8945</v>
      </c>
      <c r="D69" s="348" t="s">
        <v>8946</v>
      </c>
      <c r="E69" s="348" t="s">
        <v>8947</v>
      </c>
      <c r="F69" s="29"/>
      <c r="G69" s="29"/>
      <c r="H69" s="327"/>
      <c r="I69" s="327"/>
      <c r="J69" s="327"/>
    </row>
    <row r="70" spans="1:10" ht="43.15">
      <c r="A70" s="350" t="s">
        <v>3237</v>
      </c>
      <c r="B70" s="534" t="s">
        <v>8948</v>
      </c>
      <c r="C70" s="348" t="s">
        <v>8949</v>
      </c>
      <c r="D70" s="348" t="s">
        <v>8950</v>
      </c>
      <c r="E70" s="348" t="s">
        <v>8951</v>
      </c>
      <c r="F70" s="29"/>
      <c r="G70" s="29"/>
      <c r="H70" s="327"/>
      <c r="I70" s="327"/>
      <c r="J70" s="327"/>
    </row>
    <row r="71" spans="1:10">
      <c r="A71" s="350" t="s">
        <v>8952</v>
      </c>
      <c r="B71" s="534"/>
      <c r="C71" s="348" t="s">
        <v>8953</v>
      </c>
      <c r="D71" s="348" t="s">
        <v>4394</v>
      </c>
      <c r="E71" s="348">
        <v>5170</v>
      </c>
      <c r="F71" s="29"/>
      <c r="G71" s="29"/>
      <c r="H71" s="327"/>
      <c r="I71" s="327"/>
      <c r="J71" s="327"/>
    </row>
    <row r="72" spans="1:10">
      <c r="A72" s="350" t="s">
        <v>4399</v>
      </c>
      <c r="B72" s="535"/>
      <c r="C72" s="348" t="s">
        <v>8954</v>
      </c>
      <c r="D72" s="348" t="s">
        <v>8955</v>
      </c>
      <c r="E72" s="463">
        <v>5171</v>
      </c>
      <c r="F72" s="29"/>
      <c r="G72" s="29"/>
      <c r="H72" s="327"/>
      <c r="I72" s="327"/>
      <c r="J72" s="327"/>
    </row>
    <row r="73" spans="1:10" ht="43.15">
      <c r="A73" s="350" t="s">
        <v>3177</v>
      </c>
      <c r="B73" s="342" t="s">
        <v>8956</v>
      </c>
      <c r="C73" s="348" t="s">
        <v>8957</v>
      </c>
      <c r="D73" s="348" t="s">
        <v>8958</v>
      </c>
      <c r="E73" s="348" t="s">
        <v>8959</v>
      </c>
      <c r="F73" s="29"/>
      <c r="G73" s="29"/>
      <c r="H73" s="327"/>
      <c r="I73" s="327"/>
      <c r="J73" s="327"/>
    </row>
    <row r="74" spans="1:10" ht="43.15">
      <c r="A74" s="350" t="s">
        <v>8960</v>
      </c>
      <c r="B74" s="534" t="s">
        <v>8961</v>
      </c>
      <c r="C74" s="348" t="s">
        <v>8962</v>
      </c>
      <c r="D74" s="348" t="s">
        <v>8963</v>
      </c>
      <c r="E74" s="348" t="s">
        <v>8964</v>
      </c>
      <c r="F74" s="29"/>
      <c r="G74" s="29"/>
      <c r="H74" s="327"/>
      <c r="I74" s="327"/>
      <c r="J74" s="327"/>
    </row>
    <row r="75" spans="1:10">
      <c r="A75" s="350" t="s">
        <v>8965</v>
      </c>
      <c r="B75" s="534"/>
      <c r="C75" s="348" t="s">
        <v>8966</v>
      </c>
      <c r="D75" s="353" t="s">
        <v>7173</v>
      </c>
      <c r="E75" s="348" t="s">
        <v>2953</v>
      </c>
      <c r="F75" s="29"/>
      <c r="G75" s="29"/>
      <c r="H75" s="327"/>
      <c r="I75" s="327"/>
      <c r="J75" s="327"/>
    </row>
    <row r="76" spans="1:10" ht="201.6">
      <c r="A76" s="350" t="s">
        <v>4090</v>
      </c>
      <c r="B76" s="536"/>
      <c r="C76" s="348" t="s">
        <v>8967</v>
      </c>
      <c r="D76" s="348" t="s">
        <v>8968</v>
      </c>
      <c r="E76" s="348" t="s">
        <v>8969</v>
      </c>
      <c r="F76" s="29"/>
      <c r="G76" s="29"/>
      <c r="H76" s="327"/>
      <c r="I76" s="327"/>
      <c r="J76" s="327"/>
    </row>
    <row r="77" spans="1:10">
      <c r="A77" s="352"/>
      <c r="B77" s="352"/>
      <c r="C77" s="29"/>
      <c r="D77" s="29"/>
      <c r="E77" s="29"/>
      <c r="F77" s="29"/>
      <c r="G77" s="29"/>
      <c r="H77" s="327"/>
      <c r="I77" s="327"/>
      <c r="J77" s="327"/>
    </row>
    <row r="78" spans="1:10">
      <c r="A78" s="352"/>
      <c r="B78" s="352"/>
      <c r="C78" s="29"/>
      <c r="D78" s="29"/>
      <c r="E78" s="29"/>
      <c r="F78" s="29"/>
      <c r="G78" s="29"/>
      <c r="H78" s="327"/>
      <c r="I78" s="327"/>
      <c r="J78" s="327"/>
    </row>
    <row r="79" spans="1:10">
      <c r="A79" s="352"/>
      <c r="B79" s="352"/>
      <c r="C79" s="29"/>
      <c r="D79" s="29"/>
      <c r="E79" s="29"/>
      <c r="F79" s="29"/>
      <c r="G79" s="29"/>
      <c r="H79" s="327"/>
      <c r="I79" s="327"/>
      <c r="J79" s="327"/>
    </row>
    <row r="80" spans="1:10">
      <c r="A80" s="352"/>
      <c r="B80" s="352"/>
      <c r="C80" s="29"/>
      <c r="D80" s="29"/>
      <c r="E80" s="29"/>
      <c r="F80" s="29"/>
      <c r="G80" s="29"/>
      <c r="H80" s="327"/>
      <c r="I80" s="327"/>
      <c r="J80" s="327"/>
    </row>
    <row r="81" spans="1:10">
      <c r="A81" s="352"/>
      <c r="B81" s="352"/>
      <c r="C81" s="29"/>
      <c r="D81" s="29"/>
      <c r="E81" s="29"/>
      <c r="F81" s="29"/>
      <c r="G81" s="29"/>
      <c r="H81" s="327"/>
      <c r="I81" s="327"/>
      <c r="J81" s="327"/>
    </row>
    <row r="82" spans="1:10">
      <c r="A82" s="352"/>
      <c r="B82" s="352"/>
      <c r="C82" s="29"/>
      <c r="D82" s="29"/>
      <c r="E82" s="29"/>
      <c r="F82" s="29"/>
      <c r="G82" s="29"/>
      <c r="H82" s="327"/>
      <c r="I82" s="327"/>
      <c r="J82" s="327"/>
    </row>
    <row r="83" spans="1:10">
      <c r="A83" s="352"/>
      <c r="B83" s="352"/>
      <c r="C83" s="29"/>
      <c r="D83" s="29"/>
      <c r="E83" s="29"/>
      <c r="F83" s="29"/>
      <c r="G83" s="29"/>
      <c r="H83" s="327"/>
      <c r="I83" s="327"/>
      <c r="J83" s="327"/>
    </row>
    <row r="84" spans="1:10">
      <c r="A84" s="352"/>
      <c r="B84" s="352"/>
      <c r="C84" s="29"/>
      <c r="D84" s="29"/>
      <c r="E84" s="29"/>
      <c r="F84" s="29"/>
      <c r="G84" s="29"/>
      <c r="H84" s="327"/>
      <c r="I84" s="327"/>
      <c r="J84" s="327"/>
    </row>
    <row r="85" spans="1:10">
      <c r="A85" s="352"/>
      <c r="B85" s="352"/>
      <c r="C85" s="29"/>
      <c r="D85" s="29"/>
      <c r="E85" s="29"/>
      <c r="F85" s="29"/>
      <c r="G85" s="29"/>
      <c r="H85" s="327"/>
      <c r="I85" s="327"/>
      <c r="J85" s="327"/>
    </row>
    <row r="86" spans="1:10">
      <c r="A86" s="352"/>
      <c r="B86" s="352"/>
      <c r="C86" s="29"/>
      <c r="D86" s="29"/>
      <c r="E86" s="29"/>
      <c r="F86" s="29"/>
      <c r="G86" s="29"/>
      <c r="H86" s="327"/>
      <c r="I86" s="327"/>
      <c r="J86" s="327"/>
    </row>
    <row r="87" spans="1:10">
      <c r="A87" s="352"/>
      <c r="B87" s="352"/>
      <c r="C87" s="29"/>
      <c r="D87" s="29"/>
      <c r="E87" s="29"/>
      <c r="F87" s="29"/>
      <c r="G87" s="29"/>
      <c r="H87" s="327"/>
      <c r="I87" s="327"/>
      <c r="J87" s="327"/>
    </row>
    <row r="88" spans="1:10">
      <c r="A88" s="352"/>
      <c r="B88" s="352"/>
      <c r="C88" s="29"/>
      <c r="D88" s="29"/>
      <c r="E88" s="29"/>
      <c r="F88" s="29"/>
      <c r="G88" s="29"/>
      <c r="H88" s="327"/>
      <c r="I88" s="327"/>
      <c r="J88" s="327"/>
    </row>
    <row r="89" spans="1:10">
      <c r="A89" s="352"/>
      <c r="B89" s="352"/>
      <c r="C89" s="29"/>
      <c r="D89" s="29"/>
      <c r="E89" s="29"/>
      <c r="F89" s="29"/>
      <c r="G89" s="29"/>
      <c r="H89" s="327"/>
      <c r="I89" s="327"/>
      <c r="J89" s="327"/>
    </row>
    <row r="90" spans="1:10">
      <c r="A90" s="352"/>
      <c r="B90" s="352"/>
      <c r="C90" s="29"/>
      <c r="D90" s="29"/>
      <c r="E90" s="29"/>
      <c r="F90" s="29"/>
      <c r="G90" s="29"/>
      <c r="H90" s="327"/>
      <c r="I90" s="327"/>
      <c r="J90" s="327"/>
    </row>
    <row r="91" spans="1:10">
      <c r="A91" s="352"/>
      <c r="B91" s="352"/>
      <c r="C91" s="29"/>
      <c r="D91" s="29"/>
      <c r="E91" s="29"/>
      <c r="F91" s="29"/>
      <c r="G91" s="29"/>
      <c r="H91" s="327"/>
      <c r="I91" s="327"/>
      <c r="J91" s="327"/>
    </row>
    <row r="92" spans="1:10">
      <c r="A92" s="352"/>
      <c r="B92" s="352"/>
      <c r="C92" s="29"/>
      <c r="D92" s="29"/>
      <c r="E92" s="29"/>
      <c r="F92" s="29"/>
      <c r="G92" s="29"/>
      <c r="H92" s="327"/>
      <c r="I92" s="327"/>
      <c r="J92" s="327"/>
    </row>
    <row r="93" spans="1:10">
      <c r="A93" s="352"/>
      <c r="B93" s="352"/>
      <c r="C93" s="29"/>
      <c r="D93" s="29"/>
      <c r="E93" s="29"/>
      <c r="F93" s="29"/>
      <c r="G93" s="29"/>
      <c r="H93" s="327"/>
      <c r="I93" s="327"/>
      <c r="J93" s="327"/>
    </row>
    <row r="94" spans="1:10">
      <c r="A94" s="352"/>
      <c r="B94" s="352"/>
      <c r="C94" s="29"/>
      <c r="D94" s="29"/>
      <c r="E94" s="29"/>
      <c r="F94" s="29"/>
      <c r="G94" s="29"/>
      <c r="H94" s="327"/>
      <c r="I94" s="327"/>
      <c r="J94" s="327"/>
    </row>
    <row r="95" spans="1:10">
      <c r="A95" s="352"/>
      <c r="B95" s="352"/>
      <c r="C95" s="29"/>
      <c r="D95" s="29"/>
      <c r="E95" s="29"/>
      <c r="F95" s="29"/>
      <c r="G95" s="29"/>
      <c r="H95" s="327"/>
      <c r="I95" s="327"/>
      <c r="J95" s="327"/>
    </row>
    <row r="96" spans="1:10">
      <c r="A96" s="352"/>
      <c r="B96" s="352"/>
      <c r="C96" s="29"/>
      <c r="D96" s="29"/>
      <c r="E96" s="29"/>
      <c r="F96" s="29"/>
      <c r="G96" s="29"/>
      <c r="H96" s="327"/>
      <c r="I96" s="327"/>
      <c r="J96" s="327"/>
    </row>
    <row r="97" spans="1:10">
      <c r="A97" s="352"/>
      <c r="B97" s="352"/>
      <c r="C97" s="29"/>
      <c r="D97" s="29"/>
      <c r="E97" s="29"/>
      <c r="F97" s="29"/>
      <c r="G97" s="29"/>
      <c r="H97" s="327"/>
      <c r="I97" s="327"/>
      <c r="J97" s="327"/>
    </row>
    <row r="98" spans="1:10">
      <c r="A98" s="352"/>
      <c r="B98" s="352"/>
      <c r="C98" s="29"/>
      <c r="D98" s="29"/>
      <c r="E98" s="29"/>
      <c r="F98" s="29"/>
      <c r="G98" s="29"/>
      <c r="H98" s="327"/>
      <c r="I98" s="327"/>
      <c r="J98" s="327"/>
    </row>
    <row r="99" spans="1:10">
      <c r="A99" s="352"/>
      <c r="B99" s="352"/>
      <c r="C99" s="29"/>
      <c r="D99" s="29"/>
      <c r="E99" s="29"/>
      <c r="F99" s="29"/>
      <c r="G99" s="29"/>
      <c r="H99" s="327"/>
      <c r="I99" s="327"/>
      <c r="J99" s="327"/>
    </row>
    <row r="100" spans="1:10">
      <c r="A100" s="352"/>
      <c r="B100" s="352"/>
      <c r="C100" s="29"/>
      <c r="D100" s="29"/>
      <c r="E100" s="29"/>
      <c r="F100" s="29"/>
      <c r="G100" s="29"/>
      <c r="H100" s="327"/>
      <c r="I100" s="327"/>
      <c r="J100" s="327"/>
    </row>
    <row r="101" spans="1:10">
      <c r="A101" s="352"/>
      <c r="B101" s="352"/>
      <c r="C101" s="29"/>
      <c r="D101" s="29"/>
      <c r="E101" s="29"/>
      <c r="F101" s="29"/>
      <c r="G101" s="29"/>
      <c r="H101" s="327"/>
      <c r="I101" s="327"/>
      <c r="J101" s="327"/>
    </row>
    <row r="102" spans="1:10">
      <c r="A102" s="352"/>
      <c r="B102" s="352"/>
      <c r="C102" s="29"/>
      <c r="D102" s="29"/>
      <c r="E102" s="29"/>
      <c r="F102" s="29"/>
      <c r="G102" s="29"/>
      <c r="H102" s="327"/>
      <c r="I102" s="327"/>
      <c r="J102" s="327"/>
    </row>
    <row r="103" spans="1:10">
      <c r="A103" s="352"/>
      <c r="B103" s="352"/>
      <c r="C103" s="29"/>
      <c r="D103" s="29"/>
      <c r="E103" s="29"/>
      <c r="F103" s="29"/>
      <c r="G103" s="29"/>
      <c r="H103" s="327"/>
      <c r="I103" s="327"/>
      <c r="J103" s="327"/>
    </row>
    <row r="104" spans="1:10">
      <c r="A104" s="352"/>
      <c r="B104" s="352"/>
      <c r="C104" s="29"/>
      <c r="D104" s="29"/>
      <c r="E104" s="29"/>
      <c r="F104" s="29"/>
      <c r="G104" s="29"/>
      <c r="H104" s="327"/>
      <c r="I104" s="327"/>
      <c r="J104" s="327"/>
    </row>
    <row r="105" spans="1:10">
      <c r="A105" s="352"/>
      <c r="B105" s="352"/>
      <c r="C105" s="29"/>
      <c r="D105" s="29"/>
      <c r="E105" s="29"/>
      <c r="F105" s="29"/>
      <c r="G105" s="29"/>
      <c r="H105" s="327"/>
      <c r="I105" s="327"/>
      <c r="J105" s="327"/>
    </row>
    <row r="106" spans="1:10">
      <c r="A106" s="352"/>
      <c r="B106" s="352"/>
      <c r="C106" s="29"/>
      <c r="D106" s="29"/>
      <c r="E106" s="29"/>
      <c r="F106" s="29"/>
      <c r="G106" s="29"/>
      <c r="H106" s="327"/>
      <c r="I106" s="327"/>
      <c r="J106" s="327"/>
    </row>
    <row r="107" spans="1:10">
      <c r="A107" s="352"/>
      <c r="B107" s="352"/>
      <c r="C107" s="29"/>
      <c r="D107" s="29"/>
      <c r="E107" s="29"/>
      <c r="F107" s="29"/>
      <c r="G107" s="29"/>
      <c r="H107" s="327"/>
      <c r="I107" s="327"/>
      <c r="J107" s="327"/>
    </row>
    <row r="108" spans="1:10">
      <c r="A108" s="352"/>
      <c r="B108" s="352"/>
      <c r="C108" s="29"/>
      <c r="D108" s="29"/>
      <c r="E108" s="29"/>
      <c r="F108" s="29"/>
      <c r="G108" s="29"/>
      <c r="H108" s="327"/>
      <c r="I108" s="327"/>
      <c r="J108" s="327"/>
    </row>
    <row r="109" spans="1:10">
      <c r="A109" s="352"/>
      <c r="B109" s="352"/>
      <c r="C109" s="29"/>
      <c r="D109" s="29"/>
      <c r="E109" s="29"/>
      <c r="F109" s="29"/>
      <c r="G109" s="29"/>
      <c r="H109" s="327"/>
      <c r="I109" s="327"/>
      <c r="J109" s="327"/>
    </row>
    <row r="110" spans="1:10">
      <c r="A110" s="352"/>
      <c r="B110" s="352"/>
      <c r="C110" s="29"/>
      <c r="D110" s="29"/>
      <c r="E110" s="29"/>
      <c r="F110" s="29"/>
      <c r="G110" s="29"/>
      <c r="H110" s="327"/>
      <c r="I110" s="327"/>
      <c r="J110" s="327"/>
    </row>
    <row r="111" spans="1:10">
      <c r="A111" s="352"/>
      <c r="B111" s="352"/>
      <c r="C111" s="29"/>
      <c r="D111" s="29"/>
      <c r="E111" s="29"/>
      <c r="F111" s="29"/>
      <c r="G111" s="29"/>
      <c r="H111" s="327"/>
      <c r="I111" s="327"/>
      <c r="J111" s="327"/>
    </row>
    <row r="112" spans="1:10">
      <c r="A112" s="352"/>
      <c r="B112" s="352"/>
      <c r="C112" s="29"/>
      <c r="D112" s="29"/>
      <c r="E112" s="29"/>
      <c r="F112" s="29"/>
      <c r="G112" s="29"/>
      <c r="H112" s="327"/>
      <c r="I112" s="327"/>
      <c r="J112" s="327"/>
    </row>
    <row r="113" spans="1:10">
      <c r="A113" s="352"/>
      <c r="B113" s="352"/>
      <c r="C113" s="29"/>
      <c r="D113" s="29"/>
      <c r="E113" s="29"/>
      <c r="F113" s="29"/>
      <c r="G113" s="29"/>
      <c r="H113" s="327"/>
      <c r="I113" s="327"/>
      <c r="J113" s="327"/>
    </row>
    <row r="114" spans="1:10">
      <c r="A114" s="352"/>
      <c r="B114" s="352"/>
      <c r="C114" s="29"/>
      <c r="D114" s="29"/>
      <c r="E114" s="29"/>
      <c r="F114" s="29"/>
      <c r="G114" s="29"/>
      <c r="H114" s="327"/>
      <c r="I114" s="327"/>
      <c r="J114" s="327"/>
    </row>
    <row r="115" spans="1:10">
      <c r="A115" s="352"/>
      <c r="B115" s="352"/>
      <c r="C115" s="29"/>
      <c r="D115" s="29"/>
      <c r="E115" s="29"/>
      <c r="F115" s="29"/>
      <c r="G115" s="29"/>
      <c r="H115" s="327"/>
      <c r="I115" s="327"/>
      <c r="J115" s="327"/>
    </row>
    <row r="116" spans="1:10">
      <c r="A116" s="352"/>
      <c r="B116" s="352"/>
      <c r="C116" s="29"/>
      <c r="D116" s="29"/>
      <c r="E116" s="29"/>
      <c r="F116" s="29"/>
      <c r="G116" s="29"/>
      <c r="H116" s="327"/>
      <c r="I116" s="327"/>
      <c r="J116" s="327"/>
    </row>
    <row r="117" spans="1:10">
      <c r="A117" s="352"/>
      <c r="B117" s="352"/>
      <c r="C117" s="29"/>
      <c r="D117" s="29"/>
      <c r="E117" s="29"/>
      <c r="F117" s="29"/>
      <c r="G117" s="29"/>
      <c r="H117" s="327"/>
      <c r="I117" s="327"/>
      <c r="J117" s="327"/>
    </row>
    <row r="118" spans="1:10">
      <c r="A118" s="352"/>
      <c r="B118" s="352"/>
      <c r="C118" s="29"/>
      <c r="D118" s="29"/>
      <c r="E118" s="29"/>
      <c r="F118" s="29"/>
      <c r="G118" s="29"/>
      <c r="H118" s="327"/>
      <c r="I118" s="327"/>
      <c r="J118" s="327"/>
    </row>
    <row r="119" spans="1:10">
      <c r="A119" s="352"/>
      <c r="B119" s="352"/>
      <c r="C119" s="29"/>
      <c r="D119" s="29"/>
      <c r="E119" s="29"/>
      <c r="F119" s="29"/>
      <c r="G119" s="29"/>
      <c r="H119" s="327"/>
      <c r="I119" s="327"/>
      <c r="J119" s="327"/>
    </row>
    <row r="120" spans="1:10">
      <c r="A120" s="352"/>
      <c r="B120" s="352"/>
      <c r="C120" s="29"/>
      <c r="D120" s="29"/>
      <c r="E120" s="29"/>
      <c r="F120" s="29"/>
      <c r="G120" s="29"/>
      <c r="H120" s="327"/>
      <c r="I120" s="327"/>
      <c r="J120" s="327"/>
    </row>
    <row r="121" spans="1:10">
      <c r="A121" s="352"/>
      <c r="B121" s="352"/>
      <c r="C121" s="29"/>
      <c r="D121" s="29"/>
      <c r="E121" s="29"/>
      <c r="F121" s="29"/>
      <c r="G121" s="29"/>
      <c r="H121" s="327"/>
      <c r="I121" s="327"/>
      <c r="J121" s="327"/>
    </row>
    <row r="122" spans="1:10">
      <c r="A122" s="352"/>
      <c r="B122" s="352"/>
      <c r="C122" s="29"/>
      <c r="D122" s="29"/>
      <c r="E122" s="29"/>
      <c r="F122" s="29"/>
      <c r="G122" s="29"/>
      <c r="H122" s="327"/>
      <c r="I122" s="327"/>
      <c r="J122" s="327"/>
    </row>
    <row r="123" spans="1:10">
      <c r="A123" s="352"/>
      <c r="B123" s="352"/>
      <c r="C123" s="29"/>
      <c r="D123" s="29"/>
      <c r="E123" s="29"/>
      <c r="F123" s="29"/>
      <c r="G123" s="29"/>
      <c r="H123" s="327"/>
      <c r="I123" s="327"/>
      <c r="J123" s="327"/>
    </row>
    <row r="124" spans="1:10">
      <c r="A124" s="352"/>
      <c r="B124" s="352"/>
      <c r="C124" s="29"/>
      <c r="D124" s="29"/>
      <c r="E124" s="29"/>
      <c r="F124" s="29"/>
      <c r="G124" s="29"/>
      <c r="H124" s="327"/>
      <c r="I124" s="327"/>
      <c r="J124" s="327"/>
    </row>
    <row r="125" spans="1:10">
      <c r="A125" s="352"/>
      <c r="B125" s="352"/>
      <c r="C125" s="29"/>
      <c r="D125" s="29"/>
      <c r="E125" s="29"/>
      <c r="F125" s="29"/>
      <c r="G125" s="29"/>
      <c r="H125" s="327"/>
      <c r="I125" s="327"/>
      <c r="J125" s="327"/>
    </row>
    <row r="126" spans="1:10">
      <c r="A126" s="352"/>
      <c r="B126" s="352"/>
      <c r="C126" s="29"/>
      <c r="D126" s="29"/>
      <c r="E126" s="29"/>
      <c r="F126" s="29"/>
      <c r="G126" s="29"/>
      <c r="H126" s="327"/>
      <c r="I126" s="327"/>
      <c r="J126" s="327"/>
    </row>
    <row r="127" spans="1:10">
      <c r="A127" s="352"/>
      <c r="B127" s="352"/>
      <c r="C127" s="29"/>
      <c r="D127" s="29"/>
      <c r="E127" s="29"/>
      <c r="F127" s="29"/>
      <c r="G127" s="29"/>
      <c r="H127" s="327"/>
      <c r="I127" s="327"/>
      <c r="J127" s="327"/>
    </row>
    <row r="128" spans="1:10">
      <c r="A128" s="352"/>
      <c r="B128" s="352"/>
      <c r="C128" s="29"/>
      <c r="D128" s="29"/>
      <c r="E128" s="29"/>
      <c r="F128" s="29"/>
      <c r="G128" s="29"/>
      <c r="H128" s="327"/>
      <c r="I128" s="327"/>
      <c r="J128" s="327"/>
    </row>
    <row r="129" spans="1:10">
      <c r="A129" s="352"/>
      <c r="B129" s="352"/>
      <c r="C129" s="29"/>
      <c r="D129" s="29"/>
      <c r="E129" s="29"/>
      <c r="F129" s="29"/>
      <c r="G129" s="29"/>
      <c r="H129" s="327"/>
      <c r="I129" s="327"/>
      <c r="J129" s="327"/>
    </row>
    <row r="130" spans="1:10">
      <c r="A130" s="352"/>
      <c r="B130" s="352"/>
      <c r="C130" s="29"/>
      <c r="D130" s="29"/>
      <c r="E130" s="29"/>
      <c r="F130" s="29"/>
      <c r="G130" s="29"/>
      <c r="H130" s="327"/>
      <c r="I130" s="327"/>
      <c r="J130" s="327"/>
    </row>
    <row r="131" spans="1:10">
      <c r="A131" s="352"/>
      <c r="B131" s="352"/>
      <c r="C131" s="29"/>
      <c r="D131" s="29"/>
      <c r="E131" s="29"/>
      <c r="F131" s="29"/>
      <c r="G131" s="29"/>
      <c r="H131" s="327"/>
      <c r="I131" s="327"/>
      <c r="J131" s="327"/>
    </row>
    <row r="132" spans="1:10">
      <c r="A132" s="352"/>
      <c r="B132" s="352"/>
      <c r="C132" s="29"/>
      <c r="D132" s="29"/>
      <c r="E132" s="29"/>
      <c r="F132" s="29"/>
      <c r="G132" s="29"/>
      <c r="H132" s="327"/>
      <c r="I132" s="327"/>
      <c r="J132" s="327"/>
    </row>
    <row r="133" spans="1:10">
      <c r="A133" s="352"/>
      <c r="B133" s="352"/>
      <c r="C133" s="29"/>
      <c r="D133" s="29"/>
      <c r="E133" s="29"/>
      <c r="F133" s="29"/>
      <c r="G133" s="29"/>
      <c r="H133" s="327"/>
      <c r="I133" s="327"/>
      <c r="J133" s="327"/>
    </row>
    <row r="134" spans="1:10">
      <c r="A134" s="352"/>
      <c r="B134" s="352"/>
      <c r="C134" s="29"/>
      <c r="D134" s="29"/>
      <c r="E134" s="29"/>
      <c r="F134" s="29"/>
      <c r="G134" s="29"/>
      <c r="H134" s="327"/>
      <c r="I134" s="327"/>
      <c r="J134" s="327"/>
    </row>
    <row r="135" spans="1:10">
      <c r="A135" s="352"/>
      <c r="B135" s="352"/>
      <c r="C135" s="29"/>
      <c r="D135" s="29"/>
      <c r="E135" s="29"/>
      <c r="F135" s="29"/>
      <c r="G135" s="29"/>
      <c r="H135" s="327"/>
      <c r="I135" s="327"/>
      <c r="J135" s="327"/>
    </row>
    <row r="136" spans="1:10">
      <c r="A136" s="352"/>
      <c r="B136" s="352"/>
      <c r="C136" s="29"/>
      <c r="D136" s="29"/>
      <c r="E136" s="29"/>
      <c r="F136" s="29"/>
      <c r="G136" s="29"/>
      <c r="H136" s="327"/>
      <c r="I136" s="327"/>
      <c r="J136" s="327"/>
    </row>
    <row r="137" spans="1:10">
      <c r="A137" s="352"/>
      <c r="B137" s="352"/>
      <c r="C137" s="29"/>
      <c r="D137" s="29"/>
      <c r="E137" s="29"/>
      <c r="F137" s="29"/>
      <c r="G137" s="29"/>
      <c r="H137" s="327"/>
      <c r="I137" s="327"/>
      <c r="J137" s="327"/>
    </row>
    <row r="138" spans="1:10">
      <c r="A138" s="352"/>
      <c r="B138" s="352"/>
      <c r="C138" s="29"/>
      <c r="D138" s="29"/>
      <c r="E138" s="29"/>
      <c r="F138" s="29"/>
      <c r="G138" s="29"/>
      <c r="H138" s="327"/>
      <c r="I138" s="327"/>
      <c r="J138" s="327"/>
    </row>
    <row r="139" spans="1:10">
      <c r="A139" s="352"/>
      <c r="B139" s="352"/>
      <c r="C139" s="29"/>
      <c r="D139" s="29"/>
      <c r="E139" s="29"/>
      <c r="F139" s="29"/>
      <c r="G139" s="29"/>
      <c r="H139" s="327"/>
      <c r="I139" s="327"/>
      <c r="J139" s="327"/>
    </row>
    <row r="140" spans="1:10">
      <c r="A140" s="352"/>
      <c r="B140" s="352"/>
      <c r="C140" s="29"/>
      <c r="D140" s="29"/>
      <c r="E140" s="29"/>
      <c r="F140" s="29"/>
      <c r="G140" s="29"/>
      <c r="H140" s="327"/>
      <c r="I140" s="327"/>
      <c r="J140" s="327"/>
    </row>
    <row r="141" spans="1:10">
      <c r="A141" s="352"/>
      <c r="B141" s="352"/>
      <c r="C141" s="29"/>
      <c r="D141" s="29"/>
      <c r="E141" s="29"/>
      <c r="F141" s="29"/>
      <c r="G141" s="29"/>
      <c r="H141" s="327"/>
      <c r="I141" s="327"/>
      <c r="J141" s="327"/>
    </row>
    <row r="142" spans="1:10">
      <c r="A142" s="352"/>
      <c r="B142" s="352"/>
      <c r="C142" s="29"/>
      <c r="D142" s="29"/>
      <c r="E142" s="29"/>
      <c r="F142" s="29"/>
      <c r="G142" s="29"/>
      <c r="H142" s="327"/>
      <c r="I142" s="327"/>
      <c r="J142" s="327"/>
    </row>
    <row r="143" spans="1:10">
      <c r="A143" s="352"/>
      <c r="B143" s="352"/>
      <c r="C143" s="29"/>
      <c r="D143" s="29"/>
      <c r="E143" s="29"/>
      <c r="F143" s="29"/>
      <c r="G143" s="29"/>
      <c r="H143" s="327"/>
      <c r="I143" s="327"/>
      <c r="J143" s="327"/>
    </row>
    <row r="144" spans="1:10">
      <c r="A144" s="352"/>
      <c r="B144" s="352"/>
      <c r="C144" s="29"/>
      <c r="D144" s="29"/>
      <c r="E144" s="29"/>
      <c r="F144" s="29"/>
      <c r="G144" s="29"/>
      <c r="H144" s="327"/>
      <c r="I144" s="327"/>
      <c r="J144" s="327"/>
    </row>
    <row r="145" spans="3:10">
      <c r="C145" s="327"/>
      <c r="D145" s="327"/>
      <c r="E145" s="327"/>
      <c r="F145" s="327"/>
      <c r="G145" s="327"/>
      <c r="H145" s="327"/>
      <c r="I145" s="327"/>
      <c r="J145" s="327"/>
    </row>
    <row r="146" spans="3:10">
      <c r="C146" s="327"/>
      <c r="D146" s="327"/>
      <c r="E146" s="327"/>
      <c r="F146" s="327"/>
      <c r="G146" s="327"/>
      <c r="H146" s="327"/>
      <c r="I146" s="327"/>
      <c r="J146" s="327"/>
    </row>
    <row r="147" spans="3:10">
      <c r="C147" s="327"/>
      <c r="D147" s="327"/>
      <c r="E147" s="327"/>
      <c r="F147" s="327"/>
      <c r="G147" s="327"/>
      <c r="H147" s="327"/>
      <c r="I147" s="327"/>
      <c r="J147" s="327"/>
    </row>
    <row r="148" spans="3:10">
      <c r="C148" s="327"/>
      <c r="D148" s="327"/>
      <c r="E148" s="327"/>
      <c r="F148" s="327"/>
      <c r="G148" s="327"/>
      <c r="H148" s="327"/>
      <c r="I148" s="327"/>
      <c r="J148" s="327"/>
    </row>
    <row r="149" spans="3:10">
      <c r="C149" s="327"/>
      <c r="D149" s="327"/>
      <c r="E149" s="327"/>
      <c r="F149" s="327"/>
      <c r="G149" s="327"/>
      <c r="H149" s="327"/>
      <c r="I149" s="327"/>
      <c r="J149" s="327"/>
    </row>
    <row r="150" spans="3:10">
      <c r="C150" s="327"/>
      <c r="D150" s="327"/>
      <c r="E150" s="327"/>
      <c r="F150" s="327"/>
      <c r="G150" s="327"/>
      <c r="H150" s="327"/>
      <c r="I150" s="327"/>
      <c r="J150" s="327"/>
    </row>
    <row r="151" spans="3:10">
      <c r="C151" s="327"/>
      <c r="D151" s="327"/>
      <c r="E151" s="327"/>
      <c r="F151" s="327"/>
      <c r="G151" s="327"/>
      <c r="H151" s="327"/>
      <c r="I151" s="327"/>
      <c r="J151" s="327"/>
    </row>
    <row r="152" spans="3:10">
      <c r="C152" s="327"/>
      <c r="D152" s="327"/>
      <c r="E152" s="327"/>
      <c r="F152" s="327"/>
      <c r="G152" s="327"/>
      <c r="H152" s="327"/>
      <c r="I152" s="327"/>
      <c r="J152" s="327"/>
    </row>
    <row r="153" spans="3:10">
      <c r="C153" s="327"/>
      <c r="D153" s="327"/>
      <c r="E153" s="327"/>
      <c r="F153" s="327"/>
      <c r="G153" s="327"/>
      <c r="H153" s="327"/>
      <c r="I153" s="327"/>
      <c r="J153" s="327"/>
    </row>
    <row r="154" spans="3:10">
      <c r="C154" s="327"/>
      <c r="D154" s="327"/>
      <c r="E154" s="327"/>
      <c r="F154" s="327"/>
      <c r="G154" s="327"/>
      <c r="H154" s="327"/>
      <c r="I154" s="327"/>
      <c r="J154" s="327"/>
    </row>
    <row r="155" spans="3:10">
      <c r="C155" s="327"/>
      <c r="D155" s="327"/>
      <c r="E155" s="327"/>
      <c r="F155" s="327"/>
      <c r="G155" s="327"/>
      <c r="H155" s="327"/>
      <c r="I155" s="327"/>
      <c r="J155" s="327"/>
    </row>
    <row r="156" spans="3:10">
      <c r="C156" s="327"/>
      <c r="D156" s="327"/>
      <c r="E156" s="327"/>
      <c r="F156" s="327"/>
      <c r="G156" s="327"/>
      <c r="H156" s="327"/>
      <c r="I156" s="327"/>
      <c r="J156" s="327"/>
    </row>
    <row r="157" spans="3:10">
      <c r="C157" s="327"/>
      <c r="D157" s="327"/>
      <c r="E157" s="327"/>
      <c r="F157" s="327"/>
      <c r="G157" s="327"/>
      <c r="H157" s="327"/>
      <c r="I157" s="327"/>
      <c r="J157" s="327"/>
    </row>
    <row r="158" spans="3:10">
      <c r="C158" s="327"/>
      <c r="D158" s="327"/>
      <c r="E158" s="327"/>
      <c r="F158" s="327"/>
      <c r="G158" s="327"/>
      <c r="H158" s="327"/>
      <c r="I158" s="327"/>
      <c r="J158" s="327"/>
    </row>
    <row r="159" spans="3:10">
      <c r="C159" s="327"/>
      <c r="D159" s="327"/>
      <c r="E159" s="327"/>
      <c r="F159" s="327"/>
      <c r="G159" s="327"/>
      <c r="H159" s="327"/>
      <c r="I159" s="327"/>
      <c r="J159" s="327"/>
    </row>
    <row r="160" spans="3:10">
      <c r="C160" s="327"/>
      <c r="D160" s="327"/>
      <c r="E160" s="327"/>
      <c r="F160" s="327"/>
      <c r="G160" s="327"/>
      <c r="H160" s="327"/>
      <c r="I160" s="327"/>
      <c r="J160" s="327"/>
    </row>
    <row r="161" spans="3:10">
      <c r="C161" s="327"/>
      <c r="D161" s="327"/>
      <c r="E161" s="327"/>
      <c r="F161" s="327"/>
      <c r="G161" s="327"/>
      <c r="H161" s="327"/>
      <c r="I161" s="327"/>
      <c r="J161" s="327"/>
    </row>
    <row r="162" spans="3:10">
      <c r="C162" s="327"/>
      <c r="D162" s="327"/>
      <c r="E162" s="327"/>
      <c r="F162" s="327"/>
      <c r="G162" s="327"/>
      <c r="H162" s="327"/>
      <c r="I162" s="327"/>
      <c r="J162" s="327"/>
    </row>
    <row r="163" spans="3:10">
      <c r="C163" s="327"/>
      <c r="D163" s="327"/>
      <c r="E163" s="327"/>
      <c r="F163" s="327"/>
      <c r="G163" s="327"/>
      <c r="H163" s="327"/>
      <c r="I163" s="327"/>
      <c r="J163" s="327"/>
    </row>
    <row r="164" spans="3:10">
      <c r="C164" s="327"/>
      <c r="D164" s="327"/>
      <c r="E164" s="327"/>
      <c r="F164" s="327"/>
      <c r="G164" s="327"/>
      <c r="H164" s="327"/>
      <c r="I164" s="327"/>
      <c r="J164" s="327"/>
    </row>
    <row r="165" spans="3:10">
      <c r="C165" s="327"/>
      <c r="D165" s="327"/>
      <c r="E165" s="327"/>
      <c r="F165" s="327"/>
      <c r="G165" s="327"/>
      <c r="H165" s="327"/>
      <c r="I165" s="327"/>
      <c r="J165" s="327"/>
    </row>
    <row r="166" spans="3:10">
      <c r="C166" s="327"/>
      <c r="D166" s="327"/>
      <c r="E166" s="327"/>
      <c r="F166" s="327"/>
      <c r="G166" s="327"/>
      <c r="H166" s="327"/>
      <c r="I166" s="327"/>
      <c r="J166" s="327"/>
    </row>
    <row r="167" spans="3:10">
      <c r="C167" s="327"/>
      <c r="D167" s="327"/>
      <c r="E167" s="327"/>
      <c r="F167" s="327"/>
      <c r="G167" s="327"/>
      <c r="H167" s="327"/>
      <c r="I167" s="327"/>
      <c r="J167" s="327"/>
    </row>
    <row r="168" spans="3:10">
      <c r="C168" s="327"/>
      <c r="D168" s="327"/>
      <c r="E168" s="327"/>
      <c r="F168" s="327"/>
      <c r="G168" s="327"/>
      <c r="H168" s="327"/>
      <c r="I168" s="327"/>
      <c r="J168" s="327"/>
    </row>
    <row r="169" spans="3:10">
      <c r="C169" s="327"/>
      <c r="D169" s="327"/>
      <c r="E169" s="327"/>
      <c r="F169" s="327"/>
      <c r="G169" s="327"/>
      <c r="H169" s="327"/>
      <c r="I169" s="327"/>
      <c r="J169" s="327"/>
    </row>
    <row r="170" spans="3:10">
      <c r="C170" s="327"/>
      <c r="D170" s="327"/>
      <c r="E170" s="327"/>
      <c r="F170" s="327"/>
      <c r="G170" s="327"/>
      <c r="H170" s="327"/>
      <c r="I170" s="327"/>
      <c r="J170" s="327"/>
    </row>
    <row r="171" spans="3:10">
      <c r="C171" s="327"/>
      <c r="D171" s="327"/>
      <c r="E171" s="327"/>
      <c r="F171" s="327"/>
      <c r="G171" s="327"/>
      <c r="H171" s="327"/>
      <c r="I171" s="327"/>
      <c r="J171" s="327"/>
    </row>
    <row r="172" spans="3:10">
      <c r="C172" s="327"/>
      <c r="D172" s="327"/>
      <c r="E172" s="327"/>
      <c r="F172" s="327"/>
      <c r="G172" s="327"/>
      <c r="H172" s="327"/>
      <c r="I172" s="327"/>
      <c r="J172" s="327"/>
    </row>
    <row r="173" spans="3:10">
      <c r="C173" s="327"/>
      <c r="D173" s="327"/>
      <c r="E173" s="327"/>
      <c r="F173" s="327"/>
      <c r="G173" s="327"/>
      <c r="H173" s="327"/>
      <c r="I173" s="327"/>
      <c r="J173" s="327"/>
    </row>
    <row r="174" spans="3:10">
      <c r="C174" s="327"/>
      <c r="D174" s="327"/>
      <c r="E174" s="327"/>
      <c r="F174" s="327"/>
      <c r="G174" s="327"/>
      <c r="H174" s="327"/>
      <c r="I174" s="327"/>
      <c r="J174" s="327"/>
    </row>
    <row r="175" spans="3:10">
      <c r="C175" s="327"/>
      <c r="D175" s="327"/>
      <c r="E175" s="327"/>
      <c r="F175" s="327"/>
      <c r="G175" s="327"/>
      <c r="H175" s="327"/>
      <c r="I175" s="327"/>
      <c r="J175" s="327"/>
    </row>
    <row r="176" spans="3:10">
      <c r="C176" s="327"/>
      <c r="D176" s="327"/>
      <c r="E176" s="327"/>
      <c r="F176" s="327"/>
      <c r="G176" s="327"/>
      <c r="H176" s="327"/>
      <c r="I176" s="327"/>
      <c r="J176" s="327"/>
    </row>
    <row r="177" spans="3:10">
      <c r="C177" s="327"/>
      <c r="D177" s="327"/>
      <c r="E177" s="327"/>
      <c r="F177" s="327"/>
      <c r="G177" s="327"/>
      <c r="H177" s="327"/>
      <c r="I177" s="327"/>
      <c r="J177" s="327"/>
    </row>
    <row r="178" spans="3:10">
      <c r="C178" s="327"/>
      <c r="D178" s="327"/>
      <c r="E178" s="327"/>
      <c r="F178" s="327"/>
      <c r="G178" s="327"/>
      <c r="H178" s="327"/>
      <c r="I178" s="327"/>
      <c r="J178" s="327"/>
    </row>
    <row r="179" spans="3:10">
      <c r="C179" s="327"/>
      <c r="D179" s="327"/>
      <c r="E179" s="327"/>
      <c r="F179" s="327"/>
      <c r="G179" s="327"/>
      <c r="H179" s="327"/>
      <c r="I179" s="327"/>
      <c r="J179" s="327"/>
    </row>
    <row r="180" spans="3:10">
      <c r="C180" s="327"/>
      <c r="D180" s="327"/>
      <c r="E180" s="327"/>
      <c r="F180" s="327"/>
      <c r="G180" s="327"/>
      <c r="H180" s="327"/>
      <c r="I180" s="327"/>
      <c r="J180" s="327"/>
    </row>
    <row r="181" spans="3:10">
      <c r="C181" s="327"/>
      <c r="D181" s="327"/>
      <c r="E181" s="327"/>
      <c r="F181" s="327"/>
      <c r="G181" s="327"/>
      <c r="H181" s="327"/>
      <c r="I181" s="327"/>
      <c r="J181" s="327"/>
    </row>
    <row r="182" spans="3:10">
      <c r="C182" s="327"/>
      <c r="D182" s="327"/>
      <c r="E182" s="327"/>
      <c r="F182" s="327"/>
      <c r="G182" s="327"/>
      <c r="H182" s="327"/>
      <c r="I182" s="327"/>
      <c r="J182" s="327"/>
    </row>
    <row r="183" spans="3:10">
      <c r="C183" s="327"/>
      <c r="D183" s="327"/>
      <c r="E183" s="327"/>
      <c r="F183" s="327"/>
      <c r="G183" s="327"/>
      <c r="H183" s="327"/>
      <c r="I183" s="327"/>
      <c r="J183" s="327"/>
    </row>
    <row r="184" spans="3:10">
      <c r="C184" s="327"/>
      <c r="D184" s="327"/>
      <c r="E184" s="327"/>
      <c r="F184" s="327"/>
      <c r="G184" s="327"/>
      <c r="H184" s="327"/>
      <c r="I184" s="327"/>
      <c r="J184" s="327"/>
    </row>
    <row r="185" spans="3:10">
      <c r="C185" s="327"/>
      <c r="D185" s="327"/>
      <c r="E185" s="327"/>
      <c r="F185" s="327"/>
      <c r="G185" s="327"/>
      <c r="H185" s="327"/>
      <c r="I185" s="327"/>
      <c r="J185" s="327"/>
    </row>
    <row r="186" spans="3:10">
      <c r="C186" s="327"/>
      <c r="D186" s="327"/>
      <c r="E186" s="327"/>
      <c r="F186" s="327"/>
      <c r="G186" s="327"/>
      <c r="H186" s="327"/>
      <c r="I186" s="327"/>
      <c r="J186" s="327"/>
    </row>
    <row r="187" spans="3:10">
      <c r="C187" s="327"/>
      <c r="D187" s="327"/>
      <c r="E187" s="327"/>
      <c r="F187" s="327"/>
      <c r="G187" s="327"/>
      <c r="H187" s="327"/>
      <c r="I187" s="327"/>
      <c r="J187" s="327"/>
    </row>
    <row r="188" spans="3:10">
      <c r="C188" s="327"/>
      <c r="D188" s="327"/>
      <c r="E188" s="327"/>
      <c r="F188" s="327"/>
      <c r="G188" s="327"/>
      <c r="H188" s="327"/>
      <c r="I188" s="327"/>
      <c r="J188" s="327"/>
    </row>
    <row r="189" spans="3:10">
      <c r="C189" s="327"/>
      <c r="D189" s="327"/>
      <c r="E189" s="327"/>
      <c r="F189" s="327"/>
      <c r="G189" s="327"/>
      <c r="H189" s="327"/>
      <c r="I189" s="327"/>
      <c r="J189" s="327"/>
    </row>
    <row r="190" spans="3:10">
      <c r="C190" s="327"/>
      <c r="D190" s="327"/>
      <c r="E190" s="327"/>
      <c r="F190" s="327"/>
      <c r="G190" s="327"/>
      <c r="H190" s="327"/>
      <c r="I190" s="327"/>
      <c r="J190" s="327"/>
    </row>
    <row r="191" spans="3:10">
      <c r="C191" s="327"/>
      <c r="D191" s="327"/>
      <c r="E191" s="327"/>
      <c r="F191" s="327"/>
      <c r="G191" s="327"/>
      <c r="H191" s="327"/>
      <c r="I191" s="327"/>
      <c r="J191" s="327"/>
    </row>
    <row r="192" spans="3:10">
      <c r="C192" s="327"/>
      <c r="D192" s="327"/>
      <c r="E192" s="327"/>
      <c r="F192" s="327"/>
      <c r="G192" s="327"/>
      <c r="H192" s="327"/>
      <c r="I192" s="327"/>
      <c r="J192" s="327"/>
    </row>
    <row r="193" spans="3:10">
      <c r="C193" s="327"/>
      <c r="D193" s="327"/>
      <c r="E193" s="327"/>
      <c r="F193" s="327"/>
      <c r="G193" s="327"/>
      <c r="H193" s="327"/>
      <c r="I193" s="327"/>
      <c r="J193" s="327"/>
    </row>
    <row r="194" spans="3:10">
      <c r="C194" s="327"/>
      <c r="D194" s="327"/>
      <c r="E194" s="327"/>
      <c r="F194" s="327"/>
      <c r="G194" s="327"/>
      <c r="H194" s="327"/>
      <c r="I194" s="327"/>
      <c r="J194" s="327"/>
    </row>
    <row r="195" spans="3:10">
      <c r="C195" s="327"/>
      <c r="D195" s="327"/>
      <c r="E195" s="327"/>
      <c r="F195" s="327"/>
      <c r="G195" s="327"/>
      <c r="H195" s="327"/>
      <c r="I195" s="327"/>
      <c r="J195" s="327"/>
    </row>
    <row r="196" spans="3:10">
      <c r="C196" s="327"/>
      <c r="D196" s="327"/>
      <c r="E196" s="327"/>
      <c r="F196" s="327"/>
      <c r="G196" s="327"/>
      <c r="H196" s="327"/>
      <c r="I196" s="327"/>
      <c r="J196" s="327"/>
    </row>
    <row r="197" spans="3:10">
      <c r="C197" s="327"/>
      <c r="D197" s="327"/>
      <c r="E197" s="327"/>
      <c r="F197" s="327"/>
      <c r="G197" s="327"/>
      <c r="H197" s="327"/>
      <c r="I197" s="327"/>
      <c r="J197" s="327"/>
    </row>
    <row r="198" spans="3:10">
      <c r="C198" s="327"/>
      <c r="D198" s="327"/>
      <c r="E198" s="327"/>
      <c r="F198" s="327"/>
      <c r="G198" s="327"/>
      <c r="H198" s="327"/>
      <c r="I198" s="327"/>
      <c r="J198" s="327"/>
    </row>
    <row r="199" spans="3:10">
      <c r="C199" s="327"/>
      <c r="D199" s="327"/>
      <c r="E199" s="327"/>
      <c r="F199" s="327"/>
      <c r="G199" s="327"/>
      <c r="H199" s="327"/>
      <c r="I199" s="327"/>
      <c r="J199" s="327"/>
    </row>
    <row r="200" spans="3:10">
      <c r="C200" s="327"/>
      <c r="D200" s="327"/>
      <c r="E200" s="327"/>
      <c r="F200" s="327"/>
      <c r="G200" s="327"/>
      <c r="H200" s="327"/>
      <c r="I200" s="327"/>
      <c r="J200" s="327"/>
    </row>
    <row r="201" spans="3:10">
      <c r="C201" s="327"/>
      <c r="D201" s="327"/>
      <c r="E201" s="327"/>
      <c r="F201" s="327"/>
      <c r="G201" s="327"/>
      <c r="H201" s="327"/>
      <c r="I201" s="327"/>
      <c r="J201" s="327"/>
    </row>
    <row r="202" spans="3:10">
      <c r="C202" s="327"/>
      <c r="D202" s="327"/>
      <c r="E202" s="327"/>
      <c r="F202" s="327"/>
      <c r="G202" s="327"/>
      <c r="H202" s="327"/>
      <c r="I202" s="327"/>
      <c r="J202" s="327"/>
    </row>
    <row r="203" spans="3:10">
      <c r="C203" s="327"/>
      <c r="D203" s="327"/>
      <c r="E203" s="327"/>
      <c r="F203" s="327"/>
      <c r="G203" s="327"/>
      <c r="H203" s="327"/>
      <c r="I203" s="327"/>
      <c r="J203" s="327"/>
    </row>
    <row r="204" spans="3:10">
      <c r="C204" s="327"/>
      <c r="D204" s="327"/>
      <c r="E204" s="327"/>
      <c r="F204" s="327"/>
      <c r="G204" s="327"/>
      <c r="H204" s="327"/>
      <c r="I204" s="327"/>
      <c r="J204" s="327"/>
    </row>
    <row r="205" spans="3:10">
      <c r="C205" s="327"/>
      <c r="D205" s="327"/>
      <c r="E205" s="327"/>
      <c r="F205" s="327"/>
      <c r="G205" s="327"/>
      <c r="H205" s="327"/>
      <c r="I205" s="327"/>
      <c r="J205" s="327"/>
    </row>
    <row r="206" spans="3:10">
      <c r="C206" s="327"/>
      <c r="D206" s="327"/>
      <c r="E206" s="327"/>
      <c r="F206" s="327"/>
      <c r="G206" s="327"/>
      <c r="H206" s="327"/>
      <c r="I206" s="327"/>
      <c r="J206" s="327"/>
    </row>
    <row r="207" spans="3:10">
      <c r="C207" s="327"/>
      <c r="D207" s="327"/>
      <c r="E207" s="327"/>
      <c r="F207" s="327"/>
      <c r="G207" s="327"/>
      <c r="H207" s="327"/>
      <c r="I207" s="327"/>
      <c r="J207" s="327"/>
    </row>
    <row r="208" spans="3:10">
      <c r="C208" s="327"/>
      <c r="D208" s="327"/>
      <c r="E208" s="327"/>
      <c r="F208" s="327"/>
      <c r="G208" s="327"/>
      <c r="H208" s="327"/>
      <c r="I208" s="327"/>
      <c r="J208" s="327"/>
    </row>
    <row r="209" spans="2:10">
      <c r="C209" s="327"/>
      <c r="D209" s="327"/>
      <c r="E209" s="327"/>
      <c r="F209" s="327"/>
      <c r="G209" s="327"/>
      <c r="H209" s="327"/>
      <c r="I209" s="327"/>
      <c r="J209" s="327"/>
    </row>
    <row r="210" spans="2:10">
      <c r="C210" s="327"/>
      <c r="D210" s="327"/>
      <c r="E210" s="327"/>
      <c r="F210" s="327"/>
      <c r="G210" s="327"/>
      <c r="H210" s="327"/>
      <c r="I210" s="327"/>
      <c r="J210" s="327"/>
    </row>
    <row r="211" spans="2:10">
      <c r="C211" s="327"/>
      <c r="D211" s="327"/>
      <c r="E211" s="327"/>
      <c r="F211" s="327"/>
      <c r="G211" s="327"/>
      <c r="H211" s="327"/>
      <c r="I211" s="327"/>
      <c r="J211" s="327"/>
    </row>
    <row r="212" spans="2:10">
      <c r="C212" s="327"/>
      <c r="D212" s="327"/>
      <c r="E212" s="327"/>
      <c r="F212" s="327"/>
      <c r="G212" s="327"/>
      <c r="H212" s="327"/>
      <c r="I212" s="327"/>
      <c r="J212" s="327"/>
    </row>
    <row r="213" spans="2:10">
      <c r="C213" s="327"/>
      <c r="D213" s="327"/>
      <c r="E213" s="327"/>
      <c r="F213" s="327"/>
      <c r="G213" s="327"/>
      <c r="H213" s="327"/>
      <c r="I213" s="327"/>
      <c r="J213" s="327"/>
    </row>
    <row r="214" spans="2:10">
      <c r="C214" s="327"/>
      <c r="D214" s="327"/>
      <c r="E214" s="327"/>
      <c r="F214" s="327"/>
      <c r="G214" s="327"/>
      <c r="H214" s="327"/>
      <c r="I214" s="327"/>
      <c r="J214" s="327"/>
    </row>
    <row r="215" spans="2:10">
      <c r="C215" s="327"/>
      <c r="D215" s="327"/>
      <c r="E215" s="327"/>
      <c r="F215" s="327"/>
      <c r="G215" s="327"/>
      <c r="H215" s="327"/>
      <c r="I215" s="327"/>
      <c r="J215" s="327"/>
    </row>
    <row r="216" spans="2:10">
      <c r="C216" s="327"/>
      <c r="D216" s="327"/>
      <c r="E216" s="327"/>
      <c r="F216" s="327"/>
      <c r="G216" s="327"/>
      <c r="H216" s="327"/>
      <c r="I216" s="327"/>
      <c r="J216" s="327"/>
    </row>
    <row r="217" spans="2:10">
      <c r="C217" s="327"/>
      <c r="D217" s="327"/>
      <c r="E217" s="327"/>
      <c r="F217" s="327"/>
      <c r="G217" s="327"/>
      <c r="H217" s="327"/>
      <c r="I217" s="327"/>
      <c r="J217" s="327"/>
    </row>
    <row r="218" spans="2:10">
      <c r="C218" s="327"/>
      <c r="D218" s="327"/>
      <c r="E218" s="327"/>
      <c r="F218" s="327"/>
      <c r="G218" s="327"/>
      <c r="H218" s="327"/>
      <c r="I218" s="327"/>
      <c r="J218" s="327"/>
    </row>
    <row r="219" spans="2:10">
      <c r="C219" s="327"/>
      <c r="D219" s="327"/>
      <c r="E219" s="327"/>
      <c r="F219" s="327"/>
      <c r="G219" s="327"/>
      <c r="H219" s="327"/>
      <c r="I219" s="327"/>
      <c r="J219" s="327"/>
    </row>
    <row r="220" spans="2:10">
      <c r="B220" s="344"/>
      <c r="C220" s="331"/>
      <c r="D220" s="332"/>
      <c r="F220" s="330"/>
      <c r="G220" s="327"/>
      <c r="H220" s="327"/>
      <c r="I220" s="327"/>
      <c r="J220" s="327"/>
    </row>
    <row r="221" spans="2:10">
      <c r="B221" s="344"/>
      <c r="C221" s="331"/>
      <c r="D221" s="332"/>
      <c r="F221" s="330"/>
      <c r="G221" s="327"/>
      <c r="H221" s="327"/>
      <c r="I221" s="327"/>
      <c r="J221" s="327"/>
    </row>
    <row r="222" spans="2:10">
      <c r="B222" s="344"/>
      <c r="C222" s="331"/>
      <c r="D222" s="332"/>
      <c r="F222" s="330"/>
      <c r="G222" s="327"/>
      <c r="H222" s="327"/>
      <c r="I222" s="327"/>
      <c r="J222" s="327"/>
    </row>
    <row r="223" spans="2:10">
      <c r="B223" s="344"/>
      <c r="C223" s="331"/>
      <c r="D223" s="332"/>
      <c r="F223" s="330"/>
      <c r="G223" s="327"/>
      <c r="H223" s="327"/>
      <c r="I223" s="327"/>
      <c r="J223" s="327"/>
    </row>
    <row r="224" spans="2:10">
      <c r="B224" s="344"/>
      <c r="C224" s="331"/>
      <c r="D224" s="332"/>
      <c r="F224" s="330"/>
      <c r="G224" s="327"/>
      <c r="H224" s="327"/>
      <c r="I224" s="327"/>
      <c r="J224" s="327"/>
    </row>
    <row r="225" spans="4:10">
      <c r="D225" s="332"/>
      <c r="G225" s="327"/>
      <c r="H225" s="327"/>
      <c r="I225" s="327"/>
      <c r="J225" s="327"/>
    </row>
    <row r="226" spans="4:10">
      <c r="D226" s="332"/>
      <c r="G226" s="327"/>
      <c r="H226" s="327"/>
      <c r="I226" s="327"/>
      <c r="J226" s="327"/>
    </row>
    <row r="227" spans="4:10">
      <c r="D227" s="332"/>
      <c r="G227" s="327"/>
      <c r="H227" s="327"/>
      <c r="I227" s="327"/>
      <c r="J227" s="327"/>
    </row>
    <row r="228" spans="4:10">
      <c r="D228" s="332"/>
      <c r="G228" s="327"/>
      <c r="H228" s="327"/>
      <c r="I228" s="327"/>
      <c r="J228" s="327"/>
    </row>
    <row r="229" spans="4:10">
      <c r="D229" s="332"/>
      <c r="G229" s="327"/>
      <c r="H229" s="327"/>
      <c r="I229" s="327"/>
      <c r="J229" s="327"/>
    </row>
    <row r="230" spans="4:10">
      <c r="D230" s="332"/>
      <c r="G230" s="327"/>
      <c r="H230" s="327"/>
      <c r="I230" s="327"/>
      <c r="J230" s="327"/>
    </row>
    <row r="231" spans="4:10">
      <c r="D231" s="332"/>
      <c r="G231" s="327"/>
      <c r="H231" s="327"/>
      <c r="I231" s="327"/>
      <c r="J231" s="327"/>
    </row>
    <row r="232" spans="4:10">
      <c r="D232" s="332"/>
      <c r="G232" s="327"/>
      <c r="H232" s="327"/>
      <c r="I232" s="327"/>
      <c r="J232" s="327"/>
    </row>
    <row r="233" spans="4:10">
      <c r="D233" s="332"/>
      <c r="G233" s="327"/>
      <c r="H233" s="327"/>
      <c r="I233" s="327"/>
      <c r="J233" s="327"/>
    </row>
    <row r="234" spans="4:10">
      <c r="D234" s="332"/>
      <c r="G234" s="327"/>
      <c r="H234" s="327"/>
      <c r="I234" s="327"/>
      <c r="J234" s="327"/>
    </row>
    <row r="235" spans="4:10">
      <c r="D235" s="332"/>
      <c r="G235" s="327"/>
      <c r="H235" s="327"/>
      <c r="I235" s="327"/>
      <c r="J235" s="327"/>
    </row>
    <row r="236" spans="4:10">
      <c r="D236" s="332"/>
      <c r="G236" s="327"/>
      <c r="H236" s="327"/>
      <c r="I236" s="327"/>
      <c r="J236" s="327"/>
    </row>
    <row r="237" spans="4:10">
      <c r="D237" s="332"/>
      <c r="G237" s="327"/>
      <c r="H237" s="327"/>
      <c r="I237" s="327"/>
      <c r="J237" s="327"/>
    </row>
    <row r="238" spans="4:10">
      <c r="D238" s="332"/>
      <c r="G238" s="327"/>
      <c r="H238" s="327"/>
      <c r="I238" s="327"/>
      <c r="J238" s="327"/>
    </row>
    <row r="239" spans="4:10">
      <c r="D239" s="332"/>
      <c r="G239" s="327"/>
      <c r="H239" s="327"/>
      <c r="I239" s="327"/>
      <c r="J239" s="327"/>
    </row>
    <row r="240" spans="4:10">
      <c r="D240" s="332"/>
      <c r="G240" s="327"/>
      <c r="H240" s="327"/>
      <c r="I240" s="327"/>
      <c r="J240" s="327"/>
    </row>
    <row r="241" spans="4:10">
      <c r="D241" s="332"/>
      <c r="G241" s="327"/>
      <c r="H241" s="327"/>
      <c r="I241" s="327"/>
      <c r="J241" s="327"/>
    </row>
    <row r="242" spans="4:10">
      <c r="D242" s="332"/>
      <c r="G242" s="327"/>
      <c r="H242" s="327"/>
      <c r="I242" s="327"/>
      <c r="J242" s="327"/>
    </row>
    <row r="243" spans="4:10">
      <c r="D243" s="332"/>
      <c r="G243" s="327"/>
      <c r="H243" s="327"/>
      <c r="I243" s="327"/>
      <c r="J243" s="327"/>
    </row>
    <row r="244" spans="4:10">
      <c r="D244" s="332"/>
      <c r="E244" s="332"/>
      <c r="F244" s="332"/>
      <c r="G244" s="327"/>
      <c r="H244" s="327"/>
      <c r="I244" s="327"/>
      <c r="J244" s="327"/>
    </row>
    <row r="245" spans="4:10">
      <c r="D245" s="332"/>
      <c r="E245" s="332"/>
      <c r="F245" s="332"/>
      <c r="G245" s="327"/>
      <c r="H245" s="327"/>
      <c r="I245" s="327"/>
      <c r="J245" s="327"/>
    </row>
    <row r="246" spans="4:10">
      <c r="D246" s="332"/>
      <c r="E246" s="332"/>
      <c r="F246" s="332"/>
      <c r="G246" s="327"/>
      <c r="H246" s="327"/>
      <c r="I246" s="327"/>
      <c r="J246" s="327"/>
    </row>
    <row r="247" spans="4:10">
      <c r="D247" s="332"/>
      <c r="E247" s="332"/>
      <c r="F247" s="332"/>
      <c r="G247" s="327"/>
      <c r="H247" s="327"/>
      <c r="I247" s="327"/>
      <c r="J247" s="327"/>
    </row>
    <row r="248" spans="4:10">
      <c r="D248" s="332"/>
      <c r="E248" s="332"/>
      <c r="F248" s="332"/>
      <c r="G248" s="327"/>
      <c r="H248" s="327"/>
      <c r="I248" s="327"/>
      <c r="J248" s="327"/>
    </row>
    <row r="249" spans="4:10">
      <c r="D249" s="332"/>
      <c r="E249" s="332"/>
      <c r="F249" s="332"/>
      <c r="G249" s="327"/>
      <c r="H249" s="327"/>
      <c r="I249" s="327"/>
      <c r="J249" s="327"/>
    </row>
    <row r="250" spans="4:10">
      <c r="D250" s="332"/>
      <c r="E250" s="332"/>
      <c r="F250" s="332"/>
      <c r="G250" s="327"/>
      <c r="H250" s="327"/>
      <c r="I250" s="327"/>
      <c r="J250" s="327"/>
    </row>
    <row r="251" spans="4:10">
      <c r="D251" s="332"/>
      <c r="E251" s="332"/>
      <c r="F251" s="332"/>
      <c r="G251" s="327"/>
      <c r="H251" s="327"/>
      <c r="I251" s="327"/>
      <c r="J251" s="327"/>
    </row>
    <row r="252" spans="4:10">
      <c r="D252" s="332"/>
      <c r="E252" s="332"/>
      <c r="F252" s="332"/>
      <c r="G252" s="327"/>
      <c r="H252" s="327"/>
      <c r="I252" s="327"/>
      <c r="J252" s="327"/>
    </row>
    <row r="253" spans="4:10">
      <c r="D253" s="332"/>
      <c r="E253" s="332"/>
      <c r="F253" s="332"/>
      <c r="G253" s="327"/>
      <c r="H253" s="327"/>
      <c r="I253" s="327"/>
      <c r="J253" s="327"/>
    </row>
    <row r="254" spans="4:10">
      <c r="D254" s="332"/>
      <c r="E254" s="332"/>
      <c r="F254" s="332"/>
      <c r="G254" s="327"/>
      <c r="H254" s="327"/>
      <c r="I254" s="327"/>
      <c r="J254" s="327"/>
    </row>
    <row r="255" spans="4:10">
      <c r="D255" s="332"/>
      <c r="E255" s="332"/>
      <c r="F255" s="332"/>
      <c r="G255" s="327"/>
      <c r="H255" s="327"/>
      <c r="I255" s="327"/>
      <c r="J255" s="327"/>
    </row>
    <row r="256" spans="4:10">
      <c r="D256" s="332"/>
      <c r="E256" s="332"/>
      <c r="F256" s="332"/>
      <c r="G256" s="327"/>
      <c r="H256" s="327"/>
      <c r="I256" s="327"/>
      <c r="J256" s="327"/>
    </row>
    <row r="257" spans="4:10">
      <c r="D257" s="332"/>
      <c r="G257" s="327"/>
      <c r="H257" s="327"/>
      <c r="I257" s="327"/>
      <c r="J257" s="327"/>
    </row>
    <row r="258" spans="4:10">
      <c r="D258" s="332"/>
      <c r="E258" s="334"/>
      <c r="F258" s="334"/>
      <c r="G258" s="327"/>
      <c r="H258" s="327"/>
      <c r="I258" s="327"/>
      <c r="J258" s="327"/>
    </row>
    <row r="259" spans="4:10">
      <c r="D259" s="332"/>
      <c r="E259" s="334"/>
      <c r="F259" s="334"/>
      <c r="G259" s="327"/>
      <c r="H259" s="327"/>
      <c r="I259" s="327"/>
      <c r="J259" s="327"/>
    </row>
    <row r="260" spans="4:10">
      <c r="D260" s="332"/>
      <c r="E260" s="334"/>
      <c r="F260" s="334"/>
      <c r="G260" s="327"/>
      <c r="H260" s="327"/>
      <c r="I260" s="327"/>
      <c r="J260" s="327"/>
    </row>
    <row r="261" spans="4:10">
      <c r="D261" s="332"/>
      <c r="E261" s="334"/>
      <c r="F261" s="334"/>
      <c r="G261" s="327"/>
      <c r="H261" s="327"/>
      <c r="I261" s="327"/>
      <c r="J261" s="327"/>
    </row>
    <row r="262" spans="4:10">
      <c r="D262" s="332"/>
      <c r="E262" s="334"/>
      <c r="F262" s="334"/>
      <c r="G262" s="327"/>
      <c r="H262" s="327"/>
      <c r="I262" s="327"/>
      <c r="J262" s="327"/>
    </row>
    <row r="263" spans="4:10">
      <c r="D263" s="332"/>
      <c r="E263" s="334"/>
      <c r="F263" s="334"/>
      <c r="G263" s="327"/>
      <c r="H263" s="327"/>
      <c r="I263" s="327"/>
      <c r="J263" s="327"/>
    </row>
    <row r="264" spans="4:10">
      <c r="D264" s="332"/>
      <c r="E264" s="334"/>
      <c r="F264" s="334"/>
      <c r="G264" s="327"/>
      <c r="H264" s="327"/>
      <c r="I264" s="327"/>
      <c r="J264" s="327"/>
    </row>
    <row r="265" spans="4:10">
      <c r="D265" s="332"/>
      <c r="E265" s="334"/>
      <c r="F265" s="334"/>
      <c r="G265" s="327"/>
      <c r="H265" s="327"/>
      <c r="I265" s="327"/>
      <c r="J265" s="327"/>
    </row>
    <row r="266" spans="4:10">
      <c r="D266" s="332"/>
      <c r="E266" s="334"/>
      <c r="F266" s="334"/>
      <c r="G266" s="327"/>
      <c r="H266" s="327"/>
      <c r="I266" s="327"/>
      <c r="J266" s="327"/>
    </row>
    <row r="267" spans="4:10">
      <c r="D267" s="332"/>
      <c r="E267" s="334"/>
      <c r="F267" s="334"/>
      <c r="G267" s="327"/>
      <c r="H267" s="327"/>
      <c r="I267" s="327"/>
      <c r="J267" s="327"/>
    </row>
    <row r="268" spans="4:10">
      <c r="D268" s="332"/>
      <c r="E268" s="334"/>
      <c r="F268" s="334"/>
      <c r="G268" s="327"/>
      <c r="H268" s="327"/>
      <c r="I268" s="327"/>
      <c r="J268" s="327"/>
    </row>
    <row r="269" spans="4:10">
      <c r="D269" s="332"/>
      <c r="G269" s="327"/>
      <c r="H269" s="327"/>
      <c r="I269" s="327"/>
      <c r="J269" s="327"/>
    </row>
    <row r="270" spans="4:10">
      <c r="D270" s="332"/>
      <c r="G270" s="327"/>
      <c r="H270" s="327"/>
      <c r="I270" s="327"/>
      <c r="J270" s="327"/>
    </row>
    <row r="271" spans="4:10">
      <c r="D271" s="332"/>
      <c r="G271" s="327"/>
      <c r="H271" s="327"/>
      <c r="I271" s="327"/>
      <c r="J271" s="327"/>
    </row>
    <row r="272" spans="4:10">
      <c r="D272" s="332"/>
      <c r="G272" s="327"/>
      <c r="H272" s="327"/>
      <c r="I272" s="327"/>
      <c r="J272" s="327"/>
    </row>
    <row r="273" spans="4:10">
      <c r="D273" s="332"/>
      <c r="G273" s="327"/>
      <c r="H273" s="327"/>
      <c r="I273" s="327"/>
      <c r="J273" s="327"/>
    </row>
    <row r="274" spans="4:10">
      <c r="D274" s="332"/>
      <c r="G274" s="327"/>
      <c r="H274" s="327"/>
      <c r="I274" s="327"/>
      <c r="J274" s="327"/>
    </row>
    <row r="275" spans="4:10">
      <c r="D275" s="332"/>
      <c r="G275" s="327"/>
      <c r="H275" s="327"/>
      <c r="I275" s="327"/>
      <c r="J275" s="327"/>
    </row>
    <row r="276" spans="4:10">
      <c r="D276" s="332"/>
      <c r="G276" s="327"/>
      <c r="H276" s="327"/>
      <c r="I276" s="327"/>
      <c r="J276" s="327"/>
    </row>
    <row r="277" spans="4:10">
      <c r="D277" s="332"/>
      <c r="G277" s="327"/>
      <c r="H277" s="327"/>
      <c r="I277" s="327"/>
      <c r="J277" s="327"/>
    </row>
    <row r="278" spans="4:10">
      <c r="D278" s="332"/>
      <c r="G278" s="327"/>
      <c r="H278" s="330"/>
      <c r="I278" s="327"/>
      <c r="J278" s="327"/>
    </row>
    <row r="279" spans="4:10">
      <c r="D279" s="332"/>
      <c r="G279" s="327"/>
      <c r="H279" s="327"/>
      <c r="I279" s="327"/>
      <c r="J279" s="327"/>
    </row>
    <row r="280" spans="4:10">
      <c r="D280" s="332"/>
      <c r="G280" s="327"/>
      <c r="H280" s="327"/>
      <c r="I280" s="327"/>
      <c r="J280" s="327"/>
    </row>
    <row r="281" spans="4:10">
      <c r="D281" s="332"/>
      <c r="G281" s="327"/>
      <c r="H281" s="327"/>
      <c r="I281" s="327"/>
      <c r="J281" s="327"/>
    </row>
    <row r="282" spans="4:10">
      <c r="D282" s="332"/>
      <c r="G282" s="327"/>
      <c r="H282" s="327"/>
      <c r="I282" s="327"/>
      <c r="J282" s="327"/>
    </row>
    <row r="283" spans="4:10">
      <c r="D283" s="332"/>
      <c r="G283" s="327"/>
      <c r="H283" s="327"/>
      <c r="I283" s="327"/>
      <c r="J283" s="327"/>
    </row>
    <row r="284" spans="4:10">
      <c r="D284" s="332"/>
      <c r="G284" s="327"/>
      <c r="H284" s="327"/>
      <c r="I284" s="327"/>
      <c r="J284" s="327"/>
    </row>
    <row r="285" spans="4:10">
      <c r="D285" s="332"/>
      <c r="G285" s="327"/>
      <c r="H285" s="327"/>
      <c r="I285" s="327"/>
      <c r="J285" s="327"/>
    </row>
    <row r="286" spans="4:10">
      <c r="D286" s="332"/>
      <c r="G286" s="327"/>
      <c r="H286" s="327"/>
      <c r="I286" s="327"/>
      <c r="J286" s="327"/>
    </row>
    <row r="287" spans="4:10">
      <c r="D287" s="332"/>
      <c r="G287" s="327"/>
      <c r="H287" s="327"/>
      <c r="I287" s="327"/>
      <c r="J287" s="327"/>
    </row>
    <row r="288" spans="4:10">
      <c r="D288" s="332"/>
      <c r="G288" s="327"/>
      <c r="H288" s="327"/>
      <c r="I288" s="327"/>
      <c r="J288" s="327"/>
    </row>
    <row r="289" spans="3:10">
      <c r="D289" s="332"/>
      <c r="G289" s="327"/>
      <c r="H289" s="327"/>
      <c r="I289" s="327"/>
      <c r="J289" s="327"/>
    </row>
    <row r="290" spans="3:10">
      <c r="C290" s="329"/>
      <c r="D290" s="332"/>
      <c r="G290" s="327"/>
      <c r="H290" s="327"/>
      <c r="I290" s="327"/>
      <c r="J290" s="327"/>
    </row>
    <row r="291" spans="3:10">
      <c r="C291" s="329"/>
      <c r="D291" s="332"/>
      <c r="G291" s="327"/>
      <c r="H291" s="327"/>
      <c r="I291" s="327"/>
      <c r="J291" s="327"/>
    </row>
    <row r="292" spans="3:10">
      <c r="C292" s="329"/>
      <c r="D292" s="332"/>
      <c r="G292" s="327"/>
      <c r="H292" s="327"/>
      <c r="I292" s="327"/>
      <c r="J292" s="327"/>
    </row>
    <row r="293" spans="3:10">
      <c r="C293" s="329"/>
      <c r="D293" s="332"/>
      <c r="G293" s="327"/>
      <c r="H293" s="327"/>
      <c r="I293" s="327"/>
      <c r="J293" s="327"/>
    </row>
    <row r="294" spans="3:10">
      <c r="C294" s="329"/>
      <c r="D294" s="332"/>
      <c r="G294" s="327"/>
      <c r="H294" s="327"/>
      <c r="I294" s="327"/>
      <c r="J294" s="327"/>
    </row>
    <row r="295" spans="3:10">
      <c r="C295" s="329"/>
      <c r="D295" s="332"/>
      <c r="G295" s="327"/>
      <c r="H295" s="327"/>
      <c r="I295" s="327"/>
      <c r="J295" s="327"/>
    </row>
    <row r="296" spans="3:10">
      <c r="C296" s="329"/>
      <c r="D296" s="332"/>
      <c r="G296" s="327"/>
      <c r="H296" s="327"/>
      <c r="I296" s="327"/>
      <c r="J296" s="327"/>
    </row>
    <row r="297" spans="3:10">
      <c r="C297" s="329"/>
      <c r="D297" s="332"/>
      <c r="G297" s="327"/>
      <c r="H297" s="327"/>
      <c r="I297" s="327"/>
      <c r="J297" s="327"/>
    </row>
    <row r="298" spans="3:10">
      <c r="C298" s="329"/>
      <c r="D298" s="332"/>
      <c r="G298" s="327"/>
      <c r="H298" s="327"/>
      <c r="I298" s="327"/>
      <c r="J298" s="327"/>
    </row>
    <row r="299" spans="3:10">
      <c r="C299" s="329"/>
      <c r="D299" s="332"/>
      <c r="G299" s="327"/>
      <c r="H299" s="327"/>
      <c r="I299" s="327"/>
      <c r="J299" s="327"/>
    </row>
    <row r="300" spans="3:10">
      <c r="C300" s="329"/>
      <c r="D300" s="332"/>
      <c r="G300" s="327"/>
      <c r="H300" s="327"/>
      <c r="I300" s="327"/>
      <c r="J300" s="327"/>
    </row>
    <row r="301" spans="3:10">
      <c r="C301" s="329"/>
      <c r="D301" s="332"/>
      <c r="G301" s="327"/>
      <c r="H301" s="327"/>
      <c r="I301" s="327"/>
      <c r="J301" s="327"/>
    </row>
    <row r="302" spans="3:10">
      <c r="C302" s="329"/>
      <c r="D302" s="332"/>
      <c r="G302" s="327"/>
      <c r="H302" s="327"/>
      <c r="I302" s="327"/>
      <c r="J302" s="327"/>
    </row>
    <row r="303" spans="3:10">
      <c r="C303" s="329"/>
      <c r="D303" s="332"/>
      <c r="G303" s="327"/>
      <c r="H303" s="327"/>
      <c r="I303" s="327"/>
      <c r="J303" s="327"/>
    </row>
    <row r="304" spans="3:10">
      <c r="D304" s="332"/>
      <c r="G304" s="327"/>
      <c r="H304" s="327"/>
      <c r="I304" s="327"/>
      <c r="J304" s="327"/>
    </row>
    <row r="305" spans="4:10">
      <c r="D305" s="332"/>
      <c r="G305" s="327"/>
      <c r="H305" s="327"/>
      <c r="I305" s="327"/>
      <c r="J305" s="327"/>
    </row>
    <row r="306" spans="4:10">
      <c r="D306" s="332"/>
      <c r="G306" s="327"/>
      <c r="H306" s="327"/>
      <c r="I306" s="327"/>
      <c r="J306" s="327"/>
    </row>
    <row r="307" spans="4:10">
      <c r="D307" s="332"/>
      <c r="G307" s="327"/>
      <c r="H307" s="327"/>
      <c r="I307" s="327"/>
      <c r="J307" s="327"/>
    </row>
    <row r="308" spans="4:10">
      <c r="D308" s="332"/>
      <c r="G308" s="327"/>
      <c r="H308" s="327"/>
      <c r="I308" s="327"/>
      <c r="J308" s="327"/>
    </row>
    <row r="309" spans="4:10">
      <c r="D309" s="332"/>
      <c r="G309" s="327"/>
      <c r="H309" s="327"/>
      <c r="I309" s="327"/>
      <c r="J309" s="327"/>
    </row>
    <row r="310" spans="4:10">
      <c r="D310" s="332"/>
      <c r="G310" s="327"/>
      <c r="H310" s="327"/>
      <c r="I310" s="327"/>
      <c r="J310" s="327"/>
    </row>
    <row r="311" spans="4:10">
      <c r="D311" s="332"/>
      <c r="G311" s="327"/>
      <c r="H311" s="327"/>
      <c r="I311" s="327"/>
      <c r="J311" s="327"/>
    </row>
    <row r="312" spans="4:10">
      <c r="D312" s="332"/>
      <c r="G312" s="327"/>
      <c r="H312" s="327"/>
      <c r="I312" s="327"/>
      <c r="J312" s="327"/>
    </row>
    <row r="313" spans="4:10">
      <c r="D313" s="332"/>
      <c r="G313" s="327"/>
      <c r="H313" s="327"/>
      <c r="I313" s="327"/>
      <c r="J313" s="327"/>
    </row>
    <row r="314" spans="4:10">
      <c r="D314" s="332"/>
      <c r="G314" s="327"/>
      <c r="H314" s="327"/>
      <c r="I314" s="327"/>
      <c r="J314" s="327"/>
    </row>
    <row r="315" spans="4:10">
      <c r="D315" s="332"/>
      <c r="G315" s="327"/>
      <c r="H315" s="327"/>
      <c r="I315" s="327"/>
      <c r="J315" s="327"/>
    </row>
    <row r="316" spans="4:10">
      <c r="D316" s="332"/>
      <c r="G316" s="327"/>
      <c r="H316" s="327"/>
      <c r="I316" s="327"/>
      <c r="J316" s="327"/>
    </row>
    <row r="317" spans="4:10">
      <c r="D317" s="332"/>
      <c r="G317" s="327"/>
      <c r="H317" s="327"/>
      <c r="I317" s="327"/>
      <c r="J317" s="327"/>
    </row>
    <row r="318" spans="4:10">
      <c r="D318" s="332"/>
      <c r="G318" s="327"/>
      <c r="H318" s="327"/>
      <c r="I318" s="327"/>
      <c r="J318" s="327"/>
    </row>
    <row r="319" spans="4:10">
      <c r="D319" s="332"/>
      <c r="G319" s="327"/>
      <c r="H319" s="327"/>
      <c r="I319" s="327"/>
      <c r="J319" s="327"/>
    </row>
    <row r="320" spans="4:10">
      <c r="D320" s="332"/>
      <c r="G320" s="327"/>
      <c r="H320" s="327"/>
      <c r="I320" s="327"/>
      <c r="J320" s="327"/>
    </row>
    <row r="321" spans="4:10">
      <c r="D321" s="332"/>
      <c r="G321" s="327"/>
      <c r="H321" s="327"/>
      <c r="I321" s="327"/>
      <c r="J321" s="327"/>
    </row>
    <row r="322" spans="4:10">
      <c r="D322" s="332"/>
      <c r="G322" s="327"/>
      <c r="H322" s="327"/>
      <c r="I322" s="327"/>
      <c r="J322" s="327"/>
    </row>
    <row r="323" spans="4:10">
      <c r="D323" s="332"/>
      <c r="G323" s="327"/>
      <c r="H323" s="327"/>
      <c r="I323" s="327"/>
      <c r="J323" s="327"/>
    </row>
    <row r="324" spans="4:10">
      <c r="D324" s="332"/>
      <c r="G324" s="327"/>
      <c r="H324" s="327"/>
      <c r="I324" s="327"/>
      <c r="J324" s="327"/>
    </row>
    <row r="325" spans="4:10">
      <c r="D325" s="332"/>
      <c r="G325" s="327"/>
      <c r="H325" s="327"/>
      <c r="I325" s="327"/>
      <c r="J325" s="327"/>
    </row>
    <row r="326" spans="4:10">
      <c r="D326" s="332"/>
      <c r="G326" s="327"/>
      <c r="H326" s="327"/>
      <c r="I326" s="327"/>
      <c r="J326" s="327"/>
    </row>
    <row r="327" spans="4:10">
      <c r="D327" s="332"/>
      <c r="G327" s="327"/>
      <c r="H327" s="327"/>
      <c r="I327" s="327"/>
      <c r="J327" s="327"/>
    </row>
    <row r="328" spans="4:10">
      <c r="D328" s="332"/>
      <c r="G328" s="327"/>
      <c r="H328" s="327"/>
      <c r="I328" s="327"/>
      <c r="J328" s="327"/>
    </row>
    <row r="329" spans="4:10">
      <c r="D329" s="332"/>
      <c r="G329" s="327"/>
      <c r="H329" s="327"/>
      <c r="I329" s="327"/>
      <c r="J329" s="327"/>
    </row>
    <row r="330" spans="4:10">
      <c r="D330" s="332"/>
      <c r="G330" s="327"/>
      <c r="H330" s="327"/>
      <c r="I330" s="327"/>
      <c r="J330" s="327"/>
    </row>
    <row r="331" spans="4:10">
      <c r="D331" s="332"/>
      <c r="G331" s="327"/>
      <c r="H331" s="327"/>
      <c r="I331" s="327"/>
      <c r="J331" s="327"/>
    </row>
    <row r="332" spans="4:10">
      <c r="D332" s="332"/>
      <c r="G332" s="335"/>
      <c r="H332" s="327"/>
      <c r="I332" s="327"/>
      <c r="J332" s="327"/>
    </row>
    <row r="333" spans="4:10">
      <c r="D333" s="332"/>
      <c r="G333" s="335"/>
      <c r="H333" s="327"/>
      <c r="I333" s="327"/>
      <c r="J333" s="327"/>
    </row>
    <row r="334" spans="4:10">
      <c r="D334" s="332"/>
      <c r="G334" s="335"/>
      <c r="H334" s="327"/>
      <c r="I334" s="327"/>
      <c r="J334" s="327"/>
    </row>
    <row r="335" spans="4:10">
      <c r="D335" s="332"/>
      <c r="G335" s="335"/>
      <c r="H335" s="327"/>
      <c r="I335" s="327"/>
      <c r="J335" s="327"/>
    </row>
    <row r="336" spans="4:10">
      <c r="D336" s="332"/>
      <c r="G336" s="335"/>
      <c r="H336" s="327"/>
      <c r="I336" s="327"/>
      <c r="J336" s="327"/>
    </row>
    <row r="337" spans="4:10">
      <c r="D337" s="332"/>
      <c r="G337" s="335"/>
      <c r="H337" s="327"/>
      <c r="I337" s="327"/>
      <c r="J337" s="327"/>
    </row>
    <row r="338" spans="4:10">
      <c r="D338" s="332"/>
      <c r="G338" s="327"/>
      <c r="H338" s="327"/>
      <c r="I338" s="327"/>
      <c r="J338" s="327"/>
    </row>
    <row r="339" spans="4:10">
      <c r="D339" s="332"/>
      <c r="G339" s="335"/>
      <c r="H339" s="327"/>
      <c r="I339" s="327"/>
      <c r="J339" s="327"/>
    </row>
    <row r="340" spans="4:10">
      <c r="D340" s="332"/>
      <c r="G340" s="335"/>
      <c r="H340" s="327"/>
      <c r="I340" s="327"/>
      <c r="J340" s="327"/>
    </row>
    <row r="341" spans="4:10">
      <c r="D341" s="332"/>
      <c r="G341" s="335"/>
      <c r="H341" s="327"/>
      <c r="I341" s="327"/>
      <c r="J341" s="327"/>
    </row>
    <row r="342" spans="4:10">
      <c r="D342" s="332"/>
      <c r="G342" s="335"/>
      <c r="H342" s="327"/>
      <c r="I342" s="327"/>
      <c r="J342" s="327"/>
    </row>
    <row r="343" spans="4:10">
      <c r="D343" s="332"/>
      <c r="G343" s="335"/>
      <c r="H343" s="327"/>
      <c r="I343" s="327"/>
      <c r="J343" s="327"/>
    </row>
    <row r="344" spans="4:10">
      <c r="D344" s="332"/>
      <c r="G344" s="335"/>
      <c r="H344" s="327"/>
      <c r="I344" s="327"/>
      <c r="J344" s="327"/>
    </row>
    <row r="345" spans="4:10">
      <c r="D345" s="332"/>
      <c r="G345" s="327"/>
      <c r="H345" s="327"/>
      <c r="I345" s="327"/>
      <c r="J345" s="327"/>
    </row>
    <row r="346" spans="4:10">
      <c r="D346" s="332"/>
      <c r="G346" s="335"/>
      <c r="H346" s="327"/>
      <c r="I346" s="327"/>
      <c r="J346" s="327"/>
    </row>
    <row r="347" spans="4:10">
      <c r="D347" s="332"/>
      <c r="G347" s="335"/>
      <c r="H347" s="327"/>
      <c r="I347" s="327"/>
      <c r="J347" s="327"/>
    </row>
    <row r="348" spans="4:10">
      <c r="D348" s="332"/>
      <c r="G348" s="335"/>
      <c r="H348" s="327"/>
      <c r="I348" s="327"/>
      <c r="J348" s="327"/>
    </row>
    <row r="349" spans="4:10">
      <c r="D349" s="332"/>
      <c r="G349" s="335"/>
      <c r="H349" s="327"/>
      <c r="I349" s="327"/>
      <c r="J349" s="327"/>
    </row>
    <row r="350" spans="4:10">
      <c r="D350" s="332"/>
      <c r="G350" s="335"/>
      <c r="H350" s="327"/>
      <c r="I350" s="327"/>
      <c r="J350" s="327"/>
    </row>
    <row r="351" spans="4:10">
      <c r="D351" s="332"/>
      <c r="G351" s="335"/>
      <c r="H351" s="327"/>
      <c r="I351" s="327"/>
      <c r="J351" s="327"/>
    </row>
    <row r="352" spans="4:10">
      <c r="D352" s="332"/>
      <c r="G352" s="327"/>
      <c r="H352" s="327"/>
      <c r="I352" s="327"/>
      <c r="J352" s="327"/>
    </row>
    <row r="353" spans="4:10">
      <c r="D353" s="332"/>
      <c r="G353" s="335"/>
      <c r="H353" s="327"/>
      <c r="I353" s="327"/>
      <c r="J353" s="327"/>
    </row>
    <row r="354" spans="4:10">
      <c r="D354" s="332"/>
      <c r="G354" s="335"/>
      <c r="H354" s="327"/>
      <c r="I354" s="327"/>
      <c r="J354" s="327"/>
    </row>
    <row r="355" spans="4:10">
      <c r="D355" s="332"/>
      <c r="G355" s="335"/>
      <c r="H355" s="327"/>
      <c r="I355" s="327"/>
      <c r="J355" s="327"/>
    </row>
    <row r="356" spans="4:10">
      <c r="D356" s="332"/>
      <c r="G356" s="335"/>
      <c r="H356" s="327"/>
      <c r="I356" s="327"/>
      <c r="J356" s="327"/>
    </row>
    <row r="357" spans="4:10">
      <c r="D357" s="332"/>
      <c r="G357" s="335"/>
      <c r="H357" s="327"/>
      <c r="I357" s="327"/>
      <c r="J357" s="327"/>
    </row>
    <row r="358" spans="4:10">
      <c r="D358" s="332"/>
      <c r="G358" s="335"/>
      <c r="H358" s="327"/>
      <c r="I358" s="327"/>
      <c r="J358" s="327"/>
    </row>
    <row r="359" spans="4:10">
      <c r="D359" s="332"/>
      <c r="G359" s="327"/>
      <c r="H359" s="327"/>
      <c r="I359" s="327"/>
      <c r="J359" s="327"/>
    </row>
    <row r="360" spans="4:10">
      <c r="D360" s="332"/>
      <c r="G360" s="335"/>
      <c r="H360" s="327"/>
      <c r="I360" s="327"/>
      <c r="J360" s="327"/>
    </row>
    <row r="361" spans="4:10">
      <c r="D361" s="332"/>
      <c r="G361" s="335"/>
      <c r="H361" s="327"/>
      <c r="I361" s="327"/>
      <c r="J361" s="327"/>
    </row>
    <row r="362" spans="4:10">
      <c r="D362" s="332"/>
      <c r="G362" s="335"/>
      <c r="H362" s="327"/>
      <c r="I362" s="327"/>
      <c r="J362" s="327"/>
    </row>
    <row r="363" spans="4:10">
      <c r="D363" s="332"/>
      <c r="G363" s="335"/>
      <c r="H363" s="327"/>
      <c r="I363" s="327"/>
      <c r="J363" s="327"/>
    </row>
    <row r="364" spans="4:10">
      <c r="D364" s="332"/>
      <c r="G364" s="335"/>
      <c r="H364" s="327"/>
      <c r="I364" s="327"/>
      <c r="J364" s="327"/>
    </row>
    <row r="365" spans="4:10">
      <c r="D365" s="332"/>
      <c r="G365" s="335"/>
      <c r="H365" s="327"/>
      <c r="I365" s="327"/>
      <c r="J365" s="327"/>
    </row>
    <row r="366" spans="4:10">
      <c r="D366" s="332"/>
      <c r="G366" s="327"/>
      <c r="H366" s="327"/>
      <c r="I366" s="327"/>
      <c r="J366" s="327"/>
    </row>
    <row r="367" spans="4:10">
      <c r="D367" s="332"/>
      <c r="G367" s="335"/>
      <c r="H367" s="327"/>
      <c r="I367" s="327"/>
      <c r="J367" s="327"/>
    </row>
    <row r="368" spans="4:10">
      <c r="D368" s="332"/>
      <c r="G368" s="335"/>
      <c r="H368" s="327"/>
      <c r="I368" s="327"/>
      <c r="J368" s="327"/>
    </row>
    <row r="369" spans="4:10">
      <c r="D369" s="332"/>
      <c r="G369" s="335"/>
      <c r="H369" s="327"/>
      <c r="I369" s="327"/>
      <c r="J369" s="327"/>
    </row>
    <row r="370" spans="4:10">
      <c r="D370" s="332"/>
      <c r="G370" s="335"/>
      <c r="H370" s="327"/>
      <c r="I370" s="327"/>
      <c r="J370" s="327"/>
    </row>
    <row r="371" spans="4:10">
      <c r="D371" s="332"/>
      <c r="G371" s="335"/>
      <c r="H371" s="327"/>
      <c r="I371" s="327"/>
      <c r="J371" s="327"/>
    </row>
    <row r="372" spans="4:10">
      <c r="D372" s="332"/>
      <c r="G372" s="335"/>
      <c r="H372" s="327"/>
      <c r="I372" s="327"/>
      <c r="J372" s="327"/>
    </row>
    <row r="373" spans="4:10">
      <c r="D373" s="332"/>
      <c r="G373" s="327"/>
      <c r="H373" s="327"/>
      <c r="I373" s="327"/>
      <c r="J373" s="327"/>
    </row>
    <row r="374" spans="4:10">
      <c r="D374" s="332"/>
      <c r="G374" s="327"/>
      <c r="H374" s="327"/>
      <c r="I374" s="327"/>
      <c r="J374" s="327"/>
    </row>
    <row r="375" spans="4:10">
      <c r="D375" s="332"/>
      <c r="G375" s="327"/>
      <c r="H375" s="327"/>
      <c r="I375" s="327"/>
      <c r="J375" s="327"/>
    </row>
    <row r="376" spans="4:10">
      <c r="D376" s="332"/>
      <c r="G376" s="327"/>
      <c r="H376" s="327"/>
      <c r="I376" s="327"/>
      <c r="J376" s="327"/>
    </row>
    <row r="377" spans="4:10">
      <c r="D377" s="332"/>
      <c r="G377" s="327"/>
      <c r="H377" s="327"/>
      <c r="I377" s="327"/>
      <c r="J377" s="327"/>
    </row>
    <row r="378" spans="4:10">
      <c r="D378" s="332"/>
      <c r="G378" s="327"/>
      <c r="H378" s="327"/>
      <c r="I378" s="327"/>
      <c r="J378" s="327"/>
    </row>
    <row r="379" spans="4:10">
      <c r="D379" s="332"/>
      <c r="G379" s="327"/>
      <c r="H379" s="327"/>
      <c r="I379" s="327"/>
      <c r="J379" s="327"/>
    </row>
    <row r="380" spans="4:10">
      <c r="D380" s="332"/>
      <c r="G380" s="327"/>
      <c r="H380" s="327"/>
      <c r="I380" s="327"/>
      <c r="J380" s="327"/>
    </row>
    <row r="381" spans="4:10">
      <c r="D381" s="332"/>
      <c r="G381" s="327"/>
      <c r="H381" s="327"/>
      <c r="I381" s="327"/>
      <c r="J381" s="327"/>
    </row>
    <row r="382" spans="4:10">
      <c r="D382" s="332"/>
      <c r="G382" s="327"/>
      <c r="H382" s="327"/>
      <c r="I382" s="327"/>
      <c r="J382" s="327"/>
    </row>
    <row r="383" spans="4:10">
      <c r="D383" s="332"/>
      <c r="G383" s="327"/>
      <c r="H383" s="327"/>
      <c r="I383" s="327"/>
      <c r="J383" s="327"/>
    </row>
    <row r="384" spans="4:10">
      <c r="D384" s="332"/>
      <c r="G384" s="327"/>
      <c r="H384" s="327"/>
      <c r="I384" s="327"/>
      <c r="J384" s="327"/>
    </row>
    <row r="385" spans="4:10">
      <c r="D385" s="332"/>
      <c r="G385" s="327"/>
      <c r="H385" s="327"/>
      <c r="I385" s="327"/>
      <c r="J385" s="327"/>
    </row>
    <row r="386" spans="4:10">
      <c r="D386" s="332"/>
      <c r="G386" s="327"/>
      <c r="H386" s="327"/>
      <c r="I386" s="327"/>
      <c r="J386" s="327"/>
    </row>
    <row r="387" spans="4:10">
      <c r="D387" s="332"/>
      <c r="G387" s="327"/>
      <c r="H387" s="327"/>
      <c r="I387" s="327"/>
      <c r="J387" s="327"/>
    </row>
    <row r="388" spans="4:10">
      <c r="D388" s="332"/>
      <c r="G388" s="327"/>
      <c r="H388" s="327"/>
      <c r="I388" s="327"/>
      <c r="J388" s="327"/>
    </row>
    <row r="389" spans="4:10">
      <c r="D389" s="332"/>
      <c r="G389" s="327"/>
      <c r="H389" s="327"/>
      <c r="I389" s="327"/>
      <c r="J389" s="327"/>
    </row>
    <row r="390" spans="4:10">
      <c r="D390" s="332"/>
      <c r="G390" s="327"/>
      <c r="H390" s="327"/>
      <c r="I390" s="327"/>
      <c r="J390" s="327"/>
    </row>
    <row r="391" spans="4:10">
      <c r="D391" s="332"/>
      <c r="G391" s="327"/>
      <c r="H391" s="327"/>
      <c r="I391" s="327"/>
      <c r="J391" s="327"/>
    </row>
    <row r="392" spans="4:10">
      <c r="D392" s="332"/>
      <c r="G392" s="327"/>
      <c r="H392" s="327"/>
      <c r="I392" s="327"/>
      <c r="J392" s="327"/>
    </row>
    <row r="393" spans="4:10">
      <c r="D393" s="332"/>
      <c r="G393" s="327"/>
      <c r="H393" s="327"/>
      <c r="I393" s="327"/>
      <c r="J393" s="327"/>
    </row>
    <row r="394" spans="4:10">
      <c r="D394" s="332"/>
      <c r="G394" s="327"/>
      <c r="H394" s="327"/>
      <c r="I394" s="327"/>
      <c r="J394" s="327"/>
    </row>
    <row r="395" spans="4:10">
      <c r="D395" s="332"/>
      <c r="G395" s="327"/>
      <c r="H395" s="327"/>
      <c r="I395" s="327"/>
      <c r="J395" s="327"/>
    </row>
    <row r="396" spans="4:10">
      <c r="D396" s="332"/>
      <c r="G396" s="327"/>
      <c r="H396" s="327"/>
      <c r="I396" s="327"/>
      <c r="J396" s="327"/>
    </row>
    <row r="397" spans="4:10">
      <c r="D397" s="332"/>
      <c r="G397" s="327"/>
      <c r="H397" s="327"/>
      <c r="I397" s="327"/>
      <c r="J397" s="327"/>
    </row>
    <row r="398" spans="4:10">
      <c r="D398" s="332"/>
      <c r="G398" s="327"/>
      <c r="H398" s="327"/>
      <c r="I398" s="327"/>
      <c r="J398" s="327"/>
    </row>
    <row r="399" spans="4:10">
      <c r="D399" s="332"/>
      <c r="G399" s="327"/>
      <c r="H399" s="327"/>
      <c r="I399" s="327"/>
      <c r="J399" s="327"/>
    </row>
    <row r="400" spans="4:10">
      <c r="D400" s="332"/>
      <c r="G400" s="327"/>
      <c r="H400" s="327"/>
      <c r="I400" s="327"/>
      <c r="J400" s="327"/>
    </row>
    <row r="401" spans="4:10">
      <c r="D401" s="332"/>
      <c r="G401" s="327"/>
      <c r="H401" s="327"/>
      <c r="I401" s="327"/>
      <c r="J401" s="327"/>
    </row>
    <row r="402" spans="4:10">
      <c r="D402" s="332"/>
      <c r="G402" s="327"/>
      <c r="H402" s="327"/>
      <c r="I402" s="327"/>
      <c r="J402" s="327"/>
    </row>
    <row r="403" spans="4:10">
      <c r="D403" s="332"/>
      <c r="G403" s="327"/>
      <c r="H403" s="327"/>
      <c r="I403" s="327"/>
      <c r="J403" s="327"/>
    </row>
    <row r="404" spans="4:10">
      <c r="D404" s="332"/>
      <c r="G404" s="327"/>
      <c r="H404" s="327"/>
      <c r="I404" s="327"/>
      <c r="J404" s="327"/>
    </row>
    <row r="405" spans="4:10">
      <c r="D405" s="332"/>
      <c r="G405" s="327"/>
      <c r="H405" s="327"/>
      <c r="I405" s="327"/>
      <c r="J405" s="327"/>
    </row>
    <row r="406" spans="4:10">
      <c r="D406" s="332"/>
      <c r="G406" s="327"/>
      <c r="H406" s="327"/>
      <c r="I406" s="327"/>
      <c r="J406" s="327"/>
    </row>
    <row r="407" spans="4:10">
      <c r="D407" s="332"/>
      <c r="G407" s="327"/>
      <c r="H407" s="327"/>
      <c r="I407" s="327"/>
      <c r="J407" s="327"/>
    </row>
    <row r="408" spans="4:10">
      <c r="D408" s="332"/>
      <c r="G408" s="327"/>
      <c r="H408" s="327"/>
      <c r="I408" s="327"/>
      <c r="J408" s="327"/>
    </row>
    <row r="409" spans="4:10">
      <c r="D409" s="332"/>
      <c r="G409" s="327"/>
      <c r="H409" s="327"/>
      <c r="I409" s="327"/>
      <c r="J409" s="327"/>
    </row>
    <row r="410" spans="4:10">
      <c r="D410" s="332"/>
      <c r="G410" s="327"/>
      <c r="H410" s="327"/>
      <c r="I410" s="327"/>
      <c r="J410" s="327"/>
    </row>
    <row r="411" spans="4:10">
      <c r="D411" s="332"/>
      <c r="G411" s="327"/>
      <c r="H411" s="327"/>
      <c r="I411" s="327"/>
      <c r="J411" s="327"/>
    </row>
    <row r="412" spans="4:10">
      <c r="D412" s="332"/>
      <c r="G412" s="327"/>
      <c r="H412" s="327"/>
      <c r="I412" s="327"/>
      <c r="J412" s="327"/>
    </row>
    <row r="413" spans="4:10">
      <c r="D413" s="332"/>
      <c r="G413" s="327"/>
      <c r="H413" s="330"/>
      <c r="I413" s="327"/>
      <c r="J413" s="327"/>
    </row>
    <row r="414" spans="4:10">
      <c r="D414" s="332"/>
      <c r="G414" s="327"/>
      <c r="H414" s="327"/>
      <c r="I414" s="327"/>
      <c r="J414" s="327"/>
    </row>
    <row r="415" spans="4:10">
      <c r="D415" s="332"/>
      <c r="G415" s="327"/>
      <c r="H415" s="330"/>
      <c r="I415" s="327"/>
      <c r="J415" s="327"/>
    </row>
    <row r="416" spans="4:10">
      <c r="D416" s="332"/>
      <c r="G416" s="327"/>
      <c r="H416" s="330"/>
      <c r="I416" s="327"/>
      <c r="J416" s="327"/>
    </row>
    <row r="417" spans="4:10">
      <c r="D417" s="332"/>
      <c r="G417" s="327"/>
      <c r="H417" s="330"/>
      <c r="I417" s="327"/>
      <c r="J417" s="327"/>
    </row>
    <row r="418" spans="4:10">
      <c r="D418" s="332"/>
      <c r="G418" s="327"/>
      <c r="H418" s="330"/>
      <c r="I418" s="327"/>
      <c r="J418" s="327"/>
    </row>
    <row r="419" spans="4:10">
      <c r="D419" s="332"/>
      <c r="G419" s="327"/>
      <c r="H419" s="330"/>
      <c r="I419" s="327"/>
      <c r="J419" s="327"/>
    </row>
    <row r="420" spans="4:10">
      <c r="D420" s="332"/>
      <c r="G420" s="327"/>
      <c r="H420" s="330"/>
      <c r="I420" s="327"/>
      <c r="J420" s="327"/>
    </row>
    <row r="421" spans="4:10">
      <c r="D421" s="332"/>
      <c r="G421" s="327"/>
      <c r="H421" s="330"/>
      <c r="I421" s="327"/>
      <c r="J421" s="327"/>
    </row>
    <row r="422" spans="4:10">
      <c r="D422" s="332"/>
      <c r="G422" s="327"/>
      <c r="H422" s="327"/>
      <c r="I422" s="327"/>
      <c r="J422" s="327"/>
    </row>
    <row r="423" spans="4:10">
      <c r="D423" s="332"/>
      <c r="G423" s="327"/>
      <c r="H423" s="330"/>
      <c r="I423" s="327"/>
      <c r="J423" s="327"/>
    </row>
    <row r="424" spans="4:10">
      <c r="D424" s="332"/>
      <c r="G424" s="327"/>
      <c r="H424" s="330"/>
      <c r="I424" s="327"/>
      <c r="J424" s="327"/>
    </row>
    <row r="425" spans="4:10">
      <c r="D425" s="332"/>
      <c r="G425" s="327"/>
      <c r="H425" s="330"/>
      <c r="I425" s="327"/>
      <c r="J425" s="327"/>
    </row>
    <row r="426" spans="4:10">
      <c r="D426" s="332"/>
      <c r="G426" s="327"/>
      <c r="H426" s="330"/>
      <c r="I426" s="327"/>
      <c r="J426" s="327"/>
    </row>
    <row r="427" spans="4:10">
      <c r="D427" s="332"/>
      <c r="G427" s="327"/>
      <c r="H427" s="330"/>
      <c r="I427" s="327"/>
      <c r="J427" s="327"/>
    </row>
    <row r="428" spans="4:10">
      <c r="D428" s="332"/>
      <c r="G428" s="327"/>
      <c r="H428" s="330"/>
      <c r="I428" s="327"/>
      <c r="J428" s="327"/>
    </row>
    <row r="429" spans="4:10">
      <c r="D429" s="332"/>
      <c r="G429" s="327"/>
      <c r="H429" s="330"/>
      <c r="I429" s="327"/>
      <c r="J429" s="327"/>
    </row>
    <row r="430" spans="4:10">
      <c r="D430" s="332"/>
      <c r="G430" s="327"/>
      <c r="H430" s="327"/>
      <c r="I430" s="327"/>
      <c r="J430" s="327"/>
    </row>
    <row r="431" spans="4:10">
      <c r="D431" s="332"/>
      <c r="G431" s="327"/>
      <c r="H431" s="330"/>
      <c r="I431" s="327"/>
      <c r="J431" s="327"/>
    </row>
    <row r="432" spans="4:10">
      <c r="D432" s="332"/>
      <c r="G432" s="327"/>
      <c r="H432" s="330"/>
      <c r="I432" s="327"/>
      <c r="J432" s="327"/>
    </row>
    <row r="433" spans="4:10">
      <c r="D433" s="332"/>
      <c r="G433" s="327"/>
      <c r="H433" s="330"/>
      <c r="I433" s="327"/>
      <c r="J433" s="327"/>
    </row>
    <row r="434" spans="4:10">
      <c r="D434" s="332"/>
      <c r="G434" s="327"/>
      <c r="H434" s="330"/>
      <c r="I434" s="327"/>
      <c r="J434" s="327"/>
    </row>
    <row r="435" spans="4:10">
      <c r="D435" s="332"/>
      <c r="G435" s="327"/>
      <c r="H435" s="330"/>
      <c r="I435" s="327"/>
      <c r="J435" s="327"/>
    </row>
    <row r="436" spans="4:10">
      <c r="D436" s="332"/>
      <c r="G436" s="327"/>
      <c r="H436" s="330"/>
      <c r="I436" s="327"/>
      <c r="J436" s="327"/>
    </row>
    <row r="437" spans="4:10">
      <c r="D437" s="332"/>
      <c r="G437" s="327"/>
      <c r="H437" s="330"/>
      <c r="I437" s="327"/>
      <c r="J437" s="327"/>
    </row>
    <row r="438" spans="4:10">
      <c r="D438" s="332"/>
      <c r="G438" s="327"/>
      <c r="H438" s="327"/>
      <c r="I438" s="327"/>
      <c r="J438" s="327"/>
    </row>
    <row r="439" spans="4:10">
      <c r="D439" s="332"/>
      <c r="G439" s="327"/>
      <c r="H439" s="330"/>
      <c r="I439" s="327"/>
      <c r="J439" s="327"/>
    </row>
    <row r="440" spans="4:10">
      <c r="D440" s="332"/>
      <c r="G440" s="327"/>
      <c r="H440" s="330"/>
      <c r="I440" s="327"/>
      <c r="J440" s="327"/>
    </row>
    <row r="441" spans="4:10">
      <c r="D441" s="332"/>
      <c r="G441" s="327"/>
      <c r="H441" s="330"/>
      <c r="I441" s="327"/>
      <c r="J441" s="327"/>
    </row>
    <row r="442" spans="4:10">
      <c r="D442" s="332"/>
      <c r="G442" s="327"/>
      <c r="H442" s="330"/>
      <c r="I442" s="327"/>
      <c r="J442" s="327"/>
    </row>
    <row r="443" spans="4:10">
      <c r="D443" s="332"/>
      <c r="G443" s="327"/>
      <c r="H443" s="330"/>
      <c r="I443" s="327"/>
      <c r="J443" s="327"/>
    </row>
    <row r="444" spans="4:10">
      <c r="D444" s="332"/>
      <c r="G444" s="327"/>
      <c r="H444" s="330"/>
      <c r="I444" s="327"/>
      <c r="J444" s="327"/>
    </row>
    <row r="445" spans="4:10">
      <c r="D445" s="332"/>
      <c r="G445" s="327"/>
      <c r="H445" s="330"/>
      <c r="I445" s="327"/>
      <c r="J445" s="327"/>
    </row>
    <row r="446" spans="4:10">
      <c r="D446" s="332"/>
      <c r="G446" s="327"/>
      <c r="H446" s="327"/>
      <c r="I446" s="327"/>
      <c r="J446" s="327"/>
    </row>
    <row r="447" spans="4:10">
      <c r="D447" s="332"/>
      <c r="G447" s="327"/>
      <c r="H447" s="330"/>
      <c r="I447" s="327"/>
      <c r="J447" s="327"/>
    </row>
    <row r="448" spans="4:10">
      <c r="D448" s="332"/>
      <c r="G448" s="327"/>
      <c r="H448" s="330"/>
      <c r="I448" s="327"/>
      <c r="J448" s="327"/>
    </row>
    <row r="449" spans="4:10">
      <c r="D449" s="332"/>
      <c r="G449" s="327"/>
      <c r="H449" s="330"/>
      <c r="I449" s="327"/>
      <c r="J449" s="327"/>
    </row>
    <row r="450" spans="4:10">
      <c r="D450" s="332"/>
      <c r="G450" s="327"/>
      <c r="H450" s="330"/>
      <c r="I450" s="327"/>
      <c r="J450" s="327"/>
    </row>
    <row r="451" spans="4:10">
      <c r="D451" s="332"/>
      <c r="G451" s="327"/>
      <c r="H451" s="330"/>
      <c r="I451" s="327"/>
      <c r="J451" s="327"/>
    </row>
    <row r="452" spans="4:10">
      <c r="D452" s="332"/>
      <c r="G452" s="327"/>
      <c r="H452" s="330"/>
      <c r="I452" s="327"/>
      <c r="J452" s="327"/>
    </row>
    <row r="453" spans="4:10">
      <c r="D453" s="332"/>
      <c r="G453" s="327"/>
      <c r="H453" s="330"/>
      <c r="I453" s="327"/>
      <c r="J453" s="327"/>
    </row>
    <row r="454" spans="4:10">
      <c r="D454" s="332"/>
      <c r="G454" s="327"/>
      <c r="H454" s="327"/>
      <c r="I454" s="327"/>
      <c r="J454" s="327"/>
    </row>
    <row r="455" spans="4:10">
      <c r="D455" s="332"/>
      <c r="G455" s="327"/>
      <c r="H455" s="330"/>
      <c r="I455" s="327"/>
      <c r="J455" s="327"/>
    </row>
    <row r="456" spans="4:10">
      <c r="D456" s="332"/>
      <c r="G456" s="327"/>
      <c r="H456" s="330"/>
      <c r="I456" s="327"/>
      <c r="J456" s="327"/>
    </row>
    <row r="457" spans="4:10">
      <c r="D457" s="332"/>
      <c r="G457" s="327"/>
      <c r="H457" s="330"/>
      <c r="I457" s="327"/>
      <c r="J457" s="327"/>
    </row>
    <row r="458" spans="4:10">
      <c r="D458" s="332"/>
      <c r="G458" s="327"/>
      <c r="H458" s="330"/>
      <c r="I458" s="327"/>
      <c r="J458" s="327"/>
    </row>
    <row r="459" spans="4:10">
      <c r="D459" s="332"/>
      <c r="G459" s="327"/>
      <c r="H459" s="330"/>
      <c r="I459" s="327"/>
      <c r="J459" s="327"/>
    </row>
    <row r="460" spans="4:10">
      <c r="D460" s="332"/>
      <c r="G460" s="327"/>
      <c r="H460" s="330"/>
      <c r="I460" s="327"/>
      <c r="J460" s="327"/>
    </row>
    <row r="461" spans="4:10">
      <c r="D461" s="332"/>
      <c r="G461" s="327"/>
      <c r="H461" s="327"/>
      <c r="I461" s="327"/>
      <c r="J461" s="327"/>
    </row>
    <row r="462" spans="4:10">
      <c r="D462" s="332"/>
      <c r="G462" s="327"/>
      <c r="H462" s="327"/>
      <c r="I462" s="327"/>
      <c r="J462" s="327"/>
    </row>
    <row r="463" spans="4:10">
      <c r="D463" s="332"/>
      <c r="G463" s="327"/>
      <c r="H463" s="327"/>
      <c r="I463" s="327"/>
      <c r="J463" s="327"/>
    </row>
    <row r="464" spans="4:10">
      <c r="D464" s="332"/>
      <c r="G464" s="327"/>
      <c r="H464" s="327"/>
      <c r="I464" s="327"/>
      <c r="J464" s="327"/>
    </row>
    <row r="465" spans="4:10">
      <c r="D465" s="332"/>
      <c r="G465" s="327"/>
      <c r="H465" s="327"/>
      <c r="I465" s="327"/>
      <c r="J465" s="327"/>
    </row>
    <row r="466" spans="4:10">
      <c r="D466" s="332"/>
      <c r="G466" s="327"/>
      <c r="H466" s="327"/>
      <c r="I466" s="327"/>
      <c r="J466" s="327"/>
    </row>
    <row r="467" spans="4:10">
      <c r="D467" s="332"/>
      <c r="G467" s="327"/>
      <c r="H467" s="327"/>
      <c r="I467" s="327"/>
      <c r="J467" s="327"/>
    </row>
    <row r="468" spans="4:10">
      <c r="D468" s="332"/>
      <c r="G468" s="327"/>
      <c r="H468" s="327"/>
      <c r="I468" s="327"/>
      <c r="J468" s="327"/>
    </row>
    <row r="469" spans="4:10">
      <c r="D469" s="332"/>
      <c r="G469" s="327"/>
      <c r="H469" s="327"/>
      <c r="I469" s="327"/>
      <c r="J469" s="327"/>
    </row>
    <row r="470" spans="4:10">
      <c r="D470" s="332"/>
      <c r="G470" s="327"/>
      <c r="H470" s="327"/>
      <c r="I470" s="327"/>
      <c r="J470" s="327"/>
    </row>
    <row r="471" spans="4:10">
      <c r="D471" s="332"/>
      <c r="G471" s="327"/>
      <c r="H471" s="327"/>
      <c r="I471" s="327"/>
      <c r="J471" s="327"/>
    </row>
    <row r="472" spans="4:10">
      <c r="D472" s="332"/>
      <c r="G472" s="327"/>
      <c r="H472" s="327"/>
      <c r="I472" s="327"/>
      <c r="J472" s="327"/>
    </row>
    <row r="473" spans="4:10">
      <c r="D473" s="332"/>
      <c r="G473" s="327"/>
      <c r="H473" s="327"/>
      <c r="I473" s="327"/>
      <c r="J473" s="327"/>
    </row>
    <row r="474" spans="4:10">
      <c r="D474" s="332"/>
      <c r="G474" s="327"/>
      <c r="H474" s="327"/>
      <c r="I474" s="327"/>
      <c r="J474" s="327"/>
    </row>
    <row r="475" spans="4:10">
      <c r="D475" s="332"/>
      <c r="G475" s="327"/>
      <c r="H475" s="327"/>
      <c r="I475" s="327"/>
      <c r="J475" s="327"/>
    </row>
    <row r="476" spans="4:10">
      <c r="D476" s="332"/>
      <c r="G476" s="327"/>
      <c r="H476" s="327"/>
      <c r="I476" s="327"/>
      <c r="J476" s="327"/>
    </row>
    <row r="477" spans="4:10">
      <c r="D477" s="332"/>
      <c r="G477" s="327"/>
      <c r="H477" s="327"/>
      <c r="I477" s="327"/>
      <c r="J477" s="327"/>
    </row>
    <row r="478" spans="4:10">
      <c r="D478" s="332"/>
      <c r="G478" s="327"/>
      <c r="H478" s="327"/>
      <c r="I478" s="327"/>
      <c r="J478" s="327"/>
    </row>
    <row r="479" spans="4:10">
      <c r="D479" s="332"/>
      <c r="G479" s="327"/>
      <c r="H479" s="327"/>
      <c r="I479" s="327"/>
      <c r="J479" s="327"/>
    </row>
    <row r="480" spans="4:10">
      <c r="D480" s="332"/>
      <c r="G480" s="327"/>
      <c r="H480" s="327"/>
      <c r="I480" s="327"/>
      <c r="J480" s="327"/>
    </row>
    <row r="481" spans="4:10">
      <c r="D481" s="332"/>
      <c r="G481" s="327"/>
      <c r="H481" s="327"/>
      <c r="I481" s="327"/>
      <c r="J481" s="327"/>
    </row>
    <row r="482" spans="4:10">
      <c r="D482" s="332"/>
      <c r="G482" s="327"/>
      <c r="H482" s="327"/>
      <c r="I482" s="327"/>
      <c r="J482" s="327"/>
    </row>
    <row r="483" spans="4:10">
      <c r="D483" s="332"/>
      <c r="G483" s="327"/>
      <c r="H483" s="327"/>
      <c r="I483" s="327"/>
      <c r="J483" s="327"/>
    </row>
    <row r="484" spans="4:10">
      <c r="D484" s="332"/>
      <c r="G484" s="327"/>
      <c r="H484" s="327"/>
      <c r="I484" s="327"/>
      <c r="J484" s="327"/>
    </row>
    <row r="485" spans="4:10">
      <c r="D485" s="332"/>
      <c r="G485" s="327"/>
      <c r="H485" s="327"/>
      <c r="I485" s="327"/>
      <c r="J485" s="327"/>
    </row>
    <row r="486" spans="4:10">
      <c r="D486" s="332"/>
      <c r="G486" s="327"/>
      <c r="H486" s="327"/>
      <c r="I486" s="327"/>
      <c r="J486" s="327"/>
    </row>
    <row r="487" spans="4:10">
      <c r="D487" s="332"/>
      <c r="G487" s="327"/>
      <c r="H487" s="327"/>
      <c r="I487" s="327"/>
      <c r="J487" s="327"/>
    </row>
    <row r="488" spans="4:10">
      <c r="D488" s="332"/>
      <c r="G488" s="327"/>
      <c r="H488" s="327"/>
      <c r="I488" s="327"/>
      <c r="J488" s="327"/>
    </row>
    <row r="489" spans="4:10">
      <c r="D489" s="332"/>
      <c r="G489" s="327"/>
      <c r="H489" s="327"/>
      <c r="I489" s="327"/>
      <c r="J489" s="327"/>
    </row>
    <row r="490" spans="4:10">
      <c r="D490" s="332"/>
      <c r="G490" s="327"/>
      <c r="H490" s="327"/>
      <c r="I490" s="327"/>
      <c r="J490" s="327"/>
    </row>
    <row r="491" spans="4:10">
      <c r="D491" s="332"/>
      <c r="G491" s="327"/>
      <c r="H491" s="327"/>
      <c r="I491" s="327"/>
      <c r="J491" s="327"/>
    </row>
    <row r="492" spans="4:10">
      <c r="D492" s="332"/>
      <c r="G492" s="327"/>
      <c r="H492" s="327"/>
      <c r="I492" s="327"/>
      <c r="J492" s="327"/>
    </row>
    <row r="493" spans="4:10">
      <c r="D493" s="332"/>
      <c r="G493" s="327"/>
      <c r="H493" s="327"/>
      <c r="I493" s="327"/>
      <c r="J493" s="327"/>
    </row>
    <row r="494" spans="4:10">
      <c r="D494" s="332"/>
      <c r="G494" s="327"/>
      <c r="H494" s="327"/>
      <c r="I494" s="327"/>
      <c r="J494" s="327"/>
    </row>
    <row r="495" spans="4:10">
      <c r="D495" s="332"/>
      <c r="G495" s="327"/>
      <c r="H495" s="327"/>
      <c r="I495" s="327"/>
      <c r="J495" s="327"/>
    </row>
    <row r="496" spans="4:10">
      <c r="D496" s="332"/>
      <c r="G496" s="327"/>
      <c r="H496" s="327"/>
      <c r="I496" s="327"/>
      <c r="J496" s="327"/>
    </row>
    <row r="497" spans="4:10">
      <c r="D497" s="332"/>
      <c r="G497" s="327"/>
      <c r="H497" s="327"/>
      <c r="I497" s="327"/>
      <c r="J497" s="327"/>
    </row>
    <row r="498" spans="4:10">
      <c r="D498" s="332"/>
      <c r="G498" s="327"/>
      <c r="H498" s="327"/>
      <c r="I498" s="327"/>
      <c r="J498" s="327"/>
    </row>
    <row r="499" spans="4:10">
      <c r="D499" s="332"/>
      <c r="G499" s="327"/>
      <c r="H499" s="327"/>
      <c r="I499" s="327"/>
      <c r="J499" s="327"/>
    </row>
    <row r="500" spans="4:10">
      <c r="D500" s="332"/>
      <c r="G500" s="327"/>
      <c r="H500" s="327"/>
      <c r="I500" s="327"/>
      <c r="J500" s="327"/>
    </row>
    <row r="501" spans="4:10">
      <c r="D501" s="332"/>
      <c r="G501" s="327"/>
      <c r="H501" s="327"/>
      <c r="I501" s="327"/>
      <c r="J501" s="327"/>
    </row>
    <row r="502" spans="4:10">
      <c r="D502" s="332"/>
      <c r="G502" s="327"/>
      <c r="H502" s="327"/>
      <c r="I502" s="327"/>
      <c r="J502" s="327"/>
    </row>
    <row r="503" spans="4:10">
      <c r="D503" s="332"/>
      <c r="G503" s="327"/>
      <c r="H503" s="327"/>
      <c r="I503" s="327"/>
      <c r="J503" s="327"/>
    </row>
    <row r="504" spans="4:10">
      <c r="D504" s="332"/>
      <c r="G504" s="327"/>
      <c r="H504" s="327"/>
      <c r="I504" s="327"/>
      <c r="J504" s="327"/>
    </row>
    <row r="505" spans="4:10">
      <c r="D505" s="332"/>
      <c r="G505" s="327"/>
      <c r="H505" s="327"/>
      <c r="I505" s="327"/>
      <c r="J505" s="327"/>
    </row>
    <row r="506" spans="4:10">
      <c r="D506" s="332"/>
      <c r="G506" s="327"/>
      <c r="H506" s="327"/>
      <c r="I506" s="327"/>
      <c r="J506" s="327"/>
    </row>
    <row r="507" spans="4:10">
      <c r="D507" s="332"/>
      <c r="G507" s="327"/>
      <c r="H507" s="327"/>
      <c r="I507" s="327"/>
      <c r="J507" s="327"/>
    </row>
    <row r="508" spans="4:10">
      <c r="D508" s="332"/>
      <c r="G508" s="327"/>
      <c r="H508" s="327"/>
      <c r="I508" s="327"/>
      <c r="J508" s="327"/>
    </row>
    <row r="509" spans="4:10">
      <c r="D509" s="332"/>
      <c r="G509" s="327"/>
      <c r="H509" s="327"/>
      <c r="I509" s="327"/>
      <c r="J509" s="327"/>
    </row>
    <row r="510" spans="4:10">
      <c r="D510" s="332"/>
      <c r="G510" s="327"/>
      <c r="H510" s="327"/>
      <c r="I510" s="327"/>
      <c r="J510" s="327"/>
    </row>
    <row r="511" spans="4:10">
      <c r="D511" s="332"/>
      <c r="G511" s="327"/>
      <c r="H511" s="327"/>
      <c r="I511" s="327"/>
      <c r="J511" s="327"/>
    </row>
    <row r="512" spans="4:10">
      <c r="D512" s="332"/>
      <c r="G512" s="327"/>
      <c r="H512" s="327"/>
      <c r="I512" s="327"/>
      <c r="J512" s="327"/>
    </row>
    <row r="513" spans="4:10">
      <c r="D513" s="332"/>
      <c r="G513" s="327"/>
      <c r="H513" s="327"/>
      <c r="I513" s="327"/>
      <c r="J513" s="327"/>
    </row>
    <row r="514" spans="4:10">
      <c r="D514" s="332"/>
      <c r="G514" s="327"/>
      <c r="H514" s="327"/>
      <c r="I514" s="327"/>
      <c r="J514" s="327"/>
    </row>
    <row r="515" spans="4:10">
      <c r="D515" s="332"/>
      <c r="G515" s="327"/>
      <c r="H515" s="327"/>
      <c r="I515" s="327"/>
      <c r="J515" s="327"/>
    </row>
    <row r="516" spans="4:10">
      <c r="D516" s="332"/>
      <c r="G516" s="327"/>
      <c r="H516" s="327"/>
      <c r="I516" s="327"/>
      <c r="J516" s="327"/>
    </row>
    <row r="517" spans="4:10">
      <c r="D517" s="332"/>
      <c r="G517" s="327"/>
      <c r="H517" s="327"/>
      <c r="I517" s="327"/>
      <c r="J517" s="327"/>
    </row>
    <row r="518" spans="4:10">
      <c r="D518" s="332"/>
      <c r="G518" s="327"/>
      <c r="H518" s="327"/>
      <c r="I518" s="327"/>
      <c r="J518" s="327"/>
    </row>
    <row r="519" spans="4:10">
      <c r="D519" s="332"/>
      <c r="G519" s="327"/>
      <c r="H519" s="327"/>
      <c r="I519" s="327"/>
      <c r="J519" s="327"/>
    </row>
    <row r="520" spans="4:10">
      <c r="D520" s="332"/>
      <c r="G520" s="327"/>
      <c r="H520" s="327"/>
      <c r="I520" s="327"/>
      <c r="J520" s="327"/>
    </row>
    <row r="521" spans="4:10">
      <c r="D521" s="332"/>
      <c r="G521" s="327"/>
      <c r="H521" s="327"/>
      <c r="I521" s="327"/>
      <c r="J521" s="327"/>
    </row>
    <row r="522" spans="4:10">
      <c r="D522" s="332"/>
      <c r="G522" s="327"/>
      <c r="H522" s="327"/>
      <c r="I522" s="327"/>
      <c r="J522" s="327"/>
    </row>
    <row r="523" spans="4:10">
      <c r="D523" s="332"/>
      <c r="G523" s="327"/>
      <c r="H523" s="327"/>
      <c r="I523" s="327"/>
      <c r="J523" s="327"/>
    </row>
    <row r="524" spans="4:10">
      <c r="D524" s="332"/>
      <c r="G524" s="327"/>
      <c r="H524" s="327"/>
      <c r="I524" s="327"/>
      <c r="J524" s="327"/>
    </row>
    <row r="525" spans="4:10">
      <c r="D525" s="332"/>
      <c r="G525" s="327"/>
      <c r="H525" s="327"/>
      <c r="I525" s="327"/>
      <c r="J525" s="327"/>
    </row>
    <row r="526" spans="4:10">
      <c r="D526" s="332"/>
      <c r="G526" s="327"/>
      <c r="H526" s="327"/>
      <c r="I526" s="327"/>
      <c r="J526" s="327"/>
    </row>
    <row r="527" spans="4:10">
      <c r="D527" s="332"/>
      <c r="G527" s="327"/>
      <c r="H527" s="327"/>
      <c r="I527" s="327"/>
      <c r="J527" s="327"/>
    </row>
    <row r="528" spans="4:10">
      <c r="D528" s="332"/>
      <c r="G528" s="327"/>
      <c r="H528" s="327"/>
      <c r="I528" s="327"/>
      <c r="J528" s="327"/>
    </row>
    <row r="529" spans="4:10">
      <c r="D529" s="332"/>
      <c r="G529" s="327"/>
      <c r="H529" s="327"/>
      <c r="I529" s="327"/>
      <c r="J529" s="327"/>
    </row>
    <row r="530" spans="4:10">
      <c r="D530" s="332"/>
      <c r="G530" s="327"/>
      <c r="H530" s="327"/>
      <c r="I530" s="327"/>
      <c r="J530" s="327"/>
    </row>
    <row r="531" spans="4:10">
      <c r="D531" s="332"/>
      <c r="G531" s="327"/>
      <c r="H531" s="327"/>
      <c r="I531" s="327"/>
      <c r="J531" s="327"/>
    </row>
    <row r="532" spans="4:10">
      <c r="D532" s="332"/>
      <c r="G532" s="327"/>
      <c r="H532" s="327"/>
      <c r="I532" s="327"/>
      <c r="J532" s="327"/>
    </row>
    <row r="533" spans="4:10">
      <c r="D533" s="332"/>
      <c r="G533" s="327"/>
      <c r="H533" s="327"/>
      <c r="I533" s="327"/>
      <c r="J533" s="327"/>
    </row>
    <row r="534" spans="4:10">
      <c r="D534" s="332"/>
      <c r="G534" s="327"/>
      <c r="H534" s="327"/>
      <c r="I534" s="327"/>
      <c r="J534" s="327"/>
    </row>
    <row r="535" spans="4:10">
      <c r="D535" s="332"/>
      <c r="G535" s="327"/>
      <c r="H535" s="327"/>
      <c r="I535" s="327"/>
      <c r="J535" s="327"/>
    </row>
    <row r="536" spans="4:10">
      <c r="D536" s="332"/>
      <c r="G536" s="327"/>
      <c r="H536" s="327"/>
      <c r="I536" s="327"/>
      <c r="J536" s="327"/>
    </row>
    <row r="537" spans="4:10">
      <c r="D537" s="332"/>
      <c r="G537" s="327"/>
      <c r="H537" s="327"/>
      <c r="I537" s="327"/>
      <c r="J537" s="327"/>
    </row>
    <row r="538" spans="4:10">
      <c r="D538" s="332"/>
      <c r="E538" s="335"/>
      <c r="G538" s="327"/>
      <c r="H538" s="327"/>
      <c r="I538" s="327"/>
      <c r="J538" s="327"/>
    </row>
    <row r="539" spans="4:10">
      <c r="D539" s="332"/>
      <c r="G539" s="327"/>
      <c r="H539" s="327"/>
      <c r="I539" s="327"/>
      <c r="J539" s="327"/>
    </row>
    <row r="540" spans="4:10">
      <c r="D540" s="332"/>
      <c r="G540" s="327"/>
      <c r="H540" s="327"/>
      <c r="I540" s="327"/>
      <c r="J540" s="327"/>
    </row>
    <row r="541" spans="4:10">
      <c r="D541" s="332"/>
      <c r="G541" s="327"/>
      <c r="H541" s="327"/>
      <c r="I541" s="327"/>
      <c r="J541" s="327"/>
    </row>
    <row r="542" spans="4:10">
      <c r="D542" s="332"/>
      <c r="G542" s="327"/>
      <c r="H542" s="327"/>
      <c r="I542" s="327"/>
      <c r="J542" s="327"/>
    </row>
    <row r="543" spans="4:10">
      <c r="D543" s="332"/>
      <c r="G543" s="327"/>
      <c r="H543" s="327"/>
      <c r="I543" s="327"/>
      <c r="J543" s="327"/>
    </row>
    <row r="544" spans="4:10">
      <c r="D544" s="332"/>
      <c r="G544" s="327"/>
      <c r="H544" s="327"/>
      <c r="I544" s="327"/>
      <c r="J544" s="327"/>
    </row>
    <row r="545" spans="4:10">
      <c r="D545" s="332"/>
      <c r="G545" s="327"/>
      <c r="H545" s="327"/>
      <c r="I545" s="327"/>
      <c r="J545" s="327"/>
    </row>
    <row r="546" spans="4:10">
      <c r="D546" s="332"/>
      <c r="G546" s="327"/>
      <c r="H546" s="327"/>
      <c r="I546" s="327"/>
      <c r="J546" s="327"/>
    </row>
    <row r="547" spans="4:10">
      <c r="D547" s="332"/>
      <c r="G547" s="327"/>
      <c r="H547" s="327"/>
      <c r="I547" s="327"/>
      <c r="J547" s="327"/>
    </row>
    <row r="548" spans="4:10">
      <c r="D548" s="332"/>
      <c r="G548" s="327"/>
      <c r="H548" s="327"/>
      <c r="I548" s="327"/>
      <c r="J548" s="327"/>
    </row>
    <row r="549" spans="4:10">
      <c r="D549" s="332"/>
      <c r="G549" s="327"/>
      <c r="H549" s="327"/>
      <c r="I549" s="327"/>
      <c r="J549" s="327"/>
    </row>
    <row r="550" spans="4:10">
      <c r="D550" s="332"/>
      <c r="G550" s="327"/>
      <c r="H550" s="327"/>
      <c r="I550" s="327"/>
      <c r="J550" s="327"/>
    </row>
    <row r="551" spans="4:10">
      <c r="D551" s="332"/>
      <c r="G551" s="327"/>
      <c r="H551" s="327"/>
      <c r="I551" s="327"/>
      <c r="J551" s="327"/>
    </row>
    <row r="552" spans="4:10">
      <c r="D552" s="332"/>
      <c r="G552" s="327"/>
      <c r="H552" s="327"/>
      <c r="I552" s="327"/>
      <c r="J552" s="327"/>
    </row>
    <row r="553" spans="4:10">
      <c r="D553" s="332"/>
      <c r="G553" s="327"/>
      <c r="H553" s="327"/>
      <c r="I553" s="327"/>
      <c r="J553" s="327"/>
    </row>
    <row r="554" spans="4:10">
      <c r="D554" s="332"/>
      <c r="G554" s="327"/>
      <c r="H554" s="327"/>
      <c r="I554" s="327"/>
      <c r="J554" s="327"/>
    </row>
    <row r="555" spans="4:10">
      <c r="D555" s="332"/>
      <c r="G555" s="327"/>
      <c r="H555" s="327"/>
      <c r="I555" s="327"/>
      <c r="J555" s="327"/>
    </row>
    <row r="556" spans="4:10">
      <c r="D556" s="332"/>
      <c r="G556" s="327"/>
      <c r="H556" s="327"/>
      <c r="I556" s="327"/>
      <c r="J556" s="327"/>
    </row>
    <row r="557" spans="4:10">
      <c r="D557" s="332"/>
      <c r="G557" s="327"/>
      <c r="H557" s="327"/>
      <c r="I557" s="327"/>
      <c r="J557" s="327"/>
    </row>
    <row r="558" spans="4:10">
      <c r="D558" s="332"/>
      <c r="G558" s="327"/>
      <c r="H558" s="327"/>
      <c r="I558" s="327"/>
      <c r="J558" s="327"/>
    </row>
    <row r="559" spans="4:10">
      <c r="D559" s="332"/>
      <c r="G559" s="327"/>
      <c r="H559" s="327"/>
      <c r="I559" s="327"/>
      <c r="J559" s="327"/>
    </row>
    <row r="560" spans="4:10">
      <c r="D560" s="332"/>
      <c r="G560" s="327"/>
      <c r="H560" s="327"/>
      <c r="I560" s="327"/>
      <c r="J560" s="327"/>
    </row>
    <row r="561" spans="4:10">
      <c r="D561" s="332"/>
      <c r="G561" s="327"/>
      <c r="H561" s="327"/>
      <c r="I561" s="327"/>
      <c r="J561" s="327"/>
    </row>
    <row r="562" spans="4:10">
      <c r="D562" s="332"/>
      <c r="G562" s="327"/>
      <c r="H562" s="327"/>
      <c r="I562" s="327"/>
      <c r="J562" s="327"/>
    </row>
    <row r="563" spans="4:10">
      <c r="D563" s="332"/>
      <c r="G563" s="327"/>
      <c r="H563" s="327"/>
      <c r="I563" s="327"/>
      <c r="J563" s="327"/>
    </row>
    <row r="564" spans="4:10">
      <c r="D564" s="332"/>
      <c r="G564" s="327"/>
      <c r="H564" s="327"/>
      <c r="I564" s="327"/>
      <c r="J564" s="327"/>
    </row>
    <row r="565" spans="4:10">
      <c r="D565" s="332"/>
      <c r="G565" s="327"/>
      <c r="H565" s="327"/>
      <c r="I565" s="327"/>
      <c r="J565" s="327"/>
    </row>
    <row r="566" spans="4:10">
      <c r="D566" s="332"/>
      <c r="G566" s="327"/>
      <c r="H566" s="327"/>
      <c r="I566" s="327"/>
      <c r="J566" s="327"/>
    </row>
    <row r="567" spans="4:10">
      <c r="D567" s="332"/>
      <c r="G567" s="327"/>
      <c r="H567" s="327"/>
      <c r="I567" s="327"/>
      <c r="J567" s="327"/>
    </row>
    <row r="568" spans="4:10">
      <c r="D568" s="332"/>
      <c r="G568" s="327"/>
      <c r="H568" s="327"/>
      <c r="I568" s="327"/>
      <c r="J568" s="327"/>
    </row>
    <row r="569" spans="4:10">
      <c r="D569" s="332"/>
      <c r="G569" s="327"/>
      <c r="H569" s="327"/>
      <c r="I569" s="327"/>
      <c r="J569" s="327"/>
    </row>
    <row r="570" spans="4:10">
      <c r="D570" s="332"/>
      <c r="G570" s="327"/>
      <c r="H570" s="327"/>
      <c r="I570" s="327"/>
      <c r="J570" s="327"/>
    </row>
    <row r="571" spans="4:10">
      <c r="D571" s="332"/>
      <c r="G571" s="327"/>
      <c r="H571" s="327"/>
      <c r="I571" s="327"/>
      <c r="J571" s="327"/>
    </row>
    <row r="572" spans="4:10">
      <c r="D572" s="332"/>
      <c r="G572" s="327"/>
      <c r="H572" s="327"/>
      <c r="I572" s="327"/>
      <c r="J572" s="327"/>
    </row>
    <row r="573" spans="4:10">
      <c r="D573" s="332"/>
      <c r="G573" s="327"/>
      <c r="H573" s="327"/>
      <c r="I573" s="327"/>
      <c r="J573" s="327"/>
    </row>
    <row r="574" spans="4:10">
      <c r="D574" s="332"/>
      <c r="G574" s="327"/>
      <c r="H574" s="327"/>
      <c r="I574" s="327"/>
      <c r="J574" s="327"/>
    </row>
    <row r="575" spans="4:10">
      <c r="D575" s="332"/>
      <c r="G575" s="327"/>
      <c r="H575" s="327"/>
      <c r="I575" s="327"/>
      <c r="J575" s="327"/>
    </row>
    <row r="576" spans="4:10">
      <c r="D576" s="332"/>
      <c r="G576" s="327"/>
      <c r="H576" s="327"/>
      <c r="I576" s="327"/>
      <c r="J576" s="327"/>
    </row>
    <row r="577" spans="4:10">
      <c r="D577" s="332"/>
      <c r="G577" s="327"/>
      <c r="H577" s="327"/>
      <c r="I577" s="327"/>
      <c r="J577" s="327"/>
    </row>
    <row r="578" spans="4:10">
      <c r="D578" s="332"/>
      <c r="G578" s="327"/>
      <c r="H578" s="327"/>
      <c r="I578" s="327"/>
      <c r="J578" s="327"/>
    </row>
    <row r="579" spans="4:10">
      <c r="D579" s="332"/>
      <c r="G579" s="327"/>
      <c r="H579" s="327"/>
      <c r="I579" s="327"/>
      <c r="J579" s="327"/>
    </row>
    <row r="580" spans="4:10">
      <c r="D580" s="332"/>
      <c r="G580" s="327"/>
      <c r="H580" s="327"/>
      <c r="I580" s="327"/>
      <c r="J580" s="327"/>
    </row>
    <row r="581" spans="4:10">
      <c r="D581" s="332"/>
      <c r="G581" s="327"/>
      <c r="H581" s="327"/>
      <c r="I581" s="327"/>
      <c r="J581" s="327"/>
    </row>
    <row r="582" spans="4:10">
      <c r="D582" s="332"/>
      <c r="E582" s="327"/>
      <c r="G582" s="327"/>
      <c r="H582" s="327"/>
      <c r="I582" s="327"/>
      <c r="J582" s="327"/>
    </row>
    <row r="583" spans="4:10">
      <c r="D583" s="332"/>
      <c r="G583" s="327"/>
      <c r="H583" s="327"/>
      <c r="I583" s="327"/>
      <c r="J583" s="327"/>
    </row>
    <row r="584" spans="4:10">
      <c r="D584" s="332"/>
      <c r="G584" s="327"/>
      <c r="H584" s="327"/>
      <c r="I584" s="327"/>
      <c r="J584" s="327"/>
    </row>
    <row r="585" spans="4:10">
      <c r="D585" s="332"/>
      <c r="G585" s="327"/>
      <c r="H585" s="327"/>
      <c r="I585" s="327"/>
      <c r="J585" s="327"/>
    </row>
    <row r="586" spans="4:10">
      <c r="D586" s="332"/>
      <c r="G586" s="327"/>
      <c r="H586" s="327"/>
      <c r="I586" s="327"/>
      <c r="J586" s="327"/>
    </row>
    <row r="587" spans="4:10">
      <c r="D587" s="332"/>
      <c r="G587" s="327"/>
      <c r="H587" s="327"/>
      <c r="I587" s="327"/>
      <c r="J587" s="327"/>
    </row>
    <row r="588" spans="4:10">
      <c r="D588" s="332"/>
      <c r="G588" s="327"/>
      <c r="H588" s="327"/>
      <c r="I588" s="327"/>
      <c r="J588" s="327"/>
    </row>
    <row r="589" spans="4:10">
      <c r="D589" s="332"/>
      <c r="G589" s="327"/>
      <c r="H589" s="327"/>
      <c r="I589" s="327"/>
      <c r="J589" s="327"/>
    </row>
    <row r="590" spans="4:10">
      <c r="D590" s="332"/>
      <c r="G590" s="327"/>
      <c r="H590" s="327"/>
      <c r="I590" s="327"/>
      <c r="J590" s="327"/>
    </row>
    <row r="591" spans="4:10">
      <c r="D591" s="332"/>
      <c r="G591" s="327"/>
      <c r="H591" s="327"/>
      <c r="I591" s="327"/>
      <c r="J591" s="327"/>
    </row>
    <row r="592" spans="4:10">
      <c r="D592" s="332"/>
      <c r="G592" s="327"/>
      <c r="H592" s="327"/>
      <c r="I592" s="327"/>
      <c r="J592" s="327"/>
    </row>
    <row r="593" spans="4:10">
      <c r="D593" s="332"/>
      <c r="G593" s="327"/>
      <c r="H593" s="327"/>
      <c r="I593" s="327"/>
      <c r="J593" s="327"/>
    </row>
    <row r="594" spans="4:10">
      <c r="D594" s="332"/>
      <c r="G594" s="327"/>
      <c r="H594" s="327"/>
      <c r="I594" s="327"/>
      <c r="J594" s="327"/>
    </row>
    <row r="595" spans="4:10">
      <c r="D595" s="332"/>
      <c r="G595" s="327"/>
      <c r="H595" s="327"/>
      <c r="I595" s="327"/>
      <c r="J595" s="327"/>
    </row>
    <row r="596" spans="4:10">
      <c r="D596" s="332"/>
      <c r="G596" s="327"/>
      <c r="H596" s="327"/>
      <c r="I596" s="327"/>
      <c r="J596" s="327"/>
    </row>
    <row r="597" spans="4:10">
      <c r="D597" s="332"/>
      <c r="G597" s="327"/>
      <c r="H597" s="327"/>
      <c r="I597" s="327"/>
      <c r="J597" s="327"/>
    </row>
    <row r="598" spans="4:10">
      <c r="D598" s="332"/>
      <c r="G598" s="327"/>
      <c r="H598" s="327"/>
      <c r="I598" s="327"/>
      <c r="J598" s="327"/>
    </row>
    <row r="599" spans="4:10">
      <c r="D599" s="332"/>
      <c r="G599" s="327"/>
      <c r="H599" s="327"/>
      <c r="I599" s="327"/>
      <c r="J599" s="327"/>
    </row>
    <row r="600" spans="4:10">
      <c r="D600" s="332"/>
      <c r="G600" s="327"/>
      <c r="H600" s="327"/>
      <c r="I600" s="327"/>
      <c r="J600" s="327"/>
    </row>
    <row r="601" spans="4:10">
      <c r="D601" s="332"/>
      <c r="G601" s="327"/>
      <c r="H601" s="327"/>
      <c r="I601" s="327"/>
      <c r="J601" s="327"/>
    </row>
    <row r="602" spans="4:10">
      <c r="D602" s="332"/>
      <c r="G602" s="327"/>
      <c r="H602" s="327"/>
      <c r="I602" s="327"/>
      <c r="J602" s="327"/>
    </row>
    <row r="603" spans="4:10">
      <c r="D603" s="332"/>
      <c r="G603" s="327"/>
      <c r="H603" s="327"/>
      <c r="I603" s="327"/>
      <c r="J603" s="327"/>
    </row>
    <row r="604" spans="4:10">
      <c r="D604" s="332"/>
      <c r="G604" s="327"/>
      <c r="H604" s="327"/>
      <c r="I604" s="327"/>
      <c r="J604" s="327"/>
    </row>
    <row r="605" spans="4:10">
      <c r="D605" s="332"/>
      <c r="G605" s="327"/>
      <c r="H605" s="327"/>
      <c r="I605" s="327"/>
      <c r="J605" s="327"/>
    </row>
    <row r="606" spans="4:10">
      <c r="D606" s="332"/>
      <c r="G606" s="327"/>
      <c r="H606" s="327"/>
      <c r="I606" s="327"/>
      <c r="J606" s="327"/>
    </row>
    <row r="607" spans="4:10">
      <c r="D607" s="332"/>
      <c r="G607" s="327"/>
      <c r="H607" s="327"/>
      <c r="I607" s="327"/>
      <c r="J607" s="327"/>
    </row>
    <row r="608" spans="4:10">
      <c r="D608" s="332"/>
      <c r="G608" s="327"/>
      <c r="H608" s="327"/>
      <c r="I608" s="327"/>
      <c r="J608" s="327"/>
    </row>
    <row r="609" spans="4:10">
      <c r="D609" s="332"/>
      <c r="G609" s="327"/>
      <c r="H609" s="327"/>
      <c r="I609" s="327"/>
      <c r="J609" s="327"/>
    </row>
    <row r="610" spans="4:10">
      <c r="D610" s="332"/>
      <c r="G610" s="327"/>
      <c r="H610" s="327"/>
      <c r="I610" s="327"/>
      <c r="J610" s="327"/>
    </row>
    <row r="611" spans="4:10">
      <c r="D611" s="332"/>
      <c r="G611" s="327"/>
      <c r="H611" s="327"/>
      <c r="I611" s="327"/>
      <c r="J611" s="327"/>
    </row>
    <row r="612" spans="4:10">
      <c r="D612" s="332"/>
      <c r="G612" s="327"/>
      <c r="H612" s="327"/>
      <c r="I612" s="327"/>
      <c r="J612" s="327"/>
    </row>
    <row r="613" spans="4:10">
      <c r="D613" s="332"/>
      <c r="G613" s="327"/>
      <c r="H613" s="327"/>
      <c r="I613" s="327"/>
      <c r="J613" s="327"/>
    </row>
    <row r="614" spans="4:10">
      <c r="D614" s="332"/>
      <c r="G614" s="327"/>
      <c r="H614" s="327"/>
      <c r="I614" s="327"/>
      <c r="J614" s="327"/>
    </row>
    <row r="615" spans="4:10">
      <c r="D615" s="332"/>
      <c r="G615" s="327"/>
      <c r="H615" s="327"/>
      <c r="I615" s="327"/>
      <c r="J615" s="327"/>
    </row>
    <row r="616" spans="4:10">
      <c r="D616" s="332"/>
      <c r="G616" s="327"/>
      <c r="H616" s="327"/>
      <c r="I616" s="327"/>
      <c r="J616" s="327"/>
    </row>
    <row r="617" spans="4:10">
      <c r="D617" s="332"/>
      <c r="G617" s="327"/>
      <c r="H617" s="327"/>
      <c r="I617" s="327"/>
      <c r="J617" s="327"/>
    </row>
    <row r="618" spans="4:10">
      <c r="D618" s="332"/>
      <c r="G618" s="327"/>
      <c r="H618" s="327"/>
      <c r="I618" s="327"/>
      <c r="J618" s="327"/>
    </row>
    <row r="619" spans="4:10">
      <c r="D619" s="332"/>
      <c r="G619" s="327"/>
      <c r="H619" s="327"/>
      <c r="I619" s="327"/>
      <c r="J619" s="327"/>
    </row>
    <row r="620" spans="4:10">
      <c r="D620" s="332"/>
      <c r="G620" s="327"/>
      <c r="H620" s="327"/>
      <c r="I620" s="327"/>
      <c r="J620" s="327"/>
    </row>
    <row r="621" spans="4:10">
      <c r="D621" s="332"/>
      <c r="G621" s="327"/>
      <c r="H621" s="327"/>
      <c r="I621" s="327"/>
      <c r="J621" s="327"/>
    </row>
    <row r="622" spans="4:10">
      <c r="D622" s="332"/>
      <c r="G622" s="327"/>
      <c r="H622" s="327"/>
      <c r="I622" s="327"/>
      <c r="J622" s="327"/>
    </row>
    <row r="623" spans="4:10">
      <c r="D623" s="332"/>
      <c r="G623" s="327"/>
      <c r="H623" s="327"/>
      <c r="I623" s="327"/>
      <c r="J623" s="327"/>
    </row>
    <row r="624" spans="4:10">
      <c r="D624" s="332"/>
      <c r="G624" s="327"/>
      <c r="H624" s="327"/>
      <c r="I624" s="327"/>
      <c r="J624" s="327"/>
    </row>
    <row r="625" spans="4:10">
      <c r="D625" s="332"/>
      <c r="G625" s="327"/>
      <c r="H625" s="327"/>
      <c r="I625" s="327"/>
      <c r="J625" s="327"/>
    </row>
    <row r="626" spans="4:10">
      <c r="D626" s="332"/>
      <c r="G626" s="327"/>
      <c r="H626" s="327"/>
      <c r="I626" s="327"/>
      <c r="J626" s="327"/>
    </row>
    <row r="627" spans="4:10">
      <c r="D627" s="332"/>
      <c r="G627" s="327"/>
      <c r="H627" s="327"/>
      <c r="I627" s="327"/>
      <c r="J627" s="327"/>
    </row>
    <row r="628" spans="4:10">
      <c r="D628" s="332"/>
      <c r="G628" s="327"/>
      <c r="H628" s="327"/>
      <c r="I628" s="327"/>
      <c r="J628" s="327"/>
    </row>
    <row r="629" spans="4:10">
      <c r="D629" s="332"/>
      <c r="G629" s="327"/>
      <c r="H629" s="327"/>
      <c r="I629" s="327"/>
      <c r="J629" s="327"/>
    </row>
    <row r="630" spans="4:10">
      <c r="D630" s="332"/>
      <c r="G630" s="327"/>
      <c r="H630" s="327"/>
      <c r="I630" s="327"/>
      <c r="J630" s="327"/>
    </row>
    <row r="631" spans="4:10">
      <c r="D631" s="332"/>
      <c r="G631" s="327"/>
      <c r="H631" s="327"/>
      <c r="I631" s="327"/>
      <c r="J631" s="327"/>
    </row>
    <row r="632" spans="4:10">
      <c r="D632" s="332"/>
      <c r="G632" s="327"/>
      <c r="H632" s="327"/>
      <c r="I632" s="327"/>
      <c r="J632" s="327"/>
    </row>
    <row r="633" spans="4:10">
      <c r="D633" s="332"/>
      <c r="G633" s="327"/>
      <c r="H633" s="327"/>
      <c r="I633" s="327"/>
      <c r="J633" s="327"/>
    </row>
    <row r="634" spans="4:10">
      <c r="D634" s="332"/>
      <c r="G634" s="327"/>
      <c r="H634" s="327"/>
      <c r="I634" s="327"/>
      <c r="J634" s="327"/>
    </row>
    <row r="635" spans="4:10">
      <c r="D635" s="332"/>
      <c r="G635" s="327"/>
      <c r="H635" s="327"/>
      <c r="I635" s="327"/>
      <c r="J635" s="327"/>
    </row>
    <row r="636" spans="4:10">
      <c r="D636" s="332"/>
      <c r="G636" s="327"/>
      <c r="H636" s="327"/>
      <c r="I636" s="327"/>
      <c r="J636" s="327"/>
    </row>
    <row r="637" spans="4:10">
      <c r="D637" s="332"/>
      <c r="G637" s="327"/>
      <c r="H637" s="327"/>
      <c r="I637" s="327"/>
      <c r="J637" s="327"/>
    </row>
    <row r="638" spans="4:10">
      <c r="D638" s="332"/>
      <c r="G638" s="327"/>
      <c r="H638" s="327"/>
      <c r="I638" s="327"/>
      <c r="J638" s="327"/>
    </row>
    <row r="639" spans="4:10">
      <c r="D639" s="332"/>
      <c r="G639" s="327"/>
      <c r="H639" s="327"/>
      <c r="I639" s="327"/>
      <c r="J639" s="327"/>
    </row>
    <row r="640" spans="4:10">
      <c r="D640" s="332"/>
      <c r="G640" s="327"/>
      <c r="H640" s="327"/>
      <c r="I640" s="327"/>
      <c r="J640" s="327"/>
    </row>
    <row r="641" spans="4:10">
      <c r="D641" s="332"/>
      <c r="G641" s="327"/>
      <c r="H641" s="327"/>
      <c r="I641" s="327"/>
      <c r="J641" s="327"/>
    </row>
    <row r="642" spans="4:10">
      <c r="D642" s="332"/>
      <c r="G642" s="327"/>
      <c r="H642" s="330"/>
      <c r="I642" s="327"/>
      <c r="J642" s="327"/>
    </row>
    <row r="643" spans="4:10">
      <c r="D643" s="332"/>
      <c r="G643" s="327"/>
      <c r="H643" s="327"/>
      <c r="I643" s="327"/>
      <c r="J643" s="327"/>
    </row>
    <row r="644" spans="4:10">
      <c r="D644" s="332"/>
      <c r="G644" s="327"/>
      <c r="H644" s="327"/>
      <c r="I644" s="327"/>
      <c r="J644" s="327"/>
    </row>
    <row r="645" spans="4:10">
      <c r="D645" s="332"/>
      <c r="G645" s="327"/>
      <c r="H645" s="327"/>
      <c r="I645" s="327"/>
      <c r="J645" s="330"/>
    </row>
    <row r="646" spans="4:10">
      <c r="D646" s="332"/>
      <c r="G646" s="327"/>
      <c r="H646" s="327"/>
      <c r="I646" s="327"/>
      <c r="J646" s="330"/>
    </row>
    <row r="647" spans="4:10">
      <c r="D647" s="332"/>
      <c r="G647" s="327"/>
      <c r="H647" s="327"/>
      <c r="I647" s="327"/>
      <c r="J647" s="330"/>
    </row>
    <row r="648" spans="4:10">
      <c r="D648" s="332"/>
      <c r="G648" s="327"/>
      <c r="H648" s="327"/>
      <c r="I648" s="327"/>
      <c r="J648" s="330"/>
    </row>
    <row r="649" spans="4:10">
      <c r="D649" s="332"/>
      <c r="G649" s="327"/>
      <c r="H649" s="327"/>
      <c r="I649" s="327"/>
      <c r="J649" s="330"/>
    </row>
    <row r="650" spans="4:10">
      <c r="D650" s="332"/>
      <c r="G650" s="327"/>
      <c r="H650" s="330"/>
      <c r="I650" s="327"/>
      <c r="J650" s="327"/>
    </row>
    <row r="651" spans="4:10">
      <c r="D651" s="332"/>
      <c r="G651" s="327"/>
      <c r="H651" s="327"/>
      <c r="I651" s="327"/>
      <c r="J651" s="327"/>
    </row>
    <row r="652" spans="4:10">
      <c r="D652" s="332"/>
      <c r="G652" s="327"/>
      <c r="H652" s="327"/>
      <c r="I652" s="327"/>
      <c r="J652" s="327"/>
    </row>
    <row r="653" spans="4:10">
      <c r="D653" s="332"/>
      <c r="G653" s="327"/>
      <c r="H653" s="327"/>
      <c r="I653" s="327"/>
      <c r="J653" s="327"/>
    </row>
    <row r="654" spans="4:10">
      <c r="D654" s="332"/>
      <c r="G654" s="327"/>
      <c r="H654" s="327"/>
      <c r="I654" s="327"/>
      <c r="J654" s="327"/>
    </row>
    <row r="655" spans="4:10">
      <c r="D655" s="332"/>
      <c r="G655" s="327"/>
      <c r="H655" s="327"/>
      <c r="I655" s="327"/>
      <c r="J655" s="327"/>
    </row>
    <row r="656" spans="4:10">
      <c r="D656" s="332"/>
      <c r="G656" s="327"/>
      <c r="H656" s="327"/>
      <c r="I656" s="327"/>
      <c r="J656" s="327"/>
    </row>
    <row r="657" spans="4:10">
      <c r="D657" s="332"/>
      <c r="G657" s="327"/>
      <c r="H657" s="327"/>
      <c r="I657" s="327"/>
      <c r="J657" s="327"/>
    </row>
    <row r="658" spans="4:10">
      <c r="D658" s="332"/>
      <c r="G658" s="327"/>
      <c r="H658" s="330"/>
      <c r="I658" s="327"/>
      <c r="J658" s="327"/>
    </row>
    <row r="659" spans="4:10">
      <c r="D659" s="332"/>
      <c r="G659" s="327"/>
      <c r="H659" s="327"/>
      <c r="I659" s="327"/>
      <c r="J659" s="327"/>
    </row>
    <row r="660" spans="4:10">
      <c r="D660" s="332"/>
      <c r="G660" s="327"/>
      <c r="H660" s="327"/>
      <c r="I660" s="327"/>
      <c r="J660" s="327"/>
    </row>
    <row r="661" spans="4:10">
      <c r="D661" s="332"/>
      <c r="G661" s="327"/>
      <c r="H661" s="327"/>
      <c r="I661" s="327"/>
      <c r="J661" s="327"/>
    </row>
    <row r="662" spans="4:10">
      <c r="D662" s="332"/>
      <c r="G662" s="327"/>
      <c r="H662" s="327"/>
      <c r="I662" s="327"/>
      <c r="J662" s="327"/>
    </row>
    <row r="663" spans="4:10">
      <c r="D663" s="332"/>
      <c r="G663" s="327"/>
      <c r="H663" s="327"/>
      <c r="I663" s="327"/>
      <c r="J663" s="327"/>
    </row>
    <row r="664" spans="4:10">
      <c r="D664" s="332"/>
      <c r="G664" s="327"/>
      <c r="H664" s="327"/>
      <c r="I664" s="327"/>
      <c r="J664" s="327"/>
    </row>
    <row r="665" spans="4:10">
      <c r="D665" s="332"/>
      <c r="G665" s="327"/>
      <c r="H665" s="327"/>
      <c r="I665" s="327"/>
      <c r="J665" s="327"/>
    </row>
    <row r="666" spans="4:10">
      <c r="D666" s="332"/>
      <c r="G666" s="327"/>
      <c r="H666" s="330"/>
      <c r="I666" s="327"/>
      <c r="J666" s="327"/>
    </row>
    <row r="667" spans="4:10">
      <c r="D667" s="332"/>
      <c r="G667" s="327"/>
      <c r="H667" s="327"/>
      <c r="I667" s="327"/>
      <c r="J667" s="327"/>
    </row>
    <row r="668" spans="4:10">
      <c r="D668" s="332"/>
      <c r="G668" s="327"/>
      <c r="H668" s="327"/>
      <c r="I668" s="327"/>
      <c r="J668" s="327"/>
    </row>
    <row r="669" spans="4:10">
      <c r="D669" s="332"/>
      <c r="G669" s="327"/>
      <c r="H669" s="327"/>
      <c r="I669" s="327"/>
      <c r="J669" s="327"/>
    </row>
    <row r="670" spans="4:10">
      <c r="D670" s="332"/>
      <c r="G670" s="327"/>
      <c r="H670" s="327"/>
      <c r="I670" s="327"/>
      <c r="J670" s="327"/>
    </row>
    <row r="671" spans="4:10">
      <c r="D671" s="332"/>
      <c r="G671" s="327"/>
      <c r="H671" s="327"/>
      <c r="I671" s="327"/>
      <c r="J671" s="327"/>
    </row>
    <row r="672" spans="4:10">
      <c r="D672" s="332"/>
      <c r="G672" s="327"/>
      <c r="H672" s="327"/>
      <c r="I672" s="327"/>
      <c r="J672" s="327"/>
    </row>
    <row r="673" spans="4:10">
      <c r="D673" s="332"/>
      <c r="G673" s="327"/>
      <c r="H673" s="327"/>
      <c r="I673" s="327"/>
      <c r="J673" s="327"/>
    </row>
    <row r="674" spans="4:10">
      <c r="D674" s="332"/>
      <c r="G674" s="327"/>
      <c r="H674" s="330"/>
      <c r="I674" s="327"/>
      <c r="J674" s="327"/>
    </row>
    <row r="675" spans="4:10">
      <c r="D675" s="332"/>
      <c r="G675" s="327"/>
      <c r="H675" s="327"/>
      <c r="I675" s="327"/>
      <c r="J675" s="327"/>
    </row>
    <row r="676" spans="4:10">
      <c r="D676" s="332"/>
      <c r="G676" s="327"/>
      <c r="H676" s="327"/>
      <c r="I676" s="327"/>
      <c r="J676" s="327"/>
    </row>
    <row r="677" spans="4:10">
      <c r="D677" s="332"/>
      <c r="G677" s="327"/>
      <c r="H677" s="327"/>
      <c r="I677" s="327"/>
      <c r="J677" s="327"/>
    </row>
    <row r="678" spans="4:10">
      <c r="D678" s="332"/>
      <c r="G678" s="327"/>
      <c r="H678" s="327"/>
      <c r="I678" s="327"/>
      <c r="J678" s="327"/>
    </row>
    <row r="679" spans="4:10">
      <c r="D679" s="332"/>
      <c r="G679" s="327"/>
      <c r="H679" s="327"/>
      <c r="I679" s="327"/>
      <c r="J679" s="327"/>
    </row>
    <row r="680" spans="4:10">
      <c r="D680" s="332"/>
      <c r="G680" s="327"/>
      <c r="H680" s="327"/>
      <c r="I680" s="327"/>
      <c r="J680" s="327"/>
    </row>
    <row r="681" spans="4:10">
      <c r="D681" s="332"/>
      <c r="G681" s="327"/>
      <c r="H681" s="327"/>
      <c r="I681" s="327"/>
      <c r="J681" s="327"/>
    </row>
    <row r="682" spans="4:10">
      <c r="D682" s="332"/>
      <c r="G682" s="327"/>
      <c r="H682" s="330"/>
      <c r="I682" s="327"/>
      <c r="J682" s="327"/>
    </row>
    <row r="683" spans="4:10">
      <c r="D683" s="332"/>
      <c r="G683" s="327"/>
      <c r="H683" s="327"/>
      <c r="I683" s="327"/>
      <c r="J683" s="327"/>
    </row>
    <row r="684" spans="4:10">
      <c r="D684" s="332"/>
      <c r="G684" s="327"/>
      <c r="H684" s="327"/>
      <c r="I684" s="327"/>
      <c r="J684" s="327"/>
    </row>
    <row r="685" spans="4:10">
      <c r="D685" s="332"/>
      <c r="G685" s="327"/>
      <c r="H685" s="327"/>
      <c r="I685" s="327"/>
      <c r="J685" s="327"/>
    </row>
    <row r="686" spans="4:10">
      <c r="D686" s="332"/>
      <c r="G686" s="327"/>
      <c r="H686" s="327"/>
      <c r="I686" s="327"/>
      <c r="J686" s="327"/>
    </row>
    <row r="687" spans="4:10">
      <c r="D687" s="332"/>
      <c r="G687" s="327"/>
      <c r="H687" s="327"/>
      <c r="I687" s="327"/>
      <c r="J687" s="327"/>
    </row>
    <row r="688" spans="4:10">
      <c r="D688" s="332"/>
      <c r="G688" s="327"/>
      <c r="H688" s="327"/>
      <c r="I688" s="327"/>
      <c r="J688" s="327"/>
    </row>
    <row r="689" spans="4:10">
      <c r="D689" s="332"/>
      <c r="G689" s="327"/>
      <c r="H689" s="327"/>
      <c r="I689" s="327"/>
      <c r="J689" s="327"/>
    </row>
    <row r="690" spans="4:10">
      <c r="D690" s="332"/>
      <c r="G690" s="327"/>
      <c r="H690" s="327"/>
      <c r="I690" s="327"/>
      <c r="J690" s="327"/>
    </row>
    <row r="691" spans="4:10">
      <c r="D691" s="332"/>
      <c r="G691" s="327"/>
      <c r="H691" s="327"/>
      <c r="I691" s="327"/>
      <c r="J691" s="327"/>
    </row>
    <row r="692" spans="4:10">
      <c r="D692" s="332"/>
      <c r="G692" s="327"/>
      <c r="H692" s="327"/>
      <c r="I692" s="327"/>
      <c r="J692" s="327"/>
    </row>
    <row r="693" spans="4:10">
      <c r="D693" s="332"/>
      <c r="G693" s="327"/>
      <c r="H693" s="327"/>
      <c r="I693" s="327"/>
      <c r="J693" s="327"/>
    </row>
    <row r="694" spans="4:10">
      <c r="D694" s="332"/>
      <c r="G694" s="327"/>
      <c r="H694" s="327"/>
      <c r="I694" s="327"/>
      <c r="J694" s="327"/>
    </row>
    <row r="695" spans="4:10">
      <c r="D695" s="332"/>
      <c r="G695" s="327"/>
      <c r="H695" s="327"/>
      <c r="I695" s="327"/>
      <c r="J695" s="327"/>
    </row>
    <row r="696" spans="4:10">
      <c r="D696" s="332"/>
      <c r="G696" s="327"/>
      <c r="H696" s="327"/>
      <c r="I696" s="327"/>
      <c r="J696" s="327"/>
    </row>
    <row r="697" spans="4:10">
      <c r="D697" s="332"/>
      <c r="G697" s="327"/>
      <c r="H697" s="327"/>
      <c r="I697" s="327"/>
      <c r="J697" s="327"/>
    </row>
    <row r="698" spans="4:10">
      <c r="D698" s="332"/>
      <c r="G698" s="327"/>
      <c r="H698" s="327"/>
      <c r="I698" s="327"/>
      <c r="J698" s="327"/>
    </row>
    <row r="699" spans="4:10">
      <c r="D699" s="332"/>
      <c r="G699" s="327"/>
      <c r="H699" s="327"/>
      <c r="I699" s="327"/>
      <c r="J699" s="327"/>
    </row>
    <row r="700" spans="4:10">
      <c r="D700" s="332"/>
      <c r="G700" s="327"/>
      <c r="H700" s="327"/>
      <c r="I700" s="327"/>
      <c r="J700" s="327"/>
    </row>
    <row r="701" spans="4:10">
      <c r="D701" s="332"/>
      <c r="G701" s="327"/>
      <c r="H701" s="327"/>
      <c r="I701" s="327"/>
      <c r="J701" s="327"/>
    </row>
    <row r="702" spans="4:10">
      <c r="D702" s="332"/>
      <c r="G702" s="327"/>
      <c r="H702" s="327"/>
      <c r="I702" s="327"/>
      <c r="J702" s="327"/>
    </row>
    <row r="703" spans="4:10">
      <c r="D703" s="332"/>
      <c r="G703" s="327"/>
      <c r="H703" s="327"/>
      <c r="I703" s="327"/>
      <c r="J703" s="327"/>
    </row>
    <row r="704" spans="4:10">
      <c r="D704" s="332"/>
      <c r="G704" s="327"/>
      <c r="H704" s="327"/>
      <c r="I704" s="327"/>
      <c r="J704" s="327"/>
    </row>
    <row r="705" spans="4:10">
      <c r="D705" s="332"/>
      <c r="G705" s="327"/>
      <c r="H705" s="327"/>
      <c r="I705" s="327"/>
      <c r="J705" s="327"/>
    </row>
    <row r="706" spans="4:10">
      <c r="D706" s="332"/>
      <c r="G706" s="327"/>
      <c r="H706" s="327"/>
      <c r="I706" s="327"/>
      <c r="J706" s="327"/>
    </row>
    <row r="707" spans="4:10">
      <c r="D707" s="332"/>
      <c r="G707" s="327"/>
      <c r="H707" s="327"/>
      <c r="I707" s="327"/>
      <c r="J707" s="327"/>
    </row>
    <row r="708" spans="4:10">
      <c r="D708" s="332"/>
      <c r="G708" s="327"/>
      <c r="H708" s="327"/>
      <c r="I708" s="327"/>
      <c r="J708" s="327"/>
    </row>
    <row r="709" spans="4:10">
      <c r="D709" s="332"/>
      <c r="G709" s="327"/>
      <c r="H709" s="327"/>
      <c r="I709" s="327"/>
      <c r="J709" s="327"/>
    </row>
    <row r="710" spans="4:10">
      <c r="D710" s="332"/>
      <c r="G710" s="327"/>
      <c r="H710" s="327"/>
      <c r="I710" s="327"/>
      <c r="J710" s="327"/>
    </row>
    <row r="711" spans="4:10">
      <c r="D711" s="332"/>
      <c r="G711" s="327"/>
      <c r="H711" s="327"/>
      <c r="I711" s="327"/>
      <c r="J711" s="327"/>
    </row>
    <row r="712" spans="4:10">
      <c r="D712" s="332"/>
      <c r="G712" s="327"/>
      <c r="H712" s="327"/>
      <c r="I712" s="327"/>
      <c r="J712" s="327"/>
    </row>
    <row r="713" spans="4:10">
      <c r="D713" s="332"/>
      <c r="G713" s="327"/>
      <c r="H713" s="327"/>
      <c r="I713" s="327"/>
      <c r="J713" s="327"/>
    </row>
    <row r="714" spans="4:10">
      <c r="D714" s="332"/>
      <c r="G714" s="327"/>
      <c r="H714" s="327"/>
      <c r="I714" s="327"/>
      <c r="J714" s="327"/>
    </row>
    <row r="715" spans="4:10">
      <c r="D715" s="332"/>
      <c r="G715" s="327"/>
      <c r="H715" s="327"/>
      <c r="I715" s="327"/>
      <c r="J715" s="327"/>
    </row>
    <row r="716" spans="4:10">
      <c r="D716" s="332"/>
      <c r="G716" s="327"/>
      <c r="H716" s="327"/>
      <c r="I716" s="327"/>
      <c r="J716" s="327"/>
    </row>
    <row r="717" spans="4:10">
      <c r="D717" s="332"/>
      <c r="G717" s="327"/>
      <c r="H717" s="327"/>
      <c r="I717" s="327"/>
      <c r="J717" s="327"/>
    </row>
    <row r="718" spans="4:10">
      <c r="D718" s="332"/>
      <c r="G718" s="327"/>
      <c r="H718" s="327"/>
      <c r="I718" s="327"/>
      <c r="J718" s="327"/>
    </row>
    <row r="719" spans="4:10">
      <c r="D719" s="332"/>
      <c r="G719" s="327"/>
      <c r="H719" s="327"/>
      <c r="I719" s="327"/>
      <c r="J719" s="327"/>
    </row>
    <row r="720" spans="4:10">
      <c r="D720" s="332"/>
      <c r="G720" s="327"/>
      <c r="H720" s="327"/>
      <c r="I720" s="327"/>
      <c r="J720" s="327"/>
    </row>
    <row r="721" spans="4:10">
      <c r="D721" s="332"/>
      <c r="G721" s="327"/>
      <c r="H721" s="327"/>
      <c r="I721" s="327"/>
      <c r="J721" s="327"/>
    </row>
    <row r="722" spans="4:10">
      <c r="D722" s="332"/>
      <c r="G722" s="327"/>
      <c r="H722" s="327"/>
      <c r="I722" s="327"/>
      <c r="J722" s="327"/>
    </row>
    <row r="723" spans="4:10">
      <c r="D723" s="332"/>
      <c r="G723" s="327"/>
      <c r="H723" s="327"/>
      <c r="I723" s="327"/>
      <c r="J723" s="327"/>
    </row>
    <row r="724" spans="4:10">
      <c r="D724" s="332"/>
      <c r="G724" s="327"/>
      <c r="H724" s="327"/>
      <c r="I724" s="327"/>
      <c r="J724" s="327"/>
    </row>
    <row r="725" spans="4:10">
      <c r="D725" s="332"/>
      <c r="G725" s="327"/>
      <c r="H725" s="327"/>
      <c r="I725" s="327"/>
      <c r="J725" s="327"/>
    </row>
    <row r="726" spans="4:10">
      <c r="D726" s="332"/>
      <c r="G726" s="327"/>
      <c r="H726" s="327"/>
      <c r="I726" s="327"/>
      <c r="J726" s="327"/>
    </row>
    <row r="727" spans="4:10">
      <c r="D727" s="332"/>
      <c r="G727" s="327"/>
      <c r="H727" s="327"/>
      <c r="I727" s="327"/>
      <c r="J727" s="327"/>
    </row>
    <row r="728" spans="4:10">
      <c r="D728" s="332"/>
      <c r="G728" s="327"/>
      <c r="H728" s="327"/>
      <c r="I728" s="327"/>
      <c r="J728" s="327"/>
    </row>
    <row r="729" spans="4:10">
      <c r="D729" s="332"/>
      <c r="G729" s="327"/>
      <c r="H729" s="327"/>
      <c r="I729" s="327"/>
      <c r="J729" s="327"/>
    </row>
    <row r="730" spans="4:10">
      <c r="D730" s="332"/>
      <c r="G730" s="327"/>
      <c r="H730" s="327"/>
      <c r="I730" s="327"/>
      <c r="J730" s="327"/>
    </row>
    <row r="731" spans="4:10">
      <c r="D731" s="332"/>
      <c r="G731" s="327"/>
      <c r="H731" s="327"/>
      <c r="I731" s="327"/>
      <c r="J731" s="327"/>
    </row>
    <row r="732" spans="4:10">
      <c r="D732" s="332"/>
      <c r="G732" s="327"/>
      <c r="H732" s="327"/>
      <c r="I732" s="327"/>
      <c r="J732" s="327"/>
    </row>
    <row r="733" spans="4:10">
      <c r="D733" s="332"/>
      <c r="G733" s="327"/>
      <c r="H733" s="327"/>
      <c r="I733" s="327"/>
      <c r="J733" s="327"/>
    </row>
    <row r="734" spans="4:10">
      <c r="D734" s="332"/>
      <c r="G734" s="327"/>
      <c r="H734" s="327"/>
      <c r="I734" s="327"/>
      <c r="J734" s="327"/>
    </row>
    <row r="735" spans="4:10">
      <c r="D735" s="332"/>
      <c r="G735" s="327"/>
      <c r="H735" s="327"/>
      <c r="I735" s="327"/>
      <c r="J735" s="327"/>
    </row>
    <row r="736" spans="4:10">
      <c r="D736" s="332"/>
      <c r="G736" s="327"/>
      <c r="H736" s="327"/>
      <c r="I736" s="327"/>
      <c r="J736" s="327"/>
    </row>
    <row r="737" spans="4:10">
      <c r="D737" s="332"/>
      <c r="G737" s="327"/>
      <c r="H737" s="327"/>
      <c r="I737" s="327"/>
      <c r="J737" s="327"/>
    </row>
    <row r="738" spans="4:10">
      <c r="D738" s="332"/>
      <c r="G738" s="327"/>
      <c r="H738" s="327"/>
      <c r="I738" s="327"/>
      <c r="J738" s="327"/>
    </row>
    <row r="739" spans="4:10">
      <c r="D739" s="332"/>
      <c r="G739" s="327"/>
      <c r="H739" s="327"/>
      <c r="I739" s="327"/>
      <c r="J739" s="327"/>
    </row>
    <row r="740" spans="4:10">
      <c r="D740" s="332"/>
      <c r="G740" s="327"/>
      <c r="H740" s="327"/>
      <c r="I740" s="327"/>
      <c r="J740" s="327"/>
    </row>
    <row r="741" spans="4:10">
      <c r="D741" s="332"/>
      <c r="G741" s="327"/>
      <c r="H741" s="327"/>
      <c r="I741" s="327"/>
      <c r="J741" s="327"/>
    </row>
    <row r="742" spans="4:10">
      <c r="D742" s="332"/>
      <c r="G742" s="327"/>
      <c r="H742" s="327"/>
      <c r="I742" s="327"/>
      <c r="J742" s="327"/>
    </row>
    <row r="743" spans="4:10">
      <c r="D743" s="332"/>
      <c r="G743" s="327"/>
      <c r="H743" s="327"/>
      <c r="I743" s="327"/>
      <c r="J743" s="327"/>
    </row>
    <row r="744" spans="4:10">
      <c r="D744" s="332"/>
      <c r="G744" s="327"/>
      <c r="H744" s="327"/>
      <c r="I744" s="327"/>
      <c r="J744" s="327"/>
    </row>
    <row r="745" spans="4:10">
      <c r="D745" s="332"/>
      <c r="G745" s="327"/>
      <c r="H745" s="327"/>
      <c r="I745" s="327"/>
      <c r="J745" s="327"/>
    </row>
    <row r="746" spans="4:10">
      <c r="D746" s="332"/>
      <c r="G746" s="327"/>
      <c r="H746" s="327"/>
      <c r="I746" s="327"/>
      <c r="J746" s="327"/>
    </row>
    <row r="747" spans="4:10">
      <c r="D747" s="332"/>
      <c r="G747" s="327"/>
      <c r="H747" s="327"/>
      <c r="I747" s="327"/>
      <c r="J747" s="327"/>
    </row>
    <row r="748" spans="4:10">
      <c r="D748" s="332"/>
      <c r="G748" s="327"/>
      <c r="H748" s="327"/>
      <c r="I748" s="327"/>
      <c r="J748" s="327"/>
    </row>
    <row r="749" spans="4:10">
      <c r="D749" s="332"/>
      <c r="G749" s="327"/>
      <c r="H749" s="327"/>
      <c r="I749" s="327"/>
      <c r="J749" s="327"/>
    </row>
    <row r="750" spans="4:10">
      <c r="D750" s="332"/>
      <c r="G750" s="327"/>
      <c r="H750" s="327"/>
      <c r="I750" s="327"/>
      <c r="J750" s="327"/>
    </row>
    <row r="751" spans="4:10">
      <c r="D751" s="332"/>
      <c r="G751" s="327"/>
      <c r="H751" s="327"/>
      <c r="I751" s="327"/>
      <c r="J751" s="327"/>
    </row>
    <row r="752" spans="4:10">
      <c r="D752" s="332"/>
      <c r="G752" s="327"/>
      <c r="H752" s="327"/>
      <c r="I752" s="327"/>
      <c r="J752" s="327"/>
    </row>
    <row r="753" spans="4:10">
      <c r="D753" s="332"/>
      <c r="G753" s="327"/>
      <c r="H753" s="327"/>
      <c r="I753" s="327"/>
      <c r="J753" s="327"/>
    </row>
    <row r="754" spans="4:10">
      <c r="D754" s="332"/>
      <c r="G754" s="327"/>
      <c r="H754" s="327"/>
      <c r="I754" s="327"/>
      <c r="J754" s="327"/>
    </row>
    <row r="755" spans="4:10">
      <c r="D755" s="332"/>
      <c r="G755" s="327"/>
      <c r="H755" s="327"/>
      <c r="I755" s="327"/>
      <c r="J755" s="327"/>
    </row>
    <row r="756" spans="4:10">
      <c r="D756" s="332"/>
      <c r="G756" s="327"/>
      <c r="H756" s="327"/>
      <c r="I756" s="327"/>
      <c r="J756" s="327"/>
    </row>
    <row r="757" spans="4:10">
      <c r="D757" s="332"/>
      <c r="G757" s="327"/>
      <c r="H757" s="327"/>
      <c r="I757" s="327"/>
      <c r="J757" s="327"/>
    </row>
    <row r="758" spans="4:10">
      <c r="D758" s="332"/>
      <c r="G758" s="327"/>
      <c r="H758" s="327"/>
      <c r="I758" s="327"/>
      <c r="J758" s="327"/>
    </row>
    <row r="759" spans="4:10">
      <c r="D759" s="332"/>
      <c r="G759" s="327"/>
      <c r="H759" s="327"/>
      <c r="I759" s="327"/>
      <c r="J759" s="327"/>
    </row>
    <row r="760" spans="4:10">
      <c r="D760" s="332"/>
      <c r="G760" s="327"/>
      <c r="H760" s="327"/>
      <c r="I760" s="327"/>
      <c r="J760" s="327"/>
    </row>
    <row r="761" spans="4:10">
      <c r="D761" s="332"/>
      <c r="G761" s="327"/>
      <c r="H761" s="327"/>
      <c r="I761" s="327"/>
      <c r="J761" s="327"/>
    </row>
    <row r="762" spans="4:10">
      <c r="D762" s="332"/>
      <c r="G762" s="327"/>
      <c r="H762" s="327"/>
      <c r="I762" s="327"/>
      <c r="J762" s="327"/>
    </row>
    <row r="763" spans="4:10">
      <c r="D763" s="332"/>
      <c r="G763" s="327"/>
      <c r="H763" s="327"/>
      <c r="I763" s="327"/>
      <c r="J763" s="327"/>
    </row>
    <row r="764" spans="4:10">
      <c r="D764" s="332"/>
      <c r="G764" s="327"/>
      <c r="H764" s="327"/>
      <c r="I764" s="327"/>
      <c r="J764" s="327"/>
    </row>
    <row r="765" spans="4:10">
      <c r="D765" s="332"/>
      <c r="G765" s="327"/>
      <c r="H765" s="327"/>
      <c r="I765" s="327"/>
      <c r="J765" s="327"/>
    </row>
    <row r="766" spans="4:10">
      <c r="D766" s="332"/>
      <c r="G766" s="327"/>
      <c r="H766" s="327"/>
      <c r="I766" s="327"/>
      <c r="J766" s="327"/>
    </row>
    <row r="767" spans="4:10">
      <c r="D767" s="332"/>
      <c r="G767" s="327"/>
      <c r="H767" s="327"/>
      <c r="I767" s="327"/>
      <c r="J767" s="327"/>
    </row>
    <row r="768" spans="4:10">
      <c r="D768" s="332"/>
      <c r="E768" s="327"/>
      <c r="G768" s="327"/>
      <c r="H768" s="327"/>
      <c r="I768" s="327"/>
      <c r="J768" s="327"/>
    </row>
    <row r="769" spans="4:10">
      <c r="D769" s="332"/>
      <c r="G769" s="327"/>
      <c r="H769" s="327"/>
      <c r="I769" s="327"/>
      <c r="J769" s="327"/>
    </row>
    <row r="770" spans="4:10">
      <c r="D770" s="332"/>
      <c r="G770" s="327"/>
      <c r="H770" s="327"/>
      <c r="I770" s="327"/>
      <c r="J770" s="327"/>
    </row>
    <row r="771" spans="4:10">
      <c r="D771" s="332"/>
      <c r="G771" s="327"/>
      <c r="H771" s="327"/>
      <c r="I771" s="327"/>
      <c r="J771" s="327"/>
    </row>
    <row r="772" spans="4:10">
      <c r="D772" s="332"/>
      <c r="G772" s="327"/>
      <c r="H772" s="327"/>
      <c r="I772" s="327"/>
      <c r="J772" s="327"/>
    </row>
    <row r="773" spans="4:10">
      <c r="D773" s="332"/>
      <c r="G773" s="327"/>
      <c r="H773" s="327"/>
      <c r="I773" s="327"/>
      <c r="J773" s="327"/>
    </row>
    <row r="774" spans="4:10">
      <c r="D774" s="332"/>
      <c r="G774" s="327"/>
      <c r="H774" s="327"/>
      <c r="I774" s="327"/>
      <c r="J774" s="327"/>
    </row>
    <row r="775" spans="4:10">
      <c r="D775" s="332"/>
      <c r="G775" s="327"/>
      <c r="H775" s="327"/>
      <c r="I775" s="327"/>
      <c r="J775" s="327"/>
    </row>
    <row r="776" spans="4:10">
      <c r="D776" s="332"/>
      <c r="G776" s="327"/>
      <c r="H776" s="327"/>
      <c r="I776" s="327"/>
      <c r="J776" s="327"/>
    </row>
    <row r="777" spans="4:10">
      <c r="D777" s="332"/>
      <c r="G777" s="327"/>
      <c r="H777" s="327"/>
      <c r="I777" s="327"/>
      <c r="J777" s="327"/>
    </row>
    <row r="778" spans="4:10">
      <c r="D778" s="332"/>
      <c r="G778" s="327"/>
      <c r="H778" s="327"/>
      <c r="I778" s="327"/>
      <c r="J778" s="327"/>
    </row>
    <row r="779" spans="4:10">
      <c r="D779" s="332"/>
      <c r="G779" s="327"/>
      <c r="H779" s="327"/>
      <c r="I779" s="327"/>
      <c r="J779" s="327"/>
    </row>
    <row r="780" spans="4:10">
      <c r="D780" s="332"/>
      <c r="G780" s="327"/>
      <c r="H780" s="327"/>
      <c r="I780" s="327"/>
      <c r="J780" s="327"/>
    </row>
    <row r="781" spans="4:10">
      <c r="D781" s="332"/>
      <c r="G781" s="327"/>
      <c r="H781" s="327"/>
      <c r="I781" s="327"/>
      <c r="J781" s="327"/>
    </row>
    <row r="782" spans="4:10">
      <c r="D782" s="332"/>
      <c r="G782" s="327"/>
      <c r="H782" s="327"/>
      <c r="I782" s="327"/>
      <c r="J782" s="327"/>
    </row>
    <row r="783" spans="4:10">
      <c r="D783" s="332"/>
      <c r="G783" s="327"/>
      <c r="H783" s="327"/>
      <c r="I783" s="327"/>
      <c r="J783" s="327"/>
    </row>
    <row r="784" spans="4:10">
      <c r="D784" s="332"/>
      <c r="G784" s="327"/>
      <c r="H784" s="327"/>
      <c r="I784" s="327"/>
      <c r="J784" s="327"/>
    </row>
    <row r="785" spans="4:10">
      <c r="D785" s="332"/>
      <c r="G785" s="327"/>
      <c r="H785" s="327"/>
      <c r="I785" s="327"/>
      <c r="J785" s="327"/>
    </row>
    <row r="786" spans="4:10">
      <c r="D786" s="332"/>
      <c r="G786" s="327"/>
      <c r="H786" s="327"/>
      <c r="I786" s="327"/>
      <c r="J786" s="327"/>
    </row>
    <row r="787" spans="4:10">
      <c r="D787" s="332"/>
      <c r="G787" s="327"/>
      <c r="H787" s="327"/>
      <c r="I787" s="327"/>
      <c r="J787" s="327"/>
    </row>
    <row r="788" spans="4:10">
      <c r="D788" s="332"/>
      <c r="G788" s="327"/>
      <c r="H788" s="327"/>
      <c r="I788" s="327"/>
      <c r="J788" s="327"/>
    </row>
    <row r="789" spans="4:10">
      <c r="D789" s="332"/>
      <c r="G789" s="327"/>
      <c r="H789" s="327"/>
      <c r="I789" s="327"/>
      <c r="J789" s="327"/>
    </row>
    <row r="790" spans="4:10">
      <c r="D790" s="332"/>
      <c r="G790" s="327"/>
      <c r="H790" s="327"/>
      <c r="I790" s="327"/>
      <c r="J790" s="327"/>
    </row>
    <row r="791" spans="4:10">
      <c r="D791" s="332"/>
      <c r="G791" s="327"/>
      <c r="H791" s="327"/>
      <c r="I791" s="327"/>
      <c r="J791" s="327"/>
    </row>
    <row r="792" spans="4:10">
      <c r="D792" s="332"/>
      <c r="G792" s="327"/>
      <c r="H792" s="327"/>
      <c r="I792" s="327"/>
      <c r="J792" s="327"/>
    </row>
    <row r="793" spans="4:10">
      <c r="D793" s="332"/>
      <c r="G793" s="327"/>
      <c r="H793" s="327"/>
      <c r="I793" s="327"/>
      <c r="J793" s="327"/>
    </row>
    <row r="794" spans="4:10">
      <c r="D794" s="332"/>
      <c r="G794" s="327"/>
      <c r="H794" s="327"/>
      <c r="I794" s="327"/>
      <c r="J794" s="327"/>
    </row>
    <row r="795" spans="4:10">
      <c r="D795" s="332"/>
      <c r="G795" s="327"/>
      <c r="H795" s="327"/>
      <c r="I795" s="327"/>
      <c r="J795" s="327"/>
    </row>
    <row r="796" spans="4:10">
      <c r="D796" s="332"/>
      <c r="G796" s="327"/>
      <c r="H796" s="327"/>
      <c r="I796" s="327"/>
      <c r="J796" s="327"/>
    </row>
    <row r="797" spans="4:10">
      <c r="D797" s="332"/>
      <c r="G797" s="327"/>
      <c r="H797" s="327"/>
      <c r="I797" s="327"/>
      <c r="J797" s="327"/>
    </row>
    <row r="798" spans="4:10">
      <c r="D798" s="332"/>
      <c r="G798" s="327"/>
      <c r="H798" s="327"/>
      <c r="I798" s="327"/>
      <c r="J798" s="327"/>
    </row>
    <row r="799" spans="4:10">
      <c r="D799" s="332"/>
      <c r="G799" s="327"/>
      <c r="H799" s="327"/>
      <c r="I799" s="327"/>
      <c r="J799" s="327"/>
    </row>
    <row r="800" spans="4:10">
      <c r="D800" s="332"/>
      <c r="G800" s="327"/>
      <c r="H800" s="327"/>
      <c r="I800" s="327"/>
      <c r="J800" s="327"/>
    </row>
    <row r="801" spans="4:10">
      <c r="D801" s="332"/>
      <c r="G801" s="327"/>
      <c r="H801" s="327"/>
      <c r="I801" s="327"/>
      <c r="J801" s="327"/>
    </row>
    <row r="802" spans="4:10">
      <c r="D802" s="332"/>
      <c r="G802" s="327"/>
      <c r="H802" s="327"/>
      <c r="I802" s="327"/>
      <c r="J802" s="327"/>
    </row>
    <row r="803" spans="4:10">
      <c r="D803" s="332"/>
      <c r="G803" s="327"/>
      <c r="H803" s="327"/>
      <c r="I803" s="327"/>
      <c r="J803" s="327"/>
    </row>
    <row r="804" spans="4:10">
      <c r="D804" s="332"/>
      <c r="G804" s="327"/>
      <c r="H804" s="327"/>
      <c r="I804" s="327"/>
      <c r="J804" s="327"/>
    </row>
    <row r="805" spans="4:10">
      <c r="D805" s="332"/>
      <c r="G805" s="327"/>
      <c r="H805" s="327"/>
      <c r="I805" s="327"/>
      <c r="J805" s="327"/>
    </row>
    <row r="806" spans="4:10">
      <c r="D806" s="332"/>
      <c r="G806" s="327"/>
      <c r="H806" s="327"/>
      <c r="I806" s="327"/>
      <c r="J806" s="327"/>
    </row>
    <row r="807" spans="4:10">
      <c r="D807" s="332"/>
      <c r="G807" s="327"/>
      <c r="H807" s="327"/>
      <c r="I807" s="327"/>
      <c r="J807" s="327"/>
    </row>
    <row r="808" spans="4:10">
      <c r="D808" s="332"/>
      <c r="G808" s="327"/>
      <c r="H808" s="327"/>
      <c r="I808" s="327"/>
      <c r="J808" s="327"/>
    </row>
    <row r="809" spans="4:10">
      <c r="D809" s="332"/>
      <c r="G809" s="327"/>
      <c r="H809" s="327"/>
      <c r="I809" s="327"/>
      <c r="J809" s="327"/>
    </row>
    <row r="810" spans="4:10">
      <c r="D810" s="332"/>
      <c r="G810" s="327"/>
      <c r="H810" s="327"/>
      <c r="I810" s="327"/>
      <c r="J810" s="327"/>
    </row>
    <row r="811" spans="4:10">
      <c r="D811" s="332"/>
      <c r="G811" s="327"/>
      <c r="H811" s="327"/>
      <c r="I811" s="327"/>
      <c r="J811" s="327"/>
    </row>
    <row r="812" spans="4:10">
      <c r="D812" s="332"/>
      <c r="G812" s="327"/>
      <c r="H812" s="327"/>
      <c r="I812" s="327"/>
      <c r="J812" s="327"/>
    </row>
    <row r="813" spans="4:10">
      <c r="D813" s="332"/>
      <c r="G813" s="327"/>
      <c r="H813" s="327"/>
      <c r="I813" s="327"/>
      <c r="J813" s="327"/>
    </row>
    <row r="814" spans="4:10">
      <c r="D814" s="332"/>
      <c r="G814" s="327"/>
      <c r="H814" s="327"/>
      <c r="I814" s="327"/>
      <c r="J814" s="327"/>
    </row>
    <row r="815" spans="4:10">
      <c r="D815" s="332"/>
      <c r="G815" s="327"/>
      <c r="H815" s="327"/>
      <c r="I815" s="327"/>
      <c r="J815" s="327"/>
    </row>
    <row r="816" spans="4:10">
      <c r="D816" s="332"/>
      <c r="G816" s="327"/>
      <c r="H816" s="327"/>
      <c r="I816" s="327"/>
      <c r="J816" s="327"/>
    </row>
    <row r="817" spans="4:10">
      <c r="D817" s="332"/>
      <c r="G817" s="327"/>
      <c r="H817" s="327"/>
      <c r="I817" s="327"/>
      <c r="J817" s="327"/>
    </row>
    <row r="818" spans="4:10">
      <c r="D818" s="332"/>
      <c r="G818" s="327"/>
      <c r="H818" s="327"/>
      <c r="I818" s="327"/>
      <c r="J818" s="327"/>
    </row>
    <row r="819" spans="4:10">
      <c r="D819" s="332"/>
      <c r="G819" s="327"/>
      <c r="H819" s="327"/>
      <c r="I819" s="327"/>
      <c r="J819" s="327"/>
    </row>
    <row r="820" spans="4:10">
      <c r="D820" s="332"/>
      <c r="G820" s="327"/>
      <c r="H820" s="327"/>
      <c r="I820" s="327"/>
      <c r="J820" s="327"/>
    </row>
    <row r="821" spans="4:10">
      <c r="D821" s="332"/>
      <c r="G821" s="327"/>
      <c r="H821" s="327"/>
      <c r="I821" s="327"/>
      <c r="J821" s="327"/>
    </row>
    <row r="822" spans="4:10">
      <c r="D822" s="332"/>
      <c r="G822" s="327"/>
      <c r="H822" s="327"/>
      <c r="I822" s="327"/>
      <c r="J822" s="327"/>
    </row>
    <row r="823" spans="4:10">
      <c r="D823" s="332"/>
      <c r="G823" s="327"/>
      <c r="H823" s="327"/>
      <c r="I823" s="327"/>
      <c r="J823" s="327"/>
    </row>
    <row r="824" spans="4:10">
      <c r="D824" s="332"/>
      <c r="G824" s="327"/>
      <c r="H824" s="327"/>
      <c r="I824" s="327"/>
      <c r="J824" s="327"/>
    </row>
    <row r="825" spans="4:10">
      <c r="D825" s="332"/>
      <c r="G825" s="327"/>
      <c r="H825" s="327"/>
      <c r="I825" s="327"/>
      <c r="J825" s="327"/>
    </row>
    <row r="826" spans="4:10">
      <c r="D826" s="332"/>
      <c r="G826" s="327"/>
      <c r="H826" s="327"/>
      <c r="I826" s="327"/>
      <c r="J826" s="327"/>
    </row>
    <row r="827" spans="4:10">
      <c r="D827" s="332"/>
      <c r="G827" s="327"/>
      <c r="H827" s="327"/>
      <c r="I827" s="327"/>
      <c r="J827" s="327"/>
    </row>
    <row r="828" spans="4:10">
      <c r="D828" s="332"/>
      <c r="G828" s="327"/>
      <c r="H828" s="327"/>
      <c r="I828" s="327"/>
      <c r="J828" s="327"/>
    </row>
    <row r="829" spans="4:10">
      <c r="D829" s="332"/>
      <c r="G829" s="327"/>
      <c r="H829" s="327"/>
      <c r="I829" s="327"/>
      <c r="J829" s="327"/>
    </row>
    <row r="830" spans="4:10">
      <c r="D830" s="332"/>
      <c r="G830" s="327"/>
      <c r="H830" s="327"/>
      <c r="I830" s="327"/>
      <c r="J830" s="327"/>
    </row>
    <row r="831" spans="4:10">
      <c r="D831" s="332"/>
      <c r="G831" s="327"/>
      <c r="H831" s="327"/>
      <c r="I831" s="327"/>
      <c r="J831" s="327"/>
    </row>
    <row r="832" spans="4:10">
      <c r="D832" s="332"/>
      <c r="G832" s="327"/>
      <c r="H832" s="327"/>
      <c r="I832" s="327"/>
      <c r="J832" s="327"/>
    </row>
    <row r="833" spans="4:10">
      <c r="D833" s="332"/>
      <c r="G833" s="327"/>
      <c r="H833" s="327"/>
      <c r="I833" s="327"/>
      <c r="J833" s="327"/>
    </row>
    <row r="834" spans="4:10">
      <c r="D834" s="332"/>
      <c r="G834" s="327"/>
      <c r="H834" s="327"/>
      <c r="I834" s="327"/>
      <c r="J834" s="327"/>
    </row>
    <row r="835" spans="4:10">
      <c r="D835" s="332"/>
      <c r="G835" s="327"/>
      <c r="H835" s="327"/>
      <c r="I835" s="327"/>
      <c r="J835" s="327"/>
    </row>
    <row r="836" spans="4:10">
      <c r="D836" s="332"/>
      <c r="G836" s="327"/>
      <c r="H836" s="327"/>
      <c r="I836" s="327"/>
      <c r="J836" s="327"/>
    </row>
    <row r="837" spans="4:10">
      <c r="D837" s="332"/>
      <c r="G837" s="327"/>
      <c r="H837" s="327"/>
      <c r="I837" s="327"/>
      <c r="J837" s="327"/>
    </row>
    <row r="838" spans="4:10">
      <c r="D838" s="332"/>
      <c r="G838" s="327"/>
      <c r="H838" s="327"/>
      <c r="I838" s="327"/>
      <c r="J838" s="327"/>
    </row>
    <row r="839" spans="4:10">
      <c r="D839" s="332"/>
      <c r="G839" s="327"/>
      <c r="H839" s="327"/>
      <c r="I839" s="327"/>
      <c r="J839" s="327"/>
    </row>
    <row r="840" spans="4:10">
      <c r="D840" s="332"/>
      <c r="G840" s="327"/>
      <c r="H840" s="327"/>
      <c r="I840" s="327"/>
      <c r="J840" s="327"/>
    </row>
    <row r="841" spans="4:10">
      <c r="D841" s="332"/>
      <c r="G841" s="327"/>
      <c r="H841" s="327"/>
      <c r="I841" s="327"/>
      <c r="J841" s="327"/>
    </row>
    <row r="842" spans="4:10">
      <c r="D842" s="332"/>
      <c r="G842" s="327"/>
      <c r="H842" s="327"/>
      <c r="I842" s="327"/>
      <c r="J842" s="327"/>
    </row>
    <row r="843" spans="4:10">
      <c r="D843" s="332"/>
      <c r="G843" s="327"/>
      <c r="H843" s="327"/>
      <c r="I843" s="327"/>
      <c r="J843" s="327"/>
    </row>
    <row r="844" spans="4:10">
      <c r="D844" s="332"/>
      <c r="G844" s="327"/>
      <c r="H844" s="327"/>
      <c r="I844" s="327"/>
      <c r="J844" s="327"/>
    </row>
    <row r="845" spans="4:10">
      <c r="D845" s="332"/>
      <c r="G845" s="327"/>
      <c r="H845" s="327"/>
      <c r="I845" s="327"/>
      <c r="J845" s="327"/>
    </row>
    <row r="846" spans="4:10">
      <c r="D846" s="332"/>
      <c r="G846" s="327"/>
      <c r="H846" s="327"/>
      <c r="I846" s="327"/>
      <c r="J846" s="327"/>
    </row>
    <row r="847" spans="4:10">
      <c r="D847" s="332"/>
      <c r="G847" s="327"/>
      <c r="H847" s="327"/>
      <c r="I847" s="327"/>
      <c r="J847" s="327"/>
    </row>
    <row r="848" spans="4:10">
      <c r="D848" s="332"/>
      <c r="G848" s="327"/>
      <c r="H848" s="327"/>
      <c r="I848" s="327"/>
      <c r="J848" s="327"/>
    </row>
    <row r="849" spans="4:10">
      <c r="D849" s="332"/>
      <c r="G849" s="327"/>
      <c r="H849" s="327"/>
      <c r="I849" s="327"/>
      <c r="J849" s="327"/>
    </row>
    <row r="850" spans="4:10">
      <c r="D850" s="332"/>
      <c r="G850" s="327"/>
      <c r="H850" s="327"/>
      <c r="I850" s="327"/>
      <c r="J850" s="327"/>
    </row>
    <row r="851" spans="4:10">
      <c r="D851" s="332"/>
      <c r="G851" s="327"/>
      <c r="H851" s="327"/>
      <c r="I851" s="327"/>
      <c r="J851" s="327"/>
    </row>
    <row r="852" spans="4:10">
      <c r="D852" s="332"/>
      <c r="G852" s="327"/>
      <c r="H852" s="327"/>
      <c r="I852" s="327"/>
      <c r="J852" s="327"/>
    </row>
    <row r="853" spans="4:10">
      <c r="D853" s="332"/>
      <c r="G853" s="327"/>
      <c r="H853" s="327"/>
      <c r="I853" s="327"/>
      <c r="J853" s="327"/>
    </row>
    <row r="854" spans="4:10">
      <c r="D854" s="332"/>
      <c r="G854" s="327"/>
      <c r="H854" s="327"/>
      <c r="I854" s="327"/>
      <c r="J854" s="327"/>
    </row>
    <row r="855" spans="4:10">
      <c r="D855" s="332"/>
      <c r="G855" s="327"/>
      <c r="H855" s="327"/>
      <c r="I855" s="327"/>
      <c r="J855" s="327"/>
    </row>
    <row r="856" spans="4:10">
      <c r="D856" s="332"/>
      <c r="G856" s="327"/>
      <c r="H856" s="327"/>
      <c r="I856" s="327"/>
      <c r="J856" s="327"/>
    </row>
    <row r="857" spans="4:10">
      <c r="D857" s="332"/>
      <c r="G857" s="327"/>
      <c r="H857" s="327"/>
      <c r="I857" s="327"/>
      <c r="J857" s="327"/>
    </row>
    <row r="858" spans="4:10">
      <c r="D858" s="332"/>
      <c r="G858" s="327"/>
      <c r="H858" s="327"/>
      <c r="I858" s="327"/>
      <c r="J858" s="327"/>
    </row>
    <row r="859" spans="4:10">
      <c r="D859" s="332"/>
      <c r="G859" s="327"/>
      <c r="H859" s="327"/>
      <c r="I859" s="327"/>
      <c r="J859" s="327"/>
    </row>
    <row r="860" spans="4:10">
      <c r="D860" s="332"/>
      <c r="G860" s="327"/>
      <c r="H860" s="327"/>
      <c r="I860" s="327"/>
      <c r="J860" s="327"/>
    </row>
    <row r="861" spans="4:10">
      <c r="D861" s="332"/>
      <c r="G861" s="327"/>
      <c r="H861" s="327"/>
      <c r="I861" s="327"/>
      <c r="J861" s="327"/>
    </row>
    <row r="862" spans="4:10">
      <c r="D862" s="332"/>
      <c r="G862" s="327"/>
      <c r="H862" s="327"/>
      <c r="I862" s="327"/>
      <c r="J862" s="327"/>
    </row>
    <row r="863" spans="4:10">
      <c r="D863" s="332"/>
      <c r="G863" s="327"/>
      <c r="H863" s="327"/>
      <c r="I863" s="327"/>
      <c r="J863" s="327"/>
    </row>
    <row r="864" spans="4:10">
      <c r="D864" s="332"/>
      <c r="G864" s="327"/>
      <c r="H864" s="327"/>
      <c r="I864" s="327"/>
      <c r="J864" s="327"/>
    </row>
    <row r="865" spans="4:10">
      <c r="D865" s="332"/>
      <c r="G865" s="327"/>
      <c r="H865" s="327"/>
      <c r="I865" s="327"/>
      <c r="J865" s="327"/>
    </row>
    <row r="866" spans="4:10">
      <c r="D866" s="332"/>
      <c r="G866" s="327"/>
      <c r="H866" s="327"/>
      <c r="I866" s="327"/>
      <c r="J866" s="327"/>
    </row>
    <row r="867" spans="4:10">
      <c r="D867" s="332"/>
      <c r="G867" s="327"/>
      <c r="H867" s="327"/>
      <c r="I867" s="327"/>
      <c r="J867" s="327"/>
    </row>
    <row r="868" spans="4:10">
      <c r="D868" s="332"/>
      <c r="G868" s="327"/>
      <c r="H868" s="327"/>
      <c r="I868" s="327"/>
      <c r="J868" s="327"/>
    </row>
    <row r="869" spans="4:10">
      <c r="D869" s="332"/>
      <c r="G869" s="327"/>
      <c r="H869" s="327"/>
      <c r="I869" s="327"/>
      <c r="J869" s="327"/>
    </row>
    <row r="870" spans="4:10">
      <c r="D870" s="332"/>
      <c r="G870" s="327"/>
      <c r="H870" s="327"/>
      <c r="I870" s="327"/>
      <c r="J870" s="327"/>
    </row>
    <row r="871" spans="4:10">
      <c r="D871" s="332"/>
      <c r="G871" s="327"/>
      <c r="H871" s="327"/>
      <c r="I871" s="327"/>
      <c r="J871" s="327"/>
    </row>
    <row r="872" spans="4:10">
      <c r="D872" s="332"/>
      <c r="G872" s="327"/>
      <c r="H872" s="327"/>
      <c r="I872" s="327"/>
      <c r="J872" s="327"/>
    </row>
    <row r="873" spans="4:10">
      <c r="D873" s="332"/>
      <c r="G873" s="327"/>
      <c r="H873" s="327"/>
      <c r="I873" s="327"/>
      <c r="J873" s="327"/>
    </row>
    <row r="874" spans="4:10">
      <c r="D874" s="332"/>
      <c r="G874" s="327"/>
      <c r="H874" s="327"/>
      <c r="I874" s="327"/>
      <c r="J874" s="327"/>
    </row>
    <row r="875" spans="4:10">
      <c r="D875" s="332"/>
      <c r="G875" s="327"/>
      <c r="H875" s="327"/>
      <c r="I875" s="327"/>
      <c r="J875" s="327"/>
    </row>
    <row r="876" spans="4:10">
      <c r="D876" s="332"/>
      <c r="G876" s="327"/>
      <c r="H876" s="327"/>
      <c r="I876" s="327"/>
      <c r="J876" s="327"/>
    </row>
    <row r="877" spans="4:10">
      <c r="D877" s="332"/>
      <c r="G877" s="327"/>
      <c r="H877" s="327"/>
      <c r="I877" s="327"/>
      <c r="J877" s="327"/>
    </row>
    <row r="878" spans="4:10">
      <c r="D878" s="332"/>
      <c r="G878" s="327"/>
      <c r="H878" s="327"/>
      <c r="I878" s="327"/>
      <c r="J878" s="327"/>
    </row>
    <row r="879" spans="4:10">
      <c r="D879" s="332"/>
      <c r="G879" s="327"/>
      <c r="H879" s="327"/>
      <c r="I879" s="327"/>
      <c r="J879" s="327"/>
    </row>
    <row r="880" spans="4:10">
      <c r="D880" s="332"/>
      <c r="G880" s="327"/>
      <c r="H880" s="327"/>
      <c r="I880" s="327"/>
      <c r="J880" s="327"/>
    </row>
    <row r="881" spans="4:10">
      <c r="D881" s="332"/>
      <c r="G881" s="327"/>
      <c r="H881" s="327"/>
      <c r="I881" s="327"/>
      <c r="J881" s="327"/>
    </row>
    <row r="882" spans="4:10">
      <c r="D882" s="332"/>
      <c r="G882" s="327"/>
      <c r="H882" s="327"/>
      <c r="I882" s="327"/>
      <c r="J882" s="327"/>
    </row>
    <row r="883" spans="4:10">
      <c r="D883" s="332"/>
      <c r="G883" s="327"/>
      <c r="H883" s="327"/>
      <c r="I883" s="327"/>
      <c r="J883" s="327"/>
    </row>
    <row r="884" spans="4:10">
      <c r="D884" s="332"/>
      <c r="G884" s="327"/>
      <c r="H884" s="327"/>
      <c r="I884" s="327"/>
      <c r="J884" s="327"/>
    </row>
    <row r="885" spans="4:10">
      <c r="D885" s="332"/>
      <c r="G885" s="327"/>
      <c r="H885" s="327"/>
      <c r="I885" s="327"/>
      <c r="J885" s="327"/>
    </row>
    <row r="886" spans="4:10">
      <c r="D886" s="332"/>
      <c r="G886" s="327"/>
      <c r="H886" s="327"/>
      <c r="I886" s="327"/>
      <c r="J886" s="327"/>
    </row>
    <row r="887" spans="4:10">
      <c r="D887" s="332"/>
      <c r="G887" s="327"/>
      <c r="H887" s="327"/>
      <c r="I887" s="327"/>
      <c r="J887" s="327"/>
    </row>
    <row r="888" spans="4:10">
      <c r="D888" s="332"/>
      <c r="G888" s="327"/>
      <c r="H888" s="327"/>
      <c r="I888" s="327"/>
      <c r="J888" s="327"/>
    </row>
    <row r="889" spans="4:10">
      <c r="D889" s="332"/>
      <c r="G889" s="327"/>
      <c r="H889" s="327"/>
      <c r="I889" s="327"/>
      <c r="J889" s="327"/>
    </row>
    <row r="890" spans="4:10">
      <c r="D890" s="332"/>
      <c r="G890" s="327"/>
      <c r="H890" s="327"/>
      <c r="I890" s="327"/>
      <c r="J890" s="327"/>
    </row>
    <row r="891" spans="4:10">
      <c r="D891" s="332"/>
      <c r="G891" s="327"/>
      <c r="H891" s="327"/>
      <c r="I891" s="327"/>
      <c r="J891" s="327"/>
    </row>
    <row r="892" spans="4:10">
      <c r="D892" s="332"/>
      <c r="G892" s="327"/>
      <c r="H892" s="327"/>
      <c r="I892" s="327"/>
      <c r="J892" s="327"/>
    </row>
    <row r="893" spans="4:10">
      <c r="D893" s="332"/>
      <c r="G893" s="327"/>
      <c r="H893" s="327"/>
      <c r="I893" s="327"/>
      <c r="J893" s="327"/>
    </row>
    <row r="894" spans="4:10">
      <c r="D894" s="332"/>
      <c r="G894" s="327"/>
      <c r="H894" s="327"/>
      <c r="I894" s="327"/>
      <c r="J894" s="327"/>
    </row>
    <row r="895" spans="4:10">
      <c r="D895" s="332"/>
      <c r="G895" s="327"/>
      <c r="H895" s="327"/>
      <c r="I895" s="327"/>
      <c r="J895" s="327"/>
    </row>
    <row r="896" spans="4:10">
      <c r="D896" s="332"/>
      <c r="G896" s="327"/>
      <c r="H896" s="327"/>
      <c r="I896" s="327"/>
      <c r="J896" s="327"/>
    </row>
    <row r="897" spans="4:10">
      <c r="D897" s="332"/>
      <c r="G897" s="327"/>
      <c r="H897" s="327"/>
      <c r="I897" s="327"/>
      <c r="J897" s="327"/>
    </row>
    <row r="898" spans="4:10">
      <c r="D898" s="332"/>
      <c r="G898" s="327"/>
      <c r="H898" s="327"/>
      <c r="I898" s="327"/>
      <c r="J898" s="327"/>
    </row>
    <row r="899" spans="4:10">
      <c r="D899" s="332"/>
      <c r="G899" s="327"/>
      <c r="H899" s="327"/>
      <c r="I899" s="327"/>
      <c r="J899" s="327"/>
    </row>
    <row r="900" spans="4:10">
      <c r="D900" s="332"/>
      <c r="G900" s="327"/>
      <c r="H900" s="327"/>
      <c r="I900" s="327"/>
      <c r="J900" s="327"/>
    </row>
    <row r="901" spans="4:10">
      <c r="D901" s="332"/>
      <c r="G901" s="327"/>
      <c r="H901" s="327"/>
      <c r="I901" s="327"/>
      <c r="J901" s="327"/>
    </row>
    <row r="902" spans="4:10">
      <c r="D902" s="332"/>
      <c r="G902" s="327"/>
      <c r="H902" s="327"/>
      <c r="I902" s="327"/>
      <c r="J902" s="327"/>
    </row>
    <row r="903" spans="4:10">
      <c r="D903" s="332"/>
      <c r="G903" s="327"/>
      <c r="H903" s="327"/>
      <c r="I903" s="327"/>
      <c r="J903" s="327"/>
    </row>
    <row r="904" spans="4:10">
      <c r="D904" s="332"/>
      <c r="G904" s="327"/>
      <c r="H904" s="327"/>
      <c r="I904" s="327"/>
      <c r="J904" s="327"/>
    </row>
    <row r="905" spans="4:10">
      <c r="D905" s="332"/>
      <c r="G905" s="327"/>
      <c r="H905" s="327"/>
      <c r="I905" s="327"/>
      <c r="J905" s="327"/>
    </row>
    <row r="906" spans="4:10">
      <c r="D906" s="332"/>
      <c r="G906" s="327"/>
      <c r="H906" s="327"/>
      <c r="I906" s="327"/>
      <c r="J906" s="327"/>
    </row>
    <row r="907" spans="4:10">
      <c r="D907" s="332"/>
      <c r="G907" s="327"/>
      <c r="H907" s="327"/>
      <c r="I907" s="327"/>
      <c r="J907" s="327"/>
    </row>
    <row r="908" spans="4:10">
      <c r="D908" s="332"/>
      <c r="G908" s="327"/>
      <c r="H908" s="327"/>
      <c r="I908" s="327"/>
      <c r="J908" s="327"/>
    </row>
    <row r="909" spans="4:10">
      <c r="D909" s="332"/>
      <c r="G909" s="327"/>
      <c r="H909" s="327"/>
      <c r="I909" s="327"/>
      <c r="J909" s="327"/>
    </row>
    <row r="910" spans="4:10">
      <c r="D910" s="332"/>
      <c r="G910" s="327"/>
      <c r="H910" s="327"/>
      <c r="I910" s="327"/>
      <c r="J910" s="327"/>
    </row>
    <row r="911" spans="4:10">
      <c r="D911" s="332"/>
      <c r="G911" s="327"/>
      <c r="H911" s="327"/>
      <c r="I911" s="327"/>
      <c r="J911" s="327"/>
    </row>
    <row r="912" spans="4:10">
      <c r="D912" s="332"/>
      <c r="G912" s="327"/>
      <c r="H912" s="327"/>
      <c r="I912" s="327"/>
      <c r="J912" s="327"/>
    </row>
    <row r="913" spans="4:10">
      <c r="D913" s="332"/>
      <c r="G913" s="327"/>
      <c r="H913" s="327"/>
      <c r="I913" s="327"/>
      <c r="J913" s="327"/>
    </row>
    <row r="914" spans="4:10">
      <c r="D914" s="332"/>
      <c r="G914" s="327"/>
      <c r="H914" s="327"/>
      <c r="I914" s="327"/>
      <c r="J914" s="327"/>
    </row>
    <row r="915" spans="4:10">
      <c r="D915" s="332"/>
      <c r="G915" s="327"/>
      <c r="H915" s="327"/>
      <c r="I915" s="327"/>
      <c r="J915" s="327"/>
    </row>
    <row r="916" spans="4:10">
      <c r="D916" s="332"/>
      <c r="G916" s="327"/>
      <c r="H916" s="327"/>
      <c r="I916" s="327"/>
      <c r="J916" s="327"/>
    </row>
    <row r="917" spans="4:10">
      <c r="D917" s="332"/>
      <c r="G917" s="327"/>
      <c r="H917" s="327"/>
      <c r="I917" s="327"/>
      <c r="J917" s="327"/>
    </row>
    <row r="918" spans="4:10">
      <c r="D918" s="332"/>
      <c r="G918" s="327"/>
      <c r="H918" s="327"/>
      <c r="I918" s="327"/>
      <c r="J918" s="327"/>
    </row>
    <row r="919" spans="4:10">
      <c r="D919" s="332"/>
      <c r="G919" s="327"/>
      <c r="H919" s="327"/>
      <c r="I919" s="327"/>
      <c r="J919" s="327"/>
    </row>
    <row r="920" spans="4:10">
      <c r="D920" s="332"/>
      <c r="G920" s="327"/>
      <c r="H920" s="327"/>
      <c r="I920" s="327"/>
      <c r="J920" s="327"/>
    </row>
    <row r="921" spans="4:10">
      <c r="D921" s="332"/>
      <c r="G921" s="327"/>
      <c r="H921" s="327"/>
      <c r="I921" s="327"/>
      <c r="J921" s="327"/>
    </row>
    <row r="922" spans="4:10">
      <c r="D922" s="332"/>
      <c r="G922" s="327"/>
      <c r="H922" s="327"/>
      <c r="I922" s="327"/>
      <c r="J922" s="327"/>
    </row>
    <row r="923" spans="4:10">
      <c r="D923" s="332"/>
      <c r="E923" s="334"/>
      <c r="G923" s="327"/>
      <c r="H923" s="327"/>
      <c r="I923" s="327"/>
      <c r="J923" s="327"/>
    </row>
    <row r="924" spans="4:10">
      <c r="D924" s="332"/>
      <c r="G924" s="327"/>
      <c r="H924" s="327"/>
      <c r="I924" s="327"/>
      <c r="J924" s="327"/>
    </row>
    <row r="925" spans="4:10">
      <c r="D925" s="332"/>
      <c r="G925" s="327"/>
      <c r="H925" s="327"/>
      <c r="I925" s="327"/>
      <c r="J925" s="327"/>
    </row>
    <row r="926" spans="4:10">
      <c r="D926" s="332"/>
      <c r="G926" s="327"/>
      <c r="H926" s="327"/>
      <c r="I926" s="327"/>
      <c r="J926" s="327"/>
    </row>
    <row r="927" spans="4:10">
      <c r="D927" s="332"/>
      <c r="G927" s="327"/>
      <c r="H927" s="327"/>
      <c r="I927" s="327"/>
      <c r="J927" s="327"/>
    </row>
    <row r="928" spans="4:10">
      <c r="D928" s="332"/>
      <c r="G928" s="327"/>
      <c r="H928" s="327"/>
      <c r="I928" s="327"/>
      <c r="J928" s="327"/>
    </row>
    <row r="929" spans="4:10">
      <c r="D929" s="332"/>
      <c r="G929" s="327"/>
      <c r="H929" s="327"/>
      <c r="I929" s="327"/>
      <c r="J929" s="327"/>
    </row>
    <row r="930" spans="4:10">
      <c r="D930" s="332"/>
      <c r="G930" s="327"/>
      <c r="H930" s="327"/>
      <c r="I930" s="327"/>
      <c r="J930" s="327"/>
    </row>
    <row r="931" spans="4:10">
      <c r="D931" s="332"/>
      <c r="G931" s="327"/>
      <c r="H931" s="327"/>
      <c r="I931" s="327"/>
      <c r="J931" s="327"/>
    </row>
    <row r="932" spans="4:10">
      <c r="D932" s="332"/>
      <c r="G932" s="327"/>
      <c r="H932" s="327"/>
      <c r="I932" s="327"/>
      <c r="J932" s="327"/>
    </row>
    <row r="933" spans="4:10">
      <c r="D933" s="332"/>
      <c r="G933" s="327"/>
      <c r="H933" s="327"/>
      <c r="I933" s="327"/>
      <c r="J933" s="327"/>
    </row>
    <row r="934" spans="4:10">
      <c r="D934" s="332"/>
      <c r="G934" s="327"/>
      <c r="H934" s="327"/>
      <c r="I934" s="327"/>
      <c r="J934" s="327"/>
    </row>
    <row r="935" spans="4:10">
      <c r="D935" s="332"/>
      <c r="G935" s="327"/>
      <c r="H935" s="327"/>
      <c r="I935" s="327"/>
      <c r="J935" s="327"/>
    </row>
    <row r="936" spans="4:10">
      <c r="D936" s="332"/>
      <c r="G936" s="327"/>
      <c r="H936" s="327"/>
      <c r="I936" s="327"/>
      <c r="J936" s="327"/>
    </row>
    <row r="937" spans="4:10">
      <c r="D937" s="332"/>
      <c r="G937" s="327"/>
      <c r="H937" s="327"/>
      <c r="I937" s="327"/>
      <c r="J937" s="327"/>
    </row>
    <row r="938" spans="4:10">
      <c r="D938" s="332"/>
      <c r="G938" s="327"/>
      <c r="H938" s="327"/>
      <c r="I938" s="327"/>
      <c r="J938" s="327"/>
    </row>
    <row r="939" spans="4:10">
      <c r="D939" s="332"/>
      <c r="G939" s="327"/>
      <c r="H939" s="327"/>
      <c r="I939" s="327"/>
      <c r="J939" s="327"/>
    </row>
    <row r="940" spans="4:10">
      <c r="D940" s="332"/>
      <c r="G940" s="327"/>
      <c r="H940" s="327"/>
      <c r="I940" s="327"/>
      <c r="J940" s="327"/>
    </row>
    <row r="941" spans="4:10">
      <c r="D941" s="332"/>
      <c r="G941" s="327"/>
      <c r="H941" s="327"/>
      <c r="I941" s="327"/>
      <c r="J941" s="327"/>
    </row>
    <row r="942" spans="4:10">
      <c r="D942" s="332"/>
      <c r="G942" s="327"/>
      <c r="H942" s="327"/>
      <c r="I942" s="327"/>
      <c r="J942" s="327"/>
    </row>
    <row r="943" spans="4:10">
      <c r="D943" s="332"/>
      <c r="G943" s="327"/>
      <c r="H943" s="327"/>
      <c r="I943" s="327"/>
      <c r="J943" s="327"/>
    </row>
    <row r="944" spans="4:10">
      <c r="D944" s="332"/>
      <c r="G944" s="327"/>
      <c r="H944" s="327"/>
      <c r="I944" s="327"/>
      <c r="J944" s="327"/>
    </row>
    <row r="945" spans="4:10">
      <c r="D945" s="332"/>
      <c r="G945" s="327"/>
      <c r="H945" s="327"/>
      <c r="I945" s="327"/>
      <c r="J945" s="327"/>
    </row>
    <row r="946" spans="4:10">
      <c r="D946" s="332"/>
      <c r="G946" s="327"/>
      <c r="H946" s="327"/>
      <c r="I946" s="327"/>
      <c r="J946" s="327"/>
    </row>
    <row r="947" spans="4:10">
      <c r="D947" s="332"/>
      <c r="G947" s="327"/>
      <c r="H947" s="327"/>
      <c r="I947" s="327"/>
      <c r="J947" s="327"/>
    </row>
    <row r="948" spans="4:10">
      <c r="D948" s="332"/>
      <c r="G948" s="327"/>
      <c r="H948" s="327"/>
      <c r="I948" s="327"/>
      <c r="J948" s="327"/>
    </row>
    <row r="949" spans="4:10">
      <c r="D949" s="332"/>
      <c r="G949" s="327"/>
      <c r="H949" s="327"/>
      <c r="I949" s="327"/>
      <c r="J949" s="327"/>
    </row>
    <row r="950" spans="4:10">
      <c r="D950" s="332"/>
      <c r="G950" s="327"/>
      <c r="H950" s="327"/>
      <c r="I950" s="327"/>
      <c r="J950" s="327"/>
    </row>
    <row r="951" spans="4:10">
      <c r="D951" s="332"/>
      <c r="G951" s="327"/>
      <c r="H951" s="327"/>
      <c r="I951" s="327"/>
      <c r="J951" s="327"/>
    </row>
    <row r="952" spans="4:10">
      <c r="D952" s="332"/>
      <c r="G952" s="327"/>
      <c r="H952" s="327"/>
      <c r="I952" s="327"/>
      <c r="J952" s="327"/>
    </row>
    <row r="953" spans="4:10">
      <c r="D953" s="332"/>
      <c r="G953" s="327"/>
      <c r="H953" s="327"/>
      <c r="I953" s="327"/>
      <c r="J953" s="327"/>
    </row>
    <row r="954" spans="4:10">
      <c r="D954" s="332"/>
      <c r="G954" s="327"/>
      <c r="H954" s="327"/>
      <c r="I954" s="327"/>
      <c r="J954" s="327"/>
    </row>
    <row r="955" spans="4:10">
      <c r="D955" s="332"/>
      <c r="G955" s="327"/>
      <c r="H955" s="327"/>
      <c r="I955" s="327"/>
      <c r="J955" s="327"/>
    </row>
    <row r="956" spans="4:10">
      <c r="D956" s="332"/>
      <c r="G956" s="327"/>
      <c r="H956" s="327"/>
      <c r="I956" s="327"/>
      <c r="J956" s="327"/>
    </row>
    <row r="957" spans="4:10">
      <c r="D957" s="332"/>
      <c r="G957" s="327"/>
      <c r="H957" s="327"/>
      <c r="I957" s="327"/>
      <c r="J957" s="327"/>
    </row>
    <row r="958" spans="4:10">
      <c r="D958" s="332"/>
      <c r="G958" s="327"/>
      <c r="H958" s="327"/>
      <c r="I958" s="327"/>
      <c r="J958" s="327"/>
    </row>
    <row r="959" spans="4:10">
      <c r="D959" s="332"/>
      <c r="G959" s="327"/>
      <c r="H959" s="327"/>
      <c r="I959" s="327"/>
      <c r="J959" s="327"/>
    </row>
    <row r="960" spans="4:10">
      <c r="D960" s="332"/>
      <c r="G960" s="327"/>
      <c r="H960" s="327"/>
      <c r="I960" s="327"/>
      <c r="J960" s="327"/>
    </row>
    <row r="961" spans="4:10">
      <c r="D961" s="332"/>
      <c r="G961" s="327"/>
      <c r="H961" s="327"/>
      <c r="I961" s="327"/>
      <c r="J961" s="327"/>
    </row>
    <row r="962" spans="4:10">
      <c r="D962" s="332"/>
      <c r="G962" s="327"/>
      <c r="H962" s="327"/>
      <c r="I962" s="327"/>
      <c r="J962" s="327"/>
    </row>
    <row r="963" spans="4:10">
      <c r="D963" s="332"/>
      <c r="G963" s="327"/>
      <c r="H963" s="327"/>
      <c r="I963" s="327"/>
      <c r="J963" s="327"/>
    </row>
    <row r="964" spans="4:10">
      <c r="D964" s="332"/>
      <c r="G964" s="327"/>
      <c r="H964" s="327"/>
      <c r="I964" s="327"/>
      <c r="J964" s="327"/>
    </row>
    <row r="965" spans="4:10">
      <c r="D965" s="332"/>
      <c r="G965" s="327"/>
      <c r="H965" s="327"/>
      <c r="I965" s="327"/>
      <c r="J965" s="327"/>
    </row>
    <row r="966" spans="4:10">
      <c r="D966" s="332"/>
      <c r="G966" s="327"/>
      <c r="H966" s="327"/>
      <c r="I966" s="327"/>
      <c r="J966" s="327"/>
    </row>
    <row r="967" spans="4:10">
      <c r="D967" s="332"/>
      <c r="G967" s="327"/>
      <c r="H967" s="327"/>
      <c r="I967" s="327"/>
      <c r="J967" s="327"/>
    </row>
    <row r="968" spans="4:10">
      <c r="D968" s="332"/>
      <c r="G968" s="327"/>
      <c r="H968" s="327"/>
      <c r="I968" s="327"/>
      <c r="J968" s="327"/>
    </row>
    <row r="969" spans="4:10">
      <c r="D969" s="332"/>
      <c r="G969" s="327"/>
      <c r="H969" s="327"/>
      <c r="I969" s="327"/>
      <c r="J969" s="327"/>
    </row>
    <row r="970" spans="4:10">
      <c r="D970" s="332"/>
      <c r="G970" s="327"/>
      <c r="H970" s="327"/>
      <c r="I970" s="327"/>
      <c r="J970" s="327"/>
    </row>
    <row r="971" spans="4:10">
      <c r="D971" s="332"/>
      <c r="G971" s="327"/>
      <c r="H971" s="327"/>
      <c r="I971" s="327"/>
      <c r="J971" s="327"/>
    </row>
    <row r="972" spans="4:10">
      <c r="D972" s="332"/>
      <c r="G972" s="327"/>
      <c r="H972" s="327"/>
      <c r="I972" s="327"/>
      <c r="J972" s="327"/>
    </row>
    <row r="973" spans="4:10">
      <c r="D973" s="332"/>
      <c r="G973" s="327"/>
      <c r="H973" s="327"/>
      <c r="I973" s="327"/>
      <c r="J973" s="327"/>
    </row>
    <row r="974" spans="4:10">
      <c r="D974" s="332"/>
      <c r="G974" s="327"/>
      <c r="H974" s="327"/>
      <c r="I974" s="327"/>
      <c r="J974" s="327"/>
    </row>
    <row r="975" spans="4:10">
      <c r="D975" s="332"/>
      <c r="G975" s="327"/>
      <c r="H975" s="327"/>
      <c r="I975" s="327"/>
      <c r="J975" s="327"/>
    </row>
    <row r="976" spans="4:10">
      <c r="D976" s="332"/>
      <c r="G976" s="327"/>
      <c r="H976" s="327"/>
      <c r="I976" s="327"/>
      <c r="J976" s="327"/>
    </row>
    <row r="977" spans="4:10">
      <c r="D977" s="332"/>
      <c r="G977" s="327"/>
      <c r="H977" s="327"/>
      <c r="I977" s="327"/>
      <c r="J977" s="327"/>
    </row>
    <row r="978" spans="4:10">
      <c r="D978" s="334"/>
      <c r="G978" s="327"/>
      <c r="H978" s="327"/>
      <c r="I978" s="327"/>
      <c r="J978" s="327"/>
    </row>
    <row r="979" spans="4:10">
      <c r="D979" s="332"/>
      <c r="G979" s="327"/>
      <c r="H979" s="327"/>
      <c r="I979" s="327"/>
      <c r="J979" s="327"/>
    </row>
    <row r="980" spans="4:10">
      <c r="D980" s="332"/>
      <c r="G980" s="327"/>
      <c r="H980" s="327"/>
      <c r="I980" s="327"/>
      <c r="J980" s="327"/>
    </row>
    <row r="981" spans="4:10">
      <c r="D981" s="332"/>
      <c r="G981" s="327"/>
      <c r="H981" s="327"/>
      <c r="I981" s="327"/>
      <c r="J981" s="327"/>
    </row>
    <row r="982" spans="4:10">
      <c r="D982" s="332"/>
      <c r="G982" s="327"/>
      <c r="H982" s="327"/>
      <c r="I982" s="327"/>
      <c r="J982" s="327"/>
    </row>
    <row r="983" spans="4:10">
      <c r="D983" s="332"/>
      <c r="G983" s="327"/>
      <c r="H983" s="327"/>
      <c r="I983" s="327"/>
      <c r="J983" s="327"/>
    </row>
    <row r="984" spans="4:10">
      <c r="D984" s="332"/>
      <c r="G984" s="327"/>
      <c r="H984" s="327"/>
      <c r="I984" s="327"/>
      <c r="J984" s="327"/>
    </row>
    <row r="985" spans="4:10">
      <c r="D985" s="332"/>
      <c r="G985" s="327"/>
      <c r="H985" s="327"/>
      <c r="I985" s="327"/>
      <c r="J985" s="327"/>
    </row>
    <row r="986" spans="4:10">
      <c r="D986" s="332"/>
      <c r="G986" s="327"/>
      <c r="H986" s="327"/>
      <c r="I986" s="327"/>
      <c r="J986" s="327"/>
    </row>
    <row r="987" spans="4:10">
      <c r="D987" s="332"/>
      <c r="G987" s="327"/>
      <c r="H987" s="327"/>
      <c r="I987" s="327"/>
      <c r="J987" s="327"/>
    </row>
    <row r="988" spans="4:10">
      <c r="D988" s="332"/>
      <c r="G988" s="327"/>
      <c r="H988" s="327"/>
      <c r="I988" s="327"/>
      <c r="J988" s="327"/>
    </row>
    <row r="989" spans="4:10">
      <c r="D989" s="332"/>
      <c r="G989" s="327"/>
      <c r="H989" s="327"/>
      <c r="I989" s="327"/>
      <c r="J989" s="327"/>
    </row>
    <row r="990" spans="4:10">
      <c r="D990" s="332"/>
      <c r="G990" s="327"/>
      <c r="H990" s="327"/>
      <c r="I990" s="327"/>
      <c r="J990" s="327"/>
    </row>
    <row r="991" spans="4:10">
      <c r="D991" s="332"/>
      <c r="G991" s="327"/>
      <c r="H991" s="327"/>
      <c r="I991" s="327"/>
      <c r="J991" s="327"/>
    </row>
    <row r="992" spans="4:10">
      <c r="D992" s="332"/>
      <c r="G992" s="327"/>
      <c r="H992" s="327"/>
      <c r="I992" s="327"/>
      <c r="J992" s="327"/>
    </row>
    <row r="993" spans="4:10">
      <c r="D993" s="332"/>
      <c r="G993" s="327"/>
      <c r="H993" s="327"/>
      <c r="I993" s="327"/>
      <c r="J993" s="327"/>
    </row>
    <row r="994" spans="4:10">
      <c r="D994" s="332"/>
      <c r="G994" s="327"/>
      <c r="H994" s="327"/>
      <c r="I994" s="327"/>
      <c r="J994" s="327"/>
    </row>
    <row r="995" spans="4:10">
      <c r="D995" s="332"/>
      <c r="G995" s="327"/>
      <c r="H995" s="327"/>
      <c r="I995" s="327"/>
      <c r="J995" s="327"/>
    </row>
    <row r="996" spans="4:10">
      <c r="D996" s="332"/>
      <c r="G996" s="327"/>
      <c r="H996" s="327"/>
      <c r="I996" s="327"/>
      <c r="J996" s="327"/>
    </row>
    <row r="997" spans="4:10">
      <c r="D997" s="332"/>
      <c r="G997" s="327"/>
      <c r="H997" s="327"/>
      <c r="I997" s="327"/>
      <c r="J997" s="327"/>
    </row>
    <row r="998" spans="4:10">
      <c r="D998" s="332"/>
      <c r="G998" s="327"/>
      <c r="H998" s="327"/>
      <c r="I998" s="327"/>
      <c r="J998" s="327"/>
    </row>
    <row r="999" spans="4:10">
      <c r="D999" s="332"/>
      <c r="G999" s="327"/>
      <c r="H999" s="327"/>
      <c r="I999" s="327"/>
      <c r="J999" s="327"/>
    </row>
    <row r="1000" spans="4:10">
      <c r="D1000" s="332"/>
      <c r="G1000" s="327"/>
      <c r="H1000" s="327"/>
      <c r="I1000" s="327"/>
      <c r="J1000" s="327"/>
    </row>
    <row r="1001" spans="4:10">
      <c r="D1001" s="332"/>
      <c r="G1001" s="327"/>
      <c r="H1001" s="327"/>
      <c r="I1001" s="327"/>
      <c r="J1001" s="327"/>
    </row>
    <row r="1002" spans="4:10">
      <c r="D1002" s="332"/>
      <c r="G1002" s="327"/>
      <c r="H1002" s="327"/>
      <c r="I1002" s="327"/>
      <c r="J1002" s="327"/>
    </row>
    <row r="1003" spans="4:10">
      <c r="D1003" s="332"/>
      <c r="G1003" s="327"/>
      <c r="H1003" s="327"/>
      <c r="I1003" s="327"/>
      <c r="J1003" s="327"/>
    </row>
    <row r="1004" spans="4:10">
      <c r="D1004" s="332"/>
      <c r="G1004" s="327"/>
      <c r="H1004" s="327"/>
      <c r="I1004" s="327"/>
      <c r="J1004" s="327"/>
    </row>
    <row r="1005" spans="4:10">
      <c r="D1005" s="332"/>
      <c r="G1005" s="327"/>
      <c r="H1005" s="327"/>
      <c r="I1005" s="327"/>
      <c r="J1005" s="327"/>
    </row>
    <row r="1006" spans="4:10">
      <c r="D1006" s="332"/>
      <c r="G1006" s="327"/>
      <c r="H1006" s="327"/>
      <c r="I1006" s="327"/>
      <c r="J1006" s="327"/>
    </row>
    <row r="1007" spans="4:10">
      <c r="D1007" s="332"/>
      <c r="G1007" s="327"/>
      <c r="H1007" s="327"/>
      <c r="I1007" s="327"/>
      <c r="J1007" s="327"/>
    </row>
    <row r="1008" spans="4:10">
      <c r="D1008" s="332"/>
      <c r="G1008" s="327"/>
      <c r="H1008" s="327"/>
      <c r="I1008" s="327"/>
      <c r="J1008" s="327"/>
    </row>
    <row r="1009" spans="4:10">
      <c r="D1009" s="332"/>
      <c r="G1009" s="327"/>
      <c r="H1009" s="327"/>
      <c r="I1009" s="327"/>
      <c r="J1009" s="327"/>
    </row>
    <row r="1010" spans="4:10">
      <c r="D1010" s="332"/>
      <c r="G1010" s="327"/>
      <c r="H1010" s="327"/>
      <c r="I1010" s="327"/>
      <c r="J1010" s="327"/>
    </row>
    <row r="1011" spans="4:10">
      <c r="D1011" s="332"/>
      <c r="G1011" s="327"/>
      <c r="H1011" s="327"/>
      <c r="I1011" s="327"/>
      <c r="J1011" s="327"/>
    </row>
    <row r="1012" spans="4:10">
      <c r="D1012" s="332"/>
      <c r="G1012" s="327"/>
      <c r="H1012" s="327"/>
      <c r="I1012" s="327"/>
      <c r="J1012" s="327"/>
    </row>
    <row r="1013" spans="4:10">
      <c r="D1013" s="332"/>
      <c r="G1013" s="327"/>
      <c r="H1013" s="327"/>
      <c r="I1013" s="327"/>
      <c r="J1013" s="327"/>
    </row>
    <row r="1014" spans="4:10">
      <c r="D1014" s="332"/>
      <c r="G1014" s="327"/>
      <c r="H1014" s="327"/>
      <c r="I1014" s="327"/>
      <c r="J1014" s="327"/>
    </row>
    <row r="1015" spans="4:10">
      <c r="D1015" s="332"/>
      <c r="G1015" s="327"/>
      <c r="H1015" s="327"/>
      <c r="I1015" s="327"/>
      <c r="J1015" s="327"/>
    </row>
    <row r="1016" spans="4:10">
      <c r="D1016" s="332"/>
      <c r="G1016" s="327"/>
      <c r="H1016" s="327"/>
      <c r="I1016" s="327"/>
      <c r="J1016" s="327"/>
    </row>
    <row r="1017" spans="4:10">
      <c r="D1017" s="332"/>
      <c r="G1017" s="327"/>
      <c r="H1017" s="327"/>
      <c r="I1017" s="327"/>
      <c r="J1017" s="327"/>
    </row>
    <row r="1018" spans="4:10">
      <c r="D1018" s="332"/>
      <c r="G1018" s="327"/>
      <c r="H1018" s="327"/>
      <c r="I1018" s="327"/>
      <c r="J1018" s="327"/>
    </row>
    <row r="1019" spans="4:10">
      <c r="D1019" s="332"/>
      <c r="G1019" s="327"/>
      <c r="H1019" s="327"/>
      <c r="I1019" s="327"/>
      <c r="J1019" s="327"/>
    </row>
    <row r="1020" spans="4:10">
      <c r="D1020" s="332"/>
      <c r="G1020" s="327"/>
      <c r="H1020" s="327"/>
      <c r="I1020" s="327"/>
      <c r="J1020" s="327"/>
    </row>
    <row r="1021" spans="4:10">
      <c r="D1021" s="332"/>
      <c r="G1021" s="327"/>
      <c r="H1021" s="327"/>
      <c r="I1021" s="327"/>
      <c r="J1021" s="327"/>
    </row>
    <row r="1022" spans="4:10">
      <c r="D1022" s="332"/>
      <c r="G1022" s="327"/>
      <c r="H1022" s="327"/>
      <c r="I1022" s="327"/>
      <c r="J1022" s="327"/>
    </row>
    <row r="1023" spans="4:10">
      <c r="D1023" s="332"/>
      <c r="G1023" s="327"/>
      <c r="H1023" s="327"/>
      <c r="I1023" s="327"/>
      <c r="J1023" s="327"/>
    </row>
    <row r="1024" spans="4:10">
      <c r="D1024" s="332"/>
      <c r="G1024" s="327"/>
      <c r="H1024" s="327"/>
      <c r="I1024" s="327"/>
      <c r="J1024" s="327"/>
    </row>
    <row r="1025" spans="4:10">
      <c r="D1025" s="332"/>
      <c r="G1025" s="327"/>
      <c r="H1025" s="327"/>
      <c r="I1025" s="327"/>
      <c r="J1025" s="327"/>
    </row>
    <row r="1026" spans="4:10">
      <c r="D1026" s="332"/>
      <c r="G1026" s="327"/>
      <c r="H1026" s="327"/>
      <c r="I1026" s="327"/>
      <c r="J1026" s="327"/>
    </row>
    <row r="1027" spans="4:10">
      <c r="D1027" s="332"/>
      <c r="G1027" s="327"/>
      <c r="H1027" s="327"/>
      <c r="I1027" s="327"/>
      <c r="J1027" s="327"/>
    </row>
    <row r="1028" spans="4:10">
      <c r="D1028" s="332"/>
      <c r="G1028" s="327"/>
      <c r="H1028" s="327"/>
      <c r="I1028" s="327"/>
      <c r="J1028" s="327"/>
    </row>
    <row r="1029" spans="4:10">
      <c r="D1029" s="332"/>
      <c r="G1029" s="327"/>
      <c r="H1029" s="327"/>
      <c r="I1029" s="327"/>
      <c r="J1029" s="327"/>
    </row>
    <row r="1030" spans="4:10">
      <c r="D1030" s="332"/>
      <c r="G1030" s="327"/>
      <c r="H1030" s="327"/>
      <c r="I1030" s="327"/>
      <c r="J1030" s="327"/>
    </row>
    <row r="1031" spans="4:10">
      <c r="D1031" s="332"/>
      <c r="G1031" s="327"/>
      <c r="H1031" s="327"/>
      <c r="I1031" s="327"/>
      <c r="J1031" s="327"/>
    </row>
    <row r="1032" spans="4:10">
      <c r="D1032" s="332"/>
      <c r="G1032" s="327"/>
      <c r="H1032" s="327"/>
      <c r="I1032" s="327"/>
      <c r="J1032" s="327"/>
    </row>
    <row r="1033" spans="4:10">
      <c r="D1033" s="332"/>
      <c r="G1033" s="327"/>
      <c r="H1033" s="327"/>
      <c r="I1033" s="327"/>
      <c r="J1033" s="327"/>
    </row>
    <row r="1034" spans="4:10">
      <c r="D1034" s="332"/>
      <c r="G1034" s="327"/>
      <c r="H1034" s="327"/>
      <c r="I1034" s="327"/>
      <c r="J1034" s="327"/>
    </row>
    <row r="1035" spans="4:10">
      <c r="D1035" s="332"/>
      <c r="G1035" s="327"/>
      <c r="H1035" s="327"/>
      <c r="I1035" s="327"/>
      <c r="J1035" s="327"/>
    </row>
    <row r="1036" spans="4:10">
      <c r="D1036" s="332"/>
      <c r="G1036" s="327"/>
      <c r="H1036" s="327"/>
      <c r="I1036" s="327"/>
      <c r="J1036" s="327"/>
    </row>
    <row r="1037" spans="4:10">
      <c r="D1037" s="332"/>
      <c r="G1037" s="327"/>
      <c r="H1037" s="327"/>
      <c r="I1037" s="327"/>
      <c r="J1037" s="327"/>
    </row>
    <row r="1038" spans="4:10">
      <c r="D1038" s="332"/>
      <c r="G1038" s="327"/>
      <c r="H1038" s="327"/>
      <c r="I1038" s="327"/>
      <c r="J1038" s="327"/>
    </row>
    <row r="1039" spans="4:10">
      <c r="D1039" s="332"/>
      <c r="G1039" s="327"/>
      <c r="H1039" s="327"/>
      <c r="I1039" s="327"/>
      <c r="J1039" s="327"/>
    </row>
    <row r="1040" spans="4:10">
      <c r="D1040" s="332"/>
      <c r="G1040" s="327"/>
      <c r="H1040" s="327"/>
      <c r="I1040" s="327"/>
      <c r="J1040" s="327"/>
    </row>
    <row r="1041" spans="4:10">
      <c r="D1041" s="332"/>
      <c r="G1041" s="327"/>
      <c r="H1041" s="327"/>
      <c r="I1041" s="327"/>
      <c r="J1041" s="327"/>
    </row>
    <row r="1042" spans="4:10">
      <c r="D1042" s="332"/>
      <c r="G1042" s="327"/>
      <c r="H1042" s="327"/>
      <c r="I1042" s="327"/>
      <c r="J1042" s="327"/>
    </row>
    <row r="1043" spans="4:10">
      <c r="D1043" s="332"/>
      <c r="G1043" s="327"/>
      <c r="H1043" s="327"/>
      <c r="I1043" s="327"/>
      <c r="J1043" s="327"/>
    </row>
    <row r="1044" spans="4:10">
      <c r="D1044" s="332"/>
      <c r="G1044" s="327"/>
      <c r="H1044" s="327"/>
      <c r="I1044" s="327"/>
      <c r="J1044" s="327"/>
    </row>
    <row r="1045" spans="4:10">
      <c r="D1045" s="332"/>
      <c r="G1045" s="327"/>
      <c r="H1045" s="327"/>
      <c r="I1045" s="327"/>
      <c r="J1045" s="327"/>
    </row>
    <row r="1046" spans="4:10">
      <c r="D1046" s="332"/>
      <c r="G1046" s="327"/>
      <c r="H1046" s="327"/>
      <c r="I1046" s="327"/>
      <c r="J1046" s="327"/>
    </row>
    <row r="1047" spans="4:10">
      <c r="D1047" s="332"/>
      <c r="G1047" s="327"/>
      <c r="H1047" s="327"/>
      <c r="I1047" s="327"/>
      <c r="J1047" s="327"/>
    </row>
    <row r="1048" spans="4:10">
      <c r="D1048" s="332"/>
      <c r="G1048" s="327"/>
      <c r="H1048" s="327"/>
      <c r="I1048" s="327"/>
      <c r="J1048" s="327"/>
    </row>
    <row r="1049" spans="4:10">
      <c r="D1049" s="332"/>
      <c r="G1049" s="327"/>
      <c r="H1049" s="327"/>
      <c r="I1049" s="327"/>
      <c r="J1049" s="327"/>
    </row>
    <row r="1050" spans="4:10">
      <c r="D1050" s="332"/>
      <c r="G1050" s="327"/>
      <c r="H1050" s="327"/>
      <c r="I1050" s="327"/>
      <c r="J1050" s="327"/>
    </row>
    <row r="1051" spans="4:10">
      <c r="D1051" s="332"/>
      <c r="G1051" s="334"/>
      <c r="H1051" s="327"/>
      <c r="I1051" s="327"/>
      <c r="J1051" s="327"/>
    </row>
    <row r="1052" spans="4:10">
      <c r="D1052" s="332"/>
      <c r="G1052" s="327"/>
      <c r="H1052" s="327"/>
      <c r="I1052" s="327"/>
      <c r="J1052" s="327"/>
    </row>
    <row r="1053" spans="4:10">
      <c r="D1053" s="332"/>
      <c r="G1053" s="327"/>
      <c r="H1053" s="327"/>
      <c r="I1053" s="327"/>
      <c r="J1053" s="327"/>
    </row>
    <row r="1054" spans="4:10">
      <c r="D1054" s="332"/>
      <c r="G1054" s="327"/>
      <c r="H1054" s="327"/>
      <c r="I1054" s="327"/>
      <c r="J1054" s="327"/>
    </row>
    <row r="1055" spans="4:10">
      <c r="D1055" s="332"/>
      <c r="G1055" s="327"/>
      <c r="H1055" s="327"/>
      <c r="I1055" s="327"/>
      <c r="J1055" s="327"/>
    </row>
    <row r="1056" spans="4:10">
      <c r="D1056" s="332"/>
      <c r="G1056" s="327"/>
      <c r="H1056" s="327"/>
      <c r="I1056" s="327"/>
      <c r="J1056" s="327"/>
    </row>
    <row r="1057" spans="4:10">
      <c r="D1057" s="332"/>
      <c r="G1057" s="327"/>
      <c r="H1057" s="327"/>
      <c r="I1057" s="327"/>
      <c r="J1057" s="327"/>
    </row>
    <row r="1058" spans="4:10">
      <c r="D1058" s="332"/>
      <c r="G1058" s="327"/>
      <c r="H1058" s="327"/>
      <c r="I1058" s="327"/>
      <c r="J1058" s="327"/>
    </row>
    <row r="1059" spans="4:10">
      <c r="D1059" s="332"/>
      <c r="G1059" s="327"/>
      <c r="H1059" s="327"/>
      <c r="I1059" s="327"/>
      <c r="J1059" s="327"/>
    </row>
    <row r="1060" spans="4:10">
      <c r="D1060" s="332"/>
      <c r="G1060" s="334"/>
      <c r="H1060" s="327"/>
      <c r="I1060" s="327"/>
      <c r="J1060" s="327"/>
    </row>
    <row r="1061" spans="4:10">
      <c r="D1061" s="332"/>
      <c r="G1061" s="334"/>
      <c r="H1061" s="327"/>
      <c r="I1061" s="327"/>
      <c r="J1061" s="327"/>
    </row>
    <row r="1062" spans="4:10">
      <c r="D1062" s="332"/>
      <c r="G1062" s="334"/>
      <c r="H1062" s="327"/>
      <c r="I1062" s="327"/>
      <c r="J1062" s="327"/>
    </row>
    <row r="1063" spans="4:10">
      <c r="D1063" s="332"/>
      <c r="G1063" s="334"/>
      <c r="H1063" s="327"/>
      <c r="I1063" s="327"/>
      <c r="J1063" s="327"/>
    </row>
    <row r="1064" spans="4:10">
      <c r="D1064" s="332"/>
      <c r="G1064" s="334"/>
      <c r="H1064" s="327"/>
      <c r="I1064" s="327"/>
      <c r="J1064" s="327"/>
    </row>
    <row r="1065" spans="4:10">
      <c r="D1065" s="332"/>
      <c r="G1065" s="334"/>
      <c r="H1065" s="327"/>
      <c r="I1065" s="327"/>
      <c r="J1065" s="327"/>
    </row>
    <row r="1066" spans="4:10">
      <c r="D1066" s="332"/>
      <c r="G1066" s="334"/>
      <c r="H1066" s="327"/>
      <c r="I1066" s="327"/>
      <c r="J1066" s="327"/>
    </row>
    <row r="1067" spans="4:10">
      <c r="D1067" s="332"/>
      <c r="G1067" s="327"/>
      <c r="H1067" s="327"/>
      <c r="I1067" s="327"/>
      <c r="J1067" s="327"/>
    </row>
    <row r="1068" spans="4:10">
      <c r="D1068" s="332"/>
      <c r="G1068" s="327"/>
      <c r="H1068" s="327"/>
      <c r="I1068" s="327"/>
      <c r="J1068" s="327"/>
    </row>
    <row r="1069" spans="4:10">
      <c r="D1069" s="332"/>
      <c r="G1069" s="327"/>
      <c r="H1069" s="327"/>
      <c r="I1069" s="327"/>
      <c r="J1069" s="327"/>
    </row>
    <row r="1070" spans="4:10">
      <c r="D1070" s="332"/>
      <c r="G1070" s="327"/>
      <c r="H1070" s="327"/>
      <c r="I1070" s="327"/>
      <c r="J1070" s="327"/>
    </row>
    <row r="1071" spans="4:10">
      <c r="D1071" s="332"/>
      <c r="G1071" s="327"/>
      <c r="H1071" s="327"/>
      <c r="I1071" s="327"/>
      <c r="J1071" s="327"/>
    </row>
    <row r="1072" spans="4:10">
      <c r="D1072" s="332"/>
      <c r="G1072" s="327"/>
      <c r="H1072" s="327"/>
      <c r="I1072" s="327"/>
      <c r="J1072" s="327"/>
    </row>
    <row r="1073" spans="4:10">
      <c r="D1073" s="332"/>
      <c r="G1073" s="327"/>
      <c r="H1073" s="327"/>
      <c r="I1073" s="327"/>
      <c r="J1073" s="327"/>
    </row>
    <row r="1074" spans="4:10">
      <c r="D1074" s="332"/>
      <c r="G1074" s="327"/>
      <c r="H1074" s="327"/>
      <c r="I1074" s="327"/>
      <c r="J1074" s="327"/>
    </row>
    <row r="1075" spans="4:10">
      <c r="D1075" s="332"/>
      <c r="G1075" s="327"/>
      <c r="H1075" s="327"/>
      <c r="I1075" s="327"/>
      <c r="J1075" s="327"/>
    </row>
    <row r="1076" spans="4:10">
      <c r="D1076" s="332"/>
      <c r="G1076" s="327"/>
      <c r="H1076" s="327"/>
      <c r="I1076" s="327"/>
      <c r="J1076" s="327"/>
    </row>
    <row r="1077" spans="4:10">
      <c r="D1077" s="332"/>
      <c r="G1077" s="327"/>
      <c r="H1077" s="327"/>
      <c r="I1077" s="327"/>
      <c r="J1077" s="327"/>
    </row>
    <row r="1078" spans="4:10">
      <c r="D1078" s="332"/>
      <c r="G1078" s="327"/>
      <c r="H1078" s="327"/>
      <c r="I1078" s="327"/>
      <c r="J1078" s="327"/>
    </row>
    <row r="1079" spans="4:10">
      <c r="D1079" s="332"/>
      <c r="G1079" s="327"/>
      <c r="H1079" s="327"/>
      <c r="I1079" s="327"/>
      <c r="J1079" s="327"/>
    </row>
    <row r="1080" spans="4:10">
      <c r="D1080" s="332"/>
      <c r="G1080" s="327"/>
      <c r="H1080" s="327"/>
      <c r="I1080" s="327"/>
      <c r="J1080" s="327"/>
    </row>
    <row r="1081" spans="4:10">
      <c r="D1081" s="332"/>
      <c r="G1081" s="327"/>
      <c r="H1081" s="327"/>
      <c r="I1081" s="327"/>
      <c r="J1081" s="327"/>
    </row>
    <row r="1082" spans="4:10">
      <c r="D1082" s="332"/>
      <c r="G1082" s="327"/>
      <c r="H1082" s="327"/>
      <c r="I1082" s="327"/>
      <c r="J1082" s="327"/>
    </row>
    <row r="1083" spans="4:10">
      <c r="D1083" s="332"/>
      <c r="G1083" s="327"/>
      <c r="H1083" s="327"/>
      <c r="I1083" s="327"/>
      <c r="J1083" s="327"/>
    </row>
    <row r="1084" spans="4:10">
      <c r="D1084" s="332"/>
      <c r="G1084" s="327"/>
      <c r="H1084" s="327"/>
      <c r="I1084" s="327"/>
      <c r="J1084" s="327"/>
    </row>
    <row r="1085" spans="4:10">
      <c r="D1085" s="332"/>
      <c r="G1085" s="327"/>
      <c r="H1085" s="327"/>
      <c r="I1085" s="327"/>
      <c r="J1085" s="327"/>
    </row>
    <row r="1086" spans="4:10">
      <c r="D1086" s="332"/>
      <c r="G1086" s="327"/>
      <c r="H1086" s="327"/>
      <c r="I1086" s="327"/>
      <c r="J1086" s="327"/>
    </row>
    <row r="1087" spans="4:10">
      <c r="D1087" s="332"/>
      <c r="G1087" s="327"/>
      <c r="H1087" s="327"/>
      <c r="I1087" s="327"/>
      <c r="J1087" s="327"/>
    </row>
    <row r="1088" spans="4:10">
      <c r="D1088" s="332"/>
      <c r="G1088" s="327"/>
      <c r="H1088" s="327"/>
      <c r="I1088" s="327"/>
      <c r="J1088" s="327"/>
    </row>
    <row r="1089" spans="4:10">
      <c r="D1089" s="332"/>
      <c r="G1089" s="327"/>
      <c r="H1089" s="327"/>
      <c r="I1089" s="327"/>
      <c r="J1089" s="327"/>
    </row>
    <row r="1090" spans="4:10">
      <c r="D1090" s="332"/>
      <c r="G1090" s="327"/>
      <c r="H1090" s="327"/>
      <c r="I1090" s="327"/>
      <c r="J1090" s="327"/>
    </row>
    <row r="1091" spans="4:10">
      <c r="D1091" s="332"/>
      <c r="G1091" s="327"/>
      <c r="H1091" s="327"/>
      <c r="I1091" s="327"/>
      <c r="J1091" s="327"/>
    </row>
    <row r="1092" spans="4:10">
      <c r="D1092" s="332"/>
      <c r="G1092" s="327"/>
      <c r="H1092" s="327"/>
      <c r="I1092" s="327"/>
      <c r="J1092" s="327"/>
    </row>
    <row r="1093" spans="4:10">
      <c r="D1093" s="332"/>
      <c r="G1093" s="327"/>
      <c r="H1093" s="327"/>
      <c r="I1093" s="327"/>
      <c r="J1093" s="327"/>
    </row>
    <row r="1094" spans="4:10">
      <c r="D1094" s="332"/>
      <c r="G1094" s="327"/>
      <c r="H1094" s="327"/>
      <c r="I1094" s="327"/>
      <c r="J1094" s="327"/>
    </row>
    <row r="1095" spans="4:10">
      <c r="D1095" s="332"/>
      <c r="G1095" s="327"/>
      <c r="H1095" s="327"/>
      <c r="I1095" s="327"/>
      <c r="J1095" s="327"/>
    </row>
    <row r="1096" spans="4:10">
      <c r="D1096" s="332"/>
      <c r="G1096" s="327"/>
      <c r="H1096" s="327"/>
      <c r="I1096" s="327"/>
      <c r="J1096" s="327"/>
    </row>
    <row r="1097" spans="4:10">
      <c r="D1097" s="332"/>
      <c r="G1097" s="327"/>
      <c r="H1097" s="327"/>
      <c r="I1097" s="327"/>
      <c r="J1097" s="327"/>
    </row>
    <row r="1098" spans="4:10">
      <c r="D1098" s="332"/>
      <c r="G1098" s="327"/>
      <c r="H1098" s="327"/>
      <c r="I1098" s="327"/>
      <c r="J1098" s="327"/>
    </row>
    <row r="1099" spans="4:10">
      <c r="D1099" s="332"/>
      <c r="G1099" s="327"/>
      <c r="H1099" s="327"/>
      <c r="I1099" s="327"/>
      <c r="J1099" s="327"/>
    </row>
    <row r="1100" spans="4:10">
      <c r="D1100" s="332"/>
      <c r="G1100" s="327"/>
      <c r="H1100" s="327"/>
      <c r="I1100" s="327"/>
      <c r="J1100" s="327"/>
    </row>
    <row r="1101" spans="4:10">
      <c r="D1101" s="332"/>
      <c r="G1101" s="327"/>
      <c r="H1101" s="327"/>
      <c r="I1101" s="327"/>
      <c r="J1101" s="327"/>
    </row>
    <row r="1102" spans="4:10">
      <c r="D1102" s="332"/>
      <c r="G1102" s="327"/>
      <c r="H1102" s="327"/>
      <c r="I1102" s="327"/>
      <c r="J1102" s="327"/>
    </row>
    <row r="1103" spans="4:10">
      <c r="D1103" s="332"/>
      <c r="G1103" s="327"/>
      <c r="H1103" s="327"/>
      <c r="I1103" s="327"/>
      <c r="J1103" s="327"/>
    </row>
    <row r="1104" spans="4:10">
      <c r="D1104" s="332"/>
      <c r="G1104" s="327"/>
      <c r="H1104" s="327"/>
      <c r="I1104" s="327"/>
      <c r="J1104" s="327"/>
    </row>
    <row r="1105" spans="4:10">
      <c r="D1105" s="332"/>
      <c r="G1105" s="327"/>
      <c r="H1105" s="327"/>
      <c r="I1105" s="327"/>
      <c r="J1105" s="327"/>
    </row>
    <row r="1106" spans="4:10">
      <c r="D1106" s="332"/>
      <c r="G1106" s="327"/>
      <c r="H1106" s="327"/>
      <c r="I1106" s="327"/>
      <c r="J1106" s="327"/>
    </row>
    <row r="1107" spans="4:10">
      <c r="D1107" s="332"/>
      <c r="G1107" s="327"/>
      <c r="H1107" s="327"/>
      <c r="I1107" s="327"/>
      <c r="J1107" s="327"/>
    </row>
    <row r="1108" spans="4:10">
      <c r="D1108" s="332"/>
      <c r="G1108" s="327"/>
      <c r="H1108" s="327"/>
      <c r="I1108" s="327"/>
      <c r="J1108" s="327"/>
    </row>
    <row r="1109" spans="4:10">
      <c r="D1109" s="332"/>
      <c r="G1109" s="327"/>
      <c r="H1109" s="327"/>
      <c r="I1109" s="327"/>
      <c r="J1109" s="327"/>
    </row>
    <row r="1110" spans="4:10">
      <c r="D1110" s="332"/>
      <c r="G1110" s="327"/>
      <c r="H1110" s="327"/>
      <c r="I1110" s="327"/>
      <c r="J1110" s="327"/>
    </row>
    <row r="1111" spans="4:10">
      <c r="D1111" s="332"/>
      <c r="G1111" s="327"/>
      <c r="H1111" s="327"/>
      <c r="I1111" s="327"/>
      <c r="J1111" s="327"/>
    </row>
    <row r="1112" spans="4:10">
      <c r="D1112" s="332"/>
      <c r="G1112" s="327"/>
      <c r="H1112" s="327"/>
      <c r="I1112" s="327"/>
      <c r="J1112" s="327"/>
    </row>
    <row r="1113" spans="4:10">
      <c r="D1113" s="332"/>
      <c r="G1113" s="327"/>
      <c r="H1113" s="327"/>
      <c r="I1113" s="327"/>
      <c r="J1113" s="327"/>
    </row>
    <row r="1114" spans="4:10">
      <c r="D1114" s="332"/>
      <c r="G1114" s="327"/>
      <c r="H1114" s="327"/>
      <c r="I1114" s="327"/>
      <c r="J1114" s="327"/>
    </row>
    <row r="1115" spans="4:10">
      <c r="D1115" s="332"/>
      <c r="G1115" s="327"/>
      <c r="H1115" s="327"/>
      <c r="I1115" s="327"/>
      <c r="J1115" s="327"/>
    </row>
    <row r="1116" spans="4:10">
      <c r="D1116" s="332"/>
      <c r="G1116" s="327"/>
      <c r="H1116" s="327"/>
      <c r="I1116" s="327"/>
      <c r="J1116" s="327"/>
    </row>
    <row r="1117" spans="4:10">
      <c r="D1117" s="332"/>
      <c r="G1117" s="327"/>
      <c r="H1117" s="327"/>
      <c r="I1117" s="327"/>
      <c r="J1117" s="327"/>
    </row>
    <row r="1118" spans="4:10">
      <c r="D1118" s="332"/>
      <c r="G1118" s="327"/>
      <c r="H1118" s="327"/>
      <c r="I1118" s="327"/>
      <c r="J1118" s="327"/>
    </row>
    <row r="1119" spans="4:10">
      <c r="D1119" s="332"/>
      <c r="G1119" s="327"/>
      <c r="H1119" s="327"/>
      <c r="I1119" s="327"/>
      <c r="J1119" s="327"/>
    </row>
    <row r="1120" spans="4:10">
      <c r="D1120" s="332"/>
      <c r="G1120" s="327"/>
      <c r="H1120" s="327"/>
      <c r="I1120" s="327"/>
      <c r="J1120" s="327"/>
    </row>
    <row r="1121" spans="4:10">
      <c r="D1121" s="332"/>
      <c r="G1121" s="327"/>
      <c r="H1121" s="327"/>
      <c r="I1121" s="327"/>
      <c r="J1121" s="327"/>
    </row>
    <row r="1122" spans="4:10">
      <c r="D1122" s="332"/>
      <c r="G1122" s="327"/>
      <c r="H1122" s="327"/>
      <c r="I1122" s="327"/>
      <c r="J1122" s="327"/>
    </row>
    <row r="1123" spans="4:10">
      <c r="D1123" s="332"/>
      <c r="G1123" s="327"/>
      <c r="H1123" s="327"/>
      <c r="I1123" s="327"/>
      <c r="J1123" s="327"/>
    </row>
    <row r="1124" spans="4:10">
      <c r="D1124" s="332"/>
      <c r="G1124" s="327"/>
      <c r="H1124" s="327"/>
      <c r="I1124" s="327"/>
      <c r="J1124" s="327"/>
    </row>
    <row r="1125" spans="4:10">
      <c r="D1125" s="332"/>
      <c r="G1125" s="327"/>
      <c r="H1125" s="327"/>
      <c r="I1125" s="327"/>
      <c r="J1125" s="327"/>
    </row>
    <row r="1126" spans="4:10">
      <c r="D1126" s="332"/>
      <c r="G1126" s="327"/>
      <c r="H1126" s="327"/>
      <c r="I1126" s="327"/>
      <c r="J1126" s="327"/>
    </row>
    <row r="1127" spans="4:10">
      <c r="D1127" s="332"/>
      <c r="G1127" s="327"/>
      <c r="H1127" s="327"/>
      <c r="I1127" s="327"/>
      <c r="J1127" s="327"/>
    </row>
    <row r="1128" spans="4:10">
      <c r="D1128" s="332"/>
      <c r="G1128" s="327"/>
      <c r="H1128" s="327"/>
      <c r="I1128" s="327"/>
      <c r="J1128" s="327"/>
    </row>
    <row r="1129" spans="4:10">
      <c r="D1129" s="332"/>
      <c r="G1129" s="327"/>
      <c r="H1129" s="327"/>
      <c r="I1129" s="327"/>
      <c r="J1129" s="327"/>
    </row>
    <row r="1130" spans="4:10">
      <c r="D1130" s="332"/>
      <c r="G1130" s="327"/>
      <c r="H1130" s="327"/>
      <c r="I1130" s="327"/>
      <c r="J1130" s="327"/>
    </row>
    <row r="1131" spans="4:10">
      <c r="D1131" s="332"/>
      <c r="G1131" s="327"/>
      <c r="H1131" s="327"/>
      <c r="I1131" s="327"/>
      <c r="J1131" s="327"/>
    </row>
    <row r="1132" spans="4:10">
      <c r="D1132" s="332"/>
      <c r="G1132" s="327"/>
      <c r="H1132" s="327"/>
      <c r="I1132" s="327"/>
      <c r="J1132" s="327"/>
    </row>
    <row r="1133" spans="4:10">
      <c r="D1133" s="332"/>
      <c r="G1133" s="327"/>
      <c r="H1133" s="327"/>
      <c r="I1133" s="327"/>
      <c r="J1133" s="327"/>
    </row>
    <row r="1134" spans="4:10">
      <c r="D1134" s="332"/>
      <c r="G1134" s="327"/>
      <c r="H1134" s="327"/>
      <c r="I1134" s="327"/>
      <c r="J1134" s="327"/>
    </row>
    <row r="1135" spans="4:10">
      <c r="D1135" s="332"/>
      <c r="G1135" s="327"/>
      <c r="H1135" s="327"/>
      <c r="I1135" s="327"/>
      <c r="J1135" s="327"/>
    </row>
    <row r="1136" spans="4:10">
      <c r="D1136" s="332"/>
      <c r="G1136" s="327"/>
      <c r="H1136" s="327"/>
      <c r="I1136" s="327"/>
      <c r="J1136" s="327"/>
    </row>
    <row r="1137" spans="4:10">
      <c r="D1137" s="332"/>
      <c r="G1137" s="327"/>
      <c r="H1137" s="327"/>
      <c r="I1137" s="327"/>
      <c r="J1137" s="327"/>
    </row>
    <row r="1138" spans="4:10">
      <c r="D1138" s="332"/>
      <c r="G1138" s="327"/>
      <c r="H1138" s="327"/>
      <c r="I1138" s="327"/>
      <c r="J1138" s="327"/>
    </row>
    <row r="1139" spans="4:10">
      <c r="D1139" s="332"/>
      <c r="G1139" s="327"/>
      <c r="H1139" s="327"/>
      <c r="I1139" s="327"/>
      <c r="J1139" s="327"/>
    </row>
    <row r="1140" spans="4:10">
      <c r="D1140" s="332"/>
      <c r="G1140" s="327"/>
      <c r="H1140" s="327"/>
      <c r="I1140" s="327"/>
      <c r="J1140" s="327"/>
    </row>
    <row r="1141" spans="4:10">
      <c r="D1141" s="332"/>
      <c r="G1141" s="327"/>
      <c r="H1141" s="327"/>
      <c r="I1141" s="327"/>
      <c r="J1141" s="327"/>
    </row>
    <row r="1142" spans="4:10">
      <c r="D1142" s="332"/>
      <c r="G1142" s="327"/>
      <c r="H1142" s="327"/>
      <c r="I1142" s="327"/>
      <c r="J1142" s="327"/>
    </row>
    <row r="1143" spans="4:10">
      <c r="D1143" s="332"/>
      <c r="G1143" s="327"/>
      <c r="H1143" s="327"/>
      <c r="I1143" s="327"/>
      <c r="J1143" s="327"/>
    </row>
    <row r="1144" spans="4:10">
      <c r="D1144" s="332"/>
      <c r="G1144" s="327"/>
      <c r="H1144" s="327"/>
      <c r="I1144" s="327"/>
      <c r="J1144" s="327"/>
    </row>
    <row r="1145" spans="4:10">
      <c r="D1145" s="332"/>
      <c r="G1145" s="327"/>
      <c r="H1145" s="327"/>
      <c r="I1145" s="327"/>
      <c r="J1145" s="327"/>
    </row>
    <row r="1146" spans="4:10">
      <c r="D1146" s="332"/>
      <c r="G1146" s="327"/>
      <c r="H1146" s="327"/>
      <c r="I1146" s="327"/>
      <c r="J1146" s="327"/>
    </row>
    <row r="1147" spans="4:10">
      <c r="D1147" s="332"/>
      <c r="G1147" s="327"/>
      <c r="H1147" s="327"/>
      <c r="I1147" s="327"/>
      <c r="J1147" s="327"/>
    </row>
    <row r="1148" spans="4:10">
      <c r="D1148" s="332"/>
      <c r="G1148" s="327"/>
      <c r="H1148" s="327"/>
      <c r="I1148" s="327"/>
      <c r="J1148" s="327"/>
    </row>
    <row r="1149" spans="4:10">
      <c r="D1149" s="332"/>
      <c r="G1149" s="327"/>
      <c r="H1149" s="327"/>
      <c r="I1149" s="327"/>
      <c r="J1149" s="327"/>
    </row>
    <row r="1150" spans="4:10">
      <c r="D1150" s="332"/>
      <c r="G1150" s="327"/>
      <c r="H1150" s="327"/>
      <c r="I1150" s="327"/>
      <c r="J1150" s="327"/>
    </row>
    <row r="1151" spans="4:10">
      <c r="D1151" s="332"/>
      <c r="G1151" s="327"/>
      <c r="H1151" s="327"/>
      <c r="I1151" s="327"/>
      <c r="J1151" s="327"/>
    </row>
    <row r="1152" spans="4:10">
      <c r="D1152" s="332"/>
      <c r="G1152" s="327"/>
      <c r="H1152" s="327"/>
      <c r="I1152" s="327"/>
      <c r="J1152" s="327"/>
    </row>
    <row r="1153" spans="4:10">
      <c r="D1153" s="332"/>
      <c r="G1153" s="327"/>
      <c r="H1153" s="327"/>
      <c r="I1153" s="327"/>
      <c r="J1153" s="327"/>
    </row>
    <row r="1154" spans="4:10">
      <c r="D1154" s="332"/>
      <c r="G1154" s="327"/>
      <c r="H1154" s="327"/>
      <c r="I1154" s="327"/>
      <c r="J1154" s="327"/>
    </row>
    <row r="1155" spans="4:10">
      <c r="D1155" s="332"/>
      <c r="G1155" s="327"/>
      <c r="H1155" s="327"/>
      <c r="I1155" s="327"/>
      <c r="J1155" s="327"/>
    </row>
    <row r="1156" spans="4:10">
      <c r="D1156" s="332"/>
      <c r="G1156" s="327"/>
      <c r="H1156" s="327"/>
      <c r="I1156" s="327"/>
      <c r="J1156" s="327"/>
    </row>
    <row r="1157" spans="4:10">
      <c r="D1157" s="332"/>
      <c r="G1157" s="327"/>
      <c r="H1157" s="327"/>
      <c r="I1157" s="327"/>
      <c r="J1157" s="327"/>
    </row>
    <row r="1158" spans="4:10">
      <c r="D1158" s="332"/>
      <c r="G1158" s="327"/>
      <c r="H1158" s="327"/>
      <c r="I1158" s="327"/>
      <c r="J1158" s="327"/>
    </row>
    <row r="1159" spans="4:10">
      <c r="D1159" s="332"/>
      <c r="G1159" s="327"/>
      <c r="H1159" s="327"/>
      <c r="I1159" s="327"/>
      <c r="J1159" s="327"/>
    </row>
    <row r="1160" spans="4:10">
      <c r="D1160" s="332"/>
      <c r="G1160" s="327"/>
      <c r="H1160" s="327"/>
      <c r="I1160" s="327"/>
      <c r="J1160" s="327"/>
    </row>
    <row r="1161" spans="4:10">
      <c r="D1161" s="332"/>
      <c r="G1161" s="327"/>
      <c r="H1161" s="327"/>
      <c r="I1161" s="327"/>
      <c r="J1161" s="327"/>
    </row>
    <row r="1162" spans="4:10">
      <c r="D1162" s="332"/>
      <c r="G1162" s="327"/>
      <c r="H1162" s="327"/>
      <c r="I1162" s="327"/>
      <c r="J1162" s="327"/>
    </row>
    <row r="1163" spans="4:10">
      <c r="D1163" s="332"/>
      <c r="G1163" s="327"/>
      <c r="H1163" s="327"/>
      <c r="I1163" s="327"/>
      <c r="J1163" s="327"/>
    </row>
    <row r="1164" spans="4:10">
      <c r="D1164" s="332"/>
      <c r="G1164" s="327"/>
      <c r="H1164" s="327"/>
      <c r="I1164" s="327"/>
      <c r="J1164" s="327"/>
    </row>
    <row r="1165" spans="4:10">
      <c r="D1165" s="332"/>
      <c r="G1165" s="327"/>
      <c r="H1165" s="327"/>
      <c r="I1165" s="327"/>
      <c r="J1165" s="327"/>
    </row>
    <row r="1166" spans="4:10">
      <c r="D1166" s="332"/>
      <c r="G1166" s="327"/>
      <c r="H1166" s="327"/>
      <c r="I1166" s="327"/>
      <c r="J1166" s="327"/>
    </row>
    <row r="1167" spans="4:10">
      <c r="D1167" s="332"/>
      <c r="G1167" s="327"/>
      <c r="H1167" s="327"/>
      <c r="I1167" s="327"/>
      <c r="J1167" s="327"/>
    </row>
    <row r="1168" spans="4:10">
      <c r="D1168" s="332"/>
      <c r="G1168" s="327"/>
      <c r="H1168" s="327"/>
      <c r="I1168" s="327"/>
      <c r="J1168" s="327"/>
    </row>
    <row r="1169" spans="4:10">
      <c r="D1169" s="332"/>
      <c r="G1169" s="327"/>
      <c r="H1169" s="327"/>
      <c r="I1169" s="327"/>
      <c r="J1169" s="327"/>
    </row>
    <row r="1170" spans="4:10">
      <c r="D1170" s="332"/>
      <c r="G1170" s="327"/>
      <c r="H1170" s="327"/>
      <c r="I1170" s="327"/>
      <c r="J1170" s="327"/>
    </row>
    <row r="1171" spans="4:10">
      <c r="D1171" s="332"/>
      <c r="G1171" s="327"/>
      <c r="H1171" s="327"/>
      <c r="I1171" s="327"/>
      <c r="J1171" s="327"/>
    </row>
    <row r="1172" spans="4:10">
      <c r="D1172" s="332"/>
      <c r="G1172" s="327"/>
      <c r="H1172" s="327"/>
      <c r="I1172" s="327"/>
      <c r="J1172" s="327"/>
    </row>
    <row r="1173" spans="4:10">
      <c r="D1173" s="332"/>
      <c r="G1173" s="327"/>
      <c r="H1173" s="327"/>
      <c r="I1173" s="327"/>
      <c r="J1173" s="327"/>
    </row>
    <row r="1174" spans="4:10">
      <c r="D1174" s="332"/>
      <c r="G1174" s="327"/>
      <c r="H1174" s="327"/>
      <c r="I1174" s="327"/>
      <c r="J1174" s="327"/>
    </row>
    <row r="1175" spans="4:10">
      <c r="D1175" s="332"/>
      <c r="G1175" s="327"/>
      <c r="H1175" s="327"/>
      <c r="I1175" s="327"/>
      <c r="J1175" s="327"/>
    </row>
    <row r="1176" spans="4:10">
      <c r="D1176" s="332"/>
      <c r="G1176" s="327"/>
      <c r="H1176" s="327"/>
      <c r="I1176" s="327"/>
      <c r="J1176" s="327"/>
    </row>
    <row r="1177" spans="4:10">
      <c r="D1177" s="332"/>
      <c r="G1177" s="327"/>
      <c r="H1177" s="327"/>
      <c r="I1177" s="327"/>
      <c r="J1177" s="327"/>
    </row>
    <row r="1178" spans="4:10">
      <c r="D1178" s="332"/>
      <c r="G1178" s="327"/>
      <c r="H1178" s="327"/>
      <c r="I1178" s="327"/>
      <c r="J1178" s="327"/>
    </row>
    <row r="1179" spans="4:10">
      <c r="D1179" s="332"/>
      <c r="G1179" s="327"/>
      <c r="H1179" s="327"/>
      <c r="I1179" s="327"/>
      <c r="J1179" s="327"/>
    </row>
    <row r="1180" spans="4:10">
      <c r="D1180" s="332"/>
      <c r="G1180" s="327"/>
      <c r="H1180" s="327"/>
      <c r="I1180" s="327"/>
      <c r="J1180" s="327"/>
    </row>
    <row r="1181" spans="4:10">
      <c r="D1181" s="332"/>
      <c r="G1181" s="327"/>
      <c r="H1181" s="327"/>
      <c r="I1181" s="327"/>
      <c r="J1181" s="327"/>
    </row>
    <row r="1182" spans="4:10">
      <c r="D1182" s="332"/>
      <c r="G1182" s="327"/>
      <c r="H1182" s="327"/>
      <c r="I1182" s="327"/>
      <c r="J1182" s="327"/>
    </row>
    <row r="1183" spans="4:10">
      <c r="D1183" s="332"/>
      <c r="G1183" s="327"/>
      <c r="H1183" s="327"/>
      <c r="I1183" s="327"/>
      <c r="J1183" s="327"/>
    </row>
    <row r="1184" spans="4:10">
      <c r="D1184" s="332"/>
      <c r="G1184" s="327"/>
      <c r="H1184" s="327"/>
      <c r="I1184" s="327"/>
      <c r="J1184" s="327"/>
    </row>
    <row r="1185" spans="4:10">
      <c r="D1185" s="332"/>
      <c r="G1185" s="327"/>
      <c r="H1185" s="327"/>
      <c r="I1185" s="327"/>
      <c r="J1185" s="327"/>
    </row>
    <row r="1186" spans="4:10">
      <c r="D1186" s="332"/>
      <c r="G1186" s="327"/>
      <c r="H1186" s="327"/>
      <c r="I1186" s="327"/>
      <c r="J1186" s="327"/>
    </row>
    <row r="1187" spans="4:10">
      <c r="D1187" s="332"/>
      <c r="G1187" s="327"/>
      <c r="H1187" s="327"/>
      <c r="I1187" s="327"/>
      <c r="J1187" s="327"/>
    </row>
    <row r="1188" spans="4:10">
      <c r="D1188" s="332"/>
      <c r="G1188" s="327"/>
      <c r="H1188" s="327"/>
      <c r="I1188" s="327"/>
      <c r="J1188" s="327"/>
    </row>
    <row r="1189" spans="4:10">
      <c r="D1189" s="332"/>
      <c r="G1189" s="327"/>
      <c r="H1189" s="327"/>
      <c r="I1189" s="327"/>
      <c r="J1189" s="327"/>
    </row>
    <row r="1190" spans="4:10">
      <c r="D1190" s="332"/>
      <c r="G1190" s="327"/>
      <c r="H1190" s="327"/>
      <c r="I1190" s="327"/>
      <c r="J1190" s="327"/>
    </row>
    <row r="1191" spans="4:10">
      <c r="D1191" s="332"/>
      <c r="G1191" s="327"/>
      <c r="H1191" s="327"/>
      <c r="I1191" s="327"/>
      <c r="J1191" s="327"/>
    </row>
    <row r="1192" spans="4:10">
      <c r="D1192" s="332"/>
      <c r="G1192" s="327"/>
      <c r="H1192" s="327"/>
      <c r="I1192" s="327"/>
      <c r="J1192" s="327"/>
    </row>
    <row r="1193" spans="4:10">
      <c r="D1193" s="332"/>
      <c r="G1193" s="327"/>
      <c r="H1193" s="327"/>
      <c r="I1193" s="327"/>
      <c r="J1193" s="327"/>
    </row>
    <row r="1194" spans="4:10">
      <c r="D1194" s="332"/>
      <c r="G1194" s="327"/>
      <c r="H1194" s="327"/>
      <c r="I1194" s="327"/>
      <c r="J1194" s="327"/>
    </row>
    <row r="1195" spans="4:10">
      <c r="D1195" s="332"/>
      <c r="G1195" s="327"/>
      <c r="H1195" s="327"/>
      <c r="I1195" s="327"/>
      <c r="J1195" s="327"/>
    </row>
    <row r="1196" spans="4:10">
      <c r="D1196" s="332"/>
      <c r="G1196" s="327"/>
      <c r="H1196" s="327"/>
      <c r="I1196" s="327"/>
      <c r="J1196" s="327"/>
    </row>
    <row r="1197" spans="4:10">
      <c r="D1197" s="332"/>
      <c r="G1197" s="327"/>
      <c r="H1197" s="327"/>
      <c r="I1197" s="327"/>
      <c r="J1197" s="327"/>
    </row>
    <row r="1198" spans="4:10">
      <c r="D1198" s="332"/>
      <c r="G1198" s="327"/>
      <c r="H1198" s="327"/>
      <c r="I1198" s="327"/>
      <c r="J1198" s="327"/>
    </row>
    <row r="1199" spans="4:10">
      <c r="D1199" s="332"/>
      <c r="G1199" s="327"/>
      <c r="H1199" s="327"/>
      <c r="I1199" s="327"/>
      <c r="J1199" s="327"/>
    </row>
    <row r="1200" spans="4:10">
      <c r="D1200" s="332"/>
      <c r="G1200" s="327"/>
      <c r="H1200" s="327"/>
      <c r="I1200" s="327"/>
      <c r="J1200" s="327"/>
    </row>
    <row r="1201" spans="4:10">
      <c r="D1201" s="332"/>
      <c r="G1201" s="327"/>
      <c r="H1201" s="327"/>
      <c r="I1201" s="327"/>
      <c r="J1201" s="327"/>
    </row>
    <row r="1202" spans="4:10">
      <c r="D1202" s="332"/>
      <c r="G1202" s="327"/>
      <c r="H1202" s="327"/>
      <c r="I1202" s="327"/>
      <c r="J1202" s="327"/>
    </row>
    <row r="1203" spans="4:10">
      <c r="D1203" s="332"/>
      <c r="G1203" s="327"/>
      <c r="H1203" s="327"/>
      <c r="I1203" s="327"/>
      <c r="J1203" s="327"/>
    </row>
    <row r="1204" spans="4:10">
      <c r="D1204" s="332"/>
      <c r="G1204" s="327"/>
      <c r="H1204" s="327"/>
      <c r="I1204" s="327"/>
      <c r="J1204" s="327"/>
    </row>
    <row r="1205" spans="4:10">
      <c r="D1205" s="332"/>
      <c r="G1205" s="327"/>
      <c r="H1205" s="327"/>
      <c r="I1205" s="327"/>
      <c r="J1205" s="327"/>
    </row>
    <row r="1206" spans="4:10">
      <c r="D1206" s="332"/>
      <c r="G1206" s="327"/>
      <c r="H1206" s="327"/>
      <c r="I1206" s="327"/>
      <c r="J1206" s="327"/>
    </row>
    <row r="1207" spans="4:10">
      <c r="D1207" s="332"/>
      <c r="G1207" s="327"/>
      <c r="H1207" s="327"/>
      <c r="I1207" s="327"/>
      <c r="J1207" s="327"/>
    </row>
    <row r="1208" spans="4:10">
      <c r="D1208" s="332"/>
      <c r="G1208" s="327"/>
      <c r="H1208" s="327"/>
      <c r="I1208" s="327"/>
      <c r="J1208" s="327"/>
    </row>
  </sheetData>
  <mergeCells count="20">
    <mergeCell ref="B41:B42"/>
    <mergeCell ref="B2:B6"/>
    <mergeCell ref="B7:B10"/>
    <mergeCell ref="B11:B12"/>
    <mergeCell ref="B15:B16"/>
    <mergeCell ref="B19:B20"/>
    <mergeCell ref="B21:B24"/>
    <mergeCell ref="B25:B26"/>
    <mergeCell ref="B27:B29"/>
    <mergeCell ref="B30:B33"/>
    <mergeCell ref="B34:B38"/>
    <mergeCell ref="B39:B40"/>
    <mergeCell ref="B70:B72"/>
    <mergeCell ref="B74:B76"/>
    <mergeCell ref="B43:B48"/>
    <mergeCell ref="B49:B53"/>
    <mergeCell ref="B57:B58"/>
    <mergeCell ref="B59:B61"/>
    <mergeCell ref="B63:B65"/>
    <mergeCell ref="B67:B69"/>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95F3B-6009-44D9-83C7-0C4BC8EC099D}">
  <dimension ref="A1:I304"/>
  <sheetViews>
    <sheetView workbookViewId="0">
      <selection activeCell="F2" sqref="F2"/>
    </sheetView>
  </sheetViews>
  <sheetFormatPr defaultColWidth="9.140625" defaultRowHeight="14.45"/>
  <cols>
    <col min="1" max="1" width="24.7109375" style="5" customWidth="1"/>
    <col min="2" max="2" width="23.7109375" style="5" customWidth="1"/>
    <col min="3" max="3" width="3.7109375" style="37" customWidth="1"/>
    <col min="4" max="4" width="9.7109375" style="37" customWidth="1"/>
    <col min="5" max="5" width="50.7109375" style="5" customWidth="1"/>
    <col min="6" max="6" width="62.7109375" style="5" customWidth="1"/>
    <col min="7" max="7" width="11.7109375" style="37" customWidth="1"/>
    <col min="8" max="8" width="13.140625" style="5" customWidth="1"/>
    <col min="9" max="16384" width="9.140625" style="5"/>
  </cols>
  <sheetData>
    <row r="1" spans="1:9">
      <c r="A1" s="81" t="s">
        <v>8970</v>
      </c>
      <c r="B1" s="81" t="s">
        <v>2934</v>
      </c>
      <c r="C1" s="82" t="s">
        <v>0</v>
      </c>
      <c r="D1" s="82" t="s">
        <v>8971</v>
      </c>
      <c r="E1" s="81" t="s">
        <v>8972</v>
      </c>
      <c r="F1" s="81" t="s">
        <v>7166</v>
      </c>
      <c r="G1" s="82" t="s">
        <v>6840</v>
      </c>
      <c r="H1" s="82" t="s">
        <v>736</v>
      </c>
      <c r="I1" s="5" t="s">
        <v>8973</v>
      </c>
    </row>
    <row r="2" spans="1:9" ht="28.9">
      <c r="A2" s="527" t="s">
        <v>8974</v>
      </c>
      <c r="B2" s="499" t="s">
        <v>8975</v>
      </c>
      <c r="C2" s="545">
        <v>1</v>
      </c>
      <c r="D2" s="533" t="s">
        <v>7183</v>
      </c>
      <c r="E2" s="499" t="s">
        <v>8976</v>
      </c>
      <c r="F2" s="30" t="s">
        <v>1353</v>
      </c>
      <c r="G2" s="37">
        <v>477</v>
      </c>
      <c r="H2" s="5">
        <v>30077</v>
      </c>
      <c r="I2" s="24" t="s">
        <v>7183</v>
      </c>
    </row>
    <row r="3" spans="1:9" ht="28.9">
      <c r="A3" s="527"/>
      <c r="B3" s="499"/>
      <c r="C3" s="545"/>
      <c r="D3" s="533"/>
      <c r="E3" s="499"/>
      <c r="F3" s="23" t="s">
        <v>1356</v>
      </c>
      <c r="G3" s="37">
        <v>479</v>
      </c>
      <c r="H3" s="5" t="s">
        <v>7173</v>
      </c>
      <c r="I3" s="24" t="s">
        <v>7183</v>
      </c>
    </row>
    <row r="4" spans="1:9" ht="43.15">
      <c r="A4" s="527"/>
      <c r="B4" s="499"/>
      <c r="C4" s="38">
        <v>2</v>
      </c>
      <c r="D4" s="37" t="s">
        <v>8977</v>
      </c>
      <c r="E4" s="23" t="s">
        <v>8978</v>
      </c>
      <c r="F4" s="23" t="s">
        <v>1349</v>
      </c>
      <c r="G4" s="37">
        <v>474</v>
      </c>
      <c r="H4" s="5" t="s">
        <v>7173</v>
      </c>
      <c r="I4" s="37" t="s">
        <v>8977</v>
      </c>
    </row>
    <row r="5" spans="1:9">
      <c r="A5" s="527"/>
      <c r="B5" s="499"/>
      <c r="C5" s="545">
        <v>3</v>
      </c>
      <c r="D5" s="533" t="s">
        <v>8979</v>
      </c>
      <c r="E5" s="499" t="s">
        <v>8980</v>
      </c>
      <c r="F5" s="23" t="s">
        <v>2403</v>
      </c>
      <c r="G5" s="37">
        <v>2159</v>
      </c>
      <c r="H5" s="5" t="s">
        <v>7173</v>
      </c>
      <c r="I5" s="24" t="s">
        <v>8979</v>
      </c>
    </row>
    <row r="6" spans="1:9" ht="28.9">
      <c r="A6" s="527"/>
      <c r="B6" s="499"/>
      <c r="C6" s="545"/>
      <c r="D6" s="533"/>
      <c r="E6" s="499"/>
      <c r="F6" s="23" t="s">
        <v>8981</v>
      </c>
      <c r="G6" s="37" t="s">
        <v>7173</v>
      </c>
      <c r="H6" s="5" t="s">
        <v>7173</v>
      </c>
      <c r="I6" s="24" t="s">
        <v>8979</v>
      </c>
    </row>
    <row r="7" spans="1:9" ht="28.9">
      <c r="A7" s="527"/>
      <c r="B7" s="499"/>
      <c r="C7" s="545">
        <v>4</v>
      </c>
      <c r="D7" s="533" t="s">
        <v>8982</v>
      </c>
      <c r="E7" s="499" t="s">
        <v>8983</v>
      </c>
      <c r="F7" s="30" t="s">
        <v>1350</v>
      </c>
      <c r="G7" s="37">
        <v>475</v>
      </c>
      <c r="H7" s="5" t="s">
        <v>7173</v>
      </c>
      <c r="I7" s="24" t="s">
        <v>8982</v>
      </c>
    </row>
    <row r="8" spans="1:9" ht="28.9">
      <c r="A8" s="527"/>
      <c r="B8" s="499"/>
      <c r="C8" s="545"/>
      <c r="D8" s="533"/>
      <c r="E8" s="499"/>
      <c r="F8" s="30" t="s">
        <v>1352</v>
      </c>
      <c r="G8" s="37">
        <v>476</v>
      </c>
      <c r="H8" s="5" t="s">
        <v>7173</v>
      </c>
      <c r="I8" s="24" t="s">
        <v>8982</v>
      </c>
    </row>
    <row r="9" spans="1:9" ht="28.9">
      <c r="A9" s="527"/>
      <c r="B9" s="499"/>
      <c r="C9" s="545">
        <v>5</v>
      </c>
      <c r="D9" s="533" t="s">
        <v>8984</v>
      </c>
      <c r="E9" s="499" t="s">
        <v>8985</v>
      </c>
      <c r="F9" s="30" t="s">
        <v>2404</v>
      </c>
      <c r="G9" s="37">
        <v>2160</v>
      </c>
      <c r="H9" s="5" t="s">
        <v>7173</v>
      </c>
      <c r="I9" s="24" t="s">
        <v>8984</v>
      </c>
    </row>
    <row r="10" spans="1:9">
      <c r="A10" s="527"/>
      <c r="B10" s="499"/>
      <c r="C10" s="545"/>
      <c r="D10" s="533"/>
      <c r="E10" s="499"/>
      <c r="F10" s="30" t="s">
        <v>2405</v>
      </c>
      <c r="G10" s="37">
        <v>2161</v>
      </c>
      <c r="H10" s="5" t="s">
        <v>7173</v>
      </c>
      <c r="I10" s="24" t="s">
        <v>8984</v>
      </c>
    </row>
    <row r="11" spans="1:9">
      <c r="A11" s="527"/>
      <c r="B11" s="499"/>
      <c r="C11" s="545"/>
      <c r="D11" s="533"/>
      <c r="E11" s="499"/>
      <c r="F11" s="30" t="s">
        <v>2406</v>
      </c>
      <c r="G11" s="37">
        <v>2162</v>
      </c>
      <c r="H11" s="5" t="s">
        <v>7173</v>
      </c>
      <c r="I11" s="24" t="s">
        <v>8984</v>
      </c>
    </row>
    <row r="12" spans="1:9" ht="43.15">
      <c r="A12" s="527"/>
      <c r="B12" s="499"/>
      <c r="C12" s="38">
        <v>6</v>
      </c>
      <c r="D12" s="37" t="s">
        <v>8986</v>
      </c>
      <c r="E12" s="23" t="s">
        <v>8987</v>
      </c>
      <c r="F12" s="30" t="s">
        <v>1363</v>
      </c>
      <c r="G12" s="37">
        <v>485</v>
      </c>
      <c r="H12" s="5" t="s">
        <v>7173</v>
      </c>
      <c r="I12" s="37" t="s">
        <v>8986</v>
      </c>
    </row>
    <row r="13" spans="1:9" ht="28.9">
      <c r="A13" s="527"/>
      <c r="B13" s="499"/>
      <c r="C13" s="38">
        <v>7</v>
      </c>
      <c r="D13" s="37" t="s">
        <v>8988</v>
      </c>
      <c r="E13" s="23" t="s">
        <v>8989</v>
      </c>
      <c r="F13" s="23" t="s">
        <v>8990</v>
      </c>
      <c r="G13" s="37" t="s">
        <v>7173</v>
      </c>
      <c r="H13" s="5" t="s">
        <v>7173</v>
      </c>
      <c r="I13" s="37" t="s">
        <v>8988</v>
      </c>
    </row>
    <row r="14" spans="1:9" ht="43.15">
      <c r="A14" s="527" t="s">
        <v>8991</v>
      </c>
      <c r="B14" s="499" t="s">
        <v>8992</v>
      </c>
      <c r="C14" s="545">
        <v>8</v>
      </c>
      <c r="D14" s="533" t="s">
        <v>8993</v>
      </c>
      <c r="E14" s="499" t="s">
        <v>8994</v>
      </c>
      <c r="F14" s="30" t="s">
        <v>1358</v>
      </c>
      <c r="G14" s="37">
        <v>482</v>
      </c>
      <c r="H14" s="5" t="s">
        <v>7173</v>
      </c>
      <c r="I14" s="24" t="s">
        <v>8993</v>
      </c>
    </row>
    <row r="15" spans="1:9" ht="43.15">
      <c r="A15" s="527"/>
      <c r="B15" s="499"/>
      <c r="C15" s="545"/>
      <c r="D15" s="533"/>
      <c r="E15" s="499"/>
      <c r="F15" s="30" t="s">
        <v>1360</v>
      </c>
      <c r="G15" s="37">
        <v>483</v>
      </c>
      <c r="H15" s="5" t="s">
        <v>7173</v>
      </c>
      <c r="I15" s="24" t="s">
        <v>8993</v>
      </c>
    </row>
    <row r="16" spans="1:9" ht="28.9">
      <c r="A16" s="527"/>
      <c r="B16" s="499"/>
      <c r="C16" s="38">
        <v>9</v>
      </c>
      <c r="D16" s="37" t="s">
        <v>8995</v>
      </c>
      <c r="E16" s="23" t="s">
        <v>8996</v>
      </c>
      <c r="F16" s="23" t="s">
        <v>2407</v>
      </c>
      <c r="G16" s="37">
        <v>2163</v>
      </c>
      <c r="H16" s="5" t="s">
        <v>7173</v>
      </c>
      <c r="I16" s="37" t="s">
        <v>8995</v>
      </c>
    </row>
    <row r="17" spans="1:9" ht="28.9">
      <c r="A17" s="527"/>
      <c r="B17" s="499"/>
      <c r="C17" s="545">
        <v>10</v>
      </c>
      <c r="D17" s="533" t="s">
        <v>8997</v>
      </c>
      <c r="E17" s="499" t="s">
        <v>8998</v>
      </c>
      <c r="F17" s="23" t="s">
        <v>8999</v>
      </c>
      <c r="G17" s="37" t="s">
        <v>7173</v>
      </c>
      <c r="H17" s="5" t="s">
        <v>7173</v>
      </c>
      <c r="I17" s="24" t="s">
        <v>8997</v>
      </c>
    </row>
    <row r="18" spans="1:9" ht="28.9">
      <c r="A18" s="527"/>
      <c r="B18" s="499"/>
      <c r="C18" s="545"/>
      <c r="D18" s="533"/>
      <c r="E18" s="499"/>
      <c r="F18" s="23" t="s">
        <v>9000</v>
      </c>
      <c r="G18" s="37" t="s">
        <v>7173</v>
      </c>
      <c r="H18" s="5" t="s">
        <v>7173</v>
      </c>
      <c r="I18" s="24" t="s">
        <v>8997</v>
      </c>
    </row>
    <row r="19" spans="1:9" ht="28.9">
      <c r="A19" s="527" t="s">
        <v>9001</v>
      </c>
      <c r="B19" s="499" t="s">
        <v>9002</v>
      </c>
      <c r="C19" s="38">
        <v>11</v>
      </c>
      <c r="D19" s="37" t="s">
        <v>7201</v>
      </c>
      <c r="E19" s="23" t="s">
        <v>9003</v>
      </c>
      <c r="F19" s="30" t="s">
        <v>971</v>
      </c>
      <c r="G19" s="37">
        <v>220</v>
      </c>
      <c r="H19" s="5">
        <v>30199</v>
      </c>
      <c r="I19" s="37" t="s">
        <v>7201</v>
      </c>
    </row>
    <row r="20" spans="1:9" ht="43.15">
      <c r="A20" s="527"/>
      <c r="B20" s="499"/>
      <c r="C20" s="545">
        <v>12</v>
      </c>
      <c r="D20" s="533" t="s">
        <v>9004</v>
      </c>
      <c r="E20" s="499" t="s">
        <v>9005</v>
      </c>
      <c r="F20" s="23" t="s">
        <v>9006</v>
      </c>
      <c r="G20" s="37" t="s">
        <v>7173</v>
      </c>
      <c r="H20" s="5" t="s">
        <v>7173</v>
      </c>
      <c r="I20" s="24" t="s">
        <v>9004</v>
      </c>
    </row>
    <row r="21" spans="1:9" ht="43.15">
      <c r="A21" s="527"/>
      <c r="B21" s="499"/>
      <c r="C21" s="545"/>
      <c r="D21" s="533"/>
      <c r="E21" s="499"/>
      <c r="F21" s="23" t="s">
        <v>9007</v>
      </c>
      <c r="G21" s="37" t="s">
        <v>7173</v>
      </c>
      <c r="H21" s="5" t="s">
        <v>7173</v>
      </c>
      <c r="I21" s="24" t="s">
        <v>9004</v>
      </c>
    </row>
    <row r="22" spans="1:9" ht="43.15">
      <c r="A22" s="527"/>
      <c r="B22" s="499"/>
      <c r="C22" s="545"/>
      <c r="D22" s="533"/>
      <c r="E22" s="499"/>
      <c r="F22" s="23" t="s">
        <v>9008</v>
      </c>
      <c r="G22" s="37" t="s">
        <v>7173</v>
      </c>
      <c r="H22" s="5" t="s">
        <v>7173</v>
      </c>
      <c r="I22" s="24" t="s">
        <v>9004</v>
      </c>
    </row>
    <row r="23" spans="1:9" ht="43.15">
      <c r="A23" s="527"/>
      <c r="B23" s="499"/>
      <c r="C23" s="545"/>
      <c r="D23" s="533"/>
      <c r="E23" s="499"/>
      <c r="F23" s="23" t="s">
        <v>9009</v>
      </c>
      <c r="G23" s="37" t="s">
        <v>7173</v>
      </c>
      <c r="H23" s="5" t="s">
        <v>7173</v>
      </c>
      <c r="I23" s="24" t="s">
        <v>9004</v>
      </c>
    </row>
    <row r="24" spans="1:9" ht="28.9">
      <c r="A24" s="527"/>
      <c r="B24" s="499"/>
      <c r="C24" s="545">
        <v>13</v>
      </c>
      <c r="D24" s="533" t="s">
        <v>7202</v>
      </c>
      <c r="E24" s="499" t="s">
        <v>9010</v>
      </c>
      <c r="F24" s="30" t="s">
        <v>8091</v>
      </c>
      <c r="G24" s="37">
        <v>391</v>
      </c>
      <c r="H24" s="5" t="s">
        <v>7173</v>
      </c>
      <c r="I24" s="24" t="s">
        <v>7202</v>
      </c>
    </row>
    <row r="25" spans="1:9">
      <c r="A25" s="527"/>
      <c r="B25" s="499"/>
      <c r="C25" s="545"/>
      <c r="D25" s="533"/>
      <c r="E25" s="499"/>
      <c r="F25" s="30" t="s">
        <v>1224</v>
      </c>
      <c r="G25" s="37">
        <v>392</v>
      </c>
      <c r="H25" s="5">
        <v>30200</v>
      </c>
      <c r="I25" s="24" t="s">
        <v>7202</v>
      </c>
    </row>
    <row r="26" spans="1:9" ht="28.9">
      <c r="A26" s="527" t="s">
        <v>9011</v>
      </c>
      <c r="B26" s="499" t="s">
        <v>9012</v>
      </c>
      <c r="C26" s="545">
        <v>14</v>
      </c>
      <c r="D26" s="533" t="s">
        <v>7224</v>
      </c>
      <c r="E26" s="499" t="s">
        <v>9013</v>
      </c>
      <c r="F26" s="23" t="s">
        <v>9014</v>
      </c>
      <c r="G26" s="37">
        <v>2155</v>
      </c>
      <c r="H26" s="5">
        <v>30289</v>
      </c>
      <c r="I26" s="24" t="s">
        <v>7224</v>
      </c>
    </row>
    <row r="27" spans="1:9" ht="28.9">
      <c r="A27" s="527"/>
      <c r="B27" s="499"/>
      <c r="C27" s="545"/>
      <c r="D27" s="533"/>
      <c r="E27" s="499"/>
      <c r="F27" s="23" t="s">
        <v>9015</v>
      </c>
      <c r="G27" s="37">
        <v>2156</v>
      </c>
      <c r="H27" s="5">
        <v>30289</v>
      </c>
      <c r="I27" s="24" t="s">
        <v>7224</v>
      </c>
    </row>
    <row r="28" spans="1:9" ht="28.9">
      <c r="A28" s="527"/>
      <c r="B28" s="499"/>
      <c r="C28" s="545"/>
      <c r="D28" s="533"/>
      <c r="E28" s="499"/>
      <c r="F28" s="23" t="s">
        <v>9016</v>
      </c>
      <c r="G28" s="37" t="s">
        <v>7173</v>
      </c>
      <c r="H28" s="5" t="s">
        <v>7173</v>
      </c>
      <c r="I28" s="24" t="s">
        <v>7224</v>
      </c>
    </row>
    <row r="29" spans="1:9" ht="28.9">
      <c r="A29" s="527" t="s">
        <v>9017</v>
      </c>
      <c r="B29" s="499" t="s">
        <v>9018</v>
      </c>
      <c r="C29" s="545">
        <v>15</v>
      </c>
      <c r="D29" s="533" t="s">
        <v>7223</v>
      </c>
      <c r="E29" s="499" t="s">
        <v>9019</v>
      </c>
      <c r="F29" s="23" t="s">
        <v>9020</v>
      </c>
      <c r="G29" s="37">
        <v>2157</v>
      </c>
      <c r="H29" s="5">
        <v>30288</v>
      </c>
      <c r="I29" s="24" t="s">
        <v>7223</v>
      </c>
    </row>
    <row r="30" spans="1:9" ht="28.9">
      <c r="A30" s="527"/>
      <c r="B30" s="499"/>
      <c r="C30" s="545"/>
      <c r="D30" s="533"/>
      <c r="E30" s="499"/>
      <c r="F30" s="23" t="s">
        <v>9021</v>
      </c>
      <c r="G30" s="37">
        <v>2158</v>
      </c>
      <c r="H30" s="5">
        <v>30288</v>
      </c>
      <c r="I30" s="24" t="s">
        <v>7223</v>
      </c>
    </row>
    <row r="31" spans="1:9">
      <c r="A31" s="527"/>
      <c r="B31" s="499"/>
      <c r="C31" s="545"/>
      <c r="D31" s="533"/>
      <c r="E31" s="499"/>
      <c r="F31" s="23" t="s">
        <v>9022</v>
      </c>
      <c r="G31" s="37" t="s">
        <v>7173</v>
      </c>
      <c r="H31" s="5" t="s">
        <v>7173</v>
      </c>
      <c r="I31" s="24" t="s">
        <v>7223</v>
      </c>
    </row>
    <row r="32" spans="1:9" ht="28.9">
      <c r="A32" s="527" t="s">
        <v>9023</v>
      </c>
      <c r="B32" s="499" t="s">
        <v>9024</v>
      </c>
      <c r="C32" s="545">
        <v>16</v>
      </c>
      <c r="D32" s="533" t="s">
        <v>7199</v>
      </c>
      <c r="E32" s="499" t="s">
        <v>9025</v>
      </c>
      <c r="F32" s="30" t="s">
        <v>951</v>
      </c>
      <c r="G32" s="37">
        <v>203</v>
      </c>
      <c r="H32" s="5" t="s">
        <v>7173</v>
      </c>
      <c r="I32" s="24" t="s">
        <v>7199</v>
      </c>
    </row>
    <row r="33" spans="1:9" ht="28.9">
      <c r="A33" s="527"/>
      <c r="B33" s="499"/>
      <c r="C33" s="545"/>
      <c r="D33" s="533"/>
      <c r="E33" s="499"/>
      <c r="F33" s="30" t="s">
        <v>952</v>
      </c>
      <c r="G33" s="37">
        <v>204</v>
      </c>
      <c r="H33" s="5" t="s">
        <v>7173</v>
      </c>
      <c r="I33" s="24" t="s">
        <v>7199</v>
      </c>
    </row>
    <row r="34" spans="1:9" ht="28.9">
      <c r="A34" s="527"/>
      <c r="B34" s="499"/>
      <c r="C34" s="545"/>
      <c r="D34" s="533"/>
      <c r="E34" s="499"/>
      <c r="F34" s="30" t="s">
        <v>953</v>
      </c>
      <c r="G34" s="37">
        <v>205</v>
      </c>
      <c r="H34" s="5" t="s">
        <v>7173</v>
      </c>
      <c r="I34" s="24" t="s">
        <v>7199</v>
      </c>
    </row>
    <row r="35" spans="1:9" ht="28.9">
      <c r="A35" s="527"/>
      <c r="B35" s="499"/>
      <c r="C35" s="545"/>
      <c r="D35" s="533"/>
      <c r="E35" s="499"/>
      <c r="F35" s="30" t="s">
        <v>954</v>
      </c>
      <c r="G35" s="37">
        <v>206</v>
      </c>
      <c r="H35" s="5" t="s">
        <v>7173</v>
      </c>
      <c r="I35" s="24" t="s">
        <v>7199</v>
      </c>
    </row>
    <row r="36" spans="1:9" ht="28.9">
      <c r="A36" s="527"/>
      <c r="B36" s="499"/>
      <c r="C36" s="545"/>
      <c r="D36" s="533"/>
      <c r="E36" s="499"/>
      <c r="F36" s="30" t="s">
        <v>1500</v>
      </c>
      <c r="G36" s="37">
        <v>571</v>
      </c>
      <c r="H36" s="5" t="s">
        <v>7173</v>
      </c>
      <c r="I36" s="24" t="s">
        <v>7199</v>
      </c>
    </row>
    <row r="37" spans="1:9" ht="28.9">
      <c r="A37" s="527"/>
      <c r="B37" s="499"/>
      <c r="C37" s="545"/>
      <c r="D37" s="533"/>
      <c r="E37" s="499"/>
      <c r="F37" s="30" t="s">
        <v>1507</v>
      </c>
      <c r="G37" s="37">
        <v>578</v>
      </c>
      <c r="H37" s="5" t="s">
        <v>7173</v>
      </c>
      <c r="I37" s="24" t="s">
        <v>7199</v>
      </c>
    </row>
    <row r="38" spans="1:9" ht="28.9">
      <c r="A38" s="527"/>
      <c r="B38" s="499"/>
      <c r="C38" s="545">
        <v>17</v>
      </c>
      <c r="D38" s="533"/>
      <c r="E38" s="499" t="s">
        <v>9026</v>
      </c>
      <c r="F38" s="30" t="s">
        <v>1496</v>
      </c>
      <c r="G38" s="37">
        <v>567</v>
      </c>
      <c r="H38" s="5">
        <v>30197</v>
      </c>
      <c r="I38" s="24" t="s">
        <v>7199</v>
      </c>
    </row>
    <row r="39" spans="1:9" ht="28.9">
      <c r="A39" s="527"/>
      <c r="B39" s="499"/>
      <c r="C39" s="545"/>
      <c r="D39" s="533"/>
      <c r="E39" s="499"/>
      <c r="F39" s="30" t="s">
        <v>1497</v>
      </c>
      <c r="G39" s="37">
        <v>568</v>
      </c>
      <c r="H39" s="52">
        <v>30846</v>
      </c>
      <c r="I39" s="24" t="s">
        <v>7199</v>
      </c>
    </row>
    <row r="40" spans="1:9" ht="28.9">
      <c r="A40" s="527"/>
      <c r="B40" s="499"/>
      <c r="C40" s="545"/>
      <c r="D40" s="533"/>
      <c r="E40" s="499"/>
      <c r="F40" s="30" t="s">
        <v>1498</v>
      </c>
      <c r="G40" s="37">
        <v>569</v>
      </c>
      <c r="H40" s="5">
        <v>30197</v>
      </c>
      <c r="I40" s="24" t="s">
        <v>7199</v>
      </c>
    </row>
    <row r="41" spans="1:9" ht="28.9">
      <c r="A41" s="527"/>
      <c r="B41" s="499"/>
      <c r="C41" s="545"/>
      <c r="D41" s="533"/>
      <c r="E41" s="499"/>
      <c r="F41" s="30" t="s">
        <v>1499</v>
      </c>
      <c r="G41" s="37">
        <v>570</v>
      </c>
      <c r="H41" s="52">
        <v>30846</v>
      </c>
      <c r="I41" s="24" t="s">
        <v>7199</v>
      </c>
    </row>
    <row r="42" spans="1:9" ht="28.9">
      <c r="A42" s="527"/>
      <c r="B42" s="499"/>
      <c r="C42" s="545"/>
      <c r="D42" s="533"/>
      <c r="E42" s="499"/>
      <c r="F42" s="30" t="s">
        <v>1501</v>
      </c>
      <c r="G42" s="37">
        <v>572</v>
      </c>
      <c r="H42" s="5">
        <v>30197</v>
      </c>
      <c r="I42" s="24" t="s">
        <v>7199</v>
      </c>
    </row>
    <row r="43" spans="1:9" ht="28.9">
      <c r="A43" s="527"/>
      <c r="B43" s="499"/>
      <c r="C43" s="545"/>
      <c r="D43" s="533"/>
      <c r="E43" s="499"/>
      <c r="F43" s="30" t="s">
        <v>1502</v>
      </c>
      <c r="G43" s="37">
        <v>573</v>
      </c>
      <c r="H43" s="52">
        <v>30846</v>
      </c>
      <c r="I43" s="24" t="s">
        <v>7199</v>
      </c>
    </row>
    <row r="44" spans="1:9">
      <c r="A44" s="527"/>
      <c r="B44" s="499"/>
      <c r="C44" s="545">
        <v>18</v>
      </c>
      <c r="D44" s="533"/>
      <c r="E44" s="499" t="s">
        <v>9027</v>
      </c>
      <c r="F44" s="23" t="s">
        <v>2408</v>
      </c>
      <c r="G44" s="37">
        <v>2164</v>
      </c>
      <c r="H44" s="37" t="s">
        <v>7173</v>
      </c>
      <c r="I44" s="24" t="s">
        <v>7199</v>
      </c>
    </row>
    <row r="45" spans="1:9">
      <c r="A45" s="527"/>
      <c r="B45" s="499"/>
      <c r="C45" s="545"/>
      <c r="D45" s="533"/>
      <c r="E45" s="499"/>
      <c r="F45" s="23" t="s">
        <v>2409</v>
      </c>
      <c r="G45" s="37">
        <v>2165</v>
      </c>
      <c r="H45" s="37" t="s">
        <v>7173</v>
      </c>
      <c r="I45" s="24" t="s">
        <v>7199</v>
      </c>
    </row>
    <row r="46" spans="1:9">
      <c r="A46" s="527"/>
      <c r="B46" s="499"/>
      <c r="C46" s="545"/>
      <c r="D46" s="533"/>
      <c r="E46" s="499"/>
      <c r="F46" s="23" t="s">
        <v>2410</v>
      </c>
      <c r="G46" s="37">
        <v>2166</v>
      </c>
      <c r="H46" s="37" t="s">
        <v>7173</v>
      </c>
      <c r="I46" s="24" t="s">
        <v>7199</v>
      </c>
    </row>
    <row r="47" spans="1:9">
      <c r="A47" s="527"/>
      <c r="B47" s="499"/>
      <c r="C47" s="545">
        <v>19</v>
      </c>
      <c r="D47" s="533"/>
      <c r="E47" s="499" t="s">
        <v>9028</v>
      </c>
      <c r="F47" s="5" t="s">
        <v>2411</v>
      </c>
      <c r="G47" s="37">
        <v>2167</v>
      </c>
      <c r="H47" s="37" t="s">
        <v>7173</v>
      </c>
      <c r="I47" s="24" t="s">
        <v>7199</v>
      </c>
    </row>
    <row r="48" spans="1:9">
      <c r="A48" s="527"/>
      <c r="B48" s="499"/>
      <c r="C48" s="545"/>
      <c r="D48" s="533"/>
      <c r="E48" s="499"/>
      <c r="F48" s="5" t="s">
        <v>2412</v>
      </c>
      <c r="G48" s="37">
        <v>2168</v>
      </c>
      <c r="H48" s="37" t="s">
        <v>7173</v>
      </c>
      <c r="I48" s="24" t="s">
        <v>7199</v>
      </c>
    </row>
    <row r="49" spans="1:9">
      <c r="A49" s="527"/>
      <c r="B49" s="499"/>
      <c r="C49" s="545"/>
      <c r="D49" s="533"/>
      <c r="E49" s="499"/>
      <c r="F49" s="5" t="s">
        <v>2413</v>
      </c>
      <c r="G49" s="37">
        <v>2169</v>
      </c>
      <c r="H49" s="37" t="s">
        <v>7173</v>
      </c>
      <c r="I49" s="24" t="s">
        <v>7199</v>
      </c>
    </row>
    <row r="50" spans="1:9" ht="72">
      <c r="A50" s="527"/>
      <c r="B50" s="499"/>
      <c r="C50" s="38">
        <v>20</v>
      </c>
      <c r="D50" s="533"/>
      <c r="E50" s="23" t="s">
        <v>9029</v>
      </c>
      <c r="F50" s="23" t="s">
        <v>9030</v>
      </c>
      <c r="G50" s="37" t="s">
        <v>7173</v>
      </c>
      <c r="H50" s="5" t="s">
        <v>7173</v>
      </c>
      <c r="I50" s="24" t="s">
        <v>7199</v>
      </c>
    </row>
    <row r="51" spans="1:9" ht="43.15">
      <c r="A51" s="527"/>
      <c r="B51" s="499"/>
      <c r="C51" s="38">
        <v>21</v>
      </c>
      <c r="D51" s="533"/>
      <c r="E51" s="23" t="s">
        <v>9031</v>
      </c>
      <c r="F51" s="5" t="s">
        <v>2438</v>
      </c>
      <c r="G51" s="37" t="s">
        <v>7173</v>
      </c>
      <c r="H51" s="5" t="s">
        <v>7173</v>
      </c>
      <c r="I51" s="24" t="s">
        <v>7199</v>
      </c>
    </row>
    <row r="52" spans="1:9" ht="28.9">
      <c r="A52" s="527"/>
      <c r="B52" s="499"/>
      <c r="C52" s="545">
        <v>22</v>
      </c>
      <c r="D52" s="533" t="s">
        <v>9032</v>
      </c>
      <c r="E52" s="499" t="s">
        <v>9033</v>
      </c>
      <c r="F52" s="30" t="s">
        <v>9034</v>
      </c>
      <c r="G52" s="37" t="s">
        <v>7173</v>
      </c>
      <c r="H52" s="5" t="s">
        <v>7173</v>
      </c>
      <c r="I52" s="24" t="s">
        <v>9032</v>
      </c>
    </row>
    <row r="53" spans="1:9" ht="28.9">
      <c r="A53" s="527"/>
      <c r="B53" s="499"/>
      <c r="C53" s="545"/>
      <c r="D53" s="533"/>
      <c r="E53" s="499"/>
      <c r="F53" s="30" t="s">
        <v>9035</v>
      </c>
      <c r="G53" s="37" t="s">
        <v>7173</v>
      </c>
      <c r="H53" s="5" t="s">
        <v>7173</v>
      </c>
      <c r="I53" s="24" t="s">
        <v>9032</v>
      </c>
    </row>
    <row r="54" spans="1:9" ht="28.9">
      <c r="A54" s="527"/>
      <c r="B54" s="499"/>
      <c r="C54" s="545"/>
      <c r="D54" s="533"/>
      <c r="E54" s="499"/>
      <c r="F54" s="30" t="s">
        <v>9036</v>
      </c>
      <c r="G54" s="37" t="s">
        <v>7173</v>
      </c>
      <c r="H54" s="5" t="s">
        <v>7173</v>
      </c>
      <c r="I54" s="24" t="s">
        <v>9032</v>
      </c>
    </row>
    <row r="55" spans="1:9" ht="43.15">
      <c r="A55" s="527"/>
      <c r="B55" s="499"/>
      <c r="C55" s="38">
        <v>23</v>
      </c>
      <c r="D55" s="37" t="s">
        <v>9037</v>
      </c>
      <c r="E55" s="23" t="s">
        <v>9038</v>
      </c>
      <c r="F55" s="30" t="s">
        <v>986</v>
      </c>
      <c r="G55" s="37">
        <v>232</v>
      </c>
      <c r="H55" s="5" t="s">
        <v>7173</v>
      </c>
      <c r="I55" s="37" t="s">
        <v>9037</v>
      </c>
    </row>
    <row r="56" spans="1:9">
      <c r="A56" s="527"/>
      <c r="B56" s="499"/>
      <c r="C56" s="545">
        <v>24</v>
      </c>
      <c r="D56" s="533" t="s">
        <v>7253</v>
      </c>
      <c r="E56" s="499" t="s">
        <v>9039</v>
      </c>
      <c r="F56" s="30" t="s">
        <v>1160</v>
      </c>
      <c r="G56" s="37">
        <v>355</v>
      </c>
      <c r="H56" s="5" t="s">
        <v>7173</v>
      </c>
      <c r="I56" s="24" t="s">
        <v>7253</v>
      </c>
    </row>
    <row r="57" spans="1:9">
      <c r="A57" s="527"/>
      <c r="B57" s="499"/>
      <c r="C57" s="545"/>
      <c r="D57" s="533"/>
      <c r="E57" s="499"/>
      <c r="F57" s="30" t="s">
        <v>1161</v>
      </c>
      <c r="G57" s="37">
        <v>356</v>
      </c>
      <c r="H57" s="5">
        <v>30823</v>
      </c>
      <c r="I57" s="24" t="s">
        <v>7253</v>
      </c>
    </row>
    <row r="58" spans="1:9">
      <c r="A58" s="527"/>
      <c r="B58" s="499"/>
      <c r="C58" s="545"/>
      <c r="D58" s="533"/>
      <c r="E58" s="499"/>
      <c r="F58" s="30" t="s">
        <v>1162</v>
      </c>
      <c r="G58" s="37">
        <v>357</v>
      </c>
      <c r="H58" s="5">
        <v>30823</v>
      </c>
      <c r="I58" s="24" t="s">
        <v>7253</v>
      </c>
    </row>
    <row r="59" spans="1:9">
      <c r="A59" s="527"/>
      <c r="B59" s="499"/>
      <c r="C59" s="545"/>
      <c r="D59" s="533"/>
      <c r="E59" s="499"/>
      <c r="F59" s="30" t="s">
        <v>1163</v>
      </c>
      <c r="G59" s="37">
        <v>358</v>
      </c>
      <c r="H59" s="5">
        <v>30823</v>
      </c>
      <c r="I59" s="24" t="s">
        <v>7253</v>
      </c>
    </row>
    <row r="60" spans="1:9">
      <c r="A60" s="527"/>
      <c r="B60" s="499"/>
      <c r="C60" s="545"/>
      <c r="D60" s="533"/>
      <c r="E60" s="499"/>
      <c r="F60" s="30" t="s">
        <v>1164</v>
      </c>
      <c r="G60" s="37">
        <v>359</v>
      </c>
      <c r="H60" s="5">
        <v>30826</v>
      </c>
      <c r="I60" s="24" t="s">
        <v>7253</v>
      </c>
    </row>
    <row r="61" spans="1:9">
      <c r="A61" s="527"/>
      <c r="B61" s="499"/>
      <c r="C61" s="545"/>
      <c r="D61" s="533"/>
      <c r="E61" s="499"/>
      <c r="F61" s="30" t="s">
        <v>1165</v>
      </c>
      <c r="G61" s="37">
        <v>360</v>
      </c>
      <c r="H61" s="5">
        <v>30826</v>
      </c>
      <c r="I61" s="24" t="s">
        <v>7253</v>
      </c>
    </row>
    <row r="62" spans="1:9">
      <c r="A62" s="527"/>
      <c r="B62" s="499"/>
      <c r="C62" s="545"/>
      <c r="D62" s="533"/>
      <c r="E62" s="499"/>
      <c r="F62" s="30" t="s">
        <v>1166</v>
      </c>
      <c r="G62" s="37">
        <v>361</v>
      </c>
      <c r="H62" s="5">
        <v>30826</v>
      </c>
      <c r="I62" s="24" t="s">
        <v>7253</v>
      </c>
    </row>
    <row r="63" spans="1:9">
      <c r="A63" s="527"/>
      <c r="B63" s="499"/>
      <c r="C63" s="545"/>
      <c r="D63" s="533"/>
      <c r="E63" s="499"/>
      <c r="F63" s="30" t="s">
        <v>1168</v>
      </c>
      <c r="G63" s="37">
        <v>362</v>
      </c>
      <c r="H63" s="5" t="s">
        <v>7173</v>
      </c>
      <c r="I63" s="24" t="s">
        <v>7253</v>
      </c>
    </row>
    <row r="64" spans="1:9" ht="28.9">
      <c r="A64" s="527"/>
      <c r="B64" s="499"/>
      <c r="C64" s="545"/>
      <c r="D64" s="533"/>
      <c r="E64" s="499"/>
      <c r="F64" s="30" t="s">
        <v>1169</v>
      </c>
      <c r="G64" s="37">
        <v>363</v>
      </c>
      <c r="H64" s="5">
        <v>30824</v>
      </c>
      <c r="I64" s="24" t="s">
        <v>7253</v>
      </c>
    </row>
    <row r="65" spans="1:9" ht="28.9">
      <c r="A65" s="527"/>
      <c r="B65" s="499"/>
      <c r="C65" s="545"/>
      <c r="D65" s="533"/>
      <c r="E65" s="499"/>
      <c r="F65" s="30" t="s">
        <v>1170</v>
      </c>
      <c r="G65" s="37">
        <v>364</v>
      </c>
      <c r="H65" s="5">
        <v>30824</v>
      </c>
      <c r="I65" s="24" t="s">
        <v>7253</v>
      </c>
    </row>
    <row r="66" spans="1:9" ht="28.9">
      <c r="A66" s="527"/>
      <c r="B66" s="499"/>
      <c r="C66" s="545"/>
      <c r="D66" s="533"/>
      <c r="E66" s="499"/>
      <c r="F66" s="30" t="s">
        <v>1171</v>
      </c>
      <c r="G66" s="37">
        <v>365</v>
      </c>
      <c r="H66" s="5">
        <v>30824</v>
      </c>
      <c r="I66" s="24" t="s">
        <v>7253</v>
      </c>
    </row>
    <row r="67" spans="1:9" ht="28.9">
      <c r="A67" s="527"/>
      <c r="B67" s="499"/>
      <c r="C67" s="545"/>
      <c r="D67" s="533"/>
      <c r="E67" s="499"/>
      <c r="F67" s="30" t="s">
        <v>1172</v>
      </c>
      <c r="G67" s="37">
        <v>366</v>
      </c>
      <c r="H67" s="5">
        <v>30827</v>
      </c>
      <c r="I67" s="24" t="s">
        <v>7253</v>
      </c>
    </row>
    <row r="68" spans="1:9" ht="28.9">
      <c r="A68" s="527"/>
      <c r="B68" s="499"/>
      <c r="C68" s="545"/>
      <c r="D68" s="533"/>
      <c r="E68" s="499"/>
      <c r="F68" s="30" t="s">
        <v>1173</v>
      </c>
      <c r="G68" s="37">
        <v>367</v>
      </c>
      <c r="H68" s="5">
        <v>30827</v>
      </c>
      <c r="I68" s="24" t="s">
        <v>7253</v>
      </c>
    </row>
    <row r="69" spans="1:9" ht="28.9">
      <c r="A69" s="527"/>
      <c r="B69" s="499"/>
      <c r="C69" s="545"/>
      <c r="D69" s="533"/>
      <c r="E69" s="499"/>
      <c r="F69" s="30" t="s">
        <v>1174</v>
      </c>
      <c r="G69" s="37">
        <v>368</v>
      </c>
      <c r="H69" s="5">
        <v>30827</v>
      </c>
      <c r="I69" s="24" t="s">
        <v>7253</v>
      </c>
    </row>
    <row r="70" spans="1:9">
      <c r="A70" s="527"/>
      <c r="B70" s="499"/>
      <c r="C70" s="545"/>
      <c r="D70" s="533"/>
      <c r="E70" s="499"/>
      <c r="F70" s="30" t="s">
        <v>1176</v>
      </c>
      <c r="G70" s="37">
        <v>369</v>
      </c>
      <c r="H70" s="5" t="s">
        <v>7173</v>
      </c>
      <c r="I70" s="24" t="s">
        <v>7253</v>
      </c>
    </row>
    <row r="71" spans="1:9">
      <c r="A71" s="527"/>
      <c r="B71" s="499"/>
      <c r="C71" s="545"/>
      <c r="D71" s="533"/>
      <c r="E71" s="499"/>
      <c r="F71" s="30" t="s">
        <v>1178</v>
      </c>
      <c r="G71" s="37">
        <v>370</v>
      </c>
      <c r="H71" s="5" t="s">
        <v>7173</v>
      </c>
      <c r="I71" s="24" t="s">
        <v>7253</v>
      </c>
    </row>
    <row r="72" spans="1:9">
      <c r="A72" s="527"/>
      <c r="B72" s="499"/>
      <c r="C72" s="545"/>
      <c r="D72" s="533"/>
      <c r="E72" s="499"/>
      <c r="F72" s="30" t="s">
        <v>1180</v>
      </c>
      <c r="G72" s="37">
        <v>371</v>
      </c>
      <c r="H72" s="5" t="s">
        <v>7173</v>
      </c>
      <c r="I72" s="24" t="s">
        <v>7253</v>
      </c>
    </row>
    <row r="73" spans="1:9">
      <c r="A73" s="527"/>
      <c r="B73" s="499"/>
      <c r="C73" s="545"/>
      <c r="D73" s="533"/>
      <c r="E73" s="499"/>
      <c r="F73" s="30" t="s">
        <v>1182</v>
      </c>
      <c r="G73" s="37">
        <v>372</v>
      </c>
      <c r="H73" s="5" t="s">
        <v>7173</v>
      </c>
      <c r="I73" s="24" t="s">
        <v>7253</v>
      </c>
    </row>
    <row r="74" spans="1:9">
      <c r="A74" s="527"/>
      <c r="B74" s="499"/>
      <c r="C74" s="545"/>
      <c r="D74" s="533"/>
      <c r="E74" s="499"/>
      <c r="F74" s="30" t="s">
        <v>1184</v>
      </c>
      <c r="G74" s="37">
        <v>373</v>
      </c>
      <c r="H74" s="5" t="s">
        <v>7173</v>
      </c>
      <c r="I74" s="24" t="s">
        <v>7253</v>
      </c>
    </row>
    <row r="75" spans="1:9">
      <c r="A75" s="527"/>
      <c r="B75" s="499"/>
      <c r="C75" s="545"/>
      <c r="D75" s="533"/>
      <c r="E75" s="499"/>
      <c r="F75" s="30" t="s">
        <v>1186</v>
      </c>
      <c r="G75" s="37">
        <v>374</v>
      </c>
      <c r="H75" s="5" t="s">
        <v>7173</v>
      </c>
      <c r="I75" s="24" t="s">
        <v>7253</v>
      </c>
    </row>
    <row r="76" spans="1:9">
      <c r="A76" s="527"/>
      <c r="B76" s="499"/>
      <c r="C76" s="545"/>
      <c r="D76" s="533"/>
      <c r="E76" s="499"/>
      <c r="F76" s="30" t="s">
        <v>1188</v>
      </c>
      <c r="G76" s="37">
        <v>375</v>
      </c>
      <c r="H76" s="5" t="s">
        <v>7173</v>
      </c>
      <c r="I76" s="24" t="s">
        <v>7253</v>
      </c>
    </row>
    <row r="77" spans="1:9">
      <c r="A77" s="527"/>
      <c r="B77" s="499"/>
      <c r="C77" s="545"/>
      <c r="D77" s="533"/>
      <c r="E77" s="499"/>
      <c r="F77" s="30" t="s">
        <v>1190</v>
      </c>
      <c r="G77" s="37">
        <v>376</v>
      </c>
      <c r="H77" s="5" t="s">
        <v>7173</v>
      </c>
      <c r="I77" s="24" t="s">
        <v>7253</v>
      </c>
    </row>
    <row r="78" spans="1:9">
      <c r="A78" s="527"/>
      <c r="B78" s="499"/>
      <c r="C78" s="545"/>
      <c r="D78" s="533"/>
      <c r="E78" s="499"/>
      <c r="F78" s="30" t="s">
        <v>1192</v>
      </c>
      <c r="G78" s="37">
        <v>377</v>
      </c>
      <c r="H78" s="5" t="s">
        <v>7173</v>
      </c>
      <c r="I78" s="24" t="s">
        <v>7253</v>
      </c>
    </row>
    <row r="79" spans="1:9">
      <c r="A79" s="527"/>
      <c r="B79" s="499"/>
      <c r="C79" s="545"/>
      <c r="D79" s="533"/>
      <c r="E79" s="499"/>
      <c r="F79" s="30" t="s">
        <v>1194</v>
      </c>
      <c r="G79" s="37">
        <v>378</v>
      </c>
      <c r="H79" s="5" t="s">
        <v>7173</v>
      </c>
      <c r="I79" s="24" t="s">
        <v>7253</v>
      </c>
    </row>
    <row r="80" spans="1:9">
      <c r="A80" s="527"/>
      <c r="B80" s="499"/>
      <c r="C80" s="545"/>
      <c r="D80" s="533"/>
      <c r="E80" s="499"/>
      <c r="F80" s="30" t="s">
        <v>1196</v>
      </c>
      <c r="G80" s="37">
        <v>379</v>
      </c>
      <c r="H80" s="5" t="s">
        <v>7173</v>
      </c>
      <c r="I80" s="24" t="s">
        <v>7253</v>
      </c>
    </row>
    <row r="81" spans="1:9">
      <c r="A81" s="527"/>
      <c r="B81" s="499"/>
      <c r="C81" s="545"/>
      <c r="D81" s="533"/>
      <c r="E81" s="499"/>
      <c r="F81" s="30" t="s">
        <v>1198</v>
      </c>
      <c r="G81" s="37">
        <v>380</v>
      </c>
      <c r="H81" s="5" t="s">
        <v>7173</v>
      </c>
      <c r="I81" s="24" t="s">
        <v>7253</v>
      </c>
    </row>
    <row r="82" spans="1:9">
      <c r="A82" s="527"/>
      <c r="B82" s="499"/>
      <c r="C82" s="545"/>
      <c r="D82" s="533"/>
      <c r="E82" s="499"/>
      <c r="F82" s="30" t="s">
        <v>1200</v>
      </c>
      <c r="G82" s="37">
        <v>381</v>
      </c>
      <c r="H82" s="5" t="s">
        <v>7173</v>
      </c>
      <c r="I82" s="24" t="s">
        <v>7253</v>
      </c>
    </row>
    <row r="83" spans="1:9">
      <c r="A83" s="527"/>
      <c r="B83" s="499"/>
      <c r="C83" s="545"/>
      <c r="D83" s="533"/>
      <c r="E83" s="499"/>
      <c r="F83" s="30" t="s">
        <v>1202</v>
      </c>
      <c r="G83" s="37">
        <v>382</v>
      </c>
      <c r="H83" s="5" t="s">
        <v>7173</v>
      </c>
      <c r="I83" s="24" t="s">
        <v>7253</v>
      </c>
    </row>
    <row r="84" spans="1:9" ht="28.9">
      <c r="A84" s="527"/>
      <c r="B84" s="499"/>
      <c r="C84" s="545">
        <v>25</v>
      </c>
      <c r="D84" s="533" t="s">
        <v>7210</v>
      </c>
      <c r="E84" s="499" t="s">
        <v>9040</v>
      </c>
      <c r="F84" s="30" t="s">
        <v>850</v>
      </c>
      <c r="G84" s="37">
        <v>99</v>
      </c>
      <c r="H84" s="5" t="s">
        <v>7173</v>
      </c>
      <c r="I84" s="24" t="s">
        <v>7210</v>
      </c>
    </row>
    <row r="85" spans="1:9" ht="28.9">
      <c r="A85" s="527"/>
      <c r="B85" s="499"/>
      <c r="C85" s="545"/>
      <c r="D85" s="533"/>
      <c r="E85" s="499"/>
      <c r="F85" s="30" t="s">
        <v>851</v>
      </c>
      <c r="G85" s="37">
        <v>100</v>
      </c>
      <c r="H85" s="5">
        <v>30226</v>
      </c>
      <c r="I85" s="24" t="s">
        <v>7210</v>
      </c>
    </row>
    <row r="86" spans="1:9" ht="28.9">
      <c r="A86" s="527"/>
      <c r="B86" s="499"/>
      <c r="C86" s="545"/>
      <c r="D86" s="533"/>
      <c r="E86" s="499"/>
      <c r="F86" s="30" t="s">
        <v>852</v>
      </c>
      <c r="G86" s="37">
        <v>101</v>
      </c>
      <c r="H86" s="5">
        <v>30226</v>
      </c>
      <c r="I86" s="24" t="s">
        <v>7210</v>
      </c>
    </row>
    <row r="87" spans="1:9" ht="28.9">
      <c r="A87" s="527"/>
      <c r="B87" s="499"/>
      <c r="C87" s="545"/>
      <c r="D87" s="533"/>
      <c r="E87" s="499"/>
      <c r="F87" s="30" t="s">
        <v>853</v>
      </c>
      <c r="G87" s="37">
        <v>102</v>
      </c>
      <c r="H87" s="5">
        <v>30226</v>
      </c>
      <c r="I87" s="24" t="s">
        <v>7210</v>
      </c>
    </row>
    <row r="88" spans="1:9" ht="43.15">
      <c r="A88" s="527"/>
      <c r="B88" s="499"/>
      <c r="C88" s="545"/>
      <c r="D88" s="533"/>
      <c r="E88" s="499"/>
      <c r="F88" s="30" t="s">
        <v>854</v>
      </c>
      <c r="G88" s="37">
        <v>103</v>
      </c>
      <c r="H88" s="5" t="s">
        <v>7173</v>
      </c>
      <c r="I88" s="24" t="s">
        <v>7210</v>
      </c>
    </row>
    <row r="89" spans="1:9" ht="43.15">
      <c r="A89" s="527"/>
      <c r="B89" s="499"/>
      <c r="C89" s="545"/>
      <c r="D89" s="533"/>
      <c r="E89" s="499"/>
      <c r="F89" s="30" t="s">
        <v>855</v>
      </c>
      <c r="G89" s="37">
        <v>104</v>
      </c>
      <c r="H89" s="5">
        <v>30227</v>
      </c>
      <c r="I89" s="24" t="s">
        <v>7210</v>
      </c>
    </row>
    <row r="90" spans="1:9" ht="43.15">
      <c r="A90" s="527"/>
      <c r="B90" s="499"/>
      <c r="C90" s="545"/>
      <c r="D90" s="533"/>
      <c r="E90" s="499"/>
      <c r="F90" s="30" t="s">
        <v>856</v>
      </c>
      <c r="G90" s="37">
        <v>105</v>
      </c>
      <c r="H90" s="5">
        <v>30227</v>
      </c>
      <c r="I90" s="24" t="s">
        <v>7210</v>
      </c>
    </row>
    <row r="91" spans="1:9" ht="43.15">
      <c r="A91" s="527"/>
      <c r="B91" s="499"/>
      <c r="C91" s="545"/>
      <c r="D91" s="533"/>
      <c r="E91" s="499"/>
      <c r="F91" s="30" t="s">
        <v>857</v>
      </c>
      <c r="G91" s="37">
        <v>106</v>
      </c>
      <c r="H91" s="5">
        <v>30227</v>
      </c>
      <c r="I91" s="24" t="s">
        <v>7210</v>
      </c>
    </row>
    <row r="92" spans="1:9">
      <c r="A92" s="527"/>
      <c r="B92" s="499"/>
      <c r="C92" s="545">
        <v>26</v>
      </c>
      <c r="D92" s="533" t="s">
        <v>9041</v>
      </c>
      <c r="E92" s="499" t="s">
        <v>9042</v>
      </c>
      <c r="F92" s="30" t="s">
        <v>1248</v>
      </c>
      <c r="G92" s="37">
        <v>411</v>
      </c>
      <c r="H92" s="5" t="s">
        <v>7173</v>
      </c>
      <c r="I92" s="533" t="s">
        <v>9041</v>
      </c>
    </row>
    <row r="93" spans="1:9" ht="28.9">
      <c r="A93" s="527"/>
      <c r="B93" s="499"/>
      <c r="C93" s="545"/>
      <c r="D93" s="533"/>
      <c r="E93" s="499"/>
      <c r="F93" s="30" t="s">
        <v>1250</v>
      </c>
      <c r="G93" s="37">
        <v>412</v>
      </c>
      <c r="H93" s="5" t="s">
        <v>7173</v>
      </c>
      <c r="I93" s="533"/>
    </row>
    <row r="94" spans="1:9" ht="28.9">
      <c r="A94" s="527"/>
      <c r="B94" s="499"/>
      <c r="C94" s="545"/>
      <c r="D94" s="533"/>
      <c r="E94" s="499"/>
      <c r="F94" s="30" t="s">
        <v>1252</v>
      </c>
      <c r="G94" s="37">
        <v>413</v>
      </c>
      <c r="H94" s="5" t="s">
        <v>7173</v>
      </c>
      <c r="I94" s="533"/>
    </row>
    <row r="95" spans="1:9" ht="28.9">
      <c r="A95" s="527"/>
      <c r="B95" s="499"/>
      <c r="C95" s="545"/>
      <c r="D95" s="533"/>
      <c r="E95" s="499"/>
      <c r="F95" s="30" t="s">
        <v>1254</v>
      </c>
      <c r="G95" s="37">
        <v>414</v>
      </c>
      <c r="H95" s="5" t="s">
        <v>7173</v>
      </c>
      <c r="I95" s="533"/>
    </row>
    <row r="96" spans="1:9">
      <c r="A96" s="527"/>
      <c r="B96" s="499"/>
      <c r="C96" s="545"/>
      <c r="D96" s="533"/>
      <c r="E96" s="499"/>
      <c r="F96" s="30" t="s">
        <v>1605</v>
      </c>
      <c r="G96" s="37">
        <v>675</v>
      </c>
      <c r="H96" s="5" t="s">
        <v>7173</v>
      </c>
      <c r="I96" s="533"/>
    </row>
    <row r="97" spans="1:9" ht="28.9">
      <c r="A97" s="527"/>
      <c r="B97" s="499"/>
      <c r="C97" s="545"/>
      <c r="D97" s="533"/>
      <c r="E97" s="499"/>
      <c r="F97" s="30" t="s">
        <v>1606</v>
      </c>
      <c r="G97" s="37">
        <v>676</v>
      </c>
      <c r="H97" s="5" t="s">
        <v>7173</v>
      </c>
      <c r="I97" s="533"/>
    </row>
    <row r="98" spans="1:9" ht="28.9">
      <c r="A98" s="527"/>
      <c r="B98" s="499"/>
      <c r="C98" s="545"/>
      <c r="D98" s="533"/>
      <c r="E98" s="499"/>
      <c r="F98" s="30" t="s">
        <v>1607</v>
      </c>
      <c r="G98" s="37">
        <v>677</v>
      </c>
      <c r="H98" s="5" t="s">
        <v>7173</v>
      </c>
      <c r="I98" s="533"/>
    </row>
    <row r="99" spans="1:9" ht="28.9">
      <c r="A99" s="527"/>
      <c r="B99" s="499"/>
      <c r="C99" s="545"/>
      <c r="D99" s="533"/>
      <c r="E99" s="499"/>
      <c r="F99" s="30" t="s">
        <v>1608</v>
      </c>
      <c r="G99" s="37">
        <v>678</v>
      </c>
      <c r="H99" s="5" t="s">
        <v>7173</v>
      </c>
      <c r="I99" s="533"/>
    </row>
    <row r="100" spans="1:9" ht="28.9">
      <c r="A100" s="527"/>
      <c r="B100" s="499"/>
      <c r="C100" s="545">
        <v>27</v>
      </c>
      <c r="D100" s="533" t="s">
        <v>9043</v>
      </c>
      <c r="E100" s="499" t="s">
        <v>9044</v>
      </c>
      <c r="F100" s="30" t="s">
        <v>1258</v>
      </c>
      <c r="G100" s="37">
        <v>416</v>
      </c>
      <c r="H100" s="5" t="s">
        <v>7173</v>
      </c>
      <c r="I100" s="533" t="s">
        <v>9043</v>
      </c>
    </row>
    <row r="101" spans="1:9" ht="28.9">
      <c r="A101" s="527"/>
      <c r="B101" s="499"/>
      <c r="C101" s="545"/>
      <c r="D101" s="533"/>
      <c r="E101" s="499"/>
      <c r="F101" s="30" t="s">
        <v>1260</v>
      </c>
      <c r="G101" s="37">
        <v>417</v>
      </c>
      <c r="H101" s="5" t="s">
        <v>7173</v>
      </c>
      <c r="I101" s="533"/>
    </row>
    <row r="102" spans="1:9" ht="28.9">
      <c r="A102" s="527"/>
      <c r="B102" s="499"/>
      <c r="C102" s="545"/>
      <c r="D102" s="533"/>
      <c r="E102" s="499"/>
      <c r="F102" s="30" t="s">
        <v>1262</v>
      </c>
      <c r="G102" s="37">
        <v>418</v>
      </c>
      <c r="H102" s="5" t="s">
        <v>7173</v>
      </c>
      <c r="I102" s="533"/>
    </row>
    <row r="103" spans="1:9" ht="28.9">
      <c r="A103" s="527"/>
      <c r="B103" s="499"/>
      <c r="C103" s="545"/>
      <c r="D103" s="533"/>
      <c r="E103" s="499"/>
      <c r="F103" s="30" t="s">
        <v>1264</v>
      </c>
      <c r="G103" s="37">
        <v>419</v>
      </c>
      <c r="H103" s="5" t="s">
        <v>7173</v>
      </c>
      <c r="I103" s="533"/>
    </row>
    <row r="104" spans="1:9" ht="28.9">
      <c r="A104" s="527"/>
      <c r="B104" s="499"/>
      <c r="C104" s="545"/>
      <c r="D104" s="533"/>
      <c r="E104" s="499"/>
      <c r="F104" s="30" t="s">
        <v>1619</v>
      </c>
      <c r="G104" s="37">
        <v>689</v>
      </c>
      <c r="H104" s="5" t="s">
        <v>7173</v>
      </c>
      <c r="I104" s="533"/>
    </row>
    <row r="105" spans="1:9" ht="28.9">
      <c r="A105" s="527"/>
      <c r="B105" s="499"/>
      <c r="C105" s="545"/>
      <c r="D105" s="533"/>
      <c r="E105" s="499"/>
      <c r="F105" s="30" t="s">
        <v>1620</v>
      </c>
      <c r="G105" s="37">
        <v>690</v>
      </c>
      <c r="H105" s="5" t="s">
        <v>7173</v>
      </c>
      <c r="I105" s="533"/>
    </row>
    <row r="106" spans="1:9" ht="28.9">
      <c r="A106" s="527"/>
      <c r="B106" s="499"/>
      <c r="C106" s="545"/>
      <c r="D106" s="533"/>
      <c r="E106" s="499"/>
      <c r="F106" s="30" t="s">
        <v>1621</v>
      </c>
      <c r="G106" s="37">
        <v>691</v>
      </c>
      <c r="H106" s="5" t="s">
        <v>7173</v>
      </c>
      <c r="I106" s="533"/>
    </row>
    <row r="107" spans="1:9" ht="28.9">
      <c r="A107" s="527"/>
      <c r="B107" s="499"/>
      <c r="C107" s="545"/>
      <c r="D107" s="533"/>
      <c r="E107" s="499"/>
      <c r="F107" s="30" t="s">
        <v>1622</v>
      </c>
      <c r="G107" s="37">
        <v>692</v>
      </c>
      <c r="H107" s="5" t="s">
        <v>7173</v>
      </c>
      <c r="I107" s="533"/>
    </row>
    <row r="108" spans="1:9">
      <c r="A108" s="527"/>
      <c r="B108" s="499"/>
      <c r="C108" s="545">
        <v>28</v>
      </c>
      <c r="D108" s="533" t="s">
        <v>7300</v>
      </c>
      <c r="E108" s="499" t="s">
        <v>9045</v>
      </c>
      <c r="F108" s="30" t="s">
        <v>1265</v>
      </c>
      <c r="G108" s="37">
        <v>420</v>
      </c>
      <c r="H108" s="5" t="s">
        <v>7173</v>
      </c>
      <c r="I108" s="24" t="s">
        <v>7300</v>
      </c>
    </row>
    <row r="109" spans="1:9" ht="28.9">
      <c r="A109" s="527"/>
      <c r="B109" s="499"/>
      <c r="C109" s="545"/>
      <c r="D109" s="533"/>
      <c r="E109" s="499"/>
      <c r="F109" s="30" t="s">
        <v>1266</v>
      </c>
      <c r="G109" s="37">
        <v>421</v>
      </c>
      <c r="H109" s="5" t="s">
        <v>7173</v>
      </c>
      <c r="I109" s="24" t="s">
        <v>7300</v>
      </c>
    </row>
    <row r="110" spans="1:9">
      <c r="A110" s="527"/>
      <c r="B110" s="499"/>
      <c r="C110" s="545"/>
      <c r="D110" s="533"/>
      <c r="E110" s="499"/>
      <c r="F110" s="30" t="s">
        <v>1267</v>
      </c>
      <c r="G110" s="37">
        <v>422</v>
      </c>
      <c r="H110" s="5" t="s">
        <v>7173</v>
      </c>
      <c r="I110" s="24" t="s">
        <v>7300</v>
      </c>
    </row>
    <row r="111" spans="1:9" ht="28.9">
      <c r="A111" s="527"/>
      <c r="B111" s="499"/>
      <c r="C111" s="545"/>
      <c r="D111" s="533"/>
      <c r="E111" s="499"/>
      <c r="F111" s="30" t="s">
        <v>1268</v>
      </c>
      <c r="G111" s="37">
        <v>423</v>
      </c>
      <c r="H111" s="5">
        <v>30968</v>
      </c>
      <c r="I111" s="24" t="s">
        <v>7300</v>
      </c>
    </row>
    <row r="112" spans="1:9" ht="28.9">
      <c r="A112" s="527"/>
      <c r="B112" s="499"/>
      <c r="C112" s="545"/>
      <c r="D112" s="533"/>
      <c r="E112" s="499"/>
      <c r="F112" s="30" t="s">
        <v>1269</v>
      </c>
      <c r="G112" s="37">
        <v>424</v>
      </c>
      <c r="H112" s="5">
        <v>30968</v>
      </c>
      <c r="I112" s="24" t="s">
        <v>7300</v>
      </c>
    </row>
    <row r="113" spans="1:9">
      <c r="A113" s="527"/>
      <c r="B113" s="499"/>
      <c r="C113" s="545"/>
      <c r="D113" s="533"/>
      <c r="E113" s="499"/>
      <c r="F113" s="30" t="s">
        <v>1270</v>
      </c>
      <c r="G113" s="37">
        <v>425</v>
      </c>
      <c r="H113" s="5">
        <v>30968</v>
      </c>
      <c r="I113" s="24" t="s">
        <v>7300</v>
      </c>
    </row>
    <row r="114" spans="1:9">
      <c r="A114" s="527"/>
      <c r="B114" s="499"/>
      <c r="C114" s="545"/>
      <c r="D114" s="533"/>
      <c r="E114" s="499"/>
      <c r="F114" s="30" t="s">
        <v>1294</v>
      </c>
      <c r="G114" s="37">
        <v>442</v>
      </c>
      <c r="H114" s="5" t="s">
        <v>7173</v>
      </c>
      <c r="I114" s="24" t="s">
        <v>7300</v>
      </c>
    </row>
    <row r="115" spans="1:9">
      <c r="A115" s="527"/>
      <c r="B115" s="499"/>
      <c r="C115" s="545"/>
      <c r="D115" s="533"/>
      <c r="E115" s="499"/>
      <c r="F115" s="30" t="s">
        <v>1296</v>
      </c>
      <c r="G115" s="37">
        <v>443</v>
      </c>
      <c r="H115" s="5" t="s">
        <v>7173</v>
      </c>
      <c r="I115" s="24" t="s">
        <v>7300</v>
      </c>
    </row>
    <row r="116" spans="1:9">
      <c r="A116" s="527"/>
      <c r="B116" s="499"/>
      <c r="C116" s="545"/>
      <c r="D116" s="533"/>
      <c r="E116" s="499"/>
      <c r="F116" s="30" t="s">
        <v>1298</v>
      </c>
      <c r="G116" s="37">
        <v>444</v>
      </c>
      <c r="H116" s="5" t="s">
        <v>7173</v>
      </c>
      <c r="I116" s="24" t="s">
        <v>7300</v>
      </c>
    </row>
    <row r="117" spans="1:9">
      <c r="A117" s="527"/>
      <c r="B117" s="499"/>
      <c r="C117" s="545"/>
      <c r="D117" s="533"/>
      <c r="E117" s="499"/>
      <c r="F117" s="30" t="s">
        <v>1300</v>
      </c>
      <c r="G117" s="37">
        <v>445</v>
      </c>
      <c r="H117" s="5">
        <v>30968</v>
      </c>
      <c r="I117" s="24" t="s">
        <v>7300</v>
      </c>
    </row>
    <row r="118" spans="1:9">
      <c r="A118" s="527"/>
      <c r="B118" s="499"/>
      <c r="C118" s="545"/>
      <c r="D118" s="533"/>
      <c r="E118" s="499"/>
      <c r="F118" s="30" t="s">
        <v>1302</v>
      </c>
      <c r="G118" s="37">
        <v>446</v>
      </c>
      <c r="H118" s="5">
        <v>30968</v>
      </c>
      <c r="I118" s="24" t="s">
        <v>7300</v>
      </c>
    </row>
    <row r="119" spans="1:9">
      <c r="A119" s="527"/>
      <c r="B119" s="499"/>
      <c r="C119" s="545"/>
      <c r="D119" s="533"/>
      <c r="E119" s="499"/>
      <c r="F119" s="30" t="s">
        <v>1304</v>
      </c>
      <c r="G119" s="37">
        <v>447</v>
      </c>
      <c r="H119" s="5">
        <v>30968</v>
      </c>
      <c r="I119" s="24" t="s">
        <v>7300</v>
      </c>
    </row>
    <row r="120" spans="1:9" ht="28.9">
      <c r="A120" s="527"/>
      <c r="B120" s="499"/>
      <c r="C120" s="545"/>
      <c r="D120" s="533"/>
      <c r="E120" s="499"/>
      <c r="F120" s="30" t="s">
        <v>9046</v>
      </c>
      <c r="G120" s="37" t="s">
        <v>7173</v>
      </c>
      <c r="H120" s="37" t="s">
        <v>7173</v>
      </c>
      <c r="I120" s="24" t="s">
        <v>7300</v>
      </c>
    </row>
    <row r="121" spans="1:9" ht="28.9">
      <c r="A121" s="527"/>
      <c r="B121" s="499"/>
      <c r="C121" s="545"/>
      <c r="D121" s="533"/>
      <c r="E121" s="499"/>
      <c r="F121" s="30" t="s">
        <v>2414</v>
      </c>
      <c r="G121" s="37">
        <v>2170</v>
      </c>
      <c r="H121" s="37" t="s">
        <v>7173</v>
      </c>
      <c r="I121" s="24" t="s">
        <v>7300</v>
      </c>
    </row>
    <row r="122" spans="1:9" ht="28.9">
      <c r="A122" s="527"/>
      <c r="B122" s="499"/>
      <c r="C122" s="545"/>
      <c r="D122" s="533"/>
      <c r="E122" s="499"/>
      <c r="F122" s="30" t="s">
        <v>2415</v>
      </c>
      <c r="G122" s="37">
        <v>2171</v>
      </c>
      <c r="H122" s="37" t="s">
        <v>7173</v>
      </c>
      <c r="I122" s="24" t="s">
        <v>7300</v>
      </c>
    </row>
    <row r="123" spans="1:9" ht="28.9">
      <c r="A123" s="527"/>
      <c r="B123" s="499"/>
      <c r="C123" s="545"/>
      <c r="D123" s="533"/>
      <c r="E123" s="499"/>
      <c r="F123" s="30" t="s">
        <v>2416</v>
      </c>
      <c r="G123" s="37">
        <v>2172</v>
      </c>
      <c r="H123" s="37" t="s">
        <v>7173</v>
      </c>
      <c r="I123" s="24" t="s">
        <v>7300</v>
      </c>
    </row>
    <row r="124" spans="1:9" ht="28.9">
      <c r="A124" s="527"/>
      <c r="B124" s="499"/>
      <c r="C124" s="545">
        <v>29</v>
      </c>
      <c r="D124" s="533" t="s">
        <v>9047</v>
      </c>
      <c r="E124" s="499" t="s">
        <v>9048</v>
      </c>
      <c r="F124" s="23" t="s">
        <v>2417</v>
      </c>
      <c r="G124" s="37">
        <v>2173</v>
      </c>
      <c r="H124" s="5" t="s">
        <v>7173</v>
      </c>
      <c r="I124" s="24" t="s">
        <v>9047</v>
      </c>
    </row>
    <row r="125" spans="1:9" ht="28.9">
      <c r="A125" s="527"/>
      <c r="B125" s="499"/>
      <c r="C125" s="545"/>
      <c r="D125" s="533"/>
      <c r="E125" s="499"/>
      <c r="F125" s="23" t="s">
        <v>2418</v>
      </c>
      <c r="G125" s="37">
        <v>2174</v>
      </c>
      <c r="H125" s="5" t="s">
        <v>7173</v>
      </c>
      <c r="I125" s="24" t="s">
        <v>9047</v>
      </c>
    </row>
    <row r="126" spans="1:9">
      <c r="A126" s="527"/>
      <c r="B126" s="499"/>
      <c r="C126" s="545">
        <v>30</v>
      </c>
      <c r="D126" s="533" t="s">
        <v>7219</v>
      </c>
      <c r="E126" s="499" t="s">
        <v>9049</v>
      </c>
      <c r="F126" s="26" t="s">
        <v>873</v>
      </c>
      <c r="G126" s="37">
        <v>115</v>
      </c>
      <c r="H126" s="5">
        <v>30266</v>
      </c>
      <c r="I126" s="24" t="s">
        <v>7219</v>
      </c>
    </row>
    <row r="127" spans="1:9">
      <c r="A127" s="527"/>
      <c r="B127" s="499"/>
      <c r="C127" s="545"/>
      <c r="D127" s="533"/>
      <c r="E127" s="499"/>
      <c r="F127" s="23" t="s">
        <v>9050</v>
      </c>
      <c r="G127" s="37" t="s">
        <v>7173</v>
      </c>
      <c r="H127" s="5" t="s">
        <v>7173</v>
      </c>
      <c r="I127" s="24" t="s">
        <v>7219</v>
      </c>
    </row>
    <row r="128" spans="1:9" ht="43.15">
      <c r="A128" s="527" t="s">
        <v>9051</v>
      </c>
      <c r="B128" s="499" t="s">
        <v>9052</v>
      </c>
      <c r="C128" s="38">
        <v>31</v>
      </c>
      <c r="D128" s="37" t="s">
        <v>9053</v>
      </c>
      <c r="E128" s="23" t="s">
        <v>9054</v>
      </c>
      <c r="F128" s="23" t="s">
        <v>9055</v>
      </c>
      <c r="G128" s="37" t="s">
        <v>7173</v>
      </c>
      <c r="H128" s="5" t="s">
        <v>7173</v>
      </c>
      <c r="I128" s="37" t="s">
        <v>9053</v>
      </c>
    </row>
    <row r="129" spans="1:9" ht="28.9">
      <c r="A129" s="527"/>
      <c r="B129" s="499"/>
      <c r="C129" s="545">
        <v>32</v>
      </c>
      <c r="D129" s="533" t="s">
        <v>7249</v>
      </c>
      <c r="E129" s="527" t="s">
        <v>9056</v>
      </c>
      <c r="F129" s="30" t="s">
        <v>1011</v>
      </c>
      <c r="G129" s="37">
        <v>250</v>
      </c>
      <c r="H129" s="5">
        <v>30716</v>
      </c>
      <c r="I129" s="24" t="s">
        <v>7249</v>
      </c>
    </row>
    <row r="130" spans="1:9" ht="28.9">
      <c r="A130" s="527"/>
      <c r="B130" s="499"/>
      <c r="C130" s="545"/>
      <c r="D130" s="533"/>
      <c r="E130" s="527"/>
      <c r="F130" s="30" t="s">
        <v>1012</v>
      </c>
      <c r="G130" s="37">
        <v>251</v>
      </c>
      <c r="H130" s="5">
        <v>30625</v>
      </c>
      <c r="I130" s="24" t="s">
        <v>7249</v>
      </c>
    </row>
    <row r="131" spans="1:9" ht="28.9">
      <c r="A131" s="527"/>
      <c r="B131" s="499"/>
      <c r="C131" s="545"/>
      <c r="D131" s="533"/>
      <c r="E131" s="527"/>
      <c r="F131" s="30" t="s">
        <v>1013</v>
      </c>
      <c r="G131" s="37">
        <v>252</v>
      </c>
      <c r="H131" s="5">
        <v>30671</v>
      </c>
      <c r="I131" s="24" t="s">
        <v>7249</v>
      </c>
    </row>
    <row r="132" spans="1:9">
      <c r="A132" s="527"/>
      <c r="B132" s="499"/>
      <c r="C132" s="545"/>
      <c r="D132" s="533"/>
      <c r="E132" s="527"/>
      <c r="F132" s="30" t="s">
        <v>1016</v>
      </c>
      <c r="G132" s="37">
        <v>254</v>
      </c>
      <c r="H132" s="5">
        <v>30720</v>
      </c>
      <c r="I132" s="24" t="s">
        <v>7249</v>
      </c>
    </row>
    <row r="133" spans="1:9" ht="28.9">
      <c r="A133" s="527"/>
      <c r="B133" s="499"/>
      <c r="C133" s="545"/>
      <c r="D133" s="533"/>
      <c r="E133" s="527"/>
      <c r="F133" s="30" t="s">
        <v>1726</v>
      </c>
      <c r="G133" s="37">
        <v>788</v>
      </c>
      <c r="H133" s="5">
        <v>30677</v>
      </c>
      <c r="I133" s="24" t="s">
        <v>7249</v>
      </c>
    </row>
    <row r="134" spans="1:9" ht="28.9">
      <c r="A134" s="527"/>
      <c r="B134" s="499"/>
      <c r="C134" s="545"/>
      <c r="D134" s="533"/>
      <c r="E134" s="527"/>
      <c r="F134" s="30" t="s">
        <v>1727</v>
      </c>
      <c r="G134" s="37">
        <v>789</v>
      </c>
      <c r="H134" s="5">
        <v>30683</v>
      </c>
      <c r="I134" s="24" t="s">
        <v>7249</v>
      </c>
    </row>
    <row r="135" spans="1:9" ht="28.9">
      <c r="A135" s="527"/>
      <c r="B135" s="499"/>
      <c r="C135" s="545"/>
      <c r="D135" s="533"/>
      <c r="E135" s="527"/>
      <c r="F135" s="30" t="s">
        <v>1728</v>
      </c>
      <c r="G135" s="37">
        <v>790</v>
      </c>
      <c r="H135" s="5">
        <v>30689</v>
      </c>
      <c r="I135" s="24" t="s">
        <v>7249</v>
      </c>
    </row>
    <row r="136" spans="1:9" ht="28.9">
      <c r="A136" s="527"/>
      <c r="B136" s="499"/>
      <c r="C136" s="545"/>
      <c r="D136" s="533"/>
      <c r="E136" s="527"/>
      <c r="F136" s="30" t="s">
        <v>1729</v>
      </c>
      <c r="G136" s="37">
        <v>791</v>
      </c>
      <c r="H136" s="5">
        <v>30695</v>
      </c>
      <c r="I136" s="24" t="s">
        <v>7249</v>
      </c>
    </row>
    <row r="137" spans="1:9" ht="28.9">
      <c r="A137" s="527"/>
      <c r="B137" s="499"/>
      <c r="C137" s="545"/>
      <c r="D137" s="533"/>
      <c r="E137" s="527"/>
      <c r="F137" s="23" t="s">
        <v>1730</v>
      </c>
      <c r="G137" s="37">
        <v>792</v>
      </c>
      <c r="H137" s="5">
        <v>30702</v>
      </c>
      <c r="I137" s="24" t="s">
        <v>7249</v>
      </c>
    </row>
    <row r="138" spans="1:9" ht="28.9">
      <c r="A138" s="527"/>
      <c r="B138" s="499"/>
      <c r="C138" s="545"/>
      <c r="D138" s="533"/>
      <c r="E138" s="527"/>
      <c r="F138" s="23" t="s">
        <v>1731</v>
      </c>
      <c r="G138" s="37">
        <v>793</v>
      </c>
      <c r="H138" s="5">
        <v>30708</v>
      </c>
      <c r="I138" s="24" t="s">
        <v>7249</v>
      </c>
    </row>
    <row r="139" spans="1:9">
      <c r="A139" s="527"/>
      <c r="B139" s="499"/>
      <c r="C139" s="38">
        <v>33</v>
      </c>
      <c r="D139" s="37" t="s">
        <v>9057</v>
      </c>
      <c r="E139" s="5" t="s">
        <v>9058</v>
      </c>
      <c r="F139" s="26" t="s">
        <v>757</v>
      </c>
      <c r="G139" s="37">
        <v>5</v>
      </c>
      <c r="H139" s="5" t="s">
        <v>7173</v>
      </c>
      <c r="I139" s="37" t="s">
        <v>9057</v>
      </c>
    </row>
    <row r="140" spans="1:9">
      <c r="A140" s="527"/>
      <c r="B140" s="499"/>
      <c r="C140" s="545">
        <v>34</v>
      </c>
      <c r="D140" s="533" t="s">
        <v>7235</v>
      </c>
      <c r="E140" s="527" t="s">
        <v>9059</v>
      </c>
      <c r="F140" s="30" t="s">
        <v>1045</v>
      </c>
      <c r="G140" s="37">
        <v>275</v>
      </c>
      <c r="H140" s="5">
        <v>30370</v>
      </c>
      <c r="I140" s="24" t="s">
        <v>7235</v>
      </c>
    </row>
    <row r="141" spans="1:9">
      <c r="A141" s="527"/>
      <c r="B141" s="499"/>
      <c r="C141" s="545"/>
      <c r="D141" s="533"/>
      <c r="E141" s="527"/>
      <c r="F141" s="30" t="s">
        <v>1046</v>
      </c>
      <c r="G141" s="37">
        <v>276</v>
      </c>
      <c r="H141" s="5">
        <v>30370</v>
      </c>
      <c r="I141" s="24" t="s">
        <v>7235</v>
      </c>
    </row>
    <row r="142" spans="1:9">
      <c r="A142" s="527"/>
      <c r="B142" s="499"/>
      <c r="C142" s="545"/>
      <c r="D142" s="533"/>
      <c r="E142" s="527"/>
      <c r="F142" s="30" t="s">
        <v>1047</v>
      </c>
      <c r="G142" s="37">
        <v>277</v>
      </c>
      <c r="H142" s="5">
        <v>30370</v>
      </c>
      <c r="I142" s="24" t="s">
        <v>7235</v>
      </c>
    </row>
    <row r="143" spans="1:9">
      <c r="A143" s="527"/>
      <c r="B143" s="499"/>
      <c r="C143" s="545"/>
      <c r="D143" s="533"/>
      <c r="E143" s="527"/>
      <c r="F143" s="30" t="s">
        <v>1049</v>
      </c>
      <c r="G143" s="37">
        <v>278</v>
      </c>
      <c r="H143" s="5">
        <v>30370</v>
      </c>
      <c r="I143" s="24" t="s">
        <v>7235</v>
      </c>
    </row>
    <row r="144" spans="1:9">
      <c r="A144" s="527"/>
      <c r="B144" s="499"/>
      <c r="C144" s="545"/>
      <c r="D144" s="533"/>
      <c r="E144" s="527"/>
      <c r="F144" s="30" t="s">
        <v>1050</v>
      </c>
      <c r="G144" s="37">
        <v>279</v>
      </c>
      <c r="H144" s="5">
        <v>30370</v>
      </c>
      <c r="I144" s="24" t="s">
        <v>7235</v>
      </c>
    </row>
    <row r="145" spans="1:9">
      <c r="A145" s="527"/>
      <c r="B145" s="499"/>
      <c r="C145" s="545"/>
      <c r="D145" s="533"/>
      <c r="E145" s="527"/>
      <c r="F145" s="30" t="s">
        <v>1051</v>
      </c>
      <c r="G145" s="37">
        <v>280</v>
      </c>
      <c r="H145" s="5">
        <v>30370</v>
      </c>
      <c r="I145" s="24" t="s">
        <v>7235</v>
      </c>
    </row>
    <row r="146" spans="1:9">
      <c r="A146" s="527"/>
      <c r="B146" s="499"/>
      <c r="C146" s="545"/>
      <c r="D146" s="533"/>
      <c r="E146" s="527"/>
      <c r="F146" s="30" t="s">
        <v>1053</v>
      </c>
      <c r="G146" s="37">
        <v>281</v>
      </c>
      <c r="H146" s="5">
        <v>30370</v>
      </c>
      <c r="I146" s="24" t="s">
        <v>7235</v>
      </c>
    </row>
    <row r="147" spans="1:9">
      <c r="A147" s="527"/>
      <c r="B147" s="499"/>
      <c r="C147" s="545"/>
      <c r="D147" s="533"/>
      <c r="E147" s="527"/>
      <c r="F147" s="30" t="s">
        <v>1054</v>
      </c>
      <c r="G147" s="37">
        <v>282</v>
      </c>
      <c r="H147" s="5">
        <v>30370</v>
      </c>
      <c r="I147" s="24" t="s">
        <v>7235</v>
      </c>
    </row>
    <row r="148" spans="1:9">
      <c r="A148" s="527"/>
      <c r="B148" s="499"/>
      <c r="C148" s="545"/>
      <c r="D148" s="533"/>
      <c r="E148" s="527"/>
      <c r="F148" s="30" t="s">
        <v>1055</v>
      </c>
      <c r="G148" s="37">
        <v>283</v>
      </c>
      <c r="H148" s="5">
        <v>30370</v>
      </c>
      <c r="I148" s="24" t="s">
        <v>7235</v>
      </c>
    </row>
    <row r="149" spans="1:9">
      <c r="A149" s="527"/>
      <c r="B149" s="499"/>
      <c r="C149" s="38">
        <v>35</v>
      </c>
      <c r="D149" s="37" t="s">
        <v>7229</v>
      </c>
      <c r="E149" s="5" t="s">
        <v>9060</v>
      </c>
      <c r="F149" s="30" t="s">
        <v>772</v>
      </c>
      <c r="G149" s="37">
        <v>20</v>
      </c>
      <c r="H149" s="5">
        <v>30350</v>
      </c>
      <c r="I149" s="37" t="s">
        <v>7229</v>
      </c>
    </row>
    <row r="150" spans="1:9" ht="28.9">
      <c r="A150" s="527"/>
      <c r="B150" s="499"/>
      <c r="C150" s="38">
        <v>36</v>
      </c>
      <c r="D150" s="37" t="s">
        <v>9061</v>
      </c>
      <c r="E150" s="23" t="s">
        <v>9062</v>
      </c>
      <c r="F150" s="30" t="s">
        <v>773</v>
      </c>
      <c r="G150" s="37">
        <v>21</v>
      </c>
      <c r="H150" s="5" t="s">
        <v>7173</v>
      </c>
      <c r="I150" s="37" t="s">
        <v>9061</v>
      </c>
    </row>
    <row r="151" spans="1:9" ht="28.9">
      <c r="A151" s="527"/>
      <c r="B151" s="499"/>
      <c r="C151" s="38">
        <f>C150+1</f>
        <v>37</v>
      </c>
      <c r="D151" s="37" t="s">
        <v>7232</v>
      </c>
      <c r="E151" s="23" t="s">
        <v>9063</v>
      </c>
      <c r="F151" s="30" t="s">
        <v>774</v>
      </c>
      <c r="G151" s="37">
        <v>22</v>
      </c>
      <c r="H151" s="5">
        <v>30355</v>
      </c>
      <c r="I151" s="37" t="s">
        <v>7232</v>
      </c>
    </row>
    <row r="152" spans="1:9" ht="28.9">
      <c r="A152" s="527"/>
      <c r="B152" s="499"/>
      <c r="C152" s="38">
        <v>38</v>
      </c>
      <c r="D152" s="37" t="s">
        <v>7233</v>
      </c>
      <c r="E152" s="5" t="s">
        <v>9064</v>
      </c>
      <c r="F152" s="30" t="s">
        <v>775</v>
      </c>
      <c r="G152" s="37">
        <v>23</v>
      </c>
      <c r="H152" s="5">
        <v>30363</v>
      </c>
      <c r="I152" s="37" t="s">
        <v>7233</v>
      </c>
    </row>
    <row r="153" spans="1:9">
      <c r="A153" s="527"/>
      <c r="B153" s="499"/>
      <c r="C153" s="545">
        <v>39</v>
      </c>
      <c r="D153" s="533" t="s">
        <v>7246</v>
      </c>
      <c r="E153" s="527" t="s">
        <v>9065</v>
      </c>
      <c r="F153" s="26" t="s">
        <v>1126</v>
      </c>
      <c r="G153" s="37">
        <v>331</v>
      </c>
      <c r="H153" s="5">
        <v>30583</v>
      </c>
      <c r="I153" s="24" t="s">
        <v>7246</v>
      </c>
    </row>
    <row r="154" spans="1:9">
      <c r="A154" s="527"/>
      <c r="B154" s="499"/>
      <c r="C154" s="545"/>
      <c r="D154" s="533"/>
      <c r="E154" s="527"/>
      <c r="F154" s="26" t="s">
        <v>1127</v>
      </c>
      <c r="G154" s="37">
        <v>332</v>
      </c>
      <c r="H154" s="5">
        <v>30583</v>
      </c>
      <c r="I154" s="24" t="s">
        <v>7246</v>
      </c>
    </row>
    <row r="155" spans="1:9">
      <c r="A155" s="527"/>
      <c r="B155" s="499"/>
      <c r="C155" s="545"/>
      <c r="D155" s="533"/>
      <c r="E155" s="527"/>
      <c r="F155" s="30" t="s">
        <v>2419</v>
      </c>
      <c r="G155" s="37">
        <v>2175</v>
      </c>
      <c r="H155" s="5" t="s">
        <v>7173</v>
      </c>
      <c r="I155" s="24" t="s">
        <v>7246</v>
      </c>
    </row>
    <row r="156" spans="1:9" ht="28.9">
      <c r="A156" s="527"/>
      <c r="B156" s="499"/>
      <c r="C156" s="38">
        <v>40</v>
      </c>
      <c r="D156" s="37" t="s">
        <v>9066</v>
      </c>
      <c r="E156" s="23" t="s">
        <v>9067</v>
      </c>
      <c r="F156" s="23" t="s">
        <v>9068</v>
      </c>
      <c r="G156" s="37" t="s">
        <v>7173</v>
      </c>
      <c r="H156" s="5" t="s">
        <v>7173</v>
      </c>
      <c r="I156" s="37" t="s">
        <v>9066</v>
      </c>
    </row>
    <row r="157" spans="1:9" ht="28.9">
      <c r="A157" s="527"/>
      <c r="B157" s="499"/>
      <c r="C157" s="38">
        <v>41</v>
      </c>
      <c r="D157" s="37" t="s">
        <v>9069</v>
      </c>
      <c r="E157" s="23" t="s">
        <v>9070</v>
      </c>
      <c r="F157" s="23" t="s">
        <v>2420</v>
      </c>
      <c r="G157" s="37">
        <v>2176</v>
      </c>
      <c r="H157" s="5" t="s">
        <v>7173</v>
      </c>
      <c r="I157" s="37" t="s">
        <v>9069</v>
      </c>
    </row>
    <row r="158" spans="1:9" ht="28.9">
      <c r="A158" s="527" t="s">
        <v>9071</v>
      </c>
      <c r="B158" s="499" t="s">
        <v>9072</v>
      </c>
      <c r="C158" s="545">
        <v>32</v>
      </c>
      <c r="D158" s="533" t="s">
        <v>7249</v>
      </c>
      <c r="E158" s="527" t="s">
        <v>9056</v>
      </c>
      <c r="F158" s="30" t="s">
        <v>1011</v>
      </c>
      <c r="G158" s="37">
        <v>250</v>
      </c>
      <c r="H158" s="5">
        <v>30716</v>
      </c>
      <c r="I158" s="24" t="s">
        <v>7249</v>
      </c>
    </row>
    <row r="159" spans="1:9" ht="28.9">
      <c r="A159" s="527"/>
      <c r="B159" s="499"/>
      <c r="C159" s="545"/>
      <c r="D159" s="533"/>
      <c r="E159" s="527"/>
      <c r="F159" s="30" t="s">
        <v>1012</v>
      </c>
      <c r="G159" s="37">
        <v>251</v>
      </c>
      <c r="H159" s="5">
        <v>30625</v>
      </c>
      <c r="I159" s="24" t="s">
        <v>7249</v>
      </c>
    </row>
    <row r="160" spans="1:9" ht="28.9">
      <c r="A160" s="527"/>
      <c r="B160" s="499"/>
      <c r="C160" s="545"/>
      <c r="D160" s="533"/>
      <c r="E160" s="527"/>
      <c r="F160" s="30" t="s">
        <v>1013</v>
      </c>
      <c r="G160" s="37">
        <v>252</v>
      </c>
      <c r="H160" s="5">
        <v>30671</v>
      </c>
      <c r="I160" s="24" t="s">
        <v>7249</v>
      </c>
    </row>
    <row r="161" spans="1:9">
      <c r="A161" s="527"/>
      <c r="B161" s="499"/>
      <c r="C161" s="545"/>
      <c r="D161" s="533"/>
      <c r="E161" s="527"/>
      <c r="F161" s="30" t="s">
        <v>1016</v>
      </c>
      <c r="G161" s="37">
        <v>254</v>
      </c>
      <c r="H161" s="5">
        <v>30720</v>
      </c>
      <c r="I161" s="24" t="s">
        <v>7249</v>
      </c>
    </row>
    <row r="162" spans="1:9" ht="28.9">
      <c r="A162" s="527"/>
      <c r="B162" s="499"/>
      <c r="C162" s="545"/>
      <c r="D162" s="533"/>
      <c r="E162" s="527"/>
      <c r="F162" s="30" t="s">
        <v>1726</v>
      </c>
      <c r="G162" s="37">
        <v>788</v>
      </c>
      <c r="H162" s="5">
        <v>30677</v>
      </c>
      <c r="I162" s="24" t="s">
        <v>7249</v>
      </c>
    </row>
    <row r="163" spans="1:9" ht="28.9">
      <c r="A163" s="527"/>
      <c r="B163" s="499"/>
      <c r="C163" s="545"/>
      <c r="D163" s="533"/>
      <c r="E163" s="527"/>
      <c r="F163" s="30" t="s">
        <v>1727</v>
      </c>
      <c r="G163" s="37">
        <v>789</v>
      </c>
      <c r="H163" s="5">
        <v>30683</v>
      </c>
      <c r="I163" s="24" t="s">
        <v>7249</v>
      </c>
    </row>
    <row r="164" spans="1:9" ht="28.9">
      <c r="A164" s="527"/>
      <c r="B164" s="499"/>
      <c r="C164" s="545"/>
      <c r="D164" s="533"/>
      <c r="E164" s="527"/>
      <c r="F164" s="30" t="s">
        <v>1728</v>
      </c>
      <c r="G164" s="37">
        <v>790</v>
      </c>
      <c r="H164" s="5">
        <v>30689</v>
      </c>
      <c r="I164" s="24" t="s">
        <v>7249</v>
      </c>
    </row>
    <row r="165" spans="1:9" ht="28.9">
      <c r="A165" s="527"/>
      <c r="B165" s="499"/>
      <c r="C165" s="545"/>
      <c r="D165" s="533"/>
      <c r="E165" s="527"/>
      <c r="F165" s="30" t="s">
        <v>1729</v>
      </c>
      <c r="G165" s="37">
        <v>791</v>
      </c>
      <c r="H165" s="5">
        <v>30695</v>
      </c>
      <c r="I165" s="24" t="s">
        <v>7249</v>
      </c>
    </row>
    <row r="166" spans="1:9" ht="28.9">
      <c r="A166" s="527"/>
      <c r="B166" s="499"/>
      <c r="C166" s="545"/>
      <c r="D166" s="533"/>
      <c r="E166" s="527"/>
      <c r="F166" s="23" t="s">
        <v>1730</v>
      </c>
      <c r="G166" s="37">
        <v>792</v>
      </c>
      <c r="H166" s="5">
        <v>30702</v>
      </c>
      <c r="I166" s="24" t="s">
        <v>7249</v>
      </c>
    </row>
    <row r="167" spans="1:9" ht="28.9">
      <c r="A167" s="527"/>
      <c r="B167" s="499"/>
      <c r="C167" s="545"/>
      <c r="D167" s="533"/>
      <c r="E167" s="527"/>
      <c r="F167" s="23" t="s">
        <v>1731</v>
      </c>
      <c r="G167" s="37">
        <v>793</v>
      </c>
      <c r="H167" s="5">
        <v>30708</v>
      </c>
      <c r="I167" s="24" t="s">
        <v>7249</v>
      </c>
    </row>
    <row r="168" spans="1:9" ht="28.9">
      <c r="A168" s="527"/>
      <c r="B168" s="499"/>
      <c r="C168" s="38">
        <v>42</v>
      </c>
      <c r="D168" s="37" t="s">
        <v>9073</v>
      </c>
      <c r="E168" s="23" t="s">
        <v>9074</v>
      </c>
      <c r="F168" s="23" t="s">
        <v>2421</v>
      </c>
      <c r="G168" s="37">
        <v>2177</v>
      </c>
      <c r="H168" s="5" t="s">
        <v>7173</v>
      </c>
      <c r="I168" s="37" t="s">
        <v>9073</v>
      </c>
    </row>
    <row r="169" spans="1:9">
      <c r="A169" s="527"/>
      <c r="B169" s="499"/>
      <c r="C169" s="38">
        <v>33</v>
      </c>
      <c r="D169" s="37" t="s">
        <v>9057</v>
      </c>
      <c r="E169" s="5" t="s">
        <v>9058</v>
      </c>
      <c r="F169" s="26" t="s">
        <v>757</v>
      </c>
      <c r="G169" s="37">
        <v>5</v>
      </c>
      <c r="H169" s="5" t="s">
        <v>7173</v>
      </c>
      <c r="I169" s="37" t="s">
        <v>9057</v>
      </c>
    </row>
    <row r="170" spans="1:9">
      <c r="A170" s="527"/>
      <c r="B170" s="499"/>
      <c r="C170" s="38">
        <v>43</v>
      </c>
      <c r="D170" s="37" t="s">
        <v>9075</v>
      </c>
      <c r="E170" s="5" t="s">
        <v>9076</v>
      </c>
      <c r="F170" s="26" t="s">
        <v>1032</v>
      </c>
      <c r="G170" s="37">
        <v>2178</v>
      </c>
      <c r="H170" s="5" t="s">
        <v>7173</v>
      </c>
      <c r="I170" s="37" t="s">
        <v>9075</v>
      </c>
    </row>
    <row r="171" spans="1:9">
      <c r="A171" s="527"/>
      <c r="B171" s="499"/>
      <c r="C171" s="545">
        <f>C170+1</f>
        <v>44</v>
      </c>
      <c r="D171" s="533" t="s">
        <v>9077</v>
      </c>
      <c r="E171" s="527" t="s">
        <v>9078</v>
      </c>
      <c r="F171" s="30" t="s">
        <v>1034</v>
      </c>
      <c r="G171" s="37">
        <v>269</v>
      </c>
      <c r="H171" s="5" t="s">
        <v>7173</v>
      </c>
      <c r="I171" s="24" t="s">
        <v>9077</v>
      </c>
    </row>
    <row r="172" spans="1:9">
      <c r="A172" s="527"/>
      <c r="B172" s="499"/>
      <c r="C172" s="545"/>
      <c r="D172" s="533"/>
      <c r="E172" s="527"/>
      <c r="F172" s="30" t="s">
        <v>1036</v>
      </c>
      <c r="G172" s="37">
        <v>270</v>
      </c>
      <c r="H172" s="5" t="s">
        <v>7173</v>
      </c>
      <c r="I172" s="24" t="s">
        <v>9077</v>
      </c>
    </row>
    <row r="173" spans="1:9">
      <c r="A173" s="527"/>
      <c r="B173" s="499"/>
      <c r="C173" s="545"/>
      <c r="D173" s="533"/>
      <c r="E173" s="527"/>
      <c r="F173" s="30" t="s">
        <v>1038</v>
      </c>
      <c r="G173" s="37">
        <v>271</v>
      </c>
      <c r="H173" s="5" t="s">
        <v>7173</v>
      </c>
      <c r="I173" s="24" t="s">
        <v>9077</v>
      </c>
    </row>
    <row r="174" spans="1:9">
      <c r="A174" s="527"/>
      <c r="B174" s="499"/>
      <c r="C174" s="38">
        <v>45</v>
      </c>
      <c r="D174" s="37" t="s">
        <v>9079</v>
      </c>
      <c r="E174" s="5" t="s">
        <v>9080</v>
      </c>
      <c r="F174" s="23" t="s">
        <v>1716</v>
      </c>
      <c r="G174" s="37">
        <v>779</v>
      </c>
      <c r="H174" s="5" t="s">
        <v>7173</v>
      </c>
      <c r="I174" s="37" t="s">
        <v>9079</v>
      </c>
    </row>
    <row r="175" spans="1:9" ht="28.9">
      <c r="A175" s="527"/>
      <c r="B175" s="499"/>
      <c r="C175" s="38">
        <v>46</v>
      </c>
      <c r="D175" s="37" t="s">
        <v>7248</v>
      </c>
      <c r="E175" s="23" t="s">
        <v>9081</v>
      </c>
      <c r="F175" s="23" t="s">
        <v>1723</v>
      </c>
      <c r="G175" s="37">
        <v>785</v>
      </c>
      <c r="H175" s="5">
        <v>30621</v>
      </c>
      <c r="I175" s="37" t="s">
        <v>7248</v>
      </c>
    </row>
    <row r="176" spans="1:9">
      <c r="A176" s="527"/>
      <c r="B176" s="499"/>
      <c r="C176" s="545">
        <v>34</v>
      </c>
      <c r="D176" s="533" t="s">
        <v>7235</v>
      </c>
      <c r="E176" s="527" t="s">
        <v>9059</v>
      </c>
      <c r="F176" s="30" t="s">
        <v>1045</v>
      </c>
      <c r="G176" s="37">
        <v>275</v>
      </c>
      <c r="H176" s="5">
        <v>30370</v>
      </c>
      <c r="I176" s="24" t="s">
        <v>7235</v>
      </c>
    </row>
    <row r="177" spans="1:9">
      <c r="A177" s="527"/>
      <c r="B177" s="499"/>
      <c r="C177" s="545"/>
      <c r="D177" s="533"/>
      <c r="E177" s="527"/>
      <c r="F177" s="30" t="s">
        <v>1046</v>
      </c>
      <c r="G177" s="37">
        <v>276</v>
      </c>
      <c r="H177" s="5">
        <v>30370</v>
      </c>
      <c r="I177" s="24" t="s">
        <v>7235</v>
      </c>
    </row>
    <row r="178" spans="1:9">
      <c r="A178" s="527"/>
      <c r="B178" s="499"/>
      <c r="C178" s="545"/>
      <c r="D178" s="533"/>
      <c r="E178" s="527"/>
      <c r="F178" s="30" t="s">
        <v>1047</v>
      </c>
      <c r="G178" s="37">
        <v>277</v>
      </c>
      <c r="H178" s="5">
        <v>30370</v>
      </c>
      <c r="I178" s="24" t="s">
        <v>7235</v>
      </c>
    </row>
    <row r="179" spans="1:9">
      <c r="A179" s="527"/>
      <c r="B179" s="499"/>
      <c r="C179" s="545"/>
      <c r="D179" s="533"/>
      <c r="E179" s="527"/>
      <c r="F179" s="30" t="s">
        <v>1049</v>
      </c>
      <c r="G179" s="37">
        <v>278</v>
      </c>
      <c r="H179" s="5">
        <v>30370</v>
      </c>
      <c r="I179" s="24" t="s">
        <v>7235</v>
      </c>
    </row>
    <row r="180" spans="1:9">
      <c r="A180" s="527"/>
      <c r="B180" s="499"/>
      <c r="C180" s="545"/>
      <c r="D180" s="533"/>
      <c r="E180" s="527"/>
      <c r="F180" s="30" t="s">
        <v>1050</v>
      </c>
      <c r="G180" s="37">
        <v>279</v>
      </c>
      <c r="H180" s="5">
        <v>30370</v>
      </c>
      <c r="I180" s="24" t="s">
        <v>7235</v>
      </c>
    </row>
    <row r="181" spans="1:9">
      <c r="A181" s="527"/>
      <c r="B181" s="499"/>
      <c r="C181" s="545"/>
      <c r="D181" s="533"/>
      <c r="E181" s="527"/>
      <c r="F181" s="30" t="s">
        <v>1051</v>
      </c>
      <c r="G181" s="37">
        <v>280</v>
      </c>
      <c r="H181" s="5">
        <v>30370</v>
      </c>
      <c r="I181" s="24" t="s">
        <v>7235</v>
      </c>
    </row>
    <row r="182" spans="1:9">
      <c r="A182" s="527"/>
      <c r="B182" s="499"/>
      <c r="C182" s="545"/>
      <c r="D182" s="533"/>
      <c r="E182" s="527"/>
      <c r="F182" s="30" t="s">
        <v>1053</v>
      </c>
      <c r="G182" s="37">
        <v>281</v>
      </c>
      <c r="H182" s="5">
        <v>30370</v>
      </c>
      <c r="I182" s="24" t="s">
        <v>7235</v>
      </c>
    </row>
    <row r="183" spans="1:9">
      <c r="A183" s="527"/>
      <c r="B183" s="499"/>
      <c r="C183" s="545"/>
      <c r="D183" s="533"/>
      <c r="E183" s="527"/>
      <c r="F183" s="30" t="s">
        <v>1054</v>
      </c>
      <c r="G183" s="37">
        <v>282</v>
      </c>
      <c r="H183" s="5">
        <v>30370</v>
      </c>
      <c r="I183" s="24" t="s">
        <v>7235</v>
      </c>
    </row>
    <row r="184" spans="1:9">
      <c r="A184" s="527"/>
      <c r="B184" s="499"/>
      <c r="C184" s="545"/>
      <c r="D184" s="533"/>
      <c r="E184" s="527"/>
      <c r="F184" s="30" t="s">
        <v>1055</v>
      </c>
      <c r="G184" s="37">
        <v>283</v>
      </c>
      <c r="H184" s="5">
        <v>30370</v>
      </c>
      <c r="I184" s="24" t="s">
        <v>7235</v>
      </c>
    </row>
    <row r="185" spans="1:9" ht="28.9">
      <c r="A185" s="527"/>
      <c r="B185" s="499"/>
      <c r="C185" s="545">
        <f>C175+1</f>
        <v>47</v>
      </c>
      <c r="D185" s="533" t="s">
        <v>7242</v>
      </c>
      <c r="E185" s="499" t="s">
        <v>9082</v>
      </c>
      <c r="F185" s="30" t="s">
        <v>1068</v>
      </c>
      <c r="G185" s="37">
        <v>291</v>
      </c>
      <c r="H185" s="5">
        <v>30532</v>
      </c>
      <c r="I185" s="24" t="s">
        <v>7242</v>
      </c>
    </row>
    <row r="186" spans="1:9" ht="28.9">
      <c r="A186" s="527"/>
      <c r="B186" s="499"/>
      <c r="C186" s="545"/>
      <c r="D186" s="533"/>
      <c r="E186" s="499"/>
      <c r="F186" s="30" t="s">
        <v>1069</v>
      </c>
      <c r="G186" s="37">
        <v>292</v>
      </c>
      <c r="H186" s="5">
        <v>30532</v>
      </c>
      <c r="I186" s="24" t="s">
        <v>7242</v>
      </c>
    </row>
    <row r="187" spans="1:9" ht="28.9">
      <c r="A187" s="527"/>
      <c r="B187" s="499"/>
      <c r="C187" s="545"/>
      <c r="D187" s="533"/>
      <c r="E187" s="499"/>
      <c r="F187" s="30" t="s">
        <v>1070</v>
      </c>
      <c r="G187" s="37">
        <v>293</v>
      </c>
      <c r="H187" s="5">
        <v>30532</v>
      </c>
      <c r="I187" s="24" t="s">
        <v>7242</v>
      </c>
    </row>
    <row r="188" spans="1:9" ht="28.9">
      <c r="A188" s="527"/>
      <c r="B188" s="499"/>
      <c r="C188" s="545"/>
      <c r="D188" s="533"/>
      <c r="E188" s="499"/>
      <c r="F188" s="30" t="s">
        <v>1072</v>
      </c>
      <c r="G188" s="37">
        <v>294</v>
      </c>
      <c r="H188" s="5">
        <v>30532</v>
      </c>
      <c r="I188" s="24" t="s">
        <v>7242</v>
      </c>
    </row>
    <row r="189" spans="1:9" ht="28.9">
      <c r="A189" s="527"/>
      <c r="B189" s="499"/>
      <c r="C189" s="545"/>
      <c r="D189" s="533"/>
      <c r="E189" s="499"/>
      <c r="F189" s="30" t="s">
        <v>1073</v>
      </c>
      <c r="G189" s="37">
        <v>295</v>
      </c>
      <c r="H189" s="5">
        <v>30532</v>
      </c>
      <c r="I189" s="24" t="s">
        <v>7242</v>
      </c>
    </row>
    <row r="190" spans="1:9" ht="28.9">
      <c r="A190" s="527"/>
      <c r="B190" s="499"/>
      <c r="C190" s="545"/>
      <c r="D190" s="533"/>
      <c r="E190" s="499"/>
      <c r="F190" s="30" t="s">
        <v>1074</v>
      </c>
      <c r="G190" s="37">
        <v>296</v>
      </c>
      <c r="H190" s="5">
        <v>30532</v>
      </c>
      <c r="I190" s="24" t="s">
        <v>7242</v>
      </c>
    </row>
    <row r="191" spans="1:9">
      <c r="A191" s="527"/>
      <c r="B191" s="499"/>
      <c r="C191" s="545"/>
      <c r="D191" s="533"/>
      <c r="E191" s="499"/>
      <c r="F191" s="30" t="s">
        <v>1076</v>
      </c>
      <c r="G191" s="37">
        <v>297</v>
      </c>
      <c r="H191" s="5">
        <v>30532</v>
      </c>
      <c r="I191" s="24" t="s">
        <v>7242</v>
      </c>
    </row>
    <row r="192" spans="1:9" ht="28.9">
      <c r="A192" s="527"/>
      <c r="B192" s="499"/>
      <c r="C192" s="545"/>
      <c r="D192" s="533"/>
      <c r="E192" s="499"/>
      <c r="F192" s="30" t="s">
        <v>1077</v>
      </c>
      <c r="G192" s="37">
        <v>298</v>
      </c>
      <c r="H192" s="5">
        <v>30532</v>
      </c>
      <c r="I192" s="24" t="s">
        <v>7242</v>
      </c>
    </row>
    <row r="193" spans="1:9" ht="28.9">
      <c r="A193" s="527"/>
      <c r="B193" s="499"/>
      <c r="C193" s="545"/>
      <c r="D193" s="533"/>
      <c r="E193" s="499"/>
      <c r="F193" s="30" t="s">
        <v>1078</v>
      </c>
      <c r="G193" s="37">
        <v>299</v>
      </c>
      <c r="H193" s="5">
        <v>30532</v>
      </c>
      <c r="I193" s="24" t="s">
        <v>7242</v>
      </c>
    </row>
    <row r="194" spans="1:9">
      <c r="A194" s="527"/>
      <c r="B194" s="499"/>
      <c r="C194" s="545">
        <f>C185+1</f>
        <v>48</v>
      </c>
      <c r="D194" s="533" t="s">
        <v>9083</v>
      </c>
      <c r="E194" s="499" t="s">
        <v>9084</v>
      </c>
      <c r="F194" s="5" t="s">
        <v>2422</v>
      </c>
      <c r="G194" s="37">
        <v>2179</v>
      </c>
      <c r="H194" s="5" t="s">
        <v>7173</v>
      </c>
      <c r="I194" s="24" t="s">
        <v>9083</v>
      </c>
    </row>
    <row r="195" spans="1:9">
      <c r="A195" s="527"/>
      <c r="B195" s="499"/>
      <c r="C195" s="545"/>
      <c r="D195" s="533"/>
      <c r="E195" s="499"/>
      <c r="F195" s="5" t="s">
        <v>2423</v>
      </c>
      <c r="G195" s="37">
        <v>2180</v>
      </c>
      <c r="H195" s="5" t="s">
        <v>7173</v>
      </c>
      <c r="I195" s="24" t="s">
        <v>9083</v>
      </c>
    </row>
    <row r="196" spans="1:9" ht="43.15">
      <c r="A196" s="527"/>
      <c r="B196" s="499"/>
      <c r="C196" s="38">
        <f>C194+1</f>
        <v>49</v>
      </c>
      <c r="D196" s="37" t="s">
        <v>7243</v>
      </c>
      <c r="E196" s="23" t="s">
        <v>9085</v>
      </c>
      <c r="F196" s="23" t="s">
        <v>1704</v>
      </c>
      <c r="G196" s="37">
        <v>772</v>
      </c>
      <c r="H196" s="5">
        <v>30537</v>
      </c>
      <c r="I196" s="37" t="s">
        <v>7243</v>
      </c>
    </row>
    <row r="197" spans="1:9" ht="57.6">
      <c r="A197" s="527"/>
      <c r="B197" s="499"/>
      <c r="C197" s="38">
        <f t="shared" ref="C197:C199" si="0">C196+1</f>
        <v>50</v>
      </c>
      <c r="D197" s="37" t="s">
        <v>9086</v>
      </c>
      <c r="E197" s="23" t="s">
        <v>9087</v>
      </c>
      <c r="F197" s="23" t="s">
        <v>9088</v>
      </c>
      <c r="G197" s="37" t="s">
        <v>7173</v>
      </c>
      <c r="H197" s="5" t="s">
        <v>7173</v>
      </c>
      <c r="I197" s="37" t="s">
        <v>9086</v>
      </c>
    </row>
    <row r="198" spans="1:9" ht="28.9">
      <c r="A198" s="527"/>
      <c r="B198" s="499"/>
      <c r="C198" s="38">
        <f t="shared" si="0"/>
        <v>51</v>
      </c>
      <c r="D198" s="37" t="s">
        <v>7244</v>
      </c>
      <c r="E198" s="5" t="s">
        <v>9089</v>
      </c>
      <c r="F198" s="23" t="s">
        <v>1103</v>
      </c>
      <c r="G198" s="37">
        <v>318</v>
      </c>
      <c r="H198" s="5">
        <v>30554</v>
      </c>
      <c r="I198" s="37" t="s">
        <v>7244</v>
      </c>
    </row>
    <row r="199" spans="1:9">
      <c r="A199" s="527"/>
      <c r="B199" s="499"/>
      <c r="C199" s="545">
        <f t="shared" si="0"/>
        <v>52</v>
      </c>
      <c r="D199" s="533" t="s">
        <v>7236</v>
      </c>
      <c r="E199" s="499" t="s">
        <v>9090</v>
      </c>
      <c r="F199" s="30" t="s">
        <v>764</v>
      </c>
      <c r="G199" s="37">
        <v>14</v>
      </c>
      <c r="H199" s="5">
        <v>30419</v>
      </c>
      <c r="I199" s="24" t="s">
        <v>7236</v>
      </c>
    </row>
    <row r="200" spans="1:9" ht="28.9">
      <c r="A200" s="527"/>
      <c r="B200" s="499"/>
      <c r="C200" s="545"/>
      <c r="D200" s="533"/>
      <c r="E200" s="499"/>
      <c r="F200" s="30" t="s">
        <v>765</v>
      </c>
      <c r="G200" s="37">
        <v>15</v>
      </c>
      <c r="H200" s="5">
        <v>30420</v>
      </c>
      <c r="I200" s="24" t="s">
        <v>7236</v>
      </c>
    </row>
    <row r="201" spans="1:9" ht="28.9">
      <c r="A201" s="527"/>
      <c r="B201" s="499"/>
      <c r="C201" s="545"/>
      <c r="D201" s="533"/>
      <c r="E201" s="499"/>
      <c r="F201" s="30" t="s">
        <v>766</v>
      </c>
      <c r="G201" s="37">
        <v>16</v>
      </c>
      <c r="H201" s="5">
        <v>30420</v>
      </c>
      <c r="I201" s="24" t="s">
        <v>7236</v>
      </c>
    </row>
    <row r="202" spans="1:9" ht="28.9">
      <c r="A202" s="527"/>
      <c r="B202" s="499"/>
      <c r="C202" s="545"/>
      <c r="D202" s="533"/>
      <c r="E202" s="499"/>
      <c r="F202" s="30" t="s">
        <v>767</v>
      </c>
      <c r="G202" s="37">
        <v>17</v>
      </c>
      <c r="H202" s="5">
        <v>30420</v>
      </c>
      <c r="I202" s="24" t="s">
        <v>7236</v>
      </c>
    </row>
    <row r="203" spans="1:9" ht="28.9">
      <c r="A203" s="527"/>
      <c r="B203" s="499"/>
      <c r="C203" s="545"/>
      <c r="D203" s="533"/>
      <c r="E203" s="499"/>
      <c r="F203" s="30" t="s">
        <v>768</v>
      </c>
      <c r="G203" s="37">
        <v>18</v>
      </c>
      <c r="H203" s="5">
        <v>30420</v>
      </c>
      <c r="I203" s="24" t="s">
        <v>7236</v>
      </c>
    </row>
    <row r="204" spans="1:9" ht="28.9">
      <c r="A204" s="527"/>
      <c r="B204" s="499"/>
      <c r="C204" s="545"/>
      <c r="D204" s="533"/>
      <c r="E204" s="499"/>
      <c r="F204" s="30" t="s">
        <v>769</v>
      </c>
      <c r="G204" s="37">
        <v>19</v>
      </c>
      <c r="H204" s="5">
        <v>30420</v>
      </c>
      <c r="I204" s="24" t="s">
        <v>7236</v>
      </c>
    </row>
    <row r="205" spans="1:9">
      <c r="A205" s="527"/>
      <c r="B205" s="499"/>
      <c r="C205" s="38">
        <v>35</v>
      </c>
      <c r="D205" s="37" t="s">
        <v>7229</v>
      </c>
      <c r="E205" s="5" t="s">
        <v>9060</v>
      </c>
      <c r="F205" s="30" t="s">
        <v>772</v>
      </c>
      <c r="G205" s="37">
        <v>20</v>
      </c>
      <c r="H205" s="5">
        <v>30350</v>
      </c>
      <c r="I205" s="37" t="s">
        <v>7229</v>
      </c>
    </row>
    <row r="206" spans="1:9" ht="28.9">
      <c r="A206" s="527"/>
      <c r="B206" s="499"/>
      <c r="C206" s="38">
        <v>36</v>
      </c>
      <c r="D206" s="37" t="s">
        <v>9061</v>
      </c>
      <c r="E206" s="23" t="s">
        <v>9062</v>
      </c>
      <c r="F206" s="30" t="s">
        <v>773</v>
      </c>
      <c r="G206" s="37">
        <v>21</v>
      </c>
      <c r="H206" s="5" t="s">
        <v>7173</v>
      </c>
      <c r="I206" s="37" t="s">
        <v>9061</v>
      </c>
    </row>
    <row r="207" spans="1:9" ht="28.9">
      <c r="A207" s="527"/>
      <c r="B207" s="499"/>
      <c r="C207" s="38">
        <f>C206+1</f>
        <v>37</v>
      </c>
      <c r="D207" s="37" t="s">
        <v>7232</v>
      </c>
      <c r="E207" s="23" t="s">
        <v>9063</v>
      </c>
      <c r="F207" s="30" t="s">
        <v>774</v>
      </c>
      <c r="G207" s="37">
        <v>22</v>
      </c>
      <c r="H207" s="5">
        <v>30355</v>
      </c>
      <c r="I207" s="37" t="s">
        <v>7232</v>
      </c>
    </row>
    <row r="208" spans="1:9">
      <c r="A208" s="527"/>
      <c r="B208" s="499"/>
      <c r="C208" s="38">
        <f>C199+1</f>
        <v>53</v>
      </c>
      <c r="D208" s="37" t="s">
        <v>9091</v>
      </c>
      <c r="E208" s="5" t="s">
        <v>9092</v>
      </c>
      <c r="F208" s="26" t="s">
        <v>2424</v>
      </c>
      <c r="G208" s="37">
        <v>2181</v>
      </c>
      <c r="H208" s="5" t="s">
        <v>7173</v>
      </c>
      <c r="I208" s="37" t="s">
        <v>9091</v>
      </c>
    </row>
    <row r="209" spans="1:9">
      <c r="A209" s="527"/>
      <c r="B209" s="499"/>
      <c r="C209" s="38">
        <v>54</v>
      </c>
      <c r="D209" s="37" t="s">
        <v>9093</v>
      </c>
      <c r="E209" s="5" t="s">
        <v>9094</v>
      </c>
      <c r="F209" s="26" t="s">
        <v>2425</v>
      </c>
      <c r="G209" s="37">
        <v>2182</v>
      </c>
      <c r="H209" s="5" t="s">
        <v>7173</v>
      </c>
      <c r="I209" s="37" t="s">
        <v>9093</v>
      </c>
    </row>
    <row r="210" spans="1:9" ht="28.9">
      <c r="A210" s="527"/>
      <c r="B210" s="499"/>
      <c r="C210" s="38">
        <v>38</v>
      </c>
      <c r="D210" s="37" t="s">
        <v>7233</v>
      </c>
      <c r="E210" s="5" t="s">
        <v>9064</v>
      </c>
      <c r="F210" s="30" t="s">
        <v>775</v>
      </c>
      <c r="G210" s="37">
        <v>23</v>
      </c>
      <c r="H210" s="5">
        <v>30363</v>
      </c>
      <c r="I210" s="37" t="s">
        <v>7233</v>
      </c>
    </row>
    <row r="211" spans="1:9">
      <c r="A211" s="527"/>
      <c r="B211" s="499"/>
      <c r="C211" s="545">
        <v>39</v>
      </c>
      <c r="D211" s="533" t="s">
        <v>7246</v>
      </c>
      <c r="E211" s="527" t="s">
        <v>9065</v>
      </c>
      <c r="F211" s="26" t="s">
        <v>1126</v>
      </c>
      <c r="G211" s="37">
        <v>331</v>
      </c>
      <c r="H211" s="5">
        <v>30583</v>
      </c>
      <c r="I211" s="24" t="s">
        <v>7246</v>
      </c>
    </row>
    <row r="212" spans="1:9">
      <c r="A212" s="527"/>
      <c r="B212" s="499"/>
      <c r="C212" s="545"/>
      <c r="D212" s="533"/>
      <c r="E212" s="527"/>
      <c r="F212" s="26" t="s">
        <v>1127</v>
      </c>
      <c r="G212" s="37">
        <v>332</v>
      </c>
      <c r="H212" s="5">
        <v>30583</v>
      </c>
      <c r="I212" s="24" t="s">
        <v>7246</v>
      </c>
    </row>
    <row r="213" spans="1:9">
      <c r="A213" s="527"/>
      <c r="B213" s="499"/>
      <c r="C213" s="545"/>
      <c r="D213" s="533"/>
      <c r="E213" s="527"/>
      <c r="F213" s="30" t="s">
        <v>2419</v>
      </c>
      <c r="G213" s="37">
        <v>2183</v>
      </c>
      <c r="H213" s="5" t="s">
        <v>7173</v>
      </c>
      <c r="I213" s="24" t="s">
        <v>7246</v>
      </c>
    </row>
    <row r="214" spans="1:9">
      <c r="A214" s="527"/>
      <c r="B214" s="499"/>
      <c r="C214" s="545">
        <f>C209+1</f>
        <v>55</v>
      </c>
      <c r="D214" s="533" t="s">
        <v>7239</v>
      </c>
      <c r="E214" s="527" t="s">
        <v>9095</v>
      </c>
      <c r="F214" s="26" t="s">
        <v>1090</v>
      </c>
      <c r="G214" s="37">
        <v>307</v>
      </c>
      <c r="H214" s="5" t="s">
        <v>7173</v>
      </c>
      <c r="I214" s="24" t="s">
        <v>7239</v>
      </c>
    </row>
    <row r="215" spans="1:9">
      <c r="A215" s="527"/>
      <c r="B215" s="499"/>
      <c r="C215" s="545"/>
      <c r="D215" s="533"/>
      <c r="E215" s="527"/>
      <c r="F215" s="26" t="s">
        <v>1091</v>
      </c>
      <c r="G215" s="37">
        <v>308</v>
      </c>
      <c r="H215" s="5">
        <v>30518</v>
      </c>
      <c r="I215" s="24" t="s">
        <v>7239</v>
      </c>
    </row>
    <row r="216" spans="1:9">
      <c r="A216" s="527"/>
      <c r="B216" s="499"/>
      <c r="C216" s="545"/>
      <c r="D216" s="533"/>
      <c r="E216" s="527"/>
      <c r="F216" s="26" t="s">
        <v>1092</v>
      </c>
      <c r="G216" s="37">
        <v>309</v>
      </c>
      <c r="H216" s="5">
        <v>30518</v>
      </c>
      <c r="I216" s="24" t="s">
        <v>7239</v>
      </c>
    </row>
    <row r="217" spans="1:9">
      <c r="A217" s="527"/>
      <c r="B217" s="499"/>
      <c r="C217" s="545"/>
      <c r="D217" s="533"/>
      <c r="E217" s="527"/>
      <c r="F217" s="26" t="s">
        <v>1093</v>
      </c>
      <c r="G217" s="37">
        <v>310</v>
      </c>
      <c r="H217" s="5">
        <v>30518</v>
      </c>
      <c r="I217" s="24" t="s">
        <v>7239</v>
      </c>
    </row>
    <row r="218" spans="1:9">
      <c r="A218" s="527"/>
      <c r="B218" s="499"/>
      <c r="C218" s="545"/>
      <c r="D218" s="533"/>
      <c r="E218" s="527"/>
      <c r="F218" s="26" t="s">
        <v>1094</v>
      </c>
      <c r="G218" s="37">
        <v>311</v>
      </c>
      <c r="H218" s="5">
        <v>30518</v>
      </c>
      <c r="I218" s="24" t="s">
        <v>7239</v>
      </c>
    </row>
    <row r="219" spans="1:9">
      <c r="A219" s="527"/>
      <c r="B219" s="499"/>
      <c r="C219" s="545"/>
      <c r="D219" s="533"/>
      <c r="E219" s="527"/>
      <c r="F219" s="26" t="s">
        <v>1095</v>
      </c>
      <c r="G219" s="37">
        <v>312</v>
      </c>
      <c r="H219" s="5">
        <v>30518</v>
      </c>
      <c r="I219" s="24" t="s">
        <v>7239</v>
      </c>
    </row>
    <row r="220" spans="1:9">
      <c r="A220" s="527"/>
      <c r="B220" s="499"/>
      <c r="C220" s="545"/>
      <c r="D220" s="533"/>
      <c r="E220" s="527"/>
      <c r="F220" s="26" t="s">
        <v>1096</v>
      </c>
      <c r="G220" s="37">
        <v>313</v>
      </c>
      <c r="H220" s="5">
        <v>30518</v>
      </c>
      <c r="I220" s="24" t="s">
        <v>7239</v>
      </c>
    </row>
    <row r="221" spans="1:9">
      <c r="A221" s="527"/>
      <c r="B221" s="499"/>
      <c r="C221" s="545">
        <f>C214+1</f>
        <v>56</v>
      </c>
      <c r="D221" s="533" t="s">
        <v>7250</v>
      </c>
      <c r="E221" s="499" t="s">
        <v>9096</v>
      </c>
      <c r="F221" s="26" t="s">
        <v>776</v>
      </c>
      <c r="G221" s="37">
        <v>25</v>
      </c>
      <c r="H221" s="5">
        <v>30731</v>
      </c>
      <c r="I221" s="24" t="s">
        <v>7250</v>
      </c>
    </row>
    <row r="222" spans="1:9">
      <c r="A222" s="527"/>
      <c r="B222" s="499"/>
      <c r="C222" s="545"/>
      <c r="D222" s="533"/>
      <c r="E222" s="499"/>
      <c r="F222" s="30" t="s">
        <v>786</v>
      </c>
      <c r="G222" s="37">
        <v>33</v>
      </c>
      <c r="H222" s="5" t="s">
        <v>7173</v>
      </c>
      <c r="I222" s="24" t="s">
        <v>7250</v>
      </c>
    </row>
    <row r="223" spans="1:9">
      <c r="A223" s="527"/>
      <c r="B223" s="499"/>
      <c r="C223" s="545"/>
      <c r="D223" s="533"/>
      <c r="E223" s="499"/>
      <c r="F223" s="30" t="s">
        <v>787</v>
      </c>
      <c r="G223" s="37">
        <v>34</v>
      </c>
      <c r="H223" s="5" t="s">
        <v>7173</v>
      </c>
      <c r="I223" s="24" t="s">
        <v>7250</v>
      </c>
    </row>
    <row r="224" spans="1:9" ht="28.9">
      <c r="A224" s="527"/>
      <c r="B224" s="499"/>
      <c r="C224" s="545"/>
      <c r="D224" s="533"/>
      <c r="E224" s="499"/>
      <c r="F224" s="30" t="s">
        <v>788</v>
      </c>
      <c r="G224" s="37">
        <v>35</v>
      </c>
      <c r="H224" s="5" t="s">
        <v>7173</v>
      </c>
      <c r="I224" s="24" t="s">
        <v>7250</v>
      </c>
    </row>
    <row r="225" spans="1:9" ht="28.9">
      <c r="A225" s="527"/>
      <c r="B225" s="499"/>
      <c r="C225" s="545"/>
      <c r="D225" s="533"/>
      <c r="E225" s="499"/>
      <c r="F225" s="30" t="s">
        <v>789</v>
      </c>
      <c r="G225" s="37">
        <v>36</v>
      </c>
      <c r="H225" s="5" t="s">
        <v>7173</v>
      </c>
      <c r="I225" s="24" t="s">
        <v>7250</v>
      </c>
    </row>
    <row r="226" spans="1:9" ht="28.9">
      <c r="A226" s="527"/>
      <c r="B226" s="499"/>
      <c r="C226" s="545"/>
      <c r="D226" s="533"/>
      <c r="E226" s="499"/>
      <c r="F226" s="30" t="s">
        <v>790</v>
      </c>
      <c r="G226" s="37">
        <v>37</v>
      </c>
      <c r="H226" s="5" t="s">
        <v>7173</v>
      </c>
      <c r="I226" s="24" t="s">
        <v>7250</v>
      </c>
    </row>
    <row r="227" spans="1:9" ht="28.9">
      <c r="A227" s="527"/>
      <c r="B227" s="499"/>
      <c r="C227" s="545"/>
      <c r="D227" s="533"/>
      <c r="E227" s="499"/>
      <c r="F227" s="30" t="s">
        <v>791</v>
      </c>
      <c r="G227" s="37">
        <v>38</v>
      </c>
      <c r="H227" s="5" t="s">
        <v>7173</v>
      </c>
      <c r="I227" s="24" t="s">
        <v>7250</v>
      </c>
    </row>
    <row r="228" spans="1:9">
      <c r="A228" s="527"/>
      <c r="B228" s="499"/>
      <c r="C228" s="545"/>
      <c r="D228" s="533"/>
      <c r="E228" s="499"/>
      <c r="F228" s="30" t="s">
        <v>792</v>
      </c>
      <c r="G228" s="37">
        <v>39</v>
      </c>
      <c r="H228" s="5" t="s">
        <v>7173</v>
      </c>
      <c r="I228" s="24" t="s">
        <v>7250</v>
      </c>
    </row>
    <row r="229" spans="1:9" ht="28.9">
      <c r="A229" s="527"/>
      <c r="B229" s="499"/>
      <c r="C229" s="545"/>
      <c r="D229" s="533"/>
      <c r="E229" s="499"/>
      <c r="F229" s="30" t="s">
        <v>793</v>
      </c>
      <c r="G229" s="37">
        <v>40</v>
      </c>
      <c r="H229" s="5" t="s">
        <v>7173</v>
      </c>
      <c r="I229" s="24" t="s">
        <v>7250</v>
      </c>
    </row>
    <row r="230" spans="1:9" ht="28.9">
      <c r="A230" s="527"/>
      <c r="B230" s="499"/>
      <c r="C230" s="545"/>
      <c r="D230" s="533"/>
      <c r="E230" s="499"/>
      <c r="F230" s="30" t="s">
        <v>794</v>
      </c>
      <c r="G230" s="37">
        <v>41</v>
      </c>
      <c r="H230" s="5" t="s">
        <v>7173</v>
      </c>
      <c r="I230" s="24" t="s">
        <v>7250</v>
      </c>
    </row>
    <row r="231" spans="1:9" ht="28.9">
      <c r="A231" s="527"/>
      <c r="B231" s="499"/>
      <c r="C231" s="545"/>
      <c r="D231" s="533"/>
      <c r="E231" s="499"/>
      <c r="F231" s="30" t="s">
        <v>795</v>
      </c>
      <c r="G231" s="37">
        <v>42</v>
      </c>
      <c r="H231" s="5" t="s">
        <v>7173</v>
      </c>
      <c r="I231" s="24" t="s">
        <v>7250</v>
      </c>
    </row>
    <row r="232" spans="1:9" ht="28.9">
      <c r="A232" s="527"/>
      <c r="B232" s="499"/>
      <c r="C232" s="545"/>
      <c r="D232" s="533"/>
      <c r="E232" s="499"/>
      <c r="F232" s="30" t="s">
        <v>796</v>
      </c>
      <c r="G232" s="37">
        <v>43</v>
      </c>
      <c r="H232" s="5" t="s">
        <v>7173</v>
      </c>
      <c r="I232" s="24" t="s">
        <v>7250</v>
      </c>
    </row>
    <row r="233" spans="1:9" ht="28.9">
      <c r="A233" s="527"/>
      <c r="B233" s="499"/>
      <c r="C233" s="545"/>
      <c r="D233" s="533"/>
      <c r="E233" s="499"/>
      <c r="F233" s="30" t="s">
        <v>1141</v>
      </c>
      <c r="G233" s="37">
        <v>341</v>
      </c>
      <c r="H233" s="5" t="s">
        <v>7173</v>
      </c>
      <c r="I233" s="24" t="s">
        <v>7250</v>
      </c>
    </row>
    <row r="234" spans="1:9" ht="28.9">
      <c r="A234" s="527"/>
      <c r="B234" s="499"/>
      <c r="C234" s="545"/>
      <c r="D234" s="533"/>
      <c r="E234" s="499"/>
      <c r="F234" s="30" t="s">
        <v>1143</v>
      </c>
      <c r="G234" s="37">
        <v>342</v>
      </c>
      <c r="H234" s="5" t="s">
        <v>7173</v>
      </c>
      <c r="I234" s="24" t="s">
        <v>7250</v>
      </c>
    </row>
    <row r="235" spans="1:9">
      <c r="A235" s="527"/>
      <c r="B235" s="499"/>
      <c r="C235" s="545"/>
      <c r="D235" s="533"/>
      <c r="E235" s="499"/>
      <c r="F235" s="4" t="s">
        <v>1399</v>
      </c>
      <c r="G235" s="37">
        <v>509</v>
      </c>
      <c r="H235" s="5" t="s">
        <v>7173</v>
      </c>
      <c r="I235" s="24" t="s">
        <v>7250</v>
      </c>
    </row>
    <row r="236" spans="1:9" ht="28.9">
      <c r="A236" s="527"/>
      <c r="B236" s="499"/>
      <c r="C236" s="545"/>
      <c r="D236" s="533"/>
      <c r="E236" s="499"/>
      <c r="F236" s="23" t="s">
        <v>1739</v>
      </c>
      <c r="G236" s="37">
        <v>800</v>
      </c>
      <c r="H236" s="5">
        <v>30747</v>
      </c>
      <c r="I236" s="24" t="s">
        <v>7250</v>
      </c>
    </row>
    <row r="237" spans="1:9" ht="28.9">
      <c r="A237" s="527"/>
      <c r="B237" s="499"/>
      <c r="C237" s="545"/>
      <c r="D237" s="533"/>
      <c r="E237" s="499"/>
      <c r="F237" s="30" t="s">
        <v>1740</v>
      </c>
      <c r="G237" s="37">
        <v>801</v>
      </c>
      <c r="H237" s="5">
        <v>30749</v>
      </c>
      <c r="I237" s="24" t="s">
        <v>7250</v>
      </c>
    </row>
    <row r="238" spans="1:9" ht="28.9">
      <c r="A238" s="527"/>
      <c r="B238" s="499"/>
      <c r="C238" s="545"/>
      <c r="D238" s="533"/>
      <c r="E238" s="499"/>
      <c r="F238" s="30" t="s">
        <v>1741</v>
      </c>
      <c r="G238" s="37">
        <v>802</v>
      </c>
      <c r="H238" s="5">
        <v>30750</v>
      </c>
      <c r="I238" s="24" t="s">
        <v>7250</v>
      </c>
    </row>
    <row r="239" spans="1:9" ht="28.9">
      <c r="A239" s="527"/>
      <c r="B239" s="499"/>
      <c r="C239" s="545"/>
      <c r="D239" s="533"/>
      <c r="E239" s="499"/>
      <c r="F239" s="30" t="s">
        <v>1742</v>
      </c>
      <c r="G239" s="37">
        <v>803</v>
      </c>
      <c r="H239" s="5">
        <v>30751</v>
      </c>
      <c r="I239" s="24" t="s">
        <v>7250</v>
      </c>
    </row>
    <row r="240" spans="1:9" ht="28.9">
      <c r="A240" s="527"/>
      <c r="B240" s="499"/>
      <c r="C240" s="545"/>
      <c r="D240" s="533"/>
      <c r="E240" s="499"/>
      <c r="F240" s="30" t="s">
        <v>1743</v>
      </c>
      <c r="G240" s="37">
        <v>804</v>
      </c>
      <c r="H240" s="5">
        <v>30752</v>
      </c>
      <c r="I240" s="24" t="s">
        <v>7250</v>
      </c>
    </row>
    <row r="241" spans="1:9" ht="28.9">
      <c r="A241" s="527"/>
      <c r="B241" s="499"/>
      <c r="C241" s="545"/>
      <c r="D241" s="533"/>
      <c r="E241" s="499"/>
      <c r="F241" s="23" t="s">
        <v>1749</v>
      </c>
      <c r="G241" s="37">
        <v>809</v>
      </c>
      <c r="H241" s="5">
        <v>30763</v>
      </c>
      <c r="I241" s="24" t="s">
        <v>7250</v>
      </c>
    </row>
    <row r="242" spans="1:9" ht="28.9">
      <c r="A242" s="527"/>
      <c r="B242" s="499"/>
      <c r="C242" s="545"/>
      <c r="D242" s="533"/>
      <c r="E242" s="499"/>
      <c r="F242" s="30" t="s">
        <v>1750</v>
      </c>
      <c r="G242" s="37">
        <v>810</v>
      </c>
      <c r="H242" s="5">
        <v>30765</v>
      </c>
      <c r="I242" s="24" t="s">
        <v>7250</v>
      </c>
    </row>
    <row r="243" spans="1:9" ht="28.9">
      <c r="A243" s="527"/>
      <c r="B243" s="499"/>
      <c r="C243" s="545"/>
      <c r="D243" s="533"/>
      <c r="E243" s="499"/>
      <c r="F243" s="30" t="s">
        <v>1751</v>
      </c>
      <c r="G243" s="37">
        <v>811</v>
      </c>
      <c r="H243" s="5">
        <v>30766</v>
      </c>
      <c r="I243" s="24" t="s">
        <v>7250</v>
      </c>
    </row>
    <row r="244" spans="1:9" ht="28.9">
      <c r="A244" s="527"/>
      <c r="B244" s="499"/>
      <c r="C244" s="545"/>
      <c r="D244" s="533"/>
      <c r="E244" s="499"/>
      <c r="F244" s="30" t="s">
        <v>1752</v>
      </c>
      <c r="G244" s="37">
        <v>812</v>
      </c>
      <c r="H244" s="5">
        <v>30767</v>
      </c>
      <c r="I244" s="24" t="s">
        <v>7250</v>
      </c>
    </row>
    <row r="245" spans="1:9" ht="28.9">
      <c r="A245" s="527"/>
      <c r="B245" s="499"/>
      <c r="C245" s="545"/>
      <c r="D245" s="533"/>
      <c r="E245" s="499"/>
      <c r="F245" s="30" t="s">
        <v>1753</v>
      </c>
      <c r="G245" s="37">
        <v>813</v>
      </c>
      <c r="H245" s="5">
        <v>30768</v>
      </c>
      <c r="I245" s="24" t="s">
        <v>7250</v>
      </c>
    </row>
    <row r="246" spans="1:9" ht="28.9">
      <c r="A246" s="527"/>
      <c r="B246" s="499"/>
      <c r="C246" s="545"/>
      <c r="D246" s="533"/>
      <c r="E246" s="499"/>
      <c r="F246" s="23" t="s">
        <v>1759</v>
      </c>
      <c r="G246" s="37">
        <v>818</v>
      </c>
      <c r="H246" s="5">
        <v>30782</v>
      </c>
      <c r="I246" s="24" t="s">
        <v>7250</v>
      </c>
    </row>
    <row r="247" spans="1:9" ht="28.9">
      <c r="A247" s="527"/>
      <c r="B247" s="499"/>
      <c r="C247" s="545"/>
      <c r="D247" s="533"/>
      <c r="E247" s="499"/>
      <c r="F247" s="30" t="s">
        <v>1760</v>
      </c>
      <c r="G247" s="37">
        <v>819</v>
      </c>
      <c r="H247" s="5">
        <v>30784</v>
      </c>
      <c r="I247" s="24" t="s">
        <v>7250</v>
      </c>
    </row>
    <row r="248" spans="1:9" ht="28.9">
      <c r="A248" s="527"/>
      <c r="B248" s="499"/>
      <c r="C248" s="545"/>
      <c r="D248" s="533"/>
      <c r="E248" s="499"/>
      <c r="F248" s="30" t="s">
        <v>1761</v>
      </c>
      <c r="G248" s="37">
        <v>820</v>
      </c>
      <c r="H248" s="5">
        <v>30785</v>
      </c>
      <c r="I248" s="24" t="s">
        <v>7250</v>
      </c>
    </row>
    <row r="249" spans="1:9" ht="28.9">
      <c r="A249" s="527"/>
      <c r="B249" s="499"/>
      <c r="C249" s="545"/>
      <c r="D249" s="533"/>
      <c r="E249" s="499"/>
      <c r="F249" s="30" t="s">
        <v>1762</v>
      </c>
      <c r="G249" s="37">
        <v>821</v>
      </c>
      <c r="H249" s="5">
        <v>30786</v>
      </c>
      <c r="I249" s="24" t="s">
        <v>7250</v>
      </c>
    </row>
    <row r="250" spans="1:9" ht="28.9">
      <c r="A250" s="527"/>
      <c r="B250" s="499"/>
      <c r="C250" s="545"/>
      <c r="D250" s="533"/>
      <c r="E250" s="499"/>
      <c r="F250" s="30" t="s">
        <v>1763</v>
      </c>
      <c r="G250" s="37">
        <v>822</v>
      </c>
      <c r="H250" s="5">
        <v>30787</v>
      </c>
      <c r="I250" s="24" t="s">
        <v>7250</v>
      </c>
    </row>
    <row r="251" spans="1:9" ht="28.9">
      <c r="A251" s="527"/>
      <c r="B251" s="499"/>
      <c r="C251" s="545"/>
      <c r="D251" s="533"/>
      <c r="E251" s="499"/>
      <c r="F251" s="23" t="s">
        <v>1769</v>
      </c>
      <c r="G251" s="37">
        <v>827</v>
      </c>
      <c r="H251" s="5">
        <v>30798</v>
      </c>
      <c r="I251" s="24" t="s">
        <v>7250</v>
      </c>
    </row>
    <row r="252" spans="1:9" ht="28.9">
      <c r="A252" s="527"/>
      <c r="B252" s="499"/>
      <c r="C252" s="545"/>
      <c r="D252" s="533"/>
      <c r="E252" s="499"/>
      <c r="F252" s="30" t="s">
        <v>1770</v>
      </c>
      <c r="G252" s="37">
        <v>828</v>
      </c>
      <c r="H252" s="5">
        <v>30800</v>
      </c>
      <c r="I252" s="24" t="s">
        <v>7250</v>
      </c>
    </row>
    <row r="253" spans="1:9" ht="28.9">
      <c r="A253" s="527"/>
      <c r="B253" s="499"/>
      <c r="C253" s="545"/>
      <c r="D253" s="533"/>
      <c r="E253" s="499"/>
      <c r="F253" s="30" t="s">
        <v>1771</v>
      </c>
      <c r="G253" s="37">
        <v>829</v>
      </c>
      <c r="H253" s="5">
        <v>30801</v>
      </c>
      <c r="I253" s="24" t="s">
        <v>7250</v>
      </c>
    </row>
    <row r="254" spans="1:9" ht="28.9">
      <c r="A254" s="527"/>
      <c r="B254" s="499"/>
      <c r="C254" s="545"/>
      <c r="D254" s="533"/>
      <c r="E254" s="499"/>
      <c r="F254" s="30" t="s">
        <v>1772</v>
      </c>
      <c r="G254" s="37">
        <v>830</v>
      </c>
      <c r="H254" s="5">
        <v>30802</v>
      </c>
      <c r="I254" s="24" t="s">
        <v>7250</v>
      </c>
    </row>
    <row r="255" spans="1:9" ht="28.9">
      <c r="A255" s="527"/>
      <c r="B255" s="499"/>
      <c r="C255" s="545"/>
      <c r="D255" s="533"/>
      <c r="E255" s="499"/>
      <c r="F255" s="30" t="s">
        <v>1773</v>
      </c>
      <c r="G255" s="37">
        <v>831</v>
      </c>
      <c r="H255" s="5">
        <v>30803</v>
      </c>
      <c r="I255" s="24" t="s">
        <v>7250</v>
      </c>
    </row>
    <row r="256" spans="1:9">
      <c r="A256" s="527"/>
      <c r="B256" s="499"/>
      <c r="C256" s="545">
        <f>C221+1</f>
        <v>57</v>
      </c>
      <c r="D256" s="533" t="s">
        <v>9097</v>
      </c>
      <c r="E256" s="527" t="s">
        <v>9098</v>
      </c>
      <c r="F256" s="5" t="s">
        <v>2426</v>
      </c>
      <c r="G256" s="37">
        <v>2184</v>
      </c>
      <c r="H256" s="5" t="s">
        <v>7173</v>
      </c>
      <c r="I256" s="24" t="s">
        <v>9097</v>
      </c>
    </row>
    <row r="257" spans="1:9">
      <c r="A257" s="527"/>
      <c r="B257" s="499"/>
      <c r="C257" s="545"/>
      <c r="D257" s="533"/>
      <c r="E257" s="527"/>
      <c r="F257" s="5" t="s">
        <v>2427</v>
      </c>
      <c r="G257" s="37">
        <v>2185</v>
      </c>
      <c r="H257" s="5" t="s">
        <v>7173</v>
      </c>
      <c r="I257" s="24" t="s">
        <v>9097</v>
      </c>
    </row>
    <row r="258" spans="1:9" ht="28.9">
      <c r="A258" s="527"/>
      <c r="B258" s="499"/>
      <c r="C258" s="545">
        <f>C256+1</f>
        <v>58</v>
      </c>
      <c r="D258" s="533" t="s">
        <v>9099</v>
      </c>
      <c r="E258" s="499" t="s">
        <v>9100</v>
      </c>
      <c r="F258" s="23" t="s">
        <v>9101</v>
      </c>
      <c r="G258" s="37">
        <v>2186</v>
      </c>
      <c r="H258" s="5" t="s">
        <v>7173</v>
      </c>
      <c r="I258" s="24" t="s">
        <v>9099</v>
      </c>
    </row>
    <row r="259" spans="1:9" ht="28.9">
      <c r="A259" s="527"/>
      <c r="B259" s="499"/>
      <c r="C259" s="545"/>
      <c r="D259" s="533"/>
      <c r="E259" s="499"/>
      <c r="F259" s="23" t="s">
        <v>9102</v>
      </c>
      <c r="G259" s="37">
        <v>2187</v>
      </c>
      <c r="H259" s="5" t="s">
        <v>7173</v>
      </c>
      <c r="I259" s="24" t="s">
        <v>9099</v>
      </c>
    </row>
    <row r="260" spans="1:9" ht="28.9">
      <c r="A260" s="527"/>
      <c r="B260" s="499"/>
      <c r="C260" s="545"/>
      <c r="D260" s="533"/>
      <c r="E260" s="499"/>
      <c r="F260" s="23" t="s">
        <v>9103</v>
      </c>
      <c r="G260" s="37">
        <v>2188</v>
      </c>
      <c r="H260" s="5" t="s">
        <v>7173</v>
      </c>
      <c r="I260" s="24" t="s">
        <v>9099</v>
      </c>
    </row>
    <row r="261" spans="1:9" ht="28.9">
      <c r="A261" s="527"/>
      <c r="B261" s="499"/>
      <c r="C261" s="545"/>
      <c r="D261" s="533"/>
      <c r="E261" s="499"/>
      <c r="F261" s="23" t="s">
        <v>9104</v>
      </c>
      <c r="G261" s="37">
        <v>2189</v>
      </c>
      <c r="H261" s="5" t="s">
        <v>7173</v>
      </c>
      <c r="I261" s="24" t="s">
        <v>9099</v>
      </c>
    </row>
    <row r="262" spans="1:9">
      <c r="A262" s="527"/>
      <c r="B262" s="499"/>
      <c r="C262" s="545"/>
      <c r="D262" s="533"/>
      <c r="E262" s="499"/>
      <c r="F262" s="23" t="s">
        <v>2432</v>
      </c>
      <c r="G262" s="37">
        <v>2190</v>
      </c>
      <c r="H262" s="5" t="s">
        <v>7173</v>
      </c>
      <c r="I262" s="24" t="s">
        <v>9099</v>
      </c>
    </row>
    <row r="263" spans="1:9" ht="43.15">
      <c r="A263" s="527"/>
      <c r="B263" s="499"/>
      <c r="C263" s="545">
        <f>C258+1</f>
        <v>59</v>
      </c>
      <c r="D263" s="533" t="s">
        <v>9105</v>
      </c>
      <c r="E263" s="499" t="s">
        <v>9106</v>
      </c>
      <c r="F263" s="23" t="s">
        <v>9107</v>
      </c>
      <c r="G263" s="37" t="s">
        <v>7173</v>
      </c>
      <c r="H263" s="5" t="s">
        <v>7173</v>
      </c>
      <c r="I263" s="24" t="s">
        <v>9105</v>
      </c>
    </row>
    <row r="264" spans="1:9" ht="43.15">
      <c r="A264" s="527"/>
      <c r="B264" s="499"/>
      <c r="C264" s="545"/>
      <c r="D264" s="533"/>
      <c r="E264" s="499"/>
      <c r="F264" s="23" t="s">
        <v>2433</v>
      </c>
      <c r="G264" s="37">
        <v>2191</v>
      </c>
      <c r="H264" s="5" t="s">
        <v>7173</v>
      </c>
      <c r="I264" s="24" t="s">
        <v>9105</v>
      </c>
    </row>
    <row r="265" spans="1:9" ht="43.15">
      <c r="A265" s="527"/>
      <c r="B265" s="499"/>
      <c r="C265" s="545"/>
      <c r="D265" s="533"/>
      <c r="E265" s="499"/>
      <c r="F265" s="23" t="s">
        <v>9108</v>
      </c>
      <c r="G265" s="37" t="s">
        <v>7173</v>
      </c>
      <c r="H265" s="5" t="s">
        <v>7173</v>
      </c>
      <c r="I265" s="24" t="s">
        <v>9105</v>
      </c>
    </row>
    <row r="266" spans="1:9" ht="43.15">
      <c r="A266" s="527"/>
      <c r="B266" s="499"/>
      <c r="C266" s="545"/>
      <c r="D266" s="533"/>
      <c r="E266" s="499"/>
      <c r="F266" s="23" t="s">
        <v>2434</v>
      </c>
      <c r="G266" s="37">
        <v>2192</v>
      </c>
      <c r="H266" s="5" t="s">
        <v>7173</v>
      </c>
      <c r="I266" s="24" t="s">
        <v>9105</v>
      </c>
    </row>
    <row r="267" spans="1:9" ht="28.9">
      <c r="A267" s="527"/>
      <c r="B267" s="499"/>
      <c r="C267" s="38">
        <v>40</v>
      </c>
      <c r="D267" s="37" t="s">
        <v>9066</v>
      </c>
      <c r="E267" s="23" t="s">
        <v>9067</v>
      </c>
      <c r="F267" s="23" t="s">
        <v>9068</v>
      </c>
      <c r="G267" s="37" t="s">
        <v>7173</v>
      </c>
      <c r="H267" s="5" t="s">
        <v>7173</v>
      </c>
      <c r="I267" s="37" t="s">
        <v>9066</v>
      </c>
    </row>
    <row r="268" spans="1:9" ht="28.9">
      <c r="A268" s="527"/>
      <c r="B268" s="499"/>
      <c r="C268" s="38">
        <f>C263+1</f>
        <v>60</v>
      </c>
      <c r="D268" s="37" t="s">
        <v>9109</v>
      </c>
      <c r="E268" s="23" t="s">
        <v>9110</v>
      </c>
      <c r="F268" s="26" t="s">
        <v>1021</v>
      </c>
      <c r="G268" s="37">
        <v>257</v>
      </c>
      <c r="H268" s="5" t="s">
        <v>7173</v>
      </c>
      <c r="I268" s="37" t="s">
        <v>9109</v>
      </c>
    </row>
    <row r="269" spans="1:9" ht="57.6">
      <c r="A269" s="527"/>
      <c r="B269" s="499"/>
      <c r="C269" s="37">
        <f>C268+1</f>
        <v>61</v>
      </c>
      <c r="D269" s="37" t="s">
        <v>7191</v>
      </c>
      <c r="E269" s="23" t="s">
        <v>9111</v>
      </c>
      <c r="F269" s="30" t="s">
        <v>1148</v>
      </c>
      <c r="G269" s="37">
        <v>347</v>
      </c>
      <c r="H269" s="5">
        <v>30153</v>
      </c>
      <c r="I269" s="37" t="s">
        <v>7191</v>
      </c>
    </row>
    <row r="270" spans="1:9" ht="57.6">
      <c r="A270" s="527"/>
      <c r="B270" s="499"/>
      <c r="C270" s="37">
        <f t="shared" ref="C270:C274" si="1">C269+1</f>
        <v>62</v>
      </c>
      <c r="D270" s="37" t="s">
        <v>9112</v>
      </c>
      <c r="E270" s="23" t="s">
        <v>9113</v>
      </c>
      <c r="F270" s="23" t="s">
        <v>9114</v>
      </c>
      <c r="G270" s="37" t="s">
        <v>7173</v>
      </c>
      <c r="H270" s="5" t="s">
        <v>7173</v>
      </c>
      <c r="I270" s="37" t="s">
        <v>9112</v>
      </c>
    </row>
    <row r="271" spans="1:9" ht="28.9">
      <c r="A271" s="527"/>
      <c r="B271" s="499"/>
      <c r="C271" s="38">
        <v>41</v>
      </c>
      <c r="D271" s="37" t="s">
        <v>9069</v>
      </c>
      <c r="E271" s="23" t="s">
        <v>9070</v>
      </c>
      <c r="F271" s="23" t="s">
        <v>2420</v>
      </c>
      <c r="G271" s="37">
        <v>2193</v>
      </c>
      <c r="H271" s="5" t="s">
        <v>7173</v>
      </c>
      <c r="I271" s="37" t="s">
        <v>9069</v>
      </c>
    </row>
    <row r="272" spans="1:9" ht="28.9">
      <c r="A272" s="527"/>
      <c r="B272" s="499"/>
      <c r="C272" s="37">
        <f>C270+1</f>
        <v>63</v>
      </c>
      <c r="D272" s="37" t="s">
        <v>9115</v>
      </c>
      <c r="E272" s="23" t="s">
        <v>9116</v>
      </c>
      <c r="F272" s="30" t="s">
        <v>1155</v>
      </c>
      <c r="G272" s="37">
        <v>352</v>
      </c>
      <c r="H272" s="5" t="s">
        <v>7173</v>
      </c>
      <c r="I272" s="37" t="s">
        <v>9115</v>
      </c>
    </row>
    <row r="273" spans="1:9" ht="43.15">
      <c r="A273" s="527"/>
      <c r="B273" s="499"/>
      <c r="C273" s="37">
        <f t="shared" si="1"/>
        <v>64</v>
      </c>
      <c r="D273" s="37" t="s">
        <v>9117</v>
      </c>
      <c r="E273" s="23" t="s">
        <v>9118</v>
      </c>
      <c r="F273" s="23" t="s">
        <v>2435</v>
      </c>
      <c r="G273" s="37">
        <v>2194</v>
      </c>
      <c r="H273" s="5" t="s">
        <v>7173</v>
      </c>
      <c r="I273" s="37" t="s">
        <v>9117</v>
      </c>
    </row>
    <row r="274" spans="1:9" ht="28.9">
      <c r="A274" s="527"/>
      <c r="B274" s="499"/>
      <c r="C274" s="533">
        <f t="shared" si="1"/>
        <v>65</v>
      </c>
      <c r="D274" s="533" t="s">
        <v>9119</v>
      </c>
      <c r="E274" s="499" t="s">
        <v>9120</v>
      </c>
      <c r="F274" s="30" t="s">
        <v>1145</v>
      </c>
      <c r="G274" s="37">
        <v>344</v>
      </c>
      <c r="H274" s="5" t="s">
        <v>7173</v>
      </c>
      <c r="I274" s="24" t="s">
        <v>9119</v>
      </c>
    </row>
    <row r="275" spans="1:9" ht="28.9">
      <c r="A275" s="527"/>
      <c r="B275" s="499"/>
      <c r="C275" s="533"/>
      <c r="D275" s="533"/>
      <c r="E275" s="499"/>
      <c r="F275" s="30" t="s">
        <v>1146</v>
      </c>
      <c r="G275" s="37">
        <v>345</v>
      </c>
      <c r="H275" s="5" t="s">
        <v>7173</v>
      </c>
      <c r="I275" s="24" t="s">
        <v>9119</v>
      </c>
    </row>
    <row r="276" spans="1:9" ht="28.9">
      <c r="A276" s="527"/>
      <c r="B276" s="499"/>
      <c r="C276" s="533"/>
      <c r="D276" s="533"/>
      <c r="E276" s="499"/>
      <c r="F276" s="30" t="s">
        <v>1147</v>
      </c>
      <c r="G276" s="37">
        <v>346</v>
      </c>
      <c r="H276" s="5" t="s">
        <v>7173</v>
      </c>
      <c r="I276" s="24" t="s">
        <v>9119</v>
      </c>
    </row>
    <row r="277" spans="1:9">
      <c r="A277" s="527" t="s">
        <v>9121</v>
      </c>
      <c r="B277" s="499" t="s">
        <v>9122</v>
      </c>
      <c r="C277" s="38">
        <v>45</v>
      </c>
      <c r="D277" s="37" t="s">
        <v>9079</v>
      </c>
      <c r="E277" s="5" t="s">
        <v>9080</v>
      </c>
      <c r="F277" s="23" t="s">
        <v>1716</v>
      </c>
      <c r="G277" s="37">
        <v>779</v>
      </c>
      <c r="H277" s="5" t="s">
        <v>7173</v>
      </c>
      <c r="I277" s="37" t="s">
        <v>9079</v>
      </c>
    </row>
    <row r="278" spans="1:9" ht="28.9">
      <c r="A278" s="527"/>
      <c r="B278" s="499"/>
      <c r="C278" s="38">
        <v>46</v>
      </c>
      <c r="D278" s="37" t="s">
        <v>7248</v>
      </c>
      <c r="E278" s="23" t="s">
        <v>9081</v>
      </c>
      <c r="F278" s="23" t="s">
        <v>1723</v>
      </c>
      <c r="G278" s="37">
        <v>785</v>
      </c>
      <c r="H278" s="5">
        <v>30621</v>
      </c>
      <c r="I278" s="37" t="s">
        <v>7248</v>
      </c>
    </row>
    <row r="279" spans="1:9">
      <c r="A279" s="527"/>
      <c r="B279" s="499"/>
      <c r="C279" s="38">
        <v>54</v>
      </c>
      <c r="D279" s="37" t="s">
        <v>9093</v>
      </c>
      <c r="E279" s="5" t="s">
        <v>9094</v>
      </c>
      <c r="F279" s="26" t="s">
        <v>2425</v>
      </c>
      <c r="G279" s="37">
        <v>2195</v>
      </c>
      <c r="H279" s="5" t="s">
        <v>7173</v>
      </c>
      <c r="I279" s="37" t="s">
        <v>9093</v>
      </c>
    </row>
    <row r="280" spans="1:9" ht="28.9">
      <c r="A280" s="527"/>
      <c r="B280" s="499"/>
      <c r="C280" s="38">
        <v>40</v>
      </c>
      <c r="D280" s="37" t="s">
        <v>9066</v>
      </c>
      <c r="E280" s="23" t="s">
        <v>9067</v>
      </c>
      <c r="F280" s="23" t="s">
        <v>9068</v>
      </c>
      <c r="G280" s="37" t="s">
        <v>7173</v>
      </c>
      <c r="H280" s="5" t="s">
        <v>7173</v>
      </c>
      <c r="I280" s="37" t="s">
        <v>9066</v>
      </c>
    </row>
    <row r="281" spans="1:9" ht="28.9">
      <c r="A281" s="527"/>
      <c r="B281" s="499"/>
      <c r="C281" s="38">
        <v>41</v>
      </c>
      <c r="D281" s="37" t="s">
        <v>9069</v>
      </c>
      <c r="E281" s="23" t="s">
        <v>9070</v>
      </c>
      <c r="F281" s="23" t="s">
        <v>2420</v>
      </c>
      <c r="G281" s="37">
        <v>2196</v>
      </c>
      <c r="H281" s="5" t="s">
        <v>7173</v>
      </c>
      <c r="I281" s="37" t="s">
        <v>9069</v>
      </c>
    </row>
    <row r="282" spans="1:9" ht="43.15">
      <c r="A282" s="499" t="s">
        <v>9123</v>
      </c>
      <c r="B282" s="499" t="s">
        <v>9124</v>
      </c>
      <c r="C282" s="37">
        <v>66</v>
      </c>
      <c r="D282" s="37" t="s">
        <v>9125</v>
      </c>
      <c r="E282" s="23" t="s">
        <v>9126</v>
      </c>
      <c r="F282" s="23" t="s">
        <v>9127</v>
      </c>
      <c r="G282" s="37" t="s">
        <v>7173</v>
      </c>
      <c r="H282" s="5" t="s">
        <v>7173</v>
      </c>
      <c r="I282" s="37" t="s">
        <v>9125</v>
      </c>
    </row>
    <row r="283" spans="1:9" ht="57.6">
      <c r="A283" s="499"/>
      <c r="B283" s="499"/>
      <c r="C283" s="37">
        <f>C282+1</f>
        <v>67</v>
      </c>
      <c r="D283" s="37" t="s">
        <v>9128</v>
      </c>
      <c r="E283" s="23" t="s">
        <v>9129</v>
      </c>
      <c r="F283" s="23" t="s">
        <v>9130</v>
      </c>
      <c r="G283" s="37" t="s">
        <v>7173</v>
      </c>
      <c r="H283" s="5" t="s">
        <v>7173</v>
      </c>
      <c r="I283" s="37" t="s">
        <v>9128</v>
      </c>
    </row>
    <row r="284" spans="1:9" ht="72">
      <c r="A284" s="499"/>
      <c r="B284" s="499"/>
      <c r="C284" s="37">
        <f t="shared" ref="C284:C285" si="2">C283+1</f>
        <v>68</v>
      </c>
      <c r="D284" s="37" t="s">
        <v>9131</v>
      </c>
      <c r="E284" s="23" t="s">
        <v>9132</v>
      </c>
      <c r="F284" s="23" t="s">
        <v>9133</v>
      </c>
      <c r="G284" s="37" t="s">
        <v>7173</v>
      </c>
      <c r="H284" s="5" t="s">
        <v>7173</v>
      </c>
      <c r="I284" s="37" t="s">
        <v>9131</v>
      </c>
    </row>
    <row r="285" spans="1:9">
      <c r="A285" s="499"/>
      <c r="B285" s="499"/>
      <c r="C285" s="533">
        <f t="shared" si="2"/>
        <v>69</v>
      </c>
      <c r="D285" s="533" t="s">
        <v>7192</v>
      </c>
      <c r="E285" s="499" t="s">
        <v>9134</v>
      </c>
      <c r="F285" s="26" t="s">
        <v>990</v>
      </c>
      <c r="G285" s="37">
        <v>235</v>
      </c>
      <c r="H285" s="5">
        <v>30166</v>
      </c>
      <c r="I285" s="24" t="s">
        <v>7192</v>
      </c>
    </row>
    <row r="286" spans="1:9">
      <c r="A286" s="499"/>
      <c r="B286" s="499"/>
      <c r="C286" s="533"/>
      <c r="D286" s="533"/>
      <c r="E286" s="499"/>
      <c r="F286" s="26" t="s">
        <v>992</v>
      </c>
      <c r="G286" s="37">
        <v>236</v>
      </c>
      <c r="H286" s="5" t="s">
        <v>7173</v>
      </c>
      <c r="I286" s="24" t="s">
        <v>7192</v>
      </c>
    </row>
    <row r="287" spans="1:9" ht="28.9">
      <c r="A287" s="499"/>
      <c r="B287" s="499"/>
      <c r="C287" s="533">
        <f>C285+1</f>
        <v>70</v>
      </c>
      <c r="D287" s="533" t="s">
        <v>7193</v>
      </c>
      <c r="E287" s="499" t="s">
        <v>9135</v>
      </c>
      <c r="F287" s="30" t="s">
        <v>994</v>
      </c>
      <c r="G287" s="37">
        <v>238</v>
      </c>
      <c r="H287" s="5">
        <v>30169</v>
      </c>
      <c r="I287" s="24" t="s">
        <v>7193</v>
      </c>
    </row>
    <row r="288" spans="1:9" ht="28.9">
      <c r="A288" s="499"/>
      <c r="B288" s="499"/>
      <c r="C288" s="533"/>
      <c r="D288" s="533"/>
      <c r="E288" s="499"/>
      <c r="F288" s="30" t="s">
        <v>996</v>
      </c>
      <c r="G288" s="37">
        <v>239</v>
      </c>
      <c r="H288" s="5" t="s">
        <v>7173</v>
      </c>
      <c r="I288" s="24" t="s">
        <v>7193</v>
      </c>
    </row>
    <row r="289" spans="1:9" ht="28.9">
      <c r="A289" s="499"/>
      <c r="B289" s="499"/>
      <c r="C289" s="533"/>
      <c r="D289" s="533"/>
      <c r="E289" s="499"/>
      <c r="F289" s="30" t="s">
        <v>997</v>
      </c>
      <c r="G289" s="37">
        <v>240</v>
      </c>
      <c r="H289" s="5">
        <v>30170</v>
      </c>
      <c r="I289" s="24" t="s">
        <v>7193</v>
      </c>
    </row>
    <row r="290" spans="1:9" ht="28.9">
      <c r="A290" s="499"/>
      <c r="B290" s="499"/>
      <c r="C290" s="533"/>
      <c r="D290" s="533"/>
      <c r="E290" s="499"/>
      <c r="F290" s="30" t="s">
        <v>999</v>
      </c>
      <c r="G290" s="37">
        <v>241</v>
      </c>
      <c r="H290" s="5" t="s">
        <v>7173</v>
      </c>
      <c r="I290" s="24" t="s">
        <v>7193</v>
      </c>
    </row>
    <row r="291" spans="1:9" ht="28.9">
      <c r="A291" s="499"/>
      <c r="B291" s="499"/>
      <c r="C291" s="533"/>
      <c r="D291" s="533"/>
      <c r="E291" s="499"/>
      <c r="F291" s="30" t="s">
        <v>1001</v>
      </c>
      <c r="G291" s="37">
        <v>243</v>
      </c>
      <c r="H291" s="5" t="s">
        <v>7173</v>
      </c>
      <c r="I291" s="24" t="s">
        <v>7193</v>
      </c>
    </row>
    <row r="292" spans="1:9" ht="28.9">
      <c r="A292" s="499"/>
      <c r="B292" s="499"/>
      <c r="C292" s="533"/>
      <c r="D292" s="533"/>
      <c r="E292" s="499"/>
      <c r="F292" s="30" t="s">
        <v>1002</v>
      </c>
      <c r="G292" s="37">
        <v>244</v>
      </c>
      <c r="H292" s="5" t="s">
        <v>7173</v>
      </c>
      <c r="I292" s="24" t="s">
        <v>7193</v>
      </c>
    </row>
    <row r="293" spans="1:9" ht="28.9">
      <c r="A293" s="499"/>
      <c r="B293" s="499"/>
      <c r="C293" s="533"/>
      <c r="D293" s="533"/>
      <c r="E293" s="499"/>
      <c r="F293" s="30" t="s">
        <v>1003</v>
      </c>
      <c r="G293" s="37">
        <v>245</v>
      </c>
      <c r="H293" s="5" t="s">
        <v>7173</v>
      </c>
      <c r="I293" s="24" t="s">
        <v>7193</v>
      </c>
    </row>
    <row r="294" spans="1:9" ht="28.9">
      <c r="A294" s="499"/>
      <c r="B294" s="499"/>
      <c r="C294" s="533"/>
      <c r="D294" s="533"/>
      <c r="E294" s="499"/>
      <c r="F294" s="30" t="s">
        <v>1005</v>
      </c>
      <c r="G294" s="37">
        <v>246</v>
      </c>
      <c r="H294" s="5" t="s">
        <v>7173</v>
      </c>
      <c r="I294" s="24" t="s">
        <v>7193</v>
      </c>
    </row>
    <row r="295" spans="1:9" ht="28.9">
      <c r="A295" s="499"/>
      <c r="B295" s="499"/>
      <c r="C295" s="533"/>
      <c r="D295" s="533"/>
      <c r="E295" s="499"/>
      <c r="F295" s="30" t="s">
        <v>1006</v>
      </c>
      <c r="G295" s="37">
        <v>247</v>
      </c>
      <c r="H295" s="5">
        <v>30174</v>
      </c>
      <c r="I295" s="24" t="s">
        <v>7193</v>
      </c>
    </row>
    <row r="296" spans="1:9" ht="28.9">
      <c r="A296" s="499"/>
      <c r="B296" s="499"/>
      <c r="C296" s="533"/>
      <c r="D296" s="533"/>
      <c r="E296" s="499"/>
      <c r="F296" s="30" t="s">
        <v>1008</v>
      </c>
      <c r="G296" s="37">
        <v>248</v>
      </c>
      <c r="H296" s="5" t="s">
        <v>7173</v>
      </c>
      <c r="I296" s="24" t="s">
        <v>7193</v>
      </c>
    </row>
    <row r="297" spans="1:9" ht="28.9">
      <c r="A297" s="499"/>
      <c r="B297" s="499"/>
      <c r="C297" s="533"/>
      <c r="D297" s="533"/>
      <c r="E297" s="499"/>
      <c r="F297" s="30" t="s">
        <v>1542</v>
      </c>
      <c r="G297" s="37">
        <v>612</v>
      </c>
      <c r="H297" s="5" t="s">
        <v>7173</v>
      </c>
      <c r="I297" s="24" t="s">
        <v>7193</v>
      </c>
    </row>
    <row r="298" spans="1:9" ht="28.9">
      <c r="A298" s="499"/>
      <c r="B298" s="499"/>
      <c r="C298" s="533"/>
      <c r="D298" s="533"/>
      <c r="E298" s="499"/>
      <c r="F298" s="30" t="s">
        <v>1543</v>
      </c>
      <c r="G298" s="37">
        <v>613</v>
      </c>
      <c r="H298" s="5" t="s">
        <v>7173</v>
      </c>
      <c r="I298" s="24" t="s">
        <v>7193</v>
      </c>
    </row>
    <row r="299" spans="1:9" ht="28.9">
      <c r="A299" s="499"/>
      <c r="B299" s="499"/>
      <c r="C299" s="533"/>
      <c r="D299" s="533"/>
      <c r="E299" s="499"/>
      <c r="F299" s="30" t="s">
        <v>1544</v>
      </c>
      <c r="G299" s="37">
        <v>614</v>
      </c>
      <c r="H299" s="5" t="s">
        <v>7173</v>
      </c>
      <c r="I299" s="24" t="s">
        <v>7193</v>
      </c>
    </row>
    <row r="300" spans="1:9" ht="28.9">
      <c r="A300" s="499"/>
      <c r="B300" s="499"/>
      <c r="C300" s="533"/>
      <c r="D300" s="533"/>
      <c r="E300" s="499"/>
      <c r="F300" s="30" t="s">
        <v>1545</v>
      </c>
      <c r="G300" s="37">
        <v>615</v>
      </c>
      <c r="H300" s="5" t="s">
        <v>7173</v>
      </c>
      <c r="I300" s="24" t="s">
        <v>7193</v>
      </c>
    </row>
    <row r="301" spans="1:9">
      <c r="A301" s="499"/>
      <c r="B301" s="499"/>
      <c r="C301" s="533">
        <f>C287+1</f>
        <v>71</v>
      </c>
      <c r="D301" s="533" t="s">
        <v>7194</v>
      </c>
      <c r="E301" s="499" t="s">
        <v>9136</v>
      </c>
      <c r="F301" s="30" t="s">
        <v>942</v>
      </c>
      <c r="G301" s="37">
        <v>190</v>
      </c>
      <c r="H301" s="5">
        <v>30178</v>
      </c>
      <c r="I301" s="24" t="s">
        <v>7194</v>
      </c>
    </row>
    <row r="302" spans="1:9" ht="28.9">
      <c r="A302" s="499"/>
      <c r="B302" s="499"/>
      <c r="C302" s="533"/>
      <c r="D302" s="533"/>
      <c r="E302" s="499"/>
      <c r="F302" s="30" t="s">
        <v>943</v>
      </c>
      <c r="G302" s="37">
        <v>191</v>
      </c>
      <c r="H302" s="5">
        <v>30179</v>
      </c>
      <c r="I302" s="24" t="s">
        <v>7194</v>
      </c>
    </row>
    <row r="303" spans="1:9" ht="43.15">
      <c r="A303" s="499"/>
      <c r="B303" s="499"/>
      <c r="C303" s="533"/>
      <c r="D303" s="533"/>
      <c r="E303" s="499"/>
      <c r="F303" s="30" t="s">
        <v>944</v>
      </c>
      <c r="G303" s="37">
        <v>192</v>
      </c>
      <c r="H303" s="5">
        <v>30180</v>
      </c>
      <c r="I303" s="24" t="s">
        <v>7194</v>
      </c>
    </row>
    <row r="304" spans="1:9" ht="28.9">
      <c r="A304" s="499"/>
      <c r="B304" s="499"/>
      <c r="C304" s="37">
        <f>C301+1</f>
        <v>72</v>
      </c>
      <c r="D304" s="37" t="s">
        <v>7188</v>
      </c>
      <c r="E304" s="23" t="s">
        <v>9137</v>
      </c>
      <c r="F304" s="30" t="s">
        <v>1373</v>
      </c>
      <c r="G304" s="37">
        <v>491</v>
      </c>
      <c r="H304" s="5">
        <v>30151</v>
      </c>
      <c r="I304" s="37" t="s">
        <v>7188</v>
      </c>
    </row>
  </sheetData>
  <autoFilter ref="A1:H304" xr:uid="{0B295F3B-6009-44D9-83C7-0C4BC8EC099D}"/>
  <mergeCells count="142">
    <mergeCell ref="I92:I99"/>
    <mergeCell ref="I100:I107"/>
    <mergeCell ref="E285:E286"/>
    <mergeCell ref="C287:C300"/>
    <mergeCell ref="D287:D300"/>
    <mergeCell ref="E287:E300"/>
    <mergeCell ref="C301:C303"/>
    <mergeCell ref="D301:D303"/>
    <mergeCell ref="E301:E303"/>
    <mergeCell ref="C256:C257"/>
    <mergeCell ref="D256:D257"/>
    <mergeCell ref="E256:E257"/>
    <mergeCell ref="C258:C262"/>
    <mergeCell ref="D258:D262"/>
    <mergeCell ref="E258:E262"/>
    <mergeCell ref="C214:C220"/>
    <mergeCell ref="D214:D220"/>
    <mergeCell ref="E214:E220"/>
    <mergeCell ref="C221:C255"/>
    <mergeCell ref="D221:D255"/>
    <mergeCell ref="E221:E255"/>
    <mergeCell ref="C199:C204"/>
    <mergeCell ref="D199:D204"/>
    <mergeCell ref="E199:E204"/>
    <mergeCell ref="A282:A304"/>
    <mergeCell ref="B282:B304"/>
    <mergeCell ref="C285:C286"/>
    <mergeCell ref="D285:D286"/>
    <mergeCell ref="C263:C266"/>
    <mergeCell ref="D263:D266"/>
    <mergeCell ref="E263:E266"/>
    <mergeCell ref="C274:C276"/>
    <mergeCell ref="D274:D276"/>
    <mergeCell ref="E274:E276"/>
    <mergeCell ref="E176:E184"/>
    <mergeCell ref="C185:C193"/>
    <mergeCell ref="D185:D193"/>
    <mergeCell ref="E185:E193"/>
    <mergeCell ref="C194:C195"/>
    <mergeCell ref="D194:D195"/>
    <mergeCell ref="E194:E195"/>
    <mergeCell ref="A277:A281"/>
    <mergeCell ref="B277:B281"/>
    <mergeCell ref="E153:E155"/>
    <mergeCell ref="A158:A276"/>
    <mergeCell ref="B158:B276"/>
    <mergeCell ref="C158:C167"/>
    <mergeCell ref="D158:D167"/>
    <mergeCell ref="E158:E167"/>
    <mergeCell ref="C171:C173"/>
    <mergeCell ref="D171:D173"/>
    <mergeCell ref="E171:E173"/>
    <mergeCell ref="C176:C184"/>
    <mergeCell ref="A128:A157"/>
    <mergeCell ref="B128:B157"/>
    <mergeCell ref="C129:C138"/>
    <mergeCell ref="D129:D138"/>
    <mergeCell ref="E129:E138"/>
    <mergeCell ref="C140:C148"/>
    <mergeCell ref="D140:D148"/>
    <mergeCell ref="E140:E148"/>
    <mergeCell ref="C153:C155"/>
    <mergeCell ref="D153:D155"/>
    <mergeCell ref="C211:C213"/>
    <mergeCell ref="D211:D213"/>
    <mergeCell ref="E211:E213"/>
    <mergeCell ref="D176:D184"/>
    <mergeCell ref="E52:E54"/>
    <mergeCell ref="C56:C83"/>
    <mergeCell ref="D56:D83"/>
    <mergeCell ref="E56:E83"/>
    <mergeCell ref="C124:C125"/>
    <mergeCell ref="D124:D125"/>
    <mergeCell ref="E124:E125"/>
    <mergeCell ref="C126:C127"/>
    <mergeCell ref="D126:D127"/>
    <mergeCell ref="E126:E127"/>
    <mergeCell ref="C100:C107"/>
    <mergeCell ref="D100:D107"/>
    <mergeCell ref="E100:E107"/>
    <mergeCell ref="C108:C123"/>
    <mergeCell ref="D108:D123"/>
    <mergeCell ref="E108:E123"/>
    <mergeCell ref="A29:A31"/>
    <mergeCell ref="B29:B31"/>
    <mergeCell ref="C29:C31"/>
    <mergeCell ref="D29:D31"/>
    <mergeCell ref="E29:E31"/>
    <mergeCell ref="A32:A127"/>
    <mergeCell ref="B32:B127"/>
    <mergeCell ref="C32:C37"/>
    <mergeCell ref="D32:D51"/>
    <mergeCell ref="E32:E37"/>
    <mergeCell ref="C38:C43"/>
    <mergeCell ref="E38:E43"/>
    <mergeCell ref="C44:C46"/>
    <mergeCell ref="E44:E46"/>
    <mergeCell ref="C47:C49"/>
    <mergeCell ref="C84:C91"/>
    <mergeCell ref="D84:D91"/>
    <mergeCell ref="E84:E91"/>
    <mergeCell ref="C92:C99"/>
    <mergeCell ref="D92:D99"/>
    <mergeCell ref="E92:E99"/>
    <mergeCell ref="E47:E49"/>
    <mergeCell ref="C52:C54"/>
    <mergeCell ref="D52:D54"/>
    <mergeCell ref="A19:A25"/>
    <mergeCell ref="B19:B25"/>
    <mergeCell ref="C20:C23"/>
    <mergeCell ref="D20:D23"/>
    <mergeCell ref="E20:E23"/>
    <mergeCell ref="C24:C25"/>
    <mergeCell ref="D24:D25"/>
    <mergeCell ref="E24:E25"/>
    <mergeCell ref="A26:A28"/>
    <mergeCell ref="B26:B28"/>
    <mergeCell ref="C26:C28"/>
    <mergeCell ref="D26:D28"/>
    <mergeCell ref="E26:E28"/>
    <mergeCell ref="E7:E8"/>
    <mergeCell ref="C9:C11"/>
    <mergeCell ref="D9:D11"/>
    <mergeCell ref="E9:E11"/>
    <mergeCell ref="A14:A18"/>
    <mergeCell ref="B14:B18"/>
    <mergeCell ref="C14:C15"/>
    <mergeCell ref="D14:D15"/>
    <mergeCell ref="E14:E15"/>
    <mergeCell ref="C17:C18"/>
    <mergeCell ref="A2:A13"/>
    <mergeCell ref="B2:B13"/>
    <mergeCell ref="C2:C3"/>
    <mergeCell ref="D2:D3"/>
    <mergeCell ref="E2:E3"/>
    <mergeCell ref="C5:C6"/>
    <mergeCell ref="D5:D6"/>
    <mergeCell ref="E5:E6"/>
    <mergeCell ref="C7:C8"/>
    <mergeCell ref="D7:D8"/>
    <mergeCell ref="D17:D18"/>
    <mergeCell ref="E17:E18"/>
  </mergeCells>
  <pageMargins left="0.511811024" right="0.511811024" top="0.78740157499999996" bottom="0.78740157499999996" header="0.31496062000000002" footer="0.31496062000000002"/>
  <headerFooter>
    <oddFooter>&amp;L_x000D_&amp;1#&amp;"Calibri"&amp;10&amp;K000000 Information Rating: INTERNAL(I)</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0B65-7979-453D-833B-636913BC11F0}">
  <dimension ref="A1:G94"/>
  <sheetViews>
    <sheetView workbookViewId="0">
      <selection activeCell="E1" sqref="E1"/>
    </sheetView>
  </sheetViews>
  <sheetFormatPr defaultColWidth="9.140625" defaultRowHeight="14.45"/>
  <cols>
    <col min="1" max="1" width="22.42578125" style="24" customWidth="1"/>
    <col min="2" max="2" width="9.140625" style="5"/>
    <col min="3" max="3" width="50.42578125" style="24" customWidth="1"/>
    <col min="4" max="4" width="42.7109375" style="25" customWidth="1"/>
    <col min="5" max="5" width="11.140625" style="37" bestFit="1" customWidth="1"/>
    <col min="6" max="16384" width="9.140625" style="24"/>
  </cols>
  <sheetData>
    <row r="1" spans="1:7" ht="28.9">
      <c r="A1" s="83" t="s">
        <v>9138</v>
      </c>
      <c r="B1" s="81" t="s">
        <v>8971</v>
      </c>
      <c r="C1" s="83" t="s">
        <v>9139</v>
      </c>
      <c r="D1" s="83" t="s">
        <v>7166</v>
      </c>
      <c r="E1" s="82" t="s">
        <v>6840</v>
      </c>
      <c r="F1" s="82" t="s">
        <v>736</v>
      </c>
      <c r="G1" s="24" t="s">
        <v>8973</v>
      </c>
    </row>
    <row r="2" spans="1:7" ht="72">
      <c r="A2" s="499" t="s">
        <v>9140</v>
      </c>
      <c r="B2" s="5" t="s">
        <v>7182</v>
      </c>
      <c r="C2" s="23" t="s">
        <v>9141</v>
      </c>
      <c r="D2" s="23" t="s">
        <v>9142</v>
      </c>
      <c r="E2" s="37" t="s">
        <v>9143</v>
      </c>
      <c r="F2" s="25" t="s">
        <v>9144</v>
      </c>
      <c r="G2" s="37" t="s">
        <v>7182</v>
      </c>
    </row>
    <row r="3" spans="1:7" ht="28.9">
      <c r="A3" s="499"/>
      <c r="B3" s="5" t="s">
        <v>9145</v>
      </c>
      <c r="C3" s="25" t="s">
        <v>9146</v>
      </c>
      <c r="D3" s="25" t="s">
        <v>9147</v>
      </c>
      <c r="E3" s="37" t="s">
        <v>7173</v>
      </c>
      <c r="F3" s="24" t="s">
        <v>7173</v>
      </c>
      <c r="G3" s="5" t="s">
        <v>9145</v>
      </c>
    </row>
    <row r="4" spans="1:7">
      <c r="A4" s="499" t="s">
        <v>9148</v>
      </c>
      <c r="B4" s="5" t="s">
        <v>9149</v>
      </c>
      <c r="C4" s="24" t="s">
        <v>9150</v>
      </c>
      <c r="D4" s="25" t="s">
        <v>7326</v>
      </c>
      <c r="E4" s="37" t="s">
        <v>7173</v>
      </c>
      <c r="F4" s="24" t="s">
        <v>7173</v>
      </c>
      <c r="G4" s="5" t="s">
        <v>9149</v>
      </c>
    </row>
    <row r="5" spans="1:7">
      <c r="A5" s="499"/>
      <c r="B5" s="5" t="s">
        <v>9151</v>
      </c>
      <c r="C5" s="24" t="s">
        <v>9152</v>
      </c>
      <c r="D5" s="25" t="s">
        <v>9153</v>
      </c>
      <c r="E5" s="37" t="s">
        <v>7173</v>
      </c>
      <c r="F5" s="24" t="s">
        <v>7173</v>
      </c>
      <c r="G5" s="5" t="s">
        <v>9151</v>
      </c>
    </row>
    <row r="6" spans="1:7">
      <c r="A6" s="499"/>
      <c r="B6" s="5" t="s">
        <v>9154</v>
      </c>
      <c r="C6" s="23" t="s">
        <v>9155</v>
      </c>
      <c r="D6" s="25" t="s">
        <v>7329</v>
      </c>
      <c r="E6" s="37" t="s">
        <v>7173</v>
      </c>
      <c r="F6" s="24" t="s">
        <v>7173</v>
      </c>
      <c r="G6" s="5" t="s">
        <v>9154</v>
      </c>
    </row>
    <row r="7" spans="1:7">
      <c r="A7" s="499"/>
      <c r="B7" s="527" t="s">
        <v>7175</v>
      </c>
      <c r="C7" s="499" t="s">
        <v>9156</v>
      </c>
      <c r="D7" s="25" t="s">
        <v>9157</v>
      </c>
      <c r="E7" s="37">
        <v>1564</v>
      </c>
      <c r="F7" s="24">
        <v>30016</v>
      </c>
      <c r="G7" s="24" t="s">
        <v>7175</v>
      </c>
    </row>
    <row r="8" spans="1:7" ht="57.6">
      <c r="A8" s="499"/>
      <c r="B8" s="527"/>
      <c r="C8" s="499"/>
      <c r="D8" s="25" t="s">
        <v>9158</v>
      </c>
      <c r="E8" s="37" t="s">
        <v>7173</v>
      </c>
      <c r="F8" s="24" t="s">
        <v>7173</v>
      </c>
      <c r="G8" s="24" t="s">
        <v>7175</v>
      </c>
    </row>
    <row r="9" spans="1:7">
      <c r="A9" s="499"/>
      <c r="B9" s="5" t="s">
        <v>9159</v>
      </c>
      <c r="C9" s="24" t="s">
        <v>9160</v>
      </c>
      <c r="D9" s="25" t="s">
        <v>9161</v>
      </c>
      <c r="E9" s="37" t="s">
        <v>7173</v>
      </c>
      <c r="F9" s="24" t="s">
        <v>7173</v>
      </c>
      <c r="G9" s="5" t="s">
        <v>9159</v>
      </c>
    </row>
    <row r="10" spans="1:7" ht="43.15">
      <c r="A10" s="499"/>
      <c r="B10" s="5" t="s">
        <v>9162</v>
      </c>
      <c r="C10" s="23" t="s">
        <v>9163</v>
      </c>
      <c r="D10" s="25" t="s">
        <v>9164</v>
      </c>
      <c r="E10" s="37" t="s">
        <v>7173</v>
      </c>
      <c r="F10" s="24" t="s">
        <v>7173</v>
      </c>
      <c r="G10" s="5" t="s">
        <v>9162</v>
      </c>
    </row>
    <row r="11" spans="1:7">
      <c r="A11" s="499"/>
      <c r="B11" s="5" t="s">
        <v>9165</v>
      </c>
      <c r="C11" s="24" t="s">
        <v>9166</v>
      </c>
      <c r="D11" s="25" t="s">
        <v>9167</v>
      </c>
      <c r="E11" s="37" t="s">
        <v>7173</v>
      </c>
      <c r="F11" s="24" t="s">
        <v>7173</v>
      </c>
      <c r="G11" s="5" t="s">
        <v>9165</v>
      </c>
    </row>
    <row r="12" spans="1:7" ht="28.9">
      <c r="A12" s="499"/>
      <c r="B12" s="527" t="s">
        <v>7199</v>
      </c>
      <c r="C12" s="545" t="s">
        <v>9025</v>
      </c>
      <c r="D12" s="30" t="s">
        <v>1491</v>
      </c>
      <c r="E12" s="37">
        <v>562</v>
      </c>
      <c r="F12" s="24" t="s">
        <v>7173</v>
      </c>
      <c r="G12" s="24" t="s">
        <v>7199</v>
      </c>
    </row>
    <row r="13" spans="1:7" ht="28.9">
      <c r="A13" s="499"/>
      <c r="B13" s="527"/>
      <c r="C13" s="545"/>
      <c r="D13" s="30" t="s">
        <v>955</v>
      </c>
      <c r="E13" s="37">
        <v>207</v>
      </c>
      <c r="F13" s="24">
        <v>30842</v>
      </c>
      <c r="G13" s="24" t="s">
        <v>7199</v>
      </c>
    </row>
    <row r="14" spans="1:7" ht="28.9">
      <c r="A14" s="499"/>
      <c r="B14" s="527"/>
      <c r="C14" s="545"/>
      <c r="D14" s="30" t="s">
        <v>1492</v>
      </c>
      <c r="E14" s="37">
        <v>563</v>
      </c>
      <c r="F14" s="24" t="s">
        <v>7173</v>
      </c>
      <c r="G14" s="24" t="s">
        <v>7199</v>
      </c>
    </row>
    <row r="15" spans="1:7" ht="28.9">
      <c r="A15" s="499"/>
      <c r="B15" s="527"/>
      <c r="C15" s="545"/>
      <c r="D15" s="30" t="s">
        <v>956</v>
      </c>
      <c r="E15" s="37">
        <v>208</v>
      </c>
      <c r="F15" s="24">
        <v>30842</v>
      </c>
      <c r="G15" s="24" t="s">
        <v>7199</v>
      </c>
    </row>
    <row r="16" spans="1:7">
      <c r="A16" s="499"/>
      <c r="B16" s="527"/>
      <c r="C16" s="545"/>
      <c r="D16" s="30" t="s">
        <v>1493</v>
      </c>
      <c r="E16" s="37">
        <v>564</v>
      </c>
      <c r="F16" s="24" t="s">
        <v>7173</v>
      </c>
      <c r="G16" s="24" t="s">
        <v>7199</v>
      </c>
    </row>
    <row r="17" spans="1:7" ht="28.9">
      <c r="A17" s="499"/>
      <c r="B17" s="527"/>
      <c r="C17" s="545"/>
      <c r="D17" s="30" t="s">
        <v>1490</v>
      </c>
      <c r="E17" s="37">
        <v>561</v>
      </c>
      <c r="F17" s="24">
        <v>30842</v>
      </c>
      <c r="G17" s="24" t="s">
        <v>7199</v>
      </c>
    </row>
    <row r="18" spans="1:7" ht="28.9">
      <c r="A18" s="499"/>
      <c r="B18" s="527"/>
      <c r="C18" s="499" t="s">
        <v>9168</v>
      </c>
      <c r="D18" s="30" t="s">
        <v>1496</v>
      </c>
      <c r="E18" s="37">
        <v>567</v>
      </c>
      <c r="F18" s="24">
        <v>30197</v>
      </c>
      <c r="G18" s="24" t="s">
        <v>7199</v>
      </c>
    </row>
    <row r="19" spans="1:7" ht="28.9">
      <c r="A19" s="499"/>
      <c r="B19" s="527"/>
      <c r="C19" s="499"/>
      <c r="D19" s="30" t="s">
        <v>1497</v>
      </c>
      <c r="E19" s="37">
        <v>568</v>
      </c>
      <c r="F19" s="24">
        <v>30846</v>
      </c>
      <c r="G19" s="24" t="s">
        <v>7199</v>
      </c>
    </row>
    <row r="20" spans="1:7" ht="28.9">
      <c r="A20" s="499"/>
      <c r="B20" s="527"/>
      <c r="C20" s="499"/>
      <c r="D20" s="30" t="s">
        <v>1498</v>
      </c>
      <c r="E20" s="37">
        <v>569</v>
      </c>
      <c r="F20" s="24">
        <v>30197</v>
      </c>
      <c r="G20" s="24" t="s">
        <v>7199</v>
      </c>
    </row>
    <row r="21" spans="1:7" ht="28.9">
      <c r="A21" s="499"/>
      <c r="B21" s="527"/>
      <c r="C21" s="499"/>
      <c r="D21" s="30" t="s">
        <v>1499</v>
      </c>
      <c r="E21" s="37">
        <v>570</v>
      </c>
      <c r="F21" s="24">
        <v>30846</v>
      </c>
      <c r="G21" s="24" t="s">
        <v>7199</v>
      </c>
    </row>
    <row r="22" spans="1:7" ht="28.9">
      <c r="A22" s="499"/>
      <c r="B22" s="527"/>
      <c r="C22" s="499"/>
      <c r="D22" s="30" t="s">
        <v>1501</v>
      </c>
      <c r="E22" s="37">
        <v>572</v>
      </c>
      <c r="F22" s="24">
        <v>30197</v>
      </c>
      <c r="G22" s="24" t="s">
        <v>7199</v>
      </c>
    </row>
    <row r="23" spans="1:7" ht="28.9">
      <c r="A23" s="499"/>
      <c r="B23" s="527"/>
      <c r="C23" s="499"/>
      <c r="D23" s="30" t="s">
        <v>1502</v>
      </c>
      <c r="E23" s="37">
        <v>573</v>
      </c>
      <c r="F23" s="24">
        <v>30846</v>
      </c>
      <c r="G23" s="24" t="s">
        <v>7199</v>
      </c>
    </row>
    <row r="24" spans="1:7" ht="28.9">
      <c r="A24" s="499"/>
      <c r="B24" s="527"/>
      <c r="C24" s="23" t="s">
        <v>9169</v>
      </c>
      <c r="D24" s="86" t="s">
        <v>2436</v>
      </c>
      <c r="E24" s="37">
        <v>2197</v>
      </c>
      <c r="F24" s="24" t="s">
        <v>7173</v>
      </c>
      <c r="G24" s="24" t="s">
        <v>7199</v>
      </c>
    </row>
    <row r="25" spans="1:7">
      <c r="A25" s="499"/>
      <c r="B25" s="527"/>
      <c r="C25" s="23" t="s">
        <v>9170</v>
      </c>
      <c r="D25" s="86" t="s">
        <v>2437</v>
      </c>
      <c r="E25" s="37">
        <v>2198</v>
      </c>
      <c r="F25" s="24" t="s">
        <v>7173</v>
      </c>
      <c r="G25" s="24" t="s">
        <v>7199</v>
      </c>
    </row>
    <row r="26" spans="1:7" ht="100.9">
      <c r="A26" s="499"/>
      <c r="B26" s="527"/>
      <c r="C26" s="23" t="s">
        <v>9029</v>
      </c>
      <c r="D26" s="25" t="s">
        <v>9171</v>
      </c>
      <c r="E26" s="37" t="s">
        <v>7173</v>
      </c>
      <c r="F26" s="24" t="s">
        <v>7173</v>
      </c>
      <c r="G26" s="24" t="s">
        <v>7199</v>
      </c>
    </row>
    <row r="27" spans="1:7" ht="43.15">
      <c r="A27" s="499"/>
      <c r="B27" s="527"/>
      <c r="C27" s="23" t="s">
        <v>9031</v>
      </c>
      <c r="D27" s="25" t="s">
        <v>2438</v>
      </c>
      <c r="E27" s="37">
        <v>2199</v>
      </c>
      <c r="F27" s="24" t="s">
        <v>7173</v>
      </c>
      <c r="G27" s="24" t="s">
        <v>7199</v>
      </c>
    </row>
    <row r="28" spans="1:7" ht="28.9">
      <c r="A28" s="499"/>
      <c r="B28" s="5" t="s">
        <v>7201</v>
      </c>
      <c r="C28" s="23" t="s">
        <v>9003</v>
      </c>
      <c r="D28" s="30" t="s">
        <v>971</v>
      </c>
      <c r="E28" s="37">
        <v>220</v>
      </c>
      <c r="F28" s="24">
        <v>30199</v>
      </c>
      <c r="G28" s="5" t="s">
        <v>7201</v>
      </c>
    </row>
    <row r="29" spans="1:7">
      <c r="A29" s="499"/>
      <c r="B29" s="5" t="s">
        <v>9172</v>
      </c>
      <c r="C29" s="24" t="s">
        <v>9173</v>
      </c>
      <c r="D29" s="25" t="s">
        <v>9174</v>
      </c>
      <c r="E29" s="37" t="s">
        <v>7173</v>
      </c>
      <c r="F29" s="24" t="s">
        <v>7173</v>
      </c>
      <c r="G29" s="5" t="s">
        <v>9172</v>
      </c>
    </row>
    <row r="30" spans="1:7" ht="43.15">
      <c r="A30" s="499"/>
      <c r="B30" s="5" t="s">
        <v>9175</v>
      </c>
      <c r="C30" s="25" t="s">
        <v>9176</v>
      </c>
      <c r="D30" s="25" t="s">
        <v>9177</v>
      </c>
      <c r="E30" s="37" t="s">
        <v>7173</v>
      </c>
      <c r="F30" s="24" t="s">
        <v>7173</v>
      </c>
      <c r="G30" s="5" t="s">
        <v>9175</v>
      </c>
    </row>
    <row r="31" spans="1:7" ht="28.9">
      <c r="A31" s="499" t="s">
        <v>9178</v>
      </c>
      <c r="B31" s="5" t="s">
        <v>9179</v>
      </c>
      <c r="C31" s="25" t="s">
        <v>9180</v>
      </c>
      <c r="D31" s="25" t="s">
        <v>9181</v>
      </c>
      <c r="E31" s="37" t="s">
        <v>7173</v>
      </c>
      <c r="F31" s="24" t="s">
        <v>7173</v>
      </c>
      <c r="G31" s="5" t="s">
        <v>9179</v>
      </c>
    </row>
    <row r="32" spans="1:7" ht="28.9">
      <c r="A32" s="499"/>
      <c r="B32" s="5" t="s">
        <v>9182</v>
      </c>
      <c r="C32" s="23" t="s">
        <v>9183</v>
      </c>
      <c r="D32" s="25" t="s">
        <v>9184</v>
      </c>
      <c r="E32" s="37" t="s">
        <v>7173</v>
      </c>
      <c r="F32" s="24" t="s">
        <v>7173</v>
      </c>
      <c r="G32" s="5" t="s">
        <v>9182</v>
      </c>
    </row>
    <row r="33" spans="1:7" ht="72">
      <c r="A33" s="499"/>
      <c r="B33" s="5" t="s">
        <v>9185</v>
      </c>
      <c r="C33" s="25" t="s">
        <v>9186</v>
      </c>
      <c r="D33" s="25" t="s">
        <v>9187</v>
      </c>
      <c r="E33" s="37" t="s">
        <v>7173</v>
      </c>
      <c r="F33" s="24" t="s">
        <v>7173</v>
      </c>
      <c r="G33" s="5" t="s">
        <v>9185</v>
      </c>
    </row>
    <row r="34" spans="1:7" ht="57.6">
      <c r="A34" s="499"/>
      <c r="B34" s="5" t="s">
        <v>9188</v>
      </c>
      <c r="C34" s="23" t="s">
        <v>9189</v>
      </c>
      <c r="D34" s="25" t="s">
        <v>9190</v>
      </c>
      <c r="E34" s="37" t="s">
        <v>7173</v>
      </c>
      <c r="F34" s="24" t="s">
        <v>7173</v>
      </c>
      <c r="G34" s="5" t="s">
        <v>9188</v>
      </c>
    </row>
    <row r="35" spans="1:7" ht="28.9">
      <c r="A35" s="527" t="s">
        <v>9191</v>
      </c>
      <c r="B35" s="5" t="s">
        <v>9192</v>
      </c>
      <c r="C35" s="23" t="s">
        <v>9193</v>
      </c>
      <c r="D35" s="25" t="s">
        <v>2439</v>
      </c>
      <c r="E35" s="37">
        <v>2200</v>
      </c>
      <c r="F35" s="24" t="s">
        <v>7173</v>
      </c>
      <c r="G35" s="5" t="s">
        <v>9192</v>
      </c>
    </row>
    <row r="36" spans="1:7">
      <c r="A36" s="527"/>
      <c r="B36" s="5" t="s">
        <v>9194</v>
      </c>
      <c r="C36" s="24" t="s">
        <v>9195</v>
      </c>
      <c r="D36" s="25" t="s">
        <v>2440</v>
      </c>
      <c r="E36" s="37">
        <v>2201</v>
      </c>
      <c r="F36" s="24" t="s">
        <v>7173</v>
      </c>
      <c r="G36" s="5" t="s">
        <v>9194</v>
      </c>
    </row>
    <row r="37" spans="1:7">
      <c r="A37" s="527"/>
      <c r="B37" s="5" t="s">
        <v>9196</v>
      </c>
      <c r="C37" s="24" t="s">
        <v>9197</v>
      </c>
      <c r="D37" s="25" t="s">
        <v>2441</v>
      </c>
      <c r="E37" s="37">
        <v>2202</v>
      </c>
      <c r="F37" s="24" t="s">
        <v>7173</v>
      </c>
      <c r="G37" s="5" t="s">
        <v>9196</v>
      </c>
    </row>
    <row r="38" spans="1:7" ht="28.9">
      <c r="A38" s="527"/>
      <c r="B38" s="5" t="s">
        <v>9198</v>
      </c>
      <c r="C38" s="23" t="s">
        <v>9199</v>
      </c>
      <c r="D38" s="25" t="s">
        <v>9200</v>
      </c>
      <c r="E38" s="37" t="s">
        <v>7173</v>
      </c>
      <c r="F38" s="24" t="s">
        <v>7173</v>
      </c>
      <c r="G38" s="5" t="s">
        <v>9198</v>
      </c>
    </row>
    <row r="39" spans="1:7" ht="28.9">
      <c r="A39" s="527"/>
      <c r="B39" s="527" t="s">
        <v>9201</v>
      </c>
      <c r="C39" s="23" t="s">
        <v>9202</v>
      </c>
      <c r="D39" s="25" t="s">
        <v>9203</v>
      </c>
      <c r="E39" s="37" t="s">
        <v>7173</v>
      </c>
      <c r="F39" s="24" t="s">
        <v>7173</v>
      </c>
      <c r="G39" s="24" t="s">
        <v>9201</v>
      </c>
    </row>
    <row r="40" spans="1:7" ht="28.9">
      <c r="A40" s="527"/>
      <c r="B40" s="527"/>
      <c r="C40" s="23" t="s">
        <v>9204</v>
      </c>
      <c r="D40" s="25" t="s">
        <v>9205</v>
      </c>
      <c r="E40" s="37" t="s">
        <v>7173</v>
      </c>
      <c r="F40" s="24" t="s">
        <v>7173</v>
      </c>
      <c r="G40" s="24" t="s">
        <v>9201</v>
      </c>
    </row>
    <row r="41" spans="1:7" ht="57.6">
      <c r="A41" s="527"/>
      <c r="B41" s="527"/>
      <c r="C41" s="23" t="s">
        <v>9206</v>
      </c>
      <c r="D41" s="25" t="s">
        <v>9207</v>
      </c>
      <c r="E41" s="37" t="s">
        <v>7173</v>
      </c>
      <c r="F41" s="24" t="s">
        <v>7173</v>
      </c>
      <c r="G41" s="24" t="s">
        <v>9201</v>
      </c>
    </row>
    <row r="42" spans="1:7" ht="43.15">
      <c r="A42" s="527" t="s">
        <v>9208</v>
      </c>
      <c r="B42" s="527" t="s">
        <v>9209</v>
      </c>
      <c r="C42" s="23" t="s">
        <v>9210</v>
      </c>
      <c r="D42" s="25" t="s">
        <v>9211</v>
      </c>
      <c r="E42" s="37" t="s">
        <v>7173</v>
      </c>
      <c r="F42" s="24" t="s">
        <v>7173</v>
      </c>
      <c r="G42" s="24" t="s">
        <v>9209</v>
      </c>
    </row>
    <row r="43" spans="1:7" ht="43.15">
      <c r="A43" s="527"/>
      <c r="B43" s="527"/>
      <c r="C43" s="23" t="s">
        <v>9212</v>
      </c>
      <c r="D43" s="25" t="s">
        <v>9213</v>
      </c>
      <c r="E43" s="37" t="s">
        <v>7173</v>
      </c>
      <c r="F43" s="24" t="s">
        <v>7173</v>
      </c>
      <c r="G43" s="24" t="s">
        <v>9209</v>
      </c>
    </row>
    <row r="44" spans="1:7" ht="28.9">
      <c r="A44" s="527"/>
      <c r="B44" s="527"/>
      <c r="C44" s="23" t="s">
        <v>9214</v>
      </c>
      <c r="D44" s="25" t="s">
        <v>9215</v>
      </c>
      <c r="E44" s="37" t="s">
        <v>7173</v>
      </c>
      <c r="F44" s="24" t="s">
        <v>7173</v>
      </c>
      <c r="G44" s="24" t="s">
        <v>9209</v>
      </c>
    </row>
    <row r="45" spans="1:7" ht="57.6">
      <c r="A45" s="527"/>
      <c r="B45" s="527"/>
      <c r="C45" s="23" t="s">
        <v>9216</v>
      </c>
      <c r="D45" s="25" t="s">
        <v>9217</v>
      </c>
      <c r="E45" s="37" t="s">
        <v>7173</v>
      </c>
      <c r="F45" s="24" t="s">
        <v>7173</v>
      </c>
      <c r="G45" s="24" t="s">
        <v>9209</v>
      </c>
    </row>
    <row r="46" spans="1:7">
      <c r="A46" s="527" t="s">
        <v>9218</v>
      </c>
      <c r="B46" s="527" t="s">
        <v>7187</v>
      </c>
      <c r="C46" s="499" t="s">
        <v>9219</v>
      </c>
      <c r="D46" s="25" t="s">
        <v>9220</v>
      </c>
      <c r="E46" s="37">
        <v>1658</v>
      </c>
      <c r="F46" s="24">
        <v>30146</v>
      </c>
      <c r="G46" s="24" t="s">
        <v>7187</v>
      </c>
    </row>
    <row r="47" spans="1:7" ht="43.15">
      <c r="A47" s="527"/>
      <c r="B47" s="527"/>
      <c r="C47" s="499"/>
      <c r="D47" s="25" t="s">
        <v>9221</v>
      </c>
      <c r="E47" s="37" t="s">
        <v>7173</v>
      </c>
      <c r="F47" s="24" t="s">
        <v>7173</v>
      </c>
      <c r="G47" s="24" t="s">
        <v>7187</v>
      </c>
    </row>
    <row r="48" spans="1:7" ht="57.6">
      <c r="A48" s="527"/>
      <c r="B48" s="5" t="s">
        <v>9222</v>
      </c>
      <c r="C48" s="23" t="s">
        <v>9223</v>
      </c>
      <c r="D48" s="25" t="s">
        <v>9224</v>
      </c>
      <c r="E48" s="37" t="s">
        <v>7173</v>
      </c>
      <c r="F48" s="24" t="s">
        <v>7173</v>
      </c>
      <c r="G48" s="5" t="s">
        <v>9222</v>
      </c>
    </row>
    <row r="49" spans="1:7" ht="57.6">
      <c r="A49" s="527"/>
      <c r="B49" s="527" t="s">
        <v>9225</v>
      </c>
      <c r="C49" s="499" t="s">
        <v>9226</v>
      </c>
      <c r="D49" s="25" t="s">
        <v>9227</v>
      </c>
      <c r="E49" s="37" t="s">
        <v>7173</v>
      </c>
      <c r="F49" s="24" t="s">
        <v>7173</v>
      </c>
      <c r="G49" s="24" t="s">
        <v>9225</v>
      </c>
    </row>
    <row r="50" spans="1:7" ht="43.15">
      <c r="A50" s="527"/>
      <c r="B50" s="527"/>
      <c r="C50" s="499"/>
      <c r="D50" s="25" t="s">
        <v>9228</v>
      </c>
      <c r="E50" s="37" t="s">
        <v>7173</v>
      </c>
      <c r="F50" s="24" t="s">
        <v>7173</v>
      </c>
      <c r="G50" s="24" t="s">
        <v>9225</v>
      </c>
    </row>
    <row r="51" spans="1:7" ht="57.6">
      <c r="A51" s="527"/>
      <c r="B51" s="527" t="s">
        <v>9229</v>
      </c>
      <c r="C51" s="499" t="s">
        <v>9230</v>
      </c>
      <c r="D51" s="25" t="s">
        <v>9231</v>
      </c>
      <c r="E51" s="37" t="s">
        <v>7173</v>
      </c>
      <c r="F51" s="24" t="s">
        <v>7173</v>
      </c>
      <c r="G51" s="24" t="s">
        <v>9229</v>
      </c>
    </row>
    <row r="52" spans="1:7" ht="43.15">
      <c r="A52" s="527"/>
      <c r="B52" s="527"/>
      <c r="C52" s="499"/>
      <c r="D52" s="25" t="s">
        <v>9232</v>
      </c>
      <c r="E52" s="37" t="s">
        <v>7173</v>
      </c>
      <c r="F52" s="24" t="s">
        <v>7173</v>
      </c>
      <c r="G52" s="24" t="s">
        <v>9229</v>
      </c>
    </row>
    <row r="53" spans="1:7" ht="28.9">
      <c r="A53" s="527"/>
      <c r="B53" s="527" t="s">
        <v>7176</v>
      </c>
      <c r="C53" s="499" t="s">
        <v>9233</v>
      </c>
      <c r="D53" s="25" t="s">
        <v>9234</v>
      </c>
      <c r="E53" s="37">
        <v>1566</v>
      </c>
      <c r="F53" s="24">
        <v>30018</v>
      </c>
      <c r="G53" s="24" t="s">
        <v>7176</v>
      </c>
    </row>
    <row r="54" spans="1:7" ht="28.9">
      <c r="A54" s="527"/>
      <c r="B54" s="527"/>
      <c r="C54" s="499"/>
      <c r="D54" s="25" t="s">
        <v>1294</v>
      </c>
      <c r="E54" s="37">
        <v>442</v>
      </c>
      <c r="F54" s="24" t="s">
        <v>7173</v>
      </c>
      <c r="G54" s="24" t="s">
        <v>7176</v>
      </c>
    </row>
    <row r="55" spans="1:7" ht="28.9">
      <c r="A55" s="527"/>
      <c r="B55" s="527"/>
      <c r="C55" s="499"/>
      <c r="D55" s="25" t="s">
        <v>1296</v>
      </c>
      <c r="E55" s="37">
        <v>443</v>
      </c>
      <c r="F55" s="24" t="s">
        <v>7173</v>
      </c>
      <c r="G55" s="24" t="s">
        <v>7176</v>
      </c>
    </row>
    <row r="56" spans="1:7" ht="28.9">
      <c r="A56" s="527"/>
      <c r="B56" s="527"/>
      <c r="C56" s="499"/>
      <c r="D56" s="25" t="s">
        <v>1298</v>
      </c>
      <c r="E56" s="37">
        <v>444</v>
      </c>
      <c r="F56" s="24" t="s">
        <v>7173</v>
      </c>
      <c r="G56" s="24" t="s">
        <v>7176</v>
      </c>
    </row>
    <row r="57" spans="1:7" ht="28.9">
      <c r="A57" s="527"/>
      <c r="B57" s="527"/>
      <c r="C57" s="499"/>
      <c r="D57" s="25" t="s">
        <v>1300</v>
      </c>
      <c r="E57" s="37">
        <v>445</v>
      </c>
      <c r="F57" s="24">
        <v>30968</v>
      </c>
      <c r="G57" s="24" t="s">
        <v>7176</v>
      </c>
    </row>
    <row r="58" spans="1:7" ht="28.9">
      <c r="A58" s="527"/>
      <c r="B58" s="527"/>
      <c r="C58" s="499"/>
      <c r="D58" s="25" t="s">
        <v>1302</v>
      </c>
      <c r="E58" s="37">
        <v>446</v>
      </c>
      <c r="F58" s="24">
        <v>30968</v>
      </c>
      <c r="G58" s="24" t="s">
        <v>7176</v>
      </c>
    </row>
    <row r="59" spans="1:7" ht="28.9">
      <c r="A59" s="527"/>
      <c r="B59" s="527"/>
      <c r="C59" s="499"/>
      <c r="D59" s="25" t="s">
        <v>1304</v>
      </c>
      <c r="E59" s="37">
        <v>447</v>
      </c>
      <c r="F59" s="24">
        <v>30968</v>
      </c>
      <c r="G59" s="24" t="s">
        <v>7176</v>
      </c>
    </row>
    <row r="60" spans="1:7" ht="43.15">
      <c r="A60" s="527"/>
      <c r="B60" s="527" t="s">
        <v>7178</v>
      </c>
      <c r="C60" s="499" t="s">
        <v>9235</v>
      </c>
      <c r="D60" s="25" t="s">
        <v>9236</v>
      </c>
      <c r="E60" s="37">
        <v>1577</v>
      </c>
      <c r="F60" s="24">
        <v>30032</v>
      </c>
      <c r="G60" s="24" t="s">
        <v>7178</v>
      </c>
    </row>
    <row r="61" spans="1:7" ht="57.6">
      <c r="A61" s="527"/>
      <c r="B61" s="527"/>
      <c r="C61" s="499"/>
      <c r="D61" s="25" t="s">
        <v>9237</v>
      </c>
      <c r="E61" s="37">
        <v>1578</v>
      </c>
      <c r="F61" s="24">
        <v>30033</v>
      </c>
      <c r="G61" s="24" t="s">
        <v>7178</v>
      </c>
    </row>
    <row r="62" spans="1:7" ht="28.9">
      <c r="A62" s="527"/>
      <c r="B62" s="527" t="s">
        <v>7179</v>
      </c>
      <c r="C62" s="499" t="s">
        <v>9238</v>
      </c>
      <c r="D62" s="25" t="s">
        <v>9239</v>
      </c>
      <c r="E62" s="37">
        <v>1579</v>
      </c>
      <c r="F62" s="24">
        <v>30034</v>
      </c>
      <c r="G62" s="24" t="s">
        <v>7179</v>
      </c>
    </row>
    <row r="63" spans="1:7" ht="28.9">
      <c r="A63" s="527"/>
      <c r="B63" s="527"/>
      <c r="C63" s="499"/>
      <c r="D63" s="25" t="s">
        <v>9240</v>
      </c>
      <c r="E63" s="37">
        <v>1580</v>
      </c>
      <c r="F63" s="24">
        <v>30035</v>
      </c>
      <c r="G63" s="24" t="s">
        <v>7179</v>
      </c>
    </row>
    <row r="64" spans="1:7" ht="72">
      <c r="A64" s="527"/>
      <c r="B64" s="527" t="s">
        <v>9241</v>
      </c>
      <c r="C64" s="499" t="s">
        <v>9242</v>
      </c>
      <c r="D64" s="25" t="s">
        <v>9243</v>
      </c>
      <c r="E64" s="37" t="s">
        <v>7173</v>
      </c>
      <c r="F64" s="24" t="s">
        <v>7173</v>
      </c>
      <c r="G64" s="24" t="s">
        <v>9241</v>
      </c>
    </row>
    <row r="65" spans="1:7" ht="28.9">
      <c r="A65" s="527"/>
      <c r="B65" s="527"/>
      <c r="C65" s="499"/>
      <c r="D65" s="25" t="s">
        <v>9244</v>
      </c>
      <c r="E65" s="37" t="s">
        <v>7173</v>
      </c>
      <c r="F65" s="24" t="s">
        <v>7173</v>
      </c>
      <c r="G65" s="24" t="s">
        <v>9241</v>
      </c>
    </row>
    <row r="66" spans="1:7" ht="86.45">
      <c r="A66" s="527"/>
      <c r="B66" s="5" t="s">
        <v>9245</v>
      </c>
      <c r="C66" s="23" t="s">
        <v>9246</v>
      </c>
      <c r="D66" s="25" t="s">
        <v>9247</v>
      </c>
      <c r="E66" s="37" t="s">
        <v>7173</v>
      </c>
      <c r="F66" s="24" t="s">
        <v>7173</v>
      </c>
      <c r="G66" s="5" t="s">
        <v>9245</v>
      </c>
    </row>
    <row r="67" spans="1:7" ht="57.6">
      <c r="A67" s="527"/>
      <c r="B67" s="5" t="s">
        <v>9248</v>
      </c>
      <c r="C67" s="23" t="s">
        <v>9249</v>
      </c>
      <c r="D67" s="25" t="s">
        <v>9250</v>
      </c>
      <c r="E67" s="37" t="s">
        <v>7173</v>
      </c>
      <c r="F67" s="24" t="s">
        <v>7173</v>
      </c>
      <c r="G67" s="5" t="s">
        <v>9248</v>
      </c>
    </row>
    <row r="68" spans="1:7" ht="57.6">
      <c r="A68" s="527"/>
      <c r="B68" s="527" t="s">
        <v>7180</v>
      </c>
      <c r="C68" s="499" t="s">
        <v>9251</v>
      </c>
      <c r="D68" s="25" t="s">
        <v>9252</v>
      </c>
      <c r="E68" s="37">
        <v>1582</v>
      </c>
      <c r="F68" s="24">
        <v>30037</v>
      </c>
      <c r="G68" s="24" t="s">
        <v>7180</v>
      </c>
    </row>
    <row r="69" spans="1:7" ht="28.9">
      <c r="A69" s="527"/>
      <c r="B69" s="527"/>
      <c r="C69" s="499"/>
      <c r="D69" s="25" t="s">
        <v>9253</v>
      </c>
      <c r="E69" s="37" t="s">
        <v>9254</v>
      </c>
      <c r="F69" s="25" t="s">
        <v>9255</v>
      </c>
      <c r="G69" s="24" t="s">
        <v>7180</v>
      </c>
    </row>
    <row r="70" spans="1:7" ht="86.45">
      <c r="A70" s="527"/>
      <c r="B70" s="527"/>
      <c r="C70" s="23" t="s">
        <v>9256</v>
      </c>
      <c r="D70" s="25" t="s">
        <v>9257</v>
      </c>
      <c r="E70" s="37" t="s">
        <v>9258</v>
      </c>
      <c r="F70" s="25" t="s">
        <v>9259</v>
      </c>
      <c r="G70" s="24" t="s">
        <v>7180</v>
      </c>
    </row>
    <row r="71" spans="1:7" ht="43.15">
      <c r="A71" s="527"/>
      <c r="B71" s="499" t="s">
        <v>7177</v>
      </c>
      <c r="C71" s="499" t="s">
        <v>9260</v>
      </c>
      <c r="D71" s="25" t="s">
        <v>9261</v>
      </c>
      <c r="E71" s="37" t="s">
        <v>7173</v>
      </c>
      <c r="F71" s="24" t="s">
        <v>7173</v>
      </c>
      <c r="G71" s="25" t="s">
        <v>7177</v>
      </c>
    </row>
    <row r="72" spans="1:7" ht="28.9">
      <c r="A72" s="527"/>
      <c r="B72" s="499"/>
      <c r="C72" s="499"/>
      <c r="D72" s="25" t="s">
        <v>9262</v>
      </c>
      <c r="E72" s="37">
        <v>1636</v>
      </c>
      <c r="F72" s="24">
        <v>30115</v>
      </c>
      <c r="G72" s="25" t="s">
        <v>7177</v>
      </c>
    </row>
    <row r="73" spans="1:7" ht="57.6">
      <c r="A73" s="527"/>
      <c r="B73" s="499"/>
      <c r="C73" s="23" t="s">
        <v>9263</v>
      </c>
      <c r="D73" s="25" t="s">
        <v>9264</v>
      </c>
      <c r="E73" s="37">
        <v>1571</v>
      </c>
      <c r="F73" s="24">
        <v>30026</v>
      </c>
      <c r="G73" s="25" t="s">
        <v>7177</v>
      </c>
    </row>
    <row r="74" spans="1:7" ht="57.6">
      <c r="A74" s="527"/>
      <c r="B74" s="5" t="s">
        <v>9265</v>
      </c>
      <c r="C74" s="23" t="s">
        <v>9266</v>
      </c>
      <c r="D74" s="25" t="s">
        <v>9267</v>
      </c>
      <c r="E74" s="37" t="s">
        <v>7173</v>
      </c>
      <c r="F74" s="24" t="s">
        <v>7173</v>
      </c>
      <c r="G74" s="5" t="s">
        <v>9265</v>
      </c>
    </row>
    <row r="75" spans="1:7" ht="43.15">
      <c r="A75" s="527"/>
      <c r="B75" s="5" t="s">
        <v>9268</v>
      </c>
      <c r="C75" s="23" t="s">
        <v>9269</v>
      </c>
      <c r="D75" s="25" t="s">
        <v>2442</v>
      </c>
      <c r="E75" s="37">
        <v>2203</v>
      </c>
      <c r="F75" s="24" t="s">
        <v>7173</v>
      </c>
      <c r="G75" s="5" t="s">
        <v>9268</v>
      </c>
    </row>
    <row r="76" spans="1:7" ht="57.6">
      <c r="A76" s="527"/>
      <c r="B76" s="5" t="s">
        <v>9270</v>
      </c>
      <c r="C76" s="23" t="s">
        <v>9271</v>
      </c>
      <c r="D76" s="25" t="s">
        <v>9272</v>
      </c>
      <c r="E76" s="37" t="s">
        <v>7173</v>
      </c>
      <c r="F76" s="24" t="s">
        <v>7173</v>
      </c>
      <c r="G76" s="5" t="s">
        <v>9270</v>
      </c>
    </row>
    <row r="77" spans="1:7" ht="28.9">
      <c r="A77" s="527"/>
      <c r="B77" s="5" t="s">
        <v>7185</v>
      </c>
      <c r="C77" s="25" t="s">
        <v>9273</v>
      </c>
      <c r="D77" s="25" t="s">
        <v>9274</v>
      </c>
      <c r="E77" s="37">
        <v>1647</v>
      </c>
      <c r="F77" s="24">
        <v>30126</v>
      </c>
      <c r="G77" s="5" t="s">
        <v>7185</v>
      </c>
    </row>
    <row r="78" spans="1:7" ht="28.9">
      <c r="A78" s="527"/>
      <c r="B78" s="527" t="s">
        <v>7186</v>
      </c>
      <c r="C78" s="499" t="s">
        <v>9275</v>
      </c>
      <c r="D78" s="25" t="s">
        <v>961</v>
      </c>
      <c r="E78" s="37">
        <v>213</v>
      </c>
      <c r="F78" s="24">
        <v>30128</v>
      </c>
      <c r="G78" s="24" t="s">
        <v>7186</v>
      </c>
    </row>
    <row r="79" spans="1:7" ht="43.15">
      <c r="A79" s="527"/>
      <c r="B79" s="527"/>
      <c r="C79" s="499"/>
      <c r="D79" s="25" t="s">
        <v>9276</v>
      </c>
      <c r="E79" s="37" t="s">
        <v>7173</v>
      </c>
      <c r="F79" s="24" t="s">
        <v>7173</v>
      </c>
      <c r="G79" s="24" t="s">
        <v>7186</v>
      </c>
    </row>
    <row r="80" spans="1:7" ht="43.15">
      <c r="A80" s="527"/>
      <c r="B80" s="527" t="s">
        <v>7181</v>
      </c>
      <c r="C80" s="499" t="s">
        <v>9277</v>
      </c>
      <c r="D80" s="30" t="s">
        <v>1340</v>
      </c>
      <c r="E80" s="37">
        <v>468</v>
      </c>
      <c r="F80" s="24">
        <v>30903</v>
      </c>
      <c r="G80" s="24" t="s">
        <v>7181</v>
      </c>
    </row>
    <row r="81" spans="1:7" ht="43.15">
      <c r="A81" s="527"/>
      <c r="B81" s="527"/>
      <c r="C81" s="499"/>
      <c r="D81" s="30" t="s">
        <v>1341</v>
      </c>
      <c r="E81" s="37">
        <v>469</v>
      </c>
      <c r="F81" s="24">
        <v>30903</v>
      </c>
      <c r="G81" s="24" t="s">
        <v>7181</v>
      </c>
    </row>
    <row r="82" spans="1:7" ht="43.15">
      <c r="A82" s="527"/>
      <c r="B82" s="527"/>
      <c r="C82" s="499"/>
      <c r="D82" s="30" t="s">
        <v>2443</v>
      </c>
      <c r="E82" s="37">
        <v>2204</v>
      </c>
      <c r="F82" s="24" t="s">
        <v>7173</v>
      </c>
      <c r="G82" s="24" t="s">
        <v>7181</v>
      </c>
    </row>
    <row r="83" spans="1:7" ht="43.15">
      <c r="A83" s="527"/>
      <c r="B83" s="527"/>
      <c r="C83" s="499"/>
      <c r="D83" s="30" t="s">
        <v>1693</v>
      </c>
      <c r="E83" s="37">
        <v>761</v>
      </c>
      <c r="F83" s="24" t="s">
        <v>7173</v>
      </c>
      <c r="G83" s="24" t="s">
        <v>7181</v>
      </c>
    </row>
    <row r="84" spans="1:7" ht="43.15">
      <c r="A84" s="527"/>
      <c r="B84" s="527"/>
      <c r="C84" s="499"/>
      <c r="D84" s="30" t="s">
        <v>1694</v>
      </c>
      <c r="E84" s="37">
        <v>762</v>
      </c>
      <c r="F84" s="24" t="s">
        <v>7173</v>
      </c>
      <c r="G84" s="24" t="s">
        <v>7181</v>
      </c>
    </row>
    <row r="85" spans="1:7" ht="43.15">
      <c r="A85" s="527"/>
      <c r="B85" s="527"/>
      <c r="C85" s="499"/>
      <c r="D85" s="30" t="s">
        <v>2444</v>
      </c>
      <c r="E85" s="37">
        <v>2205</v>
      </c>
      <c r="F85" s="24" t="s">
        <v>7173</v>
      </c>
      <c r="G85" s="24" t="s">
        <v>7181</v>
      </c>
    </row>
    <row r="86" spans="1:7" ht="28.9">
      <c r="A86" s="527"/>
      <c r="B86" s="527"/>
      <c r="C86" s="499"/>
      <c r="D86" s="30" t="s">
        <v>2445</v>
      </c>
      <c r="E86" s="37">
        <v>2206</v>
      </c>
      <c r="F86" s="24" t="s">
        <v>7173</v>
      </c>
      <c r="G86" s="24" t="s">
        <v>7181</v>
      </c>
    </row>
    <row r="87" spans="1:7" ht="57.6">
      <c r="A87" s="527"/>
      <c r="B87" s="527"/>
      <c r="C87" s="499" t="s">
        <v>9278</v>
      </c>
      <c r="D87" s="25" t="s">
        <v>9279</v>
      </c>
      <c r="E87" s="37">
        <v>1588</v>
      </c>
      <c r="F87" s="24">
        <v>30043</v>
      </c>
      <c r="G87" s="24" t="s">
        <v>7181</v>
      </c>
    </row>
    <row r="88" spans="1:7" ht="57.6">
      <c r="A88" s="527"/>
      <c r="B88" s="527"/>
      <c r="C88" s="499"/>
      <c r="D88" s="25" t="s">
        <v>9280</v>
      </c>
      <c r="E88" s="37" t="s">
        <v>7173</v>
      </c>
      <c r="F88" s="24" t="s">
        <v>7173</v>
      </c>
      <c r="G88" s="24" t="s">
        <v>7181</v>
      </c>
    </row>
    <row r="89" spans="1:7">
      <c r="A89" s="527"/>
      <c r="B89" s="527" t="s">
        <v>9281</v>
      </c>
      <c r="C89" s="499" t="s">
        <v>9282</v>
      </c>
      <c r="D89" s="25" t="s">
        <v>9283</v>
      </c>
      <c r="E89" s="37" t="s">
        <v>7173</v>
      </c>
      <c r="F89" s="24" t="s">
        <v>7173</v>
      </c>
      <c r="G89" s="24" t="s">
        <v>9281</v>
      </c>
    </row>
    <row r="90" spans="1:7" ht="43.15">
      <c r="A90" s="527"/>
      <c r="B90" s="527"/>
      <c r="C90" s="499"/>
      <c r="D90" s="25" t="s">
        <v>9284</v>
      </c>
      <c r="E90" s="37" t="s">
        <v>7173</v>
      </c>
      <c r="F90" s="24" t="s">
        <v>7173</v>
      </c>
      <c r="G90" s="24" t="s">
        <v>9281</v>
      </c>
    </row>
    <row r="91" spans="1:7" ht="28.9">
      <c r="A91" s="527"/>
      <c r="B91" s="527"/>
      <c r="C91" s="499"/>
      <c r="D91" s="25" t="s">
        <v>9285</v>
      </c>
      <c r="E91" s="37" t="s">
        <v>7173</v>
      </c>
      <c r="F91" s="24" t="s">
        <v>7173</v>
      </c>
      <c r="G91" s="24" t="s">
        <v>9281</v>
      </c>
    </row>
    <row r="92" spans="1:7" ht="43.15">
      <c r="A92" s="527"/>
      <c r="B92" s="5" t="s">
        <v>9286</v>
      </c>
      <c r="C92" s="23" t="s">
        <v>9287</v>
      </c>
      <c r="D92" s="25" t="s">
        <v>9288</v>
      </c>
      <c r="E92" s="37" t="s">
        <v>7173</v>
      </c>
      <c r="F92" s="24" t="s">
        <v>7173</v>
      </c>
      <c r="G92" s="5" t="s">
        <v>9286</v>
      </c>
    </row>
    <row r="93" spans="1:7" ht="72">
      <c r="A93" s="527"/>
      <c r="B93" s="5" t="s">
        <v>9289</v>
      </c>
      <c r="C93" s="23" t="s">
        <v>9290</v>
      </c>
      <c r="D93" s="30" t="s">
        <v>9291</v>
      </c>
      <c r="E93" s="37">
        <v>215</v>
      </c>
      <c r="F93" s="24" t="s">
        <v>7173</v>
      </c>
      <c r="G93" s="5" t="s">
        <v>9289</v>
      </c>
    </row>
    <row r="94" spans="1:7" ht="86.45">
      <c r="A94" s="527"/>
      <c r="B94" s="5" t="s">
        <v>9292</v>
      </c>
      <c r="C94" s="23" t="s">
        <v>9293</v>
      </c>
      <c r="D94" s="25" t="s">
        <v>967</v>
      </c>
      <c r="E94" s="37">
        <v>218</v>
      </c>
      <c r="F94" s="24" t="s">
        <v>7173</v>
      </c>
      <c r="G94" s="5" t="s">
        <v>9292</v>
      </c>
    </row>
  </sheetData>
  <autoFilter ref="A1:F94" xr:uid="{451F0B65-7979-453D-833B-636913BC11F0}"/>
  <mergeCells count="38">
    <mergeCell ref="C89:C91"/>
    <mergeCell ref="C71:C72"/>
    <mergeCell ref="B78:B79"/>
    <mergeCell ref="C78:C79"/>
    <mergeCell ref="B80:B88"/>
    <mergeCell ref="C80:C86"/>
    <mergeCell ref="C87:C88"/>
    <mergeCell ref="C68:C69"/>
    <mergeCell ref="C46:C47"/>
    <mergeCell ref="B49:B50"/>
    <mergeCell ref="C49:C50"/>
    <mergeCell ref="B51:B52"/>
    <mergeCell ref="C51:C52"/>
    <mergeCell ref="B53:B59"/>
    <mergeCell ref="C53:C59"/>
    <mergeCell ref="C60:C61"/>
    <mergeCell ref="B62:B63"/>
    <mergeCell ref="C62:C63"/>
    <mergeCell ref="B64:B65"/>
    <mergeCell ref="C64:C65"/>
    <mergeCell ref="A31:A34"/>
    <mergeCell ref="A35:A41"/>
    <mergeCell ref="B39:B41"/>
    <mergeCell ref="A42:A45"/>
    <mergeCell ref="B42:B45"/>
    <mergeCell ref="A46:A94"/>
    <mergeCell ref="B46:B47"/>
    <mergeCell ref="B60:B61"/>
    <mergeCell ref="B71:B73"/>
    <mergeCell ref="B89:B91"/>
    <mergeCell ref="B68:B70"/>
    <mergeCell ref="A2:A3"/>
    <mergeCell ref="A4:A30"/>
    <mergeCell ref="B7:B8"/>
    <mergeCell ref="C7:C8"/>
    <mergeCell ref="B12:B27"/>
    <mergeCell ref="C12:C17"/>
    <mergeCell ref="C18:C23"/>
  </mergeCells>
  <pageMargins left="0.511811024" right="0.511811024" top="0.78740157499999996" bottom="0.78740157499999996" header="0.31496062000000002" footer="0.31496062000000002"/>
  <headerFooter>
    <oddFooter>&amp;L_x000D_&amp;1#&amp;"Calibri"&amp;10&amp;K000000 Information Rating: INTERNAL(I)</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6CDE0-8879-4C1E-965A-6243CB96B6CE}">
  <sheetPr>
    <tabColor theme="1"/>
  </sheetPr>
  <dimension ref="A1"/>
  <sheetViews>
    <sheetView workbookViewId="0">
      <selection activeCell="O48" sqref="A17:O48"/>
    </sheetView>
  </sheetViews>
  <sheetFormatPr defaultColWidth="8.7109375" defaultRowHeight="14.4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9057C-665D-487D-A6D4-6B21ED150BE7}">
  <dimension ref="A1:M699"/>
  <sheetViews>
    <sheetView workbookViewId="0">
      <selection activeCell="J10" sqref="J10"/>
    </sheetView>
  </sheetViews>
  <sheetFormatPr defaultColWidth="9.140625" defaultRowHeight="14.45"/>
  <cols>
    <col min="1" max="1" width="17.7109375" style="38" customWidth="1"/>
    <col min="2" max="2" width="21.140625" style="38" customWidth="1"/>
    <col min="3" max="3" width="18.7109375" style="38" customWidth="1"/>
    <col min="4" max="4" width="16" style="38" customWidth="1"/>
    <col min="5" max="5" width="24.42578125" style="23" customWidth="1"/>
    <col min="6" max="7" width="15.28515625" style="23" customWidth="1"/>
    <col min="8" max="8" width="16.7109375" style="23" customWidth="1"/>
    <col min="9" max="9" width="16" style="23" customWidth="1"/>
    <col min="10" max="10" width="23.7109375" style="23" customWidth="1"/>
    <col min="11" max="12" width="14.7109375" style="23" customWidth="1"/>
    <col min="13" max="13" width="16" style="38" customWidth="1"/>
    <col min="14" max="16384" width="9.140625" style="23"/>
  </cols>
  <sheetData>
    <row r="1" spans="1:13" s="38" customFormat="1" ht="25.5" customHeight="1" thickBot="1">
      <c r="A1" s="87" t="s">
        <v>9294</v>
      </c>
      <c r="B1" s="87" t="s">
        <v>9295</v>
      </c>
      <c r="C1" s="87" t="s">
        <v>9296</v>
      </c>
      <c r="D1" s="87" t="s">
        <v>9297</v>
      </c>
      <c r="E1" s="88" t="s">
        <v>9298</v>
      </c>
      <c r="F1" s="89" t="s">
        <v>1</v>
      </c>
      <c r="G1" s="160"/>
      <c r="H1" s="89" t="s">
        <v>9299</v>
      </c>
      <c r="I1" s="89" t="s">
        <v>9300</v>
      </c>
      <c r="J1" s="89" t="s">
        <v>9301</v>
      </c>
      <c r="K1" s="89" t="s">
        <v>6840</v>
      </c>
      <c r="L1" s="90" t="s">
        <v>736</v>
      </c>
      <c r="M1" s="87" t="s">
        <v>9297</v>
      </c>
    </row>
    <row r="2" spans="1:13" ht="29.45" thickBot="1">
      <c r="A2" s="551" t="s">
        <v>9302</v>
      </c>
      <c r="B2" s="568" t="s">
        <v>9303</v>
      </c>
      <c r="C2" s="554" t="s">
        <v>9303</v>
      </c>
      <c r="D2" s="91">
        <v>1</v>
      </c>
      <c r="E2" s="92" t="s">
        <v>9304</v>
      </c>
      <c r="F2" s="92" t="s">
        <v>9305</v>
      </c>
      <c r="G2" s="92">
        <f>+K2</f>
        <v>5</v>
      </c>
      <c r="H2" s="92" t="s">
        <v>9306</v>
      </c>
      <c r="I2" s="92" t="s">
        <v>9307</v>
      </c>
      <c r="J2" s="92" t="s">
        <v>757</v>
      </c>
      <c r="K2" s="93">
        <v>5</v>
      </c>
      <c r="L2" s="94" t="s">
        <v>7173</v>
      </c>
      <c r="M2" s="91">
        <v>1</v>
      </c>
    </row>
    <row r="3" spans="1:13" ht="15" thickBot="1">
      <c r="A3" s="552"/>
      <c r="B3" s="569"/>
      <c r="C3" s="547"/>
      <c r="D3" s="95">
        <v>2</v>
      </c>
      <c r="E3" s="96" t="s">
        <v>9308</v>
      </c>
      <c r="F3" s="96" t="s">
        <v>9305</v>
      </c>
      <c r="G3" s="96">
        <f t="shared" ref="G3:G66" si="0">+K3</f>
        <v>2236</v>
      </c>
      <c r="H3" s="96" t="s">
        <v>2446</v>
      </c>
      <c r="I3" s="96" t="s">
        <v>9307</v>
      </c>
      <c r="J3" s="96" t="s">
        <v>2480</v>
      </c>
      <c r="K3" s="97">
        <v>2236</v>
      </c>
      <c r="L3" s="94" t="s">
        <v>7173</v>
      </c>
      <c r="M3" s="95">
        <v>2</v>
      </c>
    </row>
    <row r="4" spans="1:13" ht="29.45" thickBot="1">
      <c r="A4" s="552"/>
      <c r="B4" s="569"/>
      <c r="C4" s="547"/>
      <c r="D4" s="95">
        <v>3</v>
      </c>
      <c r="E4" s="96" t="s">
        <v>9309</v>
      </c>
      <c r="F4" s="96" t="s">
        <v>9305</v>
      </c>
      <c r="G4" s="96">
        <f t="shared" si="0"/>
        <v>2240</v>
      </c>
      <c r="H4" s="96" t="s">
        <v>2446</v>
      </c>
      <c r="I4" s="96" t="s">
        <v>9307</v>
      </c>
      <c r="J4" s="96" t="s">
        <v>2485</v>
      </c>
      <c r="K4" s="97">
        <v>2240</v>
      </c>
      <c r="L4" s="94" t="s">
        <v>7173</v>
      </c>
      <c r="M4" s="95">
        <v>3</v>
      </c>
    </row>
    <row r="5" spans="1:13" ht="29.45" thickBot="1">
      <c r="A5" s="552"/>
      <c r="B5" s="569" t="s">
        <v>9310</v>
      </c>
      <c r="C5" s="549" t="s">
        <v>9311</v>
      </c>
      <c r="D5" s="98">
        <v>4</v>
      </c>
      <c r="E5" s="99" t="s">
        <v>9312</v>
      </c>
      <c r="F5" s="99" t="s">
        <v>9305</v>
      </c>
      <c r="G5" s="99">
        <f t="shared" si="0"/>
        <v>2500</v>
      </c>
      <c r="H5" s="99" t="s">
        <v>2573</v>
      </c>
      <c r="I5" s="99" t="s">
        <v>9313</v>
      </c>
      <c r="J5" s="100" t="s">
        <v>2787</v>
      </c>
      <c r="K5" s="101">
        <v>2500</v>
      </c>
      <c r="L5" s="102" t="s">
        <v>7173</v>
      </c>
      <c r="M5" s="98">
        <v>4</v>
      </c>
    </row>
    <row r="6" spans="1:13" ht="29.45" thickBot="1">
      <c r="A6" s="552"/>
      <c r="B6" s="569"/>
      <c r="C6" s="549"/>
      <c r="D6" s="98">
        <v>5</v>
      </c>
      <c r="E6" s="99" t="s">
        <v>9314</v>
      </c>
      <c r="F6" s="99" t="s">
        <v>9305</v>
      </c>
      <c r="G6" s="99">
        <f t="shared" si="0"/>
        <v>2494</v>
      </c>
      <c r="H6" s="99" t="s">
        <v>2573</v>
      </c>
      <c r="I6" s="99" t="s">
        <v>9313</v>
      </c>
      <c r="J6" s="100" t="s">
        <v>2781</v>
      </c>
      <c r="K6" s="101">
        <v>2494</v>
      </c>
      <c r="L6" s="102" t="s">
        <v>7173</v>
      </c>
      <c r="M6" s="98">
        <v>5</v>
      </c>
    </row>
    <row r="7" spans="1:13" ht="87" thickBot="1">
      <c r="A7" s="552"/>
      <c r="B7" s="569"/>
      <c r="C7" s="549"/>
      <c r="D7" s="98">
        <v>6</v>
      </c>
      <c r="E7" s="99" t="s">
        <v>9315</v>
      </c>
      <c r="F7" s="99" t="s">
        <v>9316</v>
      </c>
      <c r="G7" s="99" t="str">
        <f t="shared" si="0"/>
        <v>X</v>
      </c>
      <c r="H7" s="99" t="s">
        <v>9317</v>
      </c>
      <c r="I7" s="99" t="s">
        <v>9318</v>
      </c>
      <c r="J7" s="99" t="s">
        <v>9319</v>
      </c>
      <c r="K7" s="103" t="s">
        <v>7173</v>
      </c>
      <c r="L7" s="102" t="s">
        <v>7173</v>
      </c>
      <c r="M7" s="98">
        <v>6</v>
      </c>
    </row>
    <row r="8" spans="1:13" ht="72.599999999999994" thickBot="1">
      <c r="A8" s="552"/>
      <c r="B8" s="546" t="s">
        <v>9320</v>
      </c>
      <c r="C8" s="547" t="s">
        <v>9321</v>
      </c>
      <c r="D8" s="95">
        <v>7</v>
      </c>
      <c r="E8" s="96" t="s">
        <v>9322</v>
      </c>
      <c r="F8" s="96" t="s">
        <v>9305</v>
      </c>
      <c r="G8" s="96">
        <f t="shared" si="0"/>
        <v>2323</v>
      </c>
      <c r="H8" s="96" t="s">
        <v>9323</v>
      </c>
      <c r="I8" s="96" t="s">
        <v>9324</v>
      </c>
      <c r="J8" s="96" t="s">
        <v>2579</v>
      </c>
      <c r="K8" s="97">
        <v>2323</v>
      </c>
      <c r="L8" s="94" t="s">
        <v>7173</v>
      </c>
      <c r="M8" s="95">
        <v>7</v>
      </c>
    </row>
    <row r="9" spans="1:13" ht="72.599999999999994" thickBot="1">
      <c r="A9" s="552"/>
      <c r="B9" s="546"/>
      <c r="C9" s="547"/>
      <c r="D9" s="95">
        <v>8</v>
      </c>
      <c r="E9" s="96" t="s">
        <v>9325</v>
      </c>
      <c r="F9" s="96" t="s">
        <v>9305</v>
      </c>
      <c r="G9" s="96">
        <f t="shared" si="0"/>
        <v>2337</v>
      </c>
      <c r="H9" s="96" t="s">
        <v>2446</v>
      </c>
      <c r="I9" s="96" t="s">
        <v>9326</v>
      </c>
      <c r="J9" s="96" t="s">
        <v>2601</v>
      </c>
      <c r="K9" s="97">
        <v>2337</v>
      </c>
      <c r="L9" s="94" t="s">
        <v>7173</v>
      </c>
      <c r="M9" s="95">
        <v>8</v>
      </c>
    </row>
    <row r="10" spans="1:13" ht="72.599999999999994" thickBot="1">
      <c r="A10" s="552"/>
      <c r="B10" s="546"/>
      <c r="C10" s="547"/>
      <c r="D10" s="95">
        <f>D9+1</f>
        <v>9</v>
      </c>
      <c r="E10" s="96" t="s">
        <v>9327</v>
      </c>
      <c r="F10" s="96" t="s">
        <v>9305</v>
      </c>
      <c r="G10" s="96">
        <f t="shared" si="0"/>
        <v>2338</v>
      </c>
      <c r="H10" s="96" t="s">
        <v>2446</v>
      </c>
      <c r="I10" s="96" t="s">
        <v>9326</v>
      </c>
      <c r="J10" s="96" t="s">
        <v>2602</v>
      </c>
      <c r="K10" s="97">
        <v>2338</v>
      </c>
      <c r="L10" s="94" t="s">
        <v>7173</v>
      </c>
      <c r="M10" s="95">
        <f>M9+1</f>
        <v>9</v>
      </c>
    </row>
    <row r="11" spans="1:13" ht="72.599999999999994" thickBot="1">
      <c r="A11" s="552"/>
      <c r="B11" s="546"/>
      <c r="C11" s="547"/>
      <c r="D11" s="95">
        <f t="shared" ref="D11:D13" si="1">D10+1</f>
        <v>10</v>
      </c>
      <c r="E11" s="96" t="s">
        <v>9328</v>
      </c>
      <c r="F11" s="96" t="s">
        <v>9305</v>
      </c>
      <c r="G11" s="96">
        <f t="shared" si="0"/>
        <v>2339</v>
      </c>
      <c r="H11" s="96" t="s">
        <v>2481</v>
      </c>
      <c r="I11" s="96" t="s">
        <v>9329</v>
      </c>
      <c r="J11" s="96" t="s">
        <v>2603</v>
      </c>
      <c r="K11" s="97">
        <v>2339</v>
      </c>
      <c r="L11" s="94" t="s">
        <v>7173</v>
      </c>
      <c r="M11" s="95">
        <f t="shared" ref="M11:M13" si="2">M10+1</f>
        <v>10</v>
      </c>
    </row>
    <row r="12" spans="1:13" ht="31.5" customHeight="1" thickBot="1">
      <c r="A12" s="552"/>
      <c r="B12" s="546"/>
      <c r="C12" s="547"/>
      <c r="D12" s="95">
        <f t="shared" si="1"/>
        <v>11</v>
      </c>
      <c r="E12" s="96" t="s">
        <v>9330</v>
      </c>
      <c r="F12" s="96" t="s">
        <v>9305</v>
      </c>
      <c r="G12" s="96">
        <f t="shared" si="0"/>
        <v>2334</v>
      </c>
      <c r="H12" s="96" t="s">
        <v>9331</v>
      </c>
      <c r="I12" s="96" t="s">
        <v>9332</v>
      </c>
      <c r="J12" s="96" t="s">
        <v>2597</v>
      </c>
      <c r="K12" s="97">
        <v>2334</v>
      </c>
      <c r="L12" s="94" t="s">
        <v>7173</v>
      </c>
      <c r="M12" s="95">
        <f t="shared" si="2"/>
        <v>11</v>
      </c>
    </row>
    <row r="13" spans="1:13" ht="35.25" customHeight="1" thickBot="1">
      <c r="A13" s="552"/>
      <c r="B13" s="546"/>
      <c r="C13" s="547"/>
      <c r="D13" s="95">
        <f t="shared" si="1"/>
        <v>12</v>
      </c>
      <c r="E13" s="96" t="s">
        <v>9333</v>
      </c>
      <c r="F13" s="96" t="s">
        <v>9305</v>
      </c>
      <c r="G13" s="96">
        <f t="shared" si="0"/>
        <v>2333</v>
      </c>
      <c r="H13" s="96" t="s">
        <v>2595</v>
      </c>
      <c r="I13" s="96" t="s">
        <v>9334</v>
      </c>
      <c r="J13" s="96" t="s">
        <v>2596</v>
      </c>
      <c r="K13" s="97">
        <v>2333</v>
      </c>
      <c r="L13" s="94" t="s">
        <v>7173</v>
      </c>
      <c r="M13" s="95">
        <f t="shared" si="2"/>
        <v>12</v>
      </c>
    </row>
    <row r="14" spans="1:13" ht="34.5" customHeight="1" thickBot="1">
      <c r="A14" s="552"/>
      <c r="B14" s="546"/>
      <c r="C14" s="549" t="s">
        <v>9335</v>
      </c>
      <c r="D14" s="98">
        <f>D13+1</f>
        <v>13</v>
      </c>
      <c r="E14" s="99" t="s">
        <v>9336</v>
      </c>
      <c r="F14" s="99" t="s">
        <v>9305</v>
      </c>
      <c r="G14" s="99">
        <f t="shared" si="0"/>
        <v>2282</v>
      </c>
      <c r="H14" s="99" t="s">
        <v>2507</v>
      </c>
      <c r="I14" s="99" t="s">
        <v>9337</v>
      </c>
      <c r="J14" s="99" t="s">
        <v>2532</v>
      </c>
      <c r="K14" s="103">
        <v>2282</v>
      </c>
      <c r="L14" s="102" t="s">
        <v>7173</v>
      </c>
      <c r="M14" s="98">
        <f>M13+1</f>
        <v>13</v>
      </c>
    </row>
    <row r="15" spans="1:13" ht="42.75" customHeight="1" thickBot="1">
      <c r="A15" s="552"/>
      <c r="B15" s="546"/>
      <c r="C15" s="549"/>
      <c r="D15" s="98">
        <f t="shared" ref="D15:D17" si="3">D14+1</f>
        <v>14</v>
      </c>
      <c r="E15" s="99" t="s">
        <v>9338</v>
      </c>
      <c r="F15" s="99" t="s">
        <v>9305</v>
      </c>
      <c r="G15" s="99">
        <f t="shared" si="0"/>
        <v>2440</v>
      </c>
      <c r="H15" s="99" t="s">
        <v>9339</v>
      </c>
      <c r="I15" s="99" t="s">
        <v>9340</v>
      </c>
      <c r="J15" s="100" t="s">
        <v>2719</v>
      </c>
      <c r="K15" s="103">
        <v>2440</v>
      </c>
      <c r="L15" s="102" t="s">
        <v>7173</v>
      </c>
      <c r="M15" s="98">
        <f t="shared" ref="M15:M17" si="4">M14+1</f>
        <v>14</v>
      </c>
    </row>
    <row r="16" spans="1:13" ht="46.5" customHeight="1" thickBot="1">
      <c r="A16" s="552"/>
      <c r="B16" s="546"/>
      <c r="C16" s="549"/>
      <c r="D16" s="98">
        <f t="shared" si="3"/>
        <v>15</v>
      </c>
      <c r="E16" s="99" t="s">
        <v>9341</v>
      </c>
      <c r="F16" s="99" t="s">
        <v>9305</v>
      </c>
      <c r="G16" s="99">
        <f t="shared" si="0"/>
        <v>2318</v>
      </c>
      <c r="H16" s="99" t="s">
        <v>2446</v>
      </c>
      <c r="I16" s="99" t="s">
        <v>9340</v>
      </c>
      <c r="J16" s="100" t="s">
        <v>2569</v>
      </c>
      <c r="K16" s="103">
        <v>2318</v>
      </c>
      <c r="L16" s="102" t="s">
        <v>7173</v>
      </c>
      <c r="M16" s="98">
        <f t="shared" si="4"/>
        <v>15</v>
      </c>
    </row>
    <row r="17" spans="1:13" ht="47.25" customHeight="1" thickBot="1">
      <c r="A17" s="552"/>
      <c r="B17" s="546"/>
      <c r="C17" s="549"/>
      <c r="D17" s="98">
        <f t="shared" si="3"/>
        <v>16</v>
      </c>
      <c r="E17" s="99" t="s">
        <v>9342</v>
      </c>
      <c r="F17" s="99" t="s">
        <v>9316</v>
      </c>
      <c r="G17" s="99" t="str">
        <f t="shared" si="0"/>
        <v>X</v>
      </c>
      <c r="H17" s="99" t="s">
        <v>9317</v>
      </c>
      <c r="I17" s="99" t="s">
        <v>9343</v>
      </c>
      <c r="J17" s="99" t="s">
        <v>9344</v>
      </c>
      <c r="K17" s="103" t="s">
        <v>7173</v>
      </c>
      <c r="L17" s="102" t="s">
        <v>7173</v>
      </c>
      <c r="M17" s="98">
        <f t="shared" si="4"/>
        <v>16</v>
      </c>
    </row>
    <row r="18" spans="1:13" ht="43.5" customHeight="1" thickBot="1">
      <c r="A18" s="553"/>
      <c r="B18" s="570"/>
      <c r="C18" s="104" t="s">
        <v>9345</v>
      </c>
      <c r="D18" s="104">
        <f>D17+1</f>
        <v>17</v>
      </c>
      <c r="E18" s="105" t="s">
        <v>9346</v>
      </c>
      <c r="F18" s="105" t="s">
        <v>9316</v>
      </c>
      <c r="G18" s="105" t="str">
        <f t="shared" si="0"/>
        <v>X</v>
      </c>
      <c r="H18" s="105" t="s">
        <v>9317</v>
      </c>
      <c r="I18" s="105" t="s">
        <v>9347</v>
      </c>
      <c r="J18" s="105" t="s">
        <v>9348</v>
      </c>
      <c r="K18" s="106" t="s">
        <v>7173</v>
      </c>
      <c r="L18" s="94" t="s">
        <v>7173</v>
      </c>
      <c r="M18" s="104">
        <f>M17+1</f>
        <v>17</v>
      </c>
    </row>
    <row r="19" spans="1:13" ht="43.9" thickBot="1">
      <c r="A19" s="551" t="s">
        <v>9349</v>
      </c>
      <c r="B19" s="107"/>
      <c r="C19" s="554" t="s">
        <v>9350</v>
      </c>
      <c r="D19" s="108">
        <f>D18+1</f>
        <v>18</v>
      </c>
      <c r="E19" s="92" t="s">
        <v>9351</v>
      </c>
      <c r="F19" s="92" t="s">
        <v>9305</v>
      </c>
      <c r="G19" s="92">
        <f t="shared" si="0"/>
        <v>20</v>
      </c>
      <c r="H19" s="92" t="s">
        <v>9352</v>
      </c>
      <c r="I19" s="92" t="s">
        <v>9353</v>
      </c>
      <c r="J19" s="92" t="s">
        <v>772</v>
      </c>
      <c r="K19" s="93">
        <v>20</v>
      </c>
      <c r="L19" s="94">
        <v>30350</v>
      </c>
      <c r="M19" s="108">
        <f>M18+1</f>
        <v>18</v>
      </c>
    </row>
    <row r="20" spans="1:13" ht="43.9" thickBot="1">
      <c r="A20" s="552"/>
      <c r="C20" s="547"/>
      <c r="D20" s="109">
        <f t="shared" ref="D20:D83" si="5">D19+1</f>
        <v>19</v>
      </c>
      <c r="E20" s="96" t="s">
        <v>9354</v>
      </c>
      <c r="F20" s="96" t="s">
        <v>9305</v>
      </c>
      <c r="G20" s="96">
        <f t="shared" si="0"/>
        <v>2266</v>
      </c>
      <c r="H20" s="96" t="s">
        <v>2446</v>
      </c>
      <c r="I20" s="96" t="s">
        <v>9353</v>
      </c>
      <c r="J20" s="96" t="s">
        <v>2514</v>
      </c>
      <c r="K20" s="97">
        <v>2266</v>
      </c>
      <c r="L20" s="94" t="s">
        <v>7173</v>
      </c>
      <c r="M20" s="109">
        <f t="shared" ref="M20:M83" si="6">M19+1</f>
        <v>19</v>
      </c>
    </row>
    <row r="21" spans="1:13" ht="72.599999999999994" thickBot="1">
      <c r="A21" s="552"/>
      <c r="C21" s="547"/>
      <c r="D21" s="109">
        <f t="shared" si="5"/>
        <v>20</v>
      </c>
      <c r="E21" s="96" t="s">
        <v>9355</v>
      </c>
      <c r="F21" s="96" t="s">
        <v>9305</v>
      </c>
      <c r="G21" s="96">
        <f t="shared" si="0"/>
        <v>2214</v>
      </c>
      <c r="H21" s="96" t="s">
        <v>2446</v>
      </c>
      <c r="I21" s="96" t="s">
        <v>9353</v>
      </c>
      <c r="J21" s="105" t="s">
        <v>2457</v>
      </c>
      <c r="K21" s="97">
        <v>2214</v>
      </c>
      <c r="L21" s="94" t="s">
        <v>7173</v>
      </c>
      <c r="M21" s="109">
        <f t="shared" si="6"/>
        <v>20</v>
      </c>
    </row>
    <row r="22" spans="1:13" ht="72.599999999999994" thickBot="1">
      <c r="A22" s="552"/>
      <c r="C22" s="547"/>
      <c r="D22" s="109">
        <f t="shared" si="5"/>
        <v>21</v>
      </c>
      <c r="E22" s="96" t="s">
        <v>9356</v>
      </c>
      <c r="F22" s="96" t="s">
        <v>9305</v>
      </c>
      <c r="G22" s="96">
        <f t="shared" si="0"/>
        <v>2512</v>
      </c>
      <c r="H22" s="96" t="s">
        <v>2609</v>
      </c>
      <c r="I22" s="110" t="s">
        <v>9357</v>
      </c>
      <c r="J22" s="96" t="s">
        <v>2800</v>
      </c>
      <c r="K22" s="111">
        <v>2512</v>
      </c>
      <c r="L22" s="94" t="s">
        <v>7173</v>
      </c>
      <c r="M22" s="109">
        <f t="shared" si="6"/>
        <v>21</v>
      </c>
    </row>
    <row r="23" spans="1:13" ht="58.15" thickBot="1">
      <c r="A23" s="552"/>
      <c r="C23" s="547"/>
      <c r="D23" s="109">
        <f t="shared" si="5"/>
        <v>22</v>
      </c>
      <c r="E23" s="96" t="s">
        <v>9358</v>
      </c>
      <c r="F23" s="96" t="s">
        <v>9305</v>
      </c>
      <c r="G23" s="96">
        <f t="shared" si="0"/>
        <v>2513</v>
      </c>
      <c r="H23" s="96" t="s">
        <v>2609</v>
      </c>
      <c r="I23" s="96" t="s">
        <v>9357</v>
      </c>
      <c r="J23" s="112" t="s">
        <v>2801</v>
      </c>
      <c r="K23" s="97">
        <v>2513</v>
      </c>
      <c r="L23" s="94" t="s">
        <v>7173</v>
      </c>
      <c r="M23" s="109">
        <f t="shared" si="6"/>
        <v>22</v>
      </c>
    </row>
    <row r="24" spans="1:13" ht="58.15" thickBot="1">
      <c r="A24" s="552"/>
      <c r="C24" s="547"/>
      <c r="D24" s="109">
        <f t="shared" si="5"/>
        <v>23</v>
      </c>
      <c r="E24" s="96" t="s">
        <v>9359</v>
      </c>
      <c r="F24" s="96" t="s">
        <v>9305</v>
      </c>
      <c r="G24" s="96">
        <f t="shared" si="0"/>
        <v>2510</v>
      </c>
      <c r="H24" s="96" t="s">
        <v>2609</v>
      </c>
      <c r="I24" s="96" t="s">
        <v>9357</v>
      </c>
      <c r="J24" s="112" t="s">
        <v>2798</v>
      </c>
      <c r="K24" s="97">
        <v>2510</v>
      </c>
      <c r="L24" s="94" t="s">
        <v>7173</v>
      </c>
      <c r="M24" s="109">
        <f t="shared" si="6"/>
        <v>23</v>
      </c>
    </row>
    <row r="25" spans="1:13" ht="58.15" thickBot="1">
      <c r="A25" s="552"/>
      <c r="C25" s="547"/>
      <c r="D25" s="109">
        <f t="shared" si="5"/>
        <v>24</v>
      </c>
      <c r="E25" s="96" t="s">
        <v>9360</v>
      </c>
      <c r="F25" s="96" t="s">
        <v>9305</v>
      </c>
      <c r="G25" s="96">
        <f t="shared" si="0"/>
        <v>2514</v>
      </c>
      <c r="H25" s="96" t="s">
        <v>2609</v>
      </c>
      <c r="I25" s="96" t="s">
        <v>9357</v>
      </c>
      <c r="J25" s="112" t="s">
        <v>2802</v>
      </c>
      <c r="K25" s="97">
        <v>2514</v>
      </c>
      <c r="L25" s="94" t="s">
        <v>7173</v>
      </c>
      <c r="M25" s="109">
        <f t="shared" si="6"/>
        <v>24</v>
      </c>
    </row>
    <row r="26" spans="1:13" ht="58.15" thickBot="1">
      <c r="A26" s="552"/>
      <c r="C26" s="547"/>
      <c r="D26" s="109">
        <f t="shared" si="5"/>
        <v>25</v>
      </c>
      <c r="E26" s="96" t="s">
        <v>9361</v>
      </c>
      <c r="F26" s="96" t="s">
        <v>9305</v>
      </c>
      <c r="G26" s="96">
        <f t="shared" si="0"/>
        <v>2511</v>
      </c>
      <c r="H26" s="96" t="s">
        <v>2609</v>
      </c>
      <c r="I26" s="96" t="s">
        <v>9357</v>
      </c>
      <c r="J26" s="112" t="s">
        <v>2799</v>
      </c>
      <c r="K26" s="97">
        <v>2511</v>
      </c>
      <c r="L26" s="94" t="s">
        <v>7173</v>
      </c>
      <c r="M26" s="109">
        <f t="shared" si="6"/>
        <v>25</v>
      </c>
    </row>
    <row r="27" spans="1:13" ht="115.9" thickBot="1">
      <c r="A27" s="552"/>
      <c r="C27" s="547"/>
      <c r="D27" s="113">
        <f t="shared" si="5"/>
        <v>26</v>
      </c>
      <c r="E27" s="105" t="s">
        <v>9362</v>
      </c>
      <c r="F27" s="105" t="s">
        <v>9363</v>
      </c>
      <c r="G27" s="105" t="str">
        <f t="shared" si="0"/>
        <v>X</v>
      </c>
      <c r="H27" s="105" t="s">
        <v>9317</v>
      </c>
      <c r="I27" s="105" t="s">
        <v>9364</v>
      </c>
      <c r="J27" s="105" t="s">
        <v>9365</v>
      </c>
      <c r="K27" s="97" t="s">
        <v>7173</v>
      </c>
      <c r="L27" s="94" t="s">
        <v>7173</v>
      </c>
      <c r="M27" s="113">
        <f t="shared" si="6"/>
        <v>26</v>
      </c>
    </row>
    <row r="28" spans="1:13" ht="29.45" thickBot="1">
      <c r="A28" s="552"/>
      <c r="C28" s="555" t="s">
        <v>9366</v>
      </c>
      <c r="D28" s="114">
        <f t="shared" si="5"/>
        <v>27</v>
      </c>
      <c r="E28" s="99" t="s">
        <v>9367</v>
      </c>
      <c r="F28" s="99" t="s">
        <v>9305</v>
      </c>
      <c r="G28" s="99">
        <f t="shared" si="0"/>
        <v>331</v>
      </c>
      <c r="H28" s="99" t="s">
        <v>9339</v>
      </c>
      <c r="I28" s="99" t="s">
        <v>9368</v>
      </c>
      <c r="J28" s="99" t="s">
        <v>9369</v>
      </c>
      <c r="K28" s="103">
        <v>331</v>
      </c>
      <c r="L28" s="102">
        <v>30583</v>
      </c>
      <c r="M28" s="114">
        <f t="shared" si="6"/>
        <v>27</v>
      </c>
    </row>
    <row r="29" spans="1:13" ht="29.45" thickBot="1">
      <c r="A29" s="552"/>
      <c r="C29" s="549"/>
      <c r="D29" s="114">
        <f t="shared" si="5"/>
        <v>28</v>
      </c>
      <c r="E29" s="99" t="s">
        <v>9370</v>
      </c>
      <c r="F29" s="99" t="s">
        <v>9305</v>
      </c>
      <c r="G29" s="99">
        <f t="shared" si="0"/>
        <v>332</v>
      </c>
      <c r="H29" s="99" t="s">
        <v>9339</v>
      </c>
      <c r="I29" s="99" t="s">
        <v>9368</v>
      </c>
      <c r="J29" s="99" t="s">
        <v>1127</v>
      </c>
      <c r="K29" s="103">
        <v>332</v>
      </c>
      <c r="L29" s="102">
        <v>30583</v>
      </c>
      <c r="M29" s="114">
        <f t="shared" si="6"/>
        <v>28</v>
      </c>
    </row>
    <row r="30" spans="1:13" ht="43.9" thickBot="1">
      <c r="A30" s="552"/>
      <c r="C30" s="549"/>
      <c r="D30" s="114">
        <f t="shared" si="5"/>
        <v>29</v>
      </c>
      <c r="E30" s="99" t="s">
        <v>9371</v>
      </c>
      <c r="F30" s="99" t="s">
        <v>9305</v>
      </c>
      <c r="G30" s="99">
        <f t="shared" si="0"/>
        <v>334</v>
      </c>
      <c r="H30" s="99" t="s">
        <v>9339</v>
      </c>
      <c r="I30" s="99" t="s">
        <v>9368</v>
      </c>
      <c r="J30" s="99" t="s">
        <v>1129</v>
      </c>
      <c r="K30" s="103">
        <v>334</v>
      </c>
      <c r="L30" s="102">
        <v>30583</v>
      </c>
      <c r="M30" s="114">
        <f t="shared" si="6"/>
        <v>29</v>
      </c>
    </row>
    <row r="31" spans="1:13" ht="43.9" thickBot="1">
      <c r="A31" s="552"/>
      <c r="C31" s="549"/>
      <c r="D31" s="115">
        <f t="shared" si="5"/>
        <v>30</v>
      </c>
      <c r="E31" s="100" t="s">
        <v>9372</v>
      </c>
      <c r="F31" s="100" t="s">
        <v>9305</v>
      </c>
      <c r="G31" s="100">
        <f t="shared" si="0"/>
        <v>336</v>
      </c>
      <c r="H31" s="100" t="s">
        <v>9339</v>
      </c>
      <c r="I31" s="100" t="s">
        <v>9368</v>
      </c>
      <c r="J31" s="100" t="s">
        <v>1131</v>
      </c>
      <c r="K31" s="101">
        <v>336</v>
      </c>
      <c r="L31" s="102">
        <v>30583</v>
      </c>
      <c r="M31" s="115">
        <f t="shared" si="6"/>
        <v>30</v>
      </c>
    </row>
    <row r="32" spans="1:13" ht="29.45" thickBot="1">
      <c r="A32" s="552"/>
      <c r="C32" s="556" t="s">
        <v>9373</v>
      </c>
      <c r="D32" s="95">
        <f t="shared" si="5"/>
        <v>31</v>
      </c>
      <c r="E32" s="96" t="s">
        <v>9374</v>
      </c>
      <c r="F32" s="96" t="s">
        <v>9305</v>
      </c>
      <c r="G32" s="96">
        <f t="shared" si="0"/>
        <v>290</v>
      </c>
      <c r="H32" s="96" t="s">
        <v>9375</v>
      </c>
      <c r="I32" s="96" t="s">
        <v>9376</v>
      </c>
      <c r="J32" s="96" t="s">
        <v>1066</v>
      </c>
      <c r="K32" s="97">
        <v>290</v>
      </c>
      <c r="L32" s="94" t="s">
        <v>7173</v>
      </c>
      <c r="M32" s="95">
        <f t="shared" si="6"/>
        <v>31</v>
      </c>
    </row>
    <row r="33" spans="1:13" ht="29.45" thickBot="1">
      <c r="A33" s="552"/>
      <c r="C33" s="547"/>
      <c r="D33" s="95">
        <f t="shared" si="5"/>
        <v>32</v>
      </c>
      <c r="E33" s="96" t="s">
        <v>9377</v>
      </c>
      <c r="F33" s="96" t="s">
        <v>9305</v>
      </c>
      <c r="G33" s="96">
        <f t="shared" si="0"/>
        <v>8</v>
      </c>
      <c r="H33" s="96" t="s">
        <v>9375</v>
      </c>
      <c r="I33" s="96" t="s">
        <v>9376</v>
      </c>
      <c r="J33" s="96" t="s">
        <v>761</v>
      </c>
      <c r="K33" s="97">
        <v>8</v>
      </c>
      <c r="L33" s="94" t="s">
        <v>7173</v>
      </c>
      <c r="M33" s="95">
        <f t="shared" si="6"/>
        <v>32</v>
      </c>
    </row>
    <row r="34" spans="1:13" ht="58.15" thickBot="1">
      <c r="A34" s="552"/>
      <c r="C34" s="547"/>
      <c r="D34" s="95">
        <f t="shared" si="5"/>
        <v>33</v>
      </c>
      <c r="E34" s="96" t="s">
        <v>9378</v>
      </c>
      <c r="F34" s="96" t="s">
        <v>9305</v>
      </c>
      <c r="G34" s="96">
        <f t="shared" si="0"/>
        <v>2218</v>
      </c>
      <c r="H34" s="96" t="s">
        <v>2446</v>
      </c>
      <c r="I34" s="96" t="s">
        <v>9376</v>
      </c>
      <c r="J34" s="96" t="s">
        <v>2461</v>
      </c>
      <c r="K34" s="97">
        <v>2218</v>
      </c>
      <c r="L34" s="94" t="s">
        <v>7173</v>
      </c>
      <c r="M34" s="95">
        <f t="shared" si="6"/>
        <v>33</v>
      </c>
    </row>
    <row r="35" spans="1:13" ht="58.15" thickBot="1">
      <c r="A35" s="552"/>
      <c r="C35" s="547"/>
      <c r="D35" s="95">
        <f t="shared" si="5"/>
        <v>34</v>
      </c>
      <c r="E35" s="96" t="s">
        <v>9379</v>
      </c>
      <c r="F35" s="96" t="s">
        <v>9305</v>
      </c>
      <c r="G35" s="96">
        <f t="shared" si="0"/>
        <v>2219</v>
      </c>
      <c r="H35" s="96" t="s">
        <v>2446</v>
      </c>
      <c r="I35" s="96" t="s">
        <v>9376</v>
      </c>
      <c r="J35" s="96" t="s">
        <v>2462</v>
      </c>
      <c r="K35" s="97">
        <v>2219</v>
      </c>
      <c r="L35" s="94" t="s">
        <v>7173</v>
      </c>
      <c r="M35" s="95">
        <f t="shared" si="6"/>
        <v>34</v>
      </c>
    </row>
    <row r="36" spans="1:13" ht="29.45" thickBot="1">
      <c r="A36" s="552"/>
      <c r="C36" s="547"/>
      <c r="D36" s="95">
        <f t="shared" si="5"/>
        <v>35</v>
      </c>
      <c r="E36" s="96" t="s">
        <v>9380</v>
      </c>
      <c r="F36" s="96" t="s">
        <v>9305</v>
      </c>
      <c r="G36" s="96">
        <f t="shared" si="0"/>
        <v>284</v>
      </c>
      <c r="H36" s="96" t="s">
        <v>9375</v>
      </c>
      <c r="I36" s="96" t="s">
        <v>9381</v>
      </c>
      <c r="J36" s="96" t="s">
        <v>1058</v>
      </c>
      <c r="K36" s="97">
        <v>284</v>
      </c>
      <c r="L36" s="94" t="s">
        <v>7173</v>
      </c>
      <c r="M36" s="95">
        <f t="shared" si="6"/>
        <v>35</v>
      </c>
    </row>
    <row r="37" spans="1:13" ht="29.45" thickBot="1">
      <c r="A37" s="552"/>
      <c r="C37" s="547"/>
      <c r="D37" s="95">
        <f t="shared" si="5"/>
        <v>36</v>
      </c>
      <c r="E37" s="96" t="s">
        <v>9382</v>
      </c>
      <c r="F37" s="96" t="s">
        <v>9305</v>
      </c>
      <c r="G37" s="96">
        <f t="shared" si="0"/>
        <v>2348</v>
      </c>
      <c r="H37" s="96" t="s">
        <v>9375</v>
      </c>
      <c r="I37" s="96" t="s">
        <v>9381</v>
      </c>
      <c r="J37" s="96" t="s">
        <v>2619</v>
      </c>
      <c r="K37" s="97">
        <v>2348</v>
      </c>
      <c r="L37" s="94" t="s">
        <v>7173</v>
      </c>
      <c r="M37" s="95">
        <f t="shared" si="6"/>
        <v>36</v>
      </c>
    </row>
    <row r="38" spans="1:13" ht="29.45" thickBot="1">
      <c r="A38" s="552"/>
      <c r="C38" s="547"/>
      <c r="D38" s="95">
        <f t="shared" si="5"/>
        <v>37</v>
      </c>
      <c r="E38" s="96" t="s">
        <v>9383</v>
      </c>
      <c r="F38" s="96" t="s">
        <v>9305</v>
      </c>
      <c r="G38" s="96">
        <f t="shared" si="0"/>
        <v>2217</v>
      </c>
      <c r="H38" s="96" t="s">
        <v>2446</v>
      </c>
      <c r="I38" s="96" t="s">
        <v>9381</v>
      </c>
      <c r="J38" s="96" t="s">
        <v>2460</v>
      </c>
      <c r="K38" s="97">
        <v>2217</v>
      </c>
      <c r="L38" s="94" t="s">
        <v>7173</v>
      </c>
      <c r="M38" s="95">
        <f t="shared" si="6"/>
        <v>37</v>
      </c>
    </row>
    <row r="39" spans="1:13" ht="29.45" thickBot="1">
      <c r="A39" s="552"/>
      <c r="C39" s="547"/>
      <c r="D39" s="95">
        <f t="shared" si="5"/>
        <v>38</v>
      </c>
      <c r="E39" s="96" t="s">
        <v>9384</v>
      </c>
      <c r="F39" s="96" t="s">
        <v>9305</v>
      </c>
      <c r="G39" s="96">
        <f t="shared" si="0"/>
        <v>2221</v>
      </c>
      <c r="H39" s="96" t="s">
        <v>2446</v>
      </c>
      <c r="I39" s="96" t="s">
        <v>9381</v>
      </c>
      <c r="J39" s="96" t="s">
        <v>2464</v>
      </c>
      <c r="K39" s="97">
        <v>2221</v>
      </c>
      <c r="L39" s="94" t="s">
        <v>7173</v>
      </c>
      <c r="M39" s="95">
        <f t="shared" si="6"/>
        <v>38</v>
      </c>
    </row>
    <row r="40" spans="1:13" ht="29.45" thickBot="1">
      <c r="A40" s="552"/>
      <c r="C40" s="547"/>
      <c r="D40" s="95">
        <f t="shared" si="5"/>
        <v>39</v>
      </c>
      <c r="E40" s="96" t="s">
        <v>9385</v>
      </c>
      <c r="F40" s="96" t="s">
        <v>9305</v>
      </c>
      <c r="G40" s="96">
        <f t="shared" si="0"/>
        <v>2222</v>
      </c>
      <c r="H40" s="96" t="s">
        <v>2446</v>
      </c>
      <c r="I40" s="96" t="s">
        <v>9381</v>
      </c>
      <c r="J40" s="96" t="s">
        <v>2465</v>
      </c>
      <c r="K40" s="97">
        <v>2222</v>
      </c>
      <c r="L40" s="94" t="s">
        <v>7173</v>
      </c>
      <c r="M40" s="95">
        <f t="shared" si="6"/>
        <v>39</v>
      </c>
    </row>
    <row r="41" spans="1:13" ht="43.9" thickBot="1">
      <c r="A41" s="552"/>
      <c r="C41" s="547"/>
      <c r="D41" s="95">
        <f t="shared" si="5"/>
        <v>40</v>
      </c>
      <c r="E41" s="96" t="s">
        <v>9386</v>
      </c>
      <c r="F41" s="96" t="s">
        <v>9305</v>
      </c>
      <c r="G41" s="96">
        <f t="shared" si="0"/>
        <v>2453</v>
      </c>
      <c r="H41" s="96" t="s">
        <v>9339</v>
      </c>
      <c r="I41" s="96" t="s">
        <v>9381</v>
      </c>
      <c r="J41" s="96" t="s">
        <v>2736</v>
      </c>
      <c r="K41" s="97">
        <v>2453</v>
      </c>
      <c r="L41" s="94" t="s">
        <v>7173</v>
      </c>
      <c r="M41" s="95">
        <f t="shared" si="6"/>
        <v>40</v>
      </c>
    </row>
    <row r="42" spans="1:13" ht="87" thickBot="1">
      <c r="A42" s="552"/>
      <c r="C42" s="547"/>
      <c r="D42" s="95">
        <f t="shared" si="5"/>
        <v>41</v>
      </c>
      <c r="E42" s="96" t="s">
        <v>9387</v>
      </c>
      <c r="F42" s="96" t="s">
        <v>9305</v>
      </c>
      <c r="G42" s="96">
        <f t="shared" si="0"/>
        <v>2272</v>
      </c>
      <c r="H42" s="96" t="s">
        <v>2446</v>
      </c>
      <c r="I42" s="96" t="s">
        <v>9388</v>
      </c>
      <c r="J42" s="96" t="s">
        <v>2522</v>
      </c>
      <c r="K42" s="97">
        <v>2272</v>
      </c>
      <c r="L42" s="94" t="s">
        <v>7173</v>
      </c>
      <c r="M42" s="95">
        <f t="shared" si="6"/>
        <v>41</v>
      </c>
    </row>
    <row r="43" spans="1:13" ht="87" thickBot="1">
      <c r="A43" s="552"/>
      <c r="C43" s="548"/>
      <c r="D43" s="104">
        <f t="shared" si="5"/>
        <v>42</v>
      </c>
      <c r="E43" s="105" t="s">
        <v>9389</v>
      </c>
      <c r="F43" s="105" t="s">
        <v>9305</v>
      </c>
      <c r="G43" s="105">
        <f t="shared" si="0"/>
        <v>2255</v>
      </c>
      <c r="H43" s="105" t="s">
        <v>2446</v>
      </c>
      <c r="I43" s="105" t="s">
        <v>9390</v>
      </c>
      <c r="J43" s="105" t="s">
        <v>2502</v>
      </c>
      <c r="K43" s="97">
        <v>2255</v>
      </c>
      <c r="L43" s="94" t="s">
        <v>7173</v>
      </c>
      <c r="M43" s="104">
        <f t="shared" si="6"/>
        <v>42</v>
      </c>
    </row>
    <row r="44" spans="1:13" ht="58.15" thickBot="1">
      <c r="A44" s="552"/>
      <c r="C44" s="549" t="s">
        <v>9391</v>
      </c>
      <c r="D44" s="98">
        <f t="shared" si="5"/>
        <v>43</v>
      </c>
      <c r="E44" s="99" t="s">
        <v>9392</v>
      </c>
      <c r="F44" s="99" t="s">
        <v>9316</v>
      </c>
      <c r="G44" s="99" t="str">
        <f t="shared" si="0"/>
        <v>X</v>
      </c>
      <c r="H44" s="99" t="s">
        <v>9317</v>
      </c>
      <c r="I44" s="99" t="s">
        <v>9393</v>
      </c>
      <c r="J44" s="99" t="s">
        <v>9394</v>
      </c>
      <c r="K44" s="103" t="s">
        <v>7173</v>
      </c>
      <c r="L44" s="102" t="s">
        <v>7173</v>
      </c>
      <c r="M44" s="98">
        <f t="shared" si="6"/>
        <v>43</v>
      </c>
    </row>
    <row r="45" spans="1:13" ht="29.45" thickBot="1">
      <c r="A45" s="552"/>
      <c r="C45" s="549"/>
      <c r="D45" s="98">
        <f t="shared" si="5"/>
        <v>44</v>
      </c>
      <c r="E45" s="99" t="s">
        <v>9395</v>
      </c>
      <c r="F45" s="99" t="s">
        <v>9305</v>
      </c>
      <c r="G45" s="99">
        <f t="shared" si="0"/>
        <v>2370</v>
      </c>
      <c r="H45" s="99" t="s">
        <v>2636</v>
      </c>
      <c r="I45" s="99" t="s">
        <v>9396</v>
      </c>
      <c r="J45" s="99" t="s">
        <v>2645</v>
      </c>
      <c r="K45" s="103">
        <v>2370</v>
      </c>
      <c r="L45" s="102" t="s">
        <v>7173</v>
      </c>
      <c r="M45" s="98">
        <f t="shared" si="6"/>
        <v>44</v>
      </c>
    </row>
    <row r="46" spans="1:13" ht="29.45" thickBot="1">
      <c r="A46" s="552"/>
      <c r="C46" s="549"/>
      <c r="D46" s="98">
        <f t="shared" si="5"/>
        <v>45</v>
      </c>
      <c r="E46" s="99" t="s">
        <v>9397</v>
      </c>
      <c r="F46" s="99" t="s">
        <v>9305</v>
      </c>
      <c r="G46" s="99">
        <f t="shared" si="0"/>
        <v>2565</v>
      </c>
      <c r="H46" s="99" t="s">
        <v>9398</v>
      </c>
      <c r="I46" s="99" t="s">
        <v>9396</v>
      </c>
      <c r="J46" s="99" t="s">
        <v>2854</v>
      </c>
      <c r="K46" s="103">
        <v>2565</v>
      </c>
      <c r="L46" s="102" t="s">
        <v>7173</v>
      </c>
      <c r="M46" s="98">
        <f t="shared" si="6"/>
        <v>45</v>
      </c>
    </row>
    <row r="47" spans="1:13" ht="29.45" thickBot="1">
      <c r="A47" s="552"/>
      <c r="C47" s="549"/>
      <c r="D47" s="98">
        <f t="shared" si="5"/>
        <v>46</v>
      </c>
      <c r="E47" s="99" t="s">
        <v>9399</v>
      </c>
      <c r="F47" s="99" t="s">
        <v>9305</v>
      </c>
      <c r="G47" s="99">
        <f t="shared" si="0"/>
        <v>2562</v>
      </c>
      <c r="H47" s="99" t="s">
        <v>9398</v>
      </c>
      <c r="I47" s="99" t="s">
        <v>9396</v>
      </c>
      <c r="J47" s="99" t="s">
        <v>2851</v>
      </c>
      <c r="K47" s="103">
        <v>2562</v>
      </c>
      <c r="L47" s="102" t="s">
        <v>7173</v>
      </c>
      <c r="M47" s="98">
        <f t="shared" si="6"/>
        <v>46</v>
      </c>
    </row>
    <row r="48" spans="1:13" ht="72.599999999999994" thickBot="1">
      <c r="A48" s="552"/>
      <c r="C48" s="549"/>
      <c r="D48" s="98">
        <f t="shared" si="5"/>
        <v>47</v>
      </c>
      <c r="E48" s="99" t="s">
        <v>9400</v>
      </c>
      <c r="F48" s="99" t="s">
        <v>9305</v>
      </c>
      <c r="G48" s="99">
        <f t="shared" si="0"/>
        <v>2561</v>
      </c>
      <c r="H48" s="99" t="s">
        <v>9398</v>
      </c>
      <c r="I48" s="99" t="s">
        <v>9396</v>
      </c>
      <c r="J48" s="99" t="s">
        <v>2850</v>
      </c>
      <c r="K48" s="103">
        <v>2561</v>
      </c>
      <c r="L48" s="102" t="s">
        <v>7173</v>
      </c>
      <c r="M48" s="98">
        <f t="shared" si="6"/>
        <v>47</v>
      </c>
    </row>
    <row r="49" spans="1:13" ht="43.9" thickBot="1">
      <c r="A49" s="552"/>
      <c r="C49" s="549"/>
      <c r="D49" s="98">
        <f t="shared" si="5"/>
        <v>48</v>
      </c>
      <c r="E49" s="99" t="s">
        <v>9401</v>
      </c>
      <c r="F49" s="99" t="s">
        <v>9305</v>
      </c>
      <c r="G49" s="99">
        <f t="shared" si="0"/>
        <v>2563</v>
      </c>
      <c r="H49" s="99" t="s">
        <v>9398</v>
      </c>
      <c r="I49" s="99" t="s">
        <v>9396</v>
      </c>
      <c r="J49" s="99" t="s">
        <v>2852</v>
      </c>
      <c r="K49" s="103">
        <v>2563</v>
      </c>
      <c r="L49" s="102" t="s">
        <v>7173</v>
      </c>
      <c r="M49" s="98">
        <f t="shared" si="6"/>
        <v>48</v>
      </c>
    </row>
    <row r="50" spans="1:13" ht="87" thickBot="1">
      <c r="A50" s="552"/>
      <c r="C50" s="549"/>
      <c r="D50" s="98">
        <f t="shared" si="5"/>
        <v>49</v>
      </c>
      <c r="E50" s="99" t="s">
        <v>9402</v>
      </c>
      <c r="F50" s="99" t="s">
        <v>9305</v>
      </c>
      <c r="G50" s="99">
        <f t="shared" si="0"/>
        <v>2288</v>
      </c>
      <c r="H50" s="99" t="s">
        <v>2446</v>
      </c>
      <c r="I50" s="99" t="s">
        <v>9403</v>
      </c>
      <c r="J50" s="99" t="s">
        <v>2538</v>
      </c>
      <c r="K50" s="103">
        <v>2288</v>
      </c>
      <c r="L50" s="102" t="s">
        <v>7173</v>
      </c>
      <c r="M50" s="98">
        <f t="shared" si="6"/>
        <v>49</v>
      </c>
    </row>
    <row r="51" spans="1:13" ht="72.599999999999994" thickBot="1">
      <c r="A51" s="552"/>
      <c r="C51" s="550"/>
      <c r="D51" s="116">
        <f t="shared" si="5"/>
        <v>50</v>
      </c>
      <c r="E51" s="100" t="s">
        <v>9404</v>
      </c>
      <c r="F51" s="100" t="s">
        <v>9305</v>
      </c>
      <c r="G51" s="100">
        <f t="shared" si="0"/>
        <v>2292</v>
      </c>
      <c r="H51" s="100" t="s">
        <v>2446</v>
      </c>
      <c r="I51" s="100" t="s">
        <v>9403</v>
      </c>
      <c r="J51" s="100" t="s">
        <v>2542</v>
      </c>
      <c r="K51" s="103">
        <v>2292</v>
      </c>
      <c r="L51" s="102" t="s">
        <v>7173</v>
      </c>
      <c r="M51" s="116">
        <f t="shared" si="6"/>
        <v>50</v>
      </c>
    </row>
    <row r="52" spans="1:13" ht="43.9" thickBot="1">
      <c r="A52" s="552"/>
      <c r="C52" s="547" t="s">
        <v>9405</v>
      </c>
      <c r="D52" s="109">
        <f t="shared" si="5"/>
        <v>51</v>
      </c>
      <c r="E52" s="96" t="s">
        <v>9406</v>
      </c>
      <c r="F52" s="96" t="s">
        <v>9305</v>
      </c>
      <c r="G52" s="96">
        <f t="shared" si="0"/>
        <v>2287</v>
      </c>
      <c r="H52" s="96" t="s">
        <v>2446</v>
      </c>
      <c r="I52" s="96" t="s">
        <v>9407</v>
      </c>
      <c r="J52" s="96" t="s">
        <v>2537</v>
      </c>
      <c r="K52" s="97">
        <v>2287</v>
      </c>
      <c r="L52" s="94" t="s">
        <v>7173</v>
      </c>
      <c r="M52" s="109">
        <f t="shared" si="6"/>
        <v>51</v>
      </c>
    </row>
    <row r="53" spans="1:13" ht="43.9" thickBot="1">
      <c r="A53" s="552"/>
      <c r="C53" s="547"/>
      <c r="D53" s="109">
        <f t="shared" si="5"/>
        <v>52</v>
      </c>
      <c r="E53" s="96" t="s">
        <v>9408</v>
      </c>
      <c r="F53" s="96" t="s">
        <v>9305</v>
      </c>
      <c r="G53" s="96">
        <f t="shared" si="0"/>
        <v>2291</v>
      </c>
      <c r="H53" s="96" t="s">
        <v>2446</v>
      </c>
      <c r="I53" s="96" t="s">
        <v>9407</v>
      </c>
      <c r="J53" s="96" t="s">
        <v>2541</v>
      </c>
      <c r="K53" s="97">
        <v>2291</v>
      </c>
      <c r="L53" s="94" t="s">
        <v>7173</v>
      </c>
      <c r="M53" s="109">
        <f t="shared" si="6"/>
        <v>52</v>
      </c>
    </row>
    <row r="54" spans="1:13" ht="43.9" thickBot="1">
      <c r="A54" s="552"/>
      <c r="C54" s="547"/>
      <c r="D54" s="109">
        <f t="shared" si="5"/>
        <v>53</v>
      </c>
      <c r="E54" s="96" t="s">
        <v>9409</v>
      </c>
      <c r="F54" s="96" t="s">
        <v>9305</v>
      </c>
      <c r="G54" s="96">
        <f t="shared" si="0"/>
        <v>2290</v>
      </c>
      <c r="H54" s="96" t="s">
        <v>2446</v>
      </c>
      <c r="I54" s="96" t="s">
        <v>9410</v>
      </c>
      <c r="J54" s="96" t="s">
        <v>2540</v>
      </c>
      <c r="K54" s="97">
        <v>2290</v>
      </c>
      <c r="L54" s="94" t="s">
        <v>7173</v>
      </c>
      <c r="M54" s="109">
        <f t="shared" si="6"/>
        <v>53</v>
      </c>
    </row>
    <row r="55" spans="1:13" ht="43.9" thickBot="1">
      <c r="A55" s="552"/>
      <c r="C55" s="547"/>
      <c r="D55" s="109">
        <f t="shared" si="5"/>
        <v>54</v>
      </c>
      <c r="E55" s="96" t="s">
        <v>9411</v>
      </c>
      <c r="F55" s="96" t="s">
        <v>9305</v>
      </c>
      <c r="G55" s="96">
        <f t="shared" si="0"/>
        <v>2294</v>
      </c>
      <c r="H55" s="96" t="s">
        <v>2446</v>
      </c>
      <c r="I55" s="96" t="s">
        <v>9412</v>
      </c>
      <c r="J55" s="96" t="s">
        <v>2544</v>
      </c>
      <c r="K55" s="97">
        <v>2294</v>
      </c>
      <c r="L55" s="94" t="s">
        <v>7173</v>
      </c>
      <c r="M55" s="109">
        <f t="shared" si="6"/>
        <v>54</v>
      </c>
    </row>
    <row r="56" spans="1:13" ht="101.45" thickBot="1">
      <c r="A56" s="552"/>
      <c r="C56" s="547"/>
      <c r="D56" s="113">
        <f t="shared" si="5"/>
        <v>55</v>
      </c>
      <c r="E56" s="105" t="s">
        <v>9413</v>
      </c>
      <c r="F56" s="105" t="s">
        <v>9316</v>
      </c>
      <c r="G56" s="105" t="str">
        <f t="shared" si="0"/>
        <v>X</v>
      </c>
      <c r="H56" s="105" t="s">
        <v>9317</v>
      </c>
      <c r="I56" s="105" t="s">
        <v>9412</v>
      </c>
      <c r="J56" s="105" t="s">
        <v>9414</v>
      </c>
      <c r="K56" s="97" t="s">
        <v>7173</v>
      </c>
      <c r="L56" s="94" t="s">
        <v>7173</v>
      </c>
      <c r="M56" s="113">
        <f t="shared" si="6"/>
        <v>55</v>
      </c>
    </row>
    <row r="57" spans="1:13" ht="72.599999999999994" thickBot="1">
      <c r="A57" s="552"/>
      <c r="C57" s="555" t="s">
        <v>9415</v>
      </c>
      <c r="D57" s="114">
        <f t="shared" si="5"/>
        <v>56</v>
      </c>
      <c r="E57" s="99" t="s">
        <v>9416</v>
      </c>
      <c r="F57" s="99" t="s">
        <v>9316</v>
      </c>
      <c r="G57" s="99" t="str">
        <f t="shared" si="0"/>
        <v>X</v>
      </c>
      <c r="H57" s="99" t="s">
        <v>9317</v>
      </c>
      <c r="I57" s="99" t="s">
        <v>9417</v>
      </c>
      <c r="J57" s="99" t="s">
        <v>9418</v>
      </c>
      <c r="K57" s="103" t="s">
        <v>7173</v>
      </c>
      <c r="L57" s="102" t="s">
        <v>7173</v>
      </c>
      <c r="M57" s="114">
        <f t="shared" si="6"/>
        <v>56</v>
      </c>
    </row>
    <row r="58" spans="1:13" ht="29.45" thickBot="1">
      <c r="A58" s="552"/>
      <c r="C58" s="549"/>
      <c r="D58" s="114">
        <f t="shared" si="5"/>
        <v>57</v>
      </c>
      <c r="E58" s="99" t="s">
        <v>9419</v>
      </c>
      <c r="F58" s="99" t="s">
        <v>9305</v>
      </c>
      <c r="G58" s="99">
        <f t="shared" si="0"/>
        <v>2419</v>
      </c>
      <c r="H58" s="99" t="s">
        <v>2636</v>
      </c>
      <c r="I58" s="99" t="s">
        <v>9420</v>
      </c>
      <c r="J58" s="99" t="s">
        <v>2695</v>
      </c>
      <c r="K58" s="103">
        <v>2419</v>
      </c>
      <c r="L58" s="102" t="s">
        <v>7173</v>
      </c>
      <c r="M58" s="114">
        <f t="shared" si="6"/>
        <v>57</v>
      </c>
    </row>
    <row r="59" spans="1:13" ht="29.45" thickBot="1">
      <c r="A59" s="552"/>
      <c r="C59" s="549"/>
      <c r="D59" s="115">
        <f t="shared" si="5"/>
        <v>58</v>
      </c>
      <c r="E59" s="100" t="s">
        <v>9421</v>
      </c>
      <c r="F59" s="100" t="s">
        <v>9305</v>
      </c>
      <c r="G59" s="100">
        <f t="shared" si="0"/>
        <v>2330</v>
      </c>
      <c r="H59" s="100" t="s">
        <v>2590</v>
      </c>
      <c r="I59" s="100" t="s">
        <v>9420</v>
      </c>
      <c r="J59" s="100" t="s">
        <v>2591</v>
      </c>
      <c r="K59" s="103">
        <v>2330</v>
      </c>
      <c r="L59" s="102" t="s">
        <v>7173</v>
      </c>
      <c r="M59" s="115">
        <f t="shared" si="6"/>
        <v>58</v>
      </c>
    </row>
    <row r="60" spans="1:13" ht="29.45" thickBot="1">
      <c r="A60" s="552"/>
      <c r="C60" s="556" t="s">
        <v>9311</v>
      </c>
      <c r="D60" s="95">
        <f t="shared" si="5"/>
        <v>59</v>
      </c>
      <c r="E60" s="96" t="s">
        <v>9422</v>
      </c>
      <c r="F60" s="96" t="s">
        <v>9305</v>
      </c>
      <c r="G60" s="96">
        <f t="shared" si="0"/>
        <v>2500</v>
      </c>
      <c r="H60" s="96" t="s">
        <v>2573</v>
      </c>
      <c r="I60" s="96" t="s">
        <v>9423</v>
      </c>
      <c r="J60" s="96" t="s">
        <v>2787</v>
      </c>
      <c r="K60" s="97">
        <v>2500</v>
      </c>
      <c r="L60" s="94" t="s">
        <v>7173</v>
      </c>
      <c r="M60" s="95">
        <f t="shared" si="6"/>
        <v>59</v>
      </c>
    </row>
    <row r="61" spans="1:13" ht="29.45" thickBot="1">
      <c r="A61" s="552"/>
      <c r="C61" s="547"/>
      <c r="D61" s="95">
        <f t="shared" si="5"/>
        <v>60</v>
      </c>
      <c r="E61" s="96" t="s">
        <v>9314</v>
      </c>
      <c r="F61" s="96" t="s">
        <v>9305</v>
      </c>
      <c r="G61" s="96">
        <f t="shared" si="0"/>
        <v>2494</v>
      </c>
      <c r="H61" s="96" t="s">
        <v>2573</v>
      </c>
      <c r="I61" s="96" t="s">
        <v>9423</v>
      </c>
      <c r="J61" s="96" t="s">
        <v>2781</v>
      </c>
      <c r="K61" s="97">
        <v>2494</v>
      </c>
      <c r="L61" s="94" t="s">
        <v>7173</v>
      </c>
      <c r="M61" s="95">
        <f t="shared" si="6"/>
        <v>60</v>
      </c>
    </row>
    <row r="62" spans="1:13" ht="29.45" thickBot="1">
      <c r="A62" s="552"/>
      <c r="C62" s="547"/>
      <c r="D62" s="95">
        <f t="shared" si="5"/>
        <v>61</v>
      </c>
      <c r="E62" s="96" t="s">
        <v>9424</v>
      </c>
      <c r="F62" s="96" t="s">
        <v>9305</v>
      </c>
      <c r="G62" s="96">
        <f t="shared" si="0"/>
        <v>2497</v>
      </c>
      <c r="H62" s="96" t="s">
        <v>2573</v>
      </c>
      <c r="I62" s="96" t="s">
        <v>9423</v>
      </c>
      <c r="J62" s="96" t="s">
        <v>2784</v>
      </c>
      <c r="K62" s="97">
        <v>2497</v>
      </c>
      <c r="L62" s="94" t="s">
        <v>7173</v>
      </c>
      <c r="M62" s="95">
        <f t="shared" si="6"/>
        <v>61</v>
      </c>
    </row>
    <row r="63" spans="1:13" ht="87" thickBot="1">
      <c r="A63" s="552"/>
      <c r="C63" s="547"/>
      <c r="D63" s="95">
        <f t="shared" si="5"/>
        <v>62</v>
      </c>
      <c r="E63" s="96" t="s">
        <v>9425</v>
      </c>
      <c r="F63" s="96" t="s">
        <v>9305</v>
      </c>
      <c r="G63" s="96">
        <f t="shared" si="0"/>
        <v>2354</v>
      </c>
      <c r="H63" s="96" t="s">
        <v>9331</v>
      </c>
      <c r="I63" s="96" t="s">
        <v>9423</v>
      </c>
      <c r="J63" s="96" t="s">
        <v>2626</v>
      </c>
      <c r="K63" s="97">
        <v>2354</v>
      </c>
      <c r="L63" s="94" t="s">
        <v>7173</v>
      </c>
      <c r="M63" s="95">
        <f t="shared" si="6"/>
        <v>62</v>
      </c>
    </row>
    <row r="64" spans="1:13" ht="72.599999999999994" thickBot="1">
      <c r="A64" s="552"/>
      <c r="C64" s="547"/>
      <c r="D64" s="95">
        <f t="shared" si="5"/>
        <v>63</v>
      </c>
      <c r="E64" s="96" t="s">
        <v>9426</v>
      </c>
      <c r="F64" s="96" t="s">
        <v>9305</v>
      </c>
      <c r="G64" s="96">
        <f t="shared" si="0"/>
        <v>2355</v>
      </c>
      <c r="H64" s="96" t="s">
        <v>9331</v>
      </c>
      <c r="I64" s="96" t="s">
        <v>9423</v>
      </c>
      <c r="J64" s="96" t="s">
        <v>2627</v>
      </c>
      <c r="K64" s="97">
        <v>2355</v>
      </c>
      <c r="L64" s="94" t="s">
        <v>7173</v>
      </c>
      <c r="M64" s="95">
        <f t="shared" si="6"/>
        <v>63</v>
      </c>
    </row>
    <row r="65" spans="1:13" ht="87" thickBot="1">
      <c r="A65" s="552"/>
      <c r="C65" s="547"/>
      <c r="D65" s="95">
        <f t="shared" si="5"/>
        <v>64</v>
      </c>
      <c r="E65" s="96" t="s">
        <v>9427</v>
      </c>
      <c r="F65" s="96" t="s">
        <v>9305</v>
      </c>
      <c r="G65" s="96">
        <f t="shared" si="0"/>
        <v>2353</v>
      </c>
      <c r="H65" s="96" t="s">
        <v>9331</v>
      </c>
      <c r="I65" s="96" t="s">
        <v>9423</v>
      </c>
      <c r="J65" s="96" t="s">
        <v>2625</v>
      </c>
      <c r="K65" s="97">
        <v>2353</v>
      </c>
      <c r="L65" s="94" t="s">
        <v>7173</v>
      </c>
      <c r="M65" s="95">
        <f t="shared" si="6"/>
        <v>64</v>
      </c>
    </row>
    <row r="66" spans="1:13" ht="87" thickBot="1">
      <c r="A66" s="552"/>
      <c r="C66" s="548"/>
      <c r="D66" s="104">
        <f t="shared" si="5"/>
        <v>65</v>
      </c>
      <c r="E66" s="105" t="s">
        <v>9428</v>
      </c>
      <c r="F66" s="105" t="s">
        <v>9316</v>
      </c>
      <c r="G66" s="105" t="str">
        <f t="shared" si="0"/>
        <v>X</v>
      </c>
      <c r="H66" s="105" t="s">
        <v>9317</v>
      </c>
      <c r="I66" s="105" t="s">
        <v>9429</v>
      </c>
      <c r="J66" s="105" t="s">
        <v>9430</v>
      </c>
      <c r="K66" s="97" t="s">
        <v>7173</v>
      </c>
      <c r="L66" s="94" t="s">
        <v>7173</v>
      </c>
      <c r="M66" s="104">
        <f t="shared" si="6"/>
        <v>65</v>
      </c>
    </row>
    <row r="67" spans="1:13" ht="101.45" thickBot="1">
      <c r="A67" s="552"/>
      <c r="C67" s="549" t="s">
        <v>9431</v>
      </c>
      <c r="D67" s="98">
        <f t="shared" si="5"/>
        <v>66</v>
      </c>
      <c r="E67" s="99" t="s">
        <v>9432</v>
      </c>
      <c r="F67" s="99" t="s">
        <v>9305</v>
      </c>
      <c r="G67" s="99">
        <f t="shared" ref="G67:G130" si="7">+K67</f>
        <v>2467</v>
      </c>
      <c r="H67" s="99" t="s">
        <v>9433</v>
      </c>
      <c r="I67" s="99" t="s">
        <v>9434</v>
      </c>
      <c r="J67" s="99" t="s">
        <v>2753</v>
      </c>
      <c r="K67" s="103">
        <v>2467</v>
      </c>
      <c r="L67" s="102" t="s">
        <v>7173</v>
      </c>
      <c r="M67" s="98">
        <f t="shared" si="6"/>
        <v>66</v>
      </c>
    </row>
    <row r="68" spans="1:13" ht="72.599999999999994" thickBot="1">
      <c r="A68" s="552"/>
      <c r="C68" s="549"/>
      <c r="D68" s="98">
        <f t="shared" si="5"/>
        <v>67</v>
      </c>
      <c r="E68" s="99" t="s">
        <v>9435</v>
      </c>
      <c r="F68" s="99" t="s">
        <v>9305</v>
      </c>
      <c r="G68" s="99">
        <f t="shared" si="7"/>
        <v>2343</v>
      </c>
      <c r="H68" s="99" t="s">
        <v>9436</v>
      </c>
      <c r="I68" s="99" t="s">
        <v>9437</v>
      </c>
      <c r="J68" s="99" t="s">
        <v>2611</v>
      </c>
      <c r="K68" s="103">
        <v>2343</v>
      </c>
      <c r="L68" s="102" t="s">
        <v>7173</v>
      </c>
      <c r="M68" s="98">
        <f t="shared" si="6"/>
        <v>67</v>
      </c>
    </row>
    <row r="69" spans="1:13" ht="29.45" thickBot="1">
      <c r="A69" s="552"/>
      <c r="C69" s="549"/>
      <c r="D69" s="98">
        <f t="shared" si="5"/>
        <v>68</v>
      </c>
      <c r="E69" s="99" t="s">
        <v>9438</v>
      </c>
      <c r="F69" s="99" t="s">
        <v>9305</v>
      </c>
      <c r="G69" s="99">
        <f t="shared" si="7"/>
        <v>2527</v>
      </c>
      <c r="H69" s="99" t="s">
        <v>2628</v>
      </c>
      <c r="I69" s="99" t="s">
        <v>9439</v>
      </c>
      <c r="J69" s="99" t="s">
        <v>2815</v>
      </c>
      <c r="K69" s="103">
        <v>2527</v>
      </c>
      <c r="L69" s="102" t="s">
        <v>7173</v>
      </c>
      <c r="M69" s="98">
        <f t="shared" si="6"/>
        <v>68</v>
      </c>
    </row>
    <row r="70" spans="1:13" ht="43.9" thickBot="1">
      <c r="A70" s="552"/>
      <c r="C70" s="549"/>
      <c r="D70" s="98">
        <f t="shared" si="5"/>
        <v>69</v>
      </c>
      <c r="E70" s="99" t="s">
        <v>9440</v>
      </c>
      <c r="F70" s="99" t="s">
        <v>9305</v>
      </c>
      <c r="G70" s="99">
        <f t="shared" si="7"/>
        <v>2465</v>
      </c>
      <c r="H70" s="99" t="s">
        <v>2628</v>
      </c>
      <c r="I70" s="99" t="s">
        <v>9439</v>
      </c>
      <c r="J70" s="99" t="s">
        <v>2748</v>
      </c>
      <c r="K70" s="103">
        <v>2465</v>
      </c>
      <c r="L70" s="102" t="s">
        <v>7173</v>
      </c>
      <c r="M70" s="98">
        <f t="shared" si="6"/>
        <v>69</v>
      </c>
    </row>
    <row r="71" spans="1:13" ht="130.15" thickBot="1">
      <c r="A71" s="552"/>
      <c r="C71" s="550"/>
      <c r="D71" s="116">
        <f t="shared" si="5"/>
        <v>70</v>
      </c>
      <c r="E71" s="100" t="s">
        <v>9441</v>
      </c>
      <c r="F71" s="100" t="s">
        <v>9316</v>
      </c>
      <c r="G71" s="100" t="str">
        <f t="shared" si="7"/>
        <v>X</v>
      </c>
      <c r="H71" s="100" t="s">
        <v>9317</v>
      </c>
      <c r="I71" s="100" t="s">
        <v>9442</v>
      </c>
      <c r="J71" s="100" t="s">
        <v>9443</v>
      </c>
      <c r="K71" s="103" t="s">
        <v>7173</v>
      </c>
      <c r="L71" s="102" t="s">
        <v>7173</v>
      </c>
      <c r="M71" s="116">
        <f t="shared" si="6"/>
        <v>70</v>
      </c>
    </row>
    <row r="72" spans="1:13" ht="115.9" thickBot="1">
      <c r="A72" s="552"/>
      <c r="C72" s="547" t="s">
        <v>9444</v>
      </c>
      <c r="D72" s="95">
        <f t="shared" si="5"/>
        <v>71</v>
      </c>
      <c r="E72" s="96" t="s">
        <v>9445</v>
      </c>
      <c r="F72" s="96" t="s">
        <v>9305</v>
      </c>
      <c r="G72" s="96">
        <f t="shared" si="7"/>
        <v>2289</v>
      </c>
      <c r="H72" s="96" t="s">
        <v>2446</v>
      </c>
      <c r="I72" s="96" t="s">
        <v>9446</v>
      </c>
      <c r="J72" s="96" t="s">
        <v>2539</v>
      </c>
      <c r="K72" s="97">
        <v>2289</v>
      </c>
      <c r="L72" s="94" t="s">
        <v>7173</v>
      </c>
      <c r="M72" s="95">
        <f t="shared" si="6"/>
        <v>71</v>
      </c>
    </row>
    <row r="73" spans="1:13" ht="101.45" thickBot="1">
      <c r="A73" s="552"/>
      <c r="C73" s="547"/>
      <c r="D73" s="95">
        <f t="shared" si="5"/>
        <v>72</v>
      </c>
      <c r="E73" s="96" t="s">
        <v>9447</v>
      </c>
      <c r="F73" s="96" t="s">
        <v>9305</v>
      </c>
      <c r="G73" s="96">
        <f t="shared" si="7"/>
        <v>2293</v>
      </c>
      <c r="H73" s="96" t="s">
        <v>2446</v>
      </c>
      <c r="I73" s="96" t="s">
        <v>9446</v>
      </c>
      <c r="J73" s="96" t="s">
        <v>2543</v>
      </c>
      <c r="K73" s="97">
        <v>2293</v>
      </c>
      <c r="L73" s="94" t="s">
        <v>7173</v>
      </c>
      <c r="M73" s="95">
        <f t="shared" si="6"/>
        <v>72</v>
      </c>
    </row>
    <row r="74" spans="1:13" ht="72.599999999999994" thickBot="1">
      <c r="A74" s="552"/>
      <c r="C74" s="548"/>
      <c r="D74" s="104">
        <f t="shared" si="5"/>
        <v>73</v>
      </c>
      <c r="E74" s="105" t="s">
        <v>9448</v>
      </c>
      <c r="F74" s="105" t="s">
        <v>9316</v>
      </c>
      <c r="G74" s="105" t="str">
        <f t="shared" si="7"/>
        <v>X</v>
      </c>
      <c r="H74" s="105" t="s">
        <v>9317</v>
      </c>
      <c r="I74" s="105" t="s">
        <v>9449</v>
      </c>
      <c r="J74" s="105" t="s">
        <v>9450</v>
      </c>
      <c r="K74" s="97" t="s">
        <v>7173</v>
      </c>
      <c r="L74" s="94" t="s">
        <v>7173</v>
      </c>
      <c r="M74" s="104">
        <f t="shared" si="6"/>
        <v>73</v>
      </c>
    </row>
    <row r="75" spans="1:13" ht="115.9" thickBot="1">
      <c r="A75" s="552"/>
      <c r="C75" s="116" t="s">
        <v>9451</v>
      </c>
      <c r="D75" s="116">
        <f t="shared" si="5"/>
        <v>74</v>
      </c>
      <c r="E75" s="100" t="s">
        <v>9452</v>
      </c>
      <c r="F75" s="100" t="s">
        <v>9453</v>
      </c>
      <c r="G75" s="100" t="str">
        <f t="shared" si="7"/>
        <v>X</v>
      </c>
      <c r="H75" s="100" t="s">
        <v>9317</v>
      </c>
      <c r="I75" s="100" t="s">
        <v>9454</v>
      </c>
      <c r="J75" s="100" t="s">
        <v>9455</v>
      </c>
      <c r="K75" s="101" t="s">
        <v>7173</v>
      </c>
      <c r="L75" s="102" t="s">
        <v>7173</v>
      </c>
      <c r="M75" s="116">
        <f t="shared" si="6"/>
        <v>74</v>
      </c>
    </row>
    <row r="76" spans="1:13" ht="87" thickBot="1">
      <c r="A76" s="552"/>
      <c r="C76" s="547" t="s">
        <v>9456</v>
      </c>
      <c r="D76" s="95">
        <f t="shared" si="5"/>
        <v>75</v>
      </c>
      <c r="E76" s="96" t="s">
        <v>9457</v>
      </c>
      <c r="F76" s="96" t="s">
        <v>9305</v>
      </c>
      <c r="G76" s="96">
        <f t="shared" si="7"/>
        <v>2504</v>
      </c>
      <c r="H76" s="96" t="s">
        <v>2573</v>
      </c>
      <c r="I76" s="96" t="s">
        <v>9458</v>
      </c>
      <c r="J76" s="96" t="s">
        <v>2791</v>
      </c>
      <c r="K76" s="97">
        <v>2504</v>
      </c>
      <c r="L76" s="94" t="s">
        <v>7173</v>
      </c>
      <c r="M76" s="95">
        <f t="shared" si="6"/>
        <v>75</v>
      </c>
    </row>
    <row r="77" spans="1:13" ht="72.599999999999994" thickBot="1">
      <c r="A77" s="553"/>
      <c r="C77" s="548"/>
      <c r="D77" s="104">
        <f t="shared" si="5"/>
        <v>76</v>
      </c>
      <c r="E77" s="105" t="s">
        <v>9459</v>
      </c>
      <c r="F77" s="105" t="s">
        <v>9316</v>
      </c>
      <c r="G77" s="105" t="str">
        <f t="shared" si="7"/>
        <v>X</v>
      </c>
      <c r="H77" s="105" t="s">
        <v>9317</v>
      </c>
      <c r="I77" s="105" t="s">
        <v>9460</v>
      </c>
      <c r="J77" s="105" t="s">
        <v>9461</v>
      </c>
      <c r="K77" s="106" t="s">
        <v>7173</v>
      </c>
      <c r="L77" s="94" t="s">
        <v>7173</v>
      </c>
      <c r="M77" s="104">
        <f t="shared" si="6"/>
        <v>76</v>
      </c>
    </row>
    <row r="78" spans="1:13" ht="43.9" thickBot="1">
      <c r="A78" s="551" t="s">
        <v>9462</v>
      </c>
      <c r="B78" s="107"/>
      <c r="C78" s="554" t="s">
        <v>9350</v>
      </c>
      <c r="D78" s="91">
        <f>D77+1</f>
        <v>77</v>
      </c>
      <c r="E78" s="92" t="s">
        <v>9351</v>
      </c>
      <c r="F78" s="92" t="s">
        <v>9305</v>
      </c>
      <c r="G78" s="92">
        <f t="shared" si="7"/>
        <v>20</v>
      </c>
      <c r="H78" s="92" t="s">
        <v>9352</v>
      </c>
      <c r="I78" s="92" t="s">
        <v>9463</v>
      </c>
      <c r="J78" s="92" t="s">
        <v>772</v>
      </c>
      <c r="K78" s="93">
        <v>20</v>
      </c>
      <c r="L78" s="94">
        <v>30350</v>
      </c>
      <c r="M78" s="91">
        <f>M77+1</f>
        <v>77</v>
      </c>
    </row>
    <row r="79" spans="1:13" ht="43.9" thickBot="1">
      <c r="A79" s="552"/>
      <c r="C79" s="547"/>
      <c r="D79" s="95">
        <f t="shared" si="5"/>
        <v>78</v>
      </c>
      <c r="E79" s="96" t="s">
        <v>9354</v>
      </c>
      <c r="F79" s="96" t="s">
        <v>9305</v>
      </c>
      <c r="G79" s="96">
        <f t="shared" si="7"/>
        <v>2266</v>
      </c>
      <c r="H79" s="96" t="s">
        <v>2446</v>
      </c>
      <c r="I79" s="112" t="s">
        <v>9463</v>
      </c>
      <c r="J79" s="96" t="s">
        <v>2514</v>
      </c>
      <c r="K79" s="97">
        <v>2266</v>
      </c>
      <c r="L79" s="94" t="s">
        <v>7173</v>
      </c>
      <c r="M79" s="95">
        <f t="shared" si="6"/>
        <v>78</v>
      </c>
    </row>
    <row r="80" spans="1:13" ht="72.599999999999994" thickBot="1">
      <c r="A80" s="552"/>
      <c r="C80" s="547"/>
      <c r="D80" s="95">
        <f t="shared" si="5"/>
        <v>79</v>
      </c>
      <c r="E80" s="96" t="s">
        <v>9355</v>
      </c>
      <c r="F80" s="96" t="s">
        <v>9305</v>
      </c>
      <c r="G80" s="96">
        <f t="shared" si="7"/>
        <v>2214</v>
      </c>
      <c r="H80" s="96" t="s">
        <v>2446</v>
      </c>
      <c r="I80" s="112" t="s">
        <v>9463</v>
      </c>
      <c r="J80" s="96" t="s">
        <v>2457</v>
      </c>
      <c r="K80" s="97">
        <v>2214</v>
      </c>
      <c r="L80" s="94" t="s">
        <v>7173</v>
      </c>
      <c r="M80" s="95">
        <f t="shared" si="6"/>
        <v>79</v>
      </c>
    </row>
    <row r="81" spans="1:13" ht="115.9" thickBot="1">
      <c r="A81" s="552"/>
      <c r="C81" s="547"/>
      <c r="D81" s="95">
        <f t="shared" si="5"/>
        <v>80</v>
      </c>
      <c r="E81" s="96" t="s">
        <v>9362</v>
      </c>
      <c r="F81" s="96" t="s">
        <v>9363</v>
      </c>
      <c r="G81" s="96" t="str">
        <f t="shared" si="7"/>
        <v>X</v>
      </c>
      <c r="H81" s="96" t="s">
        <v>9317</v>
      </c>
      <c r="I81" s="96" t="s">
        <v>9464</v>
      </c>
      <c r="J81" s="96" t="s">
        <v>9365</v>
      </c>
      <c r="K81" s="97" t="s">
        <v>7173</v>
      </c>
      <c r="L81" s="94" t="s">
        <v>7173</v>
      </c>
      <c r="M81" s="95">
        <f t="shared" si="6"/>
        <v>80</v>
      </c>
    </row>
    <row r="82" spans="1:13" ht="29.45" thickBot="1">
      <c r="A82" s="552"/>
      <c r="C82" s="555" t="s">
        <v>9366</v>
      </c>
      <c r="D82" s="114">
        <f t="shared" si="5"/>
        <v>81</v>
      </c>
      <c r="E82" s="99" t="s">
        <v>9367</v>
      </c>
      <c r="F82" s="99" t="s">
        <v>9305</v>
      </c>
      <c r="G82" s="99">
        <f t="shared" si="7"/>
        <v>331</v>
      </c>
      <c r="H82" s="99" t="s">
        <v>9339</v>
      </c>
      <c r="I82" s="99" t="s">
        <v>9465</v>
      </c>
      <c r="J82" s="99" t="s">
        <v>9369</v>
      </c>
      <c r="K82" s="103">
        <v>331</v>
      </c>
      <c r="L82" s="102">
        <v>30583</v>
      </c>
      <c r="M82" s="114">
        <f t="shared" si="6"/>
        <v>81</v>
      </c>
    </row>
    <row r="83" spans="1:13" ht="29.45" thickBot="1">
      <c r="A83" s="552"/>
      <c r="C83" s="549"/>
      <c r="D83" s="114">
        <f t="shared" si="5"/>
        <v>82</v>
      </c>
      <c r="E83" s="99" t="s">
        <v>9370</v>
      </c>
      <c r="F83" s="99" t="s">
        <v>9305</v>
      </c>
      <c r="G83" s="99">
        <f t="shared" si="7"/>
        <v>332</v>
      </c>
      <c r="H83" s="99" t="s">
        <v>9339</v>
      </c>
      <c r="I83" s="99" t="s">
        <v>9465</v>
      </c>
      <c r="J83" s="99" t="s">
        <v>1127</v>
      </c>
      <c r="K83" s="103">
        <v>332</v>
      </c>
      <c r="L83" s="102">
        <v>30583</v>
      </c>
      <c r="M83" s="114">
        <f t="shared" si="6"/>
        <v>82</v>
      </c>
    </row>
    <row r="84" spans="1:13" ht="43.9" thickBot="1">
      <c r="A84" s="552"/>
      <c r="C84" s="549"/>
      <c r="D84" s="114">
        <f t="shared" ref="D84:D102" si="8">D83+1</f>
        <v>83</v>
      </c>
      <c r="E84" s="99" t="s">
        <v>9371</v>
      </c>
      <c r="F84" s="99" t="s">
        <v>9305</v>
      </c>
      <c r="G84" s="99">
        <f t="shared" si="7"/>
        <v>334</v>
      </c>
      <c r="H84" s="99" t="s">
        <v>9339</v>
      </c>
      <c r="I84" s="99" t="s">
        <v>9465</v>
      </c>
      <c r="J84" s="99" t="s">
        <v>1129</v>
      </c>
      <c r="K84" s="103">
        <v>334</v>
      </c>
      <c r="L84" s="102">
        <v>30583</v>
      </c>
      <c r="M84" s="114">
        <f t="shared" ref="M84:M102" si="9">M83+1</f>
        <v>83</v>
      </c>
    </row>
    <row r="85" spans="1:13" ht="43.9" thickBot="1">
      <c r="A85" s="552"/>
      <c r="C85" s="550"/>
      <c r="D85" s="115">
        <f t="shared" si="8"/>
        <v>84</v>
      </c>
      <c r="E85" s="100" t="s">
        <v>9372</v>
      </c>
      <c r="F85" s="100" t="s">
        <v>9305</v>
      </c>
      <c r="G85" s="100">
        <f t="shared" si="7"/>
        <v>336</v>
      </c>
      <c r="H85" s="100" t="s">
        <v>9339</v>
      </c>
      <c r="I85" s="100" t="s">
        <v>9465</v>
      </c>
      <c r="J85" s="100" t="s">
        <v>1131</v>
      </c>
      <c r="K85" s="101">
        <v>336</v>
      </c>
      <c r="L85" s="102">
        <v>30583</v>
      </c>
      <c r="M85" s="115">
        <f t="shared" si="9"/>
        <v>84</v>
      </c>
    </row>
    <row r="86" spans="1:13" ht="58.15" thickBot="1">
      <c r="A86" s="552"/>
      <c r="C86" s="547" t="s">
        <v>9466</v>
      </c>
      <c r="D86" s="95">
        <f t="shared" si="8"/>
        <v>85</v>
      </c>
      <c r="E86" s="96" t="s">
        <v>9467</v>
      </c>
      <c r="F86" s="96" t="s">
        <v>9316</v>
      </c>
      <c r="G86" s="96" t="str">
        <f t="shared" si="7"/>
        <v>X</v>
      </c>
      <c r="H86" s="96" t="s">
        <v>9317</v>
      </c>
      <c r="I86" s="96" t="s">
        <v>9468</v>
      </c>
      <c r="J86" s="96" t="s">
        <v>9469</v>
      </c>
      <c r="K86" s="97" t="s">
        <v>7173</v>
      </c>
      <c r="L86" s="94" t="s">
        <v>7173</v>
      </c>
      <c r="M86" s="95">
        <f t="shared" si="9"/>
        <v>85</v>
      </c>
    </row>
    <row r="87" spans="1:13" ht="87" thickBot="1">
      <c r="A87" s="552"/>
      <c r="C87" s="547"/>
      <c r="D87" s="95">
        <f t="shared" si="8"/>
        <v>86</v>
      </c>
      <c r="E87" s="96" t="s">
        <v>9470</v>
      </c>
      <c r="F87" s="96" t="s">
        <v>9305</v>
      </c>
      <c r="G87" s="96">
        <f t="shared" si="7"/>
        <v>2298</v>
      </c>
      <c r="H87" s="96" t="s">
        <v>2548</v>
      </c>
      <c r="I87" s="96" t="s">
        <v>9471</v>
      </c>
      <c r="J87" s="96" t="s">
        <v>2549</v>
      </c>
      <c r="K87" s="97">
        <v>2298</v>
      </c>
      <c r="L87" s="94" t="s">
        <v>7173</v>
      </c>
      <c r="M87" s="95">
        <f t="shared" si="9"/>
        <v>86</v>
      </c>
    </row>
    <row r="88" spans="1:13" ht="29.45" thickBot="1">
      <c r="A88" s="552"/>
      <c r="C88" s="547"/>
      <c r="D88" s="95">
        <f t="shared" si="8"/>
        <v>87</v>
      </c>
      <c r="E88" s="96" t="s">
        <v>9472</v>
      </c>
      <c r="F88" s="96" t="s">
        <v>9305</v>
      </c>
      <c r="G88" s="96">
        <f t="shared" si="7"/>
        <v>2319</v>
      </c>
      <c r="H88" s="96" t="s">
        <v>9473</v>
      </c>
      <c r="I88" s="96" t="s">
        <v>9474</v>
      </c>
      <c r="J88" s="96" t="s">
        <v>2572</v>
      </c>
      <c r="K88" s="97">
        <v>2319</v>
      </c>
      <c r="L88" s="94" t="s">
        <v>7173</v>
      </c>
      <c r="M88" s="95">
        <f t="shared" si="9"/>
        <v>87</v>
      </c>
    </row>
    <row r="89" spans="1:13" ht="29.45" thickBot="1">
      <c r="A89" s="552"/>
      <c r="C89" s="547"/>
      <c r="D89" s="95">
        <f t="shared" si="8"/>
        <v>88</v>
      </c>
      <c r="E89" s="96" t="s">
        <v>9475</v>
      </c>
      <c r="F89" s="96" t="s">
        <v>9305</v>
      </c>
      <c r="G89" s="96">
        <f t="shared" si="7"/>
        <v>2207</v>
      </c>
      <c r="H89" s="96" t="s">
        <v>2446</v>
      </c>
      <c r="I89" s="96" t="s">
        <v>9474</v>
      </c>
      <c r="J89" s="96" t="s">
        <v>2448</v>
      </c>
      <c r="K89" s="97">
        <v>2207</v>
      </c>
      <c r="L89" s="94" t="s">
        <v>7173</v>
      </c>
      <c r="M89" s="95">
        <f t="shared" si="9"/>
        <v>88</v>
      </c>
    </row>
    <row r="90" spans="1:13" ht="29.45" thickBot="1">
      <c r="A90" s="552"/>
      <c r="C90" s="547"/>
      <c r="D90" s="95">
        <f t="shared" si="8"/>
        <v>89</v>
      </c>
      <c r="E90" s="96" t="s">
        <v>9395</v>
      </c>
      <c r="F90" s="96" t="s">
        <v>9305</v>
      </c>
      <c r="G90" s="96">
        <f t="shared" si="7"/>
        <v>2370</v>
      </c>
      <c r="H90" s="96" t="s">
        <v>2636</v>
      </c>
      <c r="I90" s="96" t="s">
        <v>9476</v>
      </c>
      <c r="J90" s="96" t="s">
        <v>2645</v>
      </c>
      <c r="K90" s="97">
        <v>2370</v>
      </c>
      <c r="L90" s="94" t="s">
        <v>7173</v>
      </c>
      <c r="M90" s="95">
        <f t="shared" si="9"/>
        <v>89</v>
      </c>
    </row>
    <row r="91" spans="1:13" ht="29.45" thickBot="1">
      <c r="A91" s="552"/>
      <c r="C91" s="547"/>
      <c r="D91" s="95">
        <f t="shared" si="8"/>
        <v>90</v>
      </c>
      <c r="E91" s="96" t="s">
        <v>9397</v>
      </c>
      <c r="F91" s="96" t="s">
        <v>9305</v>
      </c>
      <c r="G91" s="96">
        <f t="shared" si="7"/>
        <v>2565</v>
      </c>
      <c r="H91" s="96" t="s">
        <v>9398</v>
      </c>
      <c r="I91" s="96" t="s">
        <v>9476</v>
      </c>
      <c r="J91" s="96" t="s">
        <v>2854</v>
      </c>
      <c r="K91" s="97">
        <v>2565</v>
      </c>
      <c r="L91" s="94" t="s">
        <v>7173</v>
      </c>
      <c r="M91" s="95">
        <f t="shared" si="9"/>
        <v>90</v>
      </c>
    </row>
    <row r="92" spans="1:13" ht="29.45" thickBot="1">
      <c r="A92" s="552"/>
      <c r="C92" s="547"/>
      <c r="D92" s="95">
        <f t="shared" si="8"/>
        <v>91</v>
      </c>
      <c r="E92" s="96" t="s">
        <v>9399</v>
      </c>
      <c r="F92" s="96" t="s">
        <v>9305</v>
      </c>
      <c r="G92" s="96">
        <f t="shared" si="7"/>
        <v>2562</v>
      </c>
      <c r="H92" s="96" t="s">
        <v>9398</v>
      </c>
      <c r="I92" s="96" t="s">
        <v>9476</v>
      </c>
      <c r="J92" s="96" t="s">
        <v>2851</v>
      </c>
      <c r="K92" s="97">
        <v>2562</v>
      </c>
      <c r="L92" s="94" t="s">
        <v>7173</v>
      </c>
      <c r="M92" s="95">
        <f t="shared" si="9"/>
        <v>91</v>
      </c>
    </row>
    <row r="93" spans="1:13" ht="43.9" thickBot="1">
      <c r="A93" s="552"/>
      <c r="C93" s="547"/>
      <c r="D93" s="95">
        <f t="shared" si="8"/>
        <v>92</v>
      </c>
      <c r="E93" s="96" t="s">
        <v>9477</v>
      </c>
      <c r="F93" s="96" t="s">
        <v>9305</v>
      </c>
      <c r="G93" s="96">
        <f t="shared" si="7"/>
        <v>2560</v>
      </c>
      <c r="H93" s="96" t="s">
        <v>9398</v>
      </c>
      <c r="I93" s="96" t="s">
        <v>9476</v>
      </c>
      <c r="J93" s="96" t="s">
        <v>2849</v>
      </c>
      <c r="K93" s="97">
        <v>2560</v>
      </c>
      <c r="L93" s="94" t="s">
        <v>7173</v>
      </c>
      <c r="M93" s="95">
        <f t="shared" si="9"/>
        <v>92</v>
      </c>
    </row>
    <row r="94" spans="1:13" ht="43.9" thickBot="1">
      <c r="A94" s="552"/>
      <c r="C94" s="548"/>
      <c r="D94" s="104">
        <f t="shared" si="8"/>
        <v>93</v>
      </c>
      <c r="E94" s="105" t="s">
        <v>9401</v>
      </c>
      <c r="F94" s="105" t="s">
        <v>9305</v>
      </c>
      <c r="G94" s="105">
        <f t="shared" si="7"/>
        <v>2563</v>
      </c>
      <c r="H94" s="105" t="s">
        <v>9398</v>
      </c>
      <c r="I94" s="105" t="s">
        <v>9476</v>
      </c>
      <c r="J94" s="105" t="s">
        <v>2852</v>
      </c>
      <c r="K94" s="106">
        <v>2563</v>
      </c>
      <c r="L94" s="94" t="s">
        <v>7173</v>
      </c>
      <c r="M94" s="104">
        <f t="shared" si="9"/>
        <v>93</v>
      </c>
    </row>
    <row r="95" spans="1:13" ht="101.45" thickBot="1">
      <c r="A95" s="552"/>
      <c r="C95" s="116" t="s">
        <v>9478</v>
      </c>
      <c r="D95" s="116">
        <f t="shared" si="8"/>
        <v>94</v>
      </c>
      <c r="E95" s="100" t="s">
        <v>9479</v>
      </c>
      <c r="F95" s="100" t="s">
        <v>9305</v>
      </c>
      <c r="G95" s="100">
        <f t="shared" si="7"/>
        <v>2541</v>
      </c>
      <c r="H95" s="100" t="s">
        <v>2628</v>
      </c>
      <c r="I95" s="100" t="s">
        <v>9480</v>
      </c>
      <c r="J95" s="100" t="s">
        <v>2829</v>
      </c>
      <c r="K95" s="101">
        <v>2541</v>
      </c>
      <c r="L95" s="102" t="s">
        <v>7173</v>
      </c>
      <c r="M95" s="116">
        <f t="shared" si="9"/>
        <v>94</v>
      </c>
    </row>
    <row r="96" spans="1:13" ht="29.45" thickBot="1">
      <c r="A96" s="552"/>
      <c r="C96" s="547" t="s">
        <v>9481</v>
      </c>
      <c r="D96" s="95">
        <f t="shared" si="8"/>
        <v>95</v>
      </c>
      <c r="E96" s="96" t="s">
        <v>9482</v>
      </c>
      <c r="F96" s="96" t="s">
        <v>9305</v>
      </c>
      <c r="G96" s="96">
        <f t="shared" si="7"/>
        <v>2383</v>
      </c>
      <c r="H96" s="96" t="s">
        <v>2636</v>
      </c>
      <c r="I96" s="96" t="s">
        <v>9483</v>
      </c>
      <c r="J96" s="96" t="s">
        <v>2658</v>
      </c>
      <c r="K96" s="97">
        <v>2383</v>
      </c>
      <c r="L96" s="94" t="s">
        <v>7173</v>
      </c>
      <c r="M96" s="95">
        <f t="shared" si="9"/>
        <v>95</v>
      </c>
    </row>
    <row r="97" spans="1:13" ht="43.9" thickBot="1">
      <c r="A97" s="552"/>
      <c r="C97" s="547"/>
      <c r="D97" s="95">
        <f t="shared" si="8"/>
        <v>96</v>
      </c>
      <c r="E97" s="96" t="s">
        <v>9484</v>
      </c>
      <c r="F97" s="96" t="s">
        <v>9305</v>
      </c>
      <c r="G97" s="96">
        <f t="shared" si="7"/>
        <v>2244</v>
      </c>
      <c r="H97" s="96" t="s">
        <v>2446</v>
      </c>
      <c r="I97" s="96" t="s">
        <v>9483</v>
      </c>
      <c r="J97" s="96" t="s">
        <v>2489</v>
      </c>
      <c r="K97" s="97">
        <v>2244</v>
      </c>
      <c r="L97" s="94" t="s">
        <v>7173</v>
      </c>
      <c r="M97" s="95">
        <f t="shared" si="9"/>
        <v>96</v>
      </c>
    </row>
    <row r="98" spans="1:13" ht="29.45" thickBot="1">
      <c r="A98" s="552"/>
      <c r="C98" s="547"/>
      <c r="D98" s="95">
        <f t="shared" si="8"/>
        <v>97</v>
      </c>
      <c r="E98" s="96" t="s">
        <v>9485</v>
      </c>
      <c r="F98" s="96" t="s">
        <v>9305</v>
      </c>
      <c r="G98" s="96">
        <f t="shared" si="7"/>
        <v>2242</v>
      </c>
      <c r="H98" s="96" t="s">
        <v>2446</v>
      </c>
      <c r="I98" s="96" t="s">
        <v>9486</v>
      </c>
      <c r="J98" s="96" t="s">
        <v>2487</v>
      </c>
      <c r="K98" s="97">
        <v>2242</v>
      </c>
      <c r="L98" s="94" t="s">
        <v>7173</v>
      </c>
      <c r="M98" s="95">
        <f t="shared" si="9"/>
        <v>97</v>
      </c>
    </row>
    <row r="99" spans="1:13" ht="29.45" thickBot="1">
      <c r="A99" s="552"/>
      <c r="C99" s="547"/>
      <c r="D99" s="95">
        <f t="shared" si="8"/>
        <v>98</v>
      </c>
      <c r="E99" s="96" t="s">
        <v>9487</v>
      </c>
      <c r="F99" s="96" t="s">
        <v>9305</v>
      </c>
      <c r="G99" s="96">
        <f t="shared" si="7"/>
        <v>2310</v>
      </c>
      <c r="H99" s="96" t="s">
        <v>2446</v>
      </c>
      <c r="I99" s="96" t="s">
        <v>9486</v>
      </c>
      <c r="J99" s="96" t="s">
        <v>2561</v>
      </c>
      <c r="K99" s="97">
        <v>2310</v>
      </c>
      <c r="L99" s="94" t="s">
        <v>7173</v>
      </c>
      <c r="M99" s="95">
        <f t="shared" si="9"/>
        <v>98</v>
      </c>
    </row>
    <row r="100" spans="1:13" ht="43.9" thickBot="1">
      <c r="A100" s="552"/>
      <c r="C100" s="547"/>
      <c r="D100" s="95">
        <f t="shared" si="8"/>
        <v>99</v>
      </c>
      <c r="E100" s="96" t="s">
        <v>9488</v>
      </c>
      <c r="F100" s="96" t="s">
        <v>9305</v>
      </c>
      <c r="G100" s="96">
        <f t="shared" si="7"/>
        <v>2408</v>
      </c>
      <c r="H100" s="96" t="s">
        <v>2636</v>
      </c>
      <c r="I100" s="96" t="s">
        <v>9489</v>
      </c>
      <c r="J100" s="96" t="s">
        <v>2684</v>
      </c>
      <c r="K100" s="97">
        <v>2408</v>
      </c>
      <c r="L100" s="94" t="s">
        <v>7173</v>
      </c>
      <c r="M100" s="95">
        <f t="shared" si="9"/>
        <v>99</v>
      </c>
    </row>
    <row r="101" spans="1:13" ht="51" customHeight="1" thickBot="1">
      <c r="A101" s="552"/>
      <c r="C101" s="547"/>
      <c r="D101" s="95">
        <f t="shared" si="8"/>
        <v>100</v>
      </c>
      <c r="E101" s="96" t="s">
        <v>9490</v>
      </c>
      <c r="F101" s="96" t="s">
        <v>9305</v>
      </c>
      <c r="G101" s="96">
        <f t="shared" si="7"/>
        <v>2410</v>
      </c>
      <c r="H101" s="96" t="s">
        <v>2636</v>
      </c>
      <c r="I101" s="96" t="s">
        <v>9489</v>
      </c>
      <c r="J101" s="96" t="s">
        <v>2686</v>
      </c>
      <c r="K101" s="106">
        <v>2410</v>
      </c>
      <c r="L101" s="94" t="s">
        <v>7173</v>
      </c>
      <c r="M101" s="95">
        <f t="shared" si="9"/>
        <v>100</v>
      </c>
    </row>
    <row r="102" spans="1:13" ht="36.75" customHeight="1" thickBot="1">
      <c r="A102" s="553"/>
      <c r="C102" s="548"/>
      <c r="D102" s="104">
        <f t="shared" si="8"/>
        <v>101</v>
      </c>
      <c r="E102" s="105" t="s">
        <v>9491</v>
      </c>
      <c r="F102" s="105" t="s">
        <v>9316</v>
      </c>
      <c r="G102" s="105" t="str">
        <f t="shared" si="7"/>
        <v>X</v>
      </c>
      <c r="H102" s="105" t="s">
        <v>9317</v>
      </c>
      <c r="I102" s="105" t="s">
        <v>9492</v>
      </c>
      <c r="J102" s="105" t="s">
        <v>9493</v>
      </c>
      <c r="K102" s="106" t="s">
        <v>7173</v>
      </c>
      <c r="L102" s="94" t="s">
        <v>7173</v>
      </c>
      <c r="M102" s="104">
        <f t="shared" si="9"/>
        <v>101</v>
      </c>
    </row>
    <row r="103" spans="1:13" ht="43.9" thickBot="1">
      <c r="A103" s="551" t="s">
        <v>9494</v>
      </c>
      <c r="B103" s="107"/>
      <c r="C103" s="554" t="s">
        <v>9350</v>
      </c>
      <c r="D103" s="91">
        <f>D102+1</f>
        <v>102</v>
      </c>
      <c r="E103" s="92" t="s">
        <v>9351</v>
      </c>
      <c r="F103" s="92" t="s">
        <v>9305</v>
      </c>
      <c r="G103" s="92">
        <f t="shared" si="7"/>
        <v>20</v>
      </c>
      <c r="H103" s="92" t="s">
        <v>9352</v>
      </c>
      <c r="I103" s="117" t="s">
        <v>9495</v>
      </c>
      <c r="J103" s="92" t="s">
        <v>772</v>
      </c>
      <c r="K103" s="93">
        <v>20</v>
      </c>
      <c r="L103" s="94">
        <v>30350</v>
      </c>
      <c r="M103" s="91">
        <f>M102+1</f>
        <v>102</v>
      </c>
    </row>
    <row r="104" spans="1:13" ht="72.599999999999994" thickBot="1">
      <c r="A104" s="552"/>
      <c r="C104" s="547"/>
      <c r="D104" s="95">
        <f t="shared" ref="D104:D167" si="10">D103+1</f>
        <v>103</v>
      </c>
      <c r="E104" s="96" t="s">
        <v>9355</v>
      </c>
      <c r="F104" s="96" t="s">
        <v>9305</v>
      </c>
      <c r="G104" s="96">
        <f t="shared" si="7"/>
        <v>2214</v>
      </c>
      <c r="H104" s="96" t="s">
        <v>2446</v>
      </c>
      <c r="I104" s="118" t="s">
        <v>9495</v>
      </c>
      <c r="J104" s="96" t="s">
        <v>2457</v>
      </c>
      <c r="K104" s="97">
        <v>2214</v>
      </c>
      <c r="L104" s="94" t="s">
        <v>7173</v>
      </c>
      <c r="M104" s="95">
        <f t="shared" ref="M104:M167" si="11">M103+1</f>
        <v>103</v>
      </c>
    </row>
    <row r="105" spans="1:13" ht="115.9" thickBot="1">
      <c r="A105" s="552"/>
      <c r="C105" s="548"/>
      <c r="D105" s="104">
        <f t="shared" si="10"/>
        <v>104</v>
      </c>
      <c r="E105" s="105" t="s">
        <v>9362</v>
      </c>
      <c r="F105" s="105" t="s">
        <v>9363</v>
      </c>
      <c r="G105" s="105" t="str">
        <f t="shared" si="7"/>
        <v>X</v>
      </c>
      <c r="H105" s="105" t="s">
        <v>9317</v>
      </c>
      <c r="I105" s="119" t="s">
        <v>9496</v>
      </c>
      <c r="J105" s="105" t="s">
        <v>9365</v>
      </c>
      <c r="K105" s="106" t="s">
        <v>7173</v>
      </c>
      <c r="L105" s="94" t="s">
        <v>7173</v>
      </c>
      <c r="M105" s="104">
        <f t="shared" si="11"/>
        <v>104</v>
      </c>
    </row>
    <row r="106" spans="1:13" ht="29.45" thickBot="1">
      <c r="A106" s="552"/>
      <c r="C106" s="549" t="s">
        <v>9366</v>
      </c>
      <c r="D106" s="98">
        <f t="shared" si="10"/>
        <v>105</v>
      </c>
      <c r="E106" s="99" t="s">
        <v>9367</v>
      </c>
      <c r="F106" s="99" t="s">
        <v>9305</v>
      </c>
      <c r="G106" s="99">
        <f t="shared" si="7"/>
        <v>331</v>
      </c>
      <c r="H106" s="99" t="s">
        <v>9339</v>
      </c>
      <c r="I106" s="120" t="s">
        <v>9497</v>
      </c>
      <c r="J106" s="99" t="s">
        <v>9369</v>
      </c>
      <c r="K106" s="103">
        <v>331</v>
      </c>
      <c r="L106" s="102">
        <v>30583</v>
      </c>
      <c r="M106" s="98">
        <f t="shared" si="11"/>
        <v>105</v>
      </c>
    </row>
    <row r="107" spans="1:13" ht="29.45" thickBot="1">
      <c r="A107" s="552"/>
      <c r="C107" s="549"/>
      <c r="D107" s="98">
        <f t="shared" si="10"/>
        <v>106</v>
      </c>
      <c r="E107" s="99" t="s">
        <v>9370</v>
      </c>
      <c r="F107" s="99" t="s">
        <v>9305</v>
      </c>
      <c r="G107" s="99">
        <f t="shared" si="7"/>
        <v>332</v>
      </c>
      <c r="H107" s="99" t="s">
        <v>9339</v>
      </c>
      <c r="I107" s="120" t="s">
        <v>9497</v>
      </c>
      <c r="J107" s="99" t="s">
        <v>1127</v>
      </c>
      <c r="K107" s="103">
        <v>332</v>
      </c>
      <c r="L107" s="102">
        <v>30583</v>
      </c>
      <c r="M107" s="98">
        <f t="shared" si="11"/>
        <v>106</v>
      </c>
    </row>
    <row r="108" spans="1:13" ht="43.9" thickBot="1">
      <c r="A108" s="552"/>
      <c r="C108" s="549"/>
      <c r="D108" s="98">
        <f t="shared" si="10"/>
        <v>107</v>
      </c>
      <c r="E108" s="99" t="s">
        <v>9372</v>
      </c>
      <c r="F108" s="99" t="s">
        <v>9305</v>
      </c>
      <c r="G108" s="99">
        <f t="shared" si="7"/>
        <v>336</v>
      </c>
      <c r="H108" s="99" t="s">
        <v>9339</v>
      </c>
      <c r="I108" s="120" t="s">
        <v>9497</v>
      </c>
      <c r="J108" s="99" t="s">
        <v>1131</v>
      </c>
      <c r="K108" s="103">
        <v>336</v>
      </c>
      <c r="L108" s="102">
        <v>30583</v>
      </c>
      <c r="M108" s="98">
        <f t="shared" si="11"/>
        <v>107</v>
      </c>
    </row>
    <row r="109" spans="1:13" ht="29.45" thickBot="1">
      <c r="A109" s="552"/>
      <c r="C109" s="549"/>
      <c r="D109" s="98">
        <f t="shared" si="10"/>
        <v>108</v>
      </c>
      <c r="E109" s="99" t="s">
        <v>9498</v>
      </c>
      <c r="F109" s="99" t="s">
        <v>9305</v>
      </c>
      <c r="G109" s="99">
        <f t="shared" si="7"/>
        <v>2509</v>
      </c>
      <c r="H109" s="99" t="s">
        <v>9339</v>
      </c>
      <c r="I109" s="120" t="s">
        <v>9497</v>
      </c>
      <c r="J109" s="99" t="s">
        <v>2797</v>
      </c>
      <c r="K109" s="103">
        <v>2509</v>
      </c>
      <c r="L109" s="102" t="s">
        <v>7173</v>
      </c>
      <c r="M109" s="98">
        <f t="shared" si="11"/>
        <v>108</v>
      </c>
    </row>
    <row r="110" spans="1:13" ht="43.9" thickBot="1">
      <c r="A110" s="552"/>
      <c r="C110" s="549"/>
      <c r="D110" s="98">
        <f t="shared" si="10"/>
        <v>109</v>
      </c>
      <c r="E110" s="99" t="s">
        <v>9371</v>
      </c>
      <c r="F110" s="99" t="s">
        <v>9305</v>
      </c>
      <c r="G110" s="99">
        <f t="shared" si="7"/>
        <v>334</v>
      </c>
      <c r="H110" s="99" t="s">
        <v>9339</v>
      </c>
      <c r="I110" s="120" t="s">
        <v>9497</v>
      </c>
      <c r="J110" s="99" t="s">
        <v>1129</v>
      </c>
      <c r="K110" s="103">
        <v>334</v>
      </c>
      <c r="L110" s="102">
        <v>30583</v>
      </c>
      <c r="M110" s="98">
        <f t="shared" si="11"/>
        <v>109</v>
      </c>
    </row>
    <row r="111" spans="1:13" ht="43.9" thickBot="1">
      <c r="A111" s="552"/>
      <c r="C111" s="550"/>
      <c r="D111" s="116">
        <f t="shared" si="10"/>
        <v>110</v>
      </c>
      <c r="E111" s="100" t="s">
        <v>9499</v>
      </c>
      <c r="F111" s="100" t="s">
        <v>9305</v>
      </c>
      <c r="G111" s="100">
        <f t="shared" si="7"/>
        <v>2402</v>
      </c>
      <c r="H111" s="100" t="s">
        <v>2677</v>
      </c>
      <c r="I111" s="121" t="s">
        <v>9500</v>
      </c>
      <c r="J111" s="100" t="s">
        <v>2678</v>
      </c>
      <c r="K111" s="101">
        <v>2402</v>
      </c>
      <c r="L111" s="102" t="s">
        <v>7173</v>
      </c>
      <c r="M111" s="116">
        <f t="shared" si="11"/>
        <v>110</v>
      </c>
    </row>
    <row r="112" spans="1:13" ht="29.45" thickBot="1">
      <c r="A112" s="552"/>
      <c r="C112" s="547" t="s">
        <v>9373</v>
      </c>
      <c r="D112" s="95">
        <f t="shared" si="10"/>
        <v>111</v>
      </c>
      <c r="E112" s="96" t="s">
        <v>9374</v>
      </c>
      <c r="F112" s="96" t="s">
        <v>9305</v>
      </c>
      <c r="G112" s="96">
        <f t="shared" si="7"/>
        <v>290</v>
      </c>
      <c r="H112" s="96" t="s">
        <v>9375</v>
      </c>
      <c r="I112" s="96" t="s">
        <v>9501</v>
      </c>
      <c r="J112" s="96" t="s">
        <v>1066</v>
      </c>
      <c r="K112" s="97">
        <v>290</v>
      </c>
      <c r="L112" s="94" t="s">
        <v>7173</v>
      </c>
      <c r="M112" s="95">
        <f t="shared" si="11"/>
        <v>111</v>
      </c>
    </row>
    <row r="113" spans="1:13" ht="29.45" thickBot="1">
      <c r="A113" s="552"/>
      <c r="C113" s="547"/>
      <c r="D113" s="95">
        <f t="shared" si="10"/>
        <v>112</v>
      </c>
      <c r="E113" s="96" t="s">
        <v>9385</v>
      </c>
      <c r="F113" s="96" t="s">
        <v>9305</v>
      </c>
      <c r="G113" s="96">
        <f t="shared" si="7"/>
        <v>2222</v>
      </c>
      <c r="H113" s="96" t="s">
        <v>2446</v>
      </c>
      <c r="I113" s="96" t="s">
        <v>9501</v>
      </c>
      <c r="J113" s="96" t="s">
        <v>2465</v>
      </c>
      <c r="K113" s="97">
        <v>2222</v>
      </c>
      <c r="L113" s="94" t="s">
        <v>7173</v>
      </c>
      <c r="M113" s="95">
        <f t="shared" si="11"/>
        <v>112</v>
      </c>
    </row>
    <row r="114" spans="1:13" ht="58.15" thickBot="1">
      <c r="A114" s="552"/>
      <c r="C114" s="547"/>
      <c r="D114" s="95">
        <f t="shared" si="10"/>
        <v>113</v>
      </c>
      <c r="E114" s="96" t="s">
        <v>9378</v>
      </c>
      <c r="F114" s="96" t="s">
        <v>9305</v>
      </c>
      <c r="G114" s="96">
        <f t="shared" si="7"/>
        <v>2218</v>
      </c>
      <c r="H114" s="96" t="s">
        <v>2446</v>
      </c>
      <c r="I114" s="96" t="s">
        <v>9501</v>
      </c>
      <c r="J114" s="96" t="s">
        <v>2461</v>
      </c>
      <c r="K114" s="97">
        <v>2218</v>
      </c>
      <c r="L114" s="94" t="s">
        <v>7173</v>
      </c>
      <c r="M114" s="95">
        <f t="shared" si="11"/>
        <v>113</v>
      </c>
    </row>
    <row r="115" spans="1:13" ht="58.15" thickBot="1">
      <c r="A115" s="552"/>
      <c r="C115" s="547"/>
      <c r="D115" s="95">
        <f t="shared" si="10"/>
        <v>114</v>
      </c>
      <c r="E115" s="96" t="s">
        <v>9379</v>
      </c>
      <c r="F115" s="96" t="s">
        <v>9305</v>
      </c>
      <c r="G115" s="96">
        <f t="shared" si="7"/>
        <v>2219</v>
      </c>
      <c r="H115" s="96" t="s">
        <v>2446</v>
      </c>
      <c r="I115" s="96" t="s">
        <v>9501</v>
      </c>
      <c r="J115" s="96" t="s">
        <v>2462</v>
      </c>
      <c r="K115" s="97">
        <v>2219</v>
      </c>
      <c r="L115" s="94" t="s">
        <v>7173</v>
      </c>
      <c r="M115" s="95">
        <f t="shared" si="11"/>
        <v>114</v>
      </c>
    </row>
    <row r="116" spans="1:13" ht="72.599999999999994" thickBot="1">
      <c r="A116" s="552"/>
      <c r="C116" s="548"/>
      <c r="D116" s="104">
        <f t="shared" si="10"/>
        <v>115</v>
      </c>
      <c r="E116" s="105" t="s">
        <v>9502</v>
      </c>
      <c r="F116" s="105" t="s">
        <v>9305</v>
      </c>
      <c r="G116" s="105">
        <f t="shared" si="7"/>
        <v>2422</v>
      </c>
      <c r="H116" s="105" t="s">
        <v>2636</v>
      </c>
      <c r="I116" s="105" t="s">
        <v>9503</v>
      </c>
      <c r="J116" s="105" t="s">
        <v>2698</v>
      </c>
      <c r="K116" s="97">
        <v>2422</v>
      </c>
      <c r="L116" s="94" t="s">
        <v>7173</v>
      </c>
      <c r="M116" s="104">
        <f t="shared" si="11"/>
        <v>115</v>
      </c>
    </row>
    <row r="117" spans="1:13" ht="29.45" thickBot="1">
      <c r="A117" s="552"/>
      <c r="C117" s="549" t="s">
        <v>9504</v>
      </c>
      <c r="D117" s="98">
        <f t="shared" si="10"/>
        <v>116</v>
      </c>
      <c r="E117" s="99" t="s">
        <v>9505</v>
      </c>
      <c r="F117" s="99" t="s">
        <v>9305</v>
      </c>
      <c r="G117" s="99">
        <f t="shared" si="7"/>
        <v>509</v>
      </c>
      <c r="H117" s="99" t="s">
        <v>9339</v>
      </c>
      <c r="I117" s="120" t="s">
        <v>9506</v>
      </c>
      <c r="J117" s="99" t="s">
        <v>1399</v>
      </c>
      <c r="K117" s="103">
        <v>509</v>
      </c>
      <c r="L117" s="102" t="s">
        <v>7173</v>
      </c>
      <c r="M117" s="98">
        <f t="shared" si="11"/>
        <v>116</v>
      </c>
    </row>
    <row r="118" spans="1:13" ht="29.45" thickBot="1">
      <c r="A118" s="552"/>
      <c r="C118" s="549"/>
      <c r="D118" s="98">
        <f t="shared" si="10"/>
        <v>117</v>
      </c>
      <c r="E118" s="99" t="s">
        <v>9507</v>
      </c>
      <c r="F118" s="99" t="s">
        <v>9305</v>
      </c>
      <c r="G118" s="99">
        <f t="shared" si="7"/>
        <v>2296</v>
      </c>
      <c r="H118" s="120" t="s">
        <v>2446</v>
      </c>
      <c r="I118" s="120" t="s">
        <v>9506</v>
      </c>
      <c r="J118" s="99" t="s">
        <v>2546</v>
      </c>
      <c r="K118" s="103">
        <v>2296</v>
      </c>
      <c r="L118" s="102" t="s">
        <v>7173</v>
      </c>
      <c r="M118" s="98">
        <f t="shared" si="11"/>
        <v>117</v>
      </c>
    </row>
    <row r="119" spans="1:13" ht="43.9" thickBot="1">
      <c r="A119" s="552"/>
      <c r="C119" s="549"/>
      <c r="D119" s="98">
        <f t="shared" si="10"/>
        <v>118</v>
      </c>
      <c r="E119" s="99" t="s">
        <v>9508</v>
      </c>
      <c r="F119" s="99" t="s">
        <v>9305</v>
      </c>
      <c r="G119" s="99">
        <f t="shared" si="7"/>
        <v>2404</v>
      </c>
      <c r="H119" s="99" t="s">
        <v>2636</v>
      </c>
      <c r="I119" s="120" t="s">
        <v>9509</v>
      </c>
      <c r="J119" s="99" t="s">
        <v>2680</v>
      </c>
      <c r="K119" s="103">
        <v>2404</v>
      </c>
      <c r="L119" s="102" t="s">
        <v>7173</v>
      </c>
      <c r="M119" s="98">
        <f t="shared" si="11"/>
        <v>118</v>
      </c>
    </row>
    <row r="120" spans="1:13" ht="72.599999999999994" thickBot="1">
      <c r="A120" s="552"/>
      <c r="C120" s="549"/>
      <c r="D120" s="98">
        <f t="shared" si="10"/>
        <v>119</v>
      </c>
      <c r="E120" s="99" t="s">
        <v>9510</v>
      </c>
      <c r="F120" s="99" t="s">
        <v>9305</v>
      </c>
      <c r="G120" s="99">
        <f t="shared" si="7"/>
        <v>2420</v>
      </c>
      <c r="H120" s="99" t="s">
        <v>2636</v>
      </c>
      <c r="I120" s="120" t="s">
        <v>9509</v>
      </c>
      <c r="J120" s="99" t="s">
        <v>2696</v>
      </c>
      <c r="K120" s="103">
        <v>2420</v>
      </c>
      <c r="L120" s="102" t="s">
        <v>7173</v>
      </c>
      <c r="M120" s="98">
        <f t="shared" si="11"/>
        <v>119</v>
      </c>
    </row>
    <row r="121" spans="1:13" ht="72.599999999999994" thickBot="1">
      <c r="A121" s="552"/>
      <c r="C121" s="550"/>
      <c r="D121" s="98">
        <f t="shared" si="10"/>
        <v>120</v>
      </c>
      <c r="E121" s="99" t="s">
        <v>9511</v>
      </c>
      <c r="F121" s="99" t="s">
        <v>9305</v>
      </c>
      <c r="G121" s="99">
        <f t="shared" si="7"/>
        <v>2317</v>
      </c>
      <c r="H121" s="120" t="s">
        <v>2446</v>
      </c>
      <c r="I121" s="120" t="s">
        <v>9509</v>
      </c>
      <c r="J121" s="99" t="s">
        <v>2568</v>
      </c>
      <c r="K121" s="103">
        <v>2317</v>
      </c>
      <c r="L121" s="102" t="s">
        <v>7173</v>
      </c>
      <c r="M121" s="98">
        <f t="shared" si="11"/>
        <v>120</v>
      </c>
    </row>
    <row r="122" spans="1:13" ht="29.45" thickBot="1">
      <c r="A122" s="552"/>
      <c r="C122" s="547" t="s">
        <v>9311</v>
      </c>
      <c r="D122" s="109">
        <f t="shared" si="10"/>
        <v>121</v>
      </c>
      <c r="E122" s="96" t="s">
        <v>9422</v>
      </c>
      <c r="F122" s="96" t="s">
        <v>9305</v>
      </c>
      <c r="G122" s="96">
        <f t="shared" si="7"/>
        <v>2500</v>
      </c>
      <c r="H122" s="96" t="s">
        <v>2573</v>
      </c>
      <c r="I122" s="96" t="s">
        <v>9512</v>
      </c>
      <c r="J122" s="96" t="s">
        <v>2787</v>
      </c>
      <c r="K122" s="97">
        <v>2500</v>
      </c>
      <c r="L122" s="94" t="s">
        <v>7173</v>
      </c>
      <c r="M122" s="109">
        <f t="shared" si="11"/>
        <v>121</v>
      </c>
    </row>
    <row r="123" spans="1:13" ht="29.45" thickBot="1">
      <c r="A123" s="552"/>
      <c r="C123" s="547"/>
      <c r="D123" s="109">
        <f t="shared" si="10"/>
        <v>122</v>
      </c>
      <c r="E123" s="96" t="s">
        <v>9314</v>
      </c>
      <c r="F123" s="96" t="s">
        <v>9305</v>
      </c>
      <c r="G123" s="96">
        <f t="shared" si="7"/>
        <v>2494</v>
      </c>
      <c r="H123" s="96" t="s">
        <v>2573</v>
      </c>
      <c r="I123" s="96" t="s">
        <v>9512</v>
      </c>
      <c r="J123" s="96" t="s">
        <v>2781</v>
      </c>
      <c r="K123" s="97">
        <v>2494</v>
      </c>
      <c r="L123" s="94" t="s">
        <v>7173</v>
      </c>
      <c r="M123" s="109">
        <f t="shared" si="11"/>
        <v>122</v>
      </c>
    </row>
    <row r="124" spans="1:13" ht="58.15" thickBot="1">
      <c r="A124" s="552"/>
      <c r="C124" s="547"/>
      <c r="D124" s="109">
        <f t="shared" si="10"/>
        <v>123</v>
      </c>
      <c r="E124" s="96" t="s">
        <v>9513</v>
      </c>
      <c r="F124" s="96" t="s">
        <v>9305</v>
      </c>
      <c r="G124" s="96">
        <f t="shared" si="7"/>
        <v>2495</v>
      </c>
      <c r="H124" s="96" t="s">
        <v>2573</v>
      </c>
      <c r="I124" s="96" t="s">
        <v>9512</v>
      </c>
      <c r="J124" s="96" t="s">
        <v>2782</v>
      </c>
      <c r="K124" s="97">
        <v>2495</v>
      </c>
      <c r="L124" s="94" t="s">
        <v>7173</v>
      </c>
      <c r="M124" s="109">
        <f t="shared" si="11"/>
        <v>123</v>
      </c>
    </row>
    <row r="125" spans="1:13" ht="58.15" thickBot="1">
      <c r="A125" s="552"/>
      <c r="C125" s="547"/>
      <c r="D125" s="109">
        <f t="shared" si="10"/>
        <v>124</v>
      </c>
      <c r="E125" s="96" t="s">
        <v>9514</v>
      </c>
      <c r="F125" s="96" t="s">
        <v>9305</v>
      </c>
      <c r="G125" s="96">
        <f t="shared" si="7"/>
        <v>2496</v>
      </c>
      <c r="H125" s="96" t="s">
        <v>2573</v>
      </c>
      <c r="I125" s="96" t="s">
        <v>9512</v>
      </c>
      <c r="J125" s="96" t="s">
        <v>2783</v>
      </c>
      <c r="K125" s="97">
        <v>2496</v>
      </c>
      <c r="L125" s="94" t="s">
        <v>7173</v>
      </c>
      <c r="M125" s="109">
        <f t="shared" si="11"/>
        <v>124</v>
      </c>
    </row>
    <row r="126" spans="1:13" ht="58.15" thickBot="1">
      <c r="A126" s="552"/>
      <c r="C126" s="548"/>
      <c r="D126" s="113">
        <f t="shared" si="10"/>
        <v>125</v>
      </c>
      <c r="E126" s="105" t="s">
        <v>9515</v>
      </c>
      <c r="F126" s="105" t="s">
        <v>9363</v>
      </c>
      <c r="G126" s="105" t="str">
        <f t="shared" si="7"/>
        <v>X</v>
      </c>
      <c r="H126" s="105" t="s">
        <v>9516</v>
      </c>
      <c r="I126" s="105" t="s">
        <v>9517</v>
      </c>
      <c r="J126" s="105" t="s">
        <v>9518</v>
      </c>
      <c r="K126" s="97" t="s">
        <v>7173</v>
      </c>
      <c r="L126" s="94" t="s">
        <v>7173</v>
      </c>
      <c r="M126" s="113">
        <f t="shared" si="11"/>
        <v>125</v>
      </c>
    </row>
    <row r="127" spans="1:13" ht="58.15" thickBot="1">
      <c r="A127" s="552"/>
      <c r="C127" s="549" t="s">
        <v>9519</v>
      </c>
      <c r="D127" s="98">
        <f t="shared" si="10"/>
        <v>126</v>
      </c>
      <c r="E127" s="99" t="s">
        <v>9520</v>
      </c>
      <c r="F127" s="99" t="s">
        <v>9305</v>
      </c>
      <c r="G127" s="99">
        <f t="shared" si="7"/>
        <v>2209</v>
      </c>
      <c r="H127" s="99" t="s">
        <v>2446</v>
      </c>
      <c r="I127" s="99" t="s">
        <v>9521</v>
      </c>
      <c r="J127" s="99" t="s">
        <v>2451</v>
      </c>
      <c r="K127" s="103">
        <v>2209</v>
      </c>
      <c r="L127" s="102" t="s">
        <v>7173</v>
      </c>
      <c r="M127" s="98">
        <f t="shared" si="11"/>
        <v>126</v>
      </c>
    </row>
    <row r="128" spans="1:13" ht="72.599999999999994" thickBot="1">
      <c r="A128" s="552"/>
      <c r="C128" s="549"/>
      <c r="D128" s="98">
        <f t="shared" si="10"/>
        <v>127</v>
      </c>
      <c r="E128" s="99" t="s">
        <v>9522</v>
      </c>
      <c r="F128" s="99" t="s">
        <v>9305</v>
      </c>
      <c r="G128" s="99">
        <f t="shared" si="7"/>
        <v>2208</v>
      </c>
      <c r="H128" s="99" t="s">
        <v>2446</v>
      </c>
      <c r="I128" s="99" t="s">
        <v>9521</v>
      </c>
      <c r="J128" s="99" t="s">
        <v>2450</v>
      </c>
      <c r="K128" s="103">
        <v>2208</v>
      </c>
      <c r="L128" s="102" t="s">
        <v>7173</v>
      </c>
      <c r="M128" s="98">
        <f t="shared" si="11"/>
        <v>127</v>
      </c>
    </row>
    <row r="129" spans="1:13" ht="15" thickBot="1">
      <c r="A129" s="552"/>
      <c r="C129" s="549"/>
      <c r="D129" s="98">
        <f t="shared" si="10"/>
        <v>128</v>
      </c>
      <c r="E129" s="99" t="s">
        <v>9523</v>
      </c>
      <c r="F129" s="99" t="s">
        <v>9305</v>
      </c>
      <c r="G129" s="99">
        <f t="shared" si="7"/>
        <v>2356</v>
      </c>
      <c r="H129" s="99" t="s">
        <v>2628</v>
      </c>
      <c r="I129" s="99" t="s">
        <v>9524</v>
      </c>
      <c r="J129" s="99" t="s">
        <v>2629</v>
      </c>
      <c r="K129" s="103">
        <v>2356</v>
      </c>
      <c r="L129" s="102" t="s">
        <v>7173</v>
      </c>
      <c r="M129" s="98">
        <f t="shared" si="11"/>
        <v>128</v>
      </c>
    </row>
    <row r="130" spans="1:13" ht="58.15" thickBot="1">
      <c r="A130" s="552"/>
      <c r="C130" s="550"/>
      <c r="D130" s="116">
        <f t="shared" si="10"/>
        <v>129</v>
      </c>
      <c r="E130" s="100" t="s">
        <v>9525</v>
      </c>
      <c r="F130" s="100" t="s">
        <v>9305</v>
      </c>
      <c r="G130" s="100">
        <f t="shared" si="7"/>
        <v>2314</v>
      </c>
      <c r="H130" s="100" t="s">
        <v>2446</v>
      </c>
      <c r="I130" s="100" t="s">
        <v>9524</v>
      </c>
      <c r="J130" s="100" t="s">
        <v>2565</v>
      </c>
      <c r="K130" s="103">
        <v>2314</v>
      </c>
      <c r="L130" s="102" t="s">
        <v>7173</v>
      </c>
      <c r="M130" s="116">
        <f t="shared" si="11"/>
        <v>129</v>
      </c>
    </row>
    <row r="131" spans="1:13" ht="101.45" thickBot="1">
      <c r="A131" s="552"/>
      <c r="C131" s="95" t="s">
        <v>9526</v>
      </c>
      <c r="D131" s="95">
        <f t="shared" si="10"/>
        <v>130</v>
      </c>
      <c r="E131" s="118" t="s">
        <v>9527</v>
      </c>
      <c r="F131" s="96" t="s">
        <v>9305</v>
      </c>
      <c r="G131" s="96">
        <f t="shared" ref="G131:G194" si="12">+K131</f>
        <v>2532</v>
      </c>
      <c r="H131" s="118" t="s">
        <v>2628</v>
      </c>
      <c r="I131" s="118" t="s">
        <v>9528</v>
      </c>
      <c r="J131" s="96" t="s">
        <v>2820</v>
      </c>
      <c r="K131" s="97">
        <v>2532</v>
      </c>
      <c r="L131" s="94" t="s">
        <v>7173</v>
      </c>
      <c r="M131" s="95">
        <f t="shared" si="11"/>
        <v>130</v>
      </c>
    </row>
    <row r="132" spans="1:13" ht="115.9" thickBot="1">
      <c r="A132" s="552"/>
      <c r="C132" s="116" t="s">
        <v>9451</v>
      </c>
      <c r="D132" s="116">
        <f t="shared" si="10"/>
        <v>131</v>
      </c>
      <c r="E132" s="100" t="s">
        <v>9452</v>
      </c>
      <c r="F132" s="100" t="s">
        <v>9453</v>
      </c>
      <c r="G132" s="100" t="str">
        <f t="shared" si="12"/>
        <v>X</v>
      </c>
      <c r="H132" s="100" t="s">
        <v>9317</v>
      </c>
      <c r="I132" s="100" t="s">
        <v>9529</v>
      </c>
      <c r="J132" s="100" t="s">
        <v>9455</v>
      </c>
      <c r="K132" s="101" t="s">
        <v>7173</v>
      </c>
      <c r="L132" s="102" t="s">
        <v>7173</v>
      </c>
      <c r="M132" s="116">
        <f t="shared" si="11"/>
        <v>131</v>
      </c>
    </row>
    <row r="133" spans="1:13" ht="101.45" thickBot="1">
      <c r="A133" s="552"/>
      <c r="C133" s="547" t="s">
        <v>9456</v>
      </c>
      <c r="D133" s="95">
        <f t="shared" si="10"/>
        <v>132</v>
      </c>
      <c r="E133" s="118" t="s">
        <v>9530</v>
      </c>
      <c r="F133" s="118" t="s">
        <v>9305</v>
      </c>
      <c r="G133" s="118">
        <f t="shared" si="12"/>
        <v>2503</v>
      </c>
      <c r="H133" s="118" t="s">
        <v>2573</v>
      </c>
      <c r="I133" s="118" t="s">
        <v>9531</v>
      </c>
      <c r="J133" s="96" t="s">
        <v>2790</v>
      </c>
      <c r="K133" s="97">
        <v>2503</v>
      </c>
      <c r="L133" s="94" t="s">
        <v>7173</v>
      </c>
      <c r="M133" s="95">
        <f t="shared" si="11"/>
        <v>132</v>
      </c>
    </row>
    <row r="134" spans="1:13" ht="43.9" thickBot="1">
      <c r="A134" s="552"/>
      <c r="C134" s="547"/>
      <c r="D134" s="95">
        <f t="shared" si="10"/>
        <v>133</v>
      </c>
      <c r="E134" s="118" t="s">
        <v>9532</v>
      </c>
      <c r="F134" s="118" t="s">
        <v>9305</v>
      </c>
      <c r="G134" s="118">
        <f t="shared" si="12"/>
        <v>2328</v>
      </c>
      <c r="H134" s="118" t="s">
        <v>2573</v>
      </c>
      <c r="I134" s="118" t="s">
        <v>9533</v>
      </c>
      <c r="J134" s="96" t="s">
        <v>2586</v>
      </c>
      <c r="K134" s="97">
        <v>2328</v>
      </c>
      <c r="L134" s="94" t="s">
        <v>7173</v>
      </c>
      <c r="M134" s="95">
        <f t="shared" si="11"/>
        <v>133</v>
      </c>
    </row>
    <row r="135" spans="1:13" ht="72.599999999999994" thickBot="1">
      <c r="A135" s="553"/>
      <c r="C135" s="548"/>
      <c r="D135" s="104">
        <f t="shared" si="10"/>
        <v>134</v>
      </c>
      <c r="E135" s="119" t="s">
        <v>9534</v>
      </c>
      <c r="F135" s="119" t="s">
        <v>9316</v>
      </c>
      <c r="G135" s="119" t="str">
        <f t="shared" si="12"/>
        <v>X</v>
      </c>
      <c r="H135" s="119" t="s">
        <v>9317</v>
      </c>
      <c r="I135" s="119" t="s">
        <v>9535</v>
      </c>
      <c r="J135" s="105" t="s">
        <v>9536</v>
      </c>
      <c r="K135" s="106" t="s">
        <v>7173</v>
      </c>
      <c r="L135" s="94" t="s">
        <v>7173</v>
      </c>
      <c r="M135" s="104">
        <f t="shared" si="11"/>
        <v>134</v>
      </c>
    </row>
    <row r="136" spans="1:13" ht="29.45" thickBot="1">
      <c r="A136" s="551" t="s">
        <v>9537</v>
      </c>
      <c r="B136" s="107"/>
      <c r="C136" s="554" t="s">
        <v>9538</v>
      </c>
      <c r="D136" s="91">
        <f t="shared" si="10"/>
        <v>135</v>
      </c>
      <c r="E136" s="92" t="s">
        <v>9539</v>
      </c>
      <c r="F136" s="92" t="s">
        <v>9305</v>
      </c>
      <c r="G136" s="92">
        <f t="shared" si="12"/>
        <v>2327</v>
      </c>
      <c r="H136" s="92" t="s">
        <v>9306</v>
      </c>
      <c r="I136" s="92" t="s">
        <v>9540</v>
      </c>
      <c r="J136" s="92" t="s">
        <v>2585</v>
      </c>
      <c r="K136" s="93">
        <v>2327</v>
      </c>
      <c r="L136" s="94" t="s">
        <v>7173</v>
      </c>
      <c r="M136" s="91">
        <f t="shared" si="11"/>
        <v>135</v>
      </c>
    </row>
    <row r="137" spans="1:13" ht="29.45" thickBot="1">
      <c r="A137" s="552"/>
      <c r="C137" s="547"/>
      <c r="D137" s="95">
        <f t="shared" si="10"/>
        <v>136</v>
      </c>
      <c r="E137" s="96" t="s">
        <v>9541</v>
      </c>
      <c r="F137" s="96" t="s">
        <v>9305</v>
      </c>
      <c r="G137" s="96">
        <f t="shared" si="12"/>
        <v>2230</v>
      </c>
      <c r="H137" s="96" t="s">
        <v>2446</v>
      </c>
      <c r="I137" s="96" t="s">
        <v>9540</v>
      </c>
      <c r="J137" s="96" t="s">
        <v>2474</v>
      </c>
      <c r="K137" s="97">
        <v>2230</v>
      </c>
      <c r="L137" s="94" t="s">
        <v>7173</v>
      </c>
      <c r="M137" s="95">
        <f t="shared" si="11"/>
        <v>136</v>
      </c>
    </row>
    <row r="138" spans="1:13" ht="43.9" thickBot="1">
      <c r="A138" s="552"/>
      <c r="C138" s="547"/>
      <c r="D138" s="95">
        <f t="shared" si="10"/>
        <v>137</v>
      </c>
      <c r="E138" s="96" t="s">
        <v>9542</v>
      </c>
      <c r="F138" s="96" t="s">
        <v>9305</v>
      </c>
      <c r="G138" s="96">
        <f t="shared" si="12"/>
        <v>2231</v>
      </c>
      <c r="H138" s="96" t="s">
        <v>2446</v>
      </c>
      <c r="I138" s="96" t="s">
        <v>9540</v>
      </c>
      <c r="J138" s="96" t="s">
        <v>2475</v>
      </c>
      <c r="K138" s="97">
        <v>2231</v>
      </c>
      <c r="L138" s="94" t="s">
        <v>7173</v>
      </c>
      <c r="M138" s="95">
        <f t="shared" si="11"/>
        <v>137</v>
      </c>
    </row>
    <row r="139" spans="1:13" ht="29.45" thickBot="1">
      <c r="A139" s="552"/>
      <c r="C139" s="547"/>
      <c r="D139" s="95">
        <f t="shared" si="10"/>
        <v>138</v>
      </c>
      <c r="E139" s="96" t="s">
        <v>9543</v>
      </c>
      <c r="F139" s="96" t="s">
        <v>9305</v>
      </c>
      <c r="G139" s="96">
        <f t="shared" si="12"/>
        <v>2232</v>
      </c>
      <c r="H139" s="96" t="s">
        <v>2446</v>
      </c>
      <c r="I139" s="96" t="s">
        <v>9540</v>
      </c>
      <c r="J139" s="96" t="s">
        <v>2476</v>
      </c>
      <c r="K139" s="97">
        <v>2232</v>
      </c>
      <c r="L139" s="94" t="s">
        <v>7173</v>
      </c>
      <c r="M139" s="95">
        <f t="shared" si="11"/>
        <v>138</v>
      </c>
    </row>
    <row r="140" spans="1:13" ht="72.599999999999994" thickBot="1">
      <c r="A140" s="552"/>
      <c r="C140" s="547"/>
      <c r="D140" s="95">
        <f t="shared" si="10"/>
        <v>139</v>
      </c>
      <c r="E140" s="96" t="s">
        <v>9544</v>
      </c>
      <c r="F140" s="96" t="s">
        <v>9316</v>
      </c>
      <c r="G140" s="96" t="str">
        <f t="shared" si="12"/>
        <v>X</v>
      </c>
      <c r="H140" s="96" t="s">
        <v>9317</v>
      </c>
      <c r="I140" s="96" t="s">
        <v>9545</v>
      </c>
      <c r="J140" s="96" t="s">
        <v>9546</v>
      </c>
      <c r="K140" s="97" t="s">
        <v>7173</v>
      </c>
      <c r="L140" s="94" t="s">
        <v>7173</v>
      </c>
      <c r="M140" s="95">
        <f t="shared" si="11"/>
        <v>139</v>
      </c>
    </row>
    <row r="141" spans="1:13" ht="72.599999999999994" thickBot="1">
      <c r="A141" s="552"/>
      <c r="C141" s="548"/>
      <c r="D141" s="104">
        <f t="shared" si="10"/>
        <v>140</v>
      </c>
      <c r="E141" s="105" t="s">
        <v>9547</v>
      </c>
      <c r="F141" s="105" t="s">
        <v>9305</v>
      </c>
      <c r="G141" s="105">
        <f t="shared" si="12"/>
        <v>2426</v>
      </c>
      <c r="H141" s="105" t="s">
        <v>2446</v>
      </c>
      <c r="I141" s="105" t="s">
        <v>9548</v>
      </c>
      <c r="J141" s="105" t="s">
        <v>2703</v>
      </c>
      <c r="K141" s="97">
        <v>2426</v>
      </c>
      <c r="L141" s="94" t="s">
        <v>7173</v>
      </c>
      <c r="M141" s="104">
        <f t="shared" si="11"/>
        <v>140</v>
      </c>
    </row>
    <row r="142" spans="1:13" ht="29.45" thickBot="1">
      <c r="A142" s="552"/>
      <c r="C142" s="549" t="s">
        <v>9549</v>
      </c>
      <c r="D142" s="98">
        <f t="shared" si="10"/>
        <v>141</v>
      </c>
      <c r="E142" s="99" t="s">
        <v>9550</v>
      </c>
      <c r="F142" s="99" t="s">
        <v>9305</v>
      </c>
      <c r="G142" s="99">
        <f t="shared" si="12"/>
        <v>2564</v>
      </c>
      <c r="H142" s="99" t="s">
        <v>9375</v>
      </c>
      <c r="I142" s="99" t="s">
        <v>9551</v>
      </c>
      <c r="J142" s="99" t="s">
        <v>2853</v>
      </c>
      <c r="K142" s="103">
        <v>2564</v>
      </c>
      <c r="L142" s="102" t="s">
        <v>7173</v>
      </c>
      <c r="M142" s="98">
        <f t="shared" si="11"/>
        <v>141</v>
      </c>
    </row>
    <row r="143" spans="1:13" ht="43.9" thickBot="1">
      <c r="A143" s="552"/>
      <c r="C143" s="549"/>
      <c r="D143" s="98">
        <f t="shared" si="10"/>
        <v>142</v>
      </c>
      <c r="E143" s="99" t="s">
        <v>9552</v>
      </c>
      <c r="F143" s="99" t="s">
        <v>9305</v>
      </c>
      <c r="G143" s="99">
        <f t="shared" si="12"/>
        <v>2220</v>
      </c>
      <c r="H143" s="99" t="s">
        <v>2446</v>
      </c>
      <c r="I143" s="99" t="s">
        <v>9551</v>
      </c>
      <c r="J143" s="99" t="s">
        <v>2463</v>
      </c>
      <c r="K143" s="103">
        <v>2220</v>
      </c>
      <c r="L143" s="102" t="s">
        <v>7173</v>
      </c>
      <c r="M143" s="98">
        <f t="shared" si="11"/>
        <v>142</v>
      </c>
    </row>
    <row r="144" spans="1:13" ht="87" thickBot="1">
      <c r="A144" s="552"/>
      <c r="C144" s="550"/>
      <c r="D144" s="116">
        <f t="shared" si="10"/>
        <v>143</v>
      </c>
      <c r="E144" s="100" t="s">
        <v>9553</v>
      </c>
      <c r="F144" s="100" t="s">
        <v>9316</v>
      </c>
      <c r="G144" s="100" t="str">
        <f t="shared" si="12"/>
        <v>X</v>
      </c>
      <c r="H144" s="100" t="s">
        <v>9317</v>
      </c>
      <c r="I144" s="100" t="s">
        <v>9554</v>
      </c>
      <c r="J144" s="100" t="s">
        <v>9555</v>
      </c>
      <c r="K144" s="103" t="s">
        <v>7173</v>
      </c>
      <c r="L144" s="102" t="s">
        <v>7173</v>
      </c>
      <c r="M144" s="116">
        <f t="shared" si="11"/>
        <v>143</v>
      </c>
    </row>
    <row r="145" spans="1:13" ht="43.9" thickBot="1">
      <c r="A145" s="552"/>
      <c r="C145" s="547" t="s">
        <v>9556</v>
      </c>
      <c r="D145" s="95">
        <f t="shared" si="10"/>
        <v>144</v>
      </c>
      <c r="E145" s="96" t="s">
        <v>9557</v>
      </c>
      <c r="F145" s="96" t="s">
        <v>9305</v>
      </c>
      <c r="G145" s="96">
        <f t="shared" si="12"/>
        <v>2559</v>
      </c>
      <c r="H145" s="96" t="s">
        <v>9375</v>
      </c>
      <c r="I145" s="96" t="s">
        <v>9558</v>
      </c>
      <c r="J145" s="96" t="s">
        <v>2846</v>
      </c>
      <c r="K145" s="97">
        <v>2559</v>
      </c>
      <c r="L145" s="94" t="s">
        <v>7173</v>
      </c>
      <c r="M145" s="95">
        <f t="shared" si="11"/>
        <v>144</v>
      </c>
    </row>
    <row r="146" spans="1:13" ht="43.9" thickBot="1">
      <c r="A146" s="552"/>
      <c r="C146" s="547"/>
      <c r="D146" s="95">
        <f t="shared" si="10"/>
        <v>145</v>
      </c>
      <c r="E146" s="96" t="s">
        <v>9559</v>
      </c>
      <c r="F146" s="96" t="s">
        <v>9305</v>
      </c>
      <c r="G146" s="96">
        <f t="shared" si="12"/>
        <v>2241</v>
      </c>
      <c r="H146" s="96" t="s">
        <v>2446</v>
      </c>
      <c r="I146" s="96" t="s">
        <v>9558</v>
      </c>
      <c r="J146" s="96" t="s">
        <v>2486</v>
      </c>
      <c r="K146" s="97">
        <v>2241</v>
      </c>
      <c r="L146" s="94" t="s">
        <v>7173</v>
      </c>
      <c r="M146" s="95">
        <f t="shared" si="11"/>
        <v>145</v>
      </c>
    </row>
    <row r="147" spans="1:13" ht="72.599999999999994" thickBot="1">
      <c r="A147" s="552"/>
      <c r="C147" s="548"/>
      <c r="D147" s="104">
        <f t="shared" si="10"/>
        <v>146</v>
      </c>
      <c r="E147" s="105" t="s">
        <v>9560</v>
      </c>
      <c r="F147" s="105" t="s">
        <v>9316</v>
      </c>
      <c r="G147" s="105" t="str">
        <f t="shared" si="12"/>
        <v>X</v>
      </c>
      <c r="H147" s="105" t="s">
        <v>9317</v>
      </c>
      <c r="I147" s="105" t="s">
        <v>9561</v>
      </c>
      <c r="J147" s="105" t="s">
        <v>9562</v>
      </c>
      <c r="K147" s="97" t="s">
        <v>7173</v>
      </c>
      <c r="L147" s="94" t="s">
        <v>7173</v>
      </c>
      <c r="M147" s="104">
        <f t="shared" si="11"/>
        <v>146</v>
      </c>
    </row>
    <row r="148" spans="1:13" ht="29.45" thickBot="1">
      <c r="A148" s="552"/>
      <c r="C148" s="549" t="s">
        <v>9563</v>
      </c>
      <c r="D148" s="98">
        <f t="shared" si="10"/>
        <v>147</v>
      </c>
      <c r="E148" s="120" t="s">
        <v>9564</v>
      </c>
      <c r="F148" s="120" t="s">
        <v>9305</v>
      </c>
      <c r="G148" s="120">
        <f t="shared" si="12"/>
        <v>2352</v>
      </c>
      <c r="H148" s="120" t="s">
        <v>9473</v>
      </c>
      <c r="I148" s="120" t="s">
        <v>9565</v>
      </c>
      <c r="J148" s="99" t="s">
        <v>2624</v>
      </c>
      <c r="K148" s="103">
        <v>2352</v>
      </c>
      <c r="L148" s="102" t="s">
        <v>7173</v>
      </c>
      <c r="M148" s="98">
        <f t="shared" si="11"/>
        <v>147</v>
      </c>
    </row>
    <row r="149" spans="1:13" ht="29.45" thickBot="1">
      <c r="A149" s="552"/>
      <c r="C149" s="549"/>
      <c r="D149" s="98">
        <f t="shared" si="10"/>
        <v>148</v>
      </c>
      <c r="E149" s="120" t="s">
        <v>9566</v>
      </c>
      <c r="F149" s="120" t="s">
        <v>9305</v>
      </c>
      <c r="G149" s="120">
        <f t="shared" si="12"/>
        <v>2351</v>
      </c>
      <c r="H149" s="120" t="s">
        <v>9473</v>
      </c>
      <c r="I149" s="120" t="s">
        <v>9565</v>
      </c>
      <c r="J149" s="99" t="s">
        <v>2623</v>
      </c>
      <c r="K149" s="103">
        <v>2351</v>
      </c>
      <c r="L149" s="102" t="s">
        <v>7173</v>
      </c>
      <c r="M149" s="98">
        <f t="shared" si="11"/>
        <v>148</v>
      </c>
    </row>
    <row r="150" spans="1:13" ht="87" thickBot="1">
      <c r="A150" s="552"/>
      <c r="C150" s="550"/>
      <c r="D150" s="116">
        <f t="shared" si="10"/>
        <v>149</v>
      </c>
      <c r="E150" s="121" t="s">
        <v>9567</v>
      </c>
      <c r="F150" s="121" t="s">
        <v>9316</v>
      </c>
      <c r="G150" s="121" t="str">
        <f t="shared" si="12"/>
        <v>X</v>
      </c>
      <c r="H150" s="121" t="s">
        <v>9317</v>
      </c>
      <c r="I150" s="121" t="s">
        <v>9568</v>
      </c>
      <c r="J150" s="100" t="s">
        <v>9569</v>
      </c>
      <c r="K150" s="103" t="s">
        <v>7173</v>
      </c>
      <c r="L150" s="102" t="s">
        <v>7173</v>
      </c>
      <c r="M150" s="116">
        <f t="shared" si="11"/>
        <v>149</v>
      </c>
    </row>
    <row r="151" spans="1:13" ht="29.45" thickBot="1">
      <c r="A151" s="552"/>
      <c r="C151" s="547" t="s">
        <v>9311</v>
      </c>
      <c r="D151" s="95">
        <f t="shared" si="10"/>
        <v>150</v>
      </c>
      <c r="E151" s="96" t="s">
        <v>9422</v>
      </c>
      <c r="F151" s="96" t="s">
        <v>9305</v>
      </c>
      <c r="G151" s="96">
        <f t="shared" si="12"/>
        <v>2500</v>
      </c>
      <c r="H151" s="96" t="s">
        <v>2573</v>
      </c>
      <c r="I151" s="96" t="s">
        <v>9570</v>
      </c>
      <c r="J151" s="96" t="s">
        <v>2787</v>
      </c>
      <c r="K151" s="97">
        <v>2500</v>
      </c>
      <c r="L151" s="94" t="s">
        <v>7173</v>
      </c>
      <c r="M151" s="95">
        <f t="shared" si="11"/>
        <v>150</v>
      </c>
    </row>
    <row r="152" spans="1:13" ht="29.45" thickBot="1">
      <c r="A152" s="552"/>
      <c r="C152" s="547"/>
      <c r="D152" s="95">
        <f t="shared" si="10"/>
        <v>151</v>
      </c>
      <c r="E152" s="96" t="s">
        <v>9314</v>
      </c>
      <c r="F152" s="96" t="s">
        <v>9305</v>
      </c>
      <c r="G152" s="96">
        <f t="shared" si="12"/>
        <v>2494</v>
      </c>
      <c r="H152" s="96" t="s">
        <v>2573</v>
      </c>
      <c r="I152" s="96" t="s">
        <v>9570</v>
      </c>
      <c r="J152" s="96" t="s">
        <v>2781</v>
      </c>
      <c r="K152" s="97">
        <v>2494</v>
      </c>
      <c r="L152" s="94" t="s">
        <v>7173</v>
      </c>
      <c r="M152" s="95">
        <f t="shared" si="11"/>
        <v>151</v>
      </c>
    </row>
    <row r="153" spans="1:13" ht="29.45" thickBot="1">
      <c r="A153" s="552"/>
      <c r="C153" s="547"/>
      <c r="D153" s="95">
        <f t="shared" si="10"/>
        <v>152</v>
      </c>
      <c r="E153" s="96" t="s">
        <v>9424</v>
      </c>
      <c r="F153" s="96" t="s">
        <v>9305</v>
      </c>
      <c r="G153" s="96">
        <f t="shared" si="12"/>
        <v>2497</v>
      </c>
      <c r="H153" s="96" t="s">
        <v>2573</v>
      </c>
      <c r="I153" s="96" t="s">
        <v>9570</v>
      </c>
      <c r="J153" s="96" t="s">
        <v>2784</v>
      </c>
      <c r="K153" s="97">
        <v>2497</v>
      </c>
      <c r="L153" s="94" t="s">
        <v>7173</v>
      </c>
      <c r="M153" s="95">
        <f t="shared" si="11"/>
        <v>152</v>
      </c>
    </row>
    <row r="154" spans="1:13" ht="29.45" thickBot="1">
      <c r="A154" s="552"/>
      <c r="C154" s="547"/>
      <c r="D154" s="95">
        <f t="shared" si="10"/>
        <v>153</v>
      </c>
      <c r="E154" s="96" t="s">
        <v>9571</v>
      </c>
      <c r="F154" s="96" t="s">
        <v>9305</v>
      </c>
      <c r="G154" s="96">
        <f t="shared" si="12"/>
        <v>2498</v>
      </c>
      <c r="H154" s="96" t="s">
        <v>2573</v>
      </c>
      <c r="I154" s="96" t="s">
        <v>9570</v>
      </c>
      <c r="J154" s="96" t="s">
        <v>2785</v>
      </c>
      <c r="K154" s="97">
        <v>2498</v>
      </c>
      <c r="L154" s="94" t="s">
        <v>7173</v>
      </c>
      <c r="M154" s="95">
        <f t="shared" si="11"/>
        <v>153</v>
      </c>
    </row>
    <row r="155" spans="1:13" ht="87" thickBot="1">
      <c r="A155" s="552"/>
      <c r="C155" s="547"/>
      <c r="D155" s="95">
        <f t="shared" si="10"/>
        <v>154</v>
      </c>
      <c r="E155" s="96" t="s">
        <v>9425</v>
      </c>
      <c r="F155" s="96" t="s">
        <v>9305</v>
      </c>
      <c r="G155" s="96">
        <f t="shared" si="12"/>
        <v>2354</v>
      </c>
      <c r="H155" s="96" t="s">
        <v>9331</v>
      </c>
      <c r="I155" s="96" t="s">
        <v>9570</v>
      </c>
      <c r="J155" s="96" t="s">
        <v>2626</v>
      </c>
      <c r="K155" s="97">
        <v>2354</v>
      </c>
      <c r="L155" s="94" t="s">
        <v>7173</v>
      </c>
      <c r="M155" s="95">
        <f t="shared" si="11"/>
        <v>154</v>
      </c>
    </row>
    <row r="156" spans="1:13" ht="72.599999999999994" thickBot="1">
      <c r="A156" s="552"/>
      <c r="C156" s="547"/>
      <c r="D156" s="95">
        <f t="shared" si="10"/>
        <v>155</v>
      </c>
      <c r="E156" s="96" t="s">
        <v>9426</v>
      </c>
      <c r="F156" s="96" t="s">
        <v>9305</v>
      </c>
      <c r="G156" s="96">
        <f t="shared" si="12"/>
        <v>2355</v>
      </c>
      <c r="H156" s="96" t="s">
        <v>9331</v>
      </c>
      <c r="I156" s="96" t="s">
        <v>9570</v>
      </c>
      <c r="J156" s="96" t="s">
        <v>2627</v>
      </c>
      <c r="K156" s="97">
        <v>2355</v>
      </c>
      <c r="L156" s="94" t="s">
        <v>7173</v>
      </c>
      <c r="M156" s="95">
        <f t="shared" si="11"/>
        <v>155</v>
      </c>
    </row>
    <row r="157" spans="1:13" ht="87" thickBot="1">
      <c r="A157" s="552"/>
      <c r="C157" s="547"/>
      <c r="D157" s="95">
        <f t="shared" si="10"/>
        <v>156</v>
      </c>
      <c r="E157" s="96" t="s">
        <v>9427</v>
      </c>
      <c r="F157" s="96" t="s">
        <v>9305</v>
      </c>
      <c r="G157" s="96">
        <f t="shared" si="12"/>
        <v>2353</v>
      </c>
      <c r="H157" s="96" t="s">
        <v>9331</v>
      </c>
      <c r="I157" s="96" t="s">
        <v>9570</v>
      </c>
      <c r="J157" s="96" t="s">
        <v>2625</v>
      </c>
      <c r="K157" s="97">
        <v>2353</v>
      </c>
      <c r="L157" s="94" t="s">
        <v>7173</v>
      </c>
      <c r="M157" s="95">
        <f t="shared" si="11"/>
        <v>156</v>
      </c>
    </row>
    <row r="158" spans="1:13" ht="87" thickBot="1">
      <c r="A158" s="552"/>
      <c r="C158" s="548"/>
      <c r="D158" s="104">
        <f t="shared" si="10"/>
        <v>157</v>
      </c>
      <c r="E158" s="105" t="s">
        <v>9428</v>
      </c>
      <c r="F158" s="105" t="s">
        <v>9316</v>
      </c>
      <c r="G158" s="105" t="str">
        <f t="shared" si="12"/>
        <v>X</v>
      </c>
      <c r="H158" s="105" t="s">
        <v>9317</v>
      </c>
      <c r="I158" s="105" t="s">
        <v>9572</v>
      </c>
      <c r="J158" s="105" t="s">
        <v>9430</v>
      </c>
      <c r="K158" s="106" t="s">
        <v>7173</v>
      </c>
      <c r="L158" s="94" t="s">
        <v>7173</v>
      </c>
      <c r="M158" s="104">
        <f t="shared" si="11"/>
        <v>157</v>
      </c>
    </row>
    <row r="159" spans="1:13" ht="101.45" thickBot="1">
      <c r="A159" s="552"/>
      <c r="C159" s="549" t="s">
        <v>9573</v>
      </c>
      <c r="D159" s="98">
        <f t="shared" si="10"/>
        <v>158</v>
      </c>
      <c r="E159" s="99" t="s">
        <v>9574</v>
      </c>
      <c r="F159" s="99" t="s">
        <v>9305</v>
      </c>
      <c r="G159" s="99">
        <f t="shared" si="12"/>
        <v>2357</v>
      </c>
      <c r="H159" s="99" t="s">
        <v>2630</v>
      </c>
      <c r="I159" s="99" t="s">
        <v>9575</v>
      </c>
      <c r="J159" s="99" t="s">
        <v>2631</v>
      </c>
      <c r="K159" s="103">
        <v>2357</v>
      </c>
      <c r="L159" s="102" t="s">
        <v>7173</v>
      </c>
      <c r="M159" s="98">
        <f t="shared" si="11"/>
        <v>158</v>
      </c>
    </row>
    <row r="160" spans="1:13" ht="72.599999999999994" thickBot="1">
      <c r="A160" s="552"/>
      <c r="C160" s="550"/>
      <c r="D160" s="116">
        <f t="shared" si="10"/>
        <v>159</v>
      </c>
      <c r="E160" s="100" t="s">
        <v>9448</v>
      </c>
      <c r="F160" s="100" t="s">
        <v>9316</v>
      </c>
      <c r="G160" s="100" t="str">
        <f t="shared" si="12"/>
        <v>X</v>
      </c>
      <c r="H160" s="100" t="s">
        <v>9317</v>
      </c>
      <c r="I160" s="100" t="s">
        <v>9576</v>
      </c>
      <c r="J160" s="100" t="s">
        <v>9450</v>
      </c>
      <c r="K160" s="101" t="s">
        <v>7173</v>
      </c>
      <c r="L160" s="102" t="s">
        <v>7173</v>
      </c>
      <c r="M160" s="116">
        <f t="shared" si="11"/>
        <v>159</v>
      </c>
    </row>
    <row r="161" spans="1:13" ht="115.9" thickBot="1">
      <c r="A161" s="552"/>
      <c r="C161" s="104" t="s">
        <v>9451</v>
      </c>
      <c r="D161" s="104">
        <f t="shared" si="10"/>
        <v>160</v>
      </c>
      <c r="E161" s="105" t="s">
        <v>9452</v>
      </c>
      <c r="F161" s="105" t="s">
        <v>9453</v>
      </c>
      <c r="G161" s="105" t="str">
        <f t="shared" si="12"/>
        <v>X</v>
      </c>
      <c r="H161" s="105" t="s">
        <v>9317</v>
      </c>
      <c r="I161" s="105" t="s">
        <v>9577</v>
      </c>
      <c r="J161" s="105" t="s">
        <v>9455</v>
      </c>
      <c r="K161" s="106" t="s">
        <v>7173</v>
      </c>
      <c r="L161" s="94" t="s">
        <v>7173</v>
      </c>
      <c r="M161" s="104">
        <f t="shared" si="11"/>
        <v>160</v>
      </c>
    </row>
    <row r="162" spans="1:13" ht="72.599999999999994" thickBot="1">
      <c r="A162" s="553"/>
      <c r="C162" s="116" t="s">
        <v>9578</v>
      </c>
      <c r="D162" s="116">
        <f t="shared" si="10"/>
        <v>161</v>
      </c>
      <c r="E162" s="100" t="s">
        <v>9459</v>
      </c>
      <c r="F162" s="100" t="s">
        <v>9316</v>
      </c>
      <c r="G162" s="100" t="str">
        <f t="shared" si="12"/>
        <v>X</v>
      </c>
      <c r="H162" s="100" t="s">
        <v>9317</v>
      </c>
      <c r="I162" s="100" t="s">
        <v>9579</v>
      </c>
      <c r="J162" s="100" t="s">
        <v>9461</v>
      </c>
      <c r="K162" s="101" t="s">
        <v>7173</v>
      </c>
      <c r="L162" s="102" t="s">
        <v>7173</v>
      </c>
      <c r="M162" s="116">
        <f t="shared" si="11"/>
        <v>161</v>
      </c>
    </row>
    <row r="163" spans="1:13" ht="144.6" thickBot="1">
      <c r="A163" s="551" t="s">
        <v>9580</v>
      </c>
      <c r="B163" s="107"/>
      <c r="C163" s="554" t="s">
        <v>9581</v>
      </c>
      <c r="D163" s="91">
        <f t="shared" si="10"/>
        <v>162</v>
      </c>
      <c r="E163" s="92" t="s">
        <v>9582</v>
      </c>
      <c r="F163" s="117" t="s">
        <v>9305</v>
      </c>
      <c r="G163" s="117">
        <f t="shared" si="12"/>
        <v>2407</v>
      </c>
      <c r="H163" s="92" t="s">
        <v>2636</v>
      </c>
      <c r="I163" s="117" t="s">
        <v>9583</v>
      </c>
      <c r="J163" s="92" t="s">
        <v>2683</v>
      </c>
      <c r="K163" s="93">
        <v>2407</v>
      </c>
      <c r="L163" s="94" t="s">
        <v>7173</v>
      </c>
      <c r="M163" s="91">
        <f t="shared" si="11"/>
        <v>162</v>
      </c>
    </row>
    <row r="164" spans="1:13" ht="130.15" thickBot="1">
      <c r="A164" s="552"/>
      <c r="C164" s="547"/>
      <c r="D164" s="95">
        <f t="shared" si="10"/>
        <v>163</v>
      </c>
      <c r="E164" s="96" t="s">
        <v>9584</v>
      </c>
      <c r="F164" s="118" t="s">
        <v>9305</v>
      </c>
      <c r="G164" s="118">
        <f t="shared" si="12"/>
        <v>2307</v>
      </c>
      <c r="H164" s="96" t="s">
        <v>2446</v>
      </c>
      <c r="I164" s="118" t="s">
        <v>9583</v>
      </c>
      <c r="J164" s="96" t="s">
        <v>2558</v>
      </c>
      <c r="K164" s="97">
        <v>2307</v>
      </c>
      <c r="L164" s="94" t="s">
        <v>7173</v>
      </c>
      <c r="M164" s="95">
        <f t="shared" si="11"/>
        <v>163</v>
      </c>
    </row>
    <row r="165" spans="1:13" ht="130.15" thickBot="1">
      <c r="A165" s="552"/>
      <c r="C165" s="547"/>
      <c r="D165" s="95">
        <f t="shared" si="10"/>
        <v>164</v>
      </c>
      <c r="E165" s="96" t="s">
        <v>9585</v>
      </c>
      <c r="F165" s="118" t="s">
        <v>9305</v>
      </c>
      <c r="G165" s="118">
        <f t="shared" si="12"/>
        <v>2529</v>
      </c>
      <c r="H165" s="96" t="s">
        <v>2612</v>
      </c>
      <c r="I165" s="118" t="s">
        <v>9586</v>
      </c>
      <c r="J165" s="96" t="s">
        <v>2817</v>
      </c>
      <c r="K165" s="97">
        <v>2529</v>
      </c>
      <c r="L165" s="94" t="s">
        <v>7173</v>
      </c>
      <c r="M165" s="95">
        <f t="shared" si="11"/>
        <v>164</v>
      </c>
    </row>
    <row r="166" spans="1:13" ht="43.9" thickBot="1">
      <c r="A166" s="552"/>
      <c r="C166" s="548"/>
      <c r="D166" s="104">
        <f t="shared" si="10"/>
        <v>165</v>
      </c>
      <c r="E166" s="105" t="s">
        <v>9587</v>
      </c>
      <c r="F166" s="105" t="s">
        <v>9453</v>
      </c>
      <c r="G166" s="105" t="str">
        <f t="shared" si="12"/>
        <v>X</v>
      </c>
      <c r="H166" s="105" t="s">
        <v>9317</v>
      </c>
      <c r="I166" s="119" t="s">
        <v>9588</v>
      </c>
      <c r="J166" s="105" t="s">
        <v>9589</v>
      </c>
      <c r="K166" s="106" t="s">
        <v>7173</v>
      </c>
      <c r="L166" s="94" t="s">
        <v>7173</v>
      </c>
      <c r="M166" s="104">
        <f t="shared" si="11"/>
        <v>165</v>
      </c>
    </row>
    <row r="167" spans="1:13" ht="72.599999999999994" thickBot="1">
      <c r="A167" s="552"/>
      <c r="C167" s="549" t="s">
        <v>9590</v>
      </c>
      <c r="D167" s="120">
        <f t="shared" si="10"/>
        <v>166</v>
      </c>
      <c r="E167" s="567" t="s">
        <v>9591</v>
      </c>
      <c r="F167" s="567" t="s">
        <v>9305</v>
      </c>
      <c r="G167" s="99">
        <f t="shared" si="12"/>
        <v>750</v>
      </c>
      <c r="H167" s="120" t="s">
        <v>2446</v>
      </c>
      <c r="I167" s="567" t="s">
        <v>9592</v>
      </c>
      <c r="J167" s="99" t="s">
        <v>1682</v>
      </c>
      <c r="K167" s="103">
        <v>750</v>
      </c>
      <c r="L167" s="102">
        <v>30893</v>
      </c>
      <c r="M167" s="120">
        <f t="shared" si="11"/>
        <v>166</v>
      </c>
    </row>
    <row r="168" spans="1:13" ht="72.599999999999994" thickBot="1">
      <c r="A168" s="552"/>
      <c r="C168" s="549"/>
      <c r="D168" s="120">
        <v>166</v>
      </c>
      <c r="E168" s="567"/>
      <c r="F168" s="567"/>
      <c r="G168" s="99">
        <f t="shared" si="12"/>
        <v>751</v>
      </c>
      <c r="H168" s="120" t="s">
        <v>2446</v>
      </c>
      <c r="I168" s="567"/>
      <c r="J168" s="99" t="s">
        <v>1683</v>
      </c>
      <c r="K168" s="103">
        <v>751</v>
      </c>
      <c r="L168" s="102">
        <v>30893</v>
      </c>
      <c r="M168" s="120">
        <v>166</v>
      </c>
    </row>
    <row r="169" spans="1:13" ht="58.15" thickBot="1">
      <c r="A169" s="552"/>
      <c r="C169" s="549"/>
      <c r="D169" s="120">
        <v>166</v>
      </c>
      <c r="E169" s="567"/>
      <c r="F169" s="567"/>
      <c r="G169" s="99">
        <f t="shared" si="12"/>
        <v>752</v>
      </c>
      <c r="H169" s="120" t="s">
        <v>2446</v>
      </c>
      <c r="I169" s="567"/>
      <c r="J169" s="99" t="s">
        <v>1684</v>
      </c>
      <c r="K169" s="103">
        <v>752</v>
      </c>
      <c r="L169" s="102">
        <v>30893</v>
      </c>
      <c r="M169" s="120">
        <v>166</v>
      </c>
    </row>
    <row r="170" spans="1:13" ht="72.599999999999994" thickBot="1">
      <c r="A170" s="552"/>
      <c r="C170" s="549"/>
      <c r="D170" s="120">
        <v>166</v>
      </c>
      <c r="E170" s="567"/>
      <c r="F170" s="567"/>
      <c r="G170" s="99">
        <f t="shared" si="12"/>
        <v>2301</v>
      </c>
      <c r="H170" s="120" t="s">
        <v>2446</v>
      </c>
      <c r="I170" s="567"/>
      <c r="J170" s="99" t="s">
        <v>2552</v>
      </c>
      <c r="K170" s="103">
        <v>2301</v>
      </c>
      <c r="L170" s="102" t="s">
        <v>7173</v>
      </c>
      <c r="M170" s="120">
        <v>166</v>
      </c>
    </row>
    <row r="171" spans="1:13" ht="58.15" thickBot="1">
      <c r="A171" s="552"/>
      <c r="C171" s="549"/>
      <c r="D171" s="120">
        <f>D167+1</f>
        <v>167</v>
      </c>
      <c r="E171" s="567" t="s">
        <v>9593</v>
      </c>
      <c r="F171" s="567" t="s">
        <v>9305</v>
      </c>
      <c r="G171" s="99">
        <f t="shared" si="12"/>
        <v>2302</v>
      </c>
      <c r="H171" s="120" t="s">
        <v>2446</v>
      </c>
      <c r="I171" s="567" t="s">
        <v>9592</v>
      </c>
      <c r="J171" s="99" t="s">
        <v>2553</v>
      </c>
      <c r="K171" s="103">
        <v>2302</v>
      </c>
      <c r="L171" s="102" t="s">
        <v>7173</v>
      </c>
      <c r="M171" s="120">
        <f>M167+1</f>
        <v>167</v>
      </c>
    </row>
    <row r="172" spans="1:13" ht="72.599999999999994" thickBot="1">
      <c r="A172" s="552"/>
      <c r="C172" s="549"/>
      <c r="D172" s="120">
        <v>167</v>
      </c>
      <c r="E172" s="567"/>
      <c r="F172" s="567"/>
      <c r="G172" s="99">
        <f t="shared" si="12"/>
        <v>2303</v>
      </c>
      <c r="H172" s="120" t="s">
        <v>2446</v>
      </c>
      <c r="I172" s="567"/>
      <c r="J172" s="99" t="s">
        <v>2554</v>
      </c>
      <c r="K172" s="103">
        <v>2303</v>
      </c>
      <c r="L172" s="102" t="s">
        <v>7173</v>
      </c>
      <c r="M172" s="120">
        <v>167</v>
      </c>
    </row>
    <row r="173" spans="1:13" ht="58.15" thickBot="1">
      <c r="A173" s="552"/>
      <c r="C173" s="549"/>
      <c r="D173" s="120">
        <f>D171+1</f>
        <v>168</v>
      </c>
      <c r="E173" s="567" t="s">
        <v>9594</v>
      </c>
      <c r="F173" s="567" t="s">
        <v>9305</v>
      </c>
      <c r="G173" s="99">
        <f t="shared" si="12"/>
        <v>2304</v>
      </c>
      <c r="H173" s="120" t="s">
        <v>2446</v>
      </c>
      <c r="I173" s="567" t="s">
        <v>9592</v>
      </c>
      <c r="J173" s="99" t="s">
        <v>2555</v>
      </c>
      <c r="K173" s="103">
        <v>2304</v>
      </c>
      <c r="L173" s="102" t="s">
        <v>7173</v>
      </c>
      <c r="M173" s="120">
        <f>M171+1</f>
        <v>168</v>
      </c>
    </row>
    <row r="174" spans="1:13" ht="72.599999999999994" thickBot="1">
      <c r="A174" s="552"/>
      <c r="C174" s="549"/>
      <c r="D174" s="120">
        <v>168</v>
      </c>
      <c r="E174" s="567"/>
      <c r="F174" s="567"/>
      <c r="G174" s="99">
        <f t="shared" si="12"/>
        <v>2305</v>
      </c>
      <c r="H174" s="120" t="s">
        <v>2446</v>
      </c>
      <c r="I174" s="567"/>
      <c r="J174" s="99" t="s">
        <v>2556</v>
      </c>
      <c r="K174" s="103">
        <v>2305</v>
      </c>
      <c r="L174" s="102" t="s">
        <v>7173</v>
      </c>
      <c r="M174" s="120">
        <v>168</v>
      </c>
    </row>
    <row r="175" spans="1:13" ht="72.599999999999994" thickBot="1">
      <c r="A175" s="552"/>
      <c r="C175" s="549"/>
      <c r="D175" s="120">
        <f>D173+1</f>
        <v>169</v>
      </c>
      <c r="E175" s="567" t="s">
        <v>9595</v>
      </c>
      <c r="F175" s="567" t="s">
        <v>9305</v>
      </c>
      <c r="G175" s="99" t="str">
        <f t="shared" si="12"/>
        <v>581, 582, 583</v>
      </c>
      <c r="H175" s="120" t="s">
        <v>2446</v>
      </c>
      <c r="I175" s="567" t="s">
        <v>9592</v>
      </c>
      <c r="J175" s="99" t="s">
        <v>9596</v>
      </c>
      <c r="K175" s="103" t="s">
        <v>9597</v>
      </c>
      <c r="L175" s="102" t="s">
        <v>7173</v>
      </c>
      <c r="M175" s="120">
        <f>M173+1</f>
        <v>169</v>
      </c>
    </row>
    <row r="176" spans="1:13" ht="87" thickBot="1">
      <c r="A176" s="552"/>
      <c r="C176" s="549"/>
      <c r="D176" s="120">
        <v>169</v>
      </c>
      <c r="E176" s="567"/>
      <c r="F176" s="567"/>
      <c r="G176" s="99">
        <f t="shared" si="12"/>
        <v>2306</v>
      </c>
      <c r="H176" s="120" t="s">
        <v>2446</v>
      </c>
      <c r="I176" s="567"/>
      <c r="J176" s="99" t="s">
        <v>2557</v>
      </c>
      <c r="K176" s="103">
        <v>2306</v>
      </c>
      <c r="L176" s="102" t="s">
        <v>7173</v>
      </c>
      <c r="M176" s="120">
        <v>169</v>
      </c>
    </row>
    <row r="177" spans="1:13" ht="87" thickBot="1">
      <c r="A177" s="552"/>
      <c r="C177" s="556" t="s">
        <v>9598</v>
      </c>
      <c r="D177" s="122">
        <f>D175+1</f>
        <v>170</v>
      </c>
      <c r="E177" s="112" t="s">
        <v>9599</v>
      </c>
      <c r="F177" s="123" t="s">
        <v>9305</v>
      </c>
      <c r="G177" s="123">
        <f t="shared" si="12"/>
        <v>2360</v>
      </c>
      <c r="H177" s="123" t="s">
        <v>2628</v>
      </c>
      <c r="I177" s="112" t="s">
        <v>9600</v>
      </c>
      <c r="J177" s="112" t="s">
        <v>2634</v>
      </c>
      <c r="K177" s="124">
        <v>2360</v>
      </c>
      <c r="L177" s="94" t="s">
        <v>7173</v>
      </c>
      <c r="M177" s="122">
        <f>M175+1</f>
        <v>170</v>
      </c>
    </row>
    <row r="178" spans="1:13" ht="72.599999999999994" thickBot="1">
      <c r="A178" s="552"/>
      <c r="C178" s="547"/>
      <c r="D178" s="95">
        <f t="shared" ref="D178:D238" si="13">D177+1</f>
        <v>171</v>
      </c>
      <c r="E178" s="96" t="s">
        <v>9601</v>
      </c>
      <c r="F178" s="118" t="s">
        <v>9305</v>
      </c>
      <c r="G178" s="118">
        <f t="shared" si="12"/>
        <v>2358</v>
      </c>
      <c r="H178" s="118" t="s">
        <v>2628</v>
      </c>
      <c r="I178" s="96" t="s">
        <v>9600</v>
      </c>
      <c r="J178" s="96" t="s">
        <v>2632</v>
      </c>
      <c r="K178" s="124">
        <v>2358</v>
      </c>
      <c r="L178" s="94" t="s">
        <v>7173</v>
      </c>
      <c r="M178" s="95">
        <f t="shared" ref="M178:M238" si="14">M177+1</f>
        <v>171</v>
      </c>
    </row>
    <row r="179" spans="1:13" ht="58.15" thickBot="1">
      <c r="A179" s="552"/>
      <c r="C179" s="547"/>
      <c r="D179" s="95">
        <f t="shared" si="13"/>
        <v>172</v>
      </c>
      <c r="E179" s="96" t="s">
        <v>9602</v>
      </c>
      <c r="F179" s="118" t="s">
        <v>9305</v>
      </c>
      <c r="G179" s="118">
        <f t="shared" si="12"/>
        <v>2359</v>
      </c>
      <c r="H179" s="118" t="s">
        <v>2628</v>
      </c>
      <c r="I179" s="96" t="s">
        <v>9600</v>
      </c>
      <c r="J179" s="96" t="s">
        <v>2633</v>
      </c>
      <c r="K179" s="124">
        <v>2359</v>
      </c>
      <c r="L179" s="94" t="s">
        <v>7173</v>
      </c>
      <c r="M179" s="95">
        <f t="shared" si="14"/>
        <v>172</v>
      </c>
    </row>
    <row r="180" spans="1:13" ht="101.45" thickBot="1">
      <c r="A180" s="552"/>
      <c r="C180" s="547"/>
      <c r="D180" s="95">
        <f t="shared" si="13"/>
        <v>173</v>
      </c>
      <c r="E180" s="96" t="s">
        <v>9603</v>
      </c>
      <c r="F180" s="96" t="s">
        <v>9453</v>
      </c>
      <c r="G180" s="96" t="str">
        <f t="shared" si="12"/>
        <v>X</v>
      </c>
      <c r="H180" s="96" t="s">
        <v>9317</v>
      </c>
      <c r="I180" s="96" t="s">
        <v>9604</v>
      </c>
      <c r="J180" s="96" t="s">
        <v>9605</v>
      </c>
      <c r="K180" s="124" t="s">
        <v>7173</v>
      </c>
      <c r="L180" s="94" t="s">
        <v>7173</v>
      </c>
      <c r="M180" s="95">
        <f t="shared" si="14"/>
        <v>173</v>
      </c>
    </row>
    <row r="181" spans="1:13" ht="72.599999999999994" thickBot="1">
      <c r="A181" s="552"/>
      <c r="C181" s="548"/>
      <c r="D181" s="104">
        <f t="shared" si="13"/>
        <v>174</v>
      </c>
      <c r="E181" s="105" t="s">
        <v>9606</v>
      </c>
      <c r="F181" s="105" t="s">
        <v>9453</v>
      </c>
      <c r="G181" s="105" t="str">
        <f t="shared" si="12"/>
        <v>X</v>
      </c>
      <c r="H181" s="105" t="s">
        <v>9317</v>
      </c>
      <c r="I181" s="119" t="s">
        <v>9607</v>
      </c>
      <c r="J181" s="105" t="s">
        <v>9608</v>
      </c>
      <c r="K181" s="124" t="s">
        <v>7173</v>
      </c>
      <c r="L181" s="94" t="s">
        <v>7173</v>
      </c>
      <c r="M181" s="104">
        <f t="shared" si="14"/>
        <v>174</v>
      </c>
    </row>
    <row r="182" spans="1:13" ht="173.45" thickBot="1">
      <c r="A182" s="552"/>
      <c r="C182" s="549" t="s">
        <v>9609</v>
      </c>
      <c r="D182" s="98">
        <f t="shared" si="13"/>
        <v>175</v>
      </c>
      <c r="E182" s="99" t="s">
        <v>9610</v>
      </c>
      <c r="F182" s="99" t="s">
        <v>9305</v>
      </c>
      <c r="G182" s="99">
        <f t="shared" si="12"/>
        <v>2553</v>
      </c>
      <c r="H182" s="99" t="s">
        <v>2612</v>
      </c>
      <c r="I182" s="99" t="s">
        <v>9611</v>
      </c>
      <c r="J182" s="99" t="s">
        <v>2840</v>
      </c>
      <c r="K182" s="103">
        <v>2553</v>
      </c>
      <c r="L182" s="102" t="s">
        <v>7173</v>
      </c>
      <c r="M182" s="98">
        <f t="shared" si="14"/>
        <v>175</v>
      </c>
    </row>
    <row r="183" spans="1:13" ht="58.15" thickBot="1">
      <c r="A183" s="553"/>
      <c r="C183" s="550"/>
      <c r="D183" s="116">
        <f t="shared" si="13"/>
        <v>176</v>
      </c>
      <c r="E183" s="100" t="s">
        <v>9612</v>
      </c>
      <c r="F183" s="100" t="s">
        <v>9453</v>
      </c>
      <c r="G183" s="100" t="str">
        <f t="shared" si="12"/>
        <v>X</v>
      </c>
      <c r="H183" s="100" t="s">
        <v>9317</v>
      </c>
      <c r="I183" s="100" t="s">
        <v>9613</v>
      </c>
      <c r="J183" s="100" t="s">
        <v>9614</v>
      </c>
      <c r="K183" s="101" t="s">
        <v>7173</v>
      </c>
      <c r="L183" s="102" t="s">
        <v>7173</v>
      </c>
      <c r="M183" s="116">
        <f t="shared" si="14"/>
        <v>176</v>
      </c>
    </row>
    <row r="184" spans="1:13" ht="58.15" thickBot="1">
      <c r="A184" s="551" t="s">
        <v>9615</v>
      </c>
      <c r="B184" s="107"/>
      <c r="C184" s="554" t="s">
        <v>9616</v>
      </c>
      <c r="D184" s="91">
        <f t="shared" si="13"/>
        <v>177</v>
      </c>
      <c r="E184" s="117" t="s">
        <v>9617</v>
      </c>
      <c r="F184" s="125" t="s">
        <v>9305</v>
      </c>
      <c r="G184" s="125">
        <f t="shared" si="12"/>
        <v>500</v>
      </c>
      <c r="H184" s="125" t="s">
        <v>2636</v>
      </c>
      <c r="I184" s="125" t="s">
        <v>9618</v>
      </c>
      <c r="J184" s="92" t="s">
        <v>1383</v>
      </c>
      <c r="K184" s="93">
        <v>500</v>
      </c>
      <c r="L184" s="94" t="s">
        <v>7173</v>
      </c>
      <c r="M184" s="91">
        <f t="shared" si="14"/>
        <v>177</v>
      </c>
    </row>
    <row r="185" spans="1:13" ht="58.15" thickBot="1">
      <c r="A185" s="552"/>
      <c r="C185" s="547"/>
      <c r="D185" s="95">
        <f t="shared" si="13"/>
        <v>178</v>
      </c>
      <c r="E185" s="118" t="s">
        <v>9619</v>
      </c>
      <c r="F185" s="126" t="s">
        <v>9305</v>
      </c>
      <c r="G185" s="126">
        <f t="shared" si="12"/>
        <v>2313</v>
      </c>
      <c r="H185" s="126" t="s">
        <v>2446</v>
      </c>
      <c r="I185" s="126" t="s">
        <v>9618</v>
      </c>
      <c r="J185" s="96" t="s">
        <v>2564</v>
      </c>
      <c r="K185" s="97">
        <v>2313</v>
      </c>
      <c r="L185" s="94" t="s">
        <v>7173</v>
      </c>
      <c r="M185" s="95">
        <f t="shared" si="14"/>
        <v>178</v>
      </c>
    </row>
    <row r="186" spans="1:13" ht="43.9" thickBot="1">
      <c r="A186" s="552"/>
      <c r="C186" s="547"/>
      <c r="D186" s="95">
        <f t="shared" si="13"/>
        <v>179</v>
      </c>
      <c r="E186" s="118" t="s">
        <v>9620</v>
      </c>
      <c r="F186" s="126" t="s">
        <v>9305</v>
      </c>
      <c r="G186" s="126">
        <f t="shared" si="12"/>
        <v>2405</v>
      </c>
      <c r="H186" s="126" t="s">
        <v>2636</v>
      </c>
      <c r="I186" s="126" t="s">
        <v>9618</v>
      </c>
      <c r="J186" s="96" t="s">
        <v>2681</v>
      </c>
      <c r="K186" s="97">
        <v>2405</v>
      </c>
      <c r="L186" s="94" t="s">
        <v>7173</v>
      </c>
      <c r="M186" s="95">
        <f t="shared" si="14"/>
        <v>179</v>
      </c>
    </row>
    <row r="187" spans="1:13" ht="58.15" thickBot="1">
      <c r="A187" s="552"/>
      <c r="C187" s="548"/>
      <c r="D187" s="104">
        <f t="shared" si="13"/>
        <v>180</v>
      </c>
      <c r="E187" s="119" t="s">
        <v>9621</v>
      </c>
      <c r="F187" s="119" t="s">
        <v>9316</v>
      </c>
      <c r="G187" s="119" t="str">
        <f t="shared" si="12"/>
        <v>X</v>
      </c>
      <c r="H187" s="127" t="s">
        <v>9317</v>
      </c>
      <c r="I187" s="127" t="s">
        <v>9622</v>
      </c>
      <c r="J187" s="105" t="s">
        <v>9623</v>
      </c>
      <c r="K187" s="97" t="s">
        <v>7173</v>
      </c>
      <c r="L187" s="94" t="s">
        <v>7173</v>
      </c>
      <c r="M187" s="104">
        <f t="shared" si="14"/>
        <v>180</v>
      </c>
    </row>
    <row r="188" spans="1:13" ht="101.45" thickBot="1">
      <c r="A188" s="552"/>
      <c r="C188" s="549" t="s">
        <v>9624</v>
      </c>
      <c r="D188" s="98">
        <f t="shared" si="13"/>
        <v>181</v>
      </c>
      <c r="E188" s="99" t="s">
        <v>9625</v>
      </c>
      <c r="F188" s="128" t="s">
        <v>9305</v>
      </c>
      <c r="G188" s="128">
        <f t="shared" si="12"/>
        <v>2374</v>
      </c>
      <c r="H188" s="128" t="s">
        <v>2636</v>
      </c>
      <c r="I188" s="128" t="s">
        <v>9626</v>
      </c>
      <c r="J188" s="99" t="s">
        <v>2649</v>
      </c>
      <c r="K188" s="103">
        <v>2374</v>
      </c>
      <c r="L188" s="102" t="s">
        <v>7173</v>
      </c>
      <c r="M188" s="98">
        <f t="shared" si="14"/>
        <v>181</v>
      </c>
    </row>
    <row r="189" spans="1:13" ht="72.599999999999994" thickBot="1">
      <c r="A189" s="552"/>
      <c r="C189" s="549"/>
      <c r="D189" s="98">
        <f t="shared" si="13"/>
        <v>182</v>
      </c>
      <c r="E189" s="99" t="s">
        <v>9627</v>
      </c>
      <c r="F189" s="128" t="s">
        <v>9305</v>
      </c>
      <c r="G189" s="128">
        <f t="shared" si="12"/>
        <v>233</v>
      </c>
      <c r="H189" s="99" t="s">
        <v>2612</v>
      </c>
      <c r="I189" s="128" t="s">
        <v>9626</v>
      </c>
      <c r="J189" s="99" t="s">
        <v>987</v>
      </c>
      <c r="K189" s="103">
        <v>233</v>
      </c>
      <c r="L189" s="102">
        <v>30926</v>
      </c>
      <c r="M189" s="98">
        <f t="shared" si="14"/>
        <v>182</v>
      </c>
    </row>
    <row r="190" spans="1:13" ht="115.9" thickBot="1">
      <c r="A190" s="552"/>
      <c r="C190" s="549"/>
      <c r="D190" s="98">
        <f t="shared" si="13"/>
        <v>183</v>
      </c>
      <c r="E190" s="120" t="s">
        <v>9628</v>
      </c>
      <c r="F190" s="128" t="s">
        <v>9305</v>
      </c>
      <c r="G190" s="128">
        <f t="shared" si="12"/>
        <v>2375</v>
      </c>
      <c r="H190" s="128" t="s">
        <v>2636</v>
      </c>
      <c r="I190" s="128" t="s">
        <v>9629</v>
      </c>
      <c r="J190" s="99" t="s">
        <v>2650</v>
      </c>
      <c r="K190" s="103">
        <v>2375</v>
      </c>
      <c r="L190" s="102" t="s">
        <v>7173</v>
      </c>
      <c r="M190" s="98">
        <f t="shared" si="14"/>
        <v>183</v>
      </c>
    </row>
    <row r="191" spans="1:13" ht="115.9" thickBot="1">
      <c r="A191" s="552"/>
      <c r="C191" s="549"/>
      <c r="D191" s="98">
        <f t="shared" si="13"/>
        <v>184</v>
      </c>
      <c r="E191" s="120" t="s">
        <v>9630</v>
      </c>
      <c r="F191" s="128" t="s">
        <v>9305</v>
      </c>
      <c r="G191" s="128">
        <f t="shared" si="12"/>
        <v>2551</v>
      </c>
      <c r="H191" s="99" t="s">
        <v>2612</v>
      </c>
      <c r="I191" s="128" t="s">
        <v>9629</v>
      </c>
      <c r="J191" s="99" t="s">
        <v>2838</v>
      </c>
      <c r="K191" s="103">
        <v>2551</v>
      </c>
      <c r="L191" s="102" t="s">
        <v>7173</v>
      </c>
      <c r="M191" s="98">
        <f t="shared" si="14"/>
        <v>184</v>
      </c>
    </row>
    <row r="192" spans="1:13" ht="72.599999999999994" thickBot="1">
      <c r="A192" s="552"/>
      <c r="C192" s="549"/>
      <c r="D192" s="98">
        <f t="shared" si="13"/>
        <v>185</v>
      </c>
      <c r="E192" s="99" t="s">
        <v>9631</v>
      </c>
      <c r="F192" s="128" t="s">
        <v>9305</v>
      </c>
      <c r="G192" s="128">
        <f t="shared" si="12"/>
        <v>2369</v>
      </c>
      <c r="H192" s="128" t="s">
        <v>2636</v>
      </c>
      <c r="I192" s="128" t="s">
        <v>9632</v>
      </c>
      <c r="J192" s="99" t="s">
        <v>2644</v>
      </c>
      <c r="K192" s="103">
        <v>2369</v>
      </c>
      <c r="L192" s="102" t="s">
        <v>7173</v>
      </c>
      <c r="M192" s="98">
        <f t="shared" si="14"/>
        <v>185</v>
      </c>
    </row>
    <row r="193" spans="1:13" ht="87" thickBot="1">
      <c r="A193" s="552"/>
      <c r="C193" s="550"/>
      <c r="D193" s="116">
        <f t="shared" si="13"/>
        <v>186</v>
      </c>
      <c r="E193" s="121" t="s">
        <v>9633</v>
      </c>
      <c r="F193" s="129" t="s">
        <v>9305</v>
      </c>
      <c r="G193" s="129">
        <f t="shared" si="12"/>
        <v>2395</v>
      </c>
      <c r="H193" s="129" t="s">
        <v>2636</v>
      </c>
      <c r="I193" s="129" t="s">
        <v>9634</v>
      </c>
      <c r="J193" s="100" t="s">
        <v>2670</v>
      </c>
      <c r="K193" s="103">
        <v>2395</v>
      </c>
      <c r="L193" s="102" t="s">
        <v>7173</v>
      </c>
      <c r="M193" s="116">
        <f t="shared" si="14"/>
        <v>186</v>
      </c>
    </row>
    <row r="194" spans="1:13" ht="43.9" thickBot="1">
      <c r="A194" s="552"/>
      <c r="C194" s="547" t="s">
        <v>9635</v>
      </c>
      <c r="D194" s="95">
        <f t="shared" si="13"/>
        <v>187</v>
      </c>
      <c r="E194" s="118" t="s">
        <v>9636</v>
      </c>
      <c r="F194" s="126" t="s">
        <v>9305</v>
      </c>
      <c r="G194" s="126">
        <f t="shared" si="12"/>
        <v>2347</v>
      </c>
      <c r="H194" s="96" t="s">
        <v>2612</v>
      </c>
      <c r="I194" s="126" t="s">
        <v>9637</v>
      </c>
      <c r="J194" s="96" t="s">
        <v>2616</v>
      </c>
      <c r="K194" s="97">
        <v>2347</v>
      </c>
      <c r="L194" s="94" t="s">
        <v>7173</v>
      </c>
      <c r="M194" s="95">
        <f t="shared" si="14"/>
        <v>187</v>
      </c>
    </row>
    <row r="195" spans="1:13" ht="72.599999999999994" thickBot="1">
      <c r="A195" s="552"/>
      <c r="C195" s="548"/>
      <c r="D195" s="104">
        <f t="shared" si="13"/>
        <v>188</v>
      </c>
      <c r="E195" s="119" t="s">
        <v>9638</v>
      </c>
      <c r="F195" s="119" t="s">
        <v>9316</v>
      </c>
      <c r="G195" s="119" t="str">
        <f t="shared" ref="G195:G258" si="15">+K195</f>
        <v>X</v>
      </c>
      <c r="H195" s="127" t="s">
        <v>9317</v>
      </c>
      <c r="I195" s="127" t="s">
        <v>9639</v>
      </c>
      <c r="J195" s="105" t="s">
        <v>9640</v>
      </c>
      <c r="K195" s="97" t="s">
        <v>7173</v>
      </c>
      <c r="L195" s="94" t="s">
        <v>7173</v>
      </c>
      <c r="M195" s="104">
        <f t="shared" si="14"/>
        <v>188</v>
      </c>
    </row>
    <row r="196" spans="1:13" ht="173.45" thickBot="1">
      <c r="A196" s="552"/>
      <c r="C196" s="557" t="s">
        <v>9609</v>
      </c>
      <c r="D196" s="114">
        <f t="shared" si="13"/>
        <v>189</v>
      </c>
      <c r="E196" s="99" t="s">
        <v>9610</v>
      </c>
      <c r="F196" s="99" t="s">
        <v>9305</v>
      </c>
      <c r="G196" s="99">
        <f t="shared" si="15"/>
        <v>2553</v>
      </c>
      <c r="H196" s="99" t="s">
        <v>2612</v>
      </c>
      <c r="I196" s="128" t="s">
        <v>9641</v>
      </c>
      <c r="J196" s="99" t="s">
        <v>2840</v>
      </c>
      <c r="K196" s="103">
        <v>2553</v>
      </c>
      <c r="L196" s="102" t="s">
        <v>7173</v>
      </c>
      <c r="M196" s="114">
        <f t="shared" si="14"/>
        <v>189</v>
      </c>
    </row>
    <row r="197" spans="1:13" ht="58.15" thickBot="1">
      <c r="A197" s="552"/>
      <c r="C197" s="557"/>
      <c r="D197" s="115">
        <f t="shared" si="13"/>
        <v>190</v>
      </c>
      <c r="E197" s="100" t="s">
        <v>9612</v>
      </c>
      <c r="F197" s="100" t="s">
        <v>9453</v>
      </c>
      <c r="G197" s="100" t="str">
        <f t="shared" si="15"/>
        <v>X</v>
      </c>
      <c r="H197" s="100" t="s">
        <v>9317</v>
      </c>
      <c r="I197" s="129" t="s">
        <v>9642</v>
      </c>
      <c r="J197" s="100" t="s">
        <v>9614</v>
      </c>
      <c r="K197" s="101" t="s">
        <v>7173</v>
      </c>
      <c r="L197" s="102" t="s">
        <v>7173</v>
      </c>
      <c r="M197" s="115">
        <f t="shared" si="14"/>
        <v>190</v>
      </c>
    </row>
    <row r="198" spans="1:13" ht="43.9" thickBot="1">
      <c r="A198" s="553"/>
      <c r="C198" s="130" t="s">
        <v>9643</v>
      </c>
      <c r="D198" s="113">
        <f t="shared" si="13"/>
        <v>191</v>
      </c>
      <c r="E198" s="105" t="s">
        <v>9644</v>
      </c>
      <c r="F198" s="127" t="s">
        <v>9305</v>
      </c>
      <c r="G198" s="127">
        <f t="shared" si="15"/>
        <v>2446</v>
      </c>
      <c r="H198" s="127" t="s">
        <v>9645</v>
      </c>
      <c r="I198" s="127" t="s">
        <v>9646</v>
      </c>
      <c r="J198" s="105" t="s">
        <v>2727</v>
      </c>
      <c r="K198" s="106">
        <v>2446</v>
      </c>
      <c r="L198" s="94" t="s">
        <v>7173</v>
      </c>
      <c r="M198" s="113">
        <f t="shared" si="14"/>
        <v>191</v>
      </c>
    </row>
    <row r="199" spans="1:13" ht="43.9" thickBot="1">
      <c r="A199" s="551" t="s">
        <v>9647</v>
      </c>
      <c r="B199" s="107"/>
      <c r="C199" s="565" t="s">
        <v>9648</v>
      </c>
      <c r="D199" s="91">
        <f t="shared" si="13"/>
        <v>192</v>
      </c>
      <c r="E199" s="92" t="s">
        <v>9649</v>
      </c>
      <c r="F199" s="131" t="s">
        <v>9305</v>
      </c>
      <c r="G199" s="131">
        <f t="shared" si="15"/>
        <v>2406</v>
      </c>
      <c r="H199" s="131" t="s">
        <v>2636</v>
      </c>
      <c r="I199" s="131" t="s">
        <v>9650</v>
      </c>
      <c r="J199" s="92" t="s">
        <v>2682</v>
      </c>
      <c r="K199" s="93">
        <v>2406</v>
      </c>
      <c r="L199" s="94" t="s">
        <v>7173</v>
      </c>
      <c r="M199" s="91">
        <f t="shared" si="14"/>
        <v>192</v>
      </c>
    </row>
    <row r="200" spans="1:13" ht="87" thickBot="1">
      <c r="A200" s="552"/>
      <c r="C200" s="564"/>
      <c r="D200" s="95">
        <f t="shared" si="13"/>
        <v>193</v>
      </c>
      <c r="E200" s="96" t="s">
        <v>9651</v>
      </c>
      <c r="F200" s="132" t="s">
        <v>9305</v>
      </c>
      <c r="G200" s="132">
        <f t="shared" si="15"/>
        <v>2533</v>
      </c>
      <c r="H200" s="132" t="s">
        <v>2628</v>
      </c>
      <c r="I200" s="132" t="s">
        <v>9652</v>
      </c>
      <c r="J200" s="96" t="s">
        <v>2821</v>
      </c>
      <c r="K200" s="93">
        <v>2533</v>
      </c>
      <c r="L200" s="94" t="s">
        <v>7173</v>
      </c>
      <c r="M200" s="95">
        <f t="shared" si="14"/>
        <v>193</v>
      </c>
    </row>
    <row r="201" spans="1:13" ht="58.15" thickBot="1">
      <c r="A201" s="552"/>
      <c r="C201" s="557" t="s">
        <v>9616</v>
      </c>
      <c r="D201" s="98">
        <f t="shared" si="13"/>
        <v>194</v>
      </c>
      <c r="E201" s="99" t="s">
        <v>9617</v>
      </c>
      <c r="F201" s="133" t="s">
        <v>9305</v>
      </c>
      <c r="G201" s="133">
        <f t="shared" si="15"/>
        <v>500</v>
      </c>
      <c r="H201" s="133" t="s">
        <v>2636</v>
      </c>
      <c r="I201" s="133" t="s">
        <v>9653</v>
      </c>
      <c r="J201" s="99" t="s">
        <v>1383</v>
      </c>
      <c r="K201" s="103">
        <v>500</v>
      </c>
      <c r="L201" s="102" t="s">
        <v>7173</v>
      </c>
      <c r="M201" s="98">
        <f t="shared" si="14"/>
        <v>194</v>
      </c>
    </row>
    <row r="202" spans="1:13" ht="58.15" thickBot="1">
      <c r="A202" s="552"/>
      <c r="C202" s="557"/>
      <c r="D202" s="98">
        <f t="shared" si="13"/>
        <v>195</v>
      </c>
      <c r="E202" s="99" t="s">
        <v>9619</v>
      </c>
      <c r="F202" s="133" t="s">
        <v>9305</v>
      </c>
      <c r="G202" s="133">
        <f t="shared" si="15"/>
        <v>2313</v>
      </c>
      <c r="H202" s="133" t="s">
        <v>2446</v>
      </c>
      <c r="I202" s="133" t="s">
        <v>9653</v>
      </c>
      <c r="J202" s="99" t="s">
        <v>2564</v>
      </c>
      <c r="K202" s="103">
        <v>2313</v>
      </c>
      <c r="L202" s="102" t="s">
        <v>7173</v>
      </c>
      <c r="M202" s="98">
        <f t="shared" si="14"/>
        <v>195</v>
      </c>
    </row>
    <row r="203" spans="1:13" ht="43.9" thickBot="1">
      <c r="A203" s="552"/>
      <c r="C203" s="557"/>
      <c r="D203" s="98">
        <f t="shared" si="13"/>
        <v>196</v>
      </c>
      <c r="E203" s="99" t="s">
        <v>9620</v>
      </c>
      <c r="F203" s="133" t="s">
        <v>9305</v>
      </c>
      <c r="G203" s="133">
        <f t="shared" si="15"/>
        <v>2405</v>
      </c>
      <c r="H203" s="133" t="s">
        <v>2636</v>
      </c>
      <c r="I203" s="133" t="s">
        <v>9653</v>
      </c>
      <c r="J203" s="99" t="s">
        <v>2681</v>
      </c>
      <c r="K203" s="103">
        <v>2405</v>
      </c>
      <c r="L203" s="102" t="s">
        <v>7173</v>
      </c>
      <c r="M203" s="98">
        <f t="shared" si="14"/>
        <v>196</v>
      </c>
    </row>
    <row r="204" spans="1:13" ht="43.9" thickBot="1">
      <c r="A204" s="552"/>
      <c r="C204" s="557"/>
      <c r="D204" s="98">
        <f t="shared" si="13"/>
        <v>197</v>
      </c>
      <c r="E204" s="99" t="s">
        <v>9654</v>
      </c>
      <c r="F204" s="133" t="s">
        <v>9305</v>
      </c>
      <c r="G204" s="133">
        <f t="shared" si="15"/>
        <v>2439</v>
      </c>
      <c r="H204" s="133" t="s">
        <v>2628</v>
      </c>
      <c r="I204" s="133" t="s">
        <v>9655</v>
      </c>
      <c r="J204" s="99" t="s">
        <v>2717</v>
      </c>
      <c r="K204" s="103">
        <v>2439</v>
      </c>
      <c r="L204" s="102" t="s">
        <v>7173</v>
      </c>
      <c r="M204" s="98">
        <f t="shared" si="14"/>
        <v>197</v>
      </c>
    </row>
    <row r="205" spans="1:13" ht="58.15" thickBot="1">
      <c r="A205" s="552"/>
      <c r="C205" s="557"/>
      <c r="D205" s="98">
        <f t="shared" si="13"/>
        <v>198</v>
      </c>
      <c r="E205" s="99" t="s">
        <v>9656</v>
      </c>
      <c r="F205" s="133" t="s">
        <v>9305</v>
      </c>
      <c r="G205" s="133">
        <f t="shared" si="15"/>
        <v>2438</v>
      </c>
      <c r="H205" s="133" t="s">
        <v>2628</v>
      </c>
      <c r="I205" s="133" t="s">
        <v>9655</v>
      </c>
      <c r="J205" s="99" t="s">
        <v>2716</v>
      </c>
      <c r="K205" s="103">
        <v>2438</v>
      </c>
      <c r="L205" s="102" t="s">
        <v>7173</v>
      </c>
      <c r="M205" s="98">
        <f t="shared" si="14"/>
        <v>198</v>
      </c>
    </row>
    <row r="206" spans="1:13" ht="58.15" thickBot="1">
      <c r="A206" s="552"/>
      <c r="C206" s="557"/>
      <c r="D206" s="98">
        <f t="shared" si="13"/>
        <v>199</v>
      </c>
      <c r="E206" s="99" t="s">
        <v>9621</v>
      </c>
      <c r="F206" s="99" t="s">
        <v>9316</v>
      </c>
      <c r="G206" s="99" t="str">
        <f t="shared" si="15"/>
        <v>X</v>
      </c>
      <c r="H206" s="133" t="s">
        <v>9317</v>
      </c>
      <c r="I206" s="133" t="s">
        <v>9657</v>
      </c>
      <c r="J206" s="99" t="s">
        <v>9623</v>
      </c>
      <c r="K206" s="103" t="s">
        <v>7173</v>
      </c>
      <c r="L206" s="102" t="s">
        <v>7173</v>
      </c>
      <c r="M206" s="98">
        <f t="shared" si="14"/>
        <v>199</v>
      </c>
    </row>
    <row r="207" spans="1:13" ht="87" thickBot="1">
      <c r="A207" s="552"/>
      <c r="C207" s="564" t="s">
        <v>9658</v>
      </c>
      <c r="D207" s="95">
        <f t="shared" si="13"/>
        <v>200</v>
      </c>
      <c r="E207" s="96" t="s">
        <v>9659</v>
      </c>
      <c r="F207" s="132" t="s">
        <v>9305</v>
      </c>
      <c r="G207" s="132">
        <f t="shared" si="15"/>
        <v>2211</v>
      </c>
      <c r="H207" s="132" t="s">
        <v>2446</v>
      </c>
      <c r="I207" s="132" t="s">
        <v>9660</v>
      </c>
      <c r="J207" s="96" t="s">
        <v>2454</v>
      </c>
      <c r="K207" s="97">
        <v>2211</v>
      </c>
      <c r="L207" s="94" t="s">
        <v>7173</v>
      </c>
      <c r="M207" s="95">
        <f t="shared" si="14"/>
        <v>200</v>
      </c>
    </row>
    <row r="208" spans="1:13" ht="58.15" thickBot="1">
      <c r="A208" s="552"/>
      <c r="C208" s="564"/>
      <c r="D208" s="95">
        <f t="shared" si="13"/>
        <v>201</v>
      </c>
      <c r="E208" s="96" t="s">
        <v>9661</v>
      </c>
      <c r="F208" s="132" t="s">
        <v>9305</v>
      </c>
      <c r="G208" s="132">
        <f t="shared" si="15"/>
        <v>2472</v>
      </c>
      <c r="H208" s="132" t="s">
        <v>2446</v>
      </c>
      <c r="I208" s="132" t="s">
        <v>9662</v>
      </c>
      <c r="J208" s="96" t="s">
        <v>2758</v>
      </c>
      <c r="K208" s="97">
        <v>2472</v>
      </c>
      <c r="L208" s="94" t="s">
        <v>7173</v>
      </c>
      <c r="M208" s="95">
        <f t="shared" si="14"/>
        <v>201</v>
      </c>
    </row>
    <row r="209" spans="1:13" ht="72.599999999999994" thickBot="1">
      <c r="A209" s="552"/>
      <c r="C209" s="564"/>
      <c r="D209" s="95">
        <f t="shared" si="13"/>
        <v>202</v>
      </c>
      <c r="E209" s="96" t="s">
        <v>9663</v>
      </c>
      <c r="F209" s="132" t="s">
        <v>9305</v>
      </c>
      <c r="G209" s="132">
        <f t="shared" si="15"/>
        <v>2473</v>
      </c>
      <c r="H209" s="132" t="s">
        <v>2446</v>
      </c>
      <c r="I209" s="132" t="s">
        <v>9662</v>
      </c>
      <c r="J209" s="96" t="s">
        <v>2759</v>
      </c>
      <c r="K209" s="97">
        <v>2473</v>
      </c>
      <c r="L209" s="94" t="s">
        <v>7173</v>
      </c>
      <c r="M209" s="95">
        <f t="shared" si="14"/>
        <v>202</v>
      </c>
    </row>
    <row r="210" spans="1:13" ht="58.15" thickBot="1">
      <c r="A210" s="552"/>
      <c r="C210" s="564"/>
      <c r="D210" s="95">
        <f t="shared" si="13"/>
        <v>203</v>
      </c>
      <c r="E210" s="96" t="s">
        <v>9664</v>
      </c>
      <c r="F210" s="132" t="s">
        <v>9305</v>
      </c>
      <c r="G210" s="132">
        <f t="shared" si="15"/>
        <v>2506</v>
      </c>
      <c r="H210" s="96" t="s">
        <v>2612</v>
      </c>
      <c r="I210" s="132" t="s">
        <v>9665</v>
      </c>
      <c r="J210" s="96" t="s">
        <v>2793</v>
      </c>
      <c r="K210" s="97">
        <v>2506</v>
      </c>
      <c r="L210" s="94" t="s">
        <v>7173</v>
      </c>
      <c r="M210" s="95">
        <f t="shared" si="14"/>
        <v>203</v>
      </c>
    </row>
    <row r="211" spans="1:13" ht="43.9" thickBot="1">
      <c r="A211" s="552"/>
      <c r="C211" s="564"/>
      <c r="D211" s="95">
        <f t="shared" si="13"/>
        <v>204</v>
      </c>
      <c r="E211" s="96" t="s">
        <v>9666</v>
      </c>
      <c r="F211" s="132" t="s">
        <v>9305</v>
      </c>
      <c r="G211" s="132">
        <f t="shared" si="15"/>
        <v>2350</v>
      </c>
      <c r="H211" s="96" t="s">
        <v>2446</v>
      </c>
      <c r="I211" s="132" t="s">
        <v>9665</v>
      </c>
      <c r="J211" s="96" t="s">
        <v>2622</v>
      </c>
      <c r="K211" s="97">
        <v>2350</v>
      </c>
      <c r="L211" s="94" t="s">
        <v>7173</v>
      </c>
      <c r="M211" s="95">
        <f t="shared" si="14"/>
        <v>204</v>
      </c>
    </row>
    <row r="212" spans="1:13" ht="58.15" thickBot="1">
      <c r="A212" s="552"/>
      <c r="C212" s="564"/>
      <c r="D212" s="95">
        <f t="shared" si="13"/>
        <v>205</v>
      </c>
      <c r="E212" s="96" t="s">
        <v>9667</v>
      </c>
      <c r="F212" s="132" t="s">
        <v>9305</v>
      </c>
      <c r="G212" s="132">
        <f t="shared" si="15"/>
        <v>2349</v>
      </c>
      <c r="H212" s="96" t="s">
        <v>2620</v>
      </c>
      <c r="I212" s="132" t="s">
        <v>9665</v>
      </c>
      <c r="J212" s="96" t="s">
        <v>2621</v>
      </c>
      <c r="K212" s="97">
        <v>2349</v>
      </c>
      <c r="L212" s="94" t="s">
        <v>7173</v>
      </c>
      <c r="M212" s="95">
        <f t="shared" si="14"/>
        <v>205</v>
      </c>
    </row>
    <row r="213" spans="1:13" ht="58.15" thickBot="1">
      <c r="A213" s="552"/>
      <c r="C213" s="564"/>
      <c r="D213" s="95">
        <f t="shared" si="13"/>
        <v>206</v>
      </c>
      <c r="E213" s="96" t="s">
        <v>9668</v>
      </c>
      <c r="F213" s="132" t="s">
        <v>9305</v>
      </c>
      <c r="G213" s="132">
        <f t="shared" si="15"/>
        <v>2417</v>
      </c>
      <c r="H213" s="96" t="s">
        <v>2636</v>
      </c>
      <c r="I213" s="132" t="s">
        <v>9665</v>
      </c>
      <c r="J213" s="96" t="s">
        <v>2693</v>
      </c>
      <c r="K213" s="97">
        <v>2417</v>
      </c>
      <c r="L213" s="94" t="s">
        <v>7173</v>
      </c>
      <c r="M213" s="95">
        <f t="shared" si="14"/>
        <v>206</v>
      </c>
    </row>
    <row r="214" spans="1:13" ht="72.599999999999994" thickBot="1">
      <c r="A214" s="552"/>
      <c r="C214" s="564"/>
      <c r="D214" s="95">
        <f t="shared" si="13"/>
        <v>207</v>
      </c>
      <c r="E214" s="96" t="s">
        <v>9669</v>
      </c>
      <c r="F214" s="132" t="s">
        <v>9305</v>
      </c>
      <c r="G214" s="132">
        <f t="shared" si="15"/>
        <v>2505</v>
      </c>
      <c r="H214" s="96" t="s">
        <v>2628</v>
      </c>
      <c r="I214" s="132" t="s">
        <v>9665</v>
      </c>
      <c r="J214" s="96" t="s">
        <v>2792</v>
      </c>
      <c r="K214" s="97">
        <v>2505</v>
      </c>
      <c r="L214" s="94" t="s">
        <v>7173</v>
      </c>
      <c r="M214" s="95">
        <f t="shared" si="14"/>
        <v>207</v>
      </c>
    </row>
    <row r="215" spans="1:13" ht="58.15" thickBot="1">
      <c r="A215" s="552"/>
      <c r="C215" s="564"/>
      <c r="D215" s="95">
        <f t="shared" si="13"/>
        <v>208</v>
      </c>
      <c r="E215" s="96" t="s">
        <v>9670</v>
      </c>
      <c r="F215" s="132" t="s">
        <v>9305</v>
      </c>
      <c r="G215" s="132">
        <f t="shared" si="15"/>
        <v>2399</v>
      </c>
      <c r="H215" s="132" t="s">
        <v>2636</v>
      </c>
      <c r="I215" s="132" t="s">
        <v>9671</v>
      </c>
      <c r="J215" s="96" t="s">
        <v>2674</v>
      </c>
      <c r="K215" s="97">
        <v>2399</v>
      </c>
      <c r="L215" s="94" t="s">
        <v>7173</v>
      </c>
      <c r="M215" s="95">
        <f t="shared" si="14"/>
        <v>208</v>
      </c>
    </row>
    <row r="216" spans="1:13" ht="58.15" thickBot="1">
      <c r="A216" s="552"/>
      <c r="C216" s="564"/>
      <c r="D216" s="95">
        <f t="shared" si="13"/>
        <v>209</v>
      </c>
      <c r="E216" s="96" t="s">
        <v>9672</v>
      </c>
      <c r="F216" s="132" t="s">
        <v>9305</v>
      </c>
      <c r="G216" s="132">
        <f t="shared" si="15"/>
        <v>2283</v>
      </c>
      <c r="H216" s="132" t="s">
        <v>2446</v>
      </c>
      <c r="I216" s="132" t="s">
        <v>9671</v>
      </c>
      <c r="J216" s="96" t="s">
        <v>2533</v>
      </c>
      <c r="K216" s="97">
        <v>2283</v>
      </c>
      <c r="L216" s="94" t="s">
        <v>7173</v>
      </c>
      <c r="M216" s="95">
        <f t="shared" si="14"/>
        <v>209</v>
      </c>
    </row>
    <row r="217" spans="1:13" ht="43.9" thickBot="1">
      <c r="A217" s="552"/>
      <c r="C217" s="564"/>
      <c r="D217" s="95">
        <f t="shared" si="13"/>
        <v>210</v>
      </c>
      <c r="E217" s="96" t="s">
        <v>9673</v>
      </c>
      <c r="F217" s="132" t="s">
        <v>9305</v>
      </c>
      <c r="G217" s="132">
        <f t="shared" si="15"/>
        <v>2284</v>
      </c>
      <c r="H217" s="132" t="s">
        <v>2446</v>
      </c>
      <c r="I217" s="132" t="s">
        <v>9671</v>
      </c>
      <c r="J217" s="96" t="s">
        <v>2534</v>
      </c>
      <c r="K217" s="97">
        <v>2284</v>
      </c>
      <c r="L217" s="94" t="s">
        <v>7173</v>
      </c>
      <c r="M217" s="95">
        <f t="shared" si="14"/>
        <v>210</v>
      </c>
    </row>
    <row r="218" spans="1:13" ht="43.9" thickBot="1">
      <c r="A218" s="552"/>
      <c r="C218" s="564"/>
      <c r="D218" s="95">
        <f t="shared" si="13"/>
        <v>211</v>
      </c>
      <c r="E218" s="96" t="s">
        <v>9674</v>
      </c>
      <c r="F218" s="132" t="s">
        <v>9305</v>
      </c>
      <c r="G218" s="132">
        <f t="shared" si="15"/>
        <v>2286</v>
      </c>
      <c r="H218" s="132" t="s">
        <v>2446</v>
      </c>
      <c r="I218" s="132" t="s">
        <v>9671</v>
      </c>
      <c r="J218" s="96" t="s">
        <v>2536</v>
      </c>
      <c r="K218" s="97">
        <v>2286</v>
      </c>
      <c r="L218" s="94" t="s">
        <v>7173</v>
      </c>
      <c r="M218" s="95">
        <f t="shared" si="14"/>
        <v>211</v>
      </c>
    </row>
    <row r="219" spans="1:13" ht="101.45" thickBot="1">
      <c r="A219" s="553"/>
      <c r="C219" s="566"/>
      <c r="D219" s="104">
        <f t="shared" si="13"/>
        <v>212</v>
      </c>
      <c r="E219" s="105" t="s">
        <v>9675</v>
      </c>
      <c r="F219" s="134" t="s">
        <v>9305</v>
      </c>
      <c r="G219" s="134">
        <f t="shared" si="15"/>
        <v>2537</v>
      </c>
      <c r="H219" s="134" t="s">
        <v>2628</v>
      </c>
      <c r="I219" s="134" t="s">
        <v>9676</v>
      </c>
      <c r="J219" s="105" t="s">
        <v>2825</v>
      </c>
      <c r="K219" s="106">
        <v>2537</v>
      </c>
      <c r="L219" s="94" t="s">
        <v>7173</v>
      </c>
      <c r="M219" s="104">
        <f t="shared" si="14"/>
        <v>212</v>
      </c>
    </row>
    <row r="220" spans="1:13" ht="144.6" thickBot="1">
      <c r="A220" s="551" t="s">
        <v>9677</v>
      </c>
      <c r="B220" s="107"/>
      <c r="C220" s="554" t="s">
        <v>9678</v>
      </c>
      <c r="D220" s="91">
        <f t="shared" si="13"/>
        <v>213</v>
      </c>
      <c r="E220" s="92" t="s">
        <v>9679</v>
      </c>
      <c r="F220" s="131" t="s">
        <v>9305</v>
      </c>
      <c r="G220" s="131">
        <f t="shared" si="15"/>
        <v>2545</v>
      </c>
      <c r="H220" s="131" t="s">
        <v>2628</v>
      </c>
      <c r="I220" s="125" t="s">
        <v>9680</v>
      </c>
      <c r="J220" s="92" t="s">
        <v>2833</v>
      </c>
      <c r="K220" s="93">
        <v>2545</v>
      </c>
      <c r="L220" s="94" t="s">
        <v>7173</v>
      </c>
      <c r="M220" s="91">
        <f t="shared" si="14"/>
        <v>213</v>
      </c>
    </row>
    <row r="221" spans="1:13" ht="29.45" thickBot="1">
      <c r="A221" s="552"/>
      <c r="C221" s="547"/>
      <c r="D221" s="95">
        <f t="shared" si="13"/>
        <v>214</v>
      </c>
      <c r="E221" s="126" t="s">
        <v>9681</v>
      </c>
      <c r="F221" s="132" t="s">
        <v>9305</v>
      </c>
      <c r="G221" s="132">
        <f t="shared" si="15"/>
        <v>2448</v>
      </c>
      <c r="H221" s="126" t="s">
        <v>2573</v>
      </c>
      <c r="I221" s="126" t="s">
        <v>9682</v>
      </c>
      <c r="J221" s="96" t="s">
        <v>2729</v>
      </c>
      <c r="K221" s="97">
        <v>2448</v>
      </c>
      <c r="L221" s="94" t="s">
        <v>7173</v>
      </c>
      <c r="M221" s="95">
        <f t="shared" si="14"/>
        <v>214</v>
      </c>
    </row>
    <row r="222" spans="1:13" ht="29.45" thickBot="1">
      <c r="A222" s="552"/>
      <c r="C222" s="547"/>
      <c r="D222" s="95">
        <f t="shared" si="13"/>
        <v>215</v>
      </c>
      <c r="E222" s="126" t="s">
        <v>9683</v>
      </c>
      <c r="F222" s="132" t="s">
        <v>9305</v>
      </c>
      <c r="G222" s="132">
        <f t="shared" si="15"/>
        <v>200</v>
      </c>
      <c r="H222" s="126" t="s">
        <v>2573</v>
      </c>
      <c r="I222" s="126" t="s">
        <v>9684</v>
      </c>
      <c r="J222" s="96" t="s">
        <v>948</v>
      </c>
      <c r="K222" s="97">
        <v>200</v>
      </c>
      <c r="L222" s="94" t="s">
        <v>7173</v>
      </c>
      <c r="M222" s="95">
        <f t="shared" si="14"/>
        <v>215</v>
      </c>
    </row>
    <row r="223" spans="1:13" ht="43.9" thickBot="1">
      <c r="A223" s="552"/>
      <c r="C223" s="548"/>
      <c r="D223" s="104">
        <f t="shared" si="13"/>
        <v>216</v>
      </c>
      <c r="E223" s="119" t="s">
        <v>9685</v>
      </c>
      <c r="F223" s="105" t="s">
        <v>9453</v>
      </c>
      <c r="G223" s="105" t="str">
        <f t="shared" si="15"/>
        <v>X</v>
      </c>
      <c r="H223" s="105" t="s">
        <v>9317</v>
      </c>
      <c r="I223" s="127" t="s">
        <v>9686</v>
      </c>
      <c r="J223" s="105" t="s">
        <v>9687</v>
      </c>
      <c r="K223" s="106" t="s">
        <v>7173</v>
      </c>
      <c r="L223" s="94" t="s">
        <v>7173</v>
      </c>
      <c r="M223" s="104">
        <f t="shared" si="14"/>
        <v>216</v>
      </c>
    </row>
    <row r="224" spans="1:13" ht="43.9" thickBot="1">
      <c r="A224" s="552"/>
      <c r="C224" s="549" t="s">
        <v>9688</v>
      </c>
      <c r="D224" s="98">
        <f t="shared" si="13"/>
        <v>217</v>
      </c>
      <c r="E224" s="120" t="s">
        <v>9689</v>
      </c>
      <c r="F224" s="128" t="s">
        <v>9305</v>
      </c>
      <c r="G224" s="128">
        <f t="shared" si="15"/>
        <v>2507</v>
      </c>
      <c r="H224" s="99" t="s">
        <v>2612</v>
      </c>
      <c r="I224" s="99" t="s">
        <v>9690</v>
      </c>
      <c r="J224" s="99" t="s">
        <v>2794</v>
      </c>
      <c r="K224" s="103">
        <v>2507</v>
      </c>
      <c r="L224" s="102" t="s">
        <v>7173</v>
      </c>
      <c r="M224" s="98">
        <f t="shared" si="14"/>
        <v>217</v>
      </c>
    </row>
    <row r="225" spans="1:13" ht="101.45" thickBot="1">
      <c r="A225" s="552"/>
      <c r="C225" s="550"/>
      <c r="D225" s="116">
        <f t="shared" si="13"/>
        <v>218</v>
      </c>
      <c r="E225" s="100" t="s">
        <v>9691</v>
      </c>
      <c r="F225" s="100" t="s">
        <v>9453</v>
      </c>
      <c r="G225" s="100" t="str">
        <f t="shared" si="15"/>
        <v>X</v>
      </c>
      <c r="H225" s="100" t="s">
        <v>9317</v>
      </c>
      <c r="I225" s="129" t="s">
        <v>9692</v>
      </c>
      <c r="J225" s="100" t="s">
        <v>9693</v>
      </c>
      <c r="K225" s="103" t="s">
        <v>7173</v>
      </c>
      <c r="L225" s="102" t="s">
        <v>7173</v>
      </c>
      <c r="M225" s="116">
        <f t="shared" si="14"/>
        <v>218</v>
      </c>
    </row>
    <row r="226" spans="1:13" ht="72.599999999999994" thickBot="1">
      <c r="A226" s="552"/>
      <c r="C226" s="547" t="s">
        <v>9694</v>
      </c>
      <c r="D226" s="109">
        <f t="shared" si="13"/>
        <v>219</v>
      </c>
      <c r="E226" s="96" t="s">
        <v>9695</v>
      </c>
      <c r="F226" s="96" t="s">
        <v>9305</v>
      </c>
      <c r="G226" s="96">
        <f t="shared" si="15"/>
        <v>2447</v>
      </c>
      <c r="H226" s="96" t="s">
        <v>2612</v>
      </c>
      <c r="I226" s="96" t="s">
        <v>9696</v>
      </c>
      <c r="J226" s="96" t="s">
        <v>2728</v>
      </c>
      <c r="K226" s="97">
        <v>2447</v>
      </c>
      <c r="L226" s="94" t="s">
        <v>7173</v>
      </c>
      <c r="M226" s="109">
        <f t="shared" si="14"/>
        <v>219</v>
      </c>
    </row>
    <row r="227" spans="1:13" ht="115.9" thickBot="1">
      <c r="A227" s="552"/>
      <c r="C227" s="547"/>
      <c r="D227" s="113">
        <f t="shared" si="13"/>
        <v>220</v>
      </c>
      <c r="E227" s="105" t="s">
        <v>9697</v>
      </c>
      <c r="F227" s="105" t="s">
        <v>9453</v>
      </c>
      <c r="G227" s="105" t="str">
        <f t="shared" si="15"/>
        <v>X</v>
      </c>
      <c r="H227" s="105" t="s">
        <v>9317</v>
      </c>
      <c r="I227" s="105" t="s">
        <v>9698</v>
      </c>
      <c r="J227" s="105" t="s">
        <v>9699</v>
      </c>
      <c r="K227" s="97" t="s">
        <v>7173</v>
      </c>
      <c r="L227" s="94" t="s">
        <v>7173</v>
      </c>
      <c r="M227" s="113">
        <f t="shared" si="14"/>
        <v>220</v>
      </c>
    </row>
    <row r="228" spans="1:13" ht="58.15" thickBot="1">
      <c r="A228" s="552"/>
      <c r="C228" s="555" t="s">
        <v>9700</v>
      </c>
      <c r="D228" s="98">
        <f t="shared" si="13"/>
        <v>221</v>
      </c>
      <c r="E228" s="99" t="s">
        <v>9701</v>
      </c>
      <c r="F228" s="128" t="s">
        <v>9305</v>
      </c>
      <c r="G228" s="128">
        <f t="shared" si="15"/>
        <v>2436</v>
      </c>
      <c r="H228" s="99" t="s">
        <v>2612</v>
      </c>
      <c r="I228" s="99" t="s">
        <v>9702</v>
      </c>
      <c r="J228" s="99" t="s">
        <v>2714</v>
      </c>
      <c r="K228" s="103">
        <v>2436</v>
      </c>
      <c r="L228" s="102" t="s">
        <v>7173</v>
      </c>
      <c r="M228" s="98">
        <f t="shared" si="14"/>
        <v>221</v>
      </c>
    </row>
    <row r="229" spans="1:13" ht="115.9" thickBot="1">
      <c r="A229" s="552"/>
      <c r="C229" s="549"/>
      <c r="D229" s="98">
        <f t="shared" si="13"/>
        <v>222</v>
      </c>
      <c r="E229" s="99" t="s">
        <v>9703</v>
      </c>
      <c r="F229" s="128" t="s">
        <v>9305</v>
      </c>
      <c r="G229" s="128">
        <f t="shared" si="15"/>
        <v>2530</v>
      </c>
      <c r="H229" s="99" t="s">
        <v>2612</v>
      </c>
      <c r="I229" s="128" t="s">
        <v>9704</v>
      </c>
      <c r="J229" s="99" t="s">
        <v>2818</v>
      </c>
      <c r="K229" s="103">
        <v>2530</v>
      </c>
      <c r="L229" s="102" t="s">
        <v>7173</v>
      </c>
      <c r="M229" s="98">
        <f t="shared" si="14"/>
        <v>222</v>
      </c>
    </row>
    <row r="230" spans="1:13" ht="115.9" thickBot="1">
      <c r="A230" s="552"/>
      <c r="C230" s="549"/>
      <c r="D230" s="98">
        <f t="shared" si="13"/>
        <v>223</v>
      </c>
      <c r="E230" s="99" t="s">
        <v>9705</v>
      </c>
      <c r="F230" s="128" t="s">
        <v>9305</v>
      </c>
      <c r="G230" s="128">
        <f t="shared" si="15"/>
        <v>2361</v>
      </c>
      <c r="H230" s="99" t="s">
        <v>2612</v>
      </c>
      <c r="I230" s="128" t="s">
        <v>9704</v>
      </c>
      <c r="J230" s="99" t="s">
        <v>2635</v>
      </c>
      <c r="K230" s="103">
        <v>2361</v>
      </c>
      <c r="L230" s="102" t="s">
        <v>7173</v>
      </c>
      <c r="M230" s="98">
        <f t="shared" si="14"/>
        <v>223</v>
      </c>
    </row>
    <row r="231" spans="1:13" ht="72.599999999999994" thickBot="1">
      <c r="A231" s="552"/>
      <c r="C231" s="549"/>
      <c r="D231" s="98">
        <f t="shared" si="13"/>
        <v>224</v>
      </c>
      <c r="E231" s="99" t="s">
        <v>9706</v>
      </c>
      <c r="F231" s="99" t="s">
        <v>9453</v>
      </c>
      <c r="G231" s="99" t="str">
        <f t="shared" si="15"/>
        <v>X</v>
      </c>
      <c r="H231" s="99" t="s">
        <v>9317</v>
      </c>
      <c r="I231" s="128" t="s">
        <v>9707</v>
      </c>
      <c r="J231" s="99" t="s">
        <v>9708</v>
      </c>
      <c r="K231" s="103" t="s">
        <v>7173</v>
      </c>
      <c r="L231" s="102" t="s">
        <v>7173</v>
      </c>
      <c r="M231" s="98">
        <f t="shared" si="14"/>
        <v>224</v>
      </c>
    </row>
    <row r="232" spans="1:13" ht="72.599999999999994" thickBot="1">
      <c r="A232" s="552"/>
      <c r="C232" s="550"/>
      <c r="D232" s="116">
        <f t="shared" si="13"/>
        <v>225</v>
      </c>
      <c r="E232" s="100" t="s">
        <v>9709</v>
      </c>
      <c r="F232" s="100" t="s">
        <v>9453</v>
      </c>
      <c r="G232" s="100" t="str">
        <f t="shared" si="15"/>
        <v>X</v>
      </c>
      <c r="H232" s="100" t="s">
        <v>9317</v>
      </c>
      <c r="I232" s="129" t="s">
        <v>9707</v>
      </c>
      <c r="J232" s="100" t="s">
        <v>9710</v>
      </c>
      <c r="K232" s="103" t="s">
        <v>7173</v>
      </c>
      <c r="L232" s="102" t="s">
        <v>7173</v>
      </c>
      <c r="M232" s="116">
        <f t="shared" si="14"/>
        <v>225</v>
      </c>
    </row>
    <row r="233" spans="1:13" ht="72.599999999999994" thickBot="1">
      <c r="A233" s="552"/>
      <c r="C233" s="547" t="s">
        <v>9711</v>
      </c>
      <c r="D233" s="95">
        <f t="shared" si="13"/>
        <v>226</v>
      </c>
      <c r="E233" s="96" t="s">
        <v>9712</v>
      </c>
      <c r="F233" s="126" t="s">
        <v>9305</v>
      </c>
      <c r="G233" s="126">
        <f t="shared" si="15"/>
        <v>2345</v>
      </c>
      <c r="H233" s="96" t="s">
        <v>2612</v>
      </c>
      <c r="I233" s="126" t="s">
        <v>9713</v>
      </c>
      <c r="J233" s="96" t="s">
        <v>2614</v>
      </c>
      <c r="K233" s="97">
        <v>2345</v>
      </c>
      <c r="L233" s="94" t="s">
        <v>7173</v>
      </c>
      <c r="M233" s="95">
        <f t="shared" si="14"/>
        <v>226</v>
      </c>
    </row>
    <row r="234" spans="1:13" ht="87" thickBot="1">
      <c r="A234" s="552"/>
      <c r="C234" s="547"/>
      <c r="D234" s="95">
        <f t="shared" si="13"/>
        <v>227</v>
      </c>
      <c r="E234" s="96" t="s">
        <v>9714</v>
      </c>
      <c r="F234" s="126" t="s">
        <v>9305</v>
      </c>
      <c r="G234" s="126">
        <f t="shared" si="15"/>
        <v>2346</v>
      </c>
      <c r="H234" s="96" t="s">
        <v>2612</v>
      </c>
      <c r="I234" s="126" t="s">
        <v>9713</v>
      </c>
      <c r="J234" s="96" t="s">
        <v>2615</v>
      </c>
      <c r="K234" s="97">
        <v>2346</v>
      </c>
      <c r="L234" s="94" t="s">
        <v>7173</v>
      </c>
      <c r="M234" s="95">
        <f t="shared" si="14"/>
        <v>227</v>
      </c>
    </row>
    <row r="235" spans="1:13" ht="72.599999999999994" thickBot="1">
      <c r="A235" s="552"/>
      <c r="C235" s="547"/>
      <c r="D235" s="95">
        <f t="shared" si="13"/>
        <v>228</v>
      </c>
      <c r="E235" s="96" t="s">
        <v>9715</v>
      </c>
      <c r="F235" s="126" t="s">
        <v>9305</v>
      </c>
      <c r="G235" s="126">
        <f t="shared" si="15"/>
        <v>2344</v>
      </c>
      <c r="H235" s="96" t="s">
        <v>2612</v>
      </c>
      <c r="I235" s="126" t="s">
        <v>9713</v>
      </c>
      <c r="J235" s="96" t="s">
        <v>2613</v>
      </c>
      <c r="K235" s="97">
        <v>2344</v>
      </c>
      <c r="L235" s="94" t="s">
        <v>7173</v>
      </c>
      <c r="M235" s="95">
        <f t="shared" si="14"/>
        <v>228</v>
      </c>
    </row>
    <row r="236" spans="1:13" ht="43.9" thickBot="1">
      <c r="A236" s="552"/>
      <c r="C236" s="547"/>
      <c r="D236" s="95">
        <f t="shared" si="13"/>
        <v>229</v>
      </c>
      <c r="E236" s="96" t="s">
        <v>9716</v>
      </c>
      <c r="F236" s="126" t="s">
        <v>9305</v>
      </c>
      <c r="G236" s="126">
        <f t="shared" si="15"/>
        <v>2528</v>
      </c>
      <c r="H236" s="96" t="s">
        <v>2612</v>
      </c>
      <c r="I236" s="96" t="s">
        <v>9717</v>
      </c>
      <c r="J236" s="96" t="s">
        <v>2816</v>
      </c>
      <c r="K236" s="97">
        <v>2528</v>
      </c>
      <c r="L236" s="94" t="s">
        <v>7173</v>
      </c>
      <c r="M236" s="95">
        <f t="shared" si="14"/>
        <v>229</v>
      </c>
    </row>
    <row r="237" spans="1:13" ht="87" thickBot="1">
      <c r="A237" s="553"/>
      <c r="C237" s="548"/>
      <c r="D237" s="104">
        <f t="shared" si="13"/>
        <v>230</v>
      </c>
      <c r="E237" s="105" t="s">
        <v>9718</v>
      </c>
      <c r="F237" s="105" t="s">
        <v>9453</v>
      </c>
      <c r="G237" s="105" t="str">
        <f t="shared" si="15"/>
        <v>X</v>
      </c>
      <c r="H237" s="105" t="s">
        <v>9317</v>
      </c>
      <c r="I237" s="127" t="s">
        <v>9719</v>
      </c>
      <c r="J237" s="105" t="s">
        <v>9720</v>
      </c>
      <c r="K237" s="106" t="s">
        <v>7173</v>
      </c>
      <c r="L237" s="94" t="s">
        <v>7173</v>
      </c>
      <c r="M237" s="104">
        <f t="shared" si="14"/>
        <v>230</v>
      </c>
    </row>
    <row r="238" spans="1:13" ht="72.599999999999994" thickBot="1">
      <c r="A238" s="551" t="s">
        <v>9721</v>
      </c>
      <c r="B238" s="107"/>
      <c r="C238" s="554" t="s">
        <v>9590</v>
      </c>
      <c r="D238" s="117">
        <f t="shared" si="13"/>
        <v>231</v>
      </c>
      <c r="E238" s="563" t="s">
        <v>9591</v>
      </c>
      <c r="F238" s="563" t="s">
        <v>9305</v>
      </c>
      <c r="G238" s="92">
        <f t="shared" si="15"/>
        <v>750</v>
      </c>
      <c r="H238" s="117" t="s">
        <v>2446</v>
      </c>
      <c r="I238" s="563" t="s">
        <v>9722</v>
      </c>
      <c r="J238" s="92" t="s">
        <v>1682</v>
      </c>
      <c r="K238" s="93">
        <v>750</v>
      </c>
      <c r="L238" s="94">
        <v>30893</v>
      </c>
      <c r="M238" s="117">
        <f t="shared" si="14"/>
        <v>231</v>
      </c>
    </row>
    <row r="239" spans="1:13" ht="72.599999999999994" thickBot="1">
      <c r="A239" s="552"/>
      <c r="C239" s="547"/>
      <c r="D239" s="118">
        <v>231</v>
      </c>
      <c r="E239" s="561"/>
      <c r="F239" s="561"/>
      <c r="G239" s="112">
        <f t="shared" si="15"/>
        <v>751</v>
      </c>
      <c r="H239" s="117" t="s">
        <v>2446</v>
      </c>
      <c r="I239" s="561"/>
      <c r="J239" s="96" t="s">
        <v>1683</v>
      </c>
      <c r="K239" s="97">
        <v>751</v>
      </c>
      <c r="L239" s="94">
        <v>30893</v>
      </c>
      <c r="M239" s="118">
        <v>231</v>
      </c>
    </row>
    <row r="240" spans="1:13" ht="58.15" thickBot="1">
      <c r="A240" s="552"/>
      <c r="C240" s="547"/>
      <c r="D240" s="118">
        <v>231</v>
      </c>
      <c r="E240" s="561"/>
      <c r="F240" s="561"/>
      <c r="G240" s="112">
        <f t="shared" si="15"/>
        <v>752</v>
      </c>
      <c r="H240" s="117" t="s">
        <v>2446</v>
      </c>
      <c r="I240" s="561"/>
      <c r="J240" s="96" t="s">
        <v>1684</v>
      </c>
      <c r="K240" s="97">
        <v>752</v>
      </c>
      <c r="L240" s="94">
        <v>30893</v>
      </c>
      <c r="M240" s="118">
        <v>231</v>
      </c>
    </row>
    <row r="241" spans="1:13" ht="72.599999999999994" thickBot="1">
      <c r="A241" s="552"/>
      <c r="C241" s="547"/>
      <c r="D241" s="118">
        <v>231</v>
      </c>
      <c r="E241" s="561"/>
      <c r="F241" s="561"/>
      <c r="G241" s="112">
        <f t="shared" si="15"/>
        <v>2301</v>
      </c>
      <c r="H241" s="117" t="s">
        <v>2446</v>
      </c>
      <c r="I241" s="561"/>
      <c r="J241" s="96" t="s">
        <v>2552</v>
      </c>
      <c r="K241" s="97">
        <v>2301</v>
      </c>
      <c r="L241" s="94" t="s">
        <v>7173</v>
      </c>
      <c r="M241" s="118">
        <v>231</v>
      </c>
    </row>
    <row r="242" spans="1:13" ht="58.15" thickBot="1">
      <c r="A242" s="552"/>
      <c r="C242" s="547"/>
      <c r="D242" s="118">
        <f>D238+1</f>
        <v>232</v>
      </c>
      <c r="E242" s="561" t="s">
        <v>9593</v>
      </c>
      <c r="F242" s="561" t="s">
        <v>9305</v>
      </c>
      <c r="G242" s="96">
        <f t="shared" si="15"/>
        <v>2302</v>
      </c>
      <c r="H242" s="118" t="s">
        <v>2446</v>
      </c>
      <c r="I242" s="561" t="s">
        <v>9722</v>
      </c>
      <c r="J242" s="96" t="s">
        <v>2553</v>
      </c>
      <c r="K242" s="97">
        <v>2302</v>
      </c>
      <c r="L242" s="94" t="s">
        <v>7173</v>
      </c>
      <c r="M242" s="118">
        <f>M238+1</f>
        <v>232</v>
      </c>
    </row>
    <row r="243" spans="1:13" ht="72.599999999999994" thickBot="1">
      <c r="A243" s="552"/>
      <c r="C243" s="547"/>
      <c r="D243" s="118">
        <v>232</v>
      </c>
      <c r="E243" s="561"/>
      <c r="F243" s="561"/>
      <c r="G243" s="96">
        <f t="shared" si="15"/>
        <v>2303</v>
      </c>
      <c r="H243" s="118" t="s">
        <v>2446</v>
      </c>
      <c r="I243" s="561"/>
      <c r="J243" s="96" t="s">
        <v>2554</v>
      </c>
      <c r="K243" s="97">
        <v>2303</v>
      </c>
      <c r="L243" s="94" t="s">
        <v>7173</v>
      </c>
      <c r="M243" s="118">
        <v>232</v>
      </c>
    </row>
    <row r="244" spans="1:13" ht="58.15" thickBot="1">
      <c r="A244" s="552"/>
      <c r="C244" s="547"/>
      <c r="D244" s="118">
        <f>D242+1</f>
        <v>233</v>
      </c>
      <c r="E244" s="561" t="s">
        <v>9594</v>
      </c>
      <c r="F244" s="561" t="s">
        <v>9305</v>
      </c>
      <c r="G244" s="96">
        <f t="shared" si="15"/>
        <v>2304</v>
      </c>
      <c r="H244" s="118" t="s">
        <v>2446</v>
      </c>
      <c r="I244" s="561" t="s">
        <v>9722</v>
      </c>
      <c r="J244" s="96" t="s">
        <v>2555</v>
      </c>
      <c r="K244" s="97">
        <v>2304</v>
      </c>
      <c r="L244" s="94" t="s">
        <v>7173</v>
      </c>
      <c r="M244" s="118">
        <f>M242+1</f>
        <v>233</v>
      </c>
    </row>
    <row r="245" spans="1:13" ht="72.599999999999994" thickBot="1">
      <c r="A245" s="552"/>
      <c r="C245" s="547"/>
      <c r="D245" s="118">
        <v>233</v>
      </c>
      <c r="E245" s="561"/>
      <c r="F245" s="561"/>
      <c r="G245" s="96">
        <f t="shared" si="15"/>
        <v>2305</v>
      </c>
      <c r="H245" s="118" t="s">
        <v>2446</v>
      </c>
      <c r="I245" s="561"/>
      <c r="J245" s="96" t="s">
        <v>2556</v>
      </c>
      <c r="K245" s="97">
        <v>2305</v>
      </c>
      <c r="L245" s="94" t="s">
        <v>7173</v>
      </c>
      <c r="M245" s="118">
        <v>233</v>
      </c>
    </row>
    <row r="246" spans="1:13" ht="72.599999999999994" thickBot="1">
      <c r="A246" s="552"/>
      <c r="C246" s="547"/>
      <c r="D246" s="118">
        <f>D244+1</f>
        <v>234</v>
      </c>
      <c r="E246" s="561" t="s">
        <v>9595</v>
      </c>
      <c r="F246" s="561" t="s">
        <v>9305</v>
      </c>
      <c r="G246" s="96" t="str">
        <f t="shared" si="15"/>
        <v>581, 582, 583</v>
      </c>
      <c r="H246" s="118" t="s">
        <v>2446</v>
      </c>
      <c r="I246" s="561" t="s">
        <v>9722</v>
      </c>
      <c r="J246" s="96" t="s">
        <v>9596</v>
      </c>
      <c r="K246" s="97" t="s">
        <v>9597</v>
      </c>
      <c r="L246" s="94" t="s">
        <v>7173</v>
      </c>
      <c r="M246" s="118">
        <f>M244+1</f>
        <v>234</v>
      </c>
    </row>
    <row r="247" spans="1:13" ht="87" thickBot="1">
      <c r="A247" s="552"/>
      <c r="C247" s="547"/>
      <c r="D247" s="118">
        <v>234</v>
      </c>
      <c r="E247" s="561"/>
      <c r="F247" s="561"/>
      <c r="G247" s="96">
        <f t="shared" si="15"/>
        <v>2306</v>
      </c>
      <c r="H247" s="118" t="s">
        <v>2446</v>
      </c>
      <c r="I247" s="561"/>
      <c r="J247" s="96" t="s">
        <v>2557</v>
      </c>
      <c r="K247" s="97">
        <v>2306</v>
      </c>
      <c r="L247" s="94" t="s">
        <v>7173</v>
      </c>
      <c r="M247" s="118">
        <v>234</v>
      </c>
    </row>
    <row r="248" spans="1:13" ht="72.599999999999994" thickBot="1">
      <c r="A248" s="552"/>
      <c r="C248" s="549" t="s">
        <v>9723</v>
      </c>
      <c r="D248" s="98">
        <f t="shared" ref="D248" si="16">D246+1</f>
        <v>235</v>
      </c>
      <c r="E248" s="99" t="s">
        <v>9724</v>
      </c>
      <c r="F248" s="99" t="s">
        <v>9305</v>
      </c>
      <c r="G248" s="99">
        <f t="shared" si="15"/>
        <v>2458</v>
      </c>
      <c r="H248" s="99" t="s">
        <v>2612</v>
      </c>
      <c r="I248" s="128" t="s">
        <v>9725</v>
      </c>
      <c r="J248" s="99" t="s">
        <v>2741</v>
      </c>
      <c r="K248" s="103">
        <v>2458</v>
      </c>
      <c r="L248" s="102" t="s">
        <v>7173</v>
      </c>
      <c r="M248" s="98">
        <f t="shared" ref="M248" si="17">M246+1</f>
        <v>235</v>
      </c>
    </row>
    <row r="249" spans="1:13" ht="72.599999999999994" thickBot="1">
      <c r="A249" s="552"/>
      <c r="C249" s="549"/>
      <c r="D249" s="98">
        <f>D248+1</f>
        <v>236</v>
      </c>
      <c r="E249" s="99" t="s">
        <v>9726</v>
      </c>
      <c r="F249" s="99" t="s">
        <v>9305</v>
      </c>
      <c r="G249" s="99">
        <f t="shared" si="15"/>
        <v>2459</v>
      </c>
      <c r="H249" s="99" t="s">
        <v>2612</v>
      </c>
      <c r="I249" s="128" t="s">
        <v>9725</v>
      </c>
      <c r="J249" s="99" t="s">
        <v>2742</v>
      </c>
      <c r="K249" s="103">
        <v>2459</v>
      </c>
      <c r="L249" s="102" t="s">
        <v>7173</v>
      </c>
      <c r="M249" s="98">
        <f>M248+1</f>
        <v>236</v>
      </c>
    </row>
    <row r="250" spans="1:13" ht="87" thickBot="1">
      <c r="A250" s="552"/>
      <c r="C250" s="549"/>
      <c r="D250" s="98">
        <f t="shared" ref="D250:D294" si="18">D249+1</f>
        <v>237</v>
      </c>
      <c r="E250" s="99" t="s">
        <v>9727</v>
      </c>
      <c r="F250" s="99" t="s">
        <v>9305</v>
      </c>
      <c r="G250" s="99">
        <f t="shared" si="15"/>
        <v>2460</v>
      </c>
      <c r="H250" s="99" t="s">
        <v>2612</v>
      </c>
      <c r="I250" s="128" t="s">
        <v>9725</v>
      </c>
      <c r="J250" s="99" t="s">
        <v>2743</v>
      </c>
      <c r="K250" s="103">
        <v>2460</v>
      </c>
      <c r="L250" s="102" t="s">
        <v>7173</v>
      </c>
      <c r="M250" s="98">
        <f t="shared" ref="M250:M294" si="19">M249+1</f>
        <v>237</v>
      </c>
    </row>
    <row r="251" spans="1:13" ht="87" thickBot="1">
      <c r="A251" s="552"/>
      <c r="C251" s="549"/>
      <c r="D251" s="98">
        <f t="shared" si="18"/>
        <v>238</v>
      </c>
      <c r="E251" s="99" t="s">
        <v>9728</v>
      </c>
      <c r="F251" s="99" t="s">
        <v>9305</v>
      </c>
      <c r="G251" s="99">
        <f t="shared" si="15"/>
        <v>2392</v>
      </c>
      <c r="H251" s="128" t="s">
        <v>2636</v>
      </c>
      <c r="I251" s="128" t="s">
        <v>9729</v>
      </c>
      <c r="J251" s="99" t="s">
        <v>2667</v>
      </c>
      <c r="K251" s="103">
        <v>2392</v>
      </c>
      <c r="L251" s="102" t="s">
        <v>7173</v>
      </c>
      <c r="M251" s="98">
        <f t="shared" si="19"/>
        <v>238</v>
      </c>
    </row>
    <row r="252" spans="1:13" ht="101.45" thickBot="1">
      <c r="A252" s="552"/>
      <c r="C252" s="549"/>
      <c r="D252" s="98">
        <f t="shared" si="18"/>
        <v>239</v>
      </c>
      <c r="E252" s="99" t="s">
        <v>9730</v>
      </c>
      <c r="F252" s="99" t="s">
        <v>9305</v>
      </c>
      <c r="G252" s="99">
        <f t="shared" si="15"/>
        <v>2552</v>
      </c>
      <c r="H252" s="99" t="s">
        <v>2612</v>
      </c>
      <c r="I252" s="128" t="s">
        <v>9729</v>
      </c>
      <c r="J252" s="99" t="s">
        <v>2839</v>
      </c>
      <c r="K252" s="103">
        <v>2552</v>
      </c>
      <c r="L252" s="102" t="s">
        <v>7173</v>
      </c>
      <c r="M252" s="98">
        <f t="shared" si="19"/>
        <v>239</v>
      </c>
    </row>
    <row r="253" spans="1:13" ht="87" thickBot="1">
      <c r="A253" s="552"/>
      <c r="C253" s="550"/>
      <c r="D253" s="98">
        <f t="shared" si="18"/>
        <v>240</v>
      </c>
      <c r="E253" s="99" t="s">
        <v>9731</v>
      </c>
      <c r="F253" s="120" t="s">
        <v>9316</v>
      </c>
      <c r="G253" s="120" t="str">
        <f t="shared" si="15"/>
        <v>X</v>
      </c>
      <c r="H253" s="99" t="s">
        <v>9317</v>
      </c>
      <c r="I253" s="128" t="s">
        <v>9732</v>
      </c>
      <c r="J253" s="99" t="s">
        <v>9733</v>
      </c>
      <c r="K253" s="103" t="s">
        <v>7173</v>
      </c>
      <c r="L253" s="102" t="s">
        <v>7173</v>
      </c>
      <c r="M253" s="98">
        <f t="shared" si="19"/>
        <v>240</v>
      </c>
    </row>
    <row r="254" spans="1:13" ht="173.45" thickBot="1">
      <c r="A254" s="552"/>
      <c r="C254" s="564" t="s">
        <v>9609</v>
      </c>
      <c r="D254" s="109">
        <f t="shared" si="18"/>
        <v>241</v>
      </c>
      <c r="E254" s="96" t="s">
        <v>9610</v>
      </c>
      <c r="F254" s="96" t="s">
        <v>9305</v>
      </c>
      <c r="G254" s="96">
        <f t="shared" si="15"/>
        <v>2553</v>
      </c>
      <c r="H254" s="96" t="s">
        <v>2612</v>
      </c>
      <c r="I254" s="96" t="s">
        <v>9734</v>
      </c>
      <c r="J254" s="96" t="s">
        <v>2840</v>
      </c>
      <c r="K254" s="97">
        <v>2553</v>
      </c>
      <c r="L254" s="94" t="s">
        <v>7173</v>
      </c>
      <c r="M254" s="109">
        <f t="shared" si="19"/>
        <v>241</v>
      </c>
    </row>
    <row r="255" spans="1:13" ht="58.15" thickBot="1">
      <c r="A255" s="552"/>
      <c r="C255" s="564"/>
      <c r="D255" s="109">
        <f t="shared" si="18"/>
        <v>242</v>
      </c>
      <c r="E255" s="96" t="s">
        <v>9612</v>
      </c>
      <c r="F255" s="96" t="s">
        <v>9453</v>
      </c>
      <c r="G255" s="96" t="str">
        <f t="shared" si="15"/>
        <v>X</v>
      </c>
      <c r="H255" s="96" t="s">
        <v>9317</v>
      </c>
      <c r="I255" s="96" t="s">
        <v>9735</v>
      </c>
      <c r="J255" s="96" t="s">
        <v>9614</v>
      </c>
      <c r="K255" s="97" t="s">
        <v>7173</v>
      </c>
      <c r="L255" s="94" t="s">
        <v>7173</v>
      </c>
      <c r="M255" s="109">
        <f t="shared" si="19"/>
        <v>242</v>
      </c>
    </row>
    <row r="256" spans="1:13" ht="130.15" thickBot="1">
      <c r="A256" s="552"/>
      <c r="C256" s="555" t="s">
        <v>9736</v>
      </c>
      <c r="D256" s="98">
        <f t="shared" si="18"/>
        <v>243</v>
      </c>
      <c r="E256" s="99" t="s">
        <v>9737</v>
      </c>
      <c r="F256" s="128" t="s">
        <v>9305</v>
      </c>
      <c r="G256" s="128">
        <f t="shared" si="15"/>
        <v>2372</v>
      </c>
      <c r="H256" s="99" t="s">
        <v>2636</v>
      </c>
      <c r="I256" s="128" t="s">
        <v>9738</v>
      </c>
      <c r="J256" s="99" t="s">
        <v>2647</v>
      </c>
      <c r="K256" s="103">
        <v>2372</v>
      </c>
      <c r="L256" s="102" t="s">
        <v>7173</v>
      </c>
      <c r="M256" s="98">
        <f t="shared" si="19"/>
        <v>243</v>
      </c>
    </row>
    <row r="257" spans="1:13" ht="130.15" thickBot="1">
      <c r="A257" s="552"/>
      <c r="C257" s="549"/>
      <c r="D257" s="98">
        <f t="shared" si="18"/>
        <v>244</v>
      </c>
      <c r="E257" s="99" t="s">
        <v>9739</v>
      </c>
      <c r="F257" s="128" t="s">
        <v>9305</v>
      </c>
      <c r="G257" s="128">
        <f t="shared" si="15"/>
        <v>2239</v>
      </c>
      <c r="H257" s="99" t="s">
        <v>2446</v>
      </c>
      <c r="I257" s="128" t="s">
        <v>9738</v>
      </c>
      <c r="J257" s="99" t="s">
        <v>2484</v>
      </c>
      <c r="K257" s="103">
        <v>2239</v>
      </c>
      <c r="L257" s="102" t="s">
        <v>7173</v>
      </c>
      <c r="M257" s="98">
        <f t="shared" si="19"/>
        <v>244</v>
      </c>
    </row>
    <row r="258" spans="1:13" ht="72.599999999999994" thickBot="1">
      <c r="A258" s="552"/>
      <c r="C258" s="549"/>
      <c r="D258" s="98">
        <f t="shared" si="18"/>
        <v>245</v>
      </c>
      <c r="E258" s="99" t="s">
        <v>9740</v>
      </c>
      <c r="F258" s="128" t="s">
        <v>9305</v>
      </c>
      <c r="G258" s="128">
        <f t="shared" si="15"/>
        <v>2367</v>
      </c>
      <c r="H258" s="99" t="s">
        <v>2636</v>
      </c>
      <c r="I258" s="99" t="s">
        <v>9741</v>
      </c>
      <c r="J258" s="99" t="s">
        <v>2642</v>
      </c>
      <c r="K258" s="103">
        <v>2367</v>
      </c>
      <c r="L258" s="102" t="s">
        <v>7173</v>
      </c>
      <c r="M258" s="98">
        <f t="shared" si="19"/>
        <v>245</v>
      </c>
    </row>
    <row r="259" spans="1:13" ht="87" thickBot="1">
      <c r="A259" s="552"/>
      <c r="C259" s="549"/>
      <c r="D259" s="98">
        <f t="shared" si="18"/>
        <v>246</v>
      </c>
      <c r="E259" s="99" t="s">
        <v>9742</v>
      </c>
      <c r="F259" s="128" t="s">
        <v>9305</v>
      </c>
      <c r="G259" s="128">
        <f t="shared" ref="G259:G322" si="20">+K259</f>
        <v>2549</v>
      </c>
      <c r="H259" s="99" t="s">
        <v>2612</v>
      </c>
      <c r="I259" s="99" t="s">
        <v>9743</v>
      </c>
      <c r="J259" s="99" t="s">
        <v>2836</v>
      </c>
      <c r="K259" s="103">
        <v>2549</v>
      </c>
      <c r="L259" s="102" t="s">
        <v>7173</v>
      </c>
      <c r="M259" s="98">
        <f t="shared" si="19"/>
        <v>246</v>
      </c>
    </row>
    <row r="260" spans="1:13" ht="72.599999999999994" thickBot="1">
      <c r="A260" s="552"/>
      <c r="C260" s="549"/>
      <c r="D260" s="98">
        <f t="shared" si="18"/>
        <v>247</v>
      </c>
      <c r="E260" s="99" t="s">
        <v>9744</v>
      </c>
      <c r="F260" s="99" t="s">
        <v>9453</v>
      </c>
      <c r="G260" s="99" t="str">
        <f t="shared" si="20"/>
        <v>x</v>
      </c>
      <c r="H260" s="99" t="s">
        <v>9317</v>
      </c>
      <c r="I260" s="99" t="s">
        <v>9745</v>
      </c>
      <c r="J260" s="99" t="s">
        <v>9746</v>
      </c>
      <c r="K260" s="103" t="s">
        <v>7339</v>
      </c>
      <c r="L260" s="102" t="s">
        <v>7173</v>
      </c>
      <c r="M260" s="98">
        <f t="shared" si="19"/>
        <v>247</v>
      </c>
    </row>
    <row r="261" spans="1:13" ht="43.9" thickBot="1">
      <c r="A261" s="552"/>
      <c r="C261" s="547" t="s">
        <v>9643</v>
      </c>
      <c r="D261" s="95">
        <f t="shared" si="18"/>
        <v>248</v>
      </c>
      <c r="E261" s="96" t="s">
        <v>9644</v>
      </c>
      <c r="F261" s="126" t="s">
        <v>9305</v>
      </c>
      <c r="G261" s="126">
        <f t="shared" si="20"/>
        <v>2446</v>
      </c>
      <c r="H261" s="126" t="s">
        <v>9645</v>
      </c>
      <c r="I261" s="126" t="s">
        <v>9747</v>
      </c>
      <c r="J261" s="96" t="s">
        <v>2727</v>
      </c>
      <c r="K261" s="97">
        <v>2446</v>
      </c>
      <c r="L261" s="94" t="s">
        <v>7173</v>
      </c>
      <c r="M261" s="95">
        <f t="shared" si="19"/>
        <v>248</v>
      </c>
    </row>
    <row r="262" spans="1:13" ht="144.6" thickBot="1">
      <c r="A262" s="552"/>
      <c r="C262" s="547"/>
      <c r="D262" s="95">
        <f t="shared" si="18"/>
        <v>249</v>
      </c>
      <c r="E262" s="96" t="s">
        <v>9748</v>
      </c>
      <c r="F262" s="96" t="s">
        <v>9453</v>
      </c>
      <c r="G262" s="96" t="str">
        <f t="shared" si="20"/>
        <v>X</v>
      </c>
      <c r="H262" s="96" t="s">
        <v>9317</v>
      </c>
      <c r="I262" s="96" t="s">
        <v>9749</v>
      </c>
      <c r="J262" s="96" t="s">
        <v>9750</v>
      </c>
      <c r="K262" s="97" t="s">
        <v>7173</v>
      </c>
      <c r="L262" s="94" t="s">
        <v>7173</v>
      </c>
      <c r="M262" s="95">
        <f t="shared" si="19"/>
        <v>249</v>
      </c>
    </row>
    <row r="263" spans="1:13" ht="58.15" thickBot="1">
      <c r="A263" s="552"/>
      <c r="C263" s="549" t="s">
        <v>9751</v>
      </c>
      <c r="D263" s="98">
        <f t="shared" si="18"/>
        <v>250</v>
      </c>
      <c r="E263" s="99" t="s">
        <v>9752</v>
      </c>
      <c r="F263" s="128" t="s">
        <v>9305</v>
      </c>
      <c r="G263" s="128">
        <f t="shared" si="20"/>
        <v>2212</v>
      </c>
      <c r="H263" s="99" t="s">
        <v>2446</v>
      </c>
      <c r="I263" s="128" t="s">
        <v>9753</v>
      </c>
      <c r="J263" s="99" t="s">
        <v>2455</v>
      </c>
      <c r="K263" s="103">
        <v>2212</v>
      </c>
      <c r="L263" s="102" t="s">
        <v>7173</v>
      </c>
      <c r="M263" s="98">
        <f t="shared" si="19"/>
        <v>250</v>
      </c>
    </row>
    <row r="264" spans="1:13" ht="87" thickBot="1">
      <c r="A264" s="552"/>
      <c r="C264" s="549"/>
      <c r="D264" s="98">
        <f t="shared" si="18"/>
        <v>251</v>
      </c>
      <c r="E264" s="99" t="s">
        <v>9754</v>
      </c>
      <c r="F264" s="128" t="s">
        <v>9305</v>
      </c>
      <c r="G264" s="128">
        <f t="shared" si="20"/>
        <v>2213</v>
      </c>
      <c r="H264" s="99" t="s">
        <v>2446</v>
      </c>
      <c r="I264" s="99" t="s">
        <v>9755</v>
      </c>
      <c r="J264" s="99" t="s">
        <v>2456</v>
      </c>
      <c r="K264" s="103">
        <v>2213</v>
      </c>
      <c r="L264" s="102" t="s">
        <v>7173</v>
      </c>
      <c r="M264" s="98">
        <f t="shared" si="19"/>
        <v>251</v>
      </c>
    </row>
    <row r="265" spans="1:13" ht="87" thickBot="1">
      <c r="A265" s="553"/>
      <c r="C265" s="550"/>
      <c r="D265" s="116">
        <f t="shared" si="18"/>
        <v>252</v>
      </c>
      <c r="E265" s="100" t="s">
        <v>9756</v>
      </c>
      <c r="F265" s="100" t="s">
        <v>9453</v>
      </c>
      <c r="G265" s="100" t="str">
        <f t="shared" si="20"/>
        <v>X</v>
      </c>
      <c r="H265" s="100" t="s">
        <v>9317</v>
      </c>
      <c r="I265" s="100" t="s">
        <v>9757</v>
      </c>
      <c r="J265" s="100" t="s">
        <v>9758</v>
      </c>
      <c r="K265" s="101" t="s">
        <v>7173</v>
      </c>
      <c r="L265" s="102" t="s">
        <v>7173</v>
      </c>
      <c r="M265" s="116">
        <f t="shared" si="19"/>
        <v>252</v>
      </c>
    </row>
    <row r="266" spans="1:13" ht="72.599999999999994" thickBot="1">
      <c r="A266" s="551" t="s">
        <v>9759</v>
      </c>
      <c r="B266" s="107"/>
      <c r="C266" s="554" t="s">
        <v>9760</v>
      </c>
      <c r="D266" s="91">
        <f t="shared" si="18"/>
        <v>253</v>
      </c>
      <c r="E266" s="92" t="s">
        <v>9761</v>
      </c>
      <c r="F266" s="92" t="s">
        <v>9305</v>
      </c>
      <c r="G266" s="92">
        <f t="shared" si="20"/>
        <v>2379</v>
      </c>
      <c r="H266" s="92" t="s">
        <v>2636</v>
      </c>
      <c r="I266" s="92" t="s">
        <v>9762</v>
      </c>
      <c r="J266" s="92" t="s">
        <v>2654</v>
      </c>
      <c r="K266" s="93">
        <v>2379</v>
      </c>
      <c r="L266" s="94" t="s">
        <v>7173</v>
      </c>
      <c r="M266" s="91">
        <f t="shared" si="19"/>
        <v>253</v>
      </c>
    </row>
    <row r="267" spans="1:13" ht="72.599999999999994" thickBot="1">
      <c r="A267" s="552"/>
      <c r="C267" s="547"/>
      <c r="D267" s="95">
        <f t="shared" si="18"/>
        <v>254</v>
      </c>
      <c r="E267" s="96" t="s">
        <v>9763</v>
      </c>
      <c r="F267" s="96" t="s">
        <v>9305</v>
      </c>
      <c r="G267" s="96">
        <f t="shared" si="20"/>
        <v>2520</v>
      </c>
      <c r="H267" s="96" t="s">
        <v>2612</v>
      </c>
      <c r="I267" s="96" t="s">
        <v>9762</v>
      </c>
      <c r="J267" s="96" t="s">
        <v>2808</v>
      </c>
      <c r="K267" s="97">
        <v>2520</v>
      </c>
      <c r="L267" s="94" t="s">
        <v>7173</v>
      </c>
      <c r="M267" s="95">
        <f t="shared" si="19"/>
        <v>254</v>
      </c>
    </row>
    <row r="268" spans="1:13" ht="58.15" thickBot="1">
      <c r="A268" s="552"/>
      <c r="C268" s="547"/>
      <c r="D268" s="95">
        <f t="shared" si="18"/>
        <v>255</v>
      </c>
      <c r="E268" s="96" t="s">
        <v>9764</v>
      </c>
      <c r="F268" s="96" t="s">
        <v>9305</v>
      </c>
      <c r="G268" s="96">
        <f t="shared" si="20"/>
        <v>2380</v>
      </c>
      <c r="H268" s="96" t="s">
        <v>2636</v>
      </c>
      <c r="I268" s="96" t="s">
        <v>9762</v>
      </c>
      <c r="J268" s="96" t="s">
        <v>2655</v>
      </c>
      <c r="K268" s="97">
        <v>2380</v>
      </c>
      <c r="L268" s="94" t="s">
        <v>7173</v>
      </c>
      <c r="M268" s="95">
        <f t="shared" si="19"/>
        <v>255</v>
      </c>
    </row>
    <row r="269" spans="1:13" ht="58.15" thickBot="1">
      <c r="A269" s="552"/>
      <c r="C269" s="547"/>
      <c r="D269" s="95">
        <f t="shared" si="18"/>
        <v>256</v>
      </c>
      <c r="E269" s="96" t="s">
        <v>9765</v>
      </c>
      <c r="F269" s="96" t="s">
        <v>9305</v>
      </c>
      <c r="G269" s="96">
        <f t="shared" si="20"/>
        <v>2521</v>
      </c>
      <c r="H269" s="96" t="s">
        <v>2612</v>
      </c>
      <c r="I269" s="96" t="s">
        <v>9762</v>
      </c>
      <c r="J269" s="96" t="s">
        <v>2809</v>
      </c>
      <c r="K269" s="97">
        <v>2521</v>
      </c>
      <c r="L269" s="94" t="s">
        <v>7173</v>
      </c>
      <c r="M269" s="95">
        <f t="shared" si="19"/>
        <v>256</v>
      </c>
    </row>
    <row r="270" spans="1:13" ht="43.9" thickBot="1">
      <c r="A270" s="552"/>
      <c r="C270" s="547"/>
      <c r="D270" s="95">
        <f t="shared" si="18"/>
        <v>257</v>
      </c>
      <c r="E270" s="96" t="s">
        <v>9766</v>
      </c>
      <c r="F270" s="96" t="s">
        <v>9305</v>
      </c>
      <c r="G270" s="96">
        <f t="shared" si="20"/>
        <v>2381</v>
      </c>
      <c r="H270" s="96" t="s">
        <v>2636</v>
      </c>
      <c r="I270" s="96" t="s">
        <v>9762</v>
      </c>
      <c r="J270" s="96" t="s">
        <v>2656</v>
      </c>
      <c r="K270" s="97">
        <v>2381</v>
      </c>
      <c r="L270" s="94" t="s">
        <v>7173</v>
      </c>
      <c r="M270" s="95">
        <f t="shared" si="19"/>
        <v>257</v>
      </c>
    </row>
    <row r="271" spans="1:13" ht="43.9" thickBot="1">
      <c r="A271" s="552"/>
      <c r="C271" s="547"/>
      <c r="D271" s="95">
        <f t="shared" si="18"/>
        <v>258</v>
      </c>
      <c r="E271" s="96" t="s">
        <v>9767</v>
      </c>
      <c r="F271" s="96" t="s">
        <v>9305</v>
      </c>
      <c r="G271" s="96">
        <f t="shared" si="20"/>
        <v>2522</v>
      </c>
      <c r="H271" s="96" t="s">
        <v>2612</v>
      </c>
      <c r="I271" s="96" t="s">
        <v>9762</v>
      </c>
      <c r="J271" s="96" t="s">
        <v>2810</v>
      </c>
      <c r="K271" s="97">
        <v>2522</v>
      </c>
      <c r="L271" s="94" t="s">
        <v>7173</v>
      </c>
      <c r="M271" s="95">
        <f t="shared" si="19"/>
        <v>258</v>
      </c>
    </row>
    <row r="272" spans="1:13" ht="72.599999999999994" thickBot="1">
      <c r="A272" s="552"/>
      <c r="C272" s="547"/>
      <c r="D272" s="95">
        <f t="shared" si="18"/>
        <v>259</v>
      </c>
      <c r="E272" s="96" t="s">
        <v>9768</v>
      </c>
      <c r="F272" s="96" t="s">
        <v>9305</v>
      </c>
      <c r="G272" s="96">
        <f t="shared" si="20"/>
        <v>2382</v>
      </c>
      <c r="H272" s="96" t="s">
        <v>2636</v>
      </c>
      <c r="I272" s="96" t="s">
        <v>9762</v>
      </c>
      <c r="J272" s="96" t="s">
        <v>2657</v>
      </c>
      <c r="K272" s="97">
        <v>2382</v>
      </c>
      <c r="L272" s="94" t="s">
        <v>7173</v>
      </c>
      <c r="M272" s="95">
        <f t="shared" si="19"/>
        <v>259</v>
      </c>
    </row>
    <row r="273" spans="1:13" ht="72.599999999999994" thickBot="1">
      <c r="A273" s="552"/>
      <c r="C273" s="547"/>
      <c r="D273" s="95">
        <f t="shared" si="18"/>
        <v>260</v>
      </c>
      <c r="E273" s="96" t="s">
        <v>9769</v>
      </c>
      <c r="F273" s="96" t="s">
        <v>9305</v>
      </c>
      <c r="G273" s="96">
        <f t="shared" si="20"/>
        <v>2523</v>
      </c>
      <c r="H273" s="96" t="s">
        <v>2612</v>
      </c>
      <c r="I273" s="96" t="s">
        <v>9762</v>
      </c>
      <c r="J273" s="96" t="s">
        <v>2811</v>
      </c>
      <c r="K273" s="97">
        <v>2523</v>
      </c>
      <c r="L273" s="94" t="s">
        <v>7173</v>
      </c>
      <c r="M273" s="95">
        <f t="shared" si="19"/>
        <v>260</v>
      </c>
    </row>
    <row r="274" spans="1:13" ht="29.45" thickBot="1">
      <c r="A274" s="552"/>
      <c r="C274" s="547"/>
      <c r="D274" s="95">
        <f t="shared" si="18"/>
        <v>261</v>
      </c>
      <c r="E274" s="96" t="s">
        <v>9770</v>
      </c>
      <c r="F274" s="96" t="s">
        <v>9305</v>
      </c>
      <c r="G274" s="96">
        <f t="shared" si="20"/>
        <v>2393</v>
      </c>
      <c r="H274" s="96" t="s">
        <v>2636</v>
      </c>
      <c r="I274" s="96" t="s">
        <v>9771</v>
      </c>
      <c r="J274" s="96" t="s">
        <v>2668</v>
      </c>
      <c r="K274" s="97">
        <v>2393</v>
      </c>
      <c r="L274" s="94" t="s">
        <v>7173</v>
      </c>
      <c r="M274" s="95">
        <f t="shared" si="19"/>
        <v>261</v>
      </c>
    </row>
    <row r="275" spans="1:13" ht="29.45" thickBot="1">
      <c r="A275" s="552"/>
      <c r="C275" s="547"/>
      <c r="D275" s="95">
        <f t="shared" si="18"/>
        <v>262</v>
      </c>
      <c r="E275" s="96" t="s">
        <v>9772</v>
      </c>
      <c r="F275" s="96" t="s">
        <v>9305</v>
      </c>
      <c r="G275" s="96">
        <f t="shared" si="20"/>
        <v>2524</v>
      </c>
      <c r="H275" s="96" t="s">
        <v>2612</v>
      </c>
      <c r="I275" s="96" t="s">
        <v>9771</v>
      </c>
      <c r="J275" s="96" t="s">
        <v>2812</v>
      </c>
      <c r="K275" s="97">
        <v>2524</v>
      </c>
      <c r="L275" s="94" t="s">
        <v>7173</v>
      </c>
      <c r="M275" s="95">
        <f t="shared" si="19"/>
        <v>262</v>
      </c>
    </row>
    <row r="276" spans="1:13" ht="29.45" thickBot="1">
      <c r="A276" s="552"/>
      <c r="C276" s="547"/>
      <c r="D276" s="95">
        <f t="shared" si="18"/>
        <v>263</v>
      </c>
      <c r="E276" s="96" t="s">
        <v>9773</v>
      </c>
      <c r="F276" s="96" t="s">
        <v>9305</v>
      </c>
      <c r="G276" s="96">
        <f t="shared" si="20"/>
        <v>2376</v>
      </c>
      <c r="H276" s="96" t="s">
        <v>2636</v>
      </c>
      <c r="I276" s="96" t="s">
        <v>9771</v>
      </c>
      <c r="J276" s="96" t="s">
        <v>2651</v>
      </c>
      <c r="K276" s="97">
        <v>2376</v>
      </c>
      <c r="L276" s="94" t="s">
        <v>7173</v>
      </c>
      <c r="M276" s="95">
        <f t="shared" si="19"/>
        <v>263</v>
      </c>
    </row>
    <row r="277" spans="1:13" ht="29.45" thickBot="1">
      <c r="A277" s="552"/>
      <c r="C277" s="547"/>
      <c r="D277" s="95">
        <f t="shared" si="18"/>
        <v>264</v>
      </c>
      <c r="E277" s="96" t="s">
        <v>9774</v>
      </c>
      <c r="F277" s="96" t="s">
        <v>9305</v>
      </c>
      <c r="G277" s="96">
        <f t="shared" si="20"/>
        <v>2517</v>
      </c>
      <c r="H277" s="96" t="s">
        <v>2612</v>
      </c>
      <c r="I277" s="96" t="s">
        <v>9771</v>
      </c>
      <c r="J277" s="96" t="s">
        <v>2805</v>
      </c>
      <c r="K277" s="97">
        <v>2517</v>
      </c>
      <c r="L277" s="94" t="s">
        <v>7173</v>
      </c>
      <c r="M277" s="95">
        <f t="shared" si="19"/>
        <v>264</v>
      </c>
    </row>
    <row r="278" spans="1:13" ht="72.599999999999994" thickBot="1">
      <c r="A278" s="552"/>
      <c r="C278" s="547"/>
      <c r="D278" s="95">
        <f t="shared" si="18"/>
        <v>265</v>
      </c>
      <c r="E278" s="96" t="s">
        <v>9775</v>
      </c>
      <c r="F278" s="96" t="s">
        <v>9305</v>
      </c>
      <c r="G278" s="96">
        <f t="shared" si="20"/>
        <v>2415</v>
      </c>
      <c r="H278" s="96" t="s">
        <v>2636</v>
      </c>
      <c r="I278" s="96" t="s">
        <v>9771</v>
      </c>
      <c r="J278" s="96" t="s">
        <v>2691</v>
      </c>
      <c r="K278" s="97">
        <v>2415</v>
      </c>
      <c r="L278" s="94" t="s">
        <v>7173</v>
      </c>
      <c r="M278" s="95">
        <f t="shared" si="19"/>
        <v>265</v>
      </c>
    </row>
    <row r="279" spans="1:13" ht="72.599999999999994" thickBot="1">
      <c r="A279" s="552"/>
      <c r="C279" s="547"/>
      <c r="D279" s="95">
        <f t="shared" si="18"/>
        <v>266</v>
      </c>
      <c r="E279" s="96" t="s">
        <v>9776</v>
      </c>
      <c r="F279" s="96" t="s">
        <v>9305</v>
      </c>
      <c r="G279" s="96">
        <f t="shared" si="20"/>
        <v>2525</v>
      </c>
      <c r="H279" s="96" t="s">
        <v>2612</v>
      </c>
      <c r="I279" s="96" t="s">
        <v>9771</v>
      </c>
      <c r="J279" s="96" t="s">
        <v>2813</v>
      </c>
      <c r="K279" s="97">
        <v>2525</v>
      </c>
      <c r="L279" s="94" t="s">
        <v>7173</v>
      </c>
      <c r="M279" s="95">
        <f t="shared" si="19"/>
        <v>266</v>
      </c>
    </row>
    <row r="280" spans="1:13" ht="130.15" thickBot="1">
      <c r="A280" s="552"/>
      <c r="C280" s="547"/>
      <c r="D280" s="95">
        <f t="shared" si="18"/>
        <v>267</v>
      </c>
      <c r="E280" s="96" t="s">
        <v>9777</v>
      </c>
      <c r="F280" s="96" t="s">
        <v>9305</v>
      </c>
      <c r="G280" s="96">
        <f t="shared" si="20"/>
        <v>2531</v>
      </c>
      <c r="H280" s="96" t="s">
        <v>2612</v>
      </c>
      <c r="I280" s="96" t="s">
        <v>9778</v>
      </c>
      <c r="J280" s="96" t="s">
        <v>2819</v>
      </c>
      <c r="K280" s="97">
        <v>2531</v>
      </c>
      <c r="L280" s="94" t="s">
        <v>7173</v>
      </c>
      <c r="M280" s="95">
        <f t="shared" si="19"/>
        <v>267</v>
      </c>
    </row>
    <row r="281" spans="1:13" ht="58.15" thickBot="1">
      <c r="A281" s="552"/>
      <c r="C281" s="547"/>
      <c r="D281" s="95">
        <f t="shared" si="18"/>
        <v>268</v>
      </c>
      <c r="E281" s="96" t="s">
        <v>9779</v>
      </c>
      <c r="F281" s="96" t="s">
        <v>9453</v>
      </c>
      <c r="G281" s="96" t="str">
        <f t="shared" si="20"/>
        <v>X</v>
      </c>
      <c r="H281" s="96" t="s">
        <v>9317</v>
      </c>
      <c r="I281" s="96" t="s">
        <v>9780</v>
      </c>
      <c r="J281" s="96" t="s">
        <v>9781</v>
      </c>
      <c r="K281" s="97" t="s">
        <v>7173</v>
      </c>
      <c r="L281" s="94" t="s">
        <v>7173</v>
      </c>
      <c r="M281" s="95">
        <f t="shared" si="19"/>
        <v>268</v>
      </c>
    </row>
    <row r="282" spans="1:13" ht="29.45" thickBot="1">
      <c r="A282" s="552"/>
      <c r="C282" s="549" t="s">
        <v>9782</v>
      </c>
      <c r="D282" s="98">
        <f t="shared" si="18"/>
        <v>269</v>
      </c>
      <c r="E282" s="99" t="s">
        <v>9783</v>
      </c>
      <c r="F282" s="99" t="s">
        <v>9305</v>
      </c>
      <c r="G282" s="99">
        <f t="shared" si="20"/>
        <v>2378</v>
      </c>
      <c r="H282" s="99" t="s">
        <v>2636</v>
      </c>
      <c r="I282" s="99" t="s">
        <v>9784</v>
      </c>
      <c r="J282" s="99" t="s">
        <v>2653</v>
      </c>
      <c r="K282" s="103">
        <v>2378</v>
      </c>
      <c r="L282" s="102" t="s">
        <v>7173</v>
      </c>
      <c r="M282" s="98">
        <f t="shared" si="19"/>
        <v>269</v>
      </c>
    </row>
    <row r="283" spans="1:13" ht="29.45" thickBot="1">
      <c r="A283" s="552"/>
      <c r="C283" s="549"/>
      <c r="D283" s="98">
        <f t="shared" si="18"/>
        <v>270</v>
      </c>
      <c r="E283" s="99" t="s">
        <v>9785</v>
      </c>
      <c r="F283" s="99" t="s">
        <v>9305</v>
      </c>
      <c r="G283" s="99">
        <f t="shared" si="20"/>
        <v>2519</v>
      </c>
      <c r="H283" s="99" t="s">
        <v>2612</v>
      </c>
      <c r="I283" s="99" t="s">
        <v>9784</v>
      </c>
      <c r="J283" s="99" t="s">
        <v>2807</v>
      </c>
      <c r="K283" s="103">
        <v>2519</v>
      </c>
      <c r="L283" s="102" t="s">
        <v>7173</v>
      </c>
      <c r="M283" s="98">
        <f t="shared" si="19"/>
        <v>270</v>
      </c>
    </row>
    <row r="284" spans="1:13" ht="58.15" thickBot="1">
      <c r="A284" s="552"/>
      <c r="C284" s="549"/>
      <c r="D284" s="98">
        <f t="shared" si="18"/>
        <v>271</v>
      </c>
      <c r="E284" s="99" t="s">
        <v>9786</v>
      </c>
      <c r="F284" s="99" t="s">
        <v>9305</v>
      </c>
      <c r="G284" s="99">
        <f t="shared" si="20"/>
        <v>2449</v>
      </c>
      <c r="H284" s="99" t="s">
        <v>2446</v>
      </c>
      <c r="I284" s="99" t="s">
        <v>9784</v>
      </c>
      <c r="J284" s="99" t="s">
        <v>2730</v>
      </c>
      <c r="K284" s="103">
        <v>2449</v>
      </c>
      <c r="L284" s="102" t="s">
        <v>7173</v>
      </c>
      <c r="M284" s="98">
        <f t="shared" si="19"/>
        <v>271</v>
      </c>
    </row>
    <row r="285" spans="1:13" ht="58.15" thickBot="1">
      <c r="A285" s="552"/>
      <c r="C285" s="549"/>
      <c r="D285" s="98">
        <f t="shared" si="18"/>
        <v>272</v>
      </c>
      <c r="E285" s="99" t="s">
        <v>9787</v>
      </c>
      <c r="F285" s="99" t="s">
        <v>9305</v>
      </c>
      <c r="G285" s="99">
        <f t="shared" si="20"/>
        <v>2377</v>
      </c>
      <c r="H285" s="99" t="s">
        <v>2636</v>
      </c>
      <c r="I285" s="99" t="s">
        <v>9784</v>
      </c>
      <c r="J285" s="99" t="s">
        <v>2652</v>
      </c>
      <c r="K285" s="103">
        <v>2377</v>
      </c>
      <c r="L285" s="102" t="s">
        <v>7173</v>
      </c>
      <c r="M285" s="98">
        <f t="shared" si="19"/>
        <v>272</v>
      </c>
    </row>
    <row r="286" spans="1:13" ht="72.599999999999994" thickBot="1">
      <c r="A286" s="552"/>
      <c r="C286" s="549"/>
      <c r="D286" s="98">
        <f t="shared" si="18"/>
        <v>273</v>
      </c>
      <c r="E286" s="99" t="s">
        <v>9788</v>
      </c>
      <c r="F286" s="99" t="s">
        <v>9305</v>
      </c>
      <c r="G286" s="99">
        <f t="shared" si="20"/>
        <v>2518</v>
      </c>
      <c r="H286" s="99" t="s">
        <v>2612</v>
      </c>
      <c r="I286" s="99" t="s">
        <v>9784</v>
      </c>
      <c r="J286" s="99" t="s">
        <v>2806</v>
      </c>
      <c r="K286" s="103">
        <v>2518</v>
      </c>
      <c r="L286" s="102" t="s">
        <v>7173</v>
      </c>
      <c r="M286" s="98">
        <f t="shared" si="19"/>
        <v>273</v>
      </c>
    </row>
    <row r="287" spans="1:13" ht="101.45" thickBot="1">
      <c r="A287" s="552"/>
      <c r="C287" s="549"/>
      <c r="D287" s="98">
        <f t="shared" si="18"/>
        <v>274</v>
      </c>
      <c r="E287" s="99" t="s">
        <v>9789</v>
      </c>
      <c r="F287" s="99" t="s">
        <v>9305</v>
      </c>
      <c r="G287" s="99">
        <f t="shared" si="20"/>
        <v>2450</v>
      </c>
      <c r="H287" s="99" t="s">
        <v>2446</v>
      </c>
      <c r="I287" s="99" t="s">
        <v>9784</v>
      </c>
      <c r="J287" s="99" t="s">
        <v>2731</v>
      </c>
      <c r="K287" s="103">
        <v>2450</v>
      </c>
      <c r="L287" s="102" t="s">
        <v>7173</v>
      </c>
      <c r="M287" s="98">
        <f t="shared" si="19"/>
        <v>274</v>
      </c>
    </row>
    <row r="288" spans="1:13" ht="87" thickBot="1">
      <c r="A288" s="552"/>
      <c r="C288" s="549"/>
      <c r="D288" s="98">
        <f t="shared" si="18"/>
        <v>275</v>
      </c>
      <c r="E288" s="99" t="s">
        <v>9790</v>
      </c>
      <c r="F288" s="99" t="s">
        <v>9305</v>
      </c>
      <c r="G288" s="99">
        <f t="shared" si="20"/>
        <v>2546</v>
      </c>
      <c r="H288" s="99" t="s">
        <v>2612</v>
      </c>
      <c r="I288" s="99" t="s">
        <v>9791</v>
      </c>
      <c r="J288" s="99" t="s">
        <v>2834</v>
      </c>
      <c r="K288" s="103">
        <v>2546</v>
      </c>
      <c r="L288" s="102" t="s">
        <v>7173</v>
      </c>
      <c r="M288" s="98">
        <f t="shared" si="19"/>
        <v>275</v>
      </c>
    </row>
    <row r="289" spans="1:13" ht="72.599999999999994" thickBot="1">
      <c r="A289" s="552"/>
      <c r="C289" s="549"/>
      <c r="D289" s="98">
        <f t="shared" si="18"/>
        <v>276</v>
      </c>
      <c r="E289" s="99" t="s">
        <v>9792</v>
      </c>
      <c r="F289" s="99" t="s">
        <v>9453</v>
      </c>
      <c r="G289" s="99" t="str">
        <f t="shared" si="20"/>
        <v>X</v>
      </c>
      <c r="H289" s="99" t="s">
        <v>9317</v>
      </c>
      <c r="I289" s="99" t="s">
        <v>9793</v>
      </c>
      <c r="J289" s="99" t="s">
        <v>9794</v>
      </c>
      <c r="K289" s="103" t="s">
        <v>7173</v>
      </c>
      <c r="L289" s="102" t="s">
        <v>7173</v>
      </c>
      <c r="M289" s="98">
        <f t="shared" si="19"/>
        <v>276</v>
      </c>
    </row>
    <row r="290" spans="1:13" ht="43.9" thickBot="1">
      <c r="A290" s="552"/>
      <c r="C290" s="547" t="s">
        <v>9795</v>
      </c>
      <c r="D290" s="95">
        <f t="shared" si="18"/>
        <v>277</v>
      </c>
      <c r="E290" s="96" t="s">
        <v>9796</v>
      </c>
      <c r="F290" s="96" t="s">
        <v>9305</v>
      </c>
      <c r="G290" s="96">
        <f t="shared" si="20"/>
        <v>2373</v>
      </c>
      <c r="H290" s="96" t="s">
        <v>2636</v>
      </c>
      <c r="I290" s="96" t="s">
        <v>9797</v>
      </c>
      <c r="J290" s="96" t="s">
        <v>2648</v>
      </c>
      <c r="K290" s="97">
        <v>2373</v>
      </c>
      <c r="L290" s="94" t="s">
        <v>7173</v>
      </c>
      <c r="M290" s="95">
        <f t="shared" si="19"/>
        <v>277</v>
      </c>
    </row>
    <row r="291" spans="1:13" ht="43.9" thickBot="1">
      <c r="A291" s="552"/>
      <c r="C291" s="547"/>
      <c r="D291" s="95">
        <f t="shared" si="18"/>
        <v>278</v>
      </c>
      <c r="E291" s="96" t="s">
        <v>9798</v>
      </c>
      <c r="F291" s="96" t="s">
        <v>9305</v>
      </c>
      <c r="G291" s="96">
        <f t="shared" si="20"/>
        <v>2526</v>
      </c>
      <c r="H291" s="96" t="s">
        <v>2612</v>
      </c>
      <c r="I291" s="96" t="s">
        <v>9797</v>
      </c>
      <c r="J291" s="96" t="s">
        <v>2814</v>
      </c>
      <c r="K291" s="97">
        <v>2526</v>
      </c>
      <c r="L291" s="94" t="s">
        <v>7173</v>
      </c>
      <c r="M291" s="95">
        <f t="shared" si="19"/>
        <v>278</v>
      </c>
    </row>
    <row r="292" spans="1:13" ht="115.9" thickBot="1">
      <c r="A292" s="552"/>
      <c r="C292" s="547"/>
      <c r="D292" s="95">
        <f t="shared" si="18"/>
        <v>279</v>
      </c>
      <c r="E292" s="96" t="s">
        <v>9799</v>
      </c>
      <c r="F292" s="96" t="s">
        <v>9305</v>
      </c>
      <c r="G292" s="96">
        <f t="shared" si="20"/>
        <v>2437</v>
      </c>
      <c r="H292" s="96" t="s">
        <v>2612</v>
      </c>
      <c r="I292" s="96" t="s">
        <v>9800</v>
      </c>
      <c r="J292" s="96" t="s">
        <v>2715</v>
      </c>
      <c r="K292" s="97">
        <v>2437</v>
      </c>
      <c r="L292" s="94" t="s">
        <v>7173</v>
      </c>
      <c r="M292" s="95">
        <f t="shared" si="19"/>
        <v>279</v>
      </c>
    </row>
    <row r="293" spans="1:13" ht="115.9" thickBot="1">
      <c r="A293" s="552"/>
      <c r="C293" s="547"/>
      <c r="D293" s="95">
        <f t="shared" si="18"/>
        <v>280</v>
      </c>
      <c r="E293" s="96" t="s">
        <v>9801</v>
      </c>
      <c r="F293" s="96" t="s">
        <v>9305</v>
      </c>
      <c r="G293" s="96">
        <f t="shared" si="20"/>
        <v>2435</v>
      </c>
      <c r="H293" s="96" t="s">
        <v>2446</v>
      </c>
      <c r="I293" s="96" t="s">
        <v>9800</v>
      </c>
      <c r="J293" s="96" t="s">
        <v>2713</v>
      </c>
      <c r="K293" s="97">
        <v>2435</v>
      </c>
      <c r="L293" s="94" t="s">
        <v>7173</v>
      </c>
      <c r="M293" s="95">
        <f t="shared" si="19"/>
        <v>280</v>
      </c>
    </row>
    <row r="294" spans="1:13" ht="87" thickBot="1">
      <c r="A294" s="553"/>
      <c r="C294" s="548"/>
      <c r="D294" s="104">
        <f t="shared" si="18"/>
        <v>281</v>
      </c>
      <c r="E294" s="105" t="s">
        <v>9802</v>
      </c>
      <c r="F294" s="105" t="s">
        <v>9453</v>
      </c>
      <c r="G294" s="105" t="str">
        <f t="shared" si="20"/>
        <v>X</v>
      </c>
      <c r="H294" s="105" t="s">
        <v>9317</v>
      </c>
      <c r="I294" s="105" t="s">
        <v>9803</v>
      </c>
      <c r="J294" s="105" t="s">
        <v>9804</v>
      </c>
      <c r="K294" s="106" t="s">
        <v>7173</v>
      </c>
      <c r="L294" s="94" t="s">
        <v>7173</v>
      </c>
      <c r="M294" s="104">
        <f t="shared" si="19"/>
        <v>281</v>
      </c>
    </row>
    <row r="295" spans="1:13" ht="58.15" thickBot="1">
      <c r="A295" s="551" t="s">
        <v>9805</v>
      </c>
      <c r="B295" s="107"/>
      <c r="C295" s="554" t="s">
        <v>9806</v>
      </c>
      <c r="D295" s="91">
        <f>D294+1</f>
        <v>282</v>
      </c>
      <c r="E295" s="92" t="s">
        <v>9807</v>
      </c>
      <c r="F295" s="92" t="s">
        <v>9305</v>
      </c>
      <c r="G295" s="92">
        <f t="shared" si="20"/>
        <v>2391</v>
      </c>
      <c r="H295" s="92" t="s">
        <v>2636</v>
      </c>
      <c r="I295" s="92" t="s">
        <v>9808</v>
      </c>
      <c r="J295" s="92" t="s">
        <v>2666</v>
      </c>
      <c r="K295" s="93">
        <v>2391</v>
      </c>
      <c r="L295" s="94" t="s">
        <v>7173</v>
      </c>
      <c r="M295" s="91">
        <f>M294+1</f>
        <v>282</v>
      </c>
    </row>
    <row r="296" spans="1:13" ht="58.15" thickBot="1">
      <c r="A296" s="552"/>
      <c r="C296" s="547"/>
      <c r="D296" s="95">
        <f t="shared" ref="D296:D309" si="21">D295+1</f>
        <v>283</v>
      </c>
      <c r="E296" s="96" t="s">
        <v>9809</v>
      </c>
      <c r="F296" s="96" t="s">
        <v>9305</v>
      </c>
      <c r="G296" s="96">
        <f t="shared" si="20"/>
        <v>2331</v>
      </c>
      <c r="H296" s="96" t="s">
        <v>2592</v>
      </c>
      <c r="I296" s="96" t="s">
        <v>9808</v>
      </c>
      <c r="J296" s="96" t="s">
        <v>2593</v>
      </c>
      <c r="K296" s="97">
        <v>2331</v>
      </c>
      <c r="L296" s="94" t="s">
        <v>7173</v>
      </c>
      <c r="M296" s="95">
        <f t="shared" ref="M296:M309" si="22">M295+1</f>
        <v>283</v>
      </c>
    </row>
    <row r="297" spans="1:13" ht="29.45" thickBot="1">
      <c r="A297" s="552"/>
      <c r="C297" s="547"/>
      <c r="D297" s="95">
        <f t="shared" si="21"/>
        <v>284</v>
      </c>
      <c r="E297" s="96" t="s">
        <v>9810</v>
      </c>
      <c r="F297" s="96" t="s">
        <v>9305</v>
      </c>
      <c r="G297" s="96">
        <f t="shared" si="20"/>
        <v>2396</v>
      </c>
      <c r="H297" s="96" t="s">
        <v>2636</v>
      </c>
      <c r="I297" s="96" t="s">
        <v>9808</v>
      </c>
      <c r="J297" s="96" t="s">
        <v>2671</v>
      </c>
      <c r="K297" s="97">
        <v>2396</v>
      </c>
      <c r="L297" s="94" t="s">
        <v>7173</v>
      </c>
      <c r="M297" s="95">
        <f t="shared" si="22"/>
        <v>284</v>
      </c>
    </row>
    <row r="298" spans="1:13" ht="43.9" thickBot="1">
      <c r="A298" s="552"/>
      <c r="C298" s="547"/>
      <c r="D298" s="95">
        <f t="shared" si="21"/>
        <v>285</v>
      </c>
      <c r="E298" s="96" t="s">
        <v>9811</v>
      </c>
      <c r="F298" s="96" t="s">
        <v>9305</v>
      </c>
      <c r="G298" s="96">
        <f t="shared" si="20"/>
        <v>2332</v>
      </c>
      <c r="H298" s="96" t="s">
        <v>2592</v>
      </c>
      <c r="I298" s="96" t="s">
        <v>9808</v>
      </c>
      <c r="J298" s="96" t="s">
        <v>2594</v>
      </c>
      <c r="K298" s="97">
        <v>2332</v>
      </c>
      <c r="L298" s="94" t="s">
        <v>7173</v>
      </c>
      <c r="M298" s="95">
        <f t="shared" si="22"/>
        <v>285</v>
      </c>
    </row>
    <row r="299" spans="1:13" ht="43.9" thickBot="1">
      <c r="A299" s="552"/>
      <c r="C299" s="547"/>
      <c r="D299" s="95">
        <f t="shared" si="21"/>
        <v>286</v>
      </c>
      <c r="E299" s="96" t="s">
        <v>9812</v>
      </c>
      <c r="F299" s="96" t="s">
        <v>9305</v>
      </c>
      <c r="G299" s="96">
        <f t="shared" si="20"/>
        <v>2308</v>
      </c>
      <c r="H299" s="96" t="s">
        <v>2446</v>
      </c>
      <c r="I299" s="96" t="s">
        <v>9813</v>
      </c>
      <c r="J299" s="96" t="s">
        <v>2559</v>
      </c>
      <c r="K299" s="97">
        <v>2308</v>
      </c>
      <c r="L299" s="94" t="s">
        <v>7173</v>
      </c>
      <c r="M299" s="95">
        <f t="shared" si="22"/>
        <v>286</v>
      </c>
    </row>
    <row r="300" spans="1:13" ht="72.599999999999994" thickBot="1">
      <c r="A300" s="552"/>
      <c r="C300" s="547"/>
      <c r="D300" s="95">
        <f t="shared" si="21"/>
        <v>287</v>
      </c>
      <c r="E300" s="96" t="s">
        <v>9814</v>
      </c>
      <c r="F300" s="96" t="s">
        <v>9453</v>
      </c>
      <c r="G300" s="96" t="str">
        <f t="shared" si="20"/>
        <v>X</v>
      </c>
      <c r="H300" s="96" t="s">
        <v>9317</v>
      </c>
      <c r="I300" s="96" t="s">
        <v>9815</v>
      </c>
      <c r="J300" s="96" t="s">
        <v>9816</v>
      </c>
      <c r="K300" s="97" t="s">
        <v>7173</v>
      </c>
      <c r="L300" s="94" t="s">
        <v>7173</v>
      </c>
      <c r="M300" s="95">
        <f t="shared" si="22"/>
        <v>287</v>
      </c>
    </row>
    <row r="301" spans="1:13" ht="87" thickBot="1">
      <c r="A301" s="552"/>
      <c r="C301" s="547"/>
      <c r="D301" s="95">
        <f t="shared" si="21"/>
        <v>288</v>
      </c>
      <c r="E301" s="96" t="s">
        <v>9817</v>
      </c>
      <c r="F301" s="96" t="s">
        <v>9453</v>
      </c>
      <c r="G301" s="96" t="str">
        <f t="shared" si="20"/>
        <v>X</v>
      </c>
      <c r="H301" s="96" t="s">
        <v>9317</v>
      </c>
      <c r="I301" s="96" t="s">
        <v>9818</v>
      </c>
      <c r="J301" s="96" t="s">
        <v>9819</v>
      </c>
      <c r="K301" s="97" t="s">
        <v>7173</v>
      </c>
      <c r="L301" s="94" t="s">
        <v>7173</v>
      </c>
      <c r="M301" s="95">
        <f t="shared" si="22"/>
        <v>288</v>
      </c>
    </row>
    <row r="302" spans="1:13" ht="173.45" thickBot="1">
      <c r="A302" s="552"/>
      <c r="C302" s="549" t="s">
        <v>9820</v>
      </c>
      <c r="D302" s="98">
        <f t="shared" si="21"/>
        <v>289</v>
      </c>
      <c r="E302" s="99" t="s">
        <v>9610</v>
      </c>
      <c r="F302" s="99" t="s">
        <v>9305</v>
      </c>
      <c r="G302" s="99">
        <f t="shared" si="20"/>
        <v>2553</v>
      </c>
      <c r="H302" s="99" t="s">
        <v>2630</v>
      </c>
      <c r="I302" s="99" t="s">
        <v>9821</v>
      </c>
      <c r="J302" s="99" t="s">
        <v>9822</v>
      </c>
      <c r="K302" s="103">
        <v>2553</v>
      </c>
      <c r="L302" s="102" t="s">
        <v>7173</v>
      </c>
      <c r="M302" s="98">
        <f t="shared" si="22"/>
        <v>289</v>
      </c>
    </row>
    <row r="303" spans="1:13" ht="43.9" thickBot="1">
      <c r="A303" s="552"/>
      <c r="C303" s="549"/>
      <c r="D303" s="98">
        <f t="shared" si="21"/>
        <v>290</v>
      </c>
      <c r="E303" s="99" t="s">
        <v>9823</v>
      </c>
      <c r="F303" s="99" t="s">
        <v>9453</v>
      </c>
      <c r="G303" s="99" t="str">
        <f t="shared" si="20"/>
        <v>X</v>
      </c>
      <c r="H303" s="99" t="s">
        <v>9317</v>
      </c>
      <c r="I303" s="99" t="s">
        <v>9824</v>
      </c>
      <c r="J303" s="99" t="s">
        <v>9825</v>
      </c>
      <c r="K303" s="103" t="s">
        <v>7173</v>
      </c>
      <c r="L303" s="102" t="s">
        <v>7173</v>
      </c>
      <c r="M303" s="98">
        <f t="shared" si="22"/>
        <v>290</v>
      </c>
    </row>
    <row r="304" spans="1:13" ht="29.45" thickBot="1">
      <c r="A304" s="552"/>
      <c r="C304" s="547" t="s">
        <v>9826</v>
      </c>
      <c r="D304" s="95">
        <f t="shared" si="21"/>
        <v>291</v>
      </c>
      <c r="E304" s="96" t="s">
        <v>9827</v>
      </c>
      <c r="F304" s="96" t="s">
        <v>9305</v>
      </c>
      <c r="G304" s="96">
        <f t="shared" si="20"/>
        <v>2398</v>
      </c>
      <c r="H304" s="96" t="s">
        <v>2636</v>
      </c>
      <c r="I304" s="96" t="s">
        <v>9828</v>
      </c>
      <c r="J304" s="96" t="s">
        <v>2673</v>
      </c>
      <c r="K304" s="97">
        <v>2398</v>
      </c>
      <c r="L304" s="94" t="s">
        <v>7173</v>
      </c>
      <c r="M304" s="95">
        <f t="shared" si="22"/>
        <v>291</v>
      </c>
    </row>
    <row r="305" spans="1:13" ht="58.15" thickBot="1">
      <c r="A305" s="552"/>
      <c r="C305" s="547"/>
      <c r="D305" s="95">
        <f t="shared" si="21"/>
        <v>292</v>
      </c>
      <c r="E305" s="96" t="s">
        <v>9829</v>
      </c>
      <c r="F305" s="96" t="s">
        <v>9305</v>
      </c>
      <c r="G305" s="96">
        <f t="shared" si="20"/>
        <v>2329</v>
      </c>
      <c r="H305" s="96" t="s">
        <v>9331</v>
      </c>
      <c r="I305" s="96" t="s">
        <v>9828</v>
      </c>
      <c r="J305" s="96" t="s">
        <v>2589</v>
      </c>
      <c r="K305" s="97">
        <v>2329</v>
      </c>
      <c r="L305" s="94" t="s">
        <v>7173</v>
      </c>
      <c r="M305" s="95">
        <f t="shared" si="22"/>
        <v>292</v>
      </c>
    </row>
    <row r="306" spans="1:13" ht="15" thickBot="1">
      <c r="A306" s="552"/>
      <c r="C306" s="547"/>
      <c r="D306" s="95">
        <f t="shared" si="21"/>
        <v>293</v>
      </c>
      <c r="E306" s="96" t="s">
        <v>9617</v>
      </c>
      <c r="F306" s="96" t="s">
        <v>9305</v>
      </c>
      <c r="G306" s="96">
        <f t="shared" si="20"/>
        <v>2416</v>
      </c>
      <c r="H306" s="96" t="s">
        <v>2636</v>
      </c>
      <c r="I306" s="96" t="s">
        <v>9830</v>
      </c>
      <c r="J306" s="96" t="s">
        <v>2692</v>
      </c>
      <c r="K306" s="97">
        <v>2416</v>
      </c>
      <c r="L306" s="94" t="s">
        <v>7173</v>
      </c>
      <c r="M306" s="95">
        <f t="shared" si="22"/>
        <v>293</v>
      </c>
    </row>
    <row r="307" spans="1:13" ht="58.15" thickBot="1">
      <c r="A307" s="552"/>
      <c r="C307" s="547"/>
      <c r="D307" s="95">
        <f t="shared" si="21"/>
        <v>294</v>
      </c>
      <c r="E307" s="96" t="s">
        <v>9619</v>
      </c>
      <c r="F307" s="96" t="s">
        <v>9305</v>
      </c>
      <c r="G307" s="96">
        <f t="shared" si="20"/>
        <v>2313</v>
      </c>
      <c r="H307" s="96" t="s">
        <v>2446</v>
      </c>
      <c r="I307" s="96" t="s">
        <v>9830</v>
      </c>
      <c r="J307" s="96" t="s">
        <v>2564</v>
      </c>
      <c r="K307" s="97">
        <v>2313</v>
      </c>
      <c r="L307" s="94" t="s">
        <v>7173</v>
      </c>
      <c r="M307" s="95">
        <f t="shared" si="22"/>
        <v>294</v>
      </c>
    </row>
    <row r="308" spans="1:13" ht="43.9" thickBot="1">
      <c r="A308" s="552"/>
      <c r="C308" s="547"/>
      <c r="D308" s="95">
        <f t="shared" si="21"/>
        <v>295</v>
      </c>
      <c r="E308" s="96" t="s">
        <v>9831</v>
      </c>
      <c r="F308" s="96" t="s">
        <v>9305</v>
      </c>
      <c r="G308" s="96">
        <f t="shared" si="20"/>
        <v>2368</v>
      </c>
      <c r="H308" s="96" t="s">
        <v>2636</v>
      </c>
      <c r="I308" s="96" t="s">
        <v>9830</v>
      </c>
      <c r="J308" s="96" t="s">
        <v>2643</v>
      </c>
      <c r="K308" s="97">
        <v>2368</v>
      </c>
      <c r="L308" s="94" t="s">
        <v>7173</v>
      </c>
      <c r="M308" s="95">
        <f t="shared" si="22"/>
        <v>295</v>
      </c>
    </row>
    <row r="309" spans="1:13" ht="72.599999999999994" thickBot="1">
      <c r="A309" s="553"/>
      <c r="C309" s="548"/>
      <c r="D309" s="104">
        <f t="shared" si="21"/>
        <v>296</v>
      </c>
      <c r="E309" s="105" t="s">
        <v>9832</v>
      </c>
      <c r="F309" s="105" t="s">
        <v>9453</v>
      </c>
      <c r="G309" s="105" t="str">
        <f t="shared" si="20"/>
        <v>X</v>
      </c>
      <c r="H309" s="105" t="s">
        <v>9317</v>
      </c>
      <c r="I309" s="105" t="s">
        <v>9833</v>
      </c>
      <c r="J309" s="105" t="s">
        <v>9834</v>
      </c>
      <c r="K309" s="106" t="s">
        <v>7173</v>
      </c>
      <c r="L309" s="94" t="s">
        <v>7173</v>
      </c>
      <c r="M309" s="104">
        <f t="shared" si="22"/>
        <v>296</v>
      </c>
    </row>
    <row r="310" spans="1:13" ht="72.599999999999994" thickBot="1">
      <c r="A310" s="551" t="s">
        <v>9835</v>
      </c>
      <c r="B310" s="107"/>
      <c r="C310" s="554" t="s">
        <v>9836</v>
      </c>
      <c r="D310" s="91">
        <f>D309+1</f>
        <v>297</v>
      </c>
      <c r="E310" s="92" t="s">
        <v>9837</v>
      </c>
      <c r="F310" s="92" t="s">
        <v>9453</v>
      </c>
      <c r="G310" s="92" t="str">
        <f t="shared" si="20"/>
        <v>X</v>
      </c>
      <c r="H310" s="92" t="s">
        <v>9317</v>
      </c>
      <c r="I310" s="92" t="s">
        <v>9838</v>
      </c>
      <c r="J310" s="92" t="s">
        <v>9839</v>
      </c>
      <c r="K310" s="93" t="s">
        <v>7173</v>
      </c>
      <c r="L310" s="94" t="s">
        <v>7173</v>
      </c>
      <c r="M310" s="91">
        <f>M309+1</f>
        <v>297</v>
      </c>
    </row>
    <row r="311" spans="1:13" ht="58.15" thickBot="1">
      <c r="A311" s="552"/>
      <c r="C311" s="547"/>
      <c r="D311" s="95">
        <f t="shared" ref="D311:D317" si="23">D310+1</f>
        <v>298</v>
      </c>
      <c r="E311" s="96" t="s">
        <v>9840</v>
      </c>
      <c r="F311" s="96" t="s">
        <v>9305</v>
      </c>
      <c r="G311" s="96">
        <f t="shared" si="20"/>
        <v>2243</v>
      </c>
      <c r="H311" s="96" t="s">
        <v>2466</v>
      </c>
      <c r="I311" s="96" t="s">
        <v>9841</v>
      </c>
      <c r="J311" s="96" t="s">
        <v>2488</v>
      </c>
      <c r="K311" s="97">
        <v>2243</v>
      </c>
      <c r="L311" s="94" t="s">
        <v>7173</v>
      </c>
      <c r="M311" s="95">
        <f t="shared" ref="M311:M317" si="24">M310+1</f>
        <v>298</v>
      </c>
    </row>
    <row r="312" spans="1:13" ht="87" thickBot="1">
      <c r="A312" s="552"/>
      <c r="C312" s="547"/>
      <c r="D312" s="95">
        <f t="shared" si="23"/>
        <v>299</v>
      </c>
      <c r="E312" s="96" t="s">
        <v>9842</v>
      </c>
      <c r="F312" s="96" t="s">
        <v>9305</v>
      </c>
      <c r="G312" s="96">
        <f t="shared" si="20"/>
        <v>2534</v>
      </c>
      <c r="H312" s="96" t="s">
        <v>2628</v>
      </c>
      <c r="I312" s="96" t="s">
        <v>9843</v>
      </c>
      <c r="J312" s="96" t="s">
        <v>2822</v>
      </c>
      <c r="K312" s="97">
        <v>2534</v>
      </c>
      <c r="L312" s="94" t="s">
        <v>7173</v>
      </c>
      <c r="M312" s="95">
        <f t="shared" si="24"/>
        <v>299</v>
      </c>
    </row>
    <row r="313" spans="1:13" ht="72.599999999999994" thickBot="1">
      <c r="A313" s="552"/>
      <c r="C313" s="549" t="s">
        <v>9844</v>
      </c>
      <c r="D313" s="98">
        <f t="shared" si="23"/>
        <v>300</v>
      </c>
      <c r="E313" s="99" t="s">
        <v>9845</v>
      </c>
      <c r="F313" s="99" t="s">
        <v>9305</v>
      </c>
      <c r="G313" s="99">
        <f t="shared" si="20"/>
        <v>2550</v>
      </c>
      <c r="H313" s="99" t="s">
        <v>2628</v>
      </c>
      <c r="I313" s="99" t="s">
        <v>9846</v>
      </c>
      <c r="J313" s="99" t="s">
        <v>2837</v>
      </c>
      <c r="K313" s="103">
        <v>2550</v>
      </c>
      <c r="L313" s="102" t="s">
        <v>7173</v>
      </c>
      <c r="M313" s="98">
        <f t="shared" si="24"/>
        <v>300</v>
      </c>
    </row>
    <row r="314" spans="1:13" ht="72.599999999999994" thickBot="1">
      <c r="A314" s="552"/>
      <c r="C314" s="549"/>
      <c r="D314" s="98">
        <f t="shared" si="23"/>
        <v>301</v>
      </c>
      <c r="E314" s="99" t="s">
        <v>9847</v>
      </c>
      <c r="F314" s="99" t="s">
        <v>9305</v>
      </c>
      <c r="G314" s="99">
        <f t="shared" si="20"/>
        <v>2224</v>
      </c>
      <c r="H314" s="99" t="s">
        <v>2466</v>
      </c>
      <c r="I314" s="99" t="s">
        <v>9848</v>
      </c>
      <c r="J314" s="99" t="s">
        <v>2468</v>
      </c>
      <c r="K314" s="103">
        <v>2224</v>
      </c>
      <c r="L314" s="102" t="s">
        <v>7173</v>
      </c>
      <c r="M314" s="98">
        <f t="shared" si="24"/>
        <v>301</v>
      </c>
    </row>
    <row r="315" spans="1:13" ht="72.599999999999994" thickBot="1">
      <c r="A315" s="552"/>
      <c r="C315" s="549"/>
      <c r="D315" s="98">
        <f t="shared" si="23"/>
        <v>302</v>
      </c>
      <c r="E315" s="99" t="s">
        <v>9849</v>
      </c>
      <c r="F315" s="99" t="s">
        <v>9305</v>
      </c>
      <c r="G315" s="99">
        <f t="shared" si="20"/>
        <v>2223</v>
      </c>
      <c r="H315" s="99" t="s">
        <v>2466</v>
      </c>
      <c r="I315" s="99" t="s">
        <v>9848</v>
      </c>
      <c r="J315" s="99" t="s">
        <v>2467</v>
      </c>
      <c r="K315" s="103">
        <v>2223</v>
      </c>
      <c r="L315" s="102" t="s">
        <v>7173</v>
      </c>
      <c r="M315" s="98">
        <f t="shared" si="24"/>
        <v>302</v>
      </c>
    </row>
    <row r="316" spans="1:13" ht="58.15" thickBot="1">
      <c r="A316" s="552"/>
      <c r="C316" s="549"/>
      <c r="D316" s="98">
        <f t="shared" si="23"/>
        <v>303</v>
      </c>
      <c r="E316" s="99" t="s">
        <v>9850</v>
      </c>
      <c r="F316" s="99" t="s">
        <v>9305</v>
      </c>
      <c r="G316" s="99">
        <f t="shared" si="20"/>
        <v>2425</v>
      </c>
      <c r="H316" s="99" t="s">
        <v>2466</v>
      </c>
      <c r="I316" s="99" t="s">
        <v>9851</v>
      </c>
      <c r="J316" s="99" t="s">
        <v>2702</v>
      </c>
      <c r="K316" s="103">
        <v>2425</v>
      </c>
      <c r="L316" s="102" t="s">
        <v>7173</v>
      </c>
      <c r="M316" s="98">
        <f t="shared" si="24"/>
        <v>303</v>
      </c>
    </row>
    <row r="317" spans="1:13" ht="58.15" thickBot="1">
      <c r="A317" s="552"/>
      <c r="C317" s="547" t="s">
        <v>9852</v>
      </c>
      <c r="D317" s="119">
        <f t="shared" si="23"/>
        <v>304</v>
      </c>
      <c r="E317" s="559" t="s">
        <v>9853</v>
      </c>
      <c r="F317" s="559" t="s">
        <v>9305</v>
      </c>
      <c r="G317" s="105">
        <f t="shared" si="20"/>
        <v>2299</v>
      </c>
      <c r="H317" s="119" t="s">
        <v>2446</v>
      </c>
      <c r="I317" s="559" t="s">
        <v>9854</v>
      </c>
      <c r="J317" s="96" t="s">
        <v>2550</v>
      </c>
      <c r="K317" s="97">
        <v>2299</v>
      </c>
      <c r="L317" s="94" t="s">
        <v>7173</v>
      </c>
      <c r="M317" s="119">
        <f t="shared" si="24"/>
        <v>304</v>
      </c>
    </row>
    <row r="318" spans="1:13" ht="72.599999999999994" thickBot="1">
      <c r="A318" s="552"/>
      <c r="C318" s="547"/>
      <c r="D318" s="123">
        <v>304</v>
      </c>
      <c r="E318" s="560"/>
      <c r="F318" s="560"/>
      <c r="G318" s="146">
        <f t="shared" si="20"/>
        <v>2300</v>
      </c>
      <c r="H318" s="119" t="s">
        <v>2446</v>
      </c>
      <c r="I318" s="560"/>
      <c r="J318" s="96" t="s">
        <v>2551</v>
      </c>
      <c r="K318" s="97">
        <v>2300</v>
      </c>
      <c r="L318" s="94" t="s">
        <v>7173</v>
      </c>
      <c r="M318" s="123">
        <v>304</v>
      </c>
    </row>
    <row r="319" spans="1:13" ht="58.15" thickBot="1">
      <c r="A319" s="552"/>
      <c r="C319" s="547"/>
      <c r="D319" s="119">
        <f>D317+1</f>
        <v>305</v>
      </c>
      <c r="E319" s="561" t="s">
        <v>9594</v>
      </c>
      <c r="F319" s="561" t="s">
        <v>9305</v>
      </c>
      <c r="G319" s="96">
        <f t="shared" si="20"/>
        <v>2304</v>
      </c>
      <c r="H319" s="118" t="s">
        <v>2446</v>
      </c>
      <c r="I319" s="559" t="s">
        <v>9854</v>
      </c>
      <c r="J319" s="96" t="s">
        <v>2555</v>
      </c>
      <c r="K319" s="97">
        <v>2304</v>
      </c>
      <c r="L319" s="94" t="s">
        <v>7173</v>
      </c>
      <c r="M319" s="119">
        <f>M317+1</f>
        <v>305</v>
      </c>
    </row>
    <row r="320" spans="1:13" ht="72.599999999999994" thickBot="1">
      <c r="A320" s="553"/>
      <c r="C320" s="548"/>
      <c r="D320" s="123">
        <v>305</v>
      </c>
      <c r="E320" s="561"/>
      <c r="F320" s="561"/>
      <c r="G320" s="96">
        <f t="shared" si="20"/>
        <v>2305</v>
      </c>
      <c r="H320" s="118" t="s">
        <v>2446</v>
      </c>
      <c r="I320" s="560"/>
      <c r="J320" s="96" t="s">
        <v>2556</v>
      </c>
      <c r="K320" s="97">
        <v>2305</v>
      </c>
      <c r="L320" s="94" t="s">
        <v>7173</v>
      </c>
      <c r="M320" s="123">
        <v>305</v>
      </c>
    </row>
    <row r="321" spans="1:13" ht="72.599999999999994" thickBot="1">
      <c r="A321" s="553"/>
      <c r="C321" s="548"/>
      <c r="D321" s="119">
        <f>D319+1</f>
        <v>306</v>
      </c>
      <c r="E321" s="559" t="s">
        <v>9855</v>
      </c>
      <c r="F321" s="559" t="s">
        <v>9305</v>
      </c>
      <c r="G321" s="105" t="str">
        <f t="shared" si="20"/>
        <v>581, 582, 583</v>
      </c>
      <c r="H321" s="119" t="s">
        <v>2446</v>
      </c>
      <c r="I321" s="559" t="s">
        <v>9854</v>
      </c>
      <c r="J321" s="96" t="s">
        <v>9596</v>
      </c>
      <c r="K321" s="97" t="s">
        <v>9597</v>
      </c>
      <c r="L321" s="94" t="s">
        <v>7173</v>
      </c>
      <c r="M321" s="119">
        <f>M319+1</f>
        <v>306</v>
      </c>
    </row>
    <row r="322" spans="1:13" ht="87" thickBot="1">
      <c r="A322" s="553"/>
      <c r="C322" s="548"/>
      <c r="D322" s="135">
        <v>306</v>
      </c>
      <c r="E322" s="562"/>
      <c r="F322" s="562"/>
      <c r="G322" s="146">
        <f t="shared" si="20"/>
        <v>2306</v>
      </c>
      <c r="H322" s="119" t="s">
        <v>2446</v>
      </c>
      <c r="I322" s="562"/>
      <c r="J322" s="105" t="s">
        <v>2557</v>
      </c>
      <c r="K322" s="106">
        <v>2306</v>
      </c>
      <c r="L322" s="94" t="s">
        <v>7173</v>
      </c>
      <c r="M322" s="135">
        <v>306</v>
      </c>
    </row>
    <row r="323" spans="1:13" ht="29.45" thickBot="1">
      <c r="A323" s="551" t="s">
        <v>9856</v>
      </c>
      <c r="B323" s="107"/>
      <c r="C323" s="554" t="s">
        <v>9303</v>
      </c>
      <c r="D323" s="91">
        <f>D321+1</f>
        <v>307</v>
      </c>
      <c r="E323" s="92" t="s">
        <v>9304</v>
      </c>
      <c r="F323" s="92" t="s">
        <v>9305</v>
      </c>
      <c r="G323" s="92">
        <f t="shared" ref="G323:G386" si="25">+K323</f>
        <v>5</v>
      </c>
      <c r="H323" s="92" t="s">
        <v>9306</v>
      </c>
      <c r="I323" s="92" t="s">
        <v>9857</v>
      </c>
      <c r="J323" s="92" t="s">
        <v>757</v>
      </c>
      <c r="K323" s="93">
        <v>5</v>
      </c>
      <c r="L323" s="94" t="s">
        <v>7173</v>
      </c>
      <c r="M323" s="91">
        <f>M321+1</f>
        <v>307</v>
      </c>
    </row>
    <row r="324" spans="1:13" ht="15" thickBot="1">
      <c r="A324" s="552"/>
      <c r="C324" s="547"/>
      <c r="D324" s="95">
        <f>D323+1</f>
        <v>308</v>
      </c>
      <c r="E324" s="96" t="s">
        <v>9308</v>
      </c>
      <c r="F324" s="96" t="s">
        <v>9305</v>
      </c>
      <c r="G324" s="96">
        <f t="shared" si="25"/>
        <v>2236</v>
      </c>
      <c r="H324" s="96" t="s">
        <v>2446</v>
      </c>
      <c r="I324" s="96" t="s">
        <v>9857</v>
      </c>
      <c r="J324" s="96" t="s">
        <v>2480</v>
      </c>
      <c r="K324" s="97">
        <v>2236</v>
      </c>
      <c r="L324" s="94" t="s">
        <v>7173</v>
      </c>
      <c r="M324" s="95">
        <f>M323+1</f>
        <v>308</v>
      </c>
    </row>
    <row r="325" spans="1:13" ht="29.45" thickBot="1">
      <c r="A325" s="552"/>
      <c r="C325" s="547"/>
      <c r="D325" s="95">
        <f>D324+1</f>
        <v>309</v>
      </c>
      <c r="E325" s="96" t="s">
        <v>9309</v>
      </c>
      <c r="F325" s="96" t="s">
        <v>9305</v>
      </c>
      <c r="G325" s="96">
        <f t="shared" si="25"/>
        <v>2240</v>
      </c>
      <c r="H325" s="96" t="s">
        <v>2446</v>
      </c>
      <c r="I325" s="96" t="s">
        <v>9857</v>
      </c>
      <c r="J325" s="96" t="s">
        <v>2485</v>
      </c>
      <c r="K325" s="97">
        <v>2240</v>
      </c>
      <c r="L325" s="94" t="s">
        <v>7173</v>
      </c>
      <c r="M325" s="95">
        <f>M324+1</f>
        <v>309</v>
      </c>
    </row>
    <row r="326" spans="1:13" ht="29.45" thickBot="1">
      <c r="A326" s="552"/>
      <c r="C326" s="549" t="s">
        <v>9858</v>
      </c>
      <c r="D326" s="98">
        <f t="shared" ref="D326:D347" si="26">D325+1</f>
        <v>310</v>
      </c>
      <c r="E326" s="99" t="s">
        <v>9505</v>
      </c>
      <c r="F326" s="99" t="s">
        <v>9305</v>
      </c>
      <c r="G326" s="99">
        <f t="shared" si="25"/>
        <v>509</v>
      </c>
      <c r="H326" s="99" t="s">
        <v>9339</v>
      </c>
      <c r="I326" s="99" t="s">
        <v>9859</v>
      </c>
      <c r="J326" s="99" t="s">
        <v>1399</v>
      </c>
      <c r="K326" s="103">
        <v>509</v>
      </c>
      <c r="L326" s="102" t="s">
        <v>7173</v>
      </c>
      <c r="M326" s="98">
        <f t="shared" ref="M326:M347" si="27">M325+1</f>
        <v>310</v>
      </c>
    </row>
    <row r="327" spans="1:13" ht="29.45" thickBot="1">
      <c r="A327" s="552"/>
      <c r="C327" s="549"/>
      <c r="D327" s="98">
        <f t="shared" si="26"/>
        <v>311</v>
      </c>
      <c r="E327" s="99" t="s">
        <v>9507</v>
      </c>
      <c r="F327" s="99" t="s">
        <v>9305</v>
      </c>
      <c r="G327" s="99">
        <f t="shared" si="25"/>
        <v>2296</v>
      </c>
      <c r="H327" s="99" t="s">
        <v>2446</v>
      </c>
      <c r="I327" s="99" t="s">
        <v>9859</v>
      </c>
      <c r="J327" s="99" t="s">
        <v>2546</v>
      </c>
      <c r="K327" s="103">
        <v>2296</v>
      </c>
      <c r="L327" s="102" t="s">
        <v>7173</v>
      </c>
      <c r="M327" s="98">
        <f t="shared" si="27"/>
        <v>311</v>
      </c>
    </row>
    <row r="328" spans="1:13" ht="29.45" thickBot="1">
      <c r="A328" s="552"/>
      <c r="C328" s="549"/>
      <c r="D328" s="98">
        <f t="shared" si="26"/>
        <v>312</v>
      </c>
      <c r="E328" s="99" t="s">
        <v>9860</v>
      </c>
      <c r="F328" s="99" t="s">
        <v>9305</v>
      </c>
      <c r="G328" s="99">
        <f t="shared" si="25"/>
        <v>2409</v>
      </c>
      <c r="H328" s="99" t="s">
        <v>2636</v>
      </c>
      <c r="I328" s="99" t="s">
        <v>9861</v>
      </c>
      <c r="J328" s="99" t="s">
        <v>2685</v>
      </c>
      <c r="K328" s="103">
        <v>2409</v>
      </c>
      <c r="L328" s="102" t="s">
        <v>7173</v>
      </c>
      <c r="M328" s="98">
        <f t="shared" si="27"/>
        <v>312</v>
      </c>
    </row>
    <row r="329" spans="1:13" ht="29.45" thickBot="1">
      <c r="A329" s="552"/>
      <c r="C329" s="549"/>
      <c r="D329" s="98">
        <f t="shared" si="26"/>
        <v>313</v>
      </c>
      <c r="E329" s="99" t="s">
        <v>9862</v>
      </c>
      <c r="F329" s="99" t="s">
        <v>9305</v>
      </c>
      <c r="G329" s="99">
        <f t="shared" si="25"/>
        <v>2451</v>
      </c>
      <c r="H329" s="99" t="s">
        <v>9863</v>
      </c>
      <c r="I329" s="99" t="s">
        <v>9861</v>
      </c>
      <c r="J329" s="99" t="s">
        <v>2734</v>
      </c>
      <c r="K329" s="103">
        <v>2451</v>
      </c>
      <c r="L329" s="102" t="s">
        <v>7173</v>
      </c>
      <c r="M329" s="98">
        <f t="shared" si="27"/>
        <v>313</v>
      </c>
    </row>
    <row r="330" spans="1:13" ht="43.9" thickBot="1">
      <c r="A330" s="552"/>
      <c r="C330" s="549"/>
      <c r="D330" s="98">
        <f t="shared" si="26"/>
        <v>314</v>
      </c>
      <c r="E330" s="99" t="s">
        <v>9864</v>
      </c>
      <c r="F330" s="99" t="s">
        <v>9305</v>
      </c>
      <c r="G330" s="99">
        <f t="shared" si="25"/>
        <v>2558</v>
      </c>
      <c r="H330" s="99" t="s">
        <v>9863</v>
      </c>
      <c r="I330" s="99" t="s">
        <v>9861</v>
      </c>
      <c r="J330" s="99" t="s">
        <v>2845</v>
      </c>
      <c r="K330" s="103">
        <v>2558</v>
      </c>
      <c r="L330" s="102" t="s">
        <v>7173</v>
      </c>
      <c r="M330" s="98">
        <f t="shared" si="27"/>
        <v>314</v>
      </c>
    </row>
    <row r="331" spans="1:13" ht="58.15" thickBot="1">
      <c r="A331" s="552"/>
      <c r="C331" s="547" t="s">
        <v>9616</v>
      </c>
      <c r="D331" s="95">
        <f t="shared" si="26"/>
        <v>315</v>
      </c>
      <c r="E331" s="118" t="s">
        <v>9617</v>
      </c>
      <c r="F331" s="126" t="s">
        <v>9305</v>
      </c>
      <c r="G331" s="126">
        <f t="shared" si="25"/>
        <v>500</v>
      </c>
      <c r="H331" s="126" t="s">
        <v>2636</v>
      </c>
      <c r="I331" s="126" t="s">
        <v>9865</v>
      </c>
      <c r="J331" s="96" t="s">
        <v>1383</v>
      </c>
      <c r="K331" s="97">
        <v>500</v>
      </c>
      <c r="L331" s="94" t="s">
        <v>7173</v>
      </c>
      <c r="M331" s="95">
        <f t="shared" si="27"/>
        <v>315</v>
      </c>
    </row>
    <row r="332" spans="1:13" ht="43.9" thickBot="1">
      <c r="A332" s="552"/>
      <c r="C332" s="547"/>
      <c r="D332" s="95">
        <f t="shared" si="26"/>
        <v>316</v>
      </c>
      <c r="E332" s="96" t="s">
        <v>9866</v>
      </c>
      <c r="F332" s="126" t="s">
        <v>9305</v>
      </c>
      <c r="G332" s="126">
        <f t="shared" si="25"/>
        <v>2312</v>
      </c>
      <c r="H332" s="96" t="s">
        <v>2446</v>
      </c>
      <c r="I332" s="96" t="s">
        <v>9865</v>
      </c>
      <c r="J332" s="96" t="s">
        <v>2563</v>
      </c>
      <c r="K332" s="97">
        <v>2312</v>
      </c>
      <c r="L332" s="94" t="s">
        <v>7173</v>
      </c>
      <c r="M332" s="95">
        <f t="shared" si="27"/>
        <v>316</v>
      </c>
    </row>
    <row r="333" spans="1:13" ht="72.599999999999994" thickBot="1">
      <c r="A333" s="552"/>
      <c r="C333" s="547"/>
      <c r="D333" s="95">
        <f t="shared" si="26"/>
        <v>317</v>
      </c>
      <c r="E333" s="96" t="s">
        <v>9867</v>
      </c>
      <c r="F333" s="96" t="s">
        <v>9453</v>
      </c>
      <c r="G333" s="96" t="str">
        <f t="shared" si="25"/>
        <v>X</v>
      </c>
      <c r="H333" s="96" t="s">
        <v>9516</v>
      </c>
      <c r="I333" s="96" t="s">
        <v>9868</v>
      </c>
      <c r="J333" s="96" t="s">
        <v>9869</v>
      </c>
      <c r="K333" s="97" t="s">
        <v>7173</v>
      </c>
      <c r="L333" s="94" t="s">
        <v>7173</v>
      </c>
      <c r="M333" s="95">
        <f t="shared" si="27"/>
        <v>317</v>
      </c>
    </row>
    <row r="334" spans="1:13" ht="58.15" thickBot="1">
      <c r="A334" s="552"/>
      <c r="C334" s="547"/>
      <c r="D334" s="95">
        <f t="shared" si="26"/>
        <v>318</v>
      </c>
      <c r="E334" s="96" t="s">
        <v>9870</v>
      </c>
      <c r="F334" s="96" t="s">
        <v>9453</v>
      </c>
      <c r="G334" s="96" t="str">
        <f t="shared" si="25"/>
        <v>X</v>
      </c>
      <c r="H334" s="96" t="s">
        <v>9516</v>
      </c>
      <c r="I334" s="96" t="s">
        <v>9868</v>
      </c>
      <c r="J334" s="96" t="s">
        <v>9871</v>
      </c>
      <c r="K334" s="97" t="s">
        <v>7173</v>
      </c>
      <c r="L334" s="94" t="s">
        <v>7173</v>
      </c>
      <c r="M334" s="95">
        <f t="shared" si="27"/>
        <v>318</v>
      </c>
    </row>
    <row r="335" spans="1:13" ht="15" thickBot="1">
      <c r="A335" s="552"/>
      <c r="C335" s="549" t="s">
        <v>9872</v>
      </c>
      <c r="D335" s="98">
        <f t="shared" si="26"/>
        <v>319</v>
      </c>
      <c r="E335" s="99" t="s">
        <v>9873</v>
      </c>
      <c r="F335" s="99" t="s">
        <v>9305</v>
      </c>
      <c r="G335" s="99">
        <f t="shared" si="25"/>
        <v>2401</v>
      </c>
      <c r="H335" s="99" t="s">
        <v>2636</v>
      </c>
      <c r="I335" s="99" t="s">
        <v>9874</v>
      </c>
      <c r="J335" s="99" t="s">
        <v>2676</v>
      </c>
      <c r="K335" s="103">
        <v>2401</v>
      </c>
      <c r="L335" s="102" t="s">
        <v>7173</v>
      </c>
      <c r="M335" s="98">
        <f t="shared" si="27"/>
        <v>319</v>
      </c>
    </row>
    <row r="336" spans="1:13" ht="29.45" thickBot="1">
      <c r="A336" s="552"/>
      <c r="C336" s="549"/>
      <c r="D336" s="98">
        <f t="shared" si="26"/>
        <v>320</v>
      </c>
      <c r="E336" s="99" t="s">
        <v>9875</v>
      </c>
      <c r="F336" s="99" t="s">
        <v>9305</v>
      </c>
      <c r="G336" s="99">
        <f t="shared" si="25"/>
        <v>2516</v>
      </c>
      <c r="H336" s="99" t="s">
        <v>2636</v>
      </c>
      <c r="I336" s="99" t="s">
        <v>9874</v>
      </c>
      <c r="J336" s="99" t="s">
        <v>2804</v>
      </c>
      <c r="K336" s="103">
        <v>2516</v>
      </c>
      <c r="L336" s="102" t="s">
        <v>7173</v>
      </c>
      <c r="M336" s="98">
        <f t="shared" si="27"/>
        <v>320</v>
      </c>
    </row>
    <row r="337" spans="1:13" ht="29.45" thickBot="1">
      <c r="A337" s="552"/>
      <c r="C337" s="549"/>
      <c r="D337" s="98">
        <f t="shared" si="26"/>
        <v>321</v>
      </c>
      <c r="E337" s="99" t="s">
        <v>9876</v>
      </c>
      <c r="F337" s="99" t="s">
        <v>9305</v>
      </c>
      <c r="G337" s="99">
        <f t="shared" si="25"/>
        <v>2397</v>
      </c>
      <c r="H337" s="99" t="s">
        <v>2636</v>
      </c>
      <c r="I337" s="99" t="s">
        <v>9877</v>
      </c>
      <c r="J337" s="99" t="s">
        <v>2672</v>
      </c>
      <c r="K337" s="103">
        <v>2397</v>
      </c>
      <c r="L337" s="102" t="s">
        <v>7173</v>
      </c>
      <c r="M337" s="98">
        <f t="shared" si="27"/>
        <v>321</v>
      </c>
    </row>
    <row r="338" spans="1:13" ht="29.45" thickBot="1">
      <c r="A338" s="552"/>
      <c r="C338" s="549"/>
      <c r="D338" s="98">
        <f t="shared" si="26"/>
        <v>322</v>
      </c>
      <c r="E338" s="99" t="s">
        <v>9878</v>
      </c>
      <c r="F338" s="99" t="s">
        <v>9305</v>
      </c>
      <c r="G338" s="99">
        <f t="shared" si="25"/>
        <v>2269</v>
      </c>
      <c r="H338" s="99" t="s">
        <v>2446</v>
      </c>
      <c r="I338" s="99" t="s">
        <v>9877</v>
      </c>
      <c r="J338" s="99" t="s">
        <v>2517</v>
      </c>
      <c r="K338" s="103">
        <v>2269</v>
      </c>
      <c r="L338" s="102" t="s">
        <v>7173</v>
      </c>
      <c r="M338" s="98">
        <f t="shared" si="27"/>
        <v>322</v>
      </c>
    </row>
    <row r="339" spans="1:13" ht="43.9" thickBot="1">
      <c r="A339" s="552"/>
      <c r="C339" s="549"/>
      <c r="D339" s="98">
        <f t="shared" si="26"/>
        <v>323</v>
      </c>
      <c r="E339" s="99" t="s">
        <v>9879</v>
      </c>
      <c r="F339" s="99" t="s">
        <v>9305</v>
      </c>
      <c r="G339" s="99">
        <f t="shared" si="25"/>
        <v>2371</v>
      </c>
      <c r="H339" s="99" t="s">
        <v>2636</v>
      </c>
      <c r="I339" s="99" t="s">
        <v>9880</v>
      </c>
      <c r="J339" s="99" t="s">
        <v>2646</v>
      </c>
      <c r="K339" s="103">
        <v>2371</v>
      </c>
      <c r="L339" s="102" t="s">
        <v>7173</v>
      </c>
      <c r="M339" s="98">
        <f t="shared" si="27"/>
        <v>323</v>
      </c>
    </row>
    <row r="340" spans="1:13" ht="43.9" thickBot="1">
      <c r="A340" s="552"/>
      <c r="C340" s="549"/>
      <c r="D340" s="98">
        <f t="shared" si="26"/>
        <v>324</v>
      </c>
      <c r="E340" s="99" t="s">
        <v>9881</v>
      </c>
      <c r="F340" s="99" t="s">
        <v>9305</v>
      </c>
      <c r="G340" s="99">
        <f t="shared" si="25"/>
        <v>2515</v>
      </c>
      <c r="H340" s="99" t="s">
        <v>2636</v>
      </c>
      <c r="I340" s="99" t="s">
        <v>9880</v>
      </c>
      <c r="J340" s="99" t="s">
        <v>2803</v>
      </c>
      <c r="K340" s="103">
        <v>2515</v>
      </c>
      <c r="L340" s="102" t="s">
        <v>7173</v>
      </c>
      <c r="M340" s="98">
        <f t="shared" si="27"/>
        <v>324</v>
      </c>
    </row>
    <row r="341" spans="1:13" ht="87" thickBot="1">
      <c r="A341" s="552"/>
      <c r="C341" s="549"/>
      <c r="D341" s="98">
        <f t="shared" si="26"/>
        <v>325</v>
      </c>
      <c r="E341" s="99" t="s">
        <v>9882</v>
      </c>
      <c r="F341" s="99" t="s">
        <v>9305</v>
      </c>
      <c r="G341" s="99">
        <f t="shared" si="25"/>
        <v>2536</v>
      </c>
      <c r="H341" s="99" t="s">
        <v>2612</v>
      </c>
      <c r="I341" s="99" t="s">
        <v>9883</v>
      </c>
      <c r="J341" s="99" t="s">
        <v>2824</v>
      </c>
      <c r="K341" s="103">
        <v>2536</v>
      </c>
      <c r="L341" s="102" t="s">
        <v>7173</v>
      </c>
      <c r="M341" s="98">
        <f t="shared" si="27"/>
        <v>325</v>
      </c>
    </row>
    <row r="342" spans="1:13" ht="43.9" thickBot="1">
      <c r="A342" s="552"/>
      <c r="C342" s="547" t="s">
        <v>9884</v>
      </c>
      <c r="D342" s="95">
        <f t="shared" si="26"/>
        <v>326</v>
      </c>
      <c r="E342" s="96" t="s">
        <v>9885</v>
      </c>
      <c r="F342" s="96" t="s">
        <v>9305</v>
      </c>
      <c r="G342" s="96">
        <f t="shared" si="25"/>
        <v>2464</v>
      </c>
      <c r="H342" s="96" t="s">
        <v>2612</v>
      </c>
      <c r="I342" s="96" t="s">
        <v>9886</v>
      </c>
      <c r="J342" s="96" t="s">
        <v>2747</v>
      </c>
      <c r="K342" s="97">
        <v>2464</v>
      </c>
      <c r="L342" s="94" t="s">
        <v>7173</v>
      </c>
      <c r="M342" s="95">
        <f t="shared" si="27"/>
        <v>326</v>
      </c>
    </row>
    <row r="343" spans="1:13" ht="101.45" thickBot="1">
      <c r="A343" s="552"/>
      <c r="C343" s="547"/>
      <c r="D343" s="95">
        <f t="shared" si="26"/>
        <v>327</v>
      </c>
      <c r="E343" s="96" t="s">
        <v>9887</v>
      </c>
      <c r="F343" s="96" t="s">
        <v>9453</v>
      </c>
      <c r="G343" s="96" t="str">
        <f t="shared" si="25"/>
        <v>X</v>
      </c>
      <c r="H343" s="96" t="s">
        <v>9516</v>
      </c>
      <c r="I343" s="96" t="s">
        <v>9888</v>
      </c>
      <c r="J343" s="96" t="s">
        <v>9889</v>
      </c>
      <c r="K343" s="97" t="s">
        <v>7173</v>
      </c>
      <c r="L343" s="94" t="s">
        <v>7173</v>
      </c>
      <c r="M343" s="95">
        <f t="shared" si="27"/>
        <v>327</v>
      </c>
    </row>
    <row r="344" spans="1:13" ht="58.15" thickBot="1">
      <c r="A344" s="552"/>
      <c r="C344" s="98" t="s">
        <v>9345</v>
      </c>
      <c r="D344" s="98">
        <f t="shared" si="26"/>
        <v>328</v>
      </c>
      <c r="E344" s="99" t="s">
        <v>9346</v>
      </c>
      <c r="F344" s="99" t="s">
        <v>9316</v>
      </c>
      <c r="G344" s="99" t="str">
        <f t="shared" si="25"/>
        <v>X</v>
      </c>
      <c r="H344" s="99" t="s">
        <v>9317</v>
      </c>
      <c r="I344" s="99" t="s">
        <v>9890</v>
      </c>
      <c r="J344" s="99" t="s">
        <v>9348</v>
      </c>
      <c r="K344" s="103" t="s">
        <v>7173</v>
      </c>
      <c r="L344" s="102" t="s">
        <v>7173</v>
      </c>
      <c r="M344" s="98">
        <f t="shared" si="27"/>
        <v>328</v>
      </c>
    </row>
    <row r="345" spans="1:13" ht="101.45" thickBot="1">
      <c r="A345" s="552"/>
      <c r="C345" s="547" t="s">
        <v>9609</v>
      </c>
      <c r="D345" s="95">
        <f t="shared" si="26"/>
        <v>329</v>
      </c>
      <c r="E345" s="96" t="s">
        <v>9891</v>
      </c>
      <c r="F345" s="96" t="s">
        <v>9305</v>
      </c>
      <c r="G345" s="96">
        <f t="shared" si="25"/>
        <v>2548</v>
      </c>
      <c r="H345" s="96" t="s">
        <v>2612</v>
      </c>
      <c r="I345" s="96" t="s">
        <v>9892</v>
      </c>
      <c r="J345" s="96" t="s">
        <v>2835</v>
      </c>
      <c r="K345" s="97">
        <v>2548</v>
      </c>
      <c r="L345" s="94" t="s">
        <v>7173</v>
      </c>
      <c r="M345" s="95">
        <f t="shared" si="27"/>
        <v>329</v>
      </c>
    </row>
    <row r="346" spans="1:13" ht="101.45" thickBot="1">
      <c r="A346" s="552"/>
      <c r="C346" s="547"/>
      <c r="D346" s="95">
        <f t="shared" si="26"/>
        <v>330</v>
      </c>
      <c r="E346" s="96" t="s">
        <v>9893</v>
      </c>
      <c r="F346" s="96" t="s">
        <v>9305</v>
      </c>
      <c r="G346" s="96">
        <f t="shared" si="25"/>
        <v>2461</v>
      </c>
      <c r="H346" s="96" t="s">
        <v>2612</v>
      </c>
      <c r="I346" s="96" t="s">
        <v>9894</v>
      </c>
      <c r="J346" s="96" t="s">
        <v>2744</v>
      </c>
      <c r="K346" s="97">
        <v>2461</v>
      </c>
      <c r="L346" s="94" t="s">
        <v>7173</v>
      </c>
      <c r="M346" s="95">
        <f t="shared" si="27"/>
        <v>330</v>
      </c>
    </row>
    <row r="347" spans="1:13" ht="58.15" thickBot="1">
      <c r="A347" s="553"/>
      <c r="C347" s="548"/>
      <c r="D347" s="104">
        <f t="shared" si="26"/>
        <v>331</v>
      </c>
      <c r="E347" s="105" t="s">
        <v>9895</v>
      </c>
      <c r="F347" s="105" t="s">
        <v>9453</v>
      </c>
      <c r="G347" s="105" t="str">
        <f t="shared" si="25"/>
        <v>X</v>
      </c>
      <c r="H347" s="105" t="s">
        <v>9516</v>
      </c>
      <c r="I347" s="105" t="s">
        <v>9896</v>
      </c>
      <c r="J347" s="105" t="s">
        <v>9897</v>
      </c>
      <c r="K347" s="106" t="s">
        <v>7173</v>
      </c>
      <c r="L347" s="94" t="s">
        <v>7173</v>
      </c>
      <c r="M347" s="104">
        <f t="shared" si="27"/>
        <v>331</v>
      </c>
    </row>
    <row r="348" spans="1:13" ht="43.9" thickBot="1">
      <c r="A348" s="551" t="s">
        <v>9898</v>
      </c>
      <c r="B348" s="107"/>
      <c r="C348" s="554" t="s">
        <v>9350</v>
      </c>
      <c r="D348" s="91">
        <f>D347+1</f>
        <v>332</v>
      </c>
      <c r="E348" s="92" t="s">
        <v>9351</v>
      </c>
      <c r="F348" s="92" t="s">
        <v>9305</v>
      </c>
      <c r="G348" s="92">
        <f t="shared" si="25"/>
        <v>20</v>
      </c>
      <c r="H348" s="92" t="s">
        <v>9352</v>
      </c>
      <c r="I348" s="92" t="s">
        <v>9899</v>
      </c>
      <c r="J348" s="92" t="s">
        <v>772</v>
      </c>
      <c r="K348" s="93">
        <v>20</v>
      </c>
      <c r="L348" s="94">
        <v>30350</v>
      </c>
      <c r="M348" s="91">
        <f>M347+1</f>
        <v>332</v>
      </c>
    </row>
    <row r="349" spans="1:13" ht="115.9" thickBot="1">
      <c r="A349" s="552"/>
      <c r="C349" s="547"/>
      <c r="D349" s="95">
        <f t="shared" ref="D349:D370" si="28">D348+1</f>
        <v>333</v>
      </c>
      <c r="E349" s="96" t="s">
        <v>9362</v>
      </c>
      <c r="F349" s="96" t="s">
        <v>9363</v>
      </c>
      <c r="G349" s="96" t="str">
        <f t="shared" si="25"/>
        <v>X</v>
      </c>
      <c r="H349" s="96" t="s">
        <v>9317</v>
      </c>
      <c r="I349" s="96" t="s">
        <v>9900</v>
      </c>
      <c r="J349" s="96" t="s">
        <v>9365</v>
      </c>
      <c r="K349" s="97" t="s">
        <v>7173</v>
      </c>
      <c r="L349" s="94" t="s">
        <v>7173</v>
      </c>
      <c r="M349" s="95">
        <f t="shared" ref="M349:M370" si="29">M348+1</f>
        <v>333</v>
      </c>
    </row>
    <row r="350" spans="1:13" ht="29.45" thickBot="1">
      <c r="A350" s="552"/>
      <c r="C350" s="547"/>
      <c r="D350" s="95">
        <f t="shared" si="28"/>
        <v>334</v>
      </c>
      <c r="E350" s="96" t="s">
        <v>9901</v>
      </c>
      <c r="F350" s="96" t="s">
        <v>9305</v>
      </c>
      <c r="G350" s="96">
        <f t="shared" si="25"/>
        <v>2326</v>
      </c>
      <c r="H350" s="96" t="s">
        <v>9306</v>
      </c>
      <c r="I350" s="96" t="s">
        <v>9902</v>
      </c>
      <c r="J350" s="96" t="s">
        <v>2584</v>
      </c>
      <c r="K350" s="97">
        <v>2326</v>
      </c>
      <c r="L350" s="94" t="s">
        <v>7173</v>
      </c>
      <c r="M350" s="95">
        <f t="shared" si="29"/>
        <v>334</v>
      </c>
    </row>
    <row r="351" spans="1:13" ht="29.45" thickBot="1">
      <c r="A351" s="552"/>
      <c r="C351" s="548"/>
      <c r="D351" s="104">
        <f t="shared" si="28"/>
        <v>335</v>
      </c>
      <c r="E351" s="105" t="s">
        <v>9903</v>
      </c>
      <c r="F351" s="105" t="s">
        <v>9305</v>
      </c>
      <c r="G351" s="105">
        <f t="shared" si="25"/>
        <v>2229</v>
      </c>
      <c r="H351" s="105" t="s">
        <v>2446</v>
      </c>
      <c r="I351" s="105" t="s">
        <v>9902</v>
      </c>
      <c r="J351" s="105" t="s">
        <v>2473</v>
      </c>
      <c r="K351" s="97">
        <v>2229</v>
      </c>
      <c r="L351" s="94" t="s">
        <v>7173</v>
      </c>
      <c r="M351" s="104">
        <f t="shared" si="29"/>
        <v>335</v>
      </c>
    </row>
    <row r="352" spans="1:13" ht="29.45" thickBot="1">
      <c r="A352" s="552"/>
      <c r="C352" s="549" t="s">
        <v>9303</v>
      </c>
      <c r="D352" s="98">
        <f t="shared" si="28"/>
        <v>336</v>
      </c>
      <c r="E352" s="99" t="s">
        <v>9904</v>
      </c>
      <c r="F352" s="99" t="s">
        <v>9305</v>
      </c>
      <c r="G352" s="99">
        <f t="shared" si="25"/>
        <v>2341</v>
      </c>
      <c r="H352" s="99" t="s">
        <v>9306</v>
      </c>
      <c r="I352" s="99" t="s">
        <v>9905</v>
      </c>
      <c r="J352" s="99" t="s">
        <v>2607</v>
      </c>
      <c r="K352" s="103">
        <v>2341</v>
      </c>
      <c r="L352" s="102" t="s">
        <v>7173</v>
      </c>
      <c r="M352" s="98">
        <f t="shared" si="29"/>
        <v>336</v>
      </c>
    </row>
    <row r="353" spans="1:13" ht="15" thickBot="1">
      <c r="A353" s="552"/>
      <c r="C353" s="549"/>
      <c r="D353" s="98">
        <f t="shared" si="28"/>
        <v>337</v>
      </c>
      <c r="E353" s="99" t="s">
        <v>9308</v>
      </c>
      <c r="F353" s="99" t="s">
        <v>9305</v>
      </c>
      <c r="G353" s="99">
        <f t="shared" si="25"/>
        <v>2236</v>
      </c>
      <c r="H353" s="99" t="s">
        <v>2446</v>
      </c>
      <c r="I353" s="99" t="s">
        <v>9905</v>
      </c>
      <c r="J353" s="99" t="s">
        <v>2480</v>
      </c>
      <c r="K353" s="103">
        <v>2236</v>
      </c>
      <c r="L353" s="102" t="s">
        <v>7173</v>
      </c>
      <c r="M353" s="98">
        <f t="shared" si="29"/>
        <v>337</v>
      </c>
    </row>
    <row r="354" spans="1:13" ht="29.45" thickBot="1">
      <c r="A354" s="552"/>
      <c r="C354" s="549"/>
      <c r="D354" s="98">
        <f t="shared" si="28"/>
        <v>338</v>
      </c>
      <c r="E354" s="99" t="s">
        <v>9309</v>
      </c>
      <c r="F354" s="99" t="s">
        <v>9305</v>
      </c>
      <c r="G354" s="99">
        <f t="shared" si="25"/>
        <v>2240</v>
      </c>
      <c r="H354" s="99" t="s">
        <v>2446</v>
      </c>
      <c r="I354" s="99" t="s">
        <v>9905</v>
      </c>
      <c r="J354" s="99" t="s">
        <v>2485</v>
      </c>
      <c r="K354" s="103">
        <v>2240</v>
      </c>
      <c r="L354" s="102" t="s">
        <v>7173</v>
      </c>
      <c r="M354" s="98">
        <f t="shared" si="29"/>
        <v>338</v>
      </c>
    </row>
    <row r="355" spans="1:13" ht="29.45" thickBot="1">
      <c r="A355" s="552"/>
      <c r="C355" s="556" t="s">
        <v>9373</v>
      </c>
      <c r="D355" s="122">
        <f t="shared" si="28"/>
        <v>339</v>
      </c>
      <c r="E355" s="112" t="s">
        <v>9906</v>
      </c>
      <c r="F355" s="112" t="s">
        <v>9305</v>
      </c>
      <c r="G355" s="112">
        <f t="shared" si="25"/>
        <v>290</v>
      </c>
      <c r="H355" s="112" t="s">
        <v>9907</v>
      </c>
      <c r="I355" s="112" t="s">
        <v>9908</v>
      </c>
      <c r="J355" s="112" t="s">
        <v>1066</v>
      </c>
      <c r="K355" s="124">
        <v>290</v>
      </c>
      <c r="L355" s="94" t="s">
        <v>7173</v>
      </c>
      <c r="M355" s="122">
        <f t="shared" si="29"/>
        <v>339</v>
      </c>
    </row>
    <row r="356" spans="1:13" ht="29.45" thickBot="1">
      <c r="A356" s="552"/>
      <c r="C356" s="547"/>
      <c r="D356" s="95">
        <f t="shared" si="28"/>
        <v>340</v>
      </c>
      <c r="E356" s="96" t="s">
        <v>9909</v>
      </c>
      <c r="F356" s="96" t="s">
        <v>9305</v>
      </c>
      <c r="G356" s="96">
        <f t="shared" si="25"/>
        <v>8</v>
      </c>
      <c r="H356" s="96" t="s">
        <v>9907</v>
      </c>
      <c r="I356" s="96" t="s">
        <v>9908</v>
      </c>
      <c r="J356" s="96" t="s">
        <v>761</v>
      </c>
      <c r="K356" s="97">
        <v>8</v>
      </c>
      <c r="L356" s="94" t="s">
        <v>7173</v>
      </c>
      <c r="M356" s="95">
        <f t="shared" si="29"/>
        <v>340</v>
      </c>
    </row>
    <row r="357" spans="1:13" ht="58.15" thickBot="1">
      <c r="A357" s="552"/>
      <c r="C357" s="547"/>
      <c r="D357" s="95">
        <f t="shared" si="28"/>
        <v>341</v>
      </c>
      <c r="E357" s="96" t="s">
        <v>9910</v>
      </c>
      <c r="F357" s="96" t="s">
        <v>9305</v>
      </c>
      <c r="G357" s="96">
        <f t="shared" si="25"/>
        <v>2215</v>
      </c>
      <c r="H357" s="96" t="s">
        <v>2446</v>
      </c>
      <c r="I357" s="96" t="s">
        <v>9908</v>
      </c>
      <c r="J357" s="96" t="s">
        <v>2458</v>
      </c>
      <c r="K357" s="97">
        <v>2215</v>
      </c>
      <c r="L357" s="94" t="s">
        <v>7173</v>
      </c>
      <c r="M357" s="95">
        <f t="shared" si="29"/>
        <v>341</v>
      </c>
    </row>
    <row r="358" spans="1:13" ht="58.15" thickBot="1">
      <c r="A358" s="552"/>
      <c r="C358" s="547"/>
      <c r="D358" s="95">
        <f t="shared" si="28"/>
        <v>342</v>
      </c>
      <c r="E358" s="96" t="s">
        <v>9911</v>
      </c>
      <c r="F358" s="96" t="s">
        <v>9305</v>
      </c>
      <c r="G358" s="96">
        <f t="shared" si="25"/>
        <v>2216</v>
      </c>
      <c r="H358" s="96" t="s">
        <v>2446</v>
      </c>
      <c r="I358" s="96" t="s">
        <v>9908</v>
      </c>
      <c r="J358" s="96" t="s">
        <v>2459</v>
      </c>
      <c r="K358" s="97">
        <v>2216</v>
      </c>
      <c r="L358" s="94" t="s">
        <v>7173</v>
      </c>
      <c r="M358" s="95">
        <f t="shared" si="29"/>
        <v>342</v>
      </c>
    </row>
    <row r="359" spans="1:13" ht="72.599999999999994" thickBot="1">
      <c r="A359" s="552"/>
      <c r="C359" s="547"/>
      <c r="D359" s="95">
        <f t="shared" si="28"/>
        <v>343</v>
      </c>
      <c r="E359" s="96" t="s">
        <v>9912</v>
      </c>
      <c r="F359" s="96" t="s">
        <v>9453</v>
      </c>
      <c r="G359" s="96" t="str">
        <f t="shared" si="25"/>
        <v>X</v>
      </c>
      <c r="H359" s="96" t="s">
        <v>9317</v>
      </c>
      <c r="I359" s="96" t="s">
        <v>9913</v>
      </c>
      <c r="J359" s="96" t="s">
        <v>9914</v>
      </c>
      <c r="K359" s="97" t="s">
        <v>7173</v>
      </c>
      <c r="L359" s="94" t="s">
        <v>7173</v>
      </c>
      <c r="M359" s="95">
        <f t="shared" si="29"/>
        <v>343</v>
      </c>
    </row>
    <row r="360" spans="1:13" ht="72.599999999999994" thickBot="1">
      <c r="A360" s="552"/>
      <c r="C360" s="548"/>
      <c r="D360" s="104">
        <f t="shared" si="28"/>
        <v>344</v>
      </c>
      <c r="E360" s="105" t="s">
        <v>9915</v>
      </c>
      <c r="F360" s="105" t="s">
        <v>9305</v>
      </c>
      <c r="G360" s="105">
        <f t="shared" si="25"/>
        <v>2384</v>
      </c>
      <c r="H360" s="105" t="s">
        <v>2636</v>
      </c>
      <c r="I360" s="105" t="s">
        <v>9916</v>
      </c>
      <c r="J360" s="105" t="s">
        <v>2659</v>
      </c>
      <c r="K360" s="97">
        <v>2384</v>
      </c>
      <c r="L360" s="94" t="s">
        <v>7173</v>
      </c>
      <c r="M360" s="104">
        <f t="shared" si="29"/>
        <v>344</v>
      </c>
    </row>
    <row r="361" spans="1:13" ht="58.15" thickBot="1">
      <c r="A361" s="552"/>
      <c r="C361" s="549" t="s">
        <v>9917</v>
      </c>
      <c r="D361" s="98">
        <f t="shared" si="28"/>
        <v>345</v>
      </c>
      <c r="E361" s="99" t="s">
        <v>9918</v>
      </c>
      <c r="F361" s="99" t="s">
        <v>9305</v>
      </c>
      <c r="G361" s="99">
        <f t="shared" si="25"/>
        <v>2322</v>
      </c>
      <c r="H361" s="99" t="s">
        <v>2573</v>
      </c>
      <c r="I361" s="99" t="s">
        <v>9919</v>
      </c>
      <c r="J361" s="99" t="s">
        <v>2576</v>
      </c>
      <c r="K361" s="103">
        <v>2322</v>
      </c>
      <c r="L361" s="102" t="s">
        <v>7173</v>
      </c>
      <c r="M361" s="98">
        <f t="shared" si="29"/>
        <v>345</v>
      </c>
    </row>
    <row r="362" spans="1:13" ht="87" thickBot="1">
      <c r="A362" s="552"/>
      <c r="C362" s="549"/>
      <c r="D362" s="98">
        <f t="shared" si="28"/>
        <v>346</v>
      </c>
      <c r="E362" s="99" t="s">
        <v>9920</v>
      </c>
      <c r="F362" s="99" t="s">
        <v>9305</v>
      </c>
      <c r="G362" s="99">
        <f t="shared" si="25"/>
        <v>2320</v>
      </c>
      <c r="H362" s="99" t="s">
        <v>2573</v>
      </c>
      <c r="I362" s="99" t="s">
        <v>9919</v>
      </c>
      <c r="J362" s="99" t="s">
        <v>2574</v>
      </c>
      <c r="K362" s="103">
        <v>2320</v>
      </c>
      <c r="L362" s="102" t="s">
        <v>7173</v>
      </c>
      <c r="M362" s="98">
        <f t="shared" si="29"/>
        <v>346</v>
      </c>
    </row>
    <row r="363" spans="1:13" ht="87" thickBot="1">
      <c r="A363" s="552"/>
      <c r="C363" s="549"/>
      <c r="D363" s="98">
        <f t="shared" si="28"/>
        <v>347</v>
      </c>
      <c r="E363" s="99" t="s">
        <v>9921</v>
      </c>
      <c r="F363" s="99" t="s">
        <v>9305</v>
      </c>
      <c r="G363" s="99">
        <f t="shared" si="25"/>
        <v>2321</v>
      </c>
      <c r="H363" s="99" t="s">
        <v>2573</v>
      </c>
      <c r="I363" s="99" t="s">
        <v>9919</v>
      </c>
      <c r="J363" s="99" t="s">
        <v>2575</v>
      </c>
      <c r="K363" s="103">
        <v>2321</v>
      </c>
      <c r="L363" s="102" t="s">
        <v>7173</v>
      </c>
      <c r="M363" s="98">
        <f t="shared" si="29"/>
        <v>347</v>
      </c>
    </row>
    <row r="364" spans="1:13" ht="115.9" thickBot="1">
      <c r="A364" s="552"/>
      <c r="C364" s="549"/>
      <c r="D364" s="98">
        <f t="shared" si="28"/>
        <v>348</v>
      </c>
      <c r="E364" s="99" t="s">
        <v>9922</v>
      </c>
      <c r="F364" s="99" t="s">
        <v>9305</v>
      </c>
      <c r="G364" s="99">
        <f t="shared" si="25"/>
        <v>2427</v>
      </c>
      <c r="H364" s="99" t="s">
        <v>2490</v>
      </c>
      <c r="I364" s="99" t="s">
        <v>9923</v>
      </c>
      <c r="J364" s="99" t="s">
        <v>2704</v>
      </c>
      <c r="K364" s="103">
        <v>2427</v>
      </c>
      <c r="L364" s="102" t="s">
        <v>7173</v>
      </c>
      <c r="M364" s="98">
        <f t="shared" si="29"/>
        <v>348</v>
      </c>
    </row>
    <row r="365" spans="1:13" ht="15" thickBot="1">
      <c r="A365" s="552"/>
      <c r="C365" s="549"/>
      <c r="D365" s="98">
        <f t="shared" si="28"/>
        <v>349</v>
      </c>
      <c r="E365" s="99" t="s">
        <v>9873</v>
      </c>
      <c r="F365" s="99" t="s">
        <v>9305</v>
      </c>
      <c r="G365" s="99">
        <f t="shared" si="25"/>
        <v>2403</v>
      </c>
      <c r="H365" s="99" t="s">
        <v>2636</v>
      </c>
      <c r="I365" s="99" t="s">
        <v>9924</v>
      </c>
      <c r="J365" s="99" t="s">
        <v>2679</v>
      </c>
      <c r="K365" s="103">
        <v>2403</v>
      </c>
      <c r="L365" s="102" t="s">
        <v>7173</v>
      </c>
      <c r="M365" s="98">
        <f t="shared" si="29"/>
        <v>349</v>
      </c>
    </row>
    <row r="366" spans="1:13" ht="43.9" thickBot="1">
      <c r="A366" s="552"/>
      <c r="C366" s="549"/>
      <c r="D366" s="98">
        <f t="shared" si="28"/>
        <v>350</v>
      </c>
      <c r="E366" s="99" t="s">
        <v>9925</v>
      </c>
      <c r="F366" s="99" t="s">
        <v>9305</v>
      </c>
      <c r="G366" s="99">
        <f t="shared" si="25"/>
        <v>2456</v>
      </c>
      <c r="H366" s="99" t="s">
        <v>9926</v>
      </c>
      <c r="I366" s="99" t="s">
        <v>9924</v>
      </c>
      <c r="J366" s="99" t="s">
        <v>2739</v>
      </c>
      <c r="K366" s="103">
        <v>2456</v>
      </c>
      <c r="L366" s="102" t="s">
        <v>7173</v>
      </c>
      <c r="M366" s="98">
        <f t="shared" si="29"/>
        <v>350</v>
      </c>
    </row>
    <row r="367" spans="1:13" ht="29.45" thickBot="1">
      <c r="A367" s="552"/>
      <c r="C367" s="556" t="s">
        <v>9311</v>
      </c>
      <c r="D367" s="122">
        <f t="shared" si="28"/>
        <v>351</v>
      </c>
      <c r="E367" s="112" t="s">
        <v>9312</v>
      </c>
      <c r="F367" s="112" t="s">
        <v>9305</v>
      </c>
      <c r="G367" s="112">
        <f t="shared" si="25"/>
        <v>2500</v>
      </c>
      <c r="H367" s="112" t="s">
        <v>2573</v>
      </c>
      <c r="I367" s="112" t="s">
        <v>9927</v>
      </c>
      <c r="J367" s="112" t="s">
        <v>2787</v>
      </c>
      <c r="K367" s="124">
        <v>2500</v>
      </c>
      <c r="L367" s="94" t="s">
        <v>7173</v>
      </c>
      <c r="M367" s="122">
        <f t="shared" si="29"/>
        <v>351</v>
      </c>
    </row>
    <row r="368" spans="1:13" ht="29.45" thickBot="1">
      <c r="A368" s="552"/>
      <c r="C368" s="547"/>
      <c r="D368" s="95">
        <f t="shared" si="28"/>
        <v>352</v>
      </c>
      <c r="E368" s="96" t="s">
        <v>9314</v>
      </c>
      <c r="F368" s="96" t="s">
        <v>9305</v>
      </c>
      <c r="G368" s="96">
        <f t="shared" si="25"/>
        <v>2494</v>
      </c>
      <c r="H368" s="96" t="s">
        <v>2573</v>
      </c>
      <c r="I368" s="96" t="s">
        <v>9927</v>
      </c>
      <c r="J368" s="96" t="s">
        <v>2781</v>
      </c>
      <c r="K368" s="97">
        <v>2494</v>
      </c>
      <c r="L368" s="94" t="s">
        <v>7173</v>
      </c>
      <c r="M368" s="95">
        <f t="shared" si="29"/>
        <v>352</v>
      </c>
    </row>
    <row r="369" spans="1:13" ht="43.9" thickBot="1">
      <c r="A369" s="552"/>
      <c r="C369" s="547"/>
      <c r="D369" s="95">
        <f t="shared" si="28"/>
        <v>353</v>
      </c>
      <c r="E369" s="96" t="s">
        <v>9928</v>
      </c>
      <c r="F369" s="96" t="s">
        <v>9305</v>
      </c>
      <c r="G369" s="96">
        <f t="shared" si="25"/>
        <v>2477</v>
      </c>
      <c r="H369" s="96" t="s">
        <v>2573</v>
      </c>
      <c r="I369" s="96" t="s">
        <v>9927</v>
      </c>
      <c r="J369" s="96" t="s">
        <v>2764</v>
      </c>
      <c r="K369" s="97">
        <v>2477</v>
      </c>
      <c r="L369" s="94" t="s">
        <v>7173</v>
      </c>
      <c r="M369" s="95">
        <f t="shared" si="29"/>
        <v>353</v>
      </c>
    </row>
    <row r="370" spans="1:13" ht="43.9" thickBot="1">
      <c r="A370" s="552"/>
      <c r="C370" s="548"/>
      <c r="D370" s="104">
        <f t="shared" si="28"/>
        <v>354</v>
      </c>
      <c r="E370" s="105" t="s">
        <v>9929</v>
      </c>
      <c r="F370" s="105" t="s">
        <v>9305</v>
      </c>
      <c r="G370" s="105">
        <f t="shared" si="25"/>
        <v>2478</v>
      </c>
      <c r="H370" s="105" t="s">
        <v>2573</v>
      </c>
      <c r="I370" s="105" t="s">
        <v>9927</v>
      </c>
      <c r="J370" s="105" t="s">
        <v>2765</v>
      </c>
      <c r="K370" s="97">
        <v>2478</v>
      </c>
      <c r="L370" s="94" t="s">
        <v>7173</v>
      </c>
      <c r="M370" s="104">
        <f t="shared" si="29"/>
        <v>354</v>
      </c>
    </row>
    <row r="371" spans="1:13" ht="72.599999999999994" thickBot="1">
      <c r="A371" s="552"/>
      <c r="C371" s="549" t="s">
        <v>9930</v>
      </c>
      <c r="D371" s="98">
        <f>D370+1</f>
        <v>355</v>
      </c>
      <c r="E371" s="99" t="s">
        <v>9931</v>
      </c>
      <c r="F371" s="99" t="s">
        <v>9305</v>
      </c>
      <c r="G371" s="99">
        <f t="shared" si="25"/>
        <v>2273</v>
      </c>
      <c r="H371" s="99" t="s">
        <v>2490</v>
      </c>
      <c r="I371" s="99" t="s">
        <v>9932</v>
      </c>
      <c r="J371" s="99" t="s">
        <v>2523</v>
      </c>
      <c r="K371" s="103">
        <v>2273</v>
      </c>
      <c r="L371" s="102" t="s">
        <v>7173</v>
      </c>
      <c r="M371" s="98">
        <f>M370+1</f>
        <v>355</v>
      </c>
    </row>
    <row r="372" spans="1:13" ht="87" thickBot="1">
      <c r="A372" s="552"/>
      <c r="C372" s="549"/>
      <c r="D372" s="98">
        <f t="shared" ref="D372:D379" si="30">D371+1</f>
        <v>356</v>
      </c>
      <c r="E372" s="99" t="s">
        <v>9933</v>
      </c>
      <c r="F372" s="99" t="s">
        <v>9305</v>
      </c>
      <c r="G372" s="99">
        <f t="shared" si="25"/>
        <v>2428</v>
      </c>
      <c r="H372" s="99" t="s">
        <v>2490</v>
      </c>
      <c r="I372" s="99" t="s">
        <v>9932</v>
      </c>
      <c r="J372" s="99" t="s">
        <v>2705</v>
      </c>
      <c r="K372" s="103">
        <v>2428</v>
      </c>
      <c r="L372" s="102" t="s">
        <v>7173</v>
      </c>
      <c r="M372" s="98">
        <f t="shared" ref="M372:M379" si="31">M371+1</f>
        <v>356</v>
      </c>
    </row>
    <row r="373" spans="1:13" ht="72.599999999999994" thickBot="1">
      <c r="A373" s="552"/>
      <c r="C373" s="549"/>
      <c r="D373" s="98">
        <f t="shared" si="30"/>
        <v>357</v>
      </c>
      <c r="E373" s="99" t="s">
        <v>9934</v>
      </c>
      <c r="F373" s="99" t="s">
        <v>9305</v>
      </c>
      <c r="G373" s="99">
        <f t="shared" si="25"/>
        <v>2480</v>
      </c>
      <c r="H373" s="99" t="s">
        <v>2573</v>
      </c>
      <c r="I373" s="99" t="s">
        <v>9935</v>
      </c>
      <c r="J373" s="99" t="s">
        <v>2767</v>
      </c>
      <c r="K373" s="103">
        <v>2480</v>
      </c>
      <c r="L373" s="102" t="s">
        <v>7173</v>
      </c>
      <c r="M373" s="98">
        <f t="shared" si="31"/>
        <v>357</v>
      </c>
    </row>
    <row r="374" spans="1:13" ht="101.45" thickBot="1">
      <c r="A374" s="552"/>
      <c r="C374" s="549"/>
      <c r="D374" s="98">
        <f t="shared" si="30"/>
        <v>358</v>
      </c>
      <c r="E374" s="99" t="s">
        <v>9936</v>
      </c>
      <c r="F374" s="99" t="s">
        <v>9305</v>
      </c>
      <c r="G374" s="99">
        <f t="shared" si="25"/>
        <v>2468</v>
      </c>
      <c r="H374" s="99" t="s">
        <v>2573</v>
      </c>
      <c r="I374" s="99" t="s">
        <v>9935</v>
      </c>
      <c r="J374" s="99" t="s">
        <v>2754</v>
      </c>
      <c r="K374" s="103">
        <v>2468</v>
      </c>
      <c r="L374" s="102" t="s">
        <v>7173</v>
      </c>
      <c r="M374" s="98">
        <f t="shared" si="31"/>
        <v>358</v>
      </c>
    </row>
    <row r="375" spans="1:13" ht="87" thickBot="1">
      <c r="A375" s="552"/>
      <c r="C375" s="549"/>
      <c r="D375" s="98">
        <f t="shared" si="30"/>
        <v>359</v>
      </c>
      <c r="E375" s="99" t="s">
        <v>9937</v>
      </c>
      <c r="F375" s="99" t="s">
        <v>9305</v>
      </c>
      <c r="G375" s="99">
        <f t="shared" si="25"/>
        <v>2469</v>
      </c>
      <c r="H375" s="99" t="s">
        <v>2573</v>
      </c>
      <c r="I375" s="99" t="s">
        <v>9935</v>
      </c>
      <c r="J375" s="99" t="s">
        <v>2755</v>
      </c>
      <c r="K375" s="103">
        <v>2469</v>
      </c>
      <c r="L375" s="102" t="s">
        <v>7173</v>
      </c>
      <c r="M375" s="98">
        <f t="shared" si="31"/>
        <v>359</v>
      </c>
    </row>
    <row r="376" spans="1:13" ht="101.45" thickBot="1">
      <c r="A376" s="552"/>
      <c r="C376" s="550"/>
      <c r="D376" s="116">
        <f t="shared" si="30"/>
        <v>360</v>
      </c>
      <c r="E376" s="100" t="s">
        <v>9938</v>
      </c>
      <c r="F376" s="100" t="s">
        <v>9453</v>
      </c>
      <c r="G376" s="100" t="str">
        <f t="shared" si="25"/>
        <v>X</v>
      </c>
      <c r="H376" s="100" t="s">
        <v>9317</v>
      </c>
      <c r="I376" s="100" t="s">
        <v>9939</v>
      </c>
      <c r="J376" s="100" t="s">
        <v>9940</v>
      </c>
      <c r="K376" s="103" t="s">
        <v>7173</v>
      </c>
      <c r="L376" s="102" t="s">
        <v>7173</v>
      </c>
      <c r="M376" s="116">
        <f t="shared" si="31"/>
        <v>360</v>
      </c>
    </row>
    <row r="377" spans="1:13" ht="58.15" thickBot="1">
      <c r="A377" s="552"/>
      <c r="C377" s="95" t="s">
        <v>9941</v>
      </c>
      <c r="D377" s="95">
        <f t="shared" si="30"/>
        <v>361</v>
      </c>
      <c r="E377" s="96" t="s">
        <v>9942</v>
      </c>
      <c r="F377" s="96" t="s">
        <v>9453</v>
      </c>
      <c r="G377" s="96" t="str">
        <f t="shared" si="25"/>
        <v>X</v>
      </c>
      <c r="H377" s="96" t="s">
        <v>9317</v>
      </c>
      <c r="I377" s="96" t="s">
        <v>9943</v>
      </c>
      <c r="J377" s="96" t="s">
        <v>9944</v>
      </c>
      <c r="K377" s="97" t="s">
        <v>7173</v>
      </c>
      <c r="L377" s="94" t="s">
        <v>7173</v>
      </c>
      <c r="M377" s="95">
        <f t="shared" si="31"/>
        <v>361</v>
      </c>
    </row>
    <row r="378" spans="1:13" ht="72.599999999999994" thickBot="1">
      <c r="A378" s="552"/>
      <c r="C378" s="555" t="s">
        <v>9945</v>
      </c>
      <c r="D378" s="136">
        <f t="shared" si="30"/>
        <v>362</v>
      </c>
      <c r="E378" s="137" t="s">
        <v>9946</v>
      </c>
      <c r="F378" s="137" t="s">
        <v>9453</v>
      </c>
      <c r="G378" s="137" t="str">
        <f t="shared" si="25"/>
        <v>X</v>
      </c>
      <c r="H378" s="137" t="s">
        <v>9317</v>
      </c>
      <c r="I378" s="137" t="s">
        <v>9947</v>
      </c>
      <c r="J378" s="137" t="s">
        <v>9948</v>
      </c>
      <c r="K378" s="138" t="s">
        <v>7173</v>
      </c>
      <c r="L378" s="102" t="s">
        <v>7173</v>
      </c>
      <c r="M378" s="136">
        <f t="shared" si="31"/>
        <v>362</v>
      </c>
    </row>
    <row r="379" spans="1:13" ht="72.599999999999994" thickBot="1">
      <c r="A379" s="553"/>
      <c r="C379" s="550"/>
      <c r="D379" s="116">
        <f t="shared" si="30"/>
        <v>363</v>
      </c>
      <c r="E379" s="100" t="s">
        <v>9949</v>
      </c>
      <c r="F379" s="100" t="s">
        <v>9305</v>
      </c>
      <c r="G379" s="100">
        <f t="shared" si="25"/>
        <v>2274</v>
      </c>
      <c r="H379" s="100" t="s">
        <v>2490</v>
      </c>
      <c r="I379" s="100" t="s">
        <v>9950</v>
      </c>
      <c r="J379" s="100" t="s">
        <v>2524</v>
      </c>
      <c r="K379" s="101">
        <v>2274</v>
      </c>
      <c r="L379" s="102" t="s">
        <v>7173</v>
      </c>
      <c r="M379" s="116">
        <f t="shared" si="31"/>
        <v>363</v>
      </c>
    </row>
    <row r="380" spans="1:13" ht="43.9" thickBot="1">
      <c r="A380" s="551" t="s">
        <v>9951</v>
      </c>
      <c r="B380" s="107"/>
      <c r="C380" s="554" t="s">
        <v>9350</v>
      </c>
      <c r="D380" s="91">
        <f>D379+1</f>
        <v>364</v>
      </c>
      <c r="E380" s="92" t="s">
        <v>9351</v>
      </c>
      <c r="F380" s="92" t="s">
        <v>9305</v>
      </c>
      <c r="G380" s="92">
        <f t="shared" si="25"/>
        <v>20</v>
      </c>
      <c r="H380" s="92" t="s">
        <v>9352</v>
      </c>
      <c r="I380" s="92" t="s">
        <v>9952</v>
      </c>
      <c r="J380" s="92" t="s">
        <v>772</v>
      </c>
      <c r="K380" s="93">
        <v>20</v>
      </c>
      <c r="L380" s="94">
        <v>30350</v>
      </c>
      <c r="M380" s="91">
        <f>M379+1</f>
        <v>364</v>
      </c>
    </row>
    <row r="381" spans="1:13" ht="115.9" thickBot="1">
      <c r="A381" s="552"/>
      <c r="C381" s="547"/>
      <c r="D381" s="95">
        <f t="shared" ref="D381:D407" si="32">D380+1</f>
        <v>365</v>
      </c>
      <c r="E381" s="96" t="s">
        <v>9362</v>
      </c>
      <c r="F381" s="96" t="s">
        <v>9363</v>
      </c>
      <c r="G381" s="96" t="str">
        <f t="shared" si="25"/>
        <v>X</v>
      </c>
      <c r="H381" s="96" t="s">
        <v>9317</v>
      </c>
      <c r="I381" s="96" t="s">
        <v>9953</v>
      </c>
      <c r="J381" s="96" t="s">
        <v>9365</v>
      </c>
      <c r="K381" s="97" t="s">
        <v>7173</v>
      </c>
      <c r="L381" s="94" t="s">
        <v>7173</v>
      </c>
      <c r="M381" s="95">
        <f t="shared" ref="M381:M407" si="33">M380+1</f>
        <v>365</v>
      </c>
    </row>
    <row r="382" spans="1:13" ht="29.45" thickBot="1">
      <c r="A382" s="552"/>
      <c r="C382" s="547"/>
      <c r="D382" s="95">
        <f t="shared" si="32"/>
        <v>366</v>
      </c>
      <c r="E382" s="96" t="s">
        <v>9954</v>
      </c>
      <c r="F382" s="96" t="s">
        <v>9305</v>
      </c>
      <c r="G382" s="96">
        <f t="shared" si="25"/>
        <v>2325</v>
      </c>
      <c r="H382" s="96" t="s">
        <v>9306</v>
      </c>
      <c r="I382" s="96" t="s">
        <v>9955</v>
      </c>
      <c r="J382" s="96" t="s">
        <v>2583</v>
      </c>
      <c r="K382" s="97">
        <v>2325</v>
      </c>
      <c r="L382" s="94" t="s">
        <v>7173</v>
      </c>
      <c r="M382" s="95">
        <f t="shared" si="33"/>
        <v>366</v>
      </c>
    </row>
    <row r="383" spans="1:13" ht="43.9" thickBot="1">
      <c r="A383" s="552"/>
      <c r="C383" s="547"/>
      <c r="D383" s="95">
        <f t="shared" si="32"/>
        <v>367</v>
      </c>
      <c r="E383" s="96" t="s">
        <v>9956</v>
      </c>
      <c r="F383" s="96" t="s">
        <v>9305</v>
      </c>
      <c r="G383" s="96">
        <f t="shared" si="25"/>
        <v>2227</v>
      </c>
      <c r="H383" s="96" t="s">
        <v>2446</v>
      </c>
      <c r="I383" s="96" t="s">
        <v>9955</v>
      </c>
      <c r="J383" s="96" t="s">
        <v>2471</v>
      </c>
      <c r="K383" s="97">
        <v>2227</v>
      </c>
      <c r="L383" s="94" t="s">
        <v>7173</v>
      </c>
      <c r="M383" s="95">
        <f t="shared" si="33"/>
        <v>367</v>
      </c>
    </row>
    <row r="384" spans="1:13" ht="43.9" thickBot="1">
      <c r="A384" s="552"/>
      <c r="C384" s="547"/>
      <c r="D384" s="95">
        <f t="shared" si="32"/>
        <v>368</v>
      </c>
      <c r="E384" s="96" t="s">
        <v>9957</v>
      </c>
      <c r="F384" s="96" t="s">
        <v>9305</v>
      </c>
      <c r="G384" s="96">
        <f t="shared" si="25"/>
        <v>2228</v>
      </c>
      <c r="H384" s="96" t="s">
        <v>2446</v>
      </c>
      <c r="I384" s="96" t="s">
        <v>9955</v>
      </c>
      <c r="J384" s="96" t="s">
        <v>2472</v>
      </c>
      <c r="K384" s="97">
        <v>2228</v>
      </c>
      <c r="L384" s="94" t="s">
        <v>7173</v>
      </c>
      <c r="M384" s="95">
        <f t="shared" si="33"/>
        <v>368</v>
      </c>
    </row>
    <row r="385" spans="1:13" ht="29.45" thickBot="1">
      <c r="A385" s="552"/>
      <c r="C385" s="547"/>
      <c r="D385" s="95">
        <f t="shared" si="32"/>
        <v>369</v>
      </c>
      <c r="E385" s="96" t="s">
        <v>9958</v>
      </c>
      <c r="F385" s="96" t="s">
        <v>9305</v>
      </c>
      <c r="G385" s="96">
        <f t="shared" si="25"/>
        <v>2324</v>
      </c>
      <c r="H385" s="96" t="s">
        <v>9306</v>
      </c>
      <c r="I385" s="96" t="s">
        <v>9955</v>
      </c>
      <c r="J385" s="96" t="s">
        <v>2582</v>
      </c>
      <c r="K385" s="97">
        <v>2324</v>
      </c>
      <c r="L385" s="94" t="s">
        <v>7173</v>
      </c>
      <c r="M385" s="95">
        <f t="shared" si="33"/>
        <v>369</v>
      </c>
    </row>
    <row r="386" spans="1:13" ht="43.9" thickBot="1">
      <c r="A386" s="552"/>
      <c r="C386" s="547"/>
      <c r="D386" s="95">
        <f t="shared" si="32"/>
        <v>370</v>
      </c>
      <c r="E386" s="96" t="s">
        <v>9959</v>
      </c>
      <c r="F386" s="96" t="s">
        <v>9305</v>
      </c>
      <c r="G386" s="96">
        <f t="shared" si="25"/>
        <v>2225</v>
      </c>
      <c r="H386" s="96" t="s">
        <v>2446</v>
      </c>
      <c r="I386" s="96" t="s">
        <v>9955</v>
      </c>
      <c r="J386" s="96" t="s">
        <v>2469</v>
      </c>
      <c r="K386" s="97">
        <v>2225</v>
      </c>
      <c r="L386" s="94" t="s">
        <v>7173</v>
      </c>
      <c r="M386" s="95">
        <f t="shared" si="33"/>
        <v>370</v>
      </c>
    </row>
    <row r="387" spans="1:13" ht="43.9" thickBot="1">
      <c r="A387" s="552"/>
      <c r="C387" s="547"/>
      <c r="D387" s="95">
        <f t="shared" si="32"/>
        <v>371</v>
      </c>
      <c r="E387" s="96" t="s">
        <v>9960</v>
      </c>
      <c r="F387" s="96" t="s">
        <v>9305</v>
      </c>
      <c r="G387" s="96">
        <f t="shared" ref="G387:G450" si="34">+K387</f>
        <v>2226</v>
      </c>
      <c r="H387" s="96" t="s">
        <v>2446</v>
      </c>
      <c r="I387" s="96" t="s">
        <v>9955</v>
      </c>
      <c r="J387" s="96" t="s">
        <v>2470</v>
      </c>
      <c r="K387" s="97">
        <v>2226</v>
      </c>
      <c r="L387" s="94" t="s">
        <v>7173</v>
      </c>
      <c r="M387" s="95">
        <f t="shared" si="33"/>
        <v>371</v>
      </c>
    </row>
    <row r="388" spans="1:13" ht="29.45" thickBot="1">
      <c r="A388" s="552"/>
      <c r="C388" s="549" t="s">
        <v>9366</v>
      </c>
      <c r="D388" s="98">
        <f t="shared" si="32"/>
        <v>372</v>
      </c>
      <c r="E388" s="99" t="s">
        <v>9367</v>
      </c>
      <c r="F388" s="99" t="s">
        <v>9305</v>
      </c>
      <c r="G388" s="99">
        <f t="shared" si="34"/>
        <v>331</v>
      </c>
      <c r="H388" s="99" t="s">
        <v>9339</v>
      </c>
      <c r="I388" s="99" t="s">
        <v>9961</v>
      </c>
      <c r="J388" s="99" t="s">
        <v>9369</v>
      </c>
      <c r="K388" s="103">
        <v>331</v>
      </c>
      <c r="L388" s="102">
        <v>30583</v>
      </c>
      <c r="M388" s="98">
        <f t="shared" si="33"/>
        <v>372</v>
      </c>
    </row>
    <row r="389" spans="1:13" ht="29.45" thickBot="1">
      <c r="A389" s="552"/>
      <c r="C389" s="549"/>
      <c r="D389" s="98">
        <f t="shared" si="32"/>
        <v>373</v>
      </c>
      <c r="E389" s="99" t="s">
        <v>9370</v>
      </c>
      <c r="F389" s="99" t="s">
        <v>9305</v>
      </c>
      <c r="G389" s="99">
        <f t="shared" si="34"/>
        <v>332</v>
      </c>
      <c r="H389" s="99" t="s">
        <v>9339</v>
      </c>
      <c r="I389" s="99" t="s">
        <v>9961</v>
      </c>
      <c r="J389" s="99" t="s">
        <v>1127</v>
      </c>
      <c r="K389" s="103">
        <v>332</v>
      </c>
      <c r="L389" s="102">
        <v>30583</v>
      </c>
      <c r="M389" s="98">
        <f t="shared" si="33"/>
        <v>373</v>
      </c>
    </row>
    <row r="390" spans="1:13" ht="43.9" thickBot="1">
      <c r="A390" s="552"/>
      <c r="C390" s="549"/>
      <c r="D390" s="98">
        <f t="shared" si="32"/>
        <v>374</v>
      </c>
      <c r="E390" s="99" t="s">
        <v>9372</v>
      </c>
      <c r="F390" s="99" t="s">
        <v>9305</v>
      </c>
      <c r="G390" s="99">
        <f t="shared" si="34"/>
        <v>336</v>
      </c>
      <c r="H390" s="99" t="s">
        <v>9339</v>
      </c>
      <c r="I390" s="99" t="s">
        <v>9961</v>
      </c>
      <c r="J390" s="99" t="s">
        <v>1131</v>
      </c>
      <c r="K390" s="103">
        <v>336</v>
      </c>
      <c r="L390" s="102">
        <v>30583</v>
      </c>
      <c r="M390" s="98">
        <f t="shared" si="33"/>
        <v>374</v>
      </c>
    </row>
    <row r="391" spans="1:13" ht="43.9" thickBot="1">
      <c r="A391" s="552"/>
      <c r="C391" s="547" t="s">
        <v>9962</v>
      </c>
      <c r="D391" s="95">
        <f t="shared" si="32"/>
        <v>375</v>
      </c>
      <c r="E391" s="96" t="s">
        <v>9963</v>
      </c>
      <c r="F391" s="96" t="s">
        <v>9305</v>
      </c>
      <c r="G391" s="96">
        <f t="shared" si="34"/>
        <v>2235</v>
      </c>
      <c r="H391" s="96" t="s">
        <v>2446</v>
      </c>
      <c r="I391" s="96" t="s">
        <v>9964</v>
      </c>
      <c r="J391" s="96" t="s">
        <v>2479</v>
      </c>
      <c r="K391" s="97">
        <v>2235</v>
      </c>
      <c r="L391" s="94" t="s">
        <v>7173</v>
      </c>
      <c r="M391" s="95">
        <f t="shared" si="33"/>
        <v>375</v>
      </c>
    </row>
    <row r="392" spans="1:13" ht="72.599999999999994" thickBot="1">
      <c r="A392" s="552"/>
      <c r="C392" s="547"/>
      <c r="D392" s="95">
        <f t="shared" si="32"/>
        <v>376</v>
      </c>
      <c r="E392" s="96" t="s">
        <v>9965</v>
      </c>
      <c r="F392" s="96" t="s">
        <v>9305</v>
      </c>
      <c r="G392" s="96">
        <f t="shared" si="34"/>
        <v>2543</v>
      </c>
      <c r="H392" s="96" t="s">
        <v>2630</v>
      </c>
      <c r="I392" s="96" t="s">
        <v>9966</v>
      </c>
      <c r="J392" s="96" t="s">
        <v>2831</v>
      </c>
      <c r="K392" s="97">
        <v>2543</v>
      </c>
      <c r="L392" s="94" t="s">
        <v>7173</v>
      </c>
      <c r="M392" s="95">
        <f t="shared" si="33"/>
        <v>376</v>
      </c>
    </row>
    <row r="393" spans="1:13" ht="43.9" thickBot="1">
      <c r="A393" s="552"/>
      <c r="C393" s="549" t="s">
        <v>9967</v>
      </c>
      <c r="D393" s="98">
        <f t="shared" si="32"/>
        <v>377</v>
      </c>
      <c r="E393" s="99" t="s">
        <v>9968</v>
      </c>
      <c r="F393" s="99" t="s">
        <v>9305</v>
      </c>
      <c r="G393" s="99">
        <f t="shared" si="34"/>
        <v>2502</v>
      </c>
      <c r="H393" s="99" t="s">
        <v>2760</v>
      </c>
      <c r="I393" s="99" t="s">
        <v>9969</v>
      </c>
      <c r="J393" s="99" t="s">
        <v>2789</v>
      </c>
      <c r="K393" s="103">
        <v>2502</v>
      </c>
      <c r="L393" s="102" t="s">
        <v>7173</v>
      </c>
      <c r="M393" s="98">
        <f t="shared" si="33"/>
        <v>377</v>
      </c>
    </row>
    <row r="394" spans="1:13" ht="43.9" thickBot="1">
      <c r="A394" s="552"/>
      <c r="C394" s="549"/>
      <c r="D394" s="98">
        <f t="shared" si="32"/>
        <v>378</v>
      </c>
      <c r="E394" s="99" t="s">
        <v>9970</v>
      </c>
      <c r="F394" s="99" t="s">
        <v>9305</v>
      </c>
      <c r="G394" s="99">
        <f t="shared" si="34"/>
        <v>2501</v>
      </c>
      <c r="H394" s="99" t="s">
        <v>2760</v>
      </c>
      <c r="I394" s="99" t="s">
        <v>9969</v>
      </c>
      <c r="J394" s="99" t="s">
        <v>2788</v>
      </c>
      <c r="K394" s="103">
        <v>2501</v>
      </c>
      <c r="L394" s="102" t="s">
        <v>7173</v>
      </c>
      <c r="M394" s="98">
        <f t="shared" si="33"/>
        <v>378</v>
      </c>
    </row>
    <row r="395" spans="1:13" ht="29.45" thickBot="1">
      <c r="A395" s="552"/>
      <c r="C395" s="549"/>
      <c r="D395" s="98">
        <f t="shared" si="32"/>
        <v>379</v>
      </c>
      <c r="E395" s="99" t="s">
        <v>9971</v>
      </c>
      <c r="F395" s="99" t="s">
        <v>9305</v>
      </c>
      <c r="G395" s="99">
        <f t="shared" si="34"/>
        <v>2475</v>
      </c>
      <c r="H395" s="99" t="s">
        <v>2760</v>
      </c>
      <c r="I395" s="99" t="s">
        <v>9969</v>
      </c>
      <c r="J395" s="99" t="s">
        <v>2762</v>
      </c>
      <c r="K395" s="103">
        <v>2475</v>
      </c>
      <c r="L395" s="102" t="s">
        <v>7173</v>
      </c>
      <c r="M395" s="98">
        <f t="shared" si="33"/>
        <v>379</v>
      </c>
    </row>
    <row r="396" spans="1:13" ht="29.45" thickBot="1">
      <c r="A396" s="552"/>
      <c r="C396" s="549"/>
      <c r="D396" s="98">
        <f t="shared" si="32"/>
        <v>380</v>
      </c>
      <c r="E396" s="99" t="s">
        <v>9972</v>
      </c>
      <c r="F396" s="99" t="s">
        <v>9305</v>
      </c>
      <c r="G396" s="99">
        <f t="shared" si="34"/>
        <v>2474</v>
      </c>
      <c r="H396" s="99" t="s">
        <v>2760</v>
      </c>
      <c r="I396" s="99" t="s">
        <v>9969</v>
      </c>
      <c r="J396" s="99" t="s">
        <v>2761</v>
      </c>
      <c r="K396" s="103">
        <v>2474</v>
      </c>
      <c r="L396" s="102" t="s">
        <v>7173</v>
      </c>
      <c r="M396" s="98">
        <f t="shared" si="33"/>
        <v>380</v>
      </c>
    </row>
    <row r="397" spans="1:13" ht="58.15" thickBot="1">
      <c r="A397" s="552"/>
      <c r="C397" s="547" t="s">
        <v>9973</v>
      </c>
      <c r="D397" s="95">
        <f t="shared" si="32"/>
        <v>381</v>
      </c>
      <c r="E397" s="96" t="s">
        <v>9974</v>
      </c>
      <c r="F397" s="96" t="s">
        <v>9305</v>
      </c>
      <c r="G397" s="96">
        <f t="shared" si="34"/>
        <v>2309</v>
      </c>
      <c r="H397" s="96" t="s">
        <v>2446</v>
      </c>
      <c r="I397" s="96" t="s">
        <v>9975</v>
      </c>
      <c r="J397" s="96" t="s">
        <v>2560</v>
      </c>
      <c r="K397" s="97">
        <v>2309</v>
      </c>
      <c r="L397" s="94" t="s">
        <v>7173</v>
      </c>
      <c r="M397" s="95">
        <f t="shared" si="33"/>
        <v>381</v>
      </c>
    </row>
    <row r="398" spans="1:13" ht="58.15" thickBot="1">
      <c r="A398" s="552"/>
      <c r="C398" s="547"/>
      <c r="D398" s="95">
        <f t="shared" si="32"/>
        <v>382</v>
      </c>
      <c r="E398" s="96" t="s">
        <v>9976</v>
      </c>
      <c r="F398" s="96" t="s">
        <v>9305</v>
      </c>
      <c r="G398" s="96">
        <f t="shared" si="34"/>
        <v>2424</v>
      </c>
      <c r="H398" s="96" t="s">
        <v>2700</v>
      </c>
      <c r="I398" s="96" t="s">
        <v>9977</v>
      </c>
      <c r="J398" s="96" t="s">
        <v>2701</v>
      </c>
      <c r="K398" s="97">
        <v>2424</v>
      </c>
      <c r="L398" s="94" t="s">
        <v>7173</v>
      </c>
      <c r="M398" s="95">
        <f t="shared" si="33"/>
        <v>382</v>
      </c>
    </row>
    <row r="399" spans="1:13" ht="58.15" thickBot="1">
      <c r="A399" s="552"/>
      <c r="C399" s="549" t="s">
        <v>9978</v>
      </c>
      <c r="D399" s="98">
        <f t="shared" si="32"/>
        <v>383</v>
      </c>
      <c r="E399" s="99" t="s">
        <v>9979</v>
      </c>
      <c r="F399" s="99" t="s">
        <v>9363</v>
      </c>
      <c r="G399" s="99" t="str">
        <f t="shared" si="34"/>
        <v>X</v>
      </c>
      <c r="H399" s="99" t="s">
        <v>9516</v>
      </c>
      <c r="I399" s="99" t="s">
        <v>9980</v>
      </c>
      <c r="J399" s="99" t="s">
        <v>9981</v>
      </c>
      <c r="K399" s="103" t="s">
        <v>7173</v>
      </c>
      <c r="L399" s="102" t="s">
        <v>7173</v>
      </c>
      <c r="M399" s="98">
        <f t="shared" si="33"/>
        <v>383</v>
      </c>
    </row>
    <row r="400" spans="1:13" ht="29.45" thickBot="1">
      <c r="A400" s="552"/>
      <c r="C400" s="549"/>
      <c r="D400" s="98">
        <f t="shared" si="32"/>
        <v>384</v>
      </c>
      <c r="E400" s="99" t="s">
        <v>9982</v>
      </c>
      <c r="F400" s="99" t="s">
        <v>9305</v>
      </c>
      <c r="G400" s="99">
        <f t="shared" si="34"/>
        <v>2364</v>
      </c>
      <c r="H400" s="99" t="s">
        <v>2636</v>
      </c>
      <c r="I400" s="99" t="s">
        <v>9983</v>
      </c>
      <c r="J400" s="99" t="s">
        <v>2639</v>
      </c>
      <c r="K400" s="103">
        <v>2364</v>
      </c>
      <c r="L400" s="102" t="s">
        <v>7173</v>
      </c>
      <c r="M400" s="98">
        <f t="shared" si="33"/>
        <v>384</v>
      </c>
    </row>
    <row r="401" spans="1:13" ht="29.45" thickBot="1">
      <c r="A401" s="552"/>
      <c r="C401" s="549"/>
      <c r="D401" s="98">
        <f t="shared" si="32"/>
        <v>385</v>
      </c>
      <c r="E401" s="99" t="s">
        <v>9984</v>
      </c>
      <c r="F401" s="99" t="s">
        <v>9305</v>
      </c>
      <c r="G401" s="99">
        <f t="shared" si="34"/>
        <v>2365</v>
      </c>
      <c r="H401" s="99" t="s">
        <v>2636</v>
      </c>
      <c r="I401" s="99" t="s">
        <v>9985</v>
      </c>
      <c r="J401" s="99" t="s">
        <v>2640</v>
      </c>
      <c r="K401" s="103">
        <v>2365</v>
      </c>
      <c r="L401" s="102" t="s">
        <v>7173</v>
      </c>
      <c r="M401" s="98">
        <f t="shared" si="33"/>
        <v>385</v>
      </c>
    </row>
    <row r="402" spans="1:13" ht="43.9" thickBot="1">
      <c r="A402" s="552"/>
      <c r="C402" s="549"/>
      <c r="D402" s="98">
        <f t="shared" si="32"/>
        <v>386</v>
      </c>
      <c r="E402" s="99" t="s">
        <v>9986</v>
      </c>
      <c r="F402" s="99" t="s">
        <v>9305</v>
      </c>
      <c r="G402" s="99">
        <f t="shared" si="34"/>
        <v>2430</v>
      </c>
      <c r="H402" s="99" t="s">
        <v>2706</v>
      </c>
      <c r="I402" s="99" t="s">
        <v>9987</v>
      </c>
      <c r="J402" s="99" t="s">
        <v>2708</v>
      </c>
      <c r="K402" s="103">
        <v>2430</v>
      </c>
      <c r="L402" s="102" t="s">
        <v>7173</v>
      </c>
      <c r="M402" s="98">
        <f t="shared" si="33"/>
        <v>386</v>
      </c>
    </row>
    <row r="403" spans="1:13" ht="58.15" thickBot="1">
      <c r="A403" s="552"/>
      <c r="C403" s="549"/>
      <c r="D403" s="98">
        <f t="shared" si="32"/>
        <v>387</v>
      </c>
      <c r="E403" s="99" t="s">
        <v>9988</v>
      </c>
      <c r="F403" s="99" t="s">
        <v>9305</v>
      </c>
      <c r="G403" s="99">
        <f t="shared" si="34"/>
        <v>2432</v>
      </c>
      <c r="H403" s="99" t="s">
        <v>2706</v>
      </c>
      <c r="I403" s="99" t="s">
        <v>9987</v>
      </c>
      <c r="J403" s="99" t="s">
        <v>2710</v>
      </c>
      <c r="K403" s="103">
        <v>2432</v>
      </c>
      <c r="L403" s="102" t="s">
        <v>7173</v>
      </c>
      <c r="M403" s="98">
        <f t="shared" si="33"/>
        <v>387</v>
      </c>
    </row>
    <row r="404" spans="1:13" ht="58.15" thickBot="1">
      <c r="A404" s="552"/>
      <c r="C404" s="549"/>
      <c r="D404" s="98">
        <f t="shared" si="32"/>
        <v>388</v>
      </c>
      <c r="E404" s="99" t="s">
        <v>9989</v>
      </c>
      <c r="F404" s="99" t="s">
        <v>9305</v>
      </c>
      <c r="G404" s="99">
        <f t="shared" si="34"/>
        <v>2429</v>
      </c>
      <c r="H404" s="99" t="s">
        <v>2706</v>
      </c>
      <c r="I404" s="99" t="s">
        <v>9987</v>
      </c>
      <c r="J404" s="99" t="s">
        <v>2707</v>
      </c>
      <c r="K404" s="103">
        <v>2429</v>
      </c>
      <c r="L404" s="102" t="s">
        <v>7173</v>
      </c>
      <c r="M404" s="98">
        <f t="shared" si="33"/>
        <v>388</v>
      </c>
    </row>
    <row r="405" spans="1:13" ht="58.15" thickBot="1">
      <c r="A405" s="552"/>
      <c r="C405" s="549"/>
      <c r="D405" s="98">
        <f t="shared" si="32"/>
        <v>389</v>
      </c>
      <c r="E405" s="99" t="s">
        <v>9990</v>
      </c>
      <c r="F405" s="99" t="s">
        <v>9305</v>
      </c>
      <c r="G405" s="99">
        <f t="shared" si="34"/>
        <v>2434</v>
      </c>
      <c r="H405" s="99" t="s">
        <v>2706</v>
      </c>
      <c r="I405" s="99" t="s">
        <v>9987</v>
      </c>
      <c r="J405" s="99" t="s">
        <v>2712</v>
      </c>
      <c r="K405" s="103">
        <v>2434</v>
      </c>
      <c r="L405" s="102" t="s">
        <v>7173</v>
      </c>
      <c r="M405" s="98">
        <f t="shared" si="33"/>
        <v>389</v>
      </c>
    </row>
    <row r="406" spans="1:13" ht="43.9" thickBot="1">
      <c r="A406" s="552"/>
      <c r="C406" s="549"/>
      <c r="D406" s="98">
        <f t="shared" si="32"/>
        <v>390</v>
      </c>
      <c r="E406" s="99" t="s">
        <v>9991</v>
      </c>
      <c r="F406" s="99" t="s">
        <v>9305</v>
      </c>
      <c r="G406" s="99">
        <f t="shared" si="34"/>
        <v>2433</v>
      </c>
      <c r="H406" s="99" t="s">
        <v>2706</v>
      </c>
      <c r="I406" s="99" t="s">
        <v>9987</v>
      </c>
      <c r="J406" s="99" t="s">
        <v>2711</v>
      </c>
      <c r="K406" s="103">
        <v>2433</v>
      </c>
      <c r="L406" s="102" t="s">
        <v>7173</v>
      </c>
      <c r="M406" s="98">
        <f t="shared" si="33"/>
        <v>390</v>
      </c>
    </row>
    <row r="407" spans="1:13" ht="58.15" thickBot="1">
      <c r="A407" s="553"/>
      <c r="C407" s="550"/>
      <c r="D407" s="116">
        <f t="shared" si="32"/>
        <v>391</v>
      </c>
      <c r="E407" s="100" t="s">
        <v>9992</v>
      </c>
      <c r="F407" s="100" t="s">
        <v>9305</v>
      </c>
      <c r="G407" s="100">
        <f t="shared" si="34"/>
        <v>2431</v>
      </c>
      <c r="H407" s="100" t="s">
        <v>2706</v>
      </c>
      <c r="I407" s="100" t="s">
        <v>9987</v>
      </c>
      <c r="J407" s="100" t="s">
        <v>2709</v>
      </c>
      <c r="K407" s="101">
        <v>2431</v>
      </c>
      <c r="L407" s="102" t="s">
        <v>7173</v>
      </c>
      <c r="M407" s="116">
        <f t="shared" si="33"/>
        <v>391</v>
      </c>
    </row>
    <row r="408" spans="1:13" ht="43.9" thickBot="1">
      <c r="A408" s="551" t="s">
        <v>9993</v>
      </c>
      <c r="B408" s="107"/>
      <c r="C408" s="554" t="s">
        <v>9350</v>
      </c>
      <c r="D408" s="91">
        <f>D407+1</f>
        <v>392</v>
      </c>
      <c r="E408" s="92" t="s">
        <v>9351</v>
      </c>
      <c r="F408" s="92" t="s">
        <v>9305</v>
      </c>
      <c r="G408" s="92">
        <f t="shared" si="34"/>
        <v>20</v>
      </c>
      <c r="H408" s="92" t="s">
        <v>9352</v>
      </c>
      <c r="I408" s="92" t="s">
        <v>9994</v>
      </c>
      <c r="J408" s="92" t="s">
        <v>772</v>
      </c>
      <c r="K408" s="93">
        <v>20</v>
      </c>
      <c r="L408" s="94">
        <v>30350</v>
      </c>
      <c r="M408" s="91">
        <f>M407+1</f>
        <v>392</v>
      </c>
    </row>
    <row r="409" spans="1:13" ht="115.9" thickBot="1">
      <c r="A409" s="552"/>
      <c r="C409" s="547"/>
      <c r="D409" s="95">
        <f t="shared" ref="D409:D419" si="35">D408+1</f>
        <v>393</v>
      </c>
      <c r="E409" s="96" t="s">
        <v>9362</v>
      </c>
      <c r="F409" s="96" t="s">
        <v>9363</v>
      </c>
      <c r="G409" s="96" t="str">
        <f t="shared" si="34"/>
        <v>X</v>
      </c>
      <c r="H409" s="96" t="s">
        <v>9317</v>
      </c>
      <c r="I409" s="96" t="s">
        <v>9995</v>
      </c>
      <c r="J409" s="96" t="s">
        <v>9365</v>
      </c>
      <c r="K409" s="97" t="s">
        <v>7173</v>
      </c>
      <c r="L409" s="94" t="s">
        <v>7173</v>
      </c>
      <c r="M409" s="95">
        <f t="shared" ref="M409:M419" si="36">M408+1</f>
        <v>393</v>
      </c>
    </row>
    <row r="410" spans="1:13" ht="29.45" thickBot="1">
      <c r="A410" s="552"/>
      <c r="C410" s="547"/>
      <c r="D410" s="95">
        <f t="shared" si="35"/>
        <v>394</v>
      </c>
      <c r="E410" s="96" t="s">
        <v>9539</v>
      </c>
      <c r="F410" s="96" t="s">
        <v>9305</v>
      </c>
      <c r="G410" s="96">
        <f t="shared" si="34"/>
        <v>2327</v>
      </c>
      <c r="H410" s="96" t="s">
        <v>9306</v>
      </c>
      <c r="I410" s="96" t="s">
        <v>9996</v>
      </c>
      <c r="J410" s="96" t="s">
        <v>2585</v>
      </c>
      <c r="K410" s="97">
        <v>2327</v>
      </c>
      <c r="L410" s="94" t="s">
        <v>7173</v>
      </c>
      <c r="M410" s="95">
        <f t="shared" si="36"/>
        <v>394</v>
      </c>
    </row>
    <row r="411" spans="1:13" ht="29.45" thickBot="1">
      <c r="A411" s="552"/>
      <c r="C411" s="547"/>
      <c r="D411" s="95">
        <f t="shared" si="35"/>
        <v>395</v>
      </c>
      <c r="E411" s="96" t="s">
        <v>9997</v>
      </c>
      <c r="F411" s="96" t="s">
        <v>9305</v>
      </c>
      <c r="G411" s="96">
        <f t="shared" si="34"/>
        <v>2233</v>
      </c>
      <c r="H411" s="96" t="s">
        <v>2446</v>
      </c>
      <c r="I411" s="96" t="s">
        <v>9996</v>
      </c>
      <c r="J411" s="96" t="s">
        <v>2477</v>
      </c>
      <c r="K411" s="97">
        <v>2233</v>
      </c>
      <c r="L411" s="94" t="s">
        <v>7173</v>
      </c>
      <c r="M411" s="95">
        <f t="shared" si="36"/>
        <v>395</v>
      </c>
    </row>
    <row r="412" spans="1:13" ht="29.45" thickBot="1">
      <c r="A412" s="552"/>
      <c r="C412" s="547"/>
      <c r="D412" s="95">
        <f t="shared" si="35"/>
        <v>396</v>
      </c>
      <c r="E412" s="96" t="s">
        <v>9998</v>
      </c>
      <c r="F412" s="96" t="s">
        <v>9305</v>
      </c>
      <c r="G412" s="96">
        <f t="shared" si="34"/>
        <v>2234</v>
      </c>
      <c r="H412" s="96" t="s">
        <v>2446</v>
      </c>
      <c r="I412" s="96" t="s">
        <v>9996</v>
      </c>
      <c r="J412" s="96" t="s">
        <v>2478</v>
      </c>
      <c r="K412" s="97">
        <v>2234</v>
      </c>
      <c r="L412" s="94" t="s">
        <v>7173</v>
      </c>
      <c r="M412" s="95">
        <f t="shared" si="36"/>
        <v>396</v>
      </c>
    </row>
    <row r="413" spans="1:13" ht="58.15" thickBot="1">
      <c r="A413" s="552"/>
      <c r="C413" s="549" t="s">
        <v>9962</v>
      </c>
      <c r="D413" s="98">
        <f t="shared" si="35"/>
        <v>397</v>
      </c>
      <c r="E413" s="99" t="s">
        <v>9999</v>
      </c>
      <c r="F413" s="99" t="s">
        <v>9305</v>
      </c>
      <c r="G413" s="99">
        <f t="shared" si="34"/>
        <v>220</v>
      </c>
      <c r="H413" s="99" t="s">
        <v>2446</v>
      </c>
      <c r="I413" s="99" t="s">
        <v>10000</v>
      </c>
      <c r="J413" s="99" t="s">
        <v>971</v>
      </c>
      <c r="K413" s="103">
        <v>220</v>
      </c>
      <c r="L413" s="102">
        <v>30199</v>
      </c>
      <c r="M413" s="98">
        <f t="shared" si="36"/>
        <v>397</v>
      </c>
    </row>
    <row r="414" spans="1:13" ht="15" thickBot="1">
      <c r="A414" s="552"/>
      <c r="C414" s="549"/>
      <c r="D414" s="98">
        <f t="shared" si="35"/>
        <v>398</v>
      </c>
      <c r="E414" s="99" t="s">
        <v>10001</v>
      </c>
      <c r="F414" s="99" t="s">
        <v>9305</v>
      </c>
      <c r="G414" s="99">
        <f t="shared" si="34"/>
        <v>2394</v>
      </c>
      <c r="H414" s="99" t="s">
        <v>2636</v>
      </c>
      <c r="I414" s="99" t="s">
        <v>10002</v>
      </c>
      <c r="J414" s="99" t="s">
        <v>2669</v>
      </c>
      <c r="K414" s="103">
        <v>2394</v>
      </c>
      <c r="L414" s="102" t="s">
        <v>7173</v>
      </c>
      <c r="M414" s="98">
        <f t="shared" si="36"/>
        <v>398</v>
      </c>
    </row>
    <row r="415" spans="1:13" ht="29.45" thickBot="1">
      <c r="A415" s="552"/>
      <c r="C415" s="549"/>
      <c r="D415" s="98">
        <f t="shared" si="35"/>
        <v>399</v>
      </c>
      <c r="E415" s="99" t="s">
        <v>10003</v>
      </c>
      <c r="F415" s="99" t="s">
        <v>9305</v>
      </c>
      <c r="G415" s="99">
        <f t="shared" si="34"/>
        <v>2508</v>
      </c>
      <c r="H415" s="99" t="s">
        <v>2795</v>
      </c>
      <c r="I415" s="99" t="s">
        <v>10002</v>
      </c>
      <c r="J415" s="99" t="s">
        <v>2796</v>
      </c>
      <c r="K415" s="103">
        <v>2508</v>
      </c>
      <c r="L415" s="102" t="s">
        <v>7173</v>
      </c>
      <c r="M415" s="98">
        <f t="shared" si="36"/>
        <v>399</v>
      </c>
    </row>
    <row r="416" spans="1:13" ht="101.45" thickBot="1">
      <c r="A416" s="552"/>
      <c r="C416" s="95" t="s">
        <v>9478</v>
      </c>
      <c r="D416" s="95">
        <f t="shared" si="35"/>
        <v>400</v>
      </c>
      <c r="E416" s="96" t="s">
        <v>10004</v>
      </c>
      <c r="F416" s="96" t="s">
        <v>9305</v>
      </c>
      <c r="G416" s="96">
        <f t="shared" si="34"/>
        <v>2535</v>
      </c>
      <c r="H416" s="96" t="s">
        <v>2612</v>
      </c>
      <c r="I416" s="96" t="s">
        <v>10005</v>
      </c>
      <c r="J416" s="96" t="s">
        <v>2823</v>
      </c>
      <c r="K416" s="97">
        <v>2535</v>
      </c>
      <c r="L416" s="94" t="s">
        <v>7173</v>
      </c>
      <c r="M416" s="95">
        <f t="shared" si="36"/>
        <v>400</v>
      </c>
    </row>
    <row r="417" spans="1:13" ht="58.15" thickBot="1">
      <c r="A417" s="552"/>
      <c r="C417" s="549" t="s">
        <v>9978</v>
      </c>
      <c r="D417" s="98">
        <f t="shared" si="35"/>
        <v>401</v>
      </c>
      <c r="E417" s="99" t="s">
        <v>9979</v>
      </c>
      <c r="F417" s="99" t="s">
        <v>9363</v>
      </c>
      <c r="G417" s="99" t="str">
        <f t="shared" si="34"/>
        <v>X</v>
      </c>
      <c r="H417" s="99" t="s">
        <v>9516</v>
      </c>
      <c r="I417" s="99" t="s">
        <v>10006</v>
      </c>
      <c r="J417" s="99" t="s">
        <v>9981</v>
      </c>
      <c r="K417" s="103" t="s">
        <v>7173</v>
      </c>
      <c r="L417" s="102" t="s">
        <v>7173</v>
      </c>
      <c r="M417" s="98">
        <f t="shared" si="36"/>
        <v>401</v>
      </c>
    </row>
    <row r="418" spans="1:13" ht="29.45" thickBot="1">
      <c r="A418" s="552"/>
      <c r="C418" s="549"/>
      <c r="D418" s="98">
        <f t="shared" si="35"/>
        <v>402</v>
      </c>
      <c r="E418" s="99" t="s">
        <v>9982</v>
      </c>
      <c r="F418" s="99" t="s">
        <v>9305</v>
      </c>
      <c r="G418" s="99">
        <f t="shared" si="34"/>
        <v>2364</v>
      </c>
      <c r="H418" s="99" t="s">
        <v>2636</v>
      </c>
      <c r="I418" s="99" t="s">
        <v>10007</v>
      </c>
      <c r="J418" s="99" t="s">
        <v>2639</v>
      </c>
      <c r="K418" s="103">
        <v>2364</v>
      </c>
      <c r="L418" s="102" t="s">
        <v>7173</v>
      </c>
      <c r="M418" s="98">
        <f t="shared" si="36"/>
        <v>402</v>
      </c>
    </row>
    <row r="419" spans="1:13" ht="72.599999999999994" thickBot="1">
      <c r="A419" s="553"/>
      <c r="C419" s="550"/>
      <c r="D419" s="116">
        <f t="shared" si="35"/>
        <v>403</v>
      </c>
      <c r="E419" s="100" t="s">
        <v>10008</v>
      </c>
      <c r="F419" s="100" t="s">
        <v>9305</v>
      </c>
      <c r="G419" s="100">
        <f t="shared" si="34"/>
        <v>2362</v>
      </c>
      <c r="H419" s="100" t="s">
        <v>2636</v>
      </c>
      <c r="I419" s="100" t="s">
        <v>10009</v>
      </c>
      <c r="J419" s="100" t="s">
        <v>2637</v>
      </c>
      <c r="K419" s="101">
        <v>2362</v>
      </c>
      <c r="L419" s="102" t="s">
        <v>7173</v>
      </c>
      <c r="M419" s="116">
        <f t="shared" si="36"/>
        <v>403</v>
      </c>
    </row>
    <row r="420" spans="1:13" ht="29.45" thickBot="1">
      <c r="A420" s="551" t="s">
        <v>10010</v>
      </c>
      <c r="B420" s="107"/>
      <c r="C420" s="554" t="s">
        <v>9303</v>
      </c>
      <c r="D420" s="91">
        <f>D419+1</f>
        <v>404</v>
      </c>
      <c r="E420" s="92" t="s">
        <v>9304</v>
      </c>
      <c r="F420" s="92" t="s">
        <v>9305</v>
      </c>
      <c r="G420" s="92">
        <f t="shared" si="34"/>
        <v>5</v>
      </c>
      <c r="H420" s="92" t="s">
        <v>9306</v>
      </c>
      <c r="I420" s="92" t="s">
        <v>10011</v>
      </c>
      <c r="J420" s="92" t="s">
        <v>757</v>
      </c>
      <c r="K420" s="93">
        <v>5</v>
      </c>
      <c r="L420" s="94" t="s">
        <v>7173</v>
      </c>
      <c r="M420" s="91">
        <f>M419+1</f>
        <v>404</v>
      </c>
    </row>
    <row r="421" spans="1:13" ht="15" thickBot="1">
      <c r="A421" s="552"/>
      <c r="C421" s="547"/>
      <c r="D421" s="95">
        <f t="shared" ref="D421:D441" si="37">D420+1</f>
        <v>405</v>
      </c>
      <c r="E421" s="96" t="s">
        <v>9308</v>
      </c>
      <c r="F421" s="96" t="s">
        <v>9305</v>
      </c>
      <c r="G421" s="96">
        <f t="shared" si="34"/>
        <v>2236</v>
      </c>
      <c r="H421" s="96" t="s">
        <v>2446</v>
      </c>
      <c r="I421" s="96" t="s">
        <v>10011</v>
      </c>
      <c r="J421" s="96" t="s">
        <v>2480</v>
      </c>
      <c r="K421" s="97">
        <v>2236</v>
      </c>
      <c r="L421" s="94" t="s">
        <v>7173</v>
      </c>
      <c r="M421" s="95">
        <f t="shared" ref="M421:M441" si="38">M420+1</f>
        <v>405</v>
      </c>
    </row>
    <row r="422" spans="1:13" ht="29.45" thickBot="1">
      <c r="A422" s="552"/>
      <c r="C422" s="547"/>
      <c r="D422" s="95">
        <f t="shared" si="37"/>
        <v>406</v>
      </c>
      <c r="E422" s="96" t="s">
        <v>9309</v>
      </c>
      <c r="F422" s="96" t="s">
        <v>9305</v>
      </c>
      <c r="G422" s="96">
        <f t="shared" si="34"/>
        <v>2240</v>
      </c>
      <c r="H422" s="96" t="s">
        <v>2446</v>
      </c>
      <c r="I422" s="96" t="s">
        <v>10011</v>
      </c>
      <c r="J422" s="96" t="s">
        <v>2485</v>
      </c>
      <c r="K422" s="97">
        <v>2240</v>
      </c>
      <c r="L422" s="94" t="s">
        <v>7173</v>
      </c>
      <c r="M422" s="95">
        <f t="shared" si="38"/>
        <v>406</v>
      </c>
    </row>
    <row r="423" spans="1:13" ht="29.45" thickBot="1">
      <c r="A423" s="552"/>
      <c r="C423" s="549" t="s">
        <v>9373</v>
      </c>
      <c r="D423" s="98">
        <f t="shared" si="37"/>
        <v>407</v>
      </c>
      <c r="E423" s="99" t="s">
        <v>9906</v>
      </c>
      <c r="F423" s="99" t="s">
        <v>9305</v>
      </c>
      <c r="G423" s="99">
        <f t="shared" si="34"/>
        <v>290</v>
      </c>
      <c r="H423" s="99" t="s">
        <v>9907</v>
      </c>
      <c r="I423" s="99" t="s">
        <v>10012</v>
      </c>
      <c r="J423" s="99" t="s">
        <v>1066</v>
      </c>
      <c r="K423" s="103">
        <v>290</v>
      </c>
      <c r="L423" s="102" t="s">
        <v>7173</v>
      </c>
      <c r="M423" s="98">
        <f t="shared" si="38"/>
        <v>407</v>
      </c>
    </row>
    <row r="424" spans="1:13" ht="29.45" thickBot="1">
      <c r="A424" s="552"/>
      <c r="C424" s="549"/>
      <c r="D424" s="98">
        <f t="shared" si="37"/>
        <v>408</v>
      </c>
      <c r="E424" s="99" t="s">
        <v>9909</v>
      </c>
      <c r="F424" s="99" t="s">
        <v>9305</v>
      </c>
      <c r="G424" s="99">
        <f t="shared" si="34"/>
        <v>8</v>
      </c>
      <c r="H424" s="99" t="s">
        <v>9907</v>
      </c>
      <c r="I424" s="99" t="s">
        <v>10012</v>
      </c>
      <c r="J424" s="99" t="s">
        <v>761</v>
      </c>
      <c r="K424" s="103">
        <v>8</v>
      </c>
      <c r="L424" s="102" t="s">
        <v>7173</v>
      </c>
      <c r="M424" s="98">
        <f t="shared" si="38"/>
        <v>408</v>
      </c>
    </row>
    <row r="425" spans="1:13" ht="58.15" thickBot="1">
      <c r="A425" s="552"/>
      <c r="C425" s="549"/>
      <c r="D425" s="98">
        <f t="shared" si="37"/>
        <v>409</v>
      </c>
      <c r="E425" s="99" t="s">
        <v>9910</v>
      </c>
      <c r="F425" s="99" t="s">
        <v>9305</v>
      </c>
      <c r="G425" s="99">
        <f t="shared" si="34"/>
        <v>2215</v>
      </c>
      <c r="H425" s="99" t="s">
        <v>2446</v>
      </c>
      <c r="I425" s="99" t="s">
        <v>10012</v>
      </c>
      <c r="J425" s="99" t="s">
        <v>2458</v>
      </c>
      <c r="K425" s="103">
        <v>2215</v>
      </c>
      <c r="L425" s="102" t="s">
        <v>7173</v>
      </c>
      <c r="M425" s="98">
        <f t="shared" si="38"/>
        <v>409</v>
      </c>
    </row>
    <row r="426" spans="1:13" ht="58.15" thickBot="1">
      <c r="A426" s="552"/>
      <c r="C426" s="549"/>
      <c r="D426" s="98">
        <f t="shared" si="37"/>
        <v>410</v>
      </c>
      <c r="E426" s="99" t="s">
        <v>9911</v>
      </c>
      <c r="F426" s="99" t="s">
        <v>9305</v>
      </c>
      <c r="G426" s="99">
        <f t="shared" si="34"/>
        <v>2216</v>
      </c>
      <c r="H426" s="99" t="s">
        <v>2446</v>
      </c>
      <c r="I426" s="99" t="s">
        <v>10012</v>
      </c>
      <c r="J426" s="99" t="s">
        <v>2459</v>
      </c>
      <c r="K426" s="103">
        <v>2216</v>
      </c>
      <c r="L426" s="102" t="s">
        <v>7173</v>
      </c>
      <c r="M426" s="98">
        <f t="shared" si="38"/>
        <v>410</v>
      </c>
    </row>
    <row r="427" spans="1:13" ht="72.599999999999994" thickBot="1">
      <c r="A427" s="552"/>
      <c r="C427" s="549"/>
      <c r="D427" s="98">
        <f t="shared" si="37"/>
        <v>411</v>
      </c>
      <c r="E427" s="99" t="s">
        <v>9912</v>
      </c>
      <c r="F427" s="99" t="s">
        <v>9453</v>
      </c>
      <c r="G427" s="99" t="str">
        <f t="shared" si="34"/>
        <v>X</v>
      </c>
      <c r="H427" s="99" t="s">
        <v>9317</v>
      </c>
      <c r="I427" s="99" t="s">
        <v>10013</v>
      </c>
      <c r="J427" s="99" t="s">
        <v>9914</v>
      </c>
      <c r="K427" s="103" t="s">
        <v>7173</v>
      </c>
      <c r="L427" s="102" t="s">
        <v>7173</v>
      </c>
      <c r="M427" s="98">
        <f t="shared" si="38"/>
        <v>411</v>
      </c>
    </row>
    <row r="428" spans="1:13" ht="87" thickBot="1">
      <c r="A428" s="552"/>
      <c r="C428" s="547" t="s">
        <v>10014</v>
      </c>
      <c r="D428" s="95">
        <f t="shared" si="37"/>
        <v>412</v>
      </c>
      <c r="E428" s="96" t="s">
        <v>10015</v>
      </c>
      <c r="F428" s="96" t="s">
        <v>10016</v>
      </c>
      <c r="G428" s="96">
        <f t="shared" si="34"/>
        <v>2316</v>
      </c>
      <c r="H428" s="96" t="s">
        <v>2446</v>
      </c>
      <c r="I428" s="96" t="s">
        <v>10017</v>
      </c>
      <c r="J428" s="96" t="s">
        <v>2567</v>
      </c>
      <c r="K428" s="97">
        <v>2316</v>
      </c>
      <c r="L428" s="94" t="s">
        <v>7173</v>
      </c>
      <c r="M428" s="95">
        <f t="shared" si="38"/>
        <v>412</v>
      </c>
    </row>
    <row r="429" spans="1:13" ht="72.599999999999994" thickBot="1">
      <c r="A429" s="552"/>
      <c r="C429" s="547"/>
      <c r="D429" s="95">
        <f t="shared" si="37"/>
        <v>413</v>
      </c>
      <c r="E429" s="96" t="s">
        <v>10018</v>
      </c>
      <c r="F429" s="96" t="s">
        <v>10016</v>
      </c>
      <c r="G429" s="96">
        <f t="shared" si="34"/>
        <v>2386</v>
      </c>
      <c r="H429" s="96" t="s">
        <v>2636</v>
      </c>
      <c r="I429" s="96" t="s">
        <v>10019</v>
      </c>
      <c r="J429" s="96" t="s">
        <v>2661</v>
      </c>
      <c r="K429" s="97">
        <v>2386</v>
      </c>
      <c r="L429" s="94" t="s">
        <v>7173</v>
      </c>
      <c r="M429" s="95">
        <f t="shared" si="38"/>
        <v>413</v>
      </c>
    </row>
    <row r="430" spans="1:13" ht="87" thickBot="1">
      <c r="A430" s="552"/>
      <c r="C430" s="547"/>
      <c r="D430" s="95">
        <f t="shared" si="37"/>
        <v>414</v>
      </c>
      <c r="E430" s="96" t="s">
        <v>10020</v>
      </c>
      <c r="F430" s="96" t="s">
        <v>10016</v>
      </c>
      <c r="G430" s="96">
        <f t="shared" si="34"/>
        <v>2538</v>
      </c>
      <c r="H430" s="96" t="s">
        <v>2612</v>
      </c>
      <c r="I430" s="96" t="s">
        <v>10021</v>
      </c>
      <c r="J430" s="96" t="s">
        <v>2826</v>
      </c>
      <c r="K430" s="97">
        <v>2538</v>
      </c>
      <c r="L430" s="94" t="s">
        <v>7173</v>
      </c>
      <c r="M430" s="95">
        <f t="shared" si="38"/>
        <v>414</v>
      </c>
    </row>
    <row r="431" spans="1:13" ht="43.9" thickBot="1">
      <c r="A431" s="552"/>
      <c r="C431" s="547"/>
      <c r="D431" s="95">
        <f t="shared" si="37"/>
        <v>415</v>
      </c>
      <c r="E431" s="96" t="s">
        <v>10022</v>
      </c>
      <c r="F431" s="96" t="s">
        <v>9363</v>
      </c>
      <c r="G431" s="96" t="str">
        <f t="shared" si="34"/>
        <v>X</v>
      </c>
      <c r="H431" s="96" t="s">
        <v>9317</v>
      </c>
      <c r="I431" s="96" t="s">
        <v>10023</v>
      </c>
      <c r="J431" s="96" t="s">
        <v>10024</v>
      </c>
      <c r="K431" s="97" t="s">
        <v>7173</v>
      </c>
      <c r="L431" s="94" t="s">
        <v>7173</v>
      </c>
      <c r="M431" s="95">
        <f t="shared" si="38"/>
        <v>415</v>
      </c>
    </row>
    <row r="432" spans="1:13" ht="72.599999999999994" thickBot="1">
      <c r="A432" s="552"/>
      <c r="C432" s="549" t="s">
        <v>10025</v>
      </c>
      <c r="D432" s="98">
        <f t="shared" si="37"/>
        <v>416</v>
      </c>
      <c r="E432" s="99" t="s">
        <v>10026</v>
      </c>
      <c r="F432" s="99" t="s">
        <v>10016</v>
      </c>
      <c r="G432" s="99">
        <f t="shared" si="34"/>
        <v>250</v>
      </c>
      <c r="H432" s="99" t="s">
        <v>9339</v>
      </c>
      <c r="I432" s="99" t="s">
        <v>10027</v>
      </c>
      <c r="J432" s="99" t="s">
        <v>1011</v>
      </c>
      <c r="K432" s="103">
        <v>250</v>
      </c>
      <c r="L432" s="102">
        <v>30716</v>
      </c>
      <c r="M432" s="98">
        <f t="shared" si="38"/>
        <v>416</v>
      </c>
    </row>
    <row r="433" spans="1:13" ht="43.9" thickBot="1">
      <c r="A433" s="552"/>
      <c r="C433" s="549"/>
      <c r="D433" s="98">
        <f t="shared" si="37"/>
        <v>417</v>
      </c>
      <c r="E433" s="99" t="s">
        <v>10028</v>
      </c>
      <c r="F433" s="99" t="s">
        <v>10016</v>
      </c>
      <c r="G433" s="99">
        <f t="shared" si="34"/>
        <v>2237</v>
      </c>
      <c r="H433" s="99" t="s">
        <v>2481</v>
      </c>
      <c r="I433" s="99" t="s">
        <v>10027</v>
      </c>
      <c r="J433" s="99" t="s">
        <v>2482</v>
      </c>
      <c r="K433" s="103">
        <v>2237</v>
      </c>
      <c r="L433" s="102" t="s">
        <v>7173</v>
      </c>
      <c r="M433" s="98">
        <f t="shared" si="38"/>
        <v>417</v>
      </c>
    </row>
    <row r="434" spans="1:13" ht="43.9" thickBot="1">
      <c r="A434" s="552"/>
      <c r="C434" s="549"/>
      <c r="D434" s="98">
        <f t="shared" si="37"/>
        <v>418</v>
      </c>
      <c r="E434" s="99" t="s">
        <v>10029</v>
      </c>
      <c r="F434" s="99" t="s">
        <v>10016</v>
      </c>
      <c r="G434" s="99">
        <f t="shared" si="34"/>
        <v>2238</v>
      </c>
      <c r="H434" s="99" t="s">
        <v>2481</v>
      </c>
      <c r="I434" s="99" t="s">
        <v>10027</v>
      </c>
      <c r="J434" s="99" t="s">
        <v>2483</v>
      </c>
      <c r="K434" s="103">
        <v>2238</v>
      </c>
      <c r="L434" s="102" t="s">
        <v>7173</v>
      </c>
      <c r="M434" s="98">
        <f t="shared" si="38"/>
        <v>418</v>
      </c>
    </row>
    <row r="435" spans="1:13" ht="72.599999999999994" thickBot="1">
      <c r="A435" s="552"/>
      <c r="C435" s="549"/>
      <c r="D435" s="98">
        <f t="shared" si="37"/>
        <v>419</v>
      </c>
      <c r="E435" s="99" t="s">
        <v>10030</v>
      </c>
      <c r="F435" s="99" t="s">
        <v>9363</v>
      </c>
      <c r="G435" s="99" t="str">
        <f t="shared" si="34"/>
        <v>X</v>
      </c>
      <c r="H435" s="99" t="s">
        <v>9317</v>
      </c>
      <c r="I435" s="99" t="s">
        <v>10031</v>
      </c>
      <c r="J435" s="99" t="s">
        <v>10032</v>
      </c>
      <c r="K435" s="103" t="s">
        <v>7173</v>
      </c>
      <c r="L435" s="102" t="s">
        <v>7173</v>
      </c>
      <c r="M435" s="98">
        <f t="shared" si="38"/>
        <v>419</v>
      </c>
    </row>
    <row r="436" spans="1:13" ht="115.9" thickBot="1">
      <c r="A436" s="552"/>
      <c r="C436" s="547" t="s">
        <v>10033</v>
      </c>
      <c r="D436" s="95">
        <f t="shared" si="37"/>
        <v>420</v>
      </c>
      <c r="E436" s="96" t="s">
        <v>10034</v>
      </c>
      <c r="F436" s="96" t="s">
        <v>10016</v>
      </c>
      <c r="G436" s="96">
        <f t="shared" si="34"/>
        <v>2482</v>
      </c>
      <c r="H436" s="96" t="s">
        <v>2573</v>
      </c>
      <c r="I436" s="96" t="s">
        <v>10035</v>
      </c>
      <c r="J436" s="96" t="s">
        <v>2769</v>
      </c>
      <c r="K436" s="97">
        <v>2482</v>
      </c>
      <c r="L436" s="94" t="s">
        <v>7173</v>
      </c>
      <c r="M436" s="95">
        <f t="shared" si="38"/>
        <v>420</v>
      </c>
    </row>
    <row r="437" spans="1:13" ht="121.5" customHeight="1">
      <c r="A437" s="552"/>
      <c r="C437" s="547"/>
      <c r="D437" s="95">
        <f t="shared" si="37"/>
        <v>421</v>
      </c>
      <c r="E437" s="96" t="s">
        <v>10036</v>
      </c>
      <c r="F437" s="96" t="s">
        <v>10016</v>
      </c>
      <c r="G437" s="96">
        <f t="shared" si="34"/>
        <v>2483</v>
      </c>
      <c r="H437" s="96" t="s">
        <v>2573</v>
      </c>
      <c r="I437" s="96" t="s">
        <v>10035</v>
      </c>
      <c r="J437" s="96" t="s">
        <v>2770</v>
      </c>
      <c r="K437" s="97">
        <v>2483</v>
      </c>
      <c r="L437" s="94" t="s">
        <v>7173</v>
      </c>
      <c r="M437" s="95">
        <f t="shared" si="38"/>
        <v>421</v>
      </c>
    </row>
    <row r="438" spans="1:13" ht="101.45" thickBot="1">
      <c r="A438" s="552"/>
      <c r="C438" s="547"/>
      <c r="D438" s="95">
        <f t="shared" si="37"/>
        <v>422</v>
      </c>
      <c r="E438" s="96" t="s">
        <v>10037</v>
      </c>
      <c r="F438" s="96" t="s">
        <v>10016</v>
      </c>
      <c r="G438" s="96">
        <f t="shared" si="34"/>
        <v>2470</v>
      </c>
      <c r="H438" s="96" t="s">
        <v>2573</v>
      </c>
      <c r="I438" s="96" t="s">
        <v>10035</v>
      </c>
      <c r="J438" s="96" t="s">
        <v>2756</v>
      </c>
      <c r="K438" s="97">
        <v>2470</v>
      </c>
      <c r="L438" s="94" t="s">
        <v>7173</v>
      </c>
      <c r="M438" s="95">
        <f t="shared" si="38"/>
        <v>422</v>
      </c>
    </row>
    <row r="439" spans="1:13" ht="87" thickBot="1">
      <c r="A439" s="552"/>
      <c r="C439" s="547"/>
      <c r="D439" s="95">
        <f t="shared" si="37"/>
        <v>423</v>
      </c>
      <c r="E439" s="96" t="s">
        <v>10038</v>
      </c>
      <c r="F439" s="96" t="s">
        <v>10016</v>
      </c>
      <c r="G439" s="96">
        <f t="shared" si="34"/>
        <v>2471</v>
      </c>
      <c r="H439" s="96" t="s">
        <v>2573</v>
      </c>
      <c r="I439" s="96" t="s">
        <v>10035</v>
      </c>
      <c r="J439" s="96" t="s">
        <v>2757</v>
      </c>
      <c r="K439" s="97">
        <v>2471</v>
      </c>
      <c r="L439" s="94" t="s">
        <v>7173</v>
      </c>
      <c r="M439" s="95">
        <f t="shared" si="38"/>
        <v>423</v>
      </c>
    </row>
    <row r="440" spans="1:13" ht="72.599999999999994" thickBot="1">
      <c r="A440" s="552"/>
      <c r="C440" s="557" t="s">
        <v>9945</v>
      </c>
      <c r="D440" s="98">
        <f t="shared" si="37"/>
        <v>424</v>
      </c>
      <c r="E440" s="99" t="s">
        <v>10039</v>
      </c>
      <c r="F440" s="99" t="s">
        <v>10016</v>
      </c>
      <c r="G440" s="99">
        <f t="shared" si="34"/>
        <v>2245</v>
      </c>
      <c r="H440" s="99" t="s">
        <v>2490</v>
      </c>
      <c r="I440" s="99" t="s">
        <v>10040</v>
      </c>
      <c r="J440" s="99" t="s">
        <v>2491</v>
      </c>
      <c r="K440" s="103">
        <v>2245</v>
      </c>
      <c r="L440" s="102" t="s">
        <v>7173</v>
      </c>
      <c r="M440" s="98">
        <f t="shared" si="38"/>
        <v>424</v>
      </c>
    </row>
    <row r="441" spans="1:13" ht="87" thickBot="1">
      <c r="A441" s="553"/>
      <c r="C441" s="558"/>
      <c r="D441" s="116">
        <f t="shared" si="37"/>
        <v>425</v>
      </c>
      <c r="E441" s="100" t="s">
        <v>10041</v>
      </c>
      <c r="F441" s="100" t="s">
        <v>9363</v>
      </c>
      <c r="G441" s="100" t="str">
        <f t="shared" si="34"/>
        <v>X</v>
      </c>
      <c r="H441" s="100" t="s">
        <v>9317</v>
      </c>
      <c r="I441" s="100" t="s">
        <v>10042</v>
      </c>
      <c r="J441" s="100" t="s">
        <v>10043</v>
      </c>
      <c r="K441" s="101" t="s">
        <v>7173</v>
      </c>
      <c r="L441" s="102" t="s">
        <v>7173</v>
      </c>
      <c r="M441" s="116">
        <f t="shared" si="38"/>
        <v>425</v>
      </c>
    </row>
    <row r="442" spans="1:13" ht="87" thickBot="1">
      <c r="A442" s="551" t="s">
        <v>10044</v>
      </c>
      <c r="B442" s="107"/>
      <c r="C442" s="554" t="s">
        <v>10045</v>
      </c>
      <c r="D442" s="91">
        <f>D441+1</f>
        <v>426</v>
      </c>
      <c r="E442" s="92" t="s">
        <v>10046</v>
      </c>
      <c r="F442" s="92" t="s">
        <v>9363</v>
      </c>
      <c r="G442" s="92" t="str">
        <f t="shared" si="34"/>
        <v>X</v>
      </c>
      <c r="H442" s="92" t="s">
        <v>9317</v>
      </c>
      <c r="I442" s="92" t="s">
        <v>10047</v>
      </c>
      <c r="J442" s="92" t="s">
        <v>10048</v>
      </c>
      <c r="K442" s="93" t="s">
        <v>7173</v>
      </c>
      <c r="L442" s="94" t="s">
        <v>7173</v>
      </c>
      <c r="M442" s="91">
        <f>M441+1</f>
        <v>426</v>
      </c>
    </row>
    <row r="443" spans="1:13" ht="72.599999999999994" thickBot="1">
      <c r="A443" s="552"/>
      <c r="C443" s="547"/>
      <c r="D443" s="95">
        <f>D442+1</f>
        <v>427</v>
      </c>
      <c r="E443" s="96" t="s">
        <v>10049</v>
      </c>
      <c r="F443" s="96" t="s">
        <v>9363</v>
      </c>
      <c r="G443" s="96" t="str">
        <f t="shared" si="34"/>
        <v>X</v>
      </c>
      <c r="H443" s="96" t="s">
        <v>9317</v>
      </c>
      <c r="I443" s="96" t="s">
        <v>10050</v>
      </c>
      <c r="J443" s="96" t="s">
        <v>10051</v>
      </c>
      <c r="K443" s="97" t="s">
        <v>7173</v>
      </c>
      <c r="L443" s="94" t="s">
        <v>7173</v>
      </c>
      <c r="M443" s="95">
        <f>M442+1</f>
        <v>427</v>
      </c>
    </row>
    <row r="444" spans="1:13" ht="87" thickBot="1">
      <c r="A444" s="552"/>
      <c r="C444" s="549" t="s">
        <v>10052</v>
      </c>
      <c r="D444" s="98">
        <f t="shared" ref="D444:D459" si="39">D443+1</f>
        <v>428</v>
      </c>
      <c r="E444" s="99" t="s">
        <v>10053</v>
      </c>
      <c r="F444" s="99" t="s">
        <v>9305</v>
      </c>
      <c r="G444" s="99">
        <f t="shared" si="34"/>
        <v>2247</v>
      </c>
      <c r="H444" s="99" t="s">
        <v>2446</v>
      </c>
      <c r="I444" s="99" t="s">
        <v>10054</v>
      </c>
      <c r="J444" s="99" t="s">
        <v>2493</v>
      </c>
      <c r="K444" s="103">
        <v>2247</v>
      </c>
      <c r="L444" s="102" t="s">
        <v>7173</v>
      </c>
      <c r="M444" s="98">
        <f t="shared" ref="M444:M459" si="40">M443+1</f>
        <v>428</v>
      </c>
    </row>
    <row r="445" spans="1:13" ht="87" thickBot="1">
      <c r="A445" s="552"/>
      <c r="C445" s="549"/>
      <c r="D445" s="98">
        <f t="shared" si="39"/>
        <v>429</v>
      </c>
      <c r="E445" s="99" t="s">
        <v>10055</v>
      </c>
      <c r="F445" s="99" t="s">
        <v>9305</v>
      </c>
      <c r="G445" s="99">
        <f t="shared" si="34"/>
        <v>2251</v>
      </c>
      <c r="H445" s="99" t="s">
        <v>2446</v>
      </c>
      <c r="I445" s="99" t="s">
        <v>10054</v>
      </c>
      <c r="J445" s="99" t="s">
        <v>2497</v>
      </c>
      <c r="K445" s="103">
        <v>2251</v>
      </c>
      <c r="L445" s="102" t="s">
        <v>7173</v>
      </c>
      <c r="M445" s="98">
        <f t="shared" si="40"/>
        <v>429</v>
      </c>
    </row>
    <row r="446" spans="1:13" ht="144.6" thickBot="1">
      <c r="A446" s="552"/>
      <c r="C446" s="549"/>
      <c r="D446" s="98">
        <f t="shared" si="39"/>
        <v>430</v>
      </c>
      <c r="E446" s="99" t="s">
        <v>10056</v>
      </c>
      <c r="F446" s="99" t="s">
        <v>9305</v>
      </c>
      <c r="G446" s="99">
        <f t="shared" si="34"/>
        <v>2248</v>
      </c>
      <c r="H446" s="99" t="s">
        <v>2446</v>
      </c>
      <c r="I446" s="99" t="s">
        <v>10057</v>
      </c>
      <c r="J446" s="99" t="s">
        <v>2494</v>
      </c>
      <c r="K446" s="103">
        <v>2248</v>
      </c>
      <c r="L446" s="102" t="s">
        <v>7173</v>
      </c>
      <c r="M446" s="98">
        <f t="shared" si="40"/>
        <v>430</v>
      </c>
    </row>
    <row r="447" spans="1:13" ht="144.6" thickBot="1">
      <c r="A447" s="552"/>
      <c r="C447" s="549"/>
      <c r="D447" s="98">
        <f t="shared" si="39"/>
        <v>431</v>
      </c>
      <c r="E447" s="99" t="s">
        <v>10058</v>
      </c>
      <c r="F447" s="99" t="s">
        <v>9305</v>
      </c>
      <c r="G447" s="99">
        <f t="shared" si="34"/>
        <v>2252</v>
      </c>
      <c r="H447" s="99" t="s">
        <v>2446</v>
      </c>
      <c r="I447" s="99" t="s">
        <v>10057</v>
      </c>
      <c r="J447" s="99" t="s">
        <v>2498</v>
      </c>
      <c r="K447" s="103">
        <v>2252</v>
      </c>
      <c r="L447" s="102" t="s">
        <v>7173</v>
      </c>
      <c r="M447" s="98">
        <f t="shared" si="40"/>
        <v>431</v>
      </c>
    </row>
    <row r="448" spans="1:13" ht="72.599999999999994" thickBot="1">
      <c r="A448" s="552"/>
      <c r="C448" s="547" t="s">
        <v>10059</v>
      </c>
      <c r="D448" s="95">
        <f t="shared" si="39"/>
        <v>432</v>
      </c>
      <c r="E448" s="96" t="s">
        <v>10060</v>
      </c>
      <c r="F448" s="96" t="s">
        <v>9305</v>
      </c>
      <c r="G448" s="96">
        <f t="shared" si="34"/>
        <v>2249</v>
      </c>
      <c r="H448" s="96" t="s">
        <v>2446</v>
      </c>
      <c r="I448" s="96" t="s">
        <v>10061</v>
      </c>
      <c r="J448" s="96" t="s">
        <v>2495</v>
      </c>
      <c r="K448" s="97">
        <v>2249</v>
      </c>
      <c r="L448" s="94" t="s">
        <v>7173</v>
      </c>
      <c r="M448" s="95">
        <f t="shared" si="40"/>
        <v>432</v>
      </c>
    </row>
    <row r="449" spans="1:13" ht="72.599999999999994" thickBot="1">
      <c r="A449" s="552"/>
      <c r="C449" s="547"/>
      <c r="D449" s="95">
        <f t="shared" si="39"/>
        <v>433</v>
      </c>
      <c r="E449" s="96" t="s">
        <v>10062</v>
      </c>
      <c r="F449" s="96" t="s">
        <v>9305</v>
      </c>
      <c r="G449" s="96">
        <f t="shared" si="34"/>
        <v>2253</v>
      </c>
      <c r="H449" s="96" t="s">
        <v>2446</v>
      </c>
      <c r="I449" s="96" t="s">
        <v>10061</v>
      </c>
      <c r="J449" s="96" t="s">
        <v>2499</v>
      </c>
      <c r="K449" s="97">
        <v>2253</v>
      </c>
      <c r="L449" s="94" t="s">
        <v>7173</v>
      </c>
      <c r="M449" s="95">
        <f t="shared" si="40"/>
        <v>433</v>
      </c>
    </row>
    <row r="450" spans="1:13" ht="43.9" thickBot="1">
      <c r="A450" s="552"/>
      <c r="C450" s="547"/>
      <c r="D450" s="95">
        <f t="shared" si="39"/>
        <v>434</v>
      </c>
      <c r="E450" s="96" t="s">
        <v>10063</v>
      </c>
      <c r="F450" s="96" t="s">
        <v>9305</v>
      </c>
      <c r="G450" s="96">
        <f t="shared" si="34"/>
        <v>2315</v>
      </c>
      <c r="H450" s="96" t="s">
        <v>2446</v>
      </c>
      <c r="I450" s="96" t="s">
        <v>10061</v>
      </c>
      <c r="J450" s="96" t="s">
        <v>2566</v>
      </c>
      <c r="K450" s="97">
        <v>2315</v>
      </c>
      <c r="L450" s="94" t="s">
        <v>7173</v>
      </c>
      <c r="M450" s="95">
        <f t="shared" si="40"/>
        <v>434</v>
      </c>
    </row>
    <row r="451" spans="1:13" ht="87" thickBot="1">
      <c r="A451" s="552"/>
      <c r="C451" s="547"/>
      <c r="D451" s="95">
        <f t="shared" si="39"/>
        <v>435</v>
      </c>
      <c r="E451" s="96" t="s">
        <v>10064</v>
      </c>
      <c r="F451" s="96" t="s">
        <v>9305</v>
      </c>
      <c r="G451" s="96">
        <f t="shared" ref="G451:G514" si="41">+K451</f>
        <v>2481</v>
      </c>
      <c r="H451" s="96" t="s">
        <v>2573</v>
      </c>
      <c r="I451" s="96" t="s">
        <v>10065</v>
      </c>
      <c r="J451" s="96" t="s">
        <v>2768</v>
      </c>
      <c r="K451" s="97">
        <v>2481</v>
      </c>
      <c r="L451" s="94" t="s">
        <v>7173</v>
      </c>
      <c r="M451" s="95">
        <f t="shared" si="40"/>
        <v>435</v>
      </c>
    </row>
    <row r="452" spans="1:13" ht="43.9" thickBot="1">
      <c r="A452" s="552"/>
      <c r="C452" s="547"/>
      <c r="D452" s="95">
        <f t="shared" si="39"/>
        <v>436</v>
      </c>
      <c r="E452" s="96" t="s">
        <v>10066</v>
      </c>
      <c r="F452" s="96" t="s">
        <v>9363</v>
      </c>
      <c r="G452" s="96" t="str">
        <f t="shared" si="41"/>
        <v>X</v>
      </c>
      <c r="H452" s="96" t="s">
        <v>9317</v>
      </c>
      <c r="I452" s="96" t="s">
        <v>10067</v>
      </c>
      <c r="J452" s="96" t="s">
        <v>10068</v>
      </c>
      <c r="K452" s="97" t="s">
        <v>7173</v>
      </c>
      <c r="L452" s="94" t="s">
        <v>7173</v>
      </c>
      <c r="M452" s="95">
        <f t="shared" si="40"/>
        <v>436</v>
      </c>
    </row>
    <row r="453" spans="1:13" ht="58.15" thickBot="1">
      <c r="A453" s="552"/>
      <c r="C453" s="547"/>
      <c r="D453" s="95">
        <f t="shared" si="39"/>
        <v>437</v>
      </c>
      <c r="E453" s="96" t="s">
        <v>10069</v>
      </c>
      <c r="F453" s="96" t="s">
        <v>9363</v>
      </c>
      <c r="G453" s="96" t="str">
        <f t="shared" si="41"/>
        <v>X</v>
      </c>
      <c r="H453" s="96" t="s">
        <v>9317</v>
      </c>
      <c r="I453" s="96" t="s">
        <v>10067</v>
      </c>
      <c r="J453" s="96" t="s">
        <v>10070</v>
      </c>
      <c r="K453" s="97" t="s">
        <v>7173</v>
      </c>
      <c r="L453" s="94" t="s">
        <v>7173</v>
      </c>
      <c r="M453" s="95">
        <f t="shared" si="40"/>
        <v>437</v>
      </c>
    </row>
    <row r="454" spans="1:13" ht="29.45" thickBot="1">
      <c r="A454" s="552"/>
      <c r="C454" s="549" t="s">
        <v>10071</v>
      </c>
      <c r="D454" s="98">
        <f t="shared" si="39"/>
        <v>438</v>
      </c>
      <c r="E454" s="99" t="s">
        <v>10072</v>
      </c>
      <c r="F454" s="99" t="s">
        <v>9363</v>
      </c>
      <c r="G454" s="99" t="str">
        <f t="shared" si="41"/>
        <v>X</v>
      </c>
      <c r="H454" s="99" t="s">
        <v>9317</v>
      </c>
      <c r="I454" s="99" t="s">
        <v>10073</v>
      </c>
      <c r="J454" s="99" t="s">
        <v>10074</v>
      </c>
      <c r="K454" s="103" t="s">
        <v>7173</v>
      </c>
      <c r="L454" s="102" t="s">
        <v>7173</v>
      </c>
      <c r="M454" s="98">
        <f t="shared" si="40"/>
        <v>438</v>
      </c>
    </row>
    <row r="455" spans="1:13" ht="72.599999999999994" thickBot="1">
      <c r="A455" s="552"/>
      <c r="C455" s="549"/>
      <c r="D455" s="98">
        <f t="shared" si="39"/>
        <v>439</v>
      </c>
      <c r="E455" s="99" t="s">
        <v>10075</v>
      </c>
      <c r="F455" s="99" t="s">
        <v>9363</v>
      </c>
      <c r="G455" s="99" t="str">
        <f t="shared" si="41"/>
        <v>X</v>
      </c>
      <c r="H455" s="99" t="s">
        <v>9317</v>
      </c>
      <c r="I455" s="99" t="s">
        <v>10073</v>
      </c>
      <c r="J455" s="99" t="s">
        <v>10076</v>
      </c>
      <c r="K455" s="103" t="s">
        <v>7173</v>
      </c>
      <c r="L455" s="102" t="s">
        <v>7173</v>
      </c>
      <c r="M455" s="98">
        <f t="shared" si="40"/>
        <v>439</v>
      </c>
    </row>
    <row r="456" spans="1:13" ht="101.45" thickBot="1">
      <c r="A456" s="552"/>
      <c r="C456" s="549"/>
      <c r="D456" s="98">
        <f t="shared" si="39"/>
        <v>440</v>
      </c>
      <c r="E456" s="99" t="s">
        <v>10077</v>
      </c>
      <c r="F456" s="99" t="s">
        <v>9363</v>
      </c>
      <c r="G456" s="99" t="str">
        <f t="shared" si="41"/>
        <v>X</v>
      </c>
      <c r="H456" s="99" t="s">
        <v>9317</v>
      </c>
      <c r="I456" s="99" t="s">
        <v>10073</v>
      </c>
      <c r="J456" s="99" t="s">
        <v>10078</v>
      </c>
      <c r="K456" s="103" t="s">
        <v>7173</v>
      </c>
      <c r="L456" s="102" t="s">
        <v>7173</v>
      </c>
      <c r="M456" s="98">
        <f t="shared" si="40"/>
        <v>440</v>
      </c>
    </row>
    <row r="457" spans="1:13" ht="72.599999999999994" thickBot="1">
      <c r="A457" s="552"/>
      <c r="C457" s="549"/>
      <c r="D457" s="98">
        <f t="shared" si="39"/>
        <v>441</v>
      </c>
      <c r="E457" s="99" t="s">
        <v>10079</v>
      </c>
      <c r="F457" s="99" t="s">
        <v>9363</v>
      </c>
      <c r="G457" s="99" t="str">
        <f t="shared" si="41"/>
        <v>X</v>
      </c>
      <c r="H457" s="99" t="s">
        <v>9317</v>
      </c>
      <c r="I457" s="99" t="s">
        <v>10073</v>
      </c>
      <c r="J457" s="99" t="s">
        <v>10080</v>
      </c>
      <c r="K457" s="103" t="s">
        <v>7173</v>
      </c>
      <c r="L457" s="102" t="s">
        <v>7173</v>
      </c>
      <c r="M457" s="98">
        <f t="shared" si="40"/>
        <v>441</v>
      </c>
    </row>
    <row r="458" spans="1:13" ht="43.9" thickBot="1">
      <c r="A458" s="552"/>
      <c r="C458" s="549"/>
      <c r="D458" s="98">
        <f t="shared" si="39"/>
        <v>442</v>
      </c>
      <c r="E458" s="99" t="s">
        <v>10081</v>
      </c>
      <c r="F458" s="99" t="s">
        <v>9305</v>
      </c>
      <c r="G458" s="99">
        <f t="shared" si="41"/>
        <v>2454</v>
      </c>
      <c r="H458" s="99" t="s">
        <v>9926</v>
      </c>
      <c r="I458" s="99" t="s">
        <v>10082</v>
      </c>
      <c r="J458" s="99" t="s">
        <v>2737</v>
      </c>
      <c r="K458" s="103">
        <v>2454</v>
      </c>
      <c r="L458" s="102" t="s">
        <v>7173</v>
      </c>
      <c r="M458" s="98">
        <f t="shared" si="40"/>
        <v>442</v>
      </c>
    </row>
    <row r="459" spans="1:13" ht="87" thickBot="1">
      <c r="A459" s="553"/>
      <c r="C459" s="550"/>
      <c r="D459" s="116">
        <f t="shared" si="39"/>
        <v>443</v>
      </c>
      <c r="E459" s="100" t="s">
        <v>10083</v>
      </c>
      <c r="F459" s="100" t="s">
        <v>9305</v>
      </c>
      <c r="G459" s="100">
        <f t="shared" si="41"/>
        <v>2452</v>
      </c>
      <c r="H459" s="100" t="s">
        <v>9926</v>
      </c>
      <c r="I459" s="100" t="s">
        <v>10082</v>
      </c>
      <c r="J459" s="100" t="s">
        <v>2735</v>
      </c>
      <c r="K459" s="101">
        <v>2452</v>
      </c>
      <c r="L459" s="102" t="s">
        <v>7173</v>
      </c>
      <c r="M459" s="116">
        <f t="shared" si="40"/>
        <v>443</v>
      </c>
    </row>
    <row r="460" spans="1:13" ht="45.75" customHeight="1">
      <c r="A460" s="551" t="s">
        <v>10084</v>
      </c>
      <c r="B460" s="107"/>
      <c r="C460" s="554" t="s">
        <v>9872</v>
      </c>
      <c r="D460" s="91">
        <f>D459+1</f>
        <v>444</v>
      </c>
      <c r="E460" s="92" t="s">
        <v>9873</v>
      </c>
      <c r="F460" s="92" t="s">
        <v>9305</v>
      </c>
      <c r="G460" s="92">
        <f t="shared" si="41"/>
        <v>2401</v>
      </c>
      <c r="H460" s="92" t="s">
        <v>2636</v>
      </c>
      <c r="I460" s="92" t="s">
        <v>10085</v>
      </c>
      <c r="J460" s="92" t="s">
        <v>2676</v>
      </c>
      <c r="K460" s="93">
        <v>2401</v>
      </c>
      <c r="L460" s="94" t="s">
        <v>7173</v>
      </c>
      <c r="M460" s="91">
        <f>M459+1</f>
        <v>444</v>
      </c>
    </row>
    <row r="461" spans="1:13" ht="29.45" thickBot="1">
      <c r="A461" s="552"/>
      <c r="C461" s="547"/>
      <c r="D461" s="95">
        <f t="shared" ref="D461:D466" si="42">D460+1</f>
        <v>445</v>
      </c>
      <c r="E461" s="96" t="s">
        <v>9875</v>
      </c>
      <c r="F461" s="96" t="s">
        <v>9305</v>
      </c>
      <c r="G461" s="96">
        <f t="shared" si="41"/>
        <v>2516</v>
      </c>
      <c r="H461" s="96" t="s">
        <v>2636</v>
      </c>
      <c r="I461" s="96" t="s">
        <v>10085</v>
      </c>
      <c r="J461" s="96" t="s">
        <v>2804</v>
      </c>
      <c r="K461" s="97">
        <v>2516</v>
      </c>
      <c r="L461" s="94" t="s">
        <v>7173</v>
      </c>
      <c r="M461" s="95">
        <f t="shared" ref="M461:M466" si="43">M460+1</f>
        <v>445</v>
      </c>
    </row>
    <row r="462" spans="1:13" ht="72.599999999999994" thickBot="1">
      <c r="A462" s="552"/>
      <c r="C462" s="547"/>
      <c r="D462" s="95">
        <f t="shared" si="42"/>
        <v>446</v>
      </c>
      <c r="E462" s="96" t="s">
        <v>10086</v>
      </c>
      <c r="F462" s="96" t="s">
        <v>9363</v>
      </c>
      <c r="G462" s="96" t="str">
        <f t="shared" si="41"/>
        <v>X</v>
      </c>
      <c r="H462" s="96" t="s">
        <v>9317</v>
      </c>
      <c r="I462" s="96" t="s">
        <v>10087</v>
      </c>
      <c r="J462" s="96" t="s">
        <v>10088</v>
      </c>
      <c r="K462" s="97" t="s">
        <v>7173</v>
      </c>
      <c r="L462" s="94" t="s">
        <v>7173</v>
      </c>
      <c r="M462" s="95">
        <f t="shared" si="43"/>
        <v>446</v>
      </c>
    </row>
    <row r="463" spans="1:13" ht="87" thickBot="1">
      <c r="A463" s="552"/>
      <c r="C463" s="547"/>
      <c r="D463" s="95">
        <f t="shared" si="42"/>
        <v>447</v>
      </c>
      <c r="E463" s="96" t="s">
        <v>9882</v>
      </c>
      <c r="F463" s="96" t="s">
        <v>9305</v>
      </c>
      <c r="G463" s="96">
        <f t="shared" si="41"/>
        <v>2536</v>
      </c>
      <c r="H463" s="96" t="s">
        <v>2612</v>
      </c>
      <c r="I463" s="96" t="s">
        <v>10089</v>
      </c>
      <c r="J463" s="96" t="s">
        <v>2824</v>
      </c>
      <c r="K463" s="97">
        <v>2536</v>
      </c>
      <c r="L463" s="94" t="s">
        <v>7173</v>
      </c>
      <c r="M463" s="95">
        <f t="shared" si="43"/>
        <v>447</v>
      </c>
    </row>
    <row r="464" spans="1:13" ht="58.15" thickBot="1">
      <c r="A464" s="552"/>
      <c r="C464" s="549" t="s">
        <v>10090</v>
      </c>
      <c r="D464" s="98">
        <f t="shared" si="42"/>
        <v>448</v>
      </c>
      <c r="E464" s="99" t="s">
        <v>10091</v>
      </c>
      <c r="F464" s="99" t="s">
        <v>9305</v>
      </c>
      <c r="G464" s="99">
        <f t="shared" si="41"/>
        <v>2276</v>
      </c>
      <c r="H464" s="99" t="s">
        <v>2500</v>
      </c>
      <c r="I464" s="99" t="s">
        <v>10092</v>
      </c>
      <c r="J464" s="99" t="s">
        <v>2526</v>
      </c>
      <c r="K464" s="103">
        <v>2276</v>
      </c>
      <c r="L464" s="102" t="s">
        <v>7173</v>
      </c>
      <c r="M464" s="98">
        <f t="shared" si="43"/>
        <v>448</v>
      </c>
    </row>
    <row r="465" spans="1:13" ht="87" thickBot="1">
      <c r="A465" s="552"/>
      <c r="C465" s="549"/>
      <c r="D465" s="98">
        <f t="shared" si="42"/>
        <v>449</v>
      </c>
      <c r="E465" s="99" t="s">
        <v>10093</v>
      </c>
      <c r="F465" s="99" t="s">
        <v>9305</v>
      </c>
      <c r="G465" s="99">
        <f t="shared" si="41"/>
        <v>2275</v>
      </c>
      <c r="H465" s="99" t="s">
        <v>2500</v>
      </c>
      <c r="I465" s="99" t="s">
        <v>10094</v>
      </c>
      <c r="J465" s="99" t="s">
        <v>2525</v>
      </c>
      <c r="K465" s="103">
        <v>2275</v>
      </c>
      <c r="L465" s="102" t="s">
        <v>7173</v>
      </c>
      <c r="M465" s="98">
        <f t="shared" si="43"/>
        <v>449</v>
      </c>
    </row>
    <row r="466" spans="1:13" ht="43.9" thickBot="1">
      <c r="A466" s="553"/>
      <c r="C466" s="550"/>
      <c r="D466" s="116">
        <f t="shared" si="42"/>
        <v>450</v>
      </c>
      <c r="E466" s="100" t="s">
        <v>10095</v>
      </c>
      <c r="F466" s="100" t="s">
        <v>9363</v>
      </c>
      <c r="G466" s="100" t="str">
        <f t="shared" si="41"/>
        <v>X</v>
      </c>
      <c r="H466" s="100" t="s">
        <v>9317</v>
      </c>
      <c r="I466" s="100" t="s">
        <v>10096</v>
      </c>
      <c r="J466" s="100" t="s">
        <v>10097</v>
      </c>
      <c r="K466" s="101" t="s">
        <v>7173</v>
      </c>
      <c r="L466" s="102" t="s">
        <v>7173</v>
      </c>
      <c r="M466" s="116">
        <f t="shared" si="43"/>
        <v>450</v>
      </c>
    </row>
    <row r="467" spans="1:13" ht="29.45" thickBot="1">
      <c r="A467" s="551" t="s">
        <v>10098</v>
      </c>
      <c r="B467" s="107"/>
      <c r="C467" s="554" t="s">
        <v>9303</v>
      </c>
      <c r="D467" s="91">
        <f>D466+1</f>
        <v>451</v>
      </c>
      <c r="E467" s="92" t="s">
        <v>9304</v>
      </c>
      <c r="F467" s="92" t="s">
        <v>9305</v>
      </c>
      <c r="G467" s="92">
        <f t="shared" si="41"/>
        <v>5</v>
      </c>
      <c r="H467" s="92" t="s">
        <v>9306</v>
      </c>
      <c r="I467" s="92" t="s">
        <v>10099</v>
      </c>
      <c r="J467" s="92" t="s">
        <v>757</v>
      </c>
      <c r="K467" s="93">
        <v>5</v>
      </c>
      <c r="L467" s="94" t="s">
        <v>7173</v>
      </c>
      <c r="M467" s="91">
        <f>M466+1</f>
        <v>451</v>
      </c>
    </row>
    <row r="468" spans="1:13" ht="15" thickBot="1">
      <c r="A468" s="552"/>
      <c r="C468" s="547"/>
      <c r="D468" s="95">
        <f t="shared" ref="D468:D479" si="44">D467+1</f>
        <v>452</v>
      </c>
      <c r="E468" s="96" t="s">
        <v>9308</v>
      </c>
      <c r="F468" s="96" t="s">
        <v>9305</v>
      </c>
      <c r="G468" s="96">
        <f t="shared" si="41"/>
        <v>2236</v>
      </c>
      <c r="H468" s="96" t="s">
        <v>2446</v>
      </c>
      <c r="I468" s="96" t="s">
        <v>10099</v>
      </c>
      <c r="J468" s="96" t="s">
        <v>2480</v>
      </c>
      <c r="K468" s="97">
        <v>2236</v>
      </c>
      <c r="L468" s="94" t="s">
        <v>7173</v>
      </c>
      <c r="M468" s="95">
        <f t="shared" ref="M468:M479" si="45">M467+1</f>
        <v>452</v>
      </c>
    </row>
    <row r="469" spans="1:13" ht="29.45" thickBot="1">
      <c r="A469" s="552"/>
      <c r="C469" s="547"/>
      <c r="D469" s="95">
        <f t="shared" si="44"/>
        <v>453</v>
      </c>
      <c r="E469" s="96" t="s">
        <v>9309</v>
      </c>
      <c r="F469" s="96" t="s">
        <v>9305</v>
      </c>
      <c r="G469" s="96">
        <f t="shared" si="41"/>
        <v>2240</v>
      </c>
      <c r="H469" s="96" t="s">
        <v>2446</v>
      </c>
      <c r="I469" s="96" t="s">
        <v>10099</v>
      </c>
      <c r="J469" s="96" t="s">
        <v>2485</v>
      </c>
      <c r="K469" s="97">
        <v>2240</v>
      </c>
      <c r="L469" s="94" t="s">
        <v>7173</v>
      </c>
      <c r="M469" s="95">
        <f t="shared" si="45"/>
        <v>453</v>
      </c>
    </row>
    <row r="470" spans="1:13" ht="43.9" thickBot="1">
      <c r="A470" s="552"/>
      <c r="C470" s="549" t="s">
        <v>10100</v>
      </c>
      <c r="D470" s="98">
        <f t="shared" si="44"/>
        <v>454</v>
      </c>
      <c r="E470" s="99" t="s">
        <v>10101</v>
      </c>
      <c r="F470" s="99" t="s">
        <v>9305</v>
      </c>
      <c r="G470" s="99">
        <f t="shared" si="41"/>
        <v>2457</v>
      </c>
      <c r="H470" s="99" t="s">
        <v>9339</v>
      </c>
      <c r="I470" s="99" t="s">
        <v>10102</v>
      </c>
      <c r="J470" s="99" t="s">
        <v>2740</v>
      </c>
      <c r="K470" s="103">
        <v>2457</v>
      </c>
      <c r="L470" s="102" t="s">
        <v>7173</v>
      </c>
      <c r="M470" s="98">
        <f t="shared" si="45"/>
        <v>454</v>
      </c>
    </row>
    <row r="471" spans="1:13" ht="43.9" thickBot="1">
      <c r="A471" s="552"/>
      <c r="C471" s="549"/>
      <c r="D471" s="98">
        <f t="shared" si="44"/>
        <v>455</v>
      </c>
      <c r="E471" s="99" t="s">
        <v>10103</v>
      </c>
      <c r="F471" s="99" t="s">
        <v>9305</v>
      </c>
      <c r="G471" s="99">
        <f t="shared" si="41"/>
        <v>2295</v>
      </c>
      <c r="H471" s="99" t="s">
        <v>2446</v>
      </c>
      <c r="I471" s="99" t="s">
        <v>10102</v>
      </c>
      <c r="J471" s="99" t="s">
        <v>2545</v>
      </c>
      <c r="K471" s="103">
        <v>2295</v>
      </c>
      <c r="L471" s="102" t="s">
        <v>7173</v>
      </c>
      <c r="M471" s="98">
        <f t="shared" si="45"/>
        <v>455</v>
      </c>
    </row>
    <row r="472" spans="1:13" ht="43.9" thickBot="1">
      <c r="A472" s="552"/>
      <c r="C472" s="549"/>
      <c r="D472" s="98">
        <f t="shared" si="44"/>
        <v>456</v>
      </c>
      <c r="E472" s="99" t="s">
        <v>10104</v>
      </c>
      <c r="F472" s="99" t="s">
        <v>9305</v>
      </c>
      <c r="G472" s="99">
        <f t="shared" si="41"/>
        <v>2297</v>
      </c>
      <c r="H472" s="99" t="s">
        <v>2446</v>
      </c>
      <c r="I472" s="99" t="s">
        <v>10102</v>
      </c>
      <c r="J472" s="99" t="s">
        <v>2547</v>
      </c>
      <c r="K472" s="103">
        <v>2297</v>
      </c>
      <c r="L472" s="102" t="s">
        <v>7173</v>
      </c>
      <c r="M472" s="98">
        <f t="shared" si="45"/>
        <v>456</v>
      </c>
    </row>
    <row r="473" spans="1:13" ht="15" thickBot="1">
      <c r="A473" s="552"/>
      <c r="C473" s="547" t="s">
        <v>9872</v>
      </c>
      <c r="D473" s="95">
        <f t="shared" si="44"/>
        <v>457</v>
      </c>
      <c r="E473" s="96" t="s">
        <v>9873</v>
      </c>
      <c r="F473" s="96" t="s">
        <v>9305</v>
      </c>
      <c r="G473" s="96">
        <f t="shared" si="41"/>
        <v>2401</v>
      </c>
      <c r="H473" s="96" t="s">
        <v>2636</v>
      </c>
      <c r="I473" s="96" t="s">
        <v>10105</v>
      </c>
      <c r="J473" s="96" t="s">
        <v>2676</v>
      </c>
      <c r="K473" s="97">
        <v>2401</v>
      </c>
      <c r="L473" s="94" t="s">
        <v>7173</v>
      </c>
      <c r="M473" s="95">
        <f t="shared" si="45"/>
        <v>457</v>
      </c>
    </row>
    <row r="474" spans="1:13" ht="29.45" thickBot="1">
      <c r="A474" s="552"/>
      <c r="C474" s="547"/>
      <c r="D474" s="95">
        <f t="shared" si="44"/>
        <v>458</v>
      </c>
      <c r="E474" s="96" t="s">
        <v>9875</v>
      </c>
      <c r="F474" s="96" t="s">
        <v>9305</v>
      </c>
      <c r="G474" s="96">
        <f t="shared" si="41"/>
        <v>2516</v>
      </c>
      <c r="H474" s="96" t="s">
        <v>2636</v>
      </c>
      <c r="I474" s="96" t="s">
        <v>10105</v>
      </c>
      <c r="J474" s="96" t="s">
        <v>2804</v>
      </c>
      <c r="K474" s="97">
        <v>2516</v>
      </c>
      <c r="L474" s="94" t="s">
        <v>7173</v>
      </c>
      <c r="M474" s="95">
        <f t="shared" si="45"/>
        <v>458</v>
      </c>
    </row>
    <row r="475" spans="1:13" ht="58.15" thickBot="1">
      <c r="A475" s="552"/>
      <c r="C475" s="98" t="s">
        <v>10106</v>
      </c>
      <c r="D475" s="98">
        <f t="shared" si="44"/>
        <v>459</v>
      </c>
      <c r="E475" s="99" t="s">
        <v>10107</v>
      </c>
      <c r="F475" s="99" t="s">
        <v>9305</v>
      </c>
      <c r="G475" s="99">
        <f t="shared" si="41"/>
        <v>2463</v>
      </c>
      <c r="H475" s="99" t="s">
        <v>2612</v>
      </c>
      <c r="I475" s="99" t="s">
        <v>10108</v>
      </c>
      <c r="J475" s="99" t="s">
        <v>2746</v>
      </c>
      <c r="K475" s="103">
        <v>2463</v>
      </c>
      <c r="L475" s="102" t="s">
        <v>7173</v>
      </c>
      <c r="M475" s="98">
        <f t="shared" si="45"/>
        <v>459</v>
      </c>
    </row>
    <row r="476" spans="1:13" ht="58.15" thickBot="1">
      <c r="A476" s="552"/>
      <c r="C476" s="95" t="s">
        <v>9345</v>
      </c>
      <c r="D476" s="95">
        <f t="shared" si="44"/>
        <v>460</v>
      </c>
      <c r="E476" s="96" t="s">
        <v>9346</v>
      </c>
      <c r="F476" s="96" t="s">
        <v>9316</v>
      </c>
      <c r="G476" s="96" t="str">
        <f t="shared" si="41"/>
        <v>X</v>
      </c>
      <c r="H476" s="96" t="s">
        <v>9317</v>
      </c>
      <c r="I476" s="96" t="s">
        <v>10109</v>
      </c>
      <c r="J476" s="96" t="s">
        <v>9348</v>
      </c>
      <c r="K476" s="97" t="s">
        <v>7173</v>
      </c>
      <c r="L476" s="94" t="s">
        <v>7173</v>
      </c>
      <c r="M476" s="95">
        <f t="shared" si="45"/>
        <v>460</v>
      </c>
    </row>
    <row r="477" spans="1:13" ht="29.45" thickBot="1">
      <c r="A477" s="552"/>
      <c r="C477" s="549" t="s">
        <v>10110</v>
      </c>
      <c r="D477" s="98">
        <f t="shared" si="44"/>
        <v>461</v>
      </c>
      <c r="E477" s="99" t="s">
        <v>10111</v>
      </c>
      <c r="F477" s="99" t="s">
        <v>9305</v>
      </c>
      <c r="G477" s="99">
        <f t="shared" si="41"/>
        <v>2281</v>
      </c>
      <c r="H477" s="99" t="s">
        <v>2446</v>
      </c>
      <c r="I477" s="99" t="s">
        <v>10112</v>
      </c>
      <c r="J477" s="99" t="s">
        <v>2531</v>
      </c>
      <c r="K477" s="103">
        <v>2281</v>
      </c>
      <c r="L477" s="102" t="s">
        <v>7173</v>
      </c>
      <c r="M477" s="98">
        <f t="shared" si="45"/>
        <v>461</v>
      </c>
    </row>
    <row r="478" spans="1:13" ht="43.9" thickBot="1">
      <c r="A478" s="552"/>
      <c r="C478" s="549"/>
      <c r="D478" s="98">
        <f t="shared" si="44"/>
        <v>462</v>
      </c>
      <c r="E478" s="99" t="s">
        <v>10113</v>
      </c>
      <c r="F478" s="99" t="s">
        <v>9305</v>
      </c>
      <c r="G478" s="99">
        <f t="shared" si="41"/>
        <v>2259</v>
      </c>
      <c r="H478" s="99" t="s">
        <v>2446</v>
      </c>
      <c r="I478" s="99" t="s">
        <v>10114</v>
      </c>
      <c r="J478" s="99" t="s">
        <v>2506</v>
      </c>
      <c r="K478" s="103">
        <v>2259</v>
      </c>
      <c r="L478" s="102" t="s">
        <v>7173</v>
      </c>
      <c r="M478" s="98">
        <f t="shared" si="45"/>
        <v>462</v>
      </c>
    </row>
    <row r="479" spans="1:13" ht="101.45" thickBot="1">
      <c r="A479" s="553"/>
      <c r="C479" s="104" t="s">
        <v>9478</v>
      </c>
      <c r="D479" s="104">
        <f t="shared" si="44"/>
        <v>463</v>
      </c>
      <c r="E479" s="105" t="s">
        <v>10004</v>
      </c>
      <c r="F479" s="105" t="s">
        <v>9305</v>
      </c>
      <c r="G479" s="105">
        <f t="shared" si="41"/>
        <v>2535</v>
      </c>
      <c r="H479" s="105" t="s">
        <v>2612</v>
      </c>
      <c r="I479" s="105" t="s">
        <v>10115</v>
      </c>
      <c r="J479" s="105" t="s">
        <v>2823</v>
      </c>
      <c r="K479" s="106">
        <v>2535</v>
      </c>
      <c r="L479" s="94" t="s">
        <v>7173</v>
      </c>
      <c r="M479" s="104">
        <f t="shared" si="45"/>
        <v>463</v>
      </c>
    </row>
    <row r="480" spans="1:13" ht="87" thickBot="1">
      <c r="A480" s="551" t="s">
        <v>10116</v>
      </c>
      <c r="B480" s="107"/>
      <c r="C480" s="554" t="s">
        <v>9872</v>
      </c>
      <c r="D480" s="91">
        <f>D479+1</f>
        <v>464</v>
      </c>
      <c r="E480" s="92" t="s">
        <v>10117</v>
      </c>
      <c r="F480" s="92" t="s">
        <v>9305</v>
      </c>
      <c r="G480" s="92">
        <f t="shared" si="41"/>
        <v>2267</v>
      </c>
      <c r="H480" s="92" t="s">
        <v>2446</v>
      </c>
      <c r="I480" s="92" t="s">
        <v>10118</v>
      </c>
      <c r="J480" s="92" t="s">
        <v>2515</v>
      </c>
      <c r="K480" s="93">
        <v>2267</v>
      </c>
      <c r="L480" s="94" t="s">
        <v>7173</v>
      </c>
      <c r="M480" s="91">
        <f>M479+1</f>
        <v>464</v>
      </c>
    </row>
    <row r="481" spans="1:13" ht="43.9" thickBot="1">
      <c r="A481" s="552"/>
      <c r="C481" s="547"/>
      <c r="D481" s="95">
        <f t="shared" ref="D481:D497" si="46">D480+1</f>
        <v>465</v>
      </c>
      <c r="E481" s="96" t="s">
        <v>10119</v>
      </c>
      <c r="F481" s="96" t="s">
        <v>9305</v>
      </c>
      <c r="G481" s="96">
        <f t="shared" si="41"/>
        <v>2400</v>
      </c>
      <c r="H481" s="96" t="s">
        <v>2636</v>
      </c>
      <c r="I481" s="96" t="s">
        <v>10120</v>
      </c>
      <c r="J481" s="96" t="s">
        <v>2675</v>
      </c>
      <c r="K481" s="97">
        <v>2400</v>
      </c>
      <c r="L481" s="94" t="s">
        <v>7173</v>
      </c>
      <c r="M481" s="95">
        <f t="shared" ref="M481:M497" si="47">M480+1</f>
        <v>465</v>
      </c>
    </row>
    <row r="482" spans="1:13" ht="43.9" thickBot="1">
      <c r="A482" s="552"/>
      <c r="C482" s="547"/>
      <c r="D482" s="95">
        <f t="shared" si="46"/>
        <v>466</v>
      </c>
      <c r="E482" s="96" t="s">
        <v>10121</v>
      </c>
      <c r="F482" s="96" t="s">
        <v>9305</v>
      </c>
      <c r="G482" s="96">
        <f t="shared" si="41"/>
        <v>2285</v>
      </c>
      <c r="H482" s="96" t="s">
        <v>2446</v>
      </c>
      <c r="I482" s="96" t="s">
        <v>10120</v>
      </c>
      <c r="J482" s="96" t="s">
        <v>2535</v>
      </c>
      <c r="K482" s="97">
        <v>2285</v>
      </c>
      <c r="L482" s="94" t="s">
        <v>7173</v>
      </c>
      <c r="M482" s="95">
        <f t="shared" si="47"/>
        <v>466</v>
      </c>
    </row>
    <row r="483" spans="1:13" ht="15" thickBot="1">
      <c r="A483" s="552"/>
      <c r="C483" s="547"/>
      <c r="D483" s="95">
        <f t="shared" si="46"/>
        <v>467</v>
      </c>
      <c r="E483" s="96" t="s">
        <v>10122</v>
      </c>
      <c r="F483" s="96" t="s">
        <v>9305</v>
      </c>
      <c r="G483" s="96">
        <f t="shared" si="41"/>
        <v>2414</v>
      </c>
      <c r="H483" s="96" t="s">
        <v>2636</v>
      </c>
      <c r="I483" s="96" t="s">
        <v>10123</v>
      </c>
      <c r="J483" s="96" t="s">
        <v>2690</v>
      </c>
      <c r="K483" s="97">
        <v>2414</v>
      </c>
      <c r="L483" s="94" t="s">
        <v>7173</v>
      </c>
      <c r="M483" s="95">
        <f t="shared" si="47"/>
        <v>467</v>
      </c>
    </row>
    <row r="484" spans="1:13" ht="58.15" thickBot="1">
      <c r="A484" s="552"/>
      <c r="C484" s="549" t="s">
        <v>9962</v>
      </c>
      <c r="D484" s="98">
        <f t="shared" si="46"/>
        <v>468</v>
      </c>
      <c r="E484" s="99" t="s">
        <v>9999</v>
      </c>
      <c r="F484" s="99" t="s">
        <v>9305</v>
      </c>
      <c r="G484" s="99">
        <f t="shared" si="41"/>
        <v>220</v>
      </c>
      <c r="H484" s="99" t="s">
        <v>2446</v>
      </c>
      <c r="I484" s="99" t="s">
        <v>10124</v>
      </c>
      <c r="J484" s="99" t="s">
        <v>971</v>
      </c>
      <c r="K484" s="103">
        <v>220</v>
      </c>
      <c r="L484" s="102">
        <v>30199</v>
      </c>
      <c r="M484" s="98">
        <f t="shared" si="47"/>
        <v>468</v>
      </c>
    </row>
    <row r="485" spans="1:13" ht="15" thickBot="1">
      <c r="A485" s="552"/>
      <c r="C485" s="549"/>
      <c r="D485" s="98">
        <f t="shared" si="46"/>
        <v>469</v>
      </c>
      <c r="E485" s="99" t="s">
        <v>10001</v>
      </c>
      <c r="F485" s="99" t="s">
        <v>9305</v>
      </c>
      <c r="G485" s="99">
        <f t="shared" si="41"/>
        <v>2394</v>
      </c>
      <c r="H485" s="99" t="s">
        <v>2636</v>
      </c>
      <c r="I485" s="99" t="s">
        <v>10125</v>
      </c>
      <c r="J485" s="99" t="s">
        <v>2669</v>
      </c>
      <c r="K485" s="103">
        <v>2394</v>
      </c>
      <c r="L485" s="102" t="s">
        <v>7173</v>
      </c>
      <c r="M485" s="98">
        <f t="shared" si="47"/>
        <v>469</v>
      </c>
    </row>
    <row r="486" spans="1:13" ht="29.45" thickBot="1">
      <c r="A486" s="552"/>
      <c r="C486" s="549"/>
      <c r="D486" s="98">
        <f t="shared" si="46"/>
        <v>470</v>
      </c>
      <c r="E486" s="99" t="s">
        <v>10003</v>
      </c>
      <c r="F486" s="99" t="s">
        <v>9305</v>
      </c>
      <c r="G486" s="99">
        <f t="shared" si="41"/>
        <v>2508</v>
      </c>
      <c r="H486" s="99" t="s">
        <v>2795</v>
      </c>
      <c r="I486" s="99" t="s">
        <v>10125</v>
      </c>
      <c r="J486" s="99" t="s">
        <v>2796</v>
      </c>
      <c r="K486" s="103">
        <v>2508</v>
      </c>
      <c r="L486" s="102" t="s">
        <v>7173</v>
      </c>
      <c r="M486" s="98">
        <f t="shared" si="47"/>
        <v>470</v>
      </c>
    </row>
    <row r="487" spans="1:13" ht="58.15" thickBot="1">
      <c r="A487" s="552"/>
      <c r="C487" s="547" t="s">
        <v>10126</v>
      </c>
      <c r="D487" s="95">
        <f t="shared" si="46"/>
        <v>471</v>
      </c>
      <c r="E487" s="96" t="s">
        <v>10127</v>
      </c>
      <c r="F487" s="96" t="s">
        <v>9305</v>
      </c>
      <c r="G487" s="96">
        <f t="shared" si="41"/>
        <v>2335</v>
      </c>
      <c r="H487" s="96" t="s">
        <v>2598</v>
      </c>
      <c r="I487" s="96" t="s">
        <v>10128</v>
      </c>
      <c r="J487" s="96" t="s">
        <v>2599</v>
      </c>
      <c r="K487" s="97">
        <v>2335</v>
      </c>
      <c r="L487" s="94" t="s">
        <v>7173</v>
      </c>
      <c r="M487" s="95">
        <f t="shared" si="47"/>
        <v>471</v>
      </c>
    </row>
    <row r="488" spans="1:13" ht="29.45" thickBot="1">
      <c r="A488" s="552"/>
      <c r="C488" s="547"/>
      <c r="D488" s="95">
        <f t="shared" si="46"/>
        <v>472</v>
      </c>
      <c r="E488" s="96" t="s">
        <v>10129</v>
      </c>
      <c r="F488" s="96" t="s">
        <v>9305</v>
      </c>
      <c r="G488" s="96">
        <f t="shared" si="41"/>
        <v>2411</v>
      </c>
      <c r="H488" s="96" t="s">
        <v>2636</v>
      </c>
      <c r="I488" s="96" t="s">
        <v>10130</v>
      </c>
      <c r="J488" s="96" t="s">
        <v>2687</v>
      </c>
      <c r="K488" s="97">
        <v>2411</v>
      </c>
      <c r="L488" s="94" t="s">
        <v>7173</v>
      </c>
      <c r="M488" s="95">
        <f t="shared" si="47"/>
        <v>472</v>
      </c>
    </row>
    <row r="489" spans="1:13" ht="29.45" thickBot="1">
      <c r="A489" s="552"/>
      <c r="C489" s="547"/>
      <c r="D489" s="95">
        <f t="shared" si="46"/>
        <v>473</v>
      </c>
      <c r="E489" s="96" t="s">
        <v>10131</v>
      </c>
      <c r="F489" s="96" t="s">
        <v>9305</v>
      </c>
      <c r="G489" s="96">
        <f t="shared" si="41"/>
        <v>2413</v>
      </c>
      <c r="H489" s="96" t="s">
        <v>2636</v>
      </c>
      <c r="I489" s="96" t="s">
        <v>10130</v>
      </c>
      <c r="J489" s="96" t="s">
        <v>2689</v>
      </c>
      <c r="K489" s="97">
        <v>2413</v>
      </c>
      <c r="L489" s="94" t="s">
        <v>7173</v>
      </c>
      <c r="M489" s="95">
        <f t="shared" si="47"/>
        <v>473</v>
      </c>
    </row>
    <row r="490" spans="1:13" ht="29.45" thickBot="1">
      <c r="A490" s="552"/>
      <c r="C490" s="547"/>
      <c r="D490" s="95">
        <f t="shared" si="46"/>
        <v>474</v>
      </c>
      <c r="E490" s="96" t="s">
        <v>10132</v>
      </c>
      <c r="F490" s="96" t="s">
        <v>9305</v>
      </c>
      <c r="G490" s="96">
        <f t="shared" si="41"/>
        <v>2412</v>
      </c>
      <c r="H490" s="96" t="s">
        <v>2636</v>
      </c>
      <c r="I490" s="96" t="s">
        <v>10130</v>
      </c>
      <c r="J490" s="96" t="s">
        <v>2688</v>
      </c>
      <c r="K490" s="97">
        <v>2412</v>
      </c>
      <c r="L490" s="94" t="s">
        <v>7173</v>
      </c>
      <c r="M490" s="95">
        <f t="shared" si="47"/>
        <v>474</v>
      </c>
    </row>
    <row r="491" spans="1:13" ht="72.599999999999994" thickBot="1">
      <c r="A491" s="552"/>
      <c r="C491" s="547"/>
      <c r="D491" s="95">
        <f t="shared" si="46"/>
        <v>475</v>
      </c>
      <c r="E491" s="96" t="s">
        <v>10133</v>
      </c>
      <c r="F491" s="96" t="s">
        <v>9453</v>
      </c>
      <c r="G491" s="96" t="str">
        <f t="shared" si="41"/>
        <v>X</v>
      </c>
      <c r="H491" s="96" t="s">
        <v>9317</v>
      </c>
      <c r="I491" s="96" t="s">
        <v>10134</v>
      </c>
      <c r="J491" s="96" t="s">
        <v>10135</v>
      </c>
      <c r="K491" s="97" t="s">
        <v>7173</v>
      </c>
      <c r="L491" s="94" t="s">
        <v>7173</v>
      </c>
      <c r="M491" s="95">
        <f t="shared" si="47"/>
        <v>475</v>
      </c>
    </row>
    <row r="492" spans="1:13" ht="58.15" thickBot="1">
      <c r="A492" s="552"/>
      <c r="C492" s="98" t="s">
        <v>9345</v>
      </c>
      <c r="D492" s="98">
        <f t="shared" si="46"/>
        <v>476</v>
      </c>
      <c r="E492" s="99" t="s">
        <v>9346</v>
      </c>
      <c r="F492" s="99" t="s">
        <v>9316</v>
      </c>
      <c r="G492" s="99" t="str">
        <f t="shared" si="41"/>
        <v>X</v>
      </c>
      <c r="H492" s="99" t="s">
        <v>9317</v>
      </c>
      <c r="I492" s="99" t="s">
        <v>10136</v>
      </c>
      <c r="J492" s="99" t="s">
        <v>9348</v>
      </c>
      <c r="K492" s="103" t="s">
        <v>7173</v>
      </c>
      <c r="L492" s="102" t="s">
        <v>7173</v>
      </c>
      <c r="M492" s="98">
        <f t="shared" si="47"/>
        <v>476</v>
      </c>
    </row>
    <row r="493" spans="1:13" ht="43.9" thickBot="1">
      <c r="A493" s="552"/>
      <c r="C493" s="547" t="s">
        <v>10137</v>
      </c>
      <c r="D493" s="95">
        <f t="shared" si="46"/>
        <v>477</v>
      </c>
      <c r="E493" s="96" t="s">
        <v>10101</v>
      </c>
      <c r="F493" s="96" t="s">
        <v>9305</v>
      </c>
      <c r="G493" s="96">
        <f t="shared" si="41"/>
        <v>2457</v>
      </c>
      <c r="H493" s="96" t="s">
        <v>9339</v>
      </c>
      <c r="I493" s="96" t="s">
        <v>10138</v>
      </c>
      <c r="J493" s="96" t="s">
        <v>2740</v>
      </c>
      <c r="K493" s="97">
        <v>2457</v>
      </c>
      <c r="L493" s="94" t="s">
        <v>7173</v>
      </c>
      <c r="M493" s="95">
        <f t="shared" si="47"/>
        <v>477</v>
      </c>
    </row>
    <row r="494" spans="1:13" ht="43.9" thickBot="1">
      <c r="A494" s="552"/>
      <c r="C494" s="547"/>
      <c r="D494" s="95">
        <f t="shared" si="46"/>
        <v>478</v>
      </c>
      <c r="E494" s="96" t="s">
        <v>10104</v>
      </c>
      <c r="F494" s="96" t="s">
        <v>9305</v>
      </c>
      <c r="G494" s="96">
        <f t="shared" si="41"/>
        <v>2297</v>
      </c>
      <c r="H494" s="96" t="s">
        <v>2446</v>
      </c>
      <c r="I494" s="96" t="s">
        <v>10138</v>
      </c>
      <c r="J494" s="96" t="s">
        <v>2547</v>
      </c>
      <c r="K494" s="97">
        <v>2297</v>
      </c>
      <c r="L494" s="94" t="s">
        <v>7173</v>
      </c>
      <c r="M494" s="95">
        <f t="shared" si="47"/>
        <v>478</v>
      </c>
    </row>
    <row r="495" spans="1:13" ht="29.45" thickBot="1">
      <c r="A495" s="552"/>
      <c r="C495" s="547"/>
      <c r="D495" s="95">
        <f t="shared" si="46"/>
        <v>479</v>
      </c>
      <c r="E495" s="96" t="s">
        <v>9338</v>
      </c>
      <c r="F495" s="96" t="s">
        <v>9305</v>
      </c>
      <c r="G495" s="96">
        <f t="shared" si="41"/>
        <v>2440</v>
      </c>
      <c r="H495" s="96" t="s">
        <v>9339</v>
      </c>
      <c r="I495" s="96" t="s">
        <v>10139</v>
      </c>
      <c r="J495" s="96" t="s">
        <v>2719</v>
      </c>
      <c r="K495" s="97">
        <v>2440</v>
      </c>
      <c r="L495" s="94" t="s">
        <v>7173</v>
      </c>
      <c r="M495" s="95">
        <f t="shared" si="47"/>
        <v>479</v>
      </c>
    </row>
    <row r="496" spans="1:13" ht="29.45" thickBot="1">
      <c r="A496" s="552"/>
      <c r="C496" s="547"/>
      <c r="D496" s="95">
        <f t="shared" si="46"/>
        <v>480</v>
      </c>
      <c r="E496" s="96" t="s">
        <v>10140</v>
      </c>
      <c r="F496" s="96" t="s">
        <v>9305</v>
      </c>
      <c r="G496" s="96">
        <f t="shared" si="41"/>
        <v>2265</v>
      </c>
      <c r="H496" s="96" t="s">
        <v>2446</v>
      </c>
      <c r="I496" s="96" t="s">
        <v>10139</v>
      </c>
      <c r="J496" s="96" t="s">
        <v>2513</v>
      </c>
      <c r="K496" s="97">
        <v>2265</v>
      </c>
      <c r="L496" s="94" t="s">
        <v>7173</v>
      </c>
      <c r="M496" s="95">
        <f t="shared" si="47"/>
        <v>480</v>
      </c>
    </row>
    <row r="497" spans="1:13" ht="43.9" thickBot="1">
      <c r="A497" s="553"/>
      <c r="C497" s="548"/>
      <c r="D497" s="104">
        <f t="shared" si="46"/>
        <v>481</v>
      </c>
      <c r="E497" s="105" t="s">
        <v>10141</v>
      </c>
      <c r="F497" s="105" t="s">
        <v>9305</v>
      </c>
      <c r="G497" s="105">
        <f t="shared" si="41"/>
        <v>2466</v>
      </c>
      <c r="H497" s="105" t="s">
        <v>2749</v>
      </c>
      <c r="I497" s="105" t="s">
        <v>10142</v>
      </c>
      <c r="J497" s="105" t="s">
        <v>2750</v>
      </c>
      <c r="K497" s="106">
        <v>2466</v>
      </c>
      <c r="L497" s="94" t="s">
        <v>7173</v>
      </c>
      <c r="M497" s="104">
        <f t="shared" si="47"/>
        <v>481</v>
      </c>
    </row>
    <row r="498" spans="1:13" ht="29.45" thickBot="1">
      <c r="A498" s="551" t="s">
        <v>10143</v>
      </c>
      <c r="B498" s="107"/>
      <c r="C498" s="554" t="s">
        <v>9366</v>
      </c>
      <c r="D498" s="91">
        <f>D497+1</f>
        <v>482</v>
      </c>
      <c r="E498" s="92" t="s">
        <v>9367</v>
      </c>
      <c r="F498" s="92" t="s">
        <v>9305</v>
      </c>
      <c r="G498" s="92">
        <f t="shared" si="41"/>
        <v>331</v>
      </c>
      <c r="H498" s="92" t="s">
        <v>9339</v>
      </c>
      <c r="I498" s="92" t="s">
        <v>10144</v>
      </c>
      <c r="J498" s="92" t="s">
        <v>9369</v>
      </c>
      <c r="K498" s="93">
        <v>331</v>
      </c>
      <c r="L498" s="94">
        <v>30583</v>
      </c>
      <c r="M498" s="91">
        <f>M497+1</f>
        <v>482</v>
      </c>
    </row>
    <row r="499" spans="1:13" ht="29.45" thickBot="1">
      <c r="A499" s="552"/>
      <c r="C499" s="547"/>
      <c r="D499" s="95">
        <f t="shared" ref="D499:D516" si="48">D498+1</f>
        <v>483</v>
      </c>
      <c r="E499" s="96" t="s">
        <v>9370</v>
      </c>
      <c r="F499" s="96" t="s">
        <v>9305</v>
      </c>
      <c r="G499" s="96">
        <f t="shared" si="41"/>
        <v>332</v>
      </c>
      <c r="H499" s="96" t="s">
        <v>9339</v>
      </c>
      <c r="I499" s="96" t="s">
        <v>10144</v>
      </c>
      <c r="J499" s="96" t="s">
        <v>1127</v>
      </c>
      <c r="K499" s="97">
        <v>332</v>
      </c>
      <c r="L499" s="94">
        <v>30583</v>
      </c>
      <c r="M499" s="95">
        <f t="shared" ref="M499:M516" si="49">M498+1</f>
        <v>483</v>
      </c>
    </row>
    <row r="500" spans="1:13" ht="43.9" thickBot="1">
      <c r="A500" s="552"/>
      <c r="C500" s="547"/>
      <c r="D500" s="95">
        <f t="shared" si="48"/>
        <v>484</v>
      </c>
      <c r="E500" s="96" t="s">
        <v>9371</v>
      </c>
      <c r="F500" s="96" t="s">
        <v>9305</v>
      </c>
      <c r="G500" s="96">
        <f t="shared" si="41"/>
        <v>334</v>
      </c>
      <c r="H500" s="96" t="s">
        <v>9339</v>
      </c>
      <c r="I500" s="96" t="s">
        <v>10144</v>
      </c>
      <c r="J500" s="96" t="s">
        <v>1129</v>
      </c>
      <c r="K500" s="97">
        <v>334</v>
      </c>
      <c r="L500" s="94">
        <v>30583</v>
      </c>
      <c r="M500" s="95">
        <f t="shared" si="49"/>
        <v>484</v>
      </c>
    </row>
    <row r="501" spans="1:13" ht="43.9" thickBot="1">
      <c r="A501" s="552"/>
      <c r="C501" s="547"/>
      <c r="D501" s="95">
        <f t="shared" si="48"/>
        <v>485</v>
      </c>
      <c r="E501" s="96" t="s">
        <v>9372</v>
      </c>
      <c r="F501" s="96" t="s">
        <v>9305</v>
      </c>
      <c r="G501" s="96">
        <f t="shared" si="41"/>
        <v>336</v>
      </c>
      <c r="H501" s="96" t="s">
        <v>9339</v>
      </c>
      <c r="I501" s="96" t="s">
        <v>10144</v>
      </c>
      <c r="J501" s="96" t="s">
        <v>1131</v>
      </c>
      <c r="K501" s="97">
        <v>336</v>
      </c>
      <c r="L501" s="94">
        <v>30583</v>
      </c>
      <c r="M501" s="95">
        <f t="shared" si="49"/>
        <v>485</v>
      </c>
    </row>
    <row r="502" spans="1:13" ht="43.9" thickBot="1">
      <c r="A502" s="552"/>
      <c r="C502" s="547"/>
      <c r="D502" s="95">
        <f t="shared" si="48"/>
        <v>486</v>
      </c>
      <c r="E502" s="96" t="s">
        <v>10145</v>
      </c>
      <c r="F502" s="96" t="s">
        <v>9305</v>
      </c>
      <c r="G502" s="96">
        <f t="shared" si="41"/>
        <v>335</v>
      </c>
      <c r="H502" s="96" t="s">
        <v>9339</v>
      </c>
      <c r="I502" s="96" t="s">
        <v>10144</v>
      </c>
      <c r="J502" s="96" t="s">
        <v>1130</v>
      </c>
      <c r="K502" s="97">
        <v>335</v>
      </c>
      <c r="L502" s="94">
        <v>30583</v>
      </c>
      <c r="M502" s="95">
        <f t="shared" si="49"/>
        <v>486</v>
      </c>
    </row>
    <row r="503" spans="1:13" ht="29.45" thickBot="1">
      <c r="A503" s="552"/>
      <c r="C503" s="549" t="s">
        <v>10146</v>
      </c>
      <c r="D503" s="98">
        <f t="shared" si="48"/>
        <v>487</v>
      </c>
      <c r="E503" s="99" t="s">
        <v>9906</v>
      </c>
      <c r="F503" s="99" t="s">
        <v>9305</v>
      </c>
      <c r="G503" s="99">
        <f t="shared" si="41"/>
        <v>290</v>
      </c>
      <c r="H503" s="99" t="s">
        <v>9907</v>
      </c>
      <c r="I503" s="99" t="s">
        <v>10147</v>
      </c>
      <c r="J503" s="99" t="s">
        <v>1066</v>
      </c>
      <c r="K503" s="103">
        <v>290</v>
      </c>
      <c r="L503" s="102" t="s">
        <v>7173</v>
      </c>
      <c r="M503" s="98">
        <f t="shared" si="49"/>
        <v>487</v>
      </c>
    </row>
    <row r="504" spans="1:13" ht="29.45" thickBot="1">
      <c r="A504" s="552"/>
      <c r="C504" s="549"/>
      <c r="D504" s="98">
        <f t="shared" si="48"/>
        <v>488</v>
      </c>
      <c r="E504" s="99" t="s">
        <v>9909</v>
      </c>
      <c r="F504" s="99" t="s">
        <v>9305</v>
      </c>
      <c r="G504" s="99">
        <f t="shared" si="41"/>
        <v>8</v>
      </c>
      <c r="H504" s="99" t="s">
        <v>9907</v>
      </c>
      <c r="I504" s="99" t="s">
        <v>10147</v>
      </c>
      <c r="J504" s="99" t="s">
        <v>761</v>
      </c>
      <c r="K504" s="103">
        <v>8</v>
      </c>
      <c r="L504" s="102" t="s">
        <v>7173</v>
      </c>
      <c r="M504" s="98">
        <f t="shared" si="49"/>
        <v>488</v>
      </c>
    </row>
    <row r="505" spans="1:13" ht="58.15" thickBot="1">
      <c r="A505" s="552"/>
      <c r="C505" s="549"/>
      <c r="D505" s="98">
        <f t="shared" si="48"/>
        <v>489</v>
      </c>
      <c r="E505" s="99" t="s">
        <v>9910</v>
      </c>
      <c r="F505" s="99" t="s">
        <v>9305</v>
      </c>
      <c r="G505" s="99">
        <f t="shared" si="41"/>
        <v>2215</v>
      </c>
      <c r="H505" s="99" t="s">
        <v>2446</v>
      </c>
      <c r="I505" s="99" t="s">
        <v>10147</v>
      </c>
      <c r="J505" s="99" t="s">
        <v>2458</v>
      </c>
      <c r="K505" s="103">
        <v>2215</v>
      </c>
      <c r="L505" s="102" t="s">
        <v>7173</v>
      </c>
      <c r="M505" s="98">
        <f t="shared" si="49"/>
        <v>489</v>
      </c>
    </row>
    <row r="506" spans="1:13" ht="58.15" thickBot="1">
      <c r="A506" s="552"/>
      <c r="C506" s="549"/>
      <c r="D506" s="98">
        <f t="shared" si="48"/>
        <v>490</v>
      </c>
      <c r="E506" s="99" t="s">
        <v>9911</v>
      </c>
      <c r="F506" s="99" t="s">
        <v>9305</v>
      </c>
      <c r="G506" s="99">
        <f t="shared" si="41"/>
        <v>2216</v>
      </c>
      <c r="H506" s="99" t="s">
        <v>2446</v>
      </c>
      <c r="I506" s="99" t="s">
        <v>10147</v>
      </c>
      <c r="J506" s="99" t="s">
        <v>2459</v>
      </c>
      <c r="K506" s="103">
        <v>2216</v>
      </c>
      <c r="L506" s="102" t="s">
        <v>7173</v>
      </c>
      <c r="M506" s="98">
        <f t="shared" si="49"/>
        <v>490</v>
      </c>
    </row>
    <row r="507" spans="1:13" ht="72.599999999999994" thickBot="1">
      <c r="A507" s="552"/>
      <c r="C507" s="549"/>
      <c r="D507" s="98">
        <f t="shared" si="48"/>
        <v>491</v>
      </c>
      <c r="E507" s="99" t="s">
        <v>9912</v>
      </c>
      <c r="F507" s="99" t="s">
        <v>9453</v>
      </c>
      <c r="G507" s="99" t="str">
        <f t="shared" si="41"/>
        <v>X</v>
      </c>
      <c r="H507" s="99" t="s">
        <v>9317</v>
      </c>
      <c r="I507" s="99" t="s">
        <v>10148</v>
      </c>
      <c r="J507" s="99" t="s">
        <v>9914</v>
      </c>
      <c r="K507" s="103" t="s">
        <v>7173</v>
      </c>
      <c r="L507" s="102" t="s">
        <v>7173</v>
      </c>
      <c r="M507" s="98">
        <f t="shared" si="49"/>
        <v>491</v>
      </c>
    </row>
    <row r="508" spans="1:13" ht="72.599999999999994" thickBot="1">
      <c r="A508" s="552"/>
      <c r="C508" s="549"/>
      <c r="D508" s="98">
        <f t="shared" si="48"/>
        <v>492</v>
      </c>
      <c r="E508" s="99" t="s">
        <v>9502</v>
      </c>
      <c r="F508" s="99" t="s">
        <v>9305</v>
      </c>
      <c r="G508" s="99">
        <f t="shared" si="41"/>
        <v>2385</v>
      </c>
      <c r="H508" s="99" t="s">
        <v>2636</v>
      </c>
      <c r="I508" s="99" t="s">
        <v>10149</v>
      </c>
      <c r="J508" s="99" t="s">
        <v>2660</v>
      </c>
      <c r="K508" s="103">
        <v>2385</v>
      </c>
      <c r="L508" s="102" t="s">
        <v>7173</v>
      </c>
      <c r="M508" s="98">
        <f t="shared" si="49"/>
        <v>492</v>
      </c>
    </row>
    <row r="509" spans="1:13" ht="58.15" thickBot="1">
      <c r="A509" s="552"/>
      <c r="C509" s="95" t="s">
        <v>10150</v>
      </c>
      <c r="D509" s="95">
        <f t="shared" si="48"/>
        <v>493</v>
      </c>
      <c r="E509" s="96" t="s">
        <v>10151</v>
      </c>
      <c r="F509" s="96" t="s">
        <v>9305</v>
      </c>
      <c r="G509" s="96">
        <f t="shared" si="41"/>
        <v>2340</v>
      </c>
      <c r="H509" s="96" t="s">
        <v>10152</v>
      </c>
      <c r="I509" s="96" t="s">
        <v>10153</v>
      </c>
      <c r="J509" s="96" t="s">
        <v>2606</v>
      </c>
      <c r="K509" s="97">
        <v>2340</v>
      </c>
      <c r="L509" s="94" t="s">
        <v>7173</v>
      </c>
      <c r="M509" s="95">
        <f t="shared" si="49"/>
        <v>493</v>
      </c>
    </row>
    <row r="510" spans="1:13" ht="72.599999999999994" thickBot="1">
      <c r="A510" s="552"/>
      <c r="C510" s="549" t="s">
        <v>10154</v>
      </c>
      <c r="D510" s="98">
        <f t="shared" si="48"/>
        <v>494</v>
      </c>
      <c r="E510" s="99" t="s">
        <v>10155</v>
      </c>
      <c r="F510" s="99" t="s">
        <v>9453</v>
      </c>
      <c r="G510" s="99" t="str">
        <f t="shared" si="41"/>
        <v>X</v>
      </c>
      <c r="H510" s="99" t="s">
        <v>9317</v>
      </c>
      <c r="I510" s="99" t="s">
        <v>10156</v>
      </c>
      <c r="J510" s="99" t="s">
        <v>10157</v>
      </c>
      <c r="K510" s="103" t="s">
        <v>7173</v>
      </c>
      <c r="L510" s="102" t="s">
        <v>7173</v>
      </c>
      <c r="M510" s="98">
        <f t="shared" si="49"/>
        <v>494</v>
      </c>
    </row>
    <row r="511" spans="1:13" ht="72.599999999999994" thickBot="1">
      <c r="A511" s="552"/>
      <c r="C511" s="549"/>
      <c r="D511" s="98">
        <f t="shared" si="48"/>
        <v>495</v>
      </c>
      <c r="E511" s="99" t="s">
        <v>10158</v>
      </c>
      <c r="F511" s="99" t="s">
        <v>9305</v>
      </c>
      <c r="G511" s="99">
        <f t="shared" si="41"/>
        <v>2210</v>
      </c>
      <c r="H511" s="99" t="s">
        <v>2452</v>
      </c>
      <c r="I511" s="99" t="s">
        <v>10159</v>
      </c>
      <c r="J511" s="99" t="s">
        <v>2453</v>
      </c>
      <c r="K511" s="103">
        <v>2210</v>
      </c>
      <c r="L511" s="102" t="s">
        <v>7173</v>
      </c>
      <c r="M511" s="98">
        <f t="shared" si="49"/>
        <v>495</v>
      </c>
    </row>
    <row r="512" spans="1:13" ht="43.9" thickBot="1">
      <c r="A512" s="552"/>
      <c r="C512" s="547" t="s">
        <v>9451</v>
      </c>
      <c r="D512" s="95">
        <f t="shared" si="48"/>
        <v>496</v>
      </c>
      <c r="E512" s="96" t="s">
        <v>10160</v>
      </c>
      <c r="F512" s="96" t="s">
        <v>9305</v>
      </c>
      <c r="G512" s="96">
        <f t="shared" si="41"/>
        <v>226</v>
      </c>
      <c r="H512" s="96" t="s">
        <v>2612</v>
      </c>
      <c r="I512" s="96" t="s">
        <v>10161</v>
      </c>
      <c r="J512" s="96" t="s">
        <v>977</v>
      </c>
      <c r="K512" s="97">
        <v>226</v>
      </c>
      <c r="L512" s="94" t="s">
        <v>7173</v>
      </c>
      <c r="M512" s="95">
        <f t="shared" si="49"/>
        <v>496</v>
      </c>
    </row>
    <row r="513" spans="1:13" ht="115.9" thickBot="1">
      <c r="A513" s="552"/>
      <c r="C513" s="547"/>
      <c r="D513" s="95">
        <f t="shared" si="48"/>
        <v>497</v>
      </c>
      <c r="E513" s="96" t="s">
        <v>9452</v>
      </c>
      <c r="F513" s="96" t="s">
        <v>9453</v>
      </c>
      <c r="G513" s="96" t="str">
        <f t="shared" si="41"/>
        <v>X</v>
      </c>
      <c r="H513" s="96" t="s">
        <v>9317</v>
      </c>
      <c r="I513" s="96" t="s">
        <v>10162</v>
      </c>
      <c r="J513" s="96" t="s">
        <v>9455</v>
      </c>
      <c r="K513" s="97" t="s">
        <v>7173</v>
      </c>
      <c r="L513" s="94" t="s">
        <v>7173</v>
      </c>
      <c r="M513" s="95">
        <f t="shared" si="49"/>
        <v>497</v>
      </c>
    </row>
    <row r="514" spans="1:13" ht="29.45" thickBot="1">
      <c r="A514" s="552"/>
      <c r="C514" s="549" t="s">
        <v>9481</v>
      </c>
      <c r="D514" s="98">
        <f t="shared" si="48"/>
        <v>498</v>
      </c>
      <c r="E514" s="99" t="s">
        <v>10163</v>
      </c>
      <c r="F514" s="99" t="s">
        <v>9305</v>
      </c>
      <c r="G514" s="99">
        <f t="shared" si="41"/>
        <v>2423</v>
      </c>
      <c r="H514" s="99" t="s">
        <v>2636</v>
      </c>
      <c r="I514" s="99" t="s">
        <v>10164</v>
      </c>
      <c r="J514" s="99" t="s">
        <v>2699</v>
      </c>
      <c r="K514" s="103">
        <v>2423</v>
      </c>
      <c r="L514" s="102" t="s">
        <v>7173</v>
      </c>
      <c r="M514" s="98">
        <f t="shared" si="49"/>
        <v>498</v>
      </c>
    </row>
    <row r="515" spans="1:13" ht="29.45" thickBot="1">
      <c r="A515" s="552"/>
      <c r="C515" s="549"/>
      <c r="D515" s="98">
        <f t="shared" si="48"/>
        <v>499</v>
      </c>
      <c r="E515" s="99" t="s">
        <v>10165</v>
      </c>
      <c r="F515" s="99" t="s">
        <v>9305</v>
      </c>
      <c r="G515" s="99">
        <f t="shared" ref="G515:G578" si="50">+K515</f>
        <v>2499</v>
      </c>
      <c r="H515" s="99" t="s">
        <v>2573</v>
      </c>
      <c r="I515" s="99" t="s">
        <v>10164</v>
      </c>
      <c r="J515" s="99" t="s">
        <v>2786</v>
      </c>
      <c r="K515" s="103">
        <v>2499</v>
      </c>
      <c r="L515" s="102" t="s">
        <v>7173</v>
      </c>
      <c r="M515" s="98">
        <f t="shared" si="49"/>
        <v>499</v>
      </c>
    </row>
    <row r="516" spans="1:13" ht="43.9" thickBot="1">
      <c r="A516" s="553"/>
      <c r="C516" s="550"/>
      <c r="D516" s="116">
        <f t="shared" si="48"/>
        <v>500</v>
      </c>
      <c r="E516" s="100" t="s">
        <v>10166</v>
      </c>
      <c r="F516" s="100" t="s">
        <v>9305</v>
      </c>
      <c r="G516" s="100">
        <f t="shared" si="50"/>
        <v>2492</v>
      </c>
      <c r="H516" s="100" t="s">
        <v>2573</v>
      </c>
      <c r="I516" s="100" t="s">
        <v>10164</v>
      </c>
      <c r="J516" s="100" t="s">
        <v>2779</v>
      </c>
      <c r="K516" s="101">
        <v>2492</v>
      </c>
      <c r="L516" s="102" t="s">
        <v>7173</v>
      </c>
      <c r="M516" s="116">
        <f t="shared" si="49"/>
        <v>500</v>
      </c>
    </row>
    <row r="517" spans="1:13" ht="87" thickBot="1">
      <c r="A517" s="551" t="s">
        <v>10167</v>
      </c>
      <c r="B517" s="107"/>
      <c r="C517" s="554" t="s">
        <v>10168</v>
      </c>
      <c r="D517" s="91">
        <f>D516+1</f>
        <v>501</v>
      </c>
      <c r="E517" s="92" t="s">
        <v>10169</v>
      </c>
      <c r="F517" s="92" t="s">
        <v>9363</v>
      </c>
      <c r="G517" s="92" t="str">
        <f t="shared" si="50"/>
        <v>X</v>
      </c>
      <c r="H517" s="92" t="s">
        <v>9317</v>
      </c>
      <c r="I517" s="92" t="s">
        <v>10170</v>
      </c>
      <c r="J517" s="92" t="s">
        <v>10171</v>
      </c>
      <c r="K517" s="93" t="s">
        <v>7173</v>
      </c>
      <c r="L517" s="94" t="s">
        <v>7173</v>
      </c>
      <c r="M517" s="91">
        <f>M516+1</f>
        <v>501</v>
      </c>
    </row>
    <row r="518" spans="1:13" ht="101.45" thickBot="1">
      <c r="A518" s="552"/>
      <c r="C518" s="547"/>
      <c r="D518" s="95">
        <f t="shared" ref="D518:D551" si="51">D517+1</f>
        <v>502</v>
      </c>
      <c r="E518" s="96" t="s">
        <v>10172</v>
      </c>
      <c r="F518" s="96" t="s">
        <v>9305</v>
      </c>
      <c r="G518" s="96">
        <f t="shared" si="50"/>
        <v>2390</v>
      </c>
      <c r="H518" s="96" t="s">
        <v>2636</v>
      </c>
      <c r="I518" s="96" t="s">
        <v>10173</v>
      </c>
      <c r="J518" s="96" t="s">
        <v>2665</v>
      </c>
      <c r="K518" s="97">
        <v>2390</v>
      </c>
      <c r="L518" s="94" t="s">
        <v>7173</v>
      </c>
      <c r="M518" s="95">
        <f t="shared" ref="M518:M551" si="52">M517+1</f>
        <v>502</v>
      </c>
    </row>
    <row r="519" spans="1:13" ht="101.45" thickBot="1">
      <c r="A519" s="552"/>
      <c r="C519" s="547"/>
      <c r="D519" s="95">
        <f t="shared" si="51"/>
        <v>503</v>
      </c>
      <c r="E519" s="96" t="s">
        <v>10174</v>
      </c>
      <c r="F519" s="96" t="s">
        <v>9305</v>
      </c>
      <c r="G519" s="96">
        <f t="shared" si="50"/>
        <v>2389</v>
      </c>
      <c r="H519" s="96" t="s">
        <v>2636</v>
      </c>
      <c r="I519" s="96" t="s">
        <v>10173</v>
      </c>
      <c r="J519" s="96" t="s">
        <v>2664</v>
      </c>
      <c r="K519" s="97">
        <v>2389</v>
      </c>
      <c r="L519" s="94" t="s">
        <v>7173</v>
      </c>
      <c r="M519" s="95">
        <f t="shared" si="52"/>
        <v>503</v>
      </c>
    </row>
    <row r="520" spans="1:13" ht="87" thickBot="1">
      <c r="A520" s="552"/>
      <c r="C520" s="547"/>
      <c r="D520" s="95">
        <f t="shared" si="51"/>
        <v>504</v>
      </c>
      <c r="E520" s="96" t="s">
        <v>10175</v>
      </c>
      <c r="F520" s="96" t="s">
        <v>9305</v>
      </c>
      <c r="G520" s="96">
        <f t="shared" si="50"/>
        <v>2539</v>
      </c>
      <c r="H520" s="96" t="s">
        <v>2612</v>
      </c>
      <c r="I520" s="96" t="s">
        <v>10176</v>
      </c>
      <c r="J520" s="96" t="s">
        <v>2827</v>
      </c>
      <c r="K520" s="97">
        <v>2539</v>
      </c>
      <c r="L520" s="94" t="s">
        <v>7173</v>
      </c>
      <c r="M520" s="95">
        <f t="shared" si="52"/>
        <v>504</v>
      </c>
    </row>
    <row r="521" spans="1:13" ht="115.9" thickBot="1">
      <c r="A521" s="552"/>
      <c r="C521" s="549" t="s">
        <v>10177</v>
      </c>
      <c r="D521" s="98">
        <f t="shared" si="51"/>
        <v>505</v>
      </c>
      <c r="E521" s="99" t="s">
        <v>10178</v>
      </c>
      <c r="F521" s="99" t="s">
        <v>9363</v>
      </c>
      <c r="G521" s="99" t="str">
        <f t="shared" si="50"/>
        <v>X</v>
      </c>
      <c r="H521" s="99" t="s">
        <v>9317</v>
      </c>
      <c r="I521" s="99" t="s">
        <v>10179</v>
      </c>
      <c r="J521" s="99" t="s">
        <v>10180</v>
      </c>
      <c r="K521" s="103" t="s">
        <v>7173</v>
      </c>
      <c r="L521" s="102" t="s">
        <v>7173</v>
      </c>
      <c r="M521" s="98">
        <f t="shared" si="52"/>
        <v>505</v>
      </c>
    </row>
    <row r="522" spans="1:13" ht="87" thickBot="1">
      <c r="A522" s="552"/>
      <c r="C522" s="549"/>
      <c r="D522" s="98">
        <f t="shared" si="51"/>
        <v>506</v>
      </c>
      <c r="E522" s="99" t="s">
        <v>10181</v>
      </c>
      <c r="F522" s="99" t="s">
        <v>9363</v>
      </c>
      <c r="G522" s="99" t="str">
        <f t="shared" si="50"/>
        <v>X</v>
      </c>
      <c r="H522" s="99" t="s">
        <v>9317</v>
      </c>
      <c r="I522" s="99" t="s">
        <v>10182</v>
      </c>
      <c r="J522" s="99" t="s">
        <v>10183</v>
      </c>
      <c r="K522" s="103" t="s">
        <v>7173</v>
      </c>
      <c r="L522" s="102" t="s">
        <v>7173</v>
      </c>
      <c r="M522" s="98">
        <f t="shared" si="52"/>
        <v>506</v>
      </c>
    </row>
    <row r="523" spans="1:13" ht="144.6" thickBot="1">
      <c r="A523" s="552"/>
      <c r="C523" s="547" t="s">
        <v>10184</v>
      </c>
      <c r="D523" s="95">
        <f t="shared" si="51"/>
        <v>507</v>
      </c>
      <c r="E523" s="96" t="s">
        <v>10185</v>
      </c>
      <c r="F523" s="96" t="s">
        <v>9305</v>
      </c>
      <c r="G523" s="96">
        <f t="shared" si="50"/>
        <v>2366</v>
      </c>
      <c r="H523" s="96" t="s">
        <v>2636</v>
      </c>
      <c r="I523" s="96" t="s">
        <v>10186</v>
      </c>
      <c r="J523" s="96" t="s">
        <v>2641</v>
      </c>
      <c r="K523" s="97">
        <v>2366</v>
      </c>
      <c r="L523" s="94" t="s">
        <v>7173</v>
      </c>
      <c r="M523" s="95">
        <f t="shared" si="52"/>
        <v>507</v>
      </c>
    </row>
    <row r="524" spans="1:13" ht="87" thickBot="1">
      <c r="A524" s="552"/>
      <c r="C524" s="547"/>
      <c r="D524" s="95">
        <f t="shared" si="51"/>
        <v>508</v>
      </c>
      <c r="E524" s="96" t="s">
        <v>10187</v>
      </c>
      <c r="F524" s="96" t="s">
        <v>9305</v>
      </c>
      <c r="G524" s="96">
        <f t="shared" si="50"/>
        <v>2557</v>
      </c>
      <c r="H524" s="96" t="s">
        <v>2446</v>
      </c>
      <c r="I524" s="96" t="s">
        <v>10188</v>
      </c>
      <c r="J524" s="96" t="s">
        <v>2844</v>
      </c>
      <c r="K524" s="97">
        <v>2557</v>
      </c>
      <c r="L524" s="94" t="s">
        <v>7173</v>
      </c>
      <c r="M524" s="95">
        <f t="shared" si="52"/>
        <v>508</v>
      </c>
    </row>
    <row r="525" spans="1:13" ht="72.599999999999994" thickBot="1">
      <c r="A525" s="552"/>
      <c r="C525" s="547"/>
      <c r="D525" s="95">
        <f t="shared" si="51"/>
        <v>509</v>
      </c>
      <c r="E525" s="96" t="s">
        <v>10189</v>
      </c>
      <c r="F525" s="96" t="s">
        <v>9305</v>
      </c>
      <c r="G525" s="96">
        <f t="shared" si="50"/>
        <v>2556</v>
      </c>
      <c r="H525" s="96" t="s">
        <v>2446</v>
      </c>
      <c r="I525" s="96" t="s">
        <v>10188</v>
      </c>
      <c r="J525" s="96" t="s">
        <v>2843</v>
      </c>
      <c r="K525" s="97">
        <v>2556</v>
      </c>
      <c r="L525" s="94" t="s">
        <v>7173</v>
      </c>
      <c r="M525" s="95">
        <f t="shared" si="52"/>
        <v>509</v>
      </c>
    </row>
    <row r="526" spans="1:13" ht="58.15" thickBot="1">
      <c r="A526" s="552"/>
      <c r="C526" s="547"/>
      <c r="D526" s="95">
        <f t="shared" si="51"/>
        <v>510</v>
      </c>
      <c r="E526" s="96" t="s">
        <v>10190</v>
      </c>
      <c r="F526" s="96" t="s">
        <v>9305</v>
      </c>
      <c r="G526" s="96">
        <f t="shared" si="50"/>
        <v>2554</v>
      </c>
      <c r="H526" s="96" t="s">
        <v>2446</v>
      </c>
      <c r="I526" s="96" t="s">
        <v>10191</v>
      </c>
      <c r="J526" s="96" t="s">
        <v>2841</v>
      </c>
      <c r="K526" s="97">
        <v>2554</v>
      </c>
      <c r="L526" s="94" t="s">
        <v>7173</v>
      </c>
      <c r="M526" s="95">
        <f t="shared" si="52"/>
        <v>510</v>
      </c>
    </row>
    <row r="527" spans="1:13" ht="58.15" thickBot="1">
      <c r="A527" s="552"/>
      <c r="C527" s="548"/>
      <c r="D527" s="95">
        <f t="shared" si="51"/>
        <v>511</v>
      </c>
      <c r="E527" s="96" t="s">
        <v>10192</v>
      </c>
      <c r="F527" s="96" t="s">
        <v>9305</v>
      </c>
      <c r="G527" s="96">
        <f t="shared" si="50"/>
        <v>2555</v>
      </c>
      <c r="H527" s="96" t="s">
        <v>2446</v>
      </c>
      <c r="I527" s="96" t="s">
        <v>10191</v>
      </c>
      <c r="J527" s="96" t="s">
        <v>2842</v>
      </c>
      <c r="K527" s="97">
        <v>2555</v>
      </c>
      <c r="L527" s="94" t="s">
        <v>7173</v>
      </c>
      <c r="M527" s="95">
        <f t="shared" si="52"/>
        <v>511</v>
      </c>
    </row>
    <row r="528" spans="1:13" ht="101.45" thickBot="1">
      <c r="A528" s="552"/>
      <c r="C528" s="549" t="s">
        <v>10193</v>
      </c>
      <c r="D528" s="114">
        <f t="shared" si="51"/>
        <v>512</v>
      </c>
      <c r="E528" s="99" t="s">
        <v>10194</v>
      </c>
      <c r="F528" s="99" t="s">
        <v>9363</v>
      </c>
      <c r="G528" s="99" t="str">
        <f t="shared" si="50"/>
        <v>X</v>
      </c>
      <c r="H528" s="99" t="s">
        <v>9317</v>
      </c>
      <c r="I528" s="99" t="s">
        <v>10195</v>
      </c>
      <c r="J528" s="99" t="s">
        <v>10196</v>
      </c>
      <c r="K528" s="103" t="s">
        <v>7173</v>
      </c>
      <c r="L528" s="102" t="s">
        <v>7173</v>
      </c>
      <c r="M528" s="114">
        <f t="shared" si="52"/>
        <v>512</v>
      </c>
    </row>
    <row r="529" spans="1:13" ht="72.599999999999994" thickBot="1">
      <c r="A529" s="552"/>
      <c r="C529" s="549"/>
      <c r="D529" s="114">
        <f t="shared" si="51"/>
        <v>513</v>
      </c>
      <c r="E529" s="99" t="s">
        <v>10197</v>
      </c>
      <c r="F529" s="99" t="s">
        <v>9305</v>
      </c>
      <c r="G529" s="99">
        <f t="shared" si="50"/>
        <v>2421</v>
      </c>
      <c r="H529" s="99" t="s">
        <v>2636</v>
      </c>
      <c r="I529" s="99" t="s">
        <v>10198</v>
      </c>
      <c r="J529" s="99" t="s">
        <v>2697</v>
      </c>
      <c r="K529" s="103">
        <v>2421</v>
      </c>
      <c r="L529" s="102" t="s">
        <v>7173</v>
      </c>
      <c r="M529" s="114">
        <f t="shared" si="52"/>
        <v>513</v>
      </c>
    </row>
    <row r="530" spans="1:13" ht="15" thickBot="1">
      <c r="A530" s="552"/>
      <c r="C530" s="549"/>
      <c r="D530" s="114">
        <f t="shared" si="51"/>
        <v>514</v>
      </c>
      <c r="E530" s="99" t="s">
        <v>9873</v>
      </c>
      <c r="F530" s="99" t="s">
        <v>9305</v>
      </c>
      <c r="G530" s="99">
        <f t="shared" si="50"/>
        <v>2401</v>
      </c>
      <c r="H530" s="99" t="s">
        <v>2636</v>
      </c>
      <c r="I530" s="99" t="s">
        <v>10199</v>
      </c>
      <c r="J530" s="99" t="s">
        <v>2676</v>
      </c>
      <c r="K530" s="103">
        <v>2401</v>
      </c>
      <c r="L530" s="102" t="s">
        <v>7173</v>
      </c>
      <c r="M530" s="114">
        <f t="shared" si="52"/>
        <v>514</v>
      </c>
    </row>
    <row r="531" spans="1:13" ht="29.45" thickBot="1">
      <c r="A531" s="552"/>
      <c r="C531" s="549"/>
      <c r="D531" s="114">
        <f t="shared" si="51"/>
        <v>515</v>
      </c>
      <c r="E531" s="99" t="s">
        <v>9875</v>
      </c>
      <c r="F531" s="99" t="s">
        <v>9305</v>
      </c>
      <c r="G531" s="99">
        <f t="shared" si="50"/>
        <v>2516</v>
      </c>
      <c r="H531" s="99" t="s">
        <v>2636</v>
      </c>
      <c r="I531" s="99" t="s">
        <v>10199</v>
      </c>
      <c r="J531" s="99" t="s">
        <v>2804</v>
      </c>
      <c r="K531" s="103">
        <v>2516</v>
      </c>
      <c r="L531" s="102" t="s">
        <v>7173</v>
      </c>
      <c r="M531" s="114">
        <f t="shared" si="52"/>
        <v>515</v>
      </c>
    </row>
    <row r="532" spans="1:13" ht="58.15" thickBot="1">
      <c r="A532" s="552"/>
      <c r="C532" s="549"/>
      <c r="D532" s="114">
        <f t="shared" si="51"/>
        <v>516</v>
      </c>
      <c r="E532" s="99" t="s">
        <v>10200</v>
      </c>
      <c r="F532" s="99" t="s">
        <v>9305</v>
      </c>
      <c r="G532" s="99">
        <f t="shared" si="50"/>
        <v>2455</v>
      </c>
      <c r="H532" s="99" t="s">
        <v>9339</v>
      </c>
      <c r="I532" s="99" t="s">
        <v>10201</v>
      </c>
      <c r="J532" s="99" t="s">
        <v>2738</v>
      </c>
      <c r="K532" s="103">
        <v>2455</v>
      </c>
      <c r="L532" s="102" t="s">
        <v>7173</v>
      </c>
      <c r="M532" s="114">
        <f t="shared" si="52"/>
        <v>516</v>
      </c>
    </row>
    <row r="533" spans="1:13" ht="72.599999999999994" thickBot="1">
      <c r="A533" s="552"/>
      <c r="C533" s="549"/>
      <c r="D533" s="114">
        <f t="shared" si="51"/>
        <v>517</v>
      </c>
      <c r="E533" s="99" t="s">
        <v>10202</v>
      </c>
      <c r="F533" s="99" t="s">
        <v>9305</v>
      </c>
      <c r="G533" s="99">
        <f t="shared" si="50"/>
        <v>2418</v>
      </c>
      <c r="H533" s="99" t="s">
        <v>2636</v>
      </c>
      <c r="I533" s="99" t="s">
        <v>10203</v>
      </c>
      <c r="J533" s="99" t="s">
        <v>2694</v>
      </c>
      <c r="K533" s="103">
        <v>2418</v>
      </c>
      <c r="L533" s="102" t="s">
        <v>7173</v>
      </c>
      <c r="M533" s="114">
        <f t="shared" si="52"/>
        <v>517</v>
      </c>
    </row>
    <row r="534" spans="1:13" ht="101.45" thickBot="1">
      <c r="A534" s="552"/>
      <c r="C534" s="556" t="s">
        <v>10204</v>
      </c>
      <c r="D534" s="95">
        <f t="shared" si="51"/>
        <v>518</v>
      </c>
      <c r="E534" s="96" t="s">
        <v>10205</v>
      </c>
      <c r="F534" s="96" t="s">
        <v>9363</v>
      </c>
      <c r="G534" s="96" t="str">
        <f t="shared" si="50"/>
        <v>X</v>
      </c>
      <c r="H534" s="96" t="s">
        <v>9317</v>
      </c>
      <c r="I534" s="96" t="s">
        <v>10206</v>
      </c>
      <c r="J534" s="96" t="s">
        <v>10207</v>
      </c>
      <c r="K534" s="97" t="s">
        <v>7173</v>
      </c>
      <c r="L534" s="94" t="s">
        <v>7173</v>
      </c>
      <c r="M534" s="95">
        <f t="shared" si="52"/>
        <v>518</v>
      </c>
    </row>
    <row r="535" spans="1:13" ht="87" thickBot="1">
      <c r="A535" s="552"/>
      <c r="C535" s="547"/>
      <c r="D535" s="95">
        <f t="shared" si="51"/>
        <v>519</v>
      </c>
      <c r="E535" s="96" t="s">
        <v>10208</v>
      </c>
      <c r="F535" s="96" t="s">
        <v>9363</v>
      </c>
      <c r="G535" s="96" t="str">
        <f t="shared" si="50"/>
        <v>X</v>
      </c>
      <c r="H535" s="96" t="s">
        <v>9317</v>
      </c>
      <c r="I535" s="96" t="s">
        <v>10209</v>
      </c>
      <c r="J535" s="96" t="s">
        <v>10210</v>
      </c>
      <c r="K535" s="97" t="s">
        <v>7173</v>
      </c>
      <c r="L535" s="94" t="s">
        <v>7173</v>
      </c>
      <c r="M535" s="95">
        <f t="shared" si="52"/>
        <v>519</v>
      </c>
    </row>
    <row r="536" spans="1:13" ht="101.45" thickBot="1">
      <c r="A536" s="552"/>
      <c r="C536" s="547"/>
      <c r="D536" s="95">
        <f t="shared" si="51"/>
        <v>520</v>
      </c>
      <c r="E536" s="96" t="s">
        <v>10211</v>
      </c>
      <c r="F536" s="96" t="s">
        <v>9305</v>
      </c>
      <c r="G536" s="96">
        <f t="shared" si="50"/>
        <v>2363</v>
      </c>
      <c r="H536" s="96" t="s">
        <v>2636</v>
      </c>
      <c r="I536" s="96" t="s">
        <v>10212</v>
      </c>
      <c r="J536" s="96" t="s">
        <v>2638</v>
      </c>
      <c r="K536" s="97">
        <v>2363</v>
      </c>
      <c r="L536" s="94" t="s">
        <v>7173</v>
      </c>
      <c r="M536" s="95">
        <f t="shared" si="52"/>
        <v>520</v>
      </c>
    </row>
    <row r="537" spans="1:13" ht="72.599999999999994" thickBot="1">
      <c r="A537" s="552"/>
      <c r="C537" s="549" t="s">
        <v>10213</v>
      </c>
      <c r="D537" s="98">
        <f t="shared" si="51"/>
        <v>521</v>
      </c>
      <c r="E537" s="99" t="s">
        <v>10214</v>
      </c>
      <c r="F537" s="99" t="s">
        <v>9305</v>
      </c>
      <c r="G537" s="99">
        <f t="shared" si="50"/>
        <v>2540</v>
      </c>
      <c r="H537" s="99" t="s">
        <v>2612</v>
      </c>
      <c r="I537" s="99" t="s">
        <v>10215</v>
      </c>
      <c r="J537" s="99" t="s">
        <v>2828</v>
      </c>
      <c r="K537" s="103">
        <v>2540</v>
      </c>
      <c r="L537" s="102" t="s">
        <v>7173</v>
      </c>
      <c r="M537" s="98">
        <f t="shared" si="52"/>
        <v>521</v>
      </c>
    </row>
    <row r="538" spans="1:13" ht="58.15" thickBot="1">
      <c r="A538" s="552"/>
      <c r="C538" s="549"/>
      <c r="D538" s="98">
        <f t="shared" si="51"/>
        <v>522</v>
      </c>
      <c r="E538" s="99" t="s">
        <v>10216</v>
      </c>
      <c r="F538" s="99" t="s">
        <v>9363</v>
      </c>
      <c r="G538" s="99" t="str">
        <f t="shared" si="50"/>
        <v>X</v>
      </c>
      <c r="H538" s="99" t="s">
        <v>9317</v>
      </c>
      <c r="I538" s="99" t="s">
        <v>10217</v>
      </c>
      <c r="J538" s="99" t="s">
        <v>10218</v>
      </c>
      <c r="K538" s="103" t="s">
        <v>7173</v>
      </c>
      <c r="L538" s="102" t="s">
        <v>7173</v>
      </c>
      <c r="M538" s="98">
        <f t="shared" si="52"/>
        <v>522</v>
      </c>
    </row>
    <row r="539" spans="1:13" ht="72.599999999999994" thickBot="1">
      <c r="A539" s="552"/>
      <c r="C539" s="547" t="s">
        <v>10219</v>
      </c>
      <c r="D539" s="95">
        <f t="shared" si="51"/>
        <v>523</v>
      </c>
      <c r="E539" s="96" t="s">
        <v>10220</v>
      </c>
      <c r="F539" s="96" t="s">
        <v>9363</v>
      </c>
      <c r="G539" s="96" t="str">
        <f t="shared" si="50"/>
        <v>X</v>
      </c>
      <c r="H539" s="96" t="s">
        <v>9317</v>
      </c>
      <c r="I539" s="96" t="s">
        <v>10221</v>
      </c>
      <c r="J539" s="96" t="s">
        <v>10222</v>
      </c>
      <c r="K539" s="97" t="s">
        <v>7173</v>
      </c>
      <c r="L539" s="94" t="s">
        <v>7173</v>
      </c>
      <c r="M539" s="95">
        <f t="shared" si="52"/>
        <v>523</v>
      </c>
    </row>
    <row r="540" spans="1:13" ht="58.15" thickBot="1">
      <c r="A540" s="552"/>
      <c r="C540" s="547"/>
      <c r="D540" s="95">
        <f t="shared" si="51"/>
        <v>524</v>
      </c>
      <c r="E540" s="96" t="s">
        <v>10223</v>
      </c>
      <c r="F540" s="96" t="s">
        <v>9305</v>
      </c>
      <c r="G540" s="96">
        <f t="shared" si="50"/>
        <v>2488</v>
      </c>
      <c r="H540" s="96" t="s">
        <v>2573</v>
      </c>
      <c r="I540" s="96" t="s">
        <v>10224</v>
      </c>
      <c r="J540" s="96" t="s">
        <v>2775</v>
      </c>
      <c r="K540" s="97">
        <v>2488</v>
      </c>
      <c r="L540" s="94" t="s">
        <v>7173</v>
      </c>
      <c r="M540" s="95">
        <f t="shared" si="52"/>
        <v>524</v>
      </c>
    </row>
    <row r="541" spans="1:13" ht="43.9" thickBot="1">
      <c r="A541" s="552"/>
      <c r="C541" s="547"/>
      <c r="D541" s="95">
        <f t="shared" si="51"/>
        <v>525</v>
      </c>
      <c r="E541" s="96" t="s">
        <v>10225</v>
      </c>
      <c r="F541" s="96" t="s">
        <v>9305</v>
      </c>
      <c r="G541" s="96">
        <f t="shared" si="50"/>
        <v>2489</v>
      </c>
      <c r="H541" s="96" t="s">
        <v>2573</v>
      </c>
      <c r="I541" s="96" t="s">
        <v>10224</v>
      </c>
      <c r="J541" s="96" t="s">
        <v>2776</v>
      </c>
      <c r="K541" s="97">
        <v>2489</v>
      </c>
      <c r="L541" s="94" t="s">
        <v>7173</v>
      </c>
      <c r="M541" s="95">
        <f t="shared" si="52"/>
        <v>525</v>
      </c>
    </row>
    <row r="542" spans="1:13" ht="43.9" thickBot="1">
      <c r="A542" s="552"/>
      <c r="C542" s="547"/>
      <c r="D542" s="95">
        <f t="shared" si="51"/>
        <v>526</v>
      </c>
      <c r="E542" s="96" t="s">
        <v>10226</v>
      </c>
      <c r="F542" s="96" t="s">
        <v>9305</v>
      </c>
      <c r="G542" s="96">
        <f t="shared" si="50"/>
        <v>2490</v>
      </c>
      <c r="H542" s="96" t="s">
        <v>2573</v>
      </c>
      <c r="I542" s="96" t="s">
        <v>10224</v>
      </c>
      <c r="J542" s="96" t="s">
        <v>2777</v>
      </c>
      <c r="K542" s="97">
        <v>2490</v>
      </c>
      <c r="L542" s="94" t="s">
        <v>7173</v>
      </c>
      <c r="M542" s="95">
        <f t="shared" si="52"/>
        <v>526</v>
      </c>
    </row>
    <row r="543" spans="1:13" ht="43.9" thickBot="1">
      <c r="A543" s="552"/>
      <c r="C543" s="547"/>
      <c r="D543" s="95">
        <f t="shared" si="51"/>
        <v>527</v>
      </c>
      <c r="E543" s="96" t="s">
        <v>10227</v>
      </c>
      <c r="F543" s="96" t="s">
        <v>9305</v>
      </c>
      <c r="G543" s="96">
        <f t="shared" si="50"/>
        <v>2491</v>
      </c>
      <c r="H543" s="96" t="s">
        <v>2573</v>
      </c>
      <c r="I543" s="96" t="s">
        <v>10224</v>
      </c>
      <c r="J543" s="96" t="s">
        <v>2778</v>
      </c>
      <c r="K543" s="97">
        <v>2491</v>
      </c>
      <c r="L543" s="94" t="s">
        <v>7173</v>
      </c>
      <c r="M543" s="95">
        <f t="shared" si="52"/>
        <v>527</v>
      </c>
    </row>
    <row r="544" spans="1:13" ht="58.15" thickBot="1">
      <c r="A544" s="552"/>
      <c r="C544" s="547"/>
      <c r="D544" s="95">
        <f t="shared" si="51"/>
        <v>528</v>
      </c>
      <c r="E544" s="96" t="s">
        <v>10228</v>
      </c>
      <c r="F544" s="96" t="s">
        <v>9305</v>
      </c>
      <c r="G544" s="96">
        <f t="shared" si="50"/>
        <v>2484</v>
      </c>
      <c r="H544" s="96" t="s">
        <v>2573</v>
      </c>
      <c r="I544" s="96" t="s">
        <v>10224</v>
      </c>
      <c r="J544" s="96" t="s">
        <v>2771</v>
      </c>
      <c r="K544" s="97">
        <v>2484</v>
      </c>
      <c r="L544" s="94" t="s">
        <v>7173</v>
      </c>
      <c r="M544" s="95">
        <f t="shared" si="52"/>
        <v>528</v>
      </c>
    </row>
    <row r="545" spans="1:13" ht="43.9" thickBot="1">
      <c r="A545" s="552"/>
      <c r="C545" s="547"/>
      <c r="D545" s="95">
        <f t="shared" si="51"/>
        <v>529</v>
      </c>
      <c r="E545" s="96" t="s">
        <v>10229</v>
      </c>
      <c r="F545" s="96" t="s">
        <v>9305</v>
      </c>
      <c r="G545" s="96">
        <f t="shared" si="50"/>
        <v>2485</v>
      </c>
      <c r="H545" s="96" t="s">
        <v>2573</v>
      </c>
      <c r="I545" s="96" t="s">
        <v>10224</v>
      </c>
      <c r="J545" s="96" t="s">
        <v>2772</v>
      </c>
      <c r="K545" s="97">
        <v>2485</v>
      </c>
      <c r="L545" s="94" t="s">
        <v>7173</v>
      </c>
      <c r="M545" s="95">
        <f t="shared" si="52"/>
        <v>529</v>
      </c>
    </row>
    <row r="546" spans="1:13" ht="43.9" thickBot="1">
      <c r="A546" s="552"/>
      <c r="C546" s="547"/>
      <c r="D546" s="95">
        <f t="shared" si="51"/>
        <v>530</v>
      </c>
      <c r="E546" s="96" t="s">
        <v>10230</v>
      </c>
      <c r="F546" s="96" t="s">
        <v>9305</v>
      </c>
      <c r="G546" s="96">
        <f t="shared" si="50"/>
        <v>2486</v>
      </c>
      <c r="H546" s="96" t="s">
        <v>2573</v>
      </c>
      <c r="I546" s="96" t="s">
        <v>10224</v>
      </c>
      <c r="J546" s="96" t="s">
        <v>2773</v>
      </c>
      <c r="K546" s="97">
        <v>2486</v>
      </c>
      <c r="L546" s="94" t="s">
        <v>7173</v>
      </c>
      <c r="M546" s="95">
        <f t="shared" si="52"/>
        <v>530</v>
      </c>
    </row>
    <row r="547" spans="1:13" ht="43.9" thickBot="1">
      <c r="A547" s="552"/>
      <c r="C547" s="547"/>
      <c r="D547" s="95">
        <f t="shared" si="51"/>
        <v>531</v>
      </c>
      <c r="E547" s="96" t="s">
        <v>10231</v>
      </c>
      <c r="F547" s="96" t="s">
        <v>9305</v>
      </c>
      <c r="G547" s="96">
        <f t="shared" si="50"/>
        <v>2487</v>
      </c>
      <c r="H547" s="96" t="s">
        <v>2573</v>
      </c>
      <c r="I547" s="96" t="s">
        <v>10224</v>
      </c>
      <c r="J547" s="96" t="s">
        <v>2774</v>
      </c>
      <c r="K547" s="97">
        <v>2487</v>
      </c>
      <c r="L547" s="94" t="s">
        <v>7173</v>
      </c>
      <c r="M547" s="95">
        <f t="shared" si="52"/>
        <v>531</v>
      </c>
    </row>
    <row r="548" spans="1:13" ht="159" thickBot="1">
      <c r="A548" s="552"/>
      <c r="C548" s="549" t="s">
        <v>9973</v>
      </c>
      <c r="D548" s="98">
        <f t="shared" si="51"/>
        <v>532</v>
      </c>
      <c r="E548" s="99" t="s">
        <v>10232</v>
      </c>
      <c r="F548" s="99" t="s">
        <v>9305</v>
      </c>
      <c r="G548" s="99">
        <f t="shared" si="50"/>
        <v>2246</v>
      </c>
      <c r="H548" s="99" t="s">
        <v>2446</v>
      </c>
      <c r="I548" s="99" t="s">
        <v>10233</v>
      </c>
      <c r="J548" s="99" t="s">
        <v>2492</v>
      </c>
      <c r="K548" s="103">
        <v>2246</v>
      </c>
      <c r="L548" s="102" t="s">
        <v>7173</v>
      </c>
      <c r="M548" s="98">
        <f t="shared" si="52"/>
        <v>532</v>
      </c>
    </row>
    <row r="549" spans="1:13" ht="173.45" thickBot="1">
      <c r="A549" s="552"/>
      <c r="C549" s="549"/>
      <c r="D549" s="98">
        <f t="shared" si="51"/>
        <v>533</v>
      </c>
      <c r="E549" s="99" t="s">
        <v>10234</v>
      </c>
      <c r="F549" s="99" t="s">
        <v>9305</v>
      </c>
      <c r="G549" s="99">
        <f t="shared" si="50"/>
        <v>2250</v>
      </c>
      <c r="H549" s="99" t="s">
        <v>2446</v>
      </c>
      <c r="I549" s="99" t="s">
        <v>10233</v>
      </c>
      <c r="J549" s="99" t="s">
        <v>2496</v>
      </c>
      <c r="K549" s="103">
        <v>2250</v>
      </c>
      <c r="L549" s="102" t="s">
        <v>7173</v>
      </c>
      <c r="M549" s="98">
        <f t="shared" si="52"/>
        <v>533</v>
      </c>
    </row>
    <row r="550" spans="1:13" ht="72.599999999999994" thickBot="1">
      <c r="A550" s="552"/>
      <c r="C550" s="547" t="s">
        <v>9609</v>
      </c>
      <c r="D550" s="95">
        <f t="shared" si="51"/>
        <v>534</v>
      </c>
      <c r="E550" s="96" t="s">
        <v>10235</v>
      </c>
      <c r="F550" s="96" t="s">
        <v>9305</v>
      </c>
      <c r="G550" s="96">
        <f t="shared" si="50"/>
        <v>2542</v>
      </c>
      <c r="H550" s="96" t="s">
        <v>2612</v>
      </c>
      <c r="I550" s="96" t="s">
        <v>10236</v>
      </c>
      <c r="J550" s="96" t="s">
        <v>2830</v>
      </c>
      <c r="K550" s="97">
        <v>2542</v>
      </c>
      <c r="L550" s="94" t="s">
        <v>7173</v>
      </c>
      <c r="M550" s="95">
        <f t="shared" si="52"/>
        <v>534</v>
      </c>
    </row>
    <row r="551" spans="1:13" ht="58.15" thickBot="1">
      <c r="A551" s="553"/>
      <c r="C551" s="548"/>
      <c r="D551" s="104">
        <f t="shared" si="51"/>
        <v>535</v>
      </c>
      <c r="E551" s="105" t="s">
        <v>10237</v>
      </c>
      <c r="F551" s="105" t="s">
        <v>9363</v>
      </c>
      <c r="G551" s="105" t="str">
        <f t="shared" si="50"/>
        <v>X</v>
      </c>
      <c r="H551" s="105" t="s">
        <v>9317</v>
      </c>
      <c r="I551" s="105" t="s">
        <v>10238</v>
      </c>
      <c r="J551" s="105" t="s">
        <v>10239</v>
      </c>
      <c r="K551" s="106" t="s">
        <v>7173</v>
      </c>
      <c r="L551" s="94" t="s">
        <v>7173</v>
      </c>
      <c r="M551" s="104">
        <f t="shared" si="52"/>
        <v>535</v>
      </c>
    </row>
    <row r="552" spans="1:13" ht="45.75" customHeight="1">
      <c r="A552" s="551" t="s">
        <v>10240</v>
      </c>
      <c r="B552" s="107"/>
      <c r="C552" s="554" t="s">
        <v>10241</v>
      </c>
      <c r="D552" s="91">
        <f>D551+1</f>
        <v>536</v>
      </c>
      <c r="E552" s="92" t="s">
        <v>9304</v>
      </c>
      <c r="F552" s="92" t="s">
        <v>9305</v>
      </c>
      <c r="G552" s="92">
        <f t="shared" si="50"/>
        <v>5</v>
      </c>
      <c r="H552" s="92" t="s">
        <v>9306</v>
      </c>
      <c r="I552" s="92" t="s">
        <v>10242</v>
      </c>
      <c r="J552" s="92" t="s">
        <v>757</v>
      </c>
      <c r="K552" s="93">
        <v>5</v>
      </c>
      <c r="L552" s="94" t="s">
        <v>7173</v>
      </c>
      <c r="M552" s="91">
        <f>M551+1</f>
        <v>536</v>
      </c>
    </row>
    <row r="553" spans="1:13" ht="15" thickBot="1">
      <c r="A553" s="552"/>
      <c r="C553" s="547"/>
      <c r="D553" s="95">
        <f t="shared" ref="D553:D564" si="53">D552+1</f>
        <v>537</v>
      </c>
      <c r="E553" s="96" t="s">
        <v>9308</v>
      </c>
      <c r="F553" s="96" t="s">
        <v>9305</v>
      </c>
      <c r="G553" s="96">
        <f t="shared" si="50"/>
        <v>2236</v>
      </c>
      <c r="H553" s="96" t="s">
        <v>2446</v>
      </c>
      <c r="I553" s="96" t="s">
        <v>10242</v>
      </c>
      <c r="J553" s="96" t="s">
        <v>2480</v>
      </c>
      <c r="K553" s="97">
        <v>2236</v>
      </c>
      <c r="L553" s="94" t="s">
        <v>7173</v>
      </c>
      <c r="M553" s="95">
        <f t="shared" ref="M553:M564" si="54">M552+1</f>
        <v>537</v>
      </c>
    </row>
    <row r="554" spans="1:13" ht="29.45" thickBot="1">
      <c r="A554" s="552"/>
      <c r="C554" s="547"/>
      <c r="D554" s="95">
        <f t="shared" si="53"/>
        <v>538</v>
      </c>
      <c r="E554" s="96" t="s">
        <v>9309</v>
      </c>
      <c r="F554" s="96" t="s">
        <v>9305</v>
      </c>
      <c r="G554" s="96">
        <f t="shared" si="50"/>
        <v>2240</v>
      </c>
      <c r="H554" s="96" t="s">
        <v>2446</v>
      </c>
      <c r="I554" s="96" t="s">
        <v>10242</v>
      </c>
      <c r="J554" s="96" t="s">
        <v>2485</v>
      </c>
      <c r="K554" s="97">
        <v>2240</v>
      </c>
      <c r="L554" s="94" t="s">
        <v>7173</v>
      </c>
      <c r="M554" s="95">
        <f t="shared" si="54"/>
        <v>538</v>
      </c>
    </row>
    <row r="555" spans="1:13" ht="72.599999999999994" thickBot="1">
      <c r="A555" s="552"/>
      <c r="C555" s="549" t="s">
        <v>10045</v>
      </c>
      <c r="D555" s="98">
        <f t="shared" si="53"/>
        <v>539</v>
      </c>
      <c r="E555" s="99" t="s">
        <v>10049</v>
      </c>
      <c r="F555" s="99" t="s">
        <v>9363</v>
      </c>
      <c r="G555" s="99" t="str">
        <f t="shared" si="50"/>
        <v>X</v>
      </c>
      <c r="H555" s="99" t="s">
        <v>9317</v>
      </c>
      <c r="I555" s="99" t="s">
        <v>10243</v>
      </c>
      <c r="J555" s="99" t="s">
        <v>10051</v>
      </c>
      <c r="K555" s="103" t="s">
        <v>7173</v>
      </c>
      <c r="L555" s="102" t="s">
        <v>7173</v>
      </c>
      <c r="M555" s="98">
        <f t="shared" si="54"/>
        <v>539</v>
      </c>
    </row>
    <row r="556" spans="1:13" ht="72.599999999999994" thickBot="1">
      <c r="A556" s="552"/>
      <c r="C556" s="549"/>
      <c r="D556" s="98">
        <f t="shared" si="53"/>
        <v>540</v>
      </c>
      <c r="E556" s="139" t="s">
        <v>10244</v>
      </c>
      <c r="F556" s="99" t="s">
        <v>9305</v>
      </c>
      <c r="G556" s="99">
        <f t="shared" si="50"/>
        <v>2277</v>
      </c>
      <c r="H556" s="99" t="s">
        <v>2500</v>
      </c>
      <c r="I556" s="99" t="s">
        <v>10245</v>
      </c>
      <c r="J556" s="99" t="s">
        <v>2527</v>
      </c>
      <c r="K556" s="103">
        <v>2277</v>
      </c>
      <c r="L556" s="102" t="s">
        <v>7173</v>
      </c>
      <c r="M556" s="98">
        <f t="shared" si="54"/>
        <v>540</v>
      </c>
    </row>
    <row r="557" spans="1:13" ht="72.599999999999994" thickBot="1">
      <c r="A557" s="552"/>
      <c r="C557" s="547" t="s">
        <v>10090</v>
      </c>
      <c r="D557" s="95">
        <f t="shared" si="53"/>
        <v>541</v>
      </c>
      <c r="E557" s="96" t="s">
        <v>10246</v>
      </c>
      <c r="F557" s="96" t="s">
        <v>9453</v>
      </c>
      <c r="G557" s="96" t="str">
        <f t="shared" si="50"/>
        <v>X</v>
      </c>
      <c r="H557" s="96" t="s">
        <v>9317</v>
      </c>
      <c r="I557" s="96" t="s">
        <v>10247</v>
      </c>
      <c r="J557" s="96" t="s">
        <v>10248</v>
      </c>
      <c r="K557" s="97" t="s">
        <v>7173</v>
      </c>
      <c r="L557" s="94" t="s">
        <v>7173</v>
      </c>
      <c r="M557" s="95">
        <f t="shared" si="54"/>
        <v>541</v>
      </c>
    </row>
    <row r="558" spans="1:13" ht="29.45" thickBot="1">
      <c r="A558" s="552"/>
      <c r="C558" s="547"/>
      <c r="D558" s="95">
        <f t="shared" si="53"/>
        <v>542</v>
      </c>
      <c r="E558" s="96" t="s">
        <v>9338</v>
      </c>
      <c r="F558" s="96" t="s">
        <v>9305</v>
      </c>
      <c r="G558" s="96">
        <f t="shared" si="50"/>
        <v>2440</v>
      </c>
      <c r="H558" s="96" t="s">
        <v>9339</v>
      </c>
      <c r="I558" s="96" t="s">
        <v>10249</v>
      </c>
      <c r="J558" s="96" t="s">
        <v>2719</v>
      </c>
      <c r="K558" s="97">
        <v>2440</v>
      </c>
      <c r="L558" s="94" t="s">
        <v>7173</v>
      </c>
      <c r="M558" s="95">
        <f t="shared" si="54"/>
        <v>542</v>
      </c>
    </row>
    <row r="559" spans="1:13" ht="29.45" thickBot="1">
      <c r="A559" s="552"/>
      <c r="C559" s="547"/>
      <c r="D559" s="95">
        <f t="shared" si="53"/>
        <v>543</v>
      </c>
      <c r="E559" s="96" t="s">
        <v>10250</v>
      </c>
      <c r="F559" s="96" t="s">
        <v>9305</v>
      </c>
      <c r="G559" s="96">
        <f t="shared" si="50"/>
        <v>2264</v>
      </c>
      <c r="H559" s="96" t="s">
        <v>2507</v>
      </c>
      <c r="I559" s="96" t="s">
        <v>10249</v>
      </c>
      <c r="J559" s="96" t="s">
        <v>2512</v>
      </c>
      <c r="K559" s="97">
        <v>2264</v>
      </c>
      <c r="L559" s="94" t="s">
        <v>7173</v>
      </c>
      <c r="M559" s="95">
        <f t="shared" si="54"/>
        <v>543</v>
      </c>
    </row>
    <row r="560" spans="1:13" ht="43.9" thickBot="1">
      <c r="A560" s="552"/>
      <c r="C560" s="549" t="s">
        <v>10251</v>
      </c>
      <c r="D560" s="98">
        <f t="shared" si="53"/>
        <v>544</v>
      </c>
      <c r="E560" s="99" t="s">
        <v>10252</v>
      </c>
      <c r="F560" s="99" t="s">
        <v>9305</v>
      </c>
      <c r="G560" s="99">
        <f t="shared" si="50"/>
        <v>2443</v>
      </c>
      <c r="H560" s="99" t="s">
        <v>9339</v>
      </c>
      <c r="I560" s="99" t="s">
        <v>10253</v>
      </c>
      <c r="J560" s="99" t="s">
        <v>2722</v>
      </c>
      <c r="K560" s="103">
        <v>2443</v>
      </c>
      <c r="L560" s="102" t="s">
        <v>7173</v>
      </c>
      <c r="M560" s="98">
        <f t="shared" si="54"/>
        <v>544</v>
      </c>
    </row>
    <row r="561" spans="1:13" ht="58.15" thickBot="1">
      <c r="A561" s="552"/>
      <c r="C561" s="549"/>
      <c r="D561" s="98">
        <f t="shared" si="53"/>
        <v>545</v>
      </c>
      <c r="E561" s="99" t="s">
        <v>10254</v>
      </c>
      <c r="F561" s="99" t="s">
        <v>9305</v>
      </c>
      <c r="G561" s="99">
        <f t="shared" si="50"/>
        <v>2261</v>
      </c>
      <c r="H561" s="99" t="s">
        <v>2507</v>
      </c>
      <c r="I561" s="99" t="s">
        <v>10253</v>
      </c>
      <c r="J561" s="99" t="s">
        <v>2509</v>
      </c>
      <c r="K561" s="103">
        <v>2261</v>
      </c>
      <c r="L561" s="102" t="s">
        <v>7173</v>
      </c>
      <c r="M561" s="98">
        <f t="shared" si="54"/>
        <v>545</v>
      </c>
    </row>
    <row r="562" spans="1:13" ht="58.15" thickBot="1">
      <c r="A562" s="552"/>
      <c r="C562" s="549"/>
      <c r="D562" s="98">
        <f t="shared" si="53"/>
        <v>546</v>
      </c>
      <c r="E562" s="99" t="s">
        <v>10255</v>
      </c>
      <c r="F562" s="99" t="s">
        <v>9305</v>
      </c>
      <c r="G562" s="99">
        <f t="shared" si="50"/>
        <v>2260</v>
      </c>
      <c r="H562" s="99" t="s">
        <v>2507</v>
      </c>
      <c r="I562" s="99" t="s">
        <v>10253</v>
      </c>
      <c r="J562" s="99" t="s">
        <v>2508</v>
      </c>
      <c r="K562" s="103">
        <v>2260</v>
      </c>
      <c r="L562" s="102" t="s">
        <v>7173</v>
      </c>
      <c r="M562" s="98">
        <f t="shared" si="54"/>
        <v>546</v>
      </c>
    </row>
    <row r="563" spans="1:13" ht="72.599999999999994" thickBot="1">
      <c r="A563" s="552"/>
      <c r="C563" s="549"/>
      <c r="D563" s="98">
        <f t="shared" si="53"/>
        <v>547</v>
      </c>
      <c r="E563" s="99" t="s">
        <v>10256</v>
      </c>
      <c r="F563" s="99" t="s">
        <v>9305</v>
      </c>
      <c r="G563" s="99">
        <f t="shared" si="50"/>
        <v>2262</v>
      </c>
      <c r="H563" s="99" t="s">
        <v>2507</v>
      </c>
      <c r="I563" s="99" t="s">
        <v>10253</v>
      </c>
      <c r="J563" s="99" t="s">
        <v>2510</v>
      </c>
      <c r="K563" s="103">
        <v>2262</v>
      </c>
      <c r="L563" s="102" t="s">
        <v>7173</v>
      </c>
      <c r="M563" s="98">
        <f t="shared" si="54"/>
        <v>547</v>
      </c>
    </row>
    <row r="564" spans="1:13" ht="72.599999999999994" thickBot="1">
      <c r="A564" s="553"/>
      <c r="C564" s="550"/>
      <c r="D564" s="116">
        <f t="shared" si="53"/>
        <v>548</v>
      </c>
      <c r="E564" s="100" t="s">
        <v>10257</v>
      </c>
      <c r="F564" s="100" t="s">
        <v>9305</v>
      </c>
      <c r="G564" s="100">
        <f t="shared" si="50"/>
        <v>2263</v>
      </c>
      <c r="H564" s="100" t="s">
        <v>2507</v>
      </c>
      <c r="I564" s="100" t="s">
        <v>10253</v>
      </c>
      <c r="J564" s="100" t="s">
        <v>2511</v>
      </c>
      <c r="K564" s="101">
        <v>2263</v>
      </c>
      <c r="L564" s="102" t="s">
        <v>7173</v>
      </c>
      <c r="M564" s="116">
        <f t="shared" si="54"/>
        <v>548</v>
      </c>
    </row>
    <row r="565" spans="1:13" ht="87" thickBot="1">
      <c r="A565" s="551" t="s">
        <v>10258</v>
      </c>
      <c r="B565" s="107"/>
      <c r="C565" s="554" t="s">
        <v>10259</v>
      </c>
      <c r="D565" s="91">
        <f>D564+1</f>
        <v>549</v>
      </c>
      <c r="E565" s="92" t="s">
        <v>10260</v>
      </c>
      <c r="F565" s="92" t="s">
        <v>9305</v>
      </c>
      <c r="G565" s="92">
        <f t="shared" si="50"/>
        <v>2311</v>
      </c>
      <c r="H565" s="92" t="s">
        <v>2446</v>
      </c>
      <c r="I565" s="92" t="s">
        <v>10261</v>
      </c>
      <c r="J565" s="92" t="s">
        <v>2562</v>
      </c>
      <c r="K565" s="93">
        <v>2311</v>
      </c>
      <c r="L565" s="94" t="s">
        <v>7173</v>
      </c>
      <c r="M565" s="91">
        <f>M564+1</f>
        <v>549</v>
      </c>
    </row>
    <row r="566" spans="1:13" ht="15" thickBot="1">
      <c r="A566" s="552"/>
      <c r="C566" s="547"/>
      <c r="D566" s="95">
        <f>D565+1</f>
        <v>550</v>
      </c>
      <c r="E566" s="96" t="s">
        <v>10122</v>
      </c>
      <c r="F566" s="96" t="s">
        <v>9305</v>
      </c>
      <c r="G566" s="96">
        <f t="shared" si="50"/>
        <v>2414</v>
      </c>
      <c r="H566" s="96" t="s">
        <v>2636</v>
      </c>
      <c r="I566" s="96" t="s">
        <v>10262</v>
      </c>
      <c r="J566" s="96" t="s">
        <v>2690</v>
      </c>
      <c r="K566" s="97">
        <v>2414</v>
      </c>
      <c r="L566" s="94" t="s">
        <v>7173</v>
      </c>
      <c r="M566" s="95">
        <f>M565+1</f>
        <v>550</v>
      </c>
    </row>
    <row r="567" spans="1:13" ht="58.15" thickBot="1">
      <c r="A567" s="552"/>
      <c r="C567" s="549" t="s">
        <v>10263</v>
      </c>
      <c r="D567" s="98">
        <f t="shared" ref="D567:D568" si="55">D566+1</f>
        <v>551</v>
      </c>
      <c r="E567" s="99" t="s">
        <v>10264</v>
      </c>
      <c r="F567" s="99" t="s">
        <v>9305</v>
      </c>
      <c r="G567" s="99">
        <f t="shared" si="50"/>
        <v>2336</v>
      </c>
      <c r="H567" s="99" t="s">
        <v>2598</v>
      </c>
      <c r="I567" s="99" t="s">
        <v>10265</v>
      </c>
      <c r="J567" s="99" t="s">
        <v>2600</v>
      </c>
      <c r="K567" s="103">
        <v>2336</v>
      </c>
      <c r="L567" s="102" t="s">
        <v>7173</v>
      </c>
      <c r="M567" s="98">
        <f t="shared" ref="M567:M568" si="56">M566+1</f>
        <v>551</v>
      </c>
    </row>
    <row r="568" spans="1:13" ht="15" thickBot="1">
      <c r="A568" s="553"/>
      <c r="C568" s="550"/>
      <c r="D568" s="116">
        <f t="shared" si="55"/>
        <v>552</v>
      </c>
      <c r="E568" s="100" t="s">
        <v>10266</v>
      </c>
      <c r="F568" s="100" t="s">
        <v>9305</v>
      </c>
      <c r="G568" s="100">
        <f t="shared" si="50"/>
        <v>2493</v>
      </c>
      <c r="H568" s="100" t="s">
        <v>2760</v>
      </c>
      <c r="I568" s="100" t="s">
        <v>10267</v>
      </c>
      <c r="J568" s="100" t="s">
        <v>2780</v>
      </c>
      <c r="K568" s="101">
        <v>2493</v>
      </c>
      <c r="L568" s="102" t="s">
        <v>7173</v>
      </c>
      <c r="M568" s="116">
        <f t="shared" si="56"/>
        <v>552</v>
      </c>
    </row>
    <row r="569" spans="1:13" ht="29.45" thickBot="1">
      <c r="A569" s="551" t="s">
        <v>10268</v>
      </c>
      <c r="B569" s="107"/>
      <c r="C569" s="554" t="s">
        <v>9303</v>
      </c>
      <c r="D569" s="91">
        <f>D568+1</f>
        <v>553</v>
      </c>
      <c r="E569" s="140" t="s">
        <v>9304</v>
      </c>
      <c r="F569" s="92" t="s">
        <v>9305</v>
      </c>
      <c r="G569" s="92">
        <f t="shared" si="50"/>
        <v>5</v>
      </c>
      <c r="H569" s="92" t="s">
        <v>9306</v>
      </c>
      <c r="I569" s="92" t="s">
        <v>10269</v>
      </c>
      <c r="J569" s="92" t="s">
        <v>757</v>
      </c>
      <c r="K569" s="93">
        <v>5</v>
      </c>
      <c r="L569" s="94" t="s">
        <v>7173</v>
      </c>
      <c r="M569" s="91">
        <f>M568+1</f>
        <v>553</v>
      </c>
    </row>
    <row r="570" spans="1:13" ht="15" thickBot="1">
      <c r="A570" s="552"/>
      <c r="C570" s="547"/>
      <c r="D570" s="95">
        <f t="shared" ref="D570:D571" si="57">D569+1</f>
        <v>554</v>
      </c>
      <c r="E570" s="141" t="s">
        <v>9308</v>
      </c>
      <c r="F570" s="96" t="s">
        <v>9305</v>
      </c>
      <c r="G570" s="96">
        <f t="shared" si="50"/>
        <v>2236</v>
      </c>
      <c r="H570" s="96" t="s">
        <v>2446</v>
      </c>
      <c r="I570" s="96" t="s">
        <v>10269</v>
      </c>
      <c r="J570" s="96" t="s">
        <v>2480</v>
      </c>
      <c r="K570" s="97">
        <v>2236</v>
      </c>
      <c r="L570" s="94" t="s">
        <v>7173</v>
      </c>
      <c r="M570" s="95">
        <f t="shared" ref="M570:M571" si="58">M569+1</f>
        <v>554</v>
      </c>
    </row>
    <row r="571" spans="1:13" ht="29.45" thickBot="1">
      <c r="A571" s="552"/>
      <c r="C571" s="548"/>
      <c r="D571" s="104">
        <f t="shared" si="57"/>
        <v>555</v>
      </c>
      <c r="E571" s="142" t="s">
        <v>9309</v>
      </c>
      <c r="F571" s="105" t="s">
        <v>9305</v>
      </c>
      <c r="G571" s="105">
        <f t="shared" si="50"/>
        <v>2240</v>
      </c>
      <c r="H571" s="105" t="s">
        <v>2446</v>
      </c>
      <c r="I571" s="105" t="s">
        <v>10269</v>
      </c>
      <c r="J571" s="105" t="s">
        <v>2485</v>
      </c>
      <c r="K571" s="106">
        <v>2240</v>
      </c>
      <c r="L571" s="94" t="s">
        <v>7173</v>
      </c>
      <c r="M571" s="104">
        <f t="shared" si="58"/>
        <v>555</v>
      </c>
    </row>
    <row r="572" spans="1:13" ht="43.9" thickBot="1">
      <c r="A572" s="552"/>
      <c r="C572" s="549" t="s">
        <v>10270</v>
      </c>
      <c r="D572" s="98">
        <f>D571+1</f>
        <v>556</v>
      </c>
      <c r="E572" s="99" t="s">
        <v>10271</v>
      </c>
      <c r="F572" s="99" t="s">
        <v>9305</v>
      </c>
      <c r="G572" s="99">
        <f t="shared" si="50"/>
        <v>2254</v>
      </c>
      <c r="H572" s="99" t="s">
        <v>2500</v>
      </c>
      <c r="I572" s="99" t="s">
        <v>10272</v>
      </c>
      <c r="J572" s="99" t="s">
        <v>2501</v>
      </c>
      <c r="K572" s="103">
        <v>2254</v>
      </c>
      <c r="L572" s="102" t="s">
        <v>7173</v>
      </c>
      <c r="M572" s="98">
        <f>M571+1</f>
        <v>556</v>
      </c>
    </row>
    <row r="573" spans="1:13" ht="101.45" thickBot="1">
      <c r="A573" s="552"/>
      <c r="C573" s="550"/>
      <c r="D573" s="116">
        <f t="shared" ref="D573:D636" si="59">D572+1</f>
        <v>557</v>
      </c>
      <c r="E573" s="100" t="s">
        <v>10273</v>
      </c>
      <c r="F573" s="100" t="s">
        <v>9305</v>
      </c>
      <c r="G573" s="100">
        <f t="shared" si="50"/>
        <v>2268</v>
      </c>
      <c r="H573" s="100" t="s">
        <v>2500</v>
      </c>
      <c r="I573" s="100" t="s">
        <v>10274</v>
      </c>
      <c r="J573" s="100" t="s">
        <v>2516</v>
      </c>
      <c r="K573" s="103">
        <v>2268</v>
      </c>
      <c r="L573" s="102" t="s">
        <v>7173</v>
      </c>
      <c r="M573" s="116">
        <f t="shared" ref="M573:M636" si="60">M572+1</f>
        <v>557</v>
      </c>
    </row>
    <row r="574" spans="1:13" ht="29.45" thickBot="1">
      <c r="A574" s="552"/>
      <c r="C574" s="547" t="s">
        <v>10275</v>
      </c>
      <c r="D574" s="95">
        <f t="shared" si="59"/>
        <v>558</v>
      </c>
      <c r="E574" s="96" t="s">
        <v>10276</v>
      </c>
      <c r="F574" s="96" t="s">
        <v>9305</v>
      </c>
      <c r="G574" s="96">
        <f t="shared" si="50"/>
        <v>2271</v>
      </c>
      <c r="H574" s="96" t="s">
        <v>2520</v>
      </c>
      <c r="I574" s="96" t="s">
        <v>10277</v>
      </c>
      <c r="J574" s="96" t="s">
        <v>2521</v>
      </c>
      <c r="K574" s="97">
        <v>2271</v>
      </c>
      <c r="L574" s="94" t="s">
        <v>7173</v>
      </c>
      <c r="M574" s="95">
        <f t="shared" si="60"/>
        <v>558</v>
      </c>
    </row>
    <row r="575" spans="1:13" ht="43.9" thickBot="1">
      <c r="A575" s="552"/>
      <c r="C575" s="548"/>
      <c r="D575" s="104">
        <f t="shared" si="59"/>
        <v>559</v>
      </c>
      <c r="E575" s="105" t="s">
        <v>10278</v>
      </c>
      <c r="F575" s="105" t="s">
        <v>9305</v>
      </c>
      <c r="G575" s="105">
        <f t="shared" si="50"/>
        <v>2270</v>
      </c>
      <c r="H575" s="105" t="s">
        <v>2518</v>
      </c>
      <c r="I575" s="105" t="s">
        <v>10279</v>
      </c>
      <c r="J575" s="105" t="s">
        <v>2519</v>
      </c>
      <c r="K575" s="97">
        <v>2270</v>
      </c>
      <c r="L575" s="94" t="s">
        <v>7173</v>
      </c>
      <c r="M575" s="104">
        <f t="shared" si="60"/>
        <v>559</v>
      </c>
    </row>
    <row r="576" spans="1:13" ht="43.9" thickBot="1">
      <c r="A576" s="552"/>
      <c r="C576" s="549" t="s">
        <v>10280</v>
      </c>
      <c r="D576" s="98">
        <f t="shared" si="59"/>
        <v>560</v>
      </c>
      <c r="E576" s="99" t="s">
        <v>10281</v>
      </c>
      <c r="F576" s="99" t="s">
        <v>9453</v>
      </c>
      <c r="G576" s="99" t="str">
        <f t="shared" si="50"/>
        <v>X</v>
      </c>
      <c r="H576" s="99" t="s">
        <v>9317</v>
      </c>
      <c r="I576" s="99" t="s">
        <v>10282</v>
      </c>
      <c r="J576" s="99" t="s">
        <v>10283</v>
      </c>
      <c r="K576" s="103" t="s">
        <v>7173</v>
      </c>
      <c r="L576" s="102" t="s">
        <v>7173</v>
      </c>
      <c r="M576" s="98">
        <f t="shared" si="60"/>
        <v>560</v>
      </c>
    </row>
    <row r="577" spans="1:13" ht="72.599999999999994" thickBot="1">
      <c r="A577" s="553"/>
      <c r="C577" s="550"/>
      <c r="D577" s="116">
        <f t="shared" si="59"/>
        <v>561</v>
      </c>
      <c r="E577" s="100" t="s">
        <v>10284</v>
      </c>
      <c r="F577" s="100" t="s">
        <v>9305</v>
      </c>
      <c r="G577" s="100">
        <f t="shared" si="50"/>
        <v>2544</v>
      </c>
      <c r="H577" s="100" t="s">
        <v>2628</v>
      </c>
      <c r="I577" s="100" t="s">
        <v>10285</v>
      </c>
      <c r="J577" s="100" t="s">
        <v>2832</v>
      </c>
      <c r="K577" s="101">
        <v>2544</v>
      </c>
      <c r="L577" s="102" t="s">
        <v>7173</v>
      </c>
      <c r="M577" s="116">
        <f t="shared" si="60"/>
        <v>561</v>
      </c>
    </row>
    <row r="578" spans="1:13" ht="43.15">
      <c r="A578" s="551" t="s">
        <v>10286</v>
      </c>
      <c r="B578" s="107"/>
      <c r="C578" s="554" t="s">
        <v>9350</v>
      </c>
      <c r="D578" s="91">
        <f t="shared" si="59"/>
        <v>562</v>
      </c>
      <c r="E578" s="92" t="s">
        <v>9351</v>
      </c>
      <c r="F578" s="92" t="s">
        <v>9305</v>
      </c>
      <c r="G578" s="92">
        <f t="shared" si="50"/>
        <v>20</v>
      </c>
      <c r="H578" s="92" t="s">
        <v>9352</v>
      </c>
      <c r="I578" s="92" t="s">
        <v>10287</v>
      </c>
      <c r="J578" s="92" t="s">
        <v>772</v>
      </c>
      <c r="K578" s="93">
        <v>20</v>
      </c>
      <c r="L578" s="94">
        <v>30350</v>
      </c>
      <c r="M578" s="91">
        <f t="shared" si="60"/>
        <v>562</v>
      </c>
    </row>
    <row r="579" spans="1:13" ht="72">
      <c r="A579" s="552"/>
      <c r="C579" s="547"/>
      <c r="D579" s="95">
        <f t="shared" si="59"/>
        <v>563</v>
      </c>
      <c r="E579" s="96" t="s">
        <v>9355</v>
      </c>
      <c r="F579" s="96" t="s">
        <v>9305</v>
      </c>
      <c r="G579" s="96">
        <f t="shared" ref="G579:G642" si="61">+K579</f>
        <v>2214</v>
      </c>
      <c r="H579" s="96" t="s">
        <v>2446</v>
      </c>
      <c r="I579" s="96" t="s">
        <v>10287</v>
      </c>
      <c r="J579" s="96" t="s">
        <v>2457</v>
      </c>
      <c r="K579" s="97">
        <v>2214</v>
      </c>
      <c r="L579" s="94" t="s">
        <v>7173</v>
      </c>
      <c r="M579" s="95">
        <f t="shared" si="60"/>
        <v>563</v>
      </c>
    </row>
    <row r="580" spans="1:13" ht="115.15">
      <c r="A580" s="552"/>
      <c r="C580" s="548"/>
      <c r="D580" s="104">
        <f t="shared" si="59"/>
        <v>564</v>
      </c>
      <c r="E580" s="105" t="s">
        <v>9362</v>
      </c>
      <c r="F580" s="105" t="s">
        <v>9363</v>
      </c>
      <c r="G580" s="105" t="str">
        <f t="shared" si="61"/>
        <v>X</v>
      </c>
      <c r="H580" s="105" t="s">
        <v>9317</v>
      </c>
      <c r="I580" s="105" t="s">
        <v>10288</v>
      </c>
      <c r="J580" s="105" t="s">
        <v>9365</v>
      </c>
      <c r="K580" s="106" t="s">
        <v>7173</v>
      </c>
      <c r="L580" s="94" t="s">
        <v>7173</v>
      </c>
      <c r="M580" s="104">
        <f t="shared" si="60"/>
        <v>564</v>
      </c>
    </row>
    <row r="581" spans="1:13" ht="28.9">
      <c r="A581" s="552"/>
      <c r="C581" s="549" t="s">
        <v>9366</v>
      </c>
      <c r="D581" s="98">
        <f t="shared" si="59"/>
        <v>565</v>
      </c>
      <c r="E581" s="99" t="s">
        <v>9367</v>
      </c>
      <c r="F581" s="99" t="s">
        <v>9305</v>
      </c>
      <c r="G581" s="99">
        <f t="shared" si="61"/>
        <v>331</v>
      </c>
      <c r="H581" s="99" t="s">
        <v>9339</v>
      </c>
      <c r="I581" s="99" t="s">
        <v>10289</v>
      </c>
      <c r="J581" s="99" t="s">
        <v>9369</v>
      </c>
      <c r="K581" s="103">
        <v>331</v>
      </c>
      <c r="L581" s="102">
        <v>30583</v>
      </c>
      <c r="M581" s="98">
        <f t="shared" si="60"/>
        <v>565</v>
      </c>
    </row>
    <row r="582" spans="1:13" ht="28.9">
      <c r="A582" s="552"/>
      <c r="C582" s="549"/>
      <c r="D582" s="98">
        <f t="shared" si="59"/>
        <v>566</v>
      </c>
      <c r="E582" s="99" t="s">
        <v>9370</v>
      </c>
      <c r="F582" s="99" t="s">
        <v>9305</v>
      </c>
      <c r="G582" s="99">
        <f t="shared" si="61"/>
        <v>332</v>
      </c>
      <c r="H582" s="99" t="s">
        <v>9339</v>
      </c>
      <c r="I582" s="99" t="s">
        <v>10289</v>
      </c>
      <c r="J582" s="99" t="s">
        <v>1127</v>
      </c>
      <c r="K582" s="103">
        <v>332</v>
      </c>
      <c r="L582" s="102">
        <v>30583</v>
      </c>
      <c r="M582" s="98">
        <f t="shared" si="60"/>
        <v>566</v>
      </c>
    </row>
    <row r="583" spans="1:13" ht="43.15">
      <c r="A583" s="552"/>
      <c r="C583" s="549"/>
      <c r="D583" s="98">
        <f t="shared" si="59"/>
        <v>567</v>
      </c>
      <c r="E583" s="99" t="s">
        <v>9371</v>
      </c>
      <c r="F583" s="99" t="s">
        <v>9305</v>
      </c>
      <c r="G583" s="99">
        <f t="shared" si="61"/>
        <v>334</v>
      </c>
      <c r="H583" s="99" t="s">
        <v>9339</v>
      </c>
      <c r="I583" s="99" t="s">
        <v>10289</v>
      </c>
      <c r="J583" s="99" t="s">
        <v>1129</v>
      </c>
      <c r="K583" s="103">
        <v>334</v>
      </c>
      <c r="L583" s="102">
        <v>30583</v>
      </c>
      <c r="M583" s="98">
        <f t="shared" si="60"/>
        <v>567</v>
      </c>
    </row>
    <row r="584" spans="1:13" ht="43.15">
      <c r="A584" s="552"/>
      <c r="C584" s="550"/>
      <c r="D584" s="116">
        <f t="shared" si="59"/>
        <v>568</v>
      </c>
      <c r="E584" s="100" t="s">
        <v>10145</v>
      </c>
      <c r="F584" s="100" t="s">
        <v>9305</v>
      </c>
      <c r="G584" s="100">
        <f t="shared" si="61"/>
        <v>335</v>
      </c>
      <c r="H584" s="100" t="s">
        <v>9339</v>
      </c>
      <c r="I584" s="100" t="s">
        <v>10289</v>
      </c>
      <c r="J584" s="100" t="s">
        <v>1130</v>
      </c>
      <c r="K584" s="101">
        <v>335</v>
      </c>
      <c r="L584" s="102">
        <v>30583</v>
      </c>
      <c r="M584" s="116">
        <f t="shared" si="60"/>
        <v>568</v>
      </c>
    </row>
    <row r="585" spans="1:13" ht="28.9">
      <c r="A585" s="552"/>
      <c r="C585" s="547" t="s">
        <v>9303</v>
      </c>
      <c r="D585" s="109">
        <f t="shared" si="59"/>
        <v>569</v>
      </c>
      <c r="E585" s="96" t="s">
        <v>9304</v>
      </c>
      <c r="F585" s="96" t="s">
        <v>9305</v>
      </c>
      <c r="G585" s="96">
        <f t="shared" si="61"/>
        <v>5</v>
      </c>
      <c r="H585" s="96" t="s">
        <v>9306</v>
      </c>
      <c r="I585" s="96" t="s">
        <v>10290</v>
      </c>
      <c r="J585" s="96" t="s">
        <v>757</v>
      </c>
      <c r="K585" s="97">
        <v>5</v>
      </c>
      <c r="L585" s="94" t="s">
        <v>7173</v>
      </c>
      <c r="M585" s="109">
        <f t="shared" si="60"/>
        <v>569</v>
      </c>
    </row>
    <row r="586" spans="1:13">
      <c r="A586" s="552"/>
      <c r="C586" s="547"/>
      <c r="D586" s="109">
        <f t="shared" si="59"/>
        <v>570</v>
      </c>
      <c r="E586" s="96" t="s">
        <v>9308</v>
      </c>
      <c r="F586" s="96" t="s">
        <v>9305</v>
      </c>
      <c r="G586" s="96">
        <f t="shared" si="61"/>
        <v>2236</v>
      </c>
      <c r="H586" s="96" t="s">
        <v>2446</v>
      </c>
      <c r="I586" s="96" t="s">
        <v>10290</v>
      </c>
      <c r="J586" s="96" t="s">
        <v>2480</v>
      </c>
      <c r="K586" s="97">
        <v>2236</v>
      </c>
      <c r="L586" s="94" t="s">
        <v>7173</v>
      </c>
      <c r="M586" s="109">
        <f t="shared" si="60"/>
        <v>570</v>
      </c>
    </row>
    <row r="587" spans="1:13" ht="28.9">
      <c r="A587" s="552"/>
      <c r="C587" s="547"/>
      <c r="D587" s="109">
        <f t="shared" si="59"/>
        <v>571</v>
      </c>
      <c r="E587" s="96" t="s">
        <v>9309</v>
      </c>
      <c r="F587" s="96" t="s">
        <v>9305</v>
      </c>
      <c r="G587" s="96">
        <f t="shared" si="61"/>
        <v>2240</v>
      </c>
      <c r="H587" s="96" t="s">
        <v>2446</v>
      </c>
      <c r="I587" s="96" t="s">
        <v>10290</v>
      </c>
      <c r="J587" s="96" t="s">
        <v>2485</v>
      </c>
      <c r="K587" s="97">
        <v>2240</v>
      </c>
      <c r="L587" s="94" t="s">
        <v>7173</v>
      </c>
      <c r="M587" s="109">
        <f t="shared" si="60"/>
        <v>571</v>
      </c>
    </row>
    <row r="588" spans="1:13">
      <c r="A588" s="552"/>
      <c r="C588" s="547"/>
      <c r="D588" s="113">
        <f t="shared" si="59"/>
        <v>572</v>
      </c>
      <c r="E588" s="105" t="s">
        <v>10291</v>
      </c>
      <c r="F588" s="105" t="s">
        <v>9305</v>
      </c>
      <c r="G588" s="105">
        <f t="shared" si="61"/>
        <v>2342</v>
      </c>
      <c r="H588" s="105" t="s">
        <v>9306</v>
      </c>
      <c r="I588" s="105" t="s">
        <v>10290</v>
      </c>
      <c r="J588" s="105" t="s">
        <v>2608</v>
      </c>
      <c r="K588" s="97">
        <v>2342</v>
      </c>
      <c r="L588" s="94" t="s">
        <v>7173</v>
      </c>
      <c r="M588" s="113">
        <f t="shared" si="60"/>
        <v>572</v>
      </c>
    </row>
    <row r="589" spans="1:13" ht="28.9">
      <c r="A589" s="552"/>
      <c r="C589" s="555" t="s">
        <v>9373</v>
      </c>
      <c r="D589" s="98">
        <f t="shared" si="59"/>
        <v>573</v>
      </c>
      <c r="E589" s="99" t="s">
        <v>9906</v>
      </c>
      <c r="F589" s="99" t="s">
        <v>9305</v>
      </c>
      <c r="G589" s="99">
        <f t="shared" si="61"/>
        <v>290</v>
      </c>
      <c r="H589" s="99" t="s">
        <v>9907</v>
      </c>
      <c r="I589" s="99" t="s">
        <v>10292</v>
      </c>
      <c r="J589" s="99" t="s">
        <v>1066</v>
      </c>
      <c r="K589" s="103">
        <v>290</v>
      </c>
      <c r="L589" s="102" t="s">
        <v>7173</v>
      </c>
      <c r="M589" s="98">
        <f t="shared" si="60"/>
        <v>573</v>
      </c>
    </row>
    <row r="590" spans="1:13" ht="28.9">
      <c r="A590" s="552"/>
      <c r="C590" s="549"/>
      <c r="D590" s="98">
        <f t="shared" si="59"/>
        <v>574</v>
      </c>
      <c r="E590" s="99" t="s">
        <v>9909</v>
      </c>
      <c r="F590" s="99" t="s">
        <v>9305</v>
      </c>
      <c r="G590" s="99">
        <f t="shared" si="61"/>
        <v>8</v>
      </c>
      <c r="H590" s="99" t="s">
        <v>9907</v>
      </c>
      <c r="I590" s="99" t="s">
        <v>10292</v>
      </c>
      <c r="J590" s="99" t="s">
        <v>761</v>
      </c>
      <c r="K590" s="103">
        <v>8</v>
      </c>
      <c r="L590" s="102" t="s">
        <v>7173</v>
      </c>
      <c r="M590" s="98">
        <f t="shared" si="60"/>
        <v>574</v>
      </c>
    </row>
    <row r="591" spans="1:13" ht="57.6">
      <c r="A591" s="552"/>
      <c r="C591" s="549"/>
      <c r="D591" s="98">
        <f t="shared" si="59"/>
        <v>575</v>
      </c>
      <c r="E591" s="99" t="s">
        <v>9910</v>
      </c>
      <c r="F591" s="99" t="s">
        <v>9305</v>
      </c>
      <c r="G591" s="99">
        <f t="shared" si="61"/>
        <v>2215</v>
      </c>
      <c r="H591" s="99" t="s">
        <v>2446</v>
      </c>
      <c r="I591" s="99" t="s">
        <v>10292</v>
      </c>
      <c r="J591" s="99" t="s">
        <v>2458</v>
      </c>
      <c r="K591" s="103">
        <v>2215</v>
      </c>
      <c r="L591" s="102" t="s">
        <v>7173</v>
      </c>
      <c r="M591" s="98">
        <f t="shared" si="60"/>
        <v>575</v>
      </c>
    </row>
    <row r="592" spans="1:13" ht="57.6">
      <c r="A592" s="552"/>
      <c r="C592" s="549"/>
      <c r="D592" s="98">
        <f t="shared" si="59"/>
        <v>576</v>
      </c>
      <c r="E592" s="99" t="s">
        <v>9911</v>
      </c>
      <c r="F592" s="99" t="s">
        <v>9305</v>
      </c>
      <c r="G592" s="99">
        <f t="shared" si="61"/>
        <v>2216</v>
      </c>
      <c r="H592" s="99" t="s">
        <v>2446</v>
      </c>
      <c r="I592" s="99" t="s">
        <v>10292</v>
      </c>
      <c r="J592" s="99" t="s">
        <v>2459</v>
      </c>
      <c r="K592" s="103">
        <v>2216</v>
      </c>
      <c r="L592" s="102" t="s">
        <v>7173</v>
      </c>
      <c r="M592" s="98">
        <f t="shared" si="60"/>
        <v>576</v>
      </c>
    </row>
    <row r="593" spans="1:13" ht="72">
      <c r="A593" s="552"/>
      <c r="C593" s="549"/>
      <c r="D593" s="98">
        <f t="shared" si="59"/>
        <v>577</v>
      </c>
      <c r="E593" s="99" t="s">
        <v>9502</v>
      </c>
      <c r="F593" s="99" t="s">
        <v>9305</v>
      </c>
      <c r="G593" s="99">
        <f t="shared" si="61"/>
        <v>2385</v>
      </c>
      <c r="H593" s="99" t="s">
        <v>2636</v>
      </c>
      <c r="I593" s="99" t="s">
        <v>10293</v>
      </c>
      <c r="J593" s="99" t="s">
        <v>2660</v>
      </c>
      <c r="K593" s="103">
        <v>2385</v>
      </c>
      <c r="L593" s="102" t="s">
        <v>7173</v>
      </c>
      <c r="M593" s="98">
        <f t="shared" si="60"/>
        <v>577</v>
      </c>
    </row>
    <row r="594" spans="1:13" ht="72">
      <c r="A594" s="552"/>
      <c r="C594" s="550"/>
      <c r="D594" s="116">
        <f t="shared" si="59"/>
        <v>578</v>
      </c>
      <c r="E594" s="100" t="s">
        <v>9912</v>
      </c>
      <c r="F594" s="100" t="s">
        <v>9453</v>
      </c>
      <c r="G594" s="100" t="str">
        <f t="shared" si="61"/>
        <v>X</v>
      </c>
      <c r="H594" s="100" t="s">
        <v>9317</v>
      </c>
      <c r="I594" s="100" t="s">
        <v>10294</v>
      </c>
      <c r="J594" s="100" t="s">
        <v>9914</v>
      </c>
      <c r="K594" s="101" t="s">
        <v>7173</v>
      </c>
      <c r="L594" s="102" t="s">
        <v>7173</v>
      </c>
      <c r="M594" s="116">
        <f t="shared" si="60"/>
        <v>578</v>
      </c>
    </row>
    <row r="595" spans="1:13" ht="28.9">
      <c r="A595" s="552"/>
      <c r="C595" s="547" t="s">
        <v>9858</v>
      </c>
      <c r="D595" s="95">
        <f t="shared" si="59"/>
        <v>579</v>
      </c>
      <c r="E595" s="96" t="s">
        <v>9505</v>
      </c>
      <c r="F595" s="96" t="s">
        <v>9305</v>
      </c>
      <c r="G595" s="96">
        <f t="shared" si="61"/>
        <v>509</v>
      </c>
      <c r="H595" s="96" t="s">
        <v>9339</v>
      </c>
      <c r="I595" s="96" t="s">
        <v>10295</v>
      </c>
      <c r="J595" s="96" t="s">
        <v>1399</v>
      </c>
      <c r="K595" s="97">
        <v>509</v>
      </c>
      <c r="L595" s="94" t="s">
        <v>7173</v>
      </c>
      <c r="M595" s="95">
        <f t="shared" si="60"/>
        <v>579</v>
      </c>
    </row>
    <row r="596" spans="1:13" ht="28.9">
      <c r="A596" s="552"/>
      <c r="C596" s="548"/>
      <c r="D596" s="104">
        <f t="shared" si="59"/>
        <v>580</v>
      </c>
      <c r="E596" s="105" t="s">
        <v>9507</v>
      </c>
      <c r="F596" s="105" t="s">
        <v>9305</v>
      </c>
      <c r="G596" s="105">
        <f t="shared" si="61"/>
        <v>2296</v>
      </c>
      <c r="H596" s="105" t="s">
        <v>2446</v>
      </c>
      <c r="I596" s="105" t="s">
        <v>10295</v>
      </c>
      <c r="J596" s="105" t="s">
        <v>2546</v>
      </c>
      <c r="K596" s="106">
        <v>2296</v>
      </c>
      <c r="L596" s="94" t="s">
        <v>7173</v>
      </c>
      <c r="M596" s="104">
        <f t="shared" si="60"/>
        <v>580</v>
      </c>
    </row>
    <row r="597" spans="1:13" ht="72">
      <c r="A597" s="552"/>
      <c r="C597" s="116" t="s">
        <v>9415</v>
      </c>
      <c r="D597" s="116">
        <f t="shared" si="59"/>
        <v>581</v>
      </c>
      <c r="E597" s="100" t="s">
        <v>10296</v>
      </c>
      <c r="F597" s="100" t="s">
        <v>9363</v>
      </c>
      <c r="G597" s="100" t="str">
        <f t="shared" si="61"/>
        <v>X</v>
      </c>
      <c r="H597" s="100" t="s">
        <v>9516</v>
      </c>
      <c r="I597" s="100" t="s">
        <v>10297</v>
      </c>
      <c r="J597" s="100" t="s">
        <v>10298</v>
      </c>
      <c r="K597" s="101" t="s">
        <v>7173</v>
      </c>
      <c r="L597" s="102" t="s">
        <v>7173</v>
      </c>
      <c r="M597" s="116">
        <f t="shared" si="60"/>
        <v>581</v>
      </c>
    </row>
    <row r="598" spans="1:13" ht="28.9">
      <c r="A598" s="552"/>
      <c r="C598" s="547" t="s">
        <v>9311</v>
      </c>
      <c r="D598" s="95">
        <f t="shared" si="59"/>
        <v>582</v>
      </c>
      <c r="E598" s="96" t="s">
        <v>9422</v>
      </c>
      <c r="F598" s="96" t="s">
        <v>9305</v>
      </c>
      <c r="G598" s="96">
        <f t="shared" si="61"/>
        <v>2500</v>
      </c>
      <c r="H598" s="96" t="s">
        <v>2573</v>
      </c>
      <c r="I598" s="96" t="s">
        <v>10299</v>
      </c>
      <c r="J598" s="96" t="s">
        <v>2787</v>
      </c>
      <c r="K598" s="97">
        <v>2500</v>
      </c>
      <c r="L598" s="94" t="s">
        <v>7173</v>
      </c>
      <c r="M598" s="95">
        <f t="shared" si="60"/>
        <v>582</v>
      </c>
    </row>
    <row r="599" spans="1:13" ht="28.9">
      <c r="A599" s="552"/>
      <c r="C599" s="547"/>
      <c r="D599" s="95">
        <f t="shared" si="59"/>
        <v>583</v>
      </c>
      <c r="E599" s="96" t="s">
        <v>10300</v>
      </c>
      <c r="F599" s="96" t="s">
        <v>9305</v>
      </c>
      <c r="G599" s="96">
        <f t="shared" si="61"/>
        <v>2479</v>
      </c>
      <c r="H599" s="96" t="s">
        <v>2573</v>
      </c>
      <c r="I599" s="96" t="s">
        <v>10299</v>
      </c>
      <c r="J599" s="96" t="s">
        <v>2766</v>
      </c>
      <c r="K599" s="97">
        <v>2479</v>
      </c>
      <c r="L599" s="94" t="s">
        <v>7173</v>
      </c>
      <c r="M599" s="95">
        <f t="shared" si="60"/>
        <v>583</v>
      </c>
    </row>
    <row r="600" spans="1:13" ht="28.9">
      <c r="A600" s="552"/>
      <c r="C600" s="547"/>
      <c r="D600" s="95">
        <f t="shared" si="59"/>
        <v>584</v>
      </c>
      <c r="E600" s="96" t="s">
        <v>10301</v>
      </c>
      <c r="F600" s="96" t="s">
        <v>9305</v>
      </c>
      <c r="G600" s="96">
        <f t="shared" si="61"/>
        <v>2476</v>
      </c>
      <c r="H600" s="96" t="s">
        <v>2573</v>
      </c>
      <c r="I600" s="96" t="s">
        <v>10299</v>
      </c>
      <c r="J600" s="96" t="s">
        <v>2763</v>
      </c>
      <c r="K600" s="97">
        <v>2476</v>
      </c>
      <c r="L600" s="94" t="s">
        <v>7173</v>
      </c>
      <c r="M600" s="95">
        <f t="shared" si="60"/>
        <v>584</v>
      </c>
    </row>
    <row r="601" spans="1:13" ht="100.9">
      <c r="A601" s="552"/>
      <c r="C601" s="548"/>
      <c r="D601" s="104">
        <f t="shared" si="59"/>
        <v>585</v>
      </c>
      <c r="E601" s="105" t="s">
        <v>10302</v>
      </c>
      <c r="F601" s="105" t="s">
        <v>9453</v>
      </c>
      <c r="G601" s="105" t="str">
        <f t="shared" si="61"/>
        <v>X</v>
      </c>
      <c r="H601" s="105" t="s">
        <v>9317</v>
      </c>
      <c r="I601" s="105" t="s">
        <v>10303</v>
      </c>
      <c r="J601" s="105" t="s">
        <v>10304</v>
      </c>
      <c r="K601" s="97" t="s">
        <v>7173</v>
      </c>
      <c r="L601" s="94" t="s">
        <v>7173</v>
      </c>
      <c r="M601" s="104">
        <f t="shared" si="60"/>
        <v>585</v>
      </c>
    </row>
    <row r="602" spans="1:13" ht="57.6">
      <c r="A602" s="552"/>
      <c r="C602" s="116" t="s">
        <v>10305</v>
      </c>
      <c r="D602" s="116">
        <f t="shared" si="59"/>
        <v>586</v>
      </c>
      <c r="E602" s="100" t="s">
        <v>10306</v>
      </c>
      <c r="F602" s="100" t="s">
        <v>9305</v>
      </c>
      <c r="G602" s="100">
        <f t="shared" si="61"/>
        <v>2462</v>
      </c>
      <c r="H602" s="100" t="s">
        <v>2612</v>
      </c>
      <c r="I602" s="100" t="s">
        <v>10307</v>
      </c>
      <c r="J602" s="100" t="s">
        <v>2745</v>
      </c>
      <c r="K602" s="101">
        <v>2462</v>
      </c>
      <c r="L602" s="102" t="s">
        <v>7173</v>
      </c>
      <c r="M602" s="116">
        <f t="shared" si="60"/>
        <v>586</v>
      </c>
    </row>
    <row r="603" spans="1:13" ht="115.15">
      <c r="A603" s="552"/>
      <c r="C603" s="547" t="s">
        <v>10308</v>
      </c>
      <c r="D603" s="95">
        <f t="shared" si="59"/>
        <v>587</v>
      </c>
      <c r="E603" s="96" t="s">
        <v>10309</v>
      </c>
      <c r="F603" s="96" t="s">
        <v>9305</v>
      </c>
      <c r="G603" s="96">
        <f t="shared" si="61"/>
        <v>2280</v>
      </c>
      <c r="H603" s="96" t="s">
        <v>2500</v>
      </c>
      <c r="I603" s="96" t="s">
        <v>10310</v>
      </c>
      <c r="J603" s="96" t="s">
        <v>2530</v>
      </c>
      <c r="K603" s="97">
        <v>2280</v>
      </c>
      <c r="L603" s="94" t="s">
        <v>7173</v>
      </c>
      <c r="M603" s="95">
        <f t="shared" si="60"/>
        <v>587</v>
      </c>
    </row>
    <row r="604" spans="1:13" ht="144">
      <c r="A604" s="552"/>
      <c r="C604" s="547"/>
      <c r="D604" s="95">
        <f t="shared" si="59"/>
        <v>588</v>
      </c>
      <c r="E604" s="96" t="s">
        <v>10311</v>
      </c>
      <c r="F604" s="96" t="s">
        <v>9305</v>
      </c>
      <c r="G604" s="96">
        <f t="shared" si="61"/>
        <v>2279</v>
      </c>
      <c r="H604" s="96" t="s">
        <v>2446</v>
      </c>
      <c r="I604" s="96" t="s">
        <v>10310</v>
      </c>
      <c r="J604" s="96" t="s">
        <v>2529</v>
      </c>
      <c r="K604" s="97">
        <v>2279</v>
      </c>
      <c r="L604" s="94" t="s">
        <v>7173</v>
      </c>
      <c r="M604" s="95">
        <f t="shared" si="60"/>
        <v>588</v>
      </c>
    </row>
    <row r="605" spans="1:13" ht="43.15">
      <c r="A605" s="552"/>
      <c r="C605" s="547"/>
      <c r="D605" s="95">
        <f t="shared" si="59"/>
        <v>589</v>
      </c>
      <c r="E605" s="96" t="s">
        <v>10312</v>
      </c>
      <c r="F605" s="96" t="s">
        <v>9363</v>
      </c>
      <c r="G605" s="96" t="str">
        <f t="shared" si="61"/>
        <v>X</v>
      </c>
      <c r="H605" s="96" t="s">
        <v>9317</v>
      </c>
      <c r="I605" s="96" t="s">
        <v>10313</v>
      </c>
      <c r="J605" s="96" t="s">
        <v>10314</v>
      </c>
      <c r="K605" s="97" t="s">
        <v>7173</v>
      </c>
      <c r="L605" s="94" t="s">
        <v>7173</v>
      </c>
      <c r="M605" s="95">
        <f t="shared" si="60"/>
        <v>589</v>
      </c>
    </row>
    <row r="606" spans="1:13" ht="72">
      <c r="A606" s="552"/>
      <c r="C606" s="548"/>
      <c r="D606" s="104">
        <f t="shared" si="59"/>
        <v>590</v>
      </c>
      <c r="E606" s="105" t="s">
        <v>10315</v>
      </c>
      <c r="F606" s="105" t="s">
        <v>9363</v>
      </c>
      <c r="G606" s="105" t="str">
        <f t="shared" si="61"/>
        <v>X</v>
      </c>
      <c r="H606" s="105" t="s">
        <v>9317</v>
      </c>
      <c r="I606" s="105" t="s">
        <v>10313</v>
      </c>
      <c r="J606" s="105" t="s">
        <v>10316</v>
      </c>
      <c r="K606" s="97" t="s">
        <v>7173</v>
      </c>
      <c r="L606" s="94" t="s">
        <v>7173</v>
      </c>
      <c r="M606" s="104">
        <f t="shared" si="60"/>
        <v>590</v>
      </c>
    </row>
    <row r="607" spans="1:13" ht="57.6">
      <c r="A607" s="552"/>
      <c r="C607" s="116" t="s">
        <v>10317</v>
      </c>
      <c r="D607" s="116">
        <f t="shared" si="59"/>
        <v>591</v>
      </c>
      <c r="E607" s="100" t="s">
        <v>10318</v>
      </c>
      <c r="F607" s="100" t="s">
        <v>10016</v>
      </c>
      <c r="G607" s="100">
        <f t="shared" si="61"/>
        <v>2278</v>
      </c>
      <c r="H607" s="100" t="s">
        <v>2466</v>
      </c>
      <c r="I607" s="100" t="s">
        <v>10319</v>
      </c>
      <c r="J607" s="100" t="s">
        <v>2528</v>
      </c>
      <c r="K607" s="101">
        <v>2278</v>
      </c>
      <c r="L607" s="102" t="s">
        <v>7173</v>
      </c>
      <c r="M607" s="116">
        <f t="shared" si="60"/>
        <v>591</v>
      </c>
    </row>
    <row r="608" spans="1:13" ht="115.15">
      <c r="A608" s="552"/>
      <c r="C608" s="104" t="s">
        <v>9451</v>
      </c>
      <c r="D608" s="104">
        <f t="shared" si="59"/>
        <v>592</v>
      </c>
      <c r="E608" s="105" t="s">
        <v>9452</v>
      </c>
      <c r="F608" s="105" t="s">
        <v>9453</v>
      </c>
      <c r="G608" s="105" t="str">
        <f t="shared" si="61"/>
        <v>X</v>
      </c>
      <c r="H608" s="105" t="s">
        <v>9317</v>
      </c>
      <c r="I608" s="105" t="s">
        <v>10320</v>
      </c>
      <c r="J608" s="105" t="s">
        <v>9455</v>
      </c>
      <c r="K608" s="106" t="s">
        <v>7173</v>
      </c>
      <c r="L608" s="94" t="s">
        <v>7173</v>
      </c>
      <c r="M608" s="104">
        <f t="shared" si="60"/>
        <v>592</v>
      </c>
    </row>
    <row r="609" spans="1:13" ht="60.75" customHeight="1">
      <c r="A609" s="552"/>
      <c r="C609" s="549" t="s">
        <v>9481</v>
      </c>
      <c r="D609" s="98">
        <f t="shared" si="59"/>
        <v>593</v>
      </c>
      <c r="E609" s="99" t="s">
        <v>10163</v>
      </c>
      <c r="F609" s="99" t="s">
        <v>9305</v>
      </c>
      <c r="G609" s="99">
        <f t="shared" si="61"/>
        <v>2423</v>
      </c>
      <c r="H609" s="99" t="s">
        <v>2636</v>
      </c>
      <c r="I609" s="99" t="s">
        <v>10321</v>
      </c>
      <c r="J609" s="99" t="s">
        <v>2699</v>
      </c>
      <c r="K609" s="103">
        <v>2423</v>
      </c>
      <c r="L609" s="102" t="s">
        <v>7173</v>
      </c>
      <c r="M609" s="98">
        <f t="shared" si="60"/>
        <v>593</v>
      </c>
    </row>
    <row r="610" spans="1:13" ht="28.9">
      <c r="A610" s="552"/>
      <c r="C610" s="549"/>
      <c r="D610" s="98">
        <f t="shared" si="59"/>
        <v>594</v>
      </c>
      <c r="E610" s="99" t="s">
        <v>10165</v>
      </c>
      <c r="F610" s="99" t="s">
        <v>9305</v>
      </c>
      <c r="G610" s="99">
        <f t="shared" si="61"/>
        <v>2499</v>
      </c>
      <c r="H610" s="99" t="s">
        <v>2573</v>
      </c>
      <c r="I610" s="99" t="s">
        <v>10321</v>
      </c>
      <c r="J610" s="99" t="s">
        <v>2786</v>
      </c>
      <c r="K610" s="103">
        <v>2499</v>
      </c>
      <c r="L610" s="102" t="s">
        <v>7173</v>
      </c>
      <c r="M610" s="98">
        <f t="shared" si="60"/>
        <v>594</v>
      </c>
    </row>
    <row r="611" spans="1:13" ht="43.15">
      <c r="A611" s="552"/>
      <c r="C611" s="549"/>
      <c r="D611" s="98">
        <f t="shared" si="59"/>
        <v>595</v>
      </c>
      <c r="E611" s="99" t="s">
        <v>10166</v>
      </c>
      <c r="F611" s="99" t="s">
        <v>9305</v>
      </c>
      <c r="G611" s="99">
        <f t="shared" si="61"/>
        <v>2492</v>
      </c>
      <c r="H611" s="99" t="s">
        <v>2573</v>
      </c>
      <c r="I611" s="99" t="s">
        <v>10321</v>
      </c>
      <c r="J611" s="99" t="s">
        <v>2779</v>
      </c>
      <c r="K611" s="103">
        <v>2492</v>
      </c>
      <c r="L611" s="102" t="s">
        <v>7173</v>
      </c>
      <c r="M611" s="98">
        <f t="shared" si="60"/>
        <v>595</v>
      </c>
    </row>
    <row r="612" spans="1:13" ht="29.45" thickBot="1">
      <c r="A612" s="553"/>
      <c r="B612" s="143"/>
      <c r="C612" s="550"/>
      <c r="D612" s="116">
        <f t="shared" si="59"/>
        <v>596</v>
      </c>
      <c r="E612" s="100" t="s">
        <v>10322</v>
      </c>
      <c r="F612" s="100" t="s">
        <v>9305</v>
      </c>
      <c r="G612" s="100">
        <f t="shared" si="61"/>
        <v>2387</v>
      </c>
      <c r="H612" s="100" t="s">
        <v>2636</v>
      </c>
      <c r="I612" s="100" t="s">
        <v>10323</v>
      </c>
      <c r="J612" s="100" t="s">
        <v>2662</v>
      </c>
      <c r="K612" s="101">
        <v>2387</v>
      </c>
      <c r="L612" s="102" t="s">
        <v>7173</v>
      </c>
      <c r="M612" s="116">
        <f t="shared" si="60"/>
        <v>596</v>
      </c>
    </row>
    <row r="613" spans="1:13" ht="43.15">
      <c r="A613" s="546" t="s">
        <v>10324</v>
      </c>
      <c r="C613" s="547" t="s">
        <v>9350</v>
      </c>
      <c r="D613" s="95">
        <f t="shared" si="59"/>
        <v>597</v>
      </c>
      <c r="E613" s="96" t="s">
        <v>9351</v>
      </c>
      <c r="F613" s="96" t="s">
        <v>9305</v>
      </c>
      <c r="G613" s="96">
        <f t="shared" si="61"/>
        <v>20</v>
      </c>
      <c r="H613" s="96" t="s">
        <v>9352</v>
      </c>
      <c r="I613" s="96" t="s">
        <v>10325</v>
      </c>
      <c r="J613" s="96" t="s">
        <v>772</v>
      </c>
      <c r="K613" s="96">
        <v>20</v>
      </c>
      <c r="L613" s="94">
        <v>30350</v>
      </c>
      <c r="M613" s="95">
        <f t="shared" si="60"/>
        <v>597</v>
      </c>
    </row>
    <row r="614" spans="1:13" ht="72">
      <c r="A614" s="546"/>
      <c r="C614" s="547"/>
      <c r="D614" s="95">
        <f t="shared" si="59"/>
        <v>598</v>
      </c>
      <c r="E614" s="96" t="s">
        <v>9355</v>
      </c>
      <c r="F614" s="96" t="s">
        <v>9305</v>
      </c>
      <c r="G614" s="96">
        <f t="shared" si="61"/>
        <v>2214</v>
      </c>
      <c r="H614" s="96" t="s">
        <v>2446</v>
      </c>
      <c r="I614" s="96" t="s">
        <v>10325</v>
      </c>
      <c r="J614" s="96" t="s">
        <v>2457</v>
      </c>
      <c r="K614" s="96">
        <v>2214</v>
      </c>
      <c r="L614" s="94" t="s">
        <v>7173</v>
      </c>
      <c r="M614" s="95">
        <f t="shared" si="60"/>
        <v>598</v>
      </c>
    </row>
    <row r="615" spans="1:13" ht="115.15">
      <c r="A615" s="546"/>
      <c r="C615" s="548"/>
      <c r="D615" s="104">
        <f t="shared" si="59"/>
        <v>599</v>
      </c>
      <c r="E615" s="105" t="s">
        <v>9362</v>
      </c>
      <c r="F615" s="105" t="s">
        <v>9363</v>
      </c>
      <c r="G615" s="105" t="str">
        <f t="shared" si="61"/>
        <v>X</v>
      </c>
      <c r="H615" s="105" t="s">
        <v>9317</v>
      </c>
      <c r="I615" s="105" t="s">
        <v>10326</v>
      </c>
      <c r="J615" s="105" t="s">
        <v>9365</v>
      </c>
      <c r="K615" s="105" t="s">
        <v>7173</v>
      </c>
      <c r="L615" s="94" t="s">
        <v>7173</v>
      </c>
      <c r="M615" s="104">
        <f t="shared" si="60"/>
        <v>599</v>
      </c>
    </row>
    <row r="616" spans="1:13" ht="28.9">
      <c r="A616" s="546"/>
      <c r="C616" s="549" t="s">
        <v>9373</v>
      </c>
      <c r="D616" s="98">
        <f t="shared" si="59"/>
        <v>600</v>
      </c>
      <c r="E616" s="99" t="s">
        <v>9374</v>
      </c>
      <c r="F616" s="99" t="s">
        <v>9305</v>
      </c>
      <c r="G616" s="99">
        <f t="shared" si="61"/>
        <v>290</v>
      </c>
      <c r="H616" s="99" t="s">
        <v>9375</v>
      </c>
      <c r="I616" s="99" t="s">
        <v>10327</v>
      </c>
      <c r="J616" s="99" t="s">
        <v>1066</v>
      </c>
      <c r="K616" s="99">
        <v>290</v>
      </c>
      <c r="L616" s="102" t="s">
        <v>7173</v>
      </c>
      <c r="M616" s="98">
        <f t="shared" si="60"/>
        <v>600</v>
      </c>
    </row>
    <row r="617" spans="1:13" ht="28.9">
      <c r="A617" s="546"/>
      <c r="C617" s="549"/>
      <c r="D617" s="98">
        <f t="shared" si="59"/>
        <v>601</v>
      </c>
      <c r="E617" s="99" t="s">
        <v>9385</v>
      </c>
      <c r="F617" s="99" t="s">
        <v>9305</v>
      </c>
      <c r="G617" s="99">
        <f t="shared" si="61"/>
        <v>2222</v>
      </c>
      <c r="H617" s="99" t="s">
        <v>2446</v>
      </c>
      <c r="I617" s="99" t="s">
        <v>10327</v>
      </c>
      <c r="J617" s="99" t="s">
        <v>2465</v>
      </c>
      <c r="K617" s="99">
        <v>2222</v>
      </c>
      <c r="L617" s="102" t="s">
        <v>7173</v>
      </c>
      <c r="M617" s="98">
        <f t="shared" si="60"/>
        <v>601</v>
      </c>
    </row>
    <row r="618" spans="1:13" ht="57.6">
      <c r="A618" s="546"/>
      <c r="C618" s="549"/>
      <c r="D618" s="98">
        <f t="shared" si="59"/>
        <v>602</v>
      </c>
      <c r="E618" s="99" t="s">
        <v>9378</v>
      </c>
      <c r="F618" s="99" t="s">
        <v>9305</v>
      </c>
      <c r="G618" s="99">
        <f t="shared" si="61"/>
        <v>2218</v>
      </c>
      <c r="H618" s="99" t="s">
        <v>2446</v>
      </c>
      <c r="I618" s="99" t="s">
        <v>10327</v>
      </c>
      <c r="J618" s="99" t="s">
        <v>2461</v>
      </c>
      <c r="K618" s="99">
        <v>2218</v>
      </c>
      <c r="L618" s="102" t="s">
        <v>7173</v>
      </c>
      <c r="M618" s="98">
        <f t="shared" si="60"/>
        <v>602</v>
      </c>
    </row>
    <row r="619" spans="1:13" ht="72">
      <c r="A619" s="546"/>
      <c r="C619" s="550"/>
      <c r="D619" s="116">
        <f t="shared" si="59"/>
        <v>603</v>
      </c>
      <c r="E619" s="100" t="s">
        <v>9502</v>
      </c>
      <c r="F619" s="100" t="s">
        <v>9305</v>
      </c>
      <c r="G619" s="100">
        <f t="shared" si="61"/>
        <v>2385</v>
      </c>
      <c r="H619" s="100" t="s">
        <v>2636</v>
      </c>
      <c r="I619" s="100" t="s">
        <v>10328</v>
      </c>
      <c r="J619" s="100" t="s">
        <v>2660</v>
      </c>
      <c r="K619" s="100">
        <v>2385</v>
      </c>
      <c r="L619" s="102" t="s">
        <v>7173</v>
      </c>
      <c r="M619" s="116">
        <f t="shared" si="60"/>
        <v>603</v>
      </c>
    </row>
    <row r="620" spans="1:13" ht="28.9">
      <c r="A620" s="546"/>
      <c r="C620" s="547" t="s">
        <v>10100</v>
      </c>
      <c r="D620" s="95">
        <f t="shared" si="59"/>
        <v>604</v>
      </c>
      <c r="E620" s="96" t="s">
        <v>10329</v>
      </c>
      <c r="F620" s="96" t="s">
        <v>10016</v>
      </c>
      <c r="G620" s="96">
        <f t="shared" si="61"/>
        <v>2445</v>
      </c>
      <c r="H620" s="96" t="s">
        <v>9339</v>
      </c>
      <c r="I620" s="96" t="s">
        <v>10330</v>
      </c>
      <c r="J620" s="96" t="s">
        <v>2724</v>
      </c>
      <c r="K620" s="96">
        <v>2445</v>
      </c>
      <c r="L620" s="94" t="s">
        <v>7173</v>
      </c>
      <c r="M620" s="95">
        <f t="shared" si="60"/>
        <v>604</v>
      </c>
    </row>
    <row r="621" spans="1:13" ht="28.9">
      <c r="A621" s="546"/>
      <c r="C621" s="547"/>
      <c r="D621" s="95">
        <f t="shared" si="59"/>
        <v>605</v>
      </c>
      <c r="E621" s="96" t="s">
        <v>10331</v>
      </c>
      <c r="F621" s="96" t="s">
        <v>10016</v>
      </c>
      <c r="G621" s="96">
        <f t="shared" si="61"/>
        <v>2444</v>
      </c>
      <c r="H621" s="96" t="s">
        <v>9339</v>
      </c>
      <c r="I621" s="96" t="s">
        <v>10332</v>
      </c>
      <c r="J621" s="96" t="s">
        <v>2723</v>
      </c>
      <c r="K621" s="96">
        <v>2444</v>
      </c>
      <c r="L621" s="94" t="s">
        <v>7173</v>
      </c>
      <c r="M621" s="95">
        <f t="shared" si="60"/>
        <v>605</v>
      </c>
    </row>
    <row r="622" spans="1:13" ht="28.9">
      <c r="A622" s="546"/>
      <c r="C622" s="547"/>
      <c r="D622" s="95">
        <f t="shared" si="59"/>
        <v>606</v>
      </c>
      <c r="E622" s="96" t="s">
        <v>10333</v>
      </c>
      <c r="F622" s="96" t="s">
        <v>10016</v>
      </c>
      <c r="G622" s="96">
        <f t="shared" si="61"/>
        <v>2441</v>
      </c>
      <c r="H622" s="96" t="s">
        <v>9339</v>
      </c>
      <c r="I622" s="96" t="s">
        <v>10334</v>
      </c>
      <c r="J622" s="96" t="s">
        <v>2720</v>
      </c>
      <c r="K622" s="96">
        <v>2441</v>
      </c>
      <c r="L622" s="94" t="s">
        <v>7173</v>
      </c>
      <c r="M622" s="95">
        <f t="shared" si="60"/>
        <v>606</v>
      </c>
    </row>
    <row r="623" spans="1:13" ht="28.9">
      <c r="A623" s="546"/>
      <c r="C623" s="547"/>
      <c r="D623" s="95">
        <f t="shared" si="59"/>
        <v>607</v>
      </c>
      <c r="E623" s="96" t="s">
        <v>10335</v>
      </c>
      <c r="F623" s="96" t="s">
        <v>10016</v>
      </c>
      <c r="G623" s="96">
        <f t="shared" si="61"/>
        <v>509</v>
      </c>
      <c r="H623" s="96" t="s">
        <v>9339</v>
      </c>
      <c r="I623" s="96" t="s">
        <v>10336</v>
      </c>
      <c r="J623" s="96" t="s">
        <v>1399</v>
      </c>
      <c r="K623" s="96">
        <v>509</v>
      </c>
      <c r="L623" s="94" t="s">
        <v>7173</v>
      </c>
      <c r="M623" s="95">
        <f t="shared" si="60"/>
        <v>607</v>
      </c>
    </row>
    <row r="624" spans="1:13" ht="28.9">
      <c r="A624" s="546"/>
      <c r="C624" s="547"/>
      <c r="D624" s="95">
        <f t="shared" si="59"/>
        <v>608</v>
      </c>
      <c r="E624" s="96" t="s">
        <v>10337</v>
      </c>
      <c r="F624" s="96" t="s">
        <v>10016</v>
      </c>
      <c r="G624" s="96">
        <f t="shared" si="61"/>
        <v>2442</v>
      </c>
      <c r="H624" s="96" t="s">
        <v>9339</v>
      </c>
      <c r="I624" s="96" t="s">
        <v>10338</v>
      </c>
      <c r="J624" s="96" t="s">
        <v>2721</v>
      </c>
      <c r="K624" s="96">
        <v>2442</v>
      </c>
      <c r="L624" s="94" t="s">
        <v>7173</v>
      </c>
      <c r="M624" s="95">
        <f t="shared" si="60"/>
        <v>608</v>
      </c>
    </row>
    <row r="625" spans="1:13" ht="57.6">
      <c r="A625" s="546"/>
      <c r="C625" s="547"/>
      <c r="D625" s="95">
        <f t="shared" si="59"/>
        <v>609</v>
      </c>
      <c r="E625" s="96" t="s">
        <v>10339</v>
      </c>
      <c r="F625" s="96" t="s">
        <v>10016</v>
      </c>
      <c r="G625" s="96">
        <f t="shared" si="61"/>
        <v>2388</v>
      </c>
      <c r="H625" s="96" t="s">
        <v>2636</v>
      </c>
      <c r="I625" s="96" t="s">
        <v>10340</v>
      </c>
      <c r="J625" s="96" t="s">
        <v>2663</v>
      </c>
      <c r="K625" s="96">
        <v>2388</v>
      </c>
      <c r="L625" s="94" t="s">
        <v>7173</v>
      </c>
      <c r="M625" s="95">
        <f t="shared" si="60"/>
        <v>609</v>
      </c>
    </row>
    <row r="626" spans="1:13" ht="57.6">
      <c r="A626" s="546"/>
      <c r="C626" s="548"/>
      <c r="D626" s="104">
        <f t="shared" si="59"/>
        <v>610</v>
      </c>
      <c r="E626" s="105" t="s">
        <v>10341</v>
      </c>
      <c r="F626" s="105" t="s">
        <v>9363</v>
      </c>
      <c r="G626" s="105" t="str">
        <f t="shared" si="61"/>
        <v>X</v>
      </c>
      <c r="H626" s="105" t="s">
        <v>9516</v>
      </c>
      <c r="I626" s="105" t="s">
        <v>10342</v>
      </c>
      <c r="J626" s="105" t="s">
        <v>10343</v>
      </c>
      <c r="K626" s="105" t="s">
        <v>7173</v>
      </c>
      <c r="L626" s="94" t="s">
        <v>7173</v>
      </c>
      <c r="M626" s="104">
        <f t="shared" si="60"/>
        <v>610</v>
      </c>
    </row>
    <row r="627" spans="1:13" ht="57.6">
      <c r="A627" s="546"/>
      <c r="C627" s="549" t="s">
        <v>9391</v>
      </c>
      <c r="D627" s="98">
        <f t="shared" si="59"/>
        <v>611</v>
      </c>
      <c r="E627" s="99" t="s">
        <v>9392</v>
      </c>
      <c r="F627" s="99" t="s">
        <v>9316</v>
      </c>
      <c r="G627" s="99" t="str">
        <f t="shared" si="61"/>
        <v>X</v>
      </c>
      <c r="H627" s="99" t="s">
        <v>9317</v>
      </c>
      <c r="I627" s="99" t="s">
        <v>10344</v>
      </c>
      <c r="J627" s="99" t="s">
        <v>9394</v>
      </c>
      <c r="K627" s="99" t="s">
        <v>7173</v>
      </c>
      <c r="L627" s="102" t="s">
        <v>7173</v>
      </c>
      <c r="M627" s="98">
        <f t="shared" si="60"/>
        <v>611</v>
      </c>
    </row>
    <row r="628" spans="1:13" ht="57.6">
      <c r="A628" s="546"/>
      <c r="C628" s="549"/>
      <c r="D628" s="98">
        <f t="shared" si="59"/>
        <v>612</v>
      </c>
      <c r="E628" s="99" t="s">
        <v>10345</v>
      </c>
      <c r="F628" s="99" t="s">
        <v>9305</v>
      </c>
      <c r="G628" s="99">
        <f t="shared" si="61"/>
        <v>2257</v>
      </c>
      <c r="H628" s="99" t="s">
        <v>2446</v>
      </c>
      <c r="I628" s="99" t="s">
        <v>10346</v>
      </c>
      <c r="J628" s="99" t="s">
        <v>2504</v>
      </c>
      <c r="K628" s="99">
        <v>2257</v>
      </c>
      <c r="L628" s="102" t="s">
        <v>7173</v>
      </c>
      <c r="M628" s="98">
        <f t="shared" si="60"/>
        <v>612</v>
      </c>
    </row>
    <row r="629" spans="1:13" ht="57.6">
      <c r="A629" s="546"/>
      <c r="C629" s="549"/>
      <c r="D629" s="98">
        <f t="shared" si="59"/>
        <v>613</v>
      </c>
      <c r="E629" s="99" t="s">
        <v>10347</v>
      </c>
      <c r="F629" s="99" t="s">
        <v>9305</v>
      </c>
      <c r="G629" s="99">
        <f t="shared" si="61"/>
        <v>2256</v>
      </c>
      <c r="H629" s="99" t="s">
        <v>2446</v>
      </c>
      <c r="I629" s="99" t="s">
        <v>10346</v>
      </c>
      <c r="J629" s="99" t="s">
        <v>2503</v>
      </c>
      <c r="K629" s="99">
        <v>2256</v>
      </c>
      <c r="L629" s="102" t="s">
        <v>7173</v>
      </c>
      <c r="M629" s="98">
        <f t="shared" si="60"/>
        <v>613</v>
      </c>
    </row>
    <row r="630" spans="1:13" ht="57.6">
      <c r="A630" s="546"/>
      <c r="C630" s="549"/>
      <c r="D630" s="98">
        <f t="shared" si="59"/>
        <v>614</v>
      </c>
      <c r="E630" s="99" t="s">
        <v>10348</v>
      </c>
      <c r="F630" s="99" t="s">
        <v>9305</v>
      </c>
      <c r="G630" s="99">
        <f t="shared" si="61"/>
        <v>2258</v>
      </c>
      <c r="H630" s="99" t="s">
        <v>2446</v>
      </c>
      <c r="I630" s="99" t="s">
        <v>10346</v>
      </c>
      <c r="J630" s="99" t="s">
        <v>2505</v>
      </c>
      <c r="K630" s="99">
        <v>2258</v>
      </c>
      <c r="L630" s="102" t="s">
        <v>7173</v>
      </c>
      <c r="M630" s="98">
        <f t="shared" si="60"/>
        <v>614</v>
      </c>
    </row>
    <row r="631" spans="1:13" ht="86.45">
      <c r="A631" s="546"/>
      <c r="C631" s="549"/>
      <c r="D631" s="98">
        <f t="shared" si="59"/>
        <v>615</v>
      </c>
      <c r="E631" s="99" t="s">
        <v>9402</v>
      </c>
      <c r="F631" s="99" t="s">
        <v>9305</v>
      </c>
      <c r="G631" s="99">
        <f t="shared" si="61"/>
        <v>2288</v>
      </c>
      <c r="H631" s="99" t="s">
        <v>2446</v>
      </c>
      <c r="I631" s="99" t="s">
        <v>10349</v>
      </c>
      <c r="J631" s="99" t="s">
        <v>2538</v>
      </c>
      <c r="K631" s="99">
        <v>2288</v>
      </c>
      <c r="L631" s="102" t="s">
        <v>7173</v>
      </c>
      <c r="M631" s="98">
        <f t="shared" si="60"/>
        <v>615</v>
      </c>
    </row>
    <row r="632" spans="1:13" ht="72">
      <c r="A632" s="546"/>
      <c r="C632" s="550"/>
      <c r="D632" s="116">
        <f t="shared" si="59"/>
        <v>616</v>
      </c>
      <c r="E632" s="100" t="s">
        <v>9404</v>
      </c>
      <c r="F632" s="100" t="s">
        <v>9305</v>
      </c>
      <c r="G632" s="100">
        <f t="shared" si="61"/>
        <v>2292</v>
      </c>
      <c r="H632" s="100" t="s">
        <v>2446</v>
      </c>
      <c r="I632" s="100" t="s">
        <v>10349</v>
      </c>
      <c r="J632" s="100" t="s">
        <v>2542</v>
      </c>
      <c r="K632" s="100">
        <v>2292</v>
      </c>
      <c r="L632" s="102" t="s">
        <v>7173</v>
      </c>
      <c r="M632" s="116">
        <f t="shared" si="60"/>
        <v>616</v>
      </c>
    </row>
    <row r="633" spans="1:13" ht="43.15">
      <c r="A633" s="546"/>
      <c r="C633" s="547" t="s">
        <v>10350</v>
      </c>
      <c r="D633" s="95">
        <f t="shared" si="59"/>
        <v>617</v>
      </c>
      <c r="E633" s="96" t="s">
        <v>9409</v>
      </c>
      <c r="F633" s="96" t="s">
        <v>9305</v>
      </c>
      <c r="G633" s="96">
        <f t="shared" si="61"/>
        <v>2290</v>
      </c>
      <c r="H633" s="96" t="s">
        <v>2446</v>
      </c>
      <c r="I633" s="96" t="s">
        <v>10351</v>
      </c>
      <c r="J633" s="96" t="s">
        <v>2540</v>
      </c>
      <c r="K633" s="96">
        <v>2290</v>
      </c>
      <c r="L633" s="94" t="s">
        <v>7173</v>
      </c>
      <c r="M633" s="95">
        <f t="shared" si="60"/>
        <v>617</v>
      </c>
    </row>
    <row r="634" spans="1:13" ht="43.15">
      <c r="A634" s="546"/>
      <c r="C634" s="547"/>
      <c r="D634" s="95">
        <f t="shared" si="59"/>
        <v>618</v>
      </c>
      <c r="E634" s="96" t="s">
        <v>9411</v>
      </c>
      <c r="F634" s="96" t="s">
        <v>9305</v>
      </c>
      <c r="G634" s="96">
        <f t="shared" si="61"/>
        <v>2294</v>
      </c>
      <c r="H634" s="96" t="s">
        <v>2446</v>
      </c>
      <c r="I634" s="96" t="s">
        <v>10351</v>
      </c>
      <c r="J634" s="96" t="s">
        <v>2544</v>
      </c>
      <c r="K634" s="96">
        <v>2294</v>
      </c>
      <c r="L634" s="94" t="s">
        <v>7173</v>
      </c>
      <c r="M634" s="95">
        <f t="shared" si="60"/>
        <v>618</v>
      </c>
    </row>
    <row r="635" spans="1:13" ht="72">
      <c r="A635" s="546"/>
      <c r="C635" s="548"/>
      <c r="D635" s="104">
        <f t="shared" si="59"/>
        <v>619</v>
      </c>
      <c r="E635" s="105" t="s">
        <v>10352</v>
      </c>
      <c r="F635" s="105" t="s">
        <v>9363</v>
      </c>
      <c r="G635" s="105" t="str">
        <f t="shared" si="61"/>
        <v>X</v>
      </c>
      <c r="H635" s="105" t="s">
        <v>9516</v>
      </c>
      <c r="I635" s="105" t="s">
        <v>10353</v>
      </c>
      <c r="J635" s="105" t="s">
        <v>10354</v>
      </c>
      <c r="K635" s="105" t="s">
        <v>7173</v>
      </c>
      <c r="L635" s="94" t="s">
        <v>7173</v>
      </c>
      <c r="M635" s="104">
        <f t="shared" si="60"/>
        <v>619</v>
      </c>
    </row>
    <row r="636" spans="1:13" ht="72">
      <c r="A636" s="546"/>
      <c r="C636" s="549" t="s">
        <v>9415</v>
      </c>
      <c r="D636" s="98">
        <f t="shared" si="59"/>
        <v>620</v>
      </c>
      <c r="E636" s="99" t="s">
        <v>9416</v>
      </c>
      <c r="F636" s="99" t="s">
        <v>9316</v>
      </c>
      <c r="G636" s="99" t="str">
        <f t="shared" si="61"/>
        <v>X</v>
      </c>
      <c r="H636" s="99" t="s">
        <v>9317</v>
      </c>
      <c r="I636" s="99" t="s">
        <v>10355</v>
      </c>
      <c r="J636" s="99" t="s">
        <v>9418</v>
      </c>
      <c r="K636" s="99" t="s">
        <v>7173</v>
      </c>
      <c r="L636" s="102" t="s">
        <v>7173</v>
      </c>
      <c r="M636" s="98">
        <f t="shared" si="60"/>
        <v>620</v>
      </c>
    </row>
    <row r="637" spans="1:13" ht="28.9">
      <c r="A637" s="546"/>
      <c r="C637" s="549"/>
      <c r="D637" s="98">
        <f t="shared" ref="D637:D669" si="62">D636+1</f>
        <v>621</v>
      </c>
      <c r="E637" s="99" t="s">
        <v>9419</v>
      </c>
      <c r="F637" s="99" t="s">
        <v>9305</v>
      </c>
      <c r="G637" s="99">
        <f t="shared" si="61"/>
        <v>2419</v>
      </c>
      <c r="H637" s="99" t="s">
        <v>2636</v>
      </c>
      <c r="I637" s="99" t="s">
        <v>10356</v>
      </c>
      <c r="J637" s="99" t="s">
        <v>2695</v>
      </c>
      <c r="K637" s="99">
        <v>2419</v>
      </c>
      <c r="L637" s="102" t="s">
        <v>7173</v>
      </c>
      <c r="M637" s="98">
        <f t="shared" ref="M637:M669" si="63">M636+1</f>
        <v>621</v>
      </c>
    </row>
    <row r="638" spans="1:13" ht="28.9">
      <c r="A638" s="546"/>
      <c r="C638" s="550"/>
      <c r="D638" s="116">
        <f t="shared" si="62"/>
        <v>622</v>
      </c>
      <c r="E638" s="100" t="s">
        <v>9421</v>
      </c>
      <c r="F638" s="100" t="s">
        <v>9305</v>
      </c>
      <c r="G638" s="100">
        <f t="shared" si="61"/>
        <v>2330</v>
      </c>
      <c r="H638" s="100" t="s">
        <v>2590</v>
      </c>
      <c r="I638" s="100" t="s">
        <v>10356</v>
      </c>
      <c r="J638" s="100" t="s">
        <v>2591</v>
      </c>
      <c r="K638" s="100">
        <v>2330</v>
      </c>
      <c r="L638" s="102" t="s">
        <v>7173</v>
      </c>
      <c r="M638" s="116">
        <f t="shared" si="63"/>
        <v>622</v>
      </c>
    </row>
    <row r="639" spans="1:13" ht="86.45">
      <c r="A639" s="546"/>
      <c r="C639" s="546" t="s">
        <v>10357</v>
      </c>
      <c r="D639" s="144">
        <f t="shared" si="62"/>
        <v>623</v>
      </c>
      <c r="E639" s="145" t="s">
        <v>10358</v>
      </c>
      <c r="F639" s="145" t="s">
        <v>9305</v>
      </c>
      <c r="G639" s="145">
        <f t="shared" si="61"/>
        <v>0</v>
      </c>
      <c r="H639" s="145" t="s">
        <v>2446</v>
      </c>
      <c r="I639" s="145" t="s">
        <v>10359</v>
      </c>
      <c r="J639" s="145"/>
      <c r="K639" s="145"/>
      <c r="M639" s="144">
        <f t="shared" si="63"/>
        <v>623</v>
      </c>
    </row>
    <row r="640" spans="1:13" ht="28.9">
      <c r="A640" s="546"/>
      <c r="C640" s="546"/>
      <c r="D640" s="144">
        <f t="shared" si="62"/>
        <v>624</v>
      </c>
      <c r="E640" s="145" t="s">
        <v>10360</v>
      </c>
      <c r="F640" s="145" t="s">
        <v>9305</v>
      </c>
      <c r="G640" s="145">
        <f t="shared" si="61"/>
        <v>0</v>
      </c>
      <c r="H640" s="145" t="s">
        <v>2636</v>
      </c>
      <c r="I640" s="145" t="s">
        <v>10361</v>
      </c>
      <c r="J640" s="145"/>
      <c r="K640" s="145"/>
      <c r="M640" s="144">
        <f t="shared" si="63"/>
        <v>624</v>
      </c>
    </row>
    <row r="641" spans="1:13" ht="28.9">
      <c r="A641" s="546"/>
      <c r="C641" s="546"/>
      <c r="D641" s="144">
        <f t="shared" si="62"/>
        <v>625</v>
      </c>
      <c r="E641" s="145" t="s">
        <v>10362</v>
      </c>
      <c r="F641" s="145" t="s">
        <v>9305</v>
      </c>
      <c r="G641" s="145">
        <f t="shared" si="61"/>
        <v>0</v>
      </c>
      <c r="H641" s="145" t="s">
        <v>2590</v>
      </c>
      <c r="I641" s="145" t="s">
        <v>10361</v>
      </c>
      <c r="J641" s="145"/>
      <c r="K641" s="145"/>
      <c r="M641" s="144">
        <f t="shared" si="63"/>
        <v>625</v>
      </c>
    </row>
    <row r="642" spans="1:13" ht="30.75" customHeight="1">
      <c r="A642" s="546"/>
      <c r="C642" s="545" t="s">
        <v>9311</v>
      </c>
      <c r="D642" s="38">
        <f t="shared" si="62"/>
        <v>626</v>
      </c>
      <c r="E642" s="23" t="s">
        <v>10363</v>
      </c>
      <c r="F642" s="23" t="s">
        <v>9305</v>
      </c>
      <c r="G642" s="23">
        <f t="shared" si="61"/>
        <v>0</v>
      </c>
      <c r="H642" s="23" t="s">
        <v>2573</v>
      </c>
      <c r="I642" s="23" t="s">
        <v>10364</v>
      </c>
      <c r="M642" s="38">
        <f t="shared" si="63"/>
        <v>626</v>
      </c>
    </row>
    <row r="643" spans="1:13" ht="28.9">
      <c r="A643" s="546"/>
      <c r="C643" s="545"/>
      <c r="D643" s="38">
        <f t="shared" si="62"/>
        <v>627</v>
      </c>
      <c r="E643" s="96" t="s">
        <v>9314</v>
      </c>
      <c r="F643" s="96" t="s">
        <v>9305</v>
      </c>
      <c r="G643" s="96">
        <f t="shared" ref="G643:G662" si="64">+K643</f>
        <v>2494</v>
      </c>
      <c r="H643" s="96" t="s">
        <v>2573</v>
      </c>
      <c r="I643" s="96" t="s">
        <v>10364</v>
      </c>
      <c r="J643" s="96" t="s">
        <v>2781</v>
      </c>
      <c r="K643" s="97">
        <v>2494</v>
      </c>
      <c r="L643" s="94" t="s">
        <v>7173</v>
      </c>
      <c r="M643" s="38">
        <f t="shared" si="63"/>
        <v>627</v>
      </c>
    </row>
    <row r="644" spans="1:13" ht="28.9">
      <c r="A644" s="546"/>
      <c r="C644" s="545"/>
      <c r="D644" s="38">
        <f t="shared" si="62"/>
        <v>628</v>
      </c>
      <c r="E644" s="96" t="s">
        <v>9424</v>
      </c>
      <c r="F644" s="96" t="s">
        <v>9305</v>
      </c>
      <c r="G644" s="96">
        <f t="shared" si="64"/>
        <v>2497</v>
      </c>
      <c r="H644" s="96" t="s">
        <v>2573</v>
      </c>
      <c r="I644" s="96" t="s">
        <v>10364</v>
      </c>
      <c r="J644" s="96" t="s">
        <v>2784</v>
      </c>
      <c r="K644" s="97">
        <v>2497</v>
      </c>
      <c r="L644" s="94" t="s">
        <v>7173</v>
      </c>
      <c r="M644" s="38">
        <f t="shared" si="63"/>
        <v>628</v>
      </c>
    </row>
    <row r="645" spans="1:13" ht="57.6">
      <c r="A645" s="546"/>
      <c r="C645" s="545"/>
      <c r="D645" s="38">
        <f t="shared" si="62"/>
        <v>629</v>
      </c>
      <c r="E645" s="23" t="s">
        <v>10365</v>
      </c>
      <c r="F645" s="23" t="s">
        <v>9363</v>
      </c>
      <c r="G645" s="23">
        <f t="shared" si="64"/>
        <v>0</v>
      </c>
      <c r="H645" s="23" t="s">
        <v>9516</v>
      </c>
      <c r="I645" s="23" t="s">
        <v>10366</v>
      </c>
      <c r="M645" s="38">
        <f t="shared" si="63"/>
        <v>629</v>
      </c>
    </row>
    <row r="646" spans="1:13" ht="72">
      <c r="A646" s="546"/>
      <c r="C646" s="545" t="s">
        <v>9431</v>
      </c>
      <c r="D646" s="38">
        <f t="shared" si="62"/>
        <v>630</v>
      </c>
      <c r="E646" s="23" t="s">
        <v>10367</v>
      </c>
      <c r="F646" s="23" t="s">
        <v>9305</v>
      </c>
      <c r="G646" s="23">
        <f t="shared" si="64"/>
        <v>0</v>
      </c>
      <c r="H646" s="23" t="s">
        <v>10368</v>
      </c>
      <c r="I646" s="23" t="s">
        <v>10369</v>
      </c>
      <c r="M646" s="38">
        <f t="shared" si="63"/>
        <v>630</v>
      </c>
    </row>
    <row r="647" spans="1:13" ht="43.15">
      <c r="A647" s="546"/>
      <c r="C647" s="545"/>
      <c r="D647" s="38">
        <f t="shared" si="62"/>
        <v>631</v>
      </c>
      <c r="E647" s="23" t="s">
        <v>10370</v>
      </c>
      <c r="F647" s="23" t="s">
        <v>9305</v>
      </c>
      <c r="G647" s="23">
        <f t="shared" si="64"/>
        <v>0</v>
      </c>
      <c r="H647" s="23" t="s">
        <v>9436</v>
      </c>
      <c r="I647" s="23" t="s">
        <v>10371</v>
      </c>
      <c r="M647" s="38">
        <f t="shared" si="63"/>
        <v>631</v>
      </c>
    </row>
    <row r="648" spans="1:13" ht="100.9">
      <c r="A648" s="546"/>
      <c r="C648" s="545"/>
      <c r="D648" s="38">
        <f t="shared" si="62"/>
        <v>632</v>
      </c>
      <c r="E648" s="23" t="s">
        <v>10372</v>
      </c>
      <c r="F648" s="23" t="s">
        <v>9363</v>
      </c>
      <c r="G648" s="23">
        <f t="shared" si="64"/>
        <v>0</v>
      </c>
      <c r="H648" s="23" t="s">
        <v>9516</v>
      </c>
      <c r="I648" s="23" t="s">
        <v>10373</v>
      </c>
      <c r="M648" s="38">
        <f t="shared" si="63"/>
        <v>632</v>
      </c>
    </row>
    <row r="649" spans="1:13" ht="43.15">
      <c r="A649" s="546"/>
      <c r="C649" s="545" t="s">
        <v>10374</v>
      </c>
      <c r="D649" s="38">
        <f t="shared" si="62"/>
        <v>633</v>
      </c>
      <c r="E649" s="23" t="s">
        <v>10375</v>
      </c>
      <c r="F649" s="23" t="s">
        <v>9305</v>
      </c>
      <c r="G649" s="23">
        <f t="shared" si="64"/>
        <v>0</v>
      </c>
      <c r="H649" s="23" t="s">
        <v>10376</v>
      </c>
      <c r="I649" s="23" t="s">
        <v>10377</v>
      </c>
      <c r="M649" s="38">
        <f t="shared" si="63"/>
        <v>633</v>
      </c>
    </row>
    <row r="650" spans="1:13" ht="28.9">
      <c r="A650" s="546"/>
      <c r="C650" s="545"/>
      <c r="D650" s="38">
        <f t="shared" si="62"/>
        <v>634</v>
      </c>
      <c r="E650" s="23" t="s">
        <v>10378</v>
      </c>
      <c r="F650" s="23" t="s">
        <v>9305</v>
      </c>
      <c r="G650" s="23">
        <f t="shared" si="64"/>
        <v>0</v>
      </c>
      <c r="H650" s="23" t="s">
        <v>10376</v>
      </c>
      <c r="I650" s="23" t="s">
        <v>10377</v>
      </c>
      <c r="M650" s="38">
        <f t="shared" si="63"/>
        <v>634</v>
      </c>
    </row>
    <row r="651" spans="1:13" ht="43.15">
      <c r="A651" s="546"/>
      <c r="C651" s="545"/>
      <c r="D651" s="38">
        <f t="shared" si="62"/>
        <v>635</v>
      </c>
      <c r="E651" s="23" t="s">
        <v>10379</v>
      </c>
      <c r="F651" s="23" t="s">
        <v>9305</v>
      </c>
      <c r="G651" s="23">
        <f t="shared" si="64"/>
        <v>0</v>
      </c>
      <c r="H651" s="23" t="s">
        <v>10376</v>
      </c>
      <c r="I651" s="23" t="s">
        <v>10377</v>
      </c>
      <c r="M651" s="38">
        <f t="shared" si="63"/>
        <v>635</v>
      </c>
    </row>
    <row r="652" spans="1:13" ht="43.15">
      <c r="A652" s="546"/>
      <c r="C652" s="545"/>
      <c r="D652" s="38">
        <f t="shared" si="62"/>
        <v>636</v>
      </c>
      <c r="E652" s="23" t="s">
        <v>10380</v>
      </c>
      <c r="F652" s="23" t="s">
        <v>9305</v>
      </c>
      <c r="G652" s="23">
        <f t="shared" si="64"/>
        <v>0</v>
      </c>
      <c r="H652" s="23" t="s">
        <v>10376</v>
      </c>
      <c r="I652" s="23" t="s">
        <v>10377</v>
      </c>
      <c r="M652" s="38">
        <f t="shared" si="63"/>
        <v>636</v>
      </c>
    </row>
    <row r="653" spans="1:13" ht="43.15">
      <c r="A653" s="546"/>
      <c r="C653" s="545"/>
      <c r="D653" s="38">
        <f t="shared" si="62"/>
        <v>637</v>
      </c>
      <c r="E653" s="23" t="s">
        <v>10381</v>
      </c>
      <c r="F653" s="23" t="s">
        <v>9305</v>
      </c>
      <c r="G653" s="23">
        <f t="shared" si="64"/>
        <v>0</v>
      </c>
      <c r="H653" s="23" t="s">
        <v>10376</v>
      </c>
      <c r="I653" s="23" t="s">
        <v>10377</v>
      </c>
      <c r="M653" s="38">
        <f t="shared" si="63"/>
        <v>637</v>
      </c>
    </row>
    <row r="654" spans="1:13" ht="43.15">
      <c r="A654" s="546"/>
      <c r="C654" s="545"/>
      <c r="D654" s="38">
        <f t="shared" si="62"/>
        <v>638</v>
      </c>
      <c r="E654" s="23" t="s">
        <v>10382</v>
      </c>
      <c r="F654" s="23" t="s">
        <v>9305</v>
      </c>
      <c r="G654" s="23">
        <f t="shared" si="64"/>
        <v>0</v>
      </c>
      <c r="H654" s="23" t="s">
        <v>10376</v>
      </c>
      <c r="I654" s="23" t="s">
        <v>10377</v>
      </c>
      <c r="M654" s="38">
        <f t="shared" si="63"/>
        <v>638</v>
      </c>
    </row>
    <row r="655" spans="1:13" ht="43.15">
      <c r="A655" s="546"/>
      <c r="C655" s="545"/>
      <c r="D655" s="38">
        <f t="shared" si="62"/>
        <v>639</v>
      </c>
      <c r="E655" s="23" t="s">
        <v>10383</v>
      </c>
      <c r="F655" s="23" t="s">
        <v>9305</v>
      </c>
      <c r="G655" s="23">
        <f t="shared" si="64"/>
        <v>0</v>
      </c>
      <c r="H655" s="23" t="s">
        <v>10376</v>
      </c>
      <c r="I655" s="23" t="s">
        <v>10377</v>
      </c>
      <c r="M655" s="38">
        <f t="shared" si="63"/>
        <v>639</v>
      </c>
    </row>
    <row r="656" spans="1:13" ht="43.15">
      <c r="A656" s="546"/>
      <c r="C656" s="545"/>
      <c r="D656" s="38">
        <f t="shared" si="62"/>
        <v>640</v>
      </c>
      <c r="E656" s="23" t="s">
        <v>10384</v>
      </c>
      <c r="F656" s="23" t="s">
        <v>9305</v>
      </c>
      <c r="G656" s="23">
        <f t="shared" si="64"/>
        <v>0</v>
      </c>
      <c r="H656" s="23" t="s">
        <v>10376</v>
      </c>
      <c r="I656" s="23" t="s">
        <v>10377</v>
      </c>
      <c r="M656" s="38">
        <f t="shared" si="63"/>
        <v>640</v>
      </c>
    </row>
    <row r="657" spans="1:13" ht="57.6">
      <c r="A657" s="546"/>
      <c r="C657" s="545"/>
      <c r="D657" s="38">
        <f t="shared" si="62"/>
        <v>641</v>
      </c>
      <c r="E657" s="23" t="s">
        <v>10385</v>
      </c>
      <c r="F657" s="23" t="s">
        <v>9305</v>
      </c>
      <c r="G657" s="23">
        <f t="shared" si="64"/>
        <v>0</v>
      </c>
      <c r="H657" s="23" t="s">
        <v>10376</v>
      </c>
      <c r="I657" s="23" t="s">
        <v>10377</v>
      </c>
      <c r="M657" s="38">
        <f t="shared" si="63"/>
        <v>641</v>
      </c>
    </row>
    <row r="658" spans="1:13" ht="43.15">
      <c r="A658" s="546"/>
      <c r="C658" s="545"/>
      <c r="D658" s="38">
        <f t="shared" si="62"/>
        <v>642</v>
      </c>
      <c r="E658" s="23" t="s">
        <v>10386</v>
      </c>
      <c r="F658" s="23" t="s">
        <v>9305</v>
      </c>
      <c r="G658" s="23">
        <f t="shared" si="64"/>
        <v>0</v>
      </c>
      <c r="H658" s="23" t="s">
        <v>10376</v>
      </c>
      <c r="I658" s="23" t="s">
        <v>10377</v>
      </c>
      <c r="M658" s="38">
        <f t="shared" si="63"/>
        <v>642</v>
      </c>
    </row>
    <row r="659" spans="1:13" ht="43.15">
      <c r="A659" s="546"/>
      <c r="C659" s="545"/>
      <c r="D659" s="38">
        <f t="shared" si="62"/>
        <v>643</v>
      </c>
      <c r="E659" s="23" t="s">
        <v>10387</v>
      </c>
      <c r="F659" s="23" t="s">
        <v>9305</v>
      </c>
      <c r="G659" s="23">
        <f t="shared" si="64"/>
        <v>0</v>
      </c>
      <c r="H659" s="23" t="s">
        <v>10376</v>
      </c>
      <c r="I659" s="23" t="s">
        <v>10377</v>
      </c>
      <c r="M659" s="38">
        <f t="shared" si="63"/>
        <v>643</v>
      </c>
    </row>
    <row r="660" spans="1:13" ht="43.15">
      <c r="A660" s="546"/>
      <c r="C660" s="545"/>
      <c r="D660" s="38">
        <f t="shared" si="62"/>
        <v>644</v>
      </c>
      <c r="E660" s="23" t="s">
        <v>10388</v>
      </c>
      <c r="F660" s="23" t="s">
        <v>9305</v>
      </c>
      <c r="G660" s="23">
        <f t="shared" si="64"/>
        <v>0</v>
      </c>
      <c r="H660" s="23" t="s">
        <v>10376</v>
      </c>
      <c r="I660" s="23" t="s">
        <v>10377</v>
      </c>
      <c r="M660" s="38">
        <f t="shared" si="63"/>
        <v>644</v>
      </c>
    </row>
    <row r="661" spans="1:13" ht="86.45">
      <c r="A661" s="546"/>
      <c r="C661" s="545"/>
      <c r="D661" s="38">
        <f t="shared" si="62"/>
        <v>645</v>
      </c>
      <c r="E661" s="23" t="s">
        <v>10389</v>
      </c>
      <c r="F661" s="23" t="s">
        <v>9363</v>
      </c>
      <c r="G661" s="23">
        <f t="shared" si="64"/>
        <v>0</v>
      </c>
      <c r="H661" s="23" t="s">
        <v>9516</v>
      </c>
      <c r="I661" s="23" t="s">
        <v>10390</v>
      </c>
      <c r="M661" s="38">
        <f t="shared" si="63"/>
        <v>645</v>
      </c>
    </row>
    <row r="662" spans="1:13" ht="57.6">
      <c r="A662" s="546"/>
      <c r="C662" s="545"/>
      <c r="D662" s="38">
        <f t="shared" si="62"/>
        <v>646</v>
      </c>
      <c r="E662" s="23" t="s">
        <v>10391</v>
      </c>
      <c r="F662" s="23" t="s">
        <v>9363</v>
      </c>
      <c r="G662" s="23">
        <f t="shared" si="64"/>
        <v>0</v>
      </c>
      <c r="H662" s="23" t="s">
        <v>9516</v>
      </c>
      <c r="I662" s="23" t="s">
        <v>10392</v>
      </c>
      <c r="M662" s="38">
        <f t="shared" si="63"/>
        <v>646</v>
      </c>
    </row>
    <row r="663" spans="1:13" ht="28.9">
      <c r="A663" s="38" t="s">
        <v>10393</v>
      </c>
      <c r="D663" s="38">
        <f t="shared" si="62"/>
        <v>647</v>
      </c>
      <c r="M663" s="38">
        <f t="shared" si="63"/>
        <v>647</v>
      </c>
    </row>
    <row r="664" spans="1:13">
      <c r="D664" s="38">
        <f t="shared" si="62"/>
        <v>648</v>
      </c>
      <c r="M664" s="38">
        <f t="shared" si="63"/>
        <v>648</v>
      </c>
    </row>
    <row r="665" spans="1:13">
      <c r="D665" s="38">
        <f t="shared" si="62"/>
        <v>649</v>
      </c>
      <c r="M665" s="38">
        <f t="shared" si="63"/>
        <v>649</v>
      </c>
    </row>
    <row r="666" spans="1:13">
      <c r="D666" s="38">
        <f t="shared" si="62"/>
        <v>650</v>
      </c>
      <c r="M666" s="38">
        <f t="shared" si="63"/>
        <v>650</v>
      </c>
    </row>
    <row r="667" spans="1:13">
      <c r="D667" s="38">
        <f t="shared" si="62"/>
        <v>651</v>
      </c>
      <c r="M667" s="38">
        <f t="shared" si="63"/>
        <v>651</v>
      </c>
    </row>
    <row r="668" spans="1:13">
      <c r="D668" s="38">
        <f t="shared" si="62"/>
        <v>652</v>
      </c>
      <c r="M668" s="38">
        <f t="shared" si="63"/>
        <v>652</v>
      </c>
    </row>
    <row r="669" spans="1:13">
      <c r="D669" s="38">
        <f t="shared" si="62"/>
        <v>653</v>
      </c>
      <c r="M669" s="38">
        <f t="shared" si="63"/>
        <v>653</v>
      </c>
    </row>
    <row r="679" spans="1:1" ht="28.9">
      <c r="A679" s="38" t="s">
        <v>10394</v>
      </c>
    </row>
    <row r="689" spans="1:1">
      <c r="A689" s="38" t="s">
        <v>10395</v>
      </c>
    </row>
    <row r="699" spans="1:1">
      <c r="A699" s="38" t="s">
        <v>10396</v>
      </c>
    </row>
  </sheetData>
  <autoFilter ref="A1:L669" xr:uid="{225DD238-219F-47C9-96A9-3B3845383B2A}"/>
  <mergeCells count="211">
    <mergeCell ref="A2:A18"/>
    <mergeCell ref="B2:B4"/>
    <mergeCell ref="C2:C4"/>
    <mergeCell ref="B5:B7"/>
    <mergeCell ref="C5:C7"/>
    <mergeCell ref="B8:B18"/>
    <mergeCell ref="C8:C13"/>
    <mergeCell ref="C14:C17"/>
    <mergeCell ref="A103:A135"/>
    <mergeCell ref="C103:C105"/>
    <mergeCell ref="C106:C111"/>
    <mergeCell ref="C112:C116"/>
    <mergeCell ref="C117:C121"/>
    <mergeCell ref="C122:C126"/>
    <mergeCell ref="C127:C130"/>
    <mergeCell ref="C133:C135"/>
    <mergeCell ref="C76:C77"/>
    <mergeCell ref="A78:A102"/>
    <mergeCell ref="C78:C81"/>
    <mergeCell ref="C82:C85"/>
    <mergeCell ref="C86:C94"/>
    <mergeCell ref="C96:C102"/>
    <mergeCell ref="A19:A77"/>
    <mergeCell ref="C19:C27"/>
    <mergeCell ref="A136:A162"/>
    <mergeCell ref="C136:C141"/>
    <mergeCell ref="C142:C144"/>
    <mergeCell ref="C145:C147"/>
    <mergeCell ref="C148:C150"/>
    <mergeCell ref="C151:C158"/>
    <mergeCell ref="C159:C160"/>
    <mergeCell ref="I175:I176"/>
    <mergeCell ref="C28:C31"/>
    <mergeCell ref="C32:C43"/>
    <mergeCell ref="C44:C51"/>
    <mergeCell ref="C52:C56"/>
    <mergeCell ref="C57:C59"/>
    <mergeCell ref="C60:C66"/>
    <mergeCell ref="C67:C71"/>
    <mergeCell ref="C72:C74"/>
    <mergeCell ref="F175:F176"/>
    <mergeCell ref="C177:C181"/>
    <mergeCell ref="C182:C183"/>
    <mergeCell ref="A184:A198"/>
    <mergeCell ref="C184:C187"/>
    <mergeCell ref="C188:C193"/>
    <mergeCell ref="C194:C195"/>
    <mergeCell ref="C196:C197"/>
    <mergeCell ref="I167:I170"/>
    <mergeCell ref="E171:E172"/>
    <mergeCell ref="F171:F172"/>
    <mergeCell ref="I171:I172"/>
    <mergeCell ref="E173:E174"/>
    <mergeCell ref="F173:F174"/>
    <mergeCell ref="I173:I174"/>
    <mergeCell ref="A163:A183"/>
    <mergeCell ref="C163:C166"/>
    <mergeCell ref="C167:C176"/>
    <mergeCell ref="E167:E170"/>
    <mergeCell ref="F167:F170"/>
    <mergeCell ref="E175:E176"/>
    <mergeCell ref="A199:A219"/>
    <mergeCell ref="C199:C200"/>
    <mergeCell ref="C201:C206"/>
    <mergeCell ref="C207:C219"/>
    <mergeCell ref="A220:A237"/>
    <mergeCell ref="C220:C223"/>
    <mergeCell ref="C224:C225"/>
    <mergeCell ref="C226:C227"/>
    <mergeCell ref="C228:C232"/>
    <mergeCell ref="C233:C237"/>
    <mergeCell ref="E244:E245"/>
    <mergeCell ref="F244:F245"/>
    <mergeCell ref="I244:I245"/>
    <mergeCell ref="E246:E247"/>
    <mergeCell ref="F246:F247"/>
    <mergeCell ref="I246:I247"/>
    <mergeCell ref="A238:A265"/>
    <mergeCell ref="C238:C247"/>
    <mergeCell ref="E238:E241"/>
    <mergeCell ref="F238:F241"/>
    <mergeCell ref="I238:I241"/>
    <mergeCell ref="E242:E243"/>
    <mergeCell ref="F242:F243"/>
    <mergeCell ref="I242:I243"/>
    <mergeCell ref="C248:C253"/>
    <mergeCell ref="C254:C255"/>
    <mergeCell ref="C256:C260"/>
    <mergeCell ref="C261:C262"/>
    <mergeCell ref="C263:C265"/>
    <mergeCell ref="A266:A294"/>
    <mergeCell ref="C266:C281"/>
    <mergeCell ref="C282:C289"/>
    <mergeCell ref="C290:C294"/>
    <mergeCell ref="E317:E318"/>
    <mergeCell ref="F317:F318"/>
    <mergeCell ref="I317:I318"/>
    <mergeCell ref="E319:E320"/>
    <mergeCell ref="F319:F320"/>
    <mergeCell ref="I319:I320"/>
    <mergeCell ref="A295:A309"/>
    <mergeCell ref="C295:C301"/>
    <mergeCell ref="C302:C303"/>
    <mergeCell ref="C304:C309"/>
    <mergeCell ref="A310:A322"/>
    <mergeCell ref="C310:C312"/>
    <mergeCell ref="C313:C316"/>
    <mergeCell ref="C317:C322"/>
    <mergeCell ref="E321:E322"/>
    <mergeCell ref="F321:F322"/>
    <mergeCell ref="I321:I322"/>
    <mergeCell ref="A323:A347"/>
    <mergeCell ref="C323:C325"/>
    <mergeCell ref="C326:C330"/>
    <mergeCell ref="C331:C334"/>
    <mergeCell ref="C335:C341"/>
    <mergeCell ref="C342:C343"/>
    <mergeCell ref="A380:A407"/>
    <mergeCell ref="C380:C387"/>
    <mergeCell ref="C388:C390"/>
    <mergeCell ref="C391:C392"/>
    <mergeCell ref="C393:C396"/>
    <mergeCell ref="C397:C398"/>
    <mergeCell ref="C399:C407"/>
    <mergeCell ref="C345:C347"/>
    <mergeCell ref="A348:A379"/>
    <mergeCell ref="C348:C351"/>
    <mergeCell ref="C352:C354"/>
    <mergeCell ref="C355:C360"/>
    <mergeCell ref="C361:C366"/>
    <mergeCell ref="C367:C370"/>
    <mergeCell ref="C371:C376"/>
    <mergeCell ref="C378:C379"/>
    <mergeCell ref="A408:A419"/>
    <mergeCell ref="C408:C412"/>
    <mergeCell ref="C413:C415"/>
    <mergeCell ref="C417:C419"/>
    <mergeCell ref="A420:A441"/>
    <mergeCell ref="C420:C422"/>
    <mergeCell ref="C423:C427"/>
    <mergeCell ref="C428:C431"/>
    <mergeCell ref="C432:C435"/>
    <mergeCell ref="C436:C439"/>
    <mergeCell ref="A460:A466"/>
    <mergeCell ref="C460:C463"/>
    <mergeCell ref="C464:C466"/>
    <mergeCell ref="A467:A479"/>
    <mergeCell ref="C467:C469"/>
    <mergeCell ref="C470:C472"/>
    <mergeCell ref="C473:C474"/>
    <mergeCell ref="C477:C478"/>
    <mergeCell ref="C440:C441"/>
    <mergeCell ref="A442:A459"/>
    <mergeCell ref="C442:C443"/>
    <mergeCell ref="C444:C447"/>
    <mergeCell ref="C448:C453"/>
    <mergeCell ref="C454:C459"/>
    <mergeCell ref="A480:A497"/>
    <mergeCell ref="C480:C483"/>
    <mergeCell ref="C484:C486"/>
    <mergeCell ref="C487:C491"/>
    <mergeCell ref="C493:C497"/>
    <mergeCell ref="A498:A516"/>
    <mergeCell ref="C498:C502"/>
    <mergeCell ref="C503:C508"/>
    <mergeCell ref="C510:C511"/>
    <mergeCell ref="C512:C513"/>
    <mergeCell ref="C514:C516"/>
    <mergeCell ref="A565:A568"/>
    <mergeCell ref="C565:C566"/>
    <mergeCell ref="C567:C568"/>
    <mergeCell ref="A569:A577"/>
    <mergeCell ref="C569:C571"/>
    <mergeCell ref="C572:C573"/>
    <mergeCell ref="C574:C575"/>
    <mergeCell ref="C576:C577"/>
    <mergeCell ref="C550:C551"/>
    <mergeCell ref="A552:A564"/>
    <mergeCell ref="C552:C554"/>
    <mergeCell ref="C555:C556"/>
    <mergeCell ref="C557:C559"/>
    <mergeCell ref="C560:C564"/>
    <mergeCell ref="A517:A551"/>
    <mergeCell ref="C517:C520"/>
    <mergeCell ref="C521:C522"/>
    <mergeCell ref="C523:C527"/>
    <mergeCell ref="C528:C533"/>
    <mergeCell ref="C534:C536"/>
    <mergeCell ref="C537:C538"/>
    <mergeCell ref="C539:C547"/>
    <mergeCell ref="C548:C549"/>
    <mergeCell ref="A578:A612"/>
    <mergeCell ref="C578:C580"/>
    <mergeCell ref="C581:C584"/>
    <mergeCell ref="C585:C588"/>
    <mergeCell ref="C589:C594"/>
    <mergeCell ref="C595:C596"/>
    <mergeCell ref="C598:C601"/>
    <mergeCell ref="C603:C606"/>
    <mergeCell ref="C609:C612"/>
    <mergeCell ref="C649:C662"/>
    <mergeCell ref="A613:A662"/>
    <mergeCell ref="C613:C615"/>
    <mergeCell ref="C616:C619"/>
    <mergeCell ref="C620:C626"/>
    <mergeCell ref="C627:C632"/>
    <mergeCell ref="C633:C635"/>
    <mergeCell ref="C636:C638"/>
    <mergeCell ref="C639:C641"/>
    <mergeCell ref="C642:C645"/>
    <mergeCell ref="C646:C648"/>
  </mergeCells>
  <pageMargins left="0.7" right="0.7" top="0.75" bottom="0.75" header="0.3" footer="0.3"/>
  <headerFooter>
    <oddFooter>&amp;L_x000D_&amp;1#&amp;"Calibri"&amp;10&amp;K000000 Information Rating: INTERNAL(I)</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9A441-3222-4C67-B3F0-B488114AC6C8}">
  <sheetPr>
    <tabColor theme="1"/>
  </sheetPr>
  <dimension ref="A1"/>
  <sheetViews>
    <sheetView workbookViewId="0"/>
  </sheetViews>
  <sheetFormatPr defaultColWidth="8.7109375" defaultRowHeight="14.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BC6BB-326F-4049-A792-FCDB10BC0907}">
  <dimension ref="A1:E18"/>
  <sheetViews>
    <sheetView topLeftCell="A8" workbookViewId="0">
      <selection activeCell="D14" sqref="D14"/>
    </sheetView>
  </sheetViews>
  <sheetFormatPr defaultColWidth="8.7109375" defaultRowHeight="14.45"/>
  <cols>
    <col min="1" max="1" width="8.7109375" style="170"/>
    <col min="2" max="2" width="10.28515625" style="170" bestFit="1" customWidth="1"/>
    <col min="3" max="3" width="33.42578125" style="170" bestFit="1" customWidth="1"/>
    <col min="4" max="5" width="68.7109375" style="170" customWidth="1"/>
    <col min="6" max="16384" width="8.7109375" style="170"/>
  </cols>
  <sheetData>
    <row r="1" spans="1:5" s="172" customFormat="1">
      <c r="A1" s="172" t="s">
        <v>0</v>
      </c>
      <c r="B1" s="172" t="s">
        <v>2</v>
      </c>
      <c r="C1" s="172" t="s">
        <v>701</v>
      </c>
    </row>
    <row r="2" spans="1:5">
      <c r="A2" s="170">
        <v>1</v>
      </c>
      <c r="C2" s="170" t="s">
        <v>702</v>
      </c>
    </row>
    <row r="3" spans="1:5">
      <c r="A3" s="170">
        <v>2</v>
      </c>
      <c r="C3" s="170" t="s">
        <v>703</v>
      </c>
    </row>
    <row r="4" spans="1:5">
      <c r="A4" s="170">
        <v>3</v>
      </c>
      <c r="C4" s="170" t="s">
        <v>704</v>
      </c>
    </row>
    <row r="5" spans="1:5" ht="28.9">
      <c r="A5" s="170">
        <v>4</v>
      </c>
      <c r="B5" s="170">
        <v>1</v>
      </c>
      <c r="C5" s="175" t="s">
        <v>705</v>
      </c>
      <c r="D5" s="24" t="s">
        <v>706</v>
      </c>
      <c r="E5" s="171" t="s">
        <v>707</v>
      </c>
    </row>
    <row r="6" spans="1:5">
      <c r="A6" s="170">
        <v>5</v>
      </c>
      <c r="B6" s="170">
        <v>1</v>
      </c>
      <c r="C6" s="175" t="s">
        <v>708</v>
      </c>
      <c r="D6" t="s">
        <v>709</v>
      </c>
    </row>
    <row r="7" spans="1:5" ht="28.9">
      <c r="A7" s="170">
        <v>6</v>
      </c>
      <c r="B7" s="170">
        <v>1</v>
      </c>
      <c r="C7" s="175" t="s">
        <v>710</v>
      </c>
      <c r="D7" s="24" t="s">
        <v>711</v>
      </c>
      <c r="E7" s="171" t="s">
        <v>712</v>
      </c>
    </row>
    <row r="8" spans="1:5">
      <c r="A8" s="170">
        <v>7</v>
      </c>
      <c r="B8" s="170">
        <v>1</v>
      </c>
      <c r="C8" s="175" t="s">
        <v>713</v>
      </c>
      <c r="D8"/>
    </row>
    <row r="9" spans="1:5" ht="43.15">
      <c r="A9" s="170">
        <v>8</v>
      </c>
      <c r="B9" s="170">
        <v>1</v>
      </c>
      <c r="C9" s="175" t="s">
        <v>714</v>
      </c>
      <c r="D9" s="24" t="s">
        <v>715</v>
      </c>
      <c r="E9" s="171" t="s">
        <v>716</v>
      </c>
    </row>
    <row r="10" spans="1:5" ht="28.9">
      <c r="A10" s="170">
        <v>9</v>
      </c>
      <c r="B10" s="170">
        <v>1</v>
      </c>
      <c r="C10" s="175" t="s">
        <v>717</v>
      </c>
      <c r="D10" s="24" t="s">
        <v>718</v>
      </c>
      <c r="E10" s="171" t="s">
        <v>719</v>
      </c>
    </row>
    <row r="11" spans="1:5">
      <c r="A11" s="170">
        <v>10</v>
      </c>
      <c r="B11" s="170">
        <v>2</v>
      </c>
      <c r="C11" s="173" t="s">
        <v>720</v>
      </c>
      <c r="D11" s="6" t="s">
        <v>721</v>
      </c>
    </row>
    <row r="12" spans="1:5">
      <c r="A12" s="170">
        <v>11</v>
      </c>
      <c r="B12" s="170">
        <v>2</v>
      </c>
      <c r="C12" s="173" t="s">
        <v>722</v>
      </c>
      <c r="D12" s="6" t="s">
        <v>723</v>
      </c>
    </row>
    <row r="13" spans="1:5">
      <c r="A13" s="170">
        <v>12</v>
      </c>
      <c r="B13" s="170">
        <v>2</v>
      </c>
      <c r="C13" s="173" t="s">
        <v>724</v>
      </c>
      <c r="D13" s="6" t="s">
        <v>725</v>
      </c>
    </row>
    <row r="14" spans="1:5">
      <c r="A14" s="170">
        <v>13</v>
      </c>
      <c r="B14" s="170">
        <v>2</v>
      </c>
      <c r="C14" s="173" t="s">
        <v>726</v>
      </c>
      <c r="D14" s="6" t="s">
        <v>727</v>
      </c>
    </row>
    <row r="15" spans="1:5">
      <c r="A15" s="170">
        <v>14</v>
      </c>
      <c r="B15" s="170">
        <v>3</v>
      </c>
      <c r="C15" s="173" t="s">
        <v>728</v>
      </c>
      <c r="D15" s="6" t="s">
        <v>729</v>
      </c>
    </row>
    <row r="16" spans="1:5">
      <c r="A16" s="170">
        <v>15</v>
      </c>
      <c r="B16" s="170">
        <v>3</v>
      </c>
      <c r="C16" s="173" t="s">
        <v>730</v>
      </c>
      <c r="D16" s="6" t="s">
        <v>731</v>
      </c>
    </row>
    <row r="17" spans="1:4">
      <c r="A17" s="170">
        <v>16</v>
      </c>
      <c r="B17" s="170">
        <v>3</v>
      </c>
      <c r="C17" s="174" t="s">
        <v>732</v>
      </c>
      <c r="D17" s="6" t="s">
        <v>732</v>
      </c>
    </row>
    <row r="18" spans="1:4">
      <c r="A18" s="170">
        <v>17</v>
      </c>
      <c r="B18" s="170">
        <v>3</v>
      </c>
      <c r="C18" s="173" t="s">
        <v>733</v>
      </c>
      <c r="D18" s="6" t="s">
        <v>734</v>
      </c>
    </row>
  </sheetData>
  <pageMargins left="0.7" right="0.7" top="0.75" bottom="0.75" header="0.3" footer="0.3"/>
  <headerFooter>
    <oddFooter>&amp;L_x000D_&amp;1#&amp;"Calibri"&amp;10&amp;K000000 Information Rating: INTERNAL(I)</oddFooter>
  </headerFooter>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FE904-3DE9-40F5-ADE0-C891819B622B}">
  <sheetPr>
    <tabColor rgb="FFFF00E1"/>
  </sheetPr>
  <dimension ref="A1:M57"/>
  <sheetViews>
    <sheetView zoomScale="80" zoomScaleNormal="80" workbookViewId="0">
      <pane ySplit="1" topLeftCell="A3" activePane="bottomLeft" state="frozen"/>
      <selection pane="bottomLeft" activeCell="F52" sqref="F52"/>
    </sheetView>
  </sheetViews>
  <sheetFormatPr defaultColWidth="8.7109375" defaultRowHeight="14.45"/>
  <cols>
    <col min="1" max="1" width="17.140625" style="261" customWidth="1"/>
    <col min="2" max="2" width="20.28515625" style="261" customWidth="1"/>
    <col min="3" max="3" width="40.28515625" style="5" customWidth="1"/>
    <col min="4" max="4" width="82" style="5" customWidth="1"/>
    <col min="5" max="5" width="17.42578125" style="37" customWidth="1"/>
  </cols>
  <sheetData>
    <row r="1" spans="1:13" ht="28.9">
      <c r="A1" s="354" t="s">
        <v>10397</v>
      </c>
      <c r="B1" s="354" t="s">
        <v>10398</v>
      </c>
      <c r="C1" s="354" t="s">
        <v>10399</v>
      </c>
      <c r="D1" s="354" t="s">
        <v>8730</v>
      </c>
      <c r="E1" s="365" t="s">
        <v>8731</v>
      </c>
      <c r="F1" s="201" t="s">
        <v>2953</v>
      </c>
      <c r="G1" s="201" t="s">
        <v>2953</v>
      </c>
      <c r="H1" s="201" t="s">
        <v>2953</v>
      </c>
      <c r="I1" s="201" t="s">
        <v>2953</v>
      </c>
      <c r="J1" s="201" t="s">
        <v>2953</v>
      </c>
      <c r="K1" s="201" t="s">
        <v>2953</v>
      </c>
      <c r="L1" s="201" t="s">
        <v>2953</v>
      </c>
      <c r="M1" s="201" t="s">
        <v>2953</v>
      </c>
    </row>
    <row r="2" spans="1:13" ht="86.45">
      <c r="A2" s="355" t="s">
        <v>3972</v>
      </c>
      <c r="B2" s="356" t="s">
        <v>10400</v>
      </c>
      <c r="C2" s="359" t="s">
        <v>10401</v>
      </c>
      <c r="D2" s="369" t="s">
        <v>10402</v>
      </c>
      <c r="E2" s="366" t="s">
        <v>10403</v>
      </c>
      <c r="F2" s="201" t="s">
        <v>2953</v>
      </c>
      <c r="G2" s="201" t="s">
        <v>2953</v>
      </c>
      <c r="H2" s="201" t="s">
        <v>2953</v>
      </c>
      <c r="I2" s="201" t="s">
        <v>2953</v>
      </c>
      <c r="J2" s="201" t="s">
        <v>2953</v>
      </c>
      <c r="K2" s="201" t="s">
        <v>2953</v>
      </c>
      <c r="L2" s="201" t="s">
        <v>2953</v>
      </c>
      <c r="M2" s="201" t="s">
        <v>2953</v>
      </c>
    </row>
    <row r="3" spans="1:13" ht="409.6">
      <c r="A3" s="350" t="s">
        <v>3226</v>
      </c>
      <c r="B3" s="357" t="s">
        <v>10404</v>
      </c>
      <c r="C3" s="360" t="s">
        <v>10405</v>
      </c>
      <c r="D3" s="362" t="s">
        <v>10406</v>
      </c>
      <c r="E3" s="366" t="s">
        <v>10407</v>
      </c>
      <c r="F3" s="201" t="s">
        <v>2953</v>
      </c>
      <c r="G3" s="201" t="s">
        <v>2953</v>
      </c>
      <c r="H3" s="201" t="s">
        <v>2953</v>
      </c>
      <c r="I3" s="201" t="s">
        <v>2953</v>
      </c>
      <c r="J3" s="201" t="s">
        <v>2953</v>
      </c>
      <c r="K3" s="201" t="s">
        <v>2953</v>
      </c>
      <c r="L3" s="201" t="s">
        <v>2953</v>
      </c>
      <c r="M3" s="201" t="s">
        <v>2953</v>
      </c>
    </row>
    <row r="4" spans="1:13" ht="409.6">
      <c r="A4" s="350" t="s">
        <v>3976</v>
      </c>
      <c r="B4" s="339" t="s">
        <v>10408</v>
      </c>
      <c r="C4" s="360" t="s">
        <v>10409</v>
      </c>
      <c r="D4" s="362" t="s">
        <v>10410</v>
      </c>
      <c r="E4" s="466" t="s">
        <v>10411</v>
      </c>
      <c r="F4" s="201" t="s">
        <v>2953</v>
      </c>
      <c r="G4" s="201" t="s">
        <v>2953</v>
      </c>
      <c r="H4" s="201" t="s">
        <v>2953</v>
      </c>
      <c r="I4" s="201" t="s">
        <v>2953</v>
      </c>
      <c r="J4" s="201" t="s">
        <v>2953</v>
      </c>
      <c r="K4" s="201" t="s">
        <v>2953</v>
      </c>
      <c r="L4" s="201" t="s">
        <v>2953</v>
      </c>
      <c r="M4" s="201" t="s">
        <v>2953</v>
      </c>
    </row>
    <row r="5" spans="1:13" ht="158.44999999999999">
      <c r="A5" s="350" t="s">
        <v>3180</v>
      </c>
      <c r="B5" s="539" t="s">
        <v>10412</v>
      </c>
      <c r="C5" s="361" t="s">
        <v>10413</v>
      </c>
      <c r="D5" s="362" t="s">
        <v>10414</v>
      </c>
      <c r="E5" s="465" t="s">
        <v>10415</v>
      </c>
      <c r="F5" s="201" t="s">
        <v>2953</v>
      </c>
      <c r="G5" s="201" t="s">
        <v>2953</v>
      </c>
      <c r="H5" s="201" t="s">
        <v>2953</v>
      </c>
      <c r="I5" s="201" t="s">
        <v>2953</v>
      </c>
      <c r="J5" s="201" t="s">
        <v>2953</v>
      </c>
      <c r="K5" s="201" t="s">
        <v>2953</v>
      </c>
      <c r="L5" s="201" t="s">
        <v>2953</v>
      </c>
      <c r="M5" s="201" t="s">
        <v>2953</v>
      </c>
    </row>
    <row r="6" spans="1:13" ht="360">
      <c r="A6" s="350" t="s">
        <v>3969</v>
      </c>
      <c r="B6" s="540"/>
      <c r="C6" s="360" t="s">
        <v>10416</v>
      </c>
      <c r="D6" s="362" t="s">
        <v>10417</v>
      </c>
      <c r="E6" s="467" t="s">
        <v>10418</v>
      </c>
      <c r="F6" s="201" t="s">
        <v>2953</v>
      </c>
      <c r="G6" s="201" t="s">
        <v>2953</v>
      </c>
      <c r="H6" s="201" t="s">
        <v>2953</v>
      </c>
      <c r="I6" s="201" t="s">
        <v>2953</v>
      </c>
      <c r="J6" s="201" t="s">
        <v>2953</v>
      </c>
      <c r="K6" s="201" t="s">
        <v>2953</v>
      </c>
      <c r="L6" s="201" t="s">
        <v>2953</v>
      </c>
      <c r="M6" s="201" t="s">
        <v>2953</v>
      </c>
    </row>
    <row r="7" spans="1:13" ht="409.6">
      <c r="A7" s="350" t="s">
        <v>3992</v>
      </c>
      <c r="B7" s="339" t="s">
        <v>10419</v>
      </c>
      <c r="C7" s="360" t="s">
        <v>10420</v>
      </c>
      <c r="D7" s="362" t="s">
        <v>10421</v>
      </c>
      <c r="E7" s="366" t="s">
        <v>10422</v>
      </c>
      <c r="F7" s="201" t="s">
        <v>2953</v>
      </c>
      <c r="G7" s="201" t="s">
        <v>2953</v>
      </c>
      <c r="H7" s="201" t="s">
        <v>2953</v>
      </c>
      <c r="I7" s="201" t="s">
        <v>2953</v>
      </c>
      <c r="J7" s="201" t="s">
        <v>2953</v>
      </c>
      <c r="K7" s="201" t="s">
        <v>2953</v>
      </c>
      <c r="L7" s="201" t="s">
        <v>2953</v>
      </c>
      <c r="M7" s="201" t="s">
        <v>2953</v>
      </c>
    </row>
    <row r="8" spans="1:13" ht="409.6">
      <c r="A8" s="350" t="s">
        <v>4036</v>
      </c>
      <c r="B8" s="339" t="s">
        <v>10423</v>
      </c>
      <c r="C8" s="360" t="s">
        <v>10424</v>
      </c>
      <c r="D8" s="362" t="s">
        <v>10425</v>
      </c>
      <c r="E8" s="366" t="s">
        <v>10426</v>
      </c>
      <c r="F8" s="201" t="s">
        <v>2953</v>
      </c>
      <c r="G8" s="201" t="s">
        <v>2953</v>
      </c>
      <c r="H8" s="201" t="s">
        <v>2953</v>
      </c>
      <c r="I8" s="201" t="s">
        <v>2953</v>
      </c>
      <c r="J8" s="201" t="s">
        <v>2953</v>
      </c>
      <c r="K8" s="201" t="s">
        <v>2953</v>
      </c>
      <c r="L8" s="201" t="s">
        <v>2953</v>
      </c>
      <c r="M8" s="201" t="s">
        <v>2953</v>
      </c>
    </row>
    <row r="9" spans="1:13" ht="86.45">
      <c r="A9" s="350" t="s">
        <v>3991</v>
      </c>
      <c r="B9" s="339" t="s">
        <v>10427</v>
      </c>
      <c r="C9" s="360" t="s">
        <v>10428</v>
      </c>
      <c r="D9" s="362" t="s">
        <v>4412</v>
      </c>
      <c r="E9" s="366">
        <v>4660</v>
      </c>
      <c r="F9" s="201" t="s">
        <v>2953</v>
      </c>
      <c r="G9" s="201" t="s">
        <v>2953</v>
      </c>
      <c r="H9" s="201" t="s">
        <v>2953</v>
      </c>
      <c r="I9" s="201" t="s">
        <v>2953</v>
      </c>
      <c r="J9" s="201" t="s">
        <v>2953</v>
      </c>
      <c r="K9" s="201"/>
      <c r="L9" s="201"/>
      <c r="M9" s="30"/>
    </row>
    <row r="10" spans="1:13" ht="86.45">
      <c r="A10" s="350" t="s">
        <v>4000</v>
      </c>
      <c r="B10" s="339" t="s">
        <v>10429</v>
      </c>
      <c r="C10" s="360" t="s">
        <v>10430</v>
      </c>
      <c r="D10" s="352" t="s">
        <v>7173</v>
      </c>
      <c r="E10" s="366" t="s">
        <v>2953</v>
      </c>
      <c r="F10" s="201" t="s">
        <v>2953</v>
      </c>
      <c r="G10" s="201" t="s">
        <v>2953</v>
      </c>
      <c r="H10" s="201" t="s">
        <v>2953</v>
      </c>
      <c r="I10" s="201" t="s">
        <v>2953</v>
      </c>
      <c r="J10" s="201" t="s">
        <v>2953</v>
      </c>
      <c r="K10" s="201" t="s">
        <v>2953</v>
      </c>
      <c r="L10" s="201" t="s">
        <v>2953</v>
      </c>
      <c r="M10" s="201" t="s">
        <v>2953</v>
      </c>
    </row>
    <row r="11" spans="1:13" ht="288">
      <c r="A11" s="350" t="s">
        <v>3963</v>
      </c>
      <c r="B11" s="339" t="s">
        <v>10431</v>
      </c>
      <c r="C11" s="362" t="s">
        <v>10432</v>
      </c>
      <c r="D11" s="370" t="s">
        <v>10433</v>
      </c>
      <c r="E11" s="366" t="s">
        <v>10434</v>
      </c>
      <c r="F11" s="201" t="s">
        <v>2953</v>
      </c>
      <c r="G11" s="201" t="s">
        <v>2953</v>
      </c>
      <c r="H11" s="201" t="s">
        <v>2953</v>
      </c>
      <c r="I11" s="201" t="s">
        <v>2953</v>
      </c>
      <c r="J11" s="201" t="s">
        <v>2953</v>
      </c>
      <c r="K11" s="201" t="s">
        <v>2953</v>
      </c>
      <c r="L11" s="201" t="s">
        <v>2953</v>
      </c>
      <c r="M11" s="201" t="s">
        <v>2953</v>
      </c>
    </row>
    <row r="12" spans="1:13" ht="100.9">
      <c r="A12" s="350" t="s">
        <v>3451</v>
      </c>
      <c r="B12" s="339" t="s">
        <v>10435</v>
      </c>
      <c r="C12" s="360" t="s">
        <v>10436</v>
      </c>
      <c r="D12" s="362" t="s">
        <v>10437</v>
      </c>
      <c r="E12" s="366" t="s">
        <v>10438</v>
      </c>
      <c r="F12" s="201" t="s">
        <v>2953</v>
      </c>
      <c r="G12" s="201" t="s">
        <v>2953</v>
      </c>
      <c r="H12" s="201" t="s">
        <v>2953</v>
      </c>
      <c r="I12" s="201" t="s">
        <v>2953</v>
      </c>
      <c r="J12" s="201" t="s">
        <v>2953</v>
      </c>
      <c r="K12" s="201" t="s">
        <v>2953</v>
      </c>
      <c r="L12" s="201" t="s">
        <v>2953</v>
      </c>
      <c r="M12" s="201" t="s">
        <v>2953</v>
      </c>
    </row>
    <row r="13" spans="1:13" ht="100.9">
      <c r="A13" s="350" t="s">
        <v>3369</v>
      </c>
      <c r="B13" s="339" t="s">
        <v>10439</v>
      </c>
      <c r="C13" s="360" t="s">
        <v>10440</v>
      </c>
      <c r="D13" s="362" t="s">
        <v>10441</v>
      </c>
      <c r="E13" s="366" t="s">
        <v>10442</v>
      </c>
      <c r="F13" s="201" t="s">
        <v>2953</v>
      </c>
      <c r="G13" s="201" t="s">
        <v>2953</v>
      </c>
      <c r="H13" s="201" t="s">
        <v>2953</v>
      </c>
      <c r="I13" s="201" t="s">
        <v>2953</v>
      </c>
      <c r="J13" s="201" t="s">
        <v>2953</v>
      </c>
      <c r="K13" s="201" t="s">
        <v>2953</v>
      </c>
      <c r="L13" s="201" t="s">
        <v>2953</v>
      </c>
      <c r="M13" s="201" t="s">
        <v>2953</v>
      </c>
    </row>
    <row r="14" spans="1:13" ht="409.6">
      <c r="A14" s="350" t="s">
        <v>3977</v>
      </c>
      <c r="B14" s="339" t="s">
        <v>10443</v>
      </c>
      <c r="C14" s="360" t="s">
        <v>10444</v>
      </c>
      <c r="D14" s="362" t="s">
        <v>10445</v>
      </c>
      <c r="E14" s="468" t="s">
        <v>10446</v>
      </c>
      <c r="F14" s="201" t="s">
        <v>2953</v>
      </c>
      <c r="G14" s="201" t="s">
        <v>2953</v>
      </c>
      <c r="H14" s="201" t="s">
        <v>2953</v>
      </c>
      <c r="I14" s="201" t="s">
        <v>2953</v>
      </c>
      <c r="J14" s="201" t="s">
        <v>2953</v>
      </c>
      <c r="K14" s="201" t="s">
        <v>2953</v>
      </c>
      <c r="L14" s="201" t="s">
        <v>2953</v>
      </c>
      <c r="M14" s="201" t="s">
        <v>2953</v>
      </c>
    </row>
    <row r="15" spans="1:13" ht="409.6">
      <c r="A15" s="350" t="s">
        <v>2982</v>
      </c>
      <c r="B15" s="341" t="s">
        <v>10447</v>
      </c>
      <c r="C15" s="360" t="s">
        <v>10448</v>
      </c>
      <c r="D15" s="362" t="s">
        <v>10449</v>
      </c>
      <c r="E15" s="469" t="s">
        <v>10450</v>
      </c>
      <c r="F15" s="201" t="s">
        <v>2953</v>
      </c>
      <c r="G15" s="201" t="s">
        <v>2953</v>
      </c>
      <c r="H15" s="201" t="s">
        <v>2953</v>
      </c>
      <c r="I15" s="201" t="s">
        <v>2953</v>
      </c>
      <c r="J15" s="201" t="s">
        <v>2953</v>
      </c>
      <c r="K15" s="201" t="s">
        <v>2953</v>
      </c>
      <c r="L15" s="201" t="s">
        <v>2953</v>
      </c>
      <c r="M15" s="201" t="s">
        <v>2953</v>
      </c>
    </row>
    <row r="16" spans="1:13" ht="187.15">
      <c r="A16" s="350" t="s">
        <v>10451</v>
      </c>
      <c r="B16" s="341" t="s">
        <v>10452</v>
      </c>
      <c r="C16" s="360" t="s">
        <v>10453</v>
      </c>
      <c r="D16" s="362" t="s">
        <v>10454</v>
      </c>
      <c r="E16" s="366" t="s">
        <v>10455</v>
      </c>
      <c r="F16" s="201" t="s">
        <v>2953</v>
      </c>
      <c r="G16" s="201" t="s">
        <v>2953</v>
      </c>
      <c r="H16" s="201" t="s">
        <v>2953</v>
      </c>
      <c r="I16" s="201" t="s">
        <v>2953</v>
      </c>
      <c r="J16" s="201" t="s">
        <v>2953</v>
      </c>
      <c r="K16" s="201" t="s">
        <v>2953</v>
      </c>
      <c r="L16" s="201" t="s">
        <v>2953</v>
      </c>
      <c r="M16" s="201" t="s">
        <v>2953</v>
      </c>
    </row>
    <row r="17" spans="1:13" ht="86.45">
      <c r="A17" s="350" t="s">
        <v>3323</v>
      </c>
      <c r="B17" s="341" t="s">
        <v>10456</v>
      </c>
      <c r="C17" s="360" t="s">
        <v>10457</v>
      </c>
      <c r="D17" s="362" t="s">
        <v>10458</v>
      </c>
      <c r="E17" s="468" t="s">
        <v>10459</v>
      </c>
      <c r="F17" s="201" t="s">
        <v>2953</v>
      </c>
      <c r="G17" s="201" t="s">
        <v>2953</v>
      </c>
      <c r="H17" s="201" t="s">
        <v>2953</v>
      </c>
      <c r="I17" s="201" t="s">
        <v>2953</v>
      </c>
      <c r="J17" s="201" t="s">
        <v>2953</v>
      </c>
      <c r="K17" s="201" t="s">
        <v>2953</v>
      </c>
      <c r="L17" s="201" t="s">
        <v>2953</v>
      </c>
      <c r="M17" s="201" t="s">
        <v>2953</v>
      </c>
    </row>
    <row r="18" spans="1:13" ht="115.15">
      <c r="A18" s="350" t="s">
        <v>2966</v>
      </c>
      <c r="B18" s="341" t="s">
        <v>10460</v>
      </c>
      <c r="C18" s="360" t="s">
        <v>10461</v>
      </c>
      <c r="D18" s="362" t="s">
        <v>10462</v>
      </c>
      <c r="E18" s="363" t="s">
        <v>10463</v>
      </c>
      <c r="F18" s="201" t="s">
        <v>2953</v>
      </c>
      <c r="G18" s="201" t="s">
        <v>2953</v>
      </c>
      <c r="H18" s="201" t="s">
        <v>2953</v>
      </c>
      <c r="I18" s="201" t="s">
        <v>2953</v>
      </c>
      <c r="J18" s="201" t="s">
        <v>2953</v>
      </c>
      <c r="K18" s="201" t="s">
        <v>2953</v>
      </c>
      <c r="L18" s="201" t="s">
        <v>2953</v>
      </c>
      <c r="M18" s="201" t="s">
        <v>2953</v>
      </c>
    </row>
    <row r="19" spans="1:13" ht="409.6">
      <c r="A19" s="350" t="s">
        <v>4209</v>
      </c>
      <c r="B19" s="341" t="s">
        <v>10464</v>
      </c>
      <c r="C19" s="360" t="s">
        <v>10465</v>
      </c>
      <c r="D19" s="362" t="s">
        <v>10466</v>
      </c>
      <c r="E19" s="366" t="s">
        <v>10467</v>
      </c>
      <c r="F19" s="201" t="s">
        <v>2953</v>
      </c>
      <c r="G19" s="201" t="s">
        <v>2953</v>
      </c>
      <c r="H19" s="201" t="s">
        <v>2953</v>
      </c>
      <c r="I19" s="201" t="s">
        <v>2953</v>
      </c>
      <c r="J19" s="201" t="s">
        <v>2953</v>
      </c>
      <c r="K19" s="201" t="s">
        <v>2953</v>
      </c>
      <c r="L19" s="201" t="s">
        <v>2953</v>
      </c>
      <c r="M19" s="201" t="s">
        <v>2953</v>
      </c>
    </row>
    <row r="20" spans="1:13" ht="232.5" customHeight="1">
      <c r="A20" s="350" t="s">
        <v>4497</v>
      </c>
      <c r="B20" s="341" t="s">
        <v>10468</v>
      </c>
      <c r="C20" s="360" t="s">
        <v>10469</v>
      </c>
      <c r="D20" s="362" t="s">
        <v>10470</v>
      </c>
      <c r="E20" s="366" t="s">
        <v>10471</v>
      </c>
      <c r="F20" s="201" t="s">
        <v>2953</v>
      </c>
      <c r="G20" s="201" t="s">
        <v>2953</v>
      </c>
      <c r="H20" s="201" t="s">
        <v>2953</v>
      </c>
      <c r="I20" s="201" t="s">
        <v>2953</v>
      </c>
      <c r="J20" s="201" t="s">
        <v>2953</v>
      </c>
      <c r="K20" s="201" t="s">
        <v>2953</v>
      </c>
      <c r="L20" s="201" t="s">
        <v>2953</v>
      </c>
      <c r="M20" s="201" t="s">
        <v>2953</v>
      </c>
    </row>
    <row r="21" spans="1:13" ht="360">
      <c r="A21" s="350" t="s">
        <v>4470</v>
      </c>
      <c r="B21" s="341" t="s">
        <v>10472</v>
      </c>
      <c r="C21" s="360" t="s">
        <v>10473</v>
      </c>
      <c r="D21" s="421" t="s">
        <v>7173</v>
      </c>
      <c r="E21" s="366"/>
      <c r="F21" s="201" t="s">
        <v>2953</v>
      </c>
      <c r="G21" s="201" t="s">
        <v>2953</v>
      </c>
      <c r="H21" s="201" t="s">
        <v>2953</v>
      </c>
      <c r="I21" s="201" t="s">
        <v>2953</v>
      </c>
      <c r="J21" s="201" t="s">
        <v>2953</v>
      </c>
      <c r="K21" s="201" t="s">
        <v>2953</v>
      </c>
      <c r="L21" s="201" t="s">
        <v>2953</v>
      </c>
      <c r="M21" s="201" t="s">
        <v>2953</v>
      </c>
    </row>
    <row r="22" spans="1:13" ht="57.6">
      <c r="A22" s="350" t="s">
        <v>4504</v>
      </c>
      <c r="B22" s="341" t="s">
        <v>10474</v>
      </c>
      <c r="C22" s="360" t="s">
        <v>10475</v>
      </c>
      <c r="D22" s="421" t="s">
        <v>7173</v>
      </c>
      <c r="E22" s="366"/>
      <c r="F22" s="201" t="s">
        <v>2953</v>
      </c>
      <c r="G22" s="201" t="s">
        <v>2953</v>
      </c>
      <c r="H22" s="201" t="s">
        <v>2953</v>
      </c>
      <c r="I22" s="201" t="s">
        <v>2953</v>
      </c>
      <c r="J22" s="201" t="s">
        <v>2953</v>
      </c>
      <c r="K22" s="201" t="s">
        <v>2953</v>
      </c>
      <c r="L22" s="201" t="s">
        <v>2953</v>
      </c>
      <c r="M22" s="201" t="s">
        <v>2953</v>
      </c>
    </row>
    <row r="23" spans="1:13" ht="86.45">
      <c r="A23" s="350" t="s">
        <v>4506</v>
      </c>
      <c r="B23" s="341" t="s">
        <v>10476</v>
      </c>
      <c r="C23" s="360" t="s">
        <v>10477</v>
      </c>
      <c r="D23" s="421" t="s">
        <v>7173</v>
      </c>
      <c r="E23" s="366"/>
      <c r="F23" s="201" t="s">
        <v>2953</v>
      </c>
      <c r="G23" s="201" t="s">
        <v>2953</v>
      </c>
      <c r="H23" s="201" t="s">
        <v>2953</v>
      </c>
      <c r="I23" s="201" t="s">
        <v>2953</v>
      </c>
      <c r="J23" s="201" t="s">
        <v>2953</v>
      </c>
      <c r="K23" s="201" t="s">
        <v>2953</v>
      </c>
      <c r="L23" s="201" t="s">
        <v>2953</v>
      </c>
      <c r="M23" s="201" t="s">
        <v>2953</v>
      </c>
    </row>
    <row r="24" spans="1:13" ht="172.9">
      <c r="A24" s="350" t="s">
        <v>3346</v>
      </c>
      <c r="B24" s="341" t="s">
        <v>10478</v>
      </c>
      <c r="C24" s="360" t="s">
        <v>10479</v>
      </c>
      <c r="D24" s="362" t="s">
        <v>10480</v>
      </c>
      <c r="E24" s="366" t="s">
        <v>10481</v>
      </c>
      <c r="F24" s="201" t="s">
        <v>2953</v>
      </c>
      <c r="G24" s="201" t="s">
        <v>2953</v>
      </c>
      <c r="H24" s="201" t="s">
        <v>2953</v>
      </c>
      <c r="I24" s="201" t="s">
        <v>2953</v>
      </c>
      <c r="J24" s="201" t="s">
        <v>2953</v>
      </c>
      <c r="K24" s="201" t="s">
        <v>2953</v>
      </c>
      <c r="L24" s="201" t="s">
        <v>2953</v>
      </c>
      <c r="M24" s="201" t="s">
        <v>2953</v>
      </c>
    </row>
    <row r="25" spans="1:13" ht="72">
      <c r="A25" s="350" t="s">
        <v>4509</v>
      </c>
      <c r="B25" s="341" t="s">
        <v>10482</v>
      </c>
      <c r="C25" s="360" t="s">
        <v>10483</v>
      </c>
      <c r="D25" s="421" t="s">
        <v>7173</v>
      </c>
      <c r="E25" s="366"/>
      <c r="F25" s="201" t="s">
        <v>2953</v>
      </c>
      <c r="G25" s="201" t="s">
        <v>2953</v>
      </c>
      <c r="H25" s="201" t="s">
        <v>2953</v>
      </c>
      <c r="I25" s="201" t="s">
        <v>2953</v>
      </c>
      <c r="J25" s="201" t="s">
        <v>2953</v>
      </c>
      <c r="K25" s="201" t="s">
        <v>2953</v>
      </c>
      <c r="L25" s="201" t="s">
        <v>2953</v>
      </c>
      <c r="M25" s="201" t="s">
        <v>2953</v>
      </c>
    </row>
    <row r="26" spans="1:13" ht="172.9">
      <c r="A26" s="350" t="s">
        <v>4872</v>
      </c>
      <c r="B26" s="341" t="s">
        <v>10484</v>
      </c>
      <c r="C26" s="360" t="s">
        <v>10485</v>
      </c>
      <c r="D26" s="362" t="s">
        <v>10486</v>
      </c>
      <c r="E26" s="366" t="s">
        <v>10487</v>
      </c>
      <c r="F26" s="201" t="s">
        <v>2953</v>
      </c>
      <c r="G26" s="201" t="s">
        <v>2953</v>
      </c>
      <c r="H26" s="201" t="s">
        <v>2953</v>
      </c>
      <c r="I26" s="201" t="s">
        <v>2953</v>
      </c>
      <c r="J26" s="201" t="s">
        <v>2953</v>
      </c>
      <c r="K26" s="201" t="s">
        <v>2953</v>
      </c>
      <c r="L26" s="201" t="s">
        <v>2953</v>
      </c>
      <c r="M26" s="201" t="s">
        <v>2953</v>
      </c>
    </row>
    <row r="27" spans="1:13" ht="57.6">
      <c r="A27" s="350" t="s">
        <v>4511</v>
      </c>
      <c r="B27" s="341" t="s">
        <v>10488</v>
      </c>
      <c r="C27" s="360" t="s">
        <v>10489</v>
      </c>
      <c r="D27" s="421" t="s">
        <v>7173</v>
      </c>
      <c r="E27" s="366"/>
      <c r="F27" s="201" t="s">
        <v>2953</v>
      </c>
      <c r="G27" s="201" t="s">
        <v>2953</v>
      </c>
      <c r="H27" s="201" t="s">
        <v>2953</v>
      </c>
      <c r="I27" s="201" t="s">
        <v>2953</v>
      </c>
      <c r="J27" s="201" t="s">
        <v>2953</v>
      </c>
      <c r="K27" s="201" t="s">
        <v>2953</v>
      </c>
      <c r="L27" s="201" t="s">
        <v>2953</v>
      </c>
      <c r="M27" s="201" t="s">
        <v>2953</v>
      </c>
    </row>
    <row r="28" spans="1:13" ht="100.9">
      <c r="A28" s="350" t="s">
        <v>4878</v>
      </c>
      <c r="B28" s="341" t="s">
        <v>10490</v>
      </c>
      <c r="C28" s="360" t="s">
        <v>10491</v>
      </c>
      <c r="D28" s="362" t="s">
        <v>10492</v>
      </c>
      <c r="E28" s="366" t="s">
        <v>10493</v>
      </c>
      <c r="F28" s="201" t="s">
        <v>2953</v>
      </c>
      <c r="G28" s="201" t="s">
        <v>2953</v>
      </c>
      <c r="H28" s="201" t="s">
        <v>2953</v>
      </c>
      <c r="I28" s="201" t="s">
        <v>2953</v>
      </c>
      <c r="J28" s="201" t="s">
        <v>2953</v>
      </c>
      <c r="K28" s="201" t="s">
        <v>2953</v>
      </c>
      <c r="L28" s="201" t="s">
        <v>2953</v>
      </c>
      <c r="M28" s="201" t="s">
        <v>2953</v>
      </c>
    </row>
    <row r="29" spans="1:13" ht="57.6">
      <c r="A29" s="350" t="s">
        <v>10494</v>
      </c>
      <c r="B29" s="341" t="s">
        <v>10495</v>
      </c>
      <c r="C29" s="360" t="s">
        <v>10496</v>
      </c>
      <c r="D29" s="421" t="s">
        <v>7173</v>
      </c>
      <c r="E29" s="366" t="s">
        <v>2953</v>
      </c>
      <c r="F29" s="201" t="s">
        <v>2953</v>
      </c>
      <c r="G29" s="201" t="s">
        <v>2953</v>
      </c>
      <c r="H29" s="201" t="s">
        <v>2953</v>
      </c>
      <c r="I29" s="201" t="s">
        <v>2953</v>
      </c>
      <c r="J29" s="201" t="s">
        <v>2953</v>
      </c>
      <c r="K29" s="201" t="s">
        <v>2953</v>
      </c>
      <c r="L29" s="201" t="s">
        <v>2953</v>
      </c>
      <c r="M29" s="201" t="s">
        <v>2953</v>
      </c>
    </row>
    <row r="30" spans="1:13" ht="158.44999999999999">
      <c r="A30" s="350" t="s">
        <v>4513</v>
      </c>
      <c r="B30" s="341" t="s">
        <v>10497</v>
      </c>
      <c r="C30" s="360" t="s">
        <v>10498</v>
      </c>
      <c r="D30" s="362" t="s">
        <v>10499</v>
      </c>
      <c r="E30" s="366" t="s">
        <v>10500</v>
      </c>
      <c r="F30" s="201" t="s">
        <v>2953</v>
      </c>
      <c r="G30" s="201" t="s">
        <v>2953</v>
      </c>
      <c r="H30" s="201" t="s">
        <v>2953</v>
      </c>
      <c r="I30" s="201" t="s">
        <v>2953</v>
      </c>
      <c r="J30" s="201" t="s">
        <v>2953</v>
      </c>
      <c r="K30" s="201" t="s">
        <v>2953</v>
      </c>
      <c r="L30" s="201" t="s">
        <v>2953</v>
      </c>
      <c r="M30" s="201" t="s">
        <v>2953</v>
      </c>
    </row>
    <row r="31" spans="1:13" ht="409.6">
      <c r="A31" s="350" t="s">
        <v>3048</v>
      </c>
      <c r="B31" s="340" t="s">
        <v>10501</v>
      </c>
      <c r="C31" s="360" t="s">
        <v>10502</v>
      </c>
      <c r="D31" s="362" t="s">
        <v>10503</v>
      </c>
      <c r="E31" s="471" t="s">
        <v>10504</v>
      </c>
      <c r="F31" s="201" t="s">
        <v>2953</v>
      </c>
      <c r="G31" s="201" t="s">
        <v>2953</v>
      </c>
      <c r="H31" s="201" t="s">
        <v>2953</v>
      </c>
      <c r="I31" s="201" t="s">
        <v>2953</v>
      </c>
      <c r="J31" s="201" t="s">
        <v>2953</v>
      </c>
      <c r="K31" s="201" t="s">
        <v>2953</v>
      </c>
      <c r="L31" s="201" t="s">
        <v>2953</v>
      </c>
      <c r="M31" s="201" t="s">
        <v>2953</v>
      </c>
    </row>
    <row r="32" spans="1:13" ht="72">
      <c r="A32" s="350" t="s">
        <v>10505</v>
      </c>
      <c r="B32" s="340" t="s">
        <v>10506</v>
      </c>
      <c r="C32" s="360" t="s">
        <v>10507</v>
      </c>
      <c r="D32" s="362" t="s">
        <v>10508</v>
      </c>
      <c r="E32" s="470" t="s">
        <v>10509</v>
      </c>
      <c r="F32" s="201" t="s">
        <v>2953</v>
      </c>
      <c r="G32" s="201" t="s">
        <v>2953</v>
      </c>
      <c r="H32" s="201" t="s">
        <v>2953</v>
      </c>
      <c r="I32" s="201" t="s">
        <v>2953</v>
      </c>
      <c r="J32" s="201" t="s">
        <v>2953</v>
      </c>
      <c r="K32" s="201" t="s">
        <v>2953</v>
      </c>
      <c r="L32" s="201" t="s">
        <v>2953</v>
      </c>
      <c r="M32" s="201" t="s">
        <v>2953</v>
      </c>
    </row>
    <row r="33" spans="1:13" ht="144">
      <c r="A33" s="350" t="s">
        <v>3215</v>
      </c>
      <c r="B33" s="340" t="s">
        <v>10510</v>
      </c>
      <c r="C33" s="360" t="s">
        <v>10511</v>
      </c>
      <c r="D33" s="362" t="s">
        <v>10512</v>
      </c>
      <c r="E33" s="472" t="s">
        <v>10513</v>
      </c>
      <c r="F33" s="201" t="s">
        <v>2953</v>
      </c>
      <c r="G33" s="201" t="s">
        <v>2953</v>
      </c>
      <c r="H33" s="201" t="s">
        <v>2953</v>
      </c>
      <c r="I33" s="201" t="s">
        <v>2953</v>
      </c>
      <c r="J33" s="201" t="s">
        <v>2953</v>
      </c>
      <c r="K33" s="201" t="s">
        <v>2953</v>
      </c>
      <c r="L33" s="201" t="s">
        <v>2953</v>
      </c>
      <c r="M33" s="201" t="s">
        <v>2953</v>
      </c>
    </row>
    <row r="34" spans="1:13" ht="115.15">
      <c r="A34" s="350" t="s">
        <v>4176</v>
      </c>
      <c r="B34" s="340" t="s">
        <v>10514</v>
      </c>
      <c r="C34" s="360" t="s">
        <v>10515</v>
      </c>
      <c r="D34" s="362" t="s">
        <v>10516</v>
      </c>
      <c r="E34" s="366" t="s">
        <v>10517</v>
      </c>
      <c r="F34" s="201" t="s">
        <v>2953</v>
      </c>
      <c r="G34" s="201" t="s">
        <v>2953</v>
      </c>
      <c r="H34" s="201" t="s">
        <v>2953</v>
      </c>
      <c r="I34" s="201" t="s">
        <v>2953</v>
      </c>
      <c r="J34" s="201" t="s">
        <v>2953</v>
      </c>
      <c r="K34" s="201" t="s">
        <v>2953</v>
      </c>
      <c r="L34" s="201" t="s">
        <v>2953</v>
      </c>
      <c r="M34" s="201" t="s">
        <v>2953</v>
      </c>
    </row>
    <row r="35" spans="1:13" ht="316.89999999999998">
      <c r="A35" s="350" t="s">
        <v>3089</v>
      </c>
      <c r="B35" s="340" t="s">
        <v>10518</v>
      </c>
      <c r="C35" s="360" t="s">
        <v>10519</v>
      </c>
      <c r="D35" s="362" t="s">
        <v>10520</v>
      </c>
      <c r="E35" s="368" t="s">
        <v>10521</v>
      </c>
      <c r="F35" s="201" t="s">
        <v>2953</v>
      </c>
      <c r="G35" s="201" t="s">
        <v>2953</v>
      </c>
      <c r="H35" s="201" t="s">
        <v>2953</v>
      </c>
      <c r="I35" s="201" t="s">
        <v>2953</v>
      </c>
      <c r="J35" s="201" t="s">
        <v>2953</v>
      </c>
      <c r="K35" s="201" t="s">
        <v>2953</v>
      </c>
      <c r="L35" s="201" t="s">
        <v>2953</v>
      </c>
      <c r="M35" s="201" t="s">
        <v>2953</v>
      </c>
    </row>
    <row r="36" spans="1:13" ht="403.15">
      <c r="A36" s="350" t="s">
        <v>3108</v>
      </c>
      <c r="B36" s="340" t="s">
        <v>10522</v>
      </c>
      <c r="C36" s="360" t="s">
        <v>10523</v>
      </c>
      <c r="D36" s="362" t="s">
        <v>10524</v>
      </c>
      <c r="E36" s="473" t="s">
        <v>10525</v>
      </c>
      <c r="F36" s="201" t="s">
        <v>2953</v>
      </c>
      <c r="G36" s="201" t="s">
        <v>2953</v>
      </c>
      <c r="H36" s="201" t="s">
        <v>2953</v>
      </c>
      <c r="I36" s="201" t="s">
        <v>2953</v>
      </c>
      <c r="J36" s="201" t="s">
        <v>2953</v>
      </c>
      <c r="K36" s="201" t="s">
        <v>2953</v>
      </c>
      <c r="L36" s="201" t="s">
        <v>2953</v>
      </c>
      <c r="M36" s="201" t="s">
        <v>2953</v>
      </c>
    </row>
    <row r="37" spans="1:13" ht="172.9">
      <c r="A37" s="350" t="s">
        <v>10526</v>
      </c>
      <c r="B37" s="340" t="s">
        <v>10527</v>
      </c>
      <c r="C37" s="360" t="s">
        <v>10528</v>
      </c>
      <c r="D37" s="362" t="s">
        <v>10529</v>
      </c>
      <c r="E37" s="366" t="s">
        <v>10530</v>
      </c>
      <c r="F37" s="201" t="s">
        <v>2953</v>
      </c>
      <c r="G37" s="201" t="s">
        <v>2953</v>
      </c>
      <c r="H37" s="201" t="s">
        <v>2953</v>
      </c>
      <c r="I37" s="201" t="s">
        <v>2953</v>
      </c>
      <c r="J37" s="201" t="s">
        <v>2953</v>
      </c>
      <c r="K37" s="201" t="s">
        <v>2953</v>
      </c>
      <c r="L37" s="201" t="s">
        <v>2953</v>
      </c>
      <c r="M37" s="201" t="s">
        <v>2953</v>
      </c>
    </row>
    <row r="38" spans="1:13" ht="187.15">
      <c r="A38" s="350" t="s">
        <v>3100</v>
      </c>
      <c r="B38" s="340" t="s">
        <v>10531</v>
      </c>
      <c r="C38" s="360" t="s">
        <v>10532</v>
      </c>
      <c r="D38" s="362" t="s">
        <v>10533</v>
      </c>
      <c r="E38" s="366" t="s">
        <v>10534</v>
      </c>
      <c r="F38" s="201" t="s">
        <v>2953</v>
      </c>
      <c r="G38" s="201" t="s">
        <v>2953</v>
      </c>
      <c r="H38" s="201" t="s">
        <v>2953</v>
      </c>
      <c r="I38" s="201" t="s">
        <v>2953</v>
      </c>
      <c r="J38" s="201" t="s">
        <v>2953</v>
      </c>
      <c r="K38" s="201" t="s">
        <v>2953</v>
      </c>
      <c r="L38" s="201" t="s">
        <v>2953</v>
      </c>
      <c r="M38" s="201" t="s">
        <v>2953</v>
      </c>
    </row>
    <row r="39" spans="1:13" ht="100.9">
      <c r="A39" s="350" t="s">
        <v>3205</v>
      </c>
      <c r="B39" s="340" t="s">
        <v>10535</v>
      </c>
      <c r="C39" s="360" t="s">
        <v>10536</v>
      </c>
      <c r="D39" s="362" t="s">
        <v>10537</v>
      </c>
      <c r="E39" s="366" t="s">
        <v>10538</v>
      </c>
      <c r="F39" s="201" t="s">
        <v>2953</v>
      </c>
      <c r="G39" s="201" t="s">
        <v>2953</v>
      </c>
      <c r="H39" s="201" t="s">
        <v>2953</v>
      </c>
      <c r="I39" s="201" t="s">
        <v>2953</v>
      </c>
      <c r="J39" s="201" t="s">
        <v>2953</v>
      </c>
      <c r="K39" s="201" t="s">
        <v>2953</v>
      </c>
      <c r="L39" s="201" t="s">
        <v>2953</v>
      </c>
      <c r="M39" s="201" t="s">
        <v>2953</v>
      </c>
    </row>
    <row r="40" spans="1:13" ht="409.6">
      <c r="A40" s="350" t="s">
        <v>3519</v>
      </c>
      <c r="B40" s="340" t="s">
        <v>10539</v>
      </c>
      <c r="C40" s="360" t="s">
        <v>10540</v>
      </c>
      <c r="D40" s="362" t="s">
        <v>10541</v>
      </c>
      <c r="E40" s="367" t="s">
        <v>10542</v>
      </c>
      <c r="F40" s="201" t="s">
        <v>2953</v>
      </c>
      <c r="G40" s="201" t="s">
        <v>2953</v>
      </c>
      <c r="H40" s="201" t="s">
        <v>2953</v>
      </c>
      <c r="I40" s="201" t="s">
        <v>2953</v>
      </c>
      <c r="J40" s="201" t="s">
        <v>2953</v>
      </c>
      <c r="K40" s="201" t="s">
        <v>2953</v>
      </c>
      <c r="L40" s="201" t="s">
        <v>2953</v>
      </c>
      <c r="M40" s="201" t="s">
        <v>2953</v>
      </c>
    </row>
    <row r="41" spans="1:13" ht="43.15">
      <c r="A41" s="350" t="s">
        <v>4525</v>
      </c>
      <c r="B41" s="340" t="s">
        <v>10543</v>
      </c>
      <c r="C41" s="360" t="s">
        <v>10544</v>
      </c>
      <c r="D41" s="421" t="s">
        <v>7173</v>
      </c>
      <c r="E41" s="364"/>
      <c r="F41" s="201" t="s">
        <v>2953</v>
      </c>
      <c r="G41" s="201" t="s">
        <v>2953</v>
      </c>
      <c r="H41" s="201" t="s">
        <v>2953</v>
      </c>
      <c r="I41" s="201" t="s">
        <v>2953</v>
      </c>
      <c r="J41" s="201" t="s">
        <v>2953</v>
      </c>
      <c r="K41" s="201" t="s">
        <v>2953</v>
      </c>
      <c r="L41" s="201" t="s">
        <v>2953</v>
      </c>
      <c r="M41" s="201" t="s">
        <v>2953</v>
      </c>
    </row>
    <row r="42" spans="1:13" ht="86.45">
      <c r="A42" s="350" t="s">
        <v>4444</v>
      </c>
      <c r="B42" s="340" t="s">
        <v>10545</v>
      </c>
      <c r="C42" s="360" t="s">
        <v>10546</v>
      </c>
      <c r="D42" s="362" t="s">
        <v>10547</v>
      </c>
      <c r="E42" s="366" t="s">
        <v>10548</v>
      </c>
      <c r="F42" s="201" t="s">
        <v>2953</v>
      </c>
      <c r="G42" s="201" t="s">
        <v>2953</v>
      </c>
      <c r="H42" s="201" t="s">
        <v>2953</v>
      </c>
      <c r="I42" s="201" t="s">
        <v>2953</v>
      </c>
      <c r="J42" s="201" t="s">
        <v>2953</v>
      </c>
      <c r="K42" s="201" t="s">
        <v>2953</v>
      </c>
      <c r="L42" s="201" t="s">
        <v>2953</v>
      </c>
      <c r="M42" s="201" t="s">
        <v>2953</v>
      </c>
    </row>
    <row r="43" spans="1:13" ht="129.6">
      <c r="A43" s="350" t="s">
        <v>3096</v>
      </c>
      <c r="B43" s="340" t="s">
        <v>10549</v>
      </c>
      <c r="C43" s="360" t="s">
        <v>10550</v>
      </c>
      <c r="D43" s="362" t="s">
        <v>10551</v>
      </c>
      <c r="E43" s="368" t="s">
        <v>10552</v>
      </c>
      <c r="F43" s="201" t="s">
        <v>2953</v>
      </c>
      <c r="G43" s="201" t="s">
        <v>2953</v>
      </c>
      <c r="H43" s="201" t="s">
        <v>2953</v>
      </c>
      <c r="I43" s="201" t="s">
        <v>2953</v>
      </c>
      <c r="J43" s="201" t="s">
        <v>2953</v>
      </c>
      <c r="K43" s="201" t="s">
        <v>2953</v>
      </c>
      <c r="L43" s="201" t="s">
        <v>2953</v>
      </c>
      <c r="M43" s="201" t="s">
        <v>2953</v>
      </c>
    </row>
    <row r="44" spans="1:13" ht="72">
      <c r="A44" s="350" t="s">
        <v>4547</v>
      </c>
      <c r="B44" s="340" t="s">
        <v>10553</v>
      </c>
      <c r="C44" s="360" t="s">
        <v>10554</v>
      </c>
      <c r="D44" s="421" t="s">
        <v>7173</v>
      </c>
      <c r="E44" s="366"/>
      <c r="F44" s="201" t="s">
        <v>2953</v>
      </c>
      <c r="G44" s="201" t="s">
        <v>2953</v>
      </c>
      <c r="H44" s="201" t="s">
        <v>2953</v>
      </c>
      <c r="I44" s="201" t="s">
        <v>2953</v>
      </c>
      <c r="J44" s="201" t="s">
        <v>2953</v>
      </c>
      <c r="K44" s="201" t="s">
        <v>2953</v>
      </c>
      <c r="L44" s="201" t="s">
        <v>2953</v>
      </c>
      <c r="M44" s="201" t="s">
        <v>2953</v>
      </c>
    </row>
    <row r="45" spans="1:13" ht="100.9">
      <c r="A45" s="350" t="s">
        <v>4534</v>
      </c>
      <c r="B45" s="340" t="s">
        <v>10555</v>
      </c>
      <c r="C45" s="360" t="s">
        <v>10556</v>
      </c>
      <c r="D45" s="421" t="s">
        <v>7173</v>
      </c>
      <c r="E45" s="366"/>
      <c r="F45" s="201" t="s">
        <v>2953</v>
      </c>
      <c r="G45" s="201" t="s">
        <v>2953</v>
      </c>
      <c r="H45" s="201" t="s">
        <v>2953</v>
      </c>
      <c r="I45" s="201" t="s">
        <v>2953</v>
      </c>
      <c r="J45" s="201" t="s">
        <v>2953</v>
      </c>
      <c r="K45" s="201" t="s">
        <v>2953</v>
      </c>
      <c r="L45" s="201" t="s">
        <v>2953</v>
      </c>
      <c r="M45" s="201" t="s">
        <v>2953</v>
      </c>
    </row>
    <row r="46" spans="1:13" ht="409.6">
      <c r="A46" s="350" t="s">
        <v>3378</v>
      </c>
      <c r="B46" s="358" t="s">
        <v>10557</v>
      </c>
      <c r="C46" s="360" t="s">
        <v>10558</v>
      </c>
      <c r="D46" s="362" t="s">
        <v>10559</v>
      </c>
      <c r="E46" s="367" t="s">
        <v>10560</v>
      </c>
      <c r="F46" s="201" t="s">
        <v>2953</v>
      </c>
      <c r="G46" s="201" t="s">
        <v>2953</v>
      </c>
      <c r="H46" s="201" t="s">
        <v>2953</v>
      </c>
      <c r="I46" s="201" t="s">
        <v>2953</v>
      </c>
      <c r="J46" s="201" t="s">
        <v>2953</v>
      </c>
      <c r="K46" s="201" t="s">
        <v>2953</v>
      </c>
      <c r="L46" s="201" t="s">
        <v>2953</v>
      </c>
      <c r="M46" s="201" t="s">
        <v>2953</v>
      </c>
    </row>
    <row r="47" spans="1:13" ht="230.45">
      <c r="A47" s="350" t="s">
        <v>3163</v>
      </c>
      <c r="B47" s="358" t="s">
        <v>10561</v>
      </c>
      <c r="C47" s="360" t="s">
        <v>10562</v>
      </c>
      <c r="D47" s="362" t="s">
        <v>10563</v>
      </c>
      <c r="E47" s="366" t="s">
        <v>10564</v>
      </c>
      <c r="F47" s="201" t="s">
        <v>2953</v>
      </c>
      <c r="G47" s="201" t="s">
        <v>2953</v>
      </c>
      <c r="H47" s="201" t="s">
        <v>2953</v>
      </c>
      <c r="I47" s="201" t="s">
        <v>2953</v>
      </c>
      <c r="J47" s="201" t="s">
        <v>2953</v>
      </c>
      <c r="K47" s="201" t="s">
        <v>2953</v>
      </c>
      <c r="L47" s="201" t="s">
        <v>2953</v>
      </c>
      <c r="M47" s="201" t="s">
        <v>2953</v>
      </c>
    </row>
    <row r="48" spans="1:13" ht="100.9">
      <c r="A48" s="350" t="s">
        <v>4552</v>
      </c>
      <c r="B48" s="358" t="s">
        <v>10565</v>
      </c>
      <c r="C48" s="360" t="s">
        <v>10566</v>
      </c>
      <c r="D48" s="362" t="s">
        <v>4572</v>
      </c>
      <c r="E48" s="366">
        <v>2648</v>
      </c>
      <c r="F48" s="201" t="s">
        <v>2953</v>
      </c>
      <c r="G48" s="201" t="s">
        <v>2953</v>
      </c>
      <c r="H48" s="201" t="s">
        <v>2953</v>
      </c>
      <c r="I48" s="201" t="s">
        <v>2953</v>
      </c>
      <c r="J48" s="201" t="s">
        <v>2953</v>
      </c>
      <c r="K48" s="201" t="s">
        <v>2953</v>
      </c>
      <c r="L48" s="201" t="s">
        <v>2953</v>
      </c>
      <c r="M48" s="201" t="s">
        <v>2953</v>
      </c>
    </row>
    <row r="49" spans="1:13" ht="72">
      <c r="A49" s="350" t="s">
        <v>4555</v>
      </c>
      <c r="B49" s="358" t="s">
        <v>10567</v>
      </c>
      <c r="C49" s="360" t="s">
        <v>10568</v>
      </c>
      <c r="D49" s="421" t="s">
        <v>7173</v>
      </c>
      <c r="E49" s="366"/>
      <c r="F49" s="201" t="s">
        <v>2953</v>
      </c>
      <c r="G49" s="201" t="s">
        <v>2953</v>
      </c>
      <c r="H49" s="201" t="s">
        <v>2953</v>
      </c>
      <c r="I49" s="201" t="s">
        <v>2953</v>
      </c>
      <c r="J49" s="201" t="s">
        <v>2953</v>
      </c>
      <c r="K49" s="201" t="s">
        <v>2953</v>
      </c>
      <c r="L49" s="201" t="s">
        <v>2953</v>
      </c>
      <c r="M49" s="201" t="s">
        <v>2953</v>
      </c>
    </row>
    <row r="50" spans="1:13" ht="86.45">
      <c r="A50" s="350" t="s">
        <v>10569</v>
      </c>
      <c r="B50" s="358" t="s">
        <v>10570</v>
      </c>
      <c r="C50" s="360" t="s">
        <v>10571</v>
      </c>
      <c r="D50" s="421" t="s">
        <v>7173</v>
      </c>
      <c r="E50" s="366"/>
      <c r="F50" s="201" t="s">
        <v>2953</v>
      </c>
      <c r="G50" s="201" t="s">
        <v>2953</v>
      </c>
      <c r="H50" s="201" t="s">
        <v>2953</v>
      </c>
      <c r="I50" s="201" t="s">
        <v>2953</v>
      </c>
      <c r="J50" s="201" t="s">
        <v>2953</v>
      </c>
      <c r="K50" s="201" t="s">
        <v>2953</v>
      </c>
      <c r="L50" s="201" t="s">
        <v>2953</v>
      </c>
      <c r="M50" s="201" t="s">
        <v>2953</v>
      </c>
    </row>
    <row r="51" spans="1:13" ht="409.6">
      <c r="A51" s="350" t="s">
        <v>4032</v>
      </c>
      <c r="B51" s="358" t="s">
        <v>10572</v>
      </c>
      <c r="C51" s="360" t="s">
        <v>10573</v>
      </c>
      <c r="D51" s="362" t="s">
        <v>10574</v>
      </c>
      <c r="E51" s="367" t="s">
        <v>10575</v>
      </c>
      <c r="F51" s="201" t="s">
        <v>2953</v>
      </c>
      <c r="G51" s="201" t="s">
        <v>2953</v>
      </c>
      <c r="H51" s="201" t="s">
        <v>2953</v>
      </c>
      <c r="I51" s="201" t="s">
        <v>2953</v>
      </c>
      <c r="J51" s="201" t="s">
        <v>2953</v>
      </c>
      <c r="K51" s="201" t="s">
        <v>2953</v>
      </c>
      <c r="L51" s="201" t="s">
        <v>2953</v>
      </c>
      <c r="M51" s="201" t="s">
        <v>2953</v>
      </c>
    </row>
    <row r="52" spans="1:13" ht="409.6">
      <c r="A52" s="350" t="s">
        <v>4020</v>
      </c>
      <c r="B52" s="358" t="s">
        <v>10576</v>
      </c>
      <c r="C52" s="360" t="s">
        <v>10577</v>
      </c>
      <c r="D52" s="474" t="s">
        <v>10578</v>
      </c>
      <c r="E52" s="366" t="s">
        <v>10579</v>
      </c>
      <c r="F52" s="201" t="s">
        <v>2953</v>
      </c>
      <c r="G52" s="201" t="s">
        <v>2953</v>
      </c>
      <c r="H52" s="201" t="s">
        <v>2953</v>
      </c>
      <c r="I52" s="201" t="s">
        <v>2953</v>
      </c>
      <c r="J52" s="201" t="s">
        <v>2953</v>
      </c>
      <c r="K52" s="201" t="s">
        <v>2953</v>
      </c>
      <c r="L52" s="201" t="s">
        <v>2953</v>
      </c>
      <c r="M52" s="201" t="s">
        <v>2953</v>
      </c>
    </row>
    <row r="53" spans="1:13" ht="72">
      <c r="A53" s="350" t="s">
        <v>4559</v>
      </c>
      <c r="B53" s="358" t="s">
        <v>10580</v>
      </c>
      <c r="C53" s="360" t="s">
        <v>10581</v>
      </c>
      <c r="D53" s="421" t="s">
        <v>7173</v>
      </c>
      <c r="E53" s="366"/>
      <c r="F53" s="201" t="s">
        <v>2953</v>
      </c>
      <c r="G53" s="201" t="s">
        <v>2953</v>
      </c>
      <c r="H53" s="201" t="s">
        <v>10582</v>
      </c>
      <c r="I53" s="201" t="s">
        <v>2953</v>
      </c>
      <c r="J53" s="201" t="s">
        <v>2953</v>
      </c>
      <c r="K53" s="201" t="s">
        <v>2953</v>
      </c>
      <c r="L53" s="201" t="s">
        <v>2953</v>
      </c>
      <c r="M53" s="201" t="s">
        <v>2953</v>
      </c>
    </row>
    <row r="54" spans="1:13" ht="100.9">
      <c r="A54" s="350" t="s">
        <v>3271</v>
      </c>
      <c r="B54" s="358" t="s">
        <v>10583</v>
      </c>
      <c r="C54" s="360" t="s">
        <v>10584</v>
      </c>
      <c r="D54" s="362" t="s">
        <v>10585</v>
      </c>
      <c r="E54" s="366">
        <v>272</v>
      </c>
      <c r="F54" s="201" t="s">
        <v>2953</v>
      </c>
      <c r="G54" s="201" t="s">
        <v>2953</v>
      </c>
      <c r="H54" s="201" t="s">
        <v>2953</v>
      </c>
      <c r="I54" s="201" t="s">
        <v>2953</v>
      </c>
      <c r="J54" s="201" t="s">
        <v>2953</v>
      </c>
      <c r="K54" s="201" t="s">
        <v>2953</v>
      </c>
      <c r="L54" s="201" t="s">
        <v>2953</v>
      </c>
      <c r="M54" s="201" t="s">
        <v>2953</v>
      </c>
    </row>
    <row r="55" spans="1:13" ht="72">
      <c r="A55" s="350" t="s">
        <v>4562</v>
      </c>
      <c r="B55" s="358" t="s">
        <v>10586</v>
      </c>
      <c r="C55" s="360" t="s">
        <v>10587</v>
      </c>
      <c r="D55" s="421" t="s">
        <v>7173</v>
      </c>
      <c r="E55" s="366"/>
      <c r="F55" s="201" t="s">
        <v>2953</v>
      </c>
      <c r="G55" s="201" t="s">
        <v>2953</v>
      </c>
      <c r="H55" s="201" t="s">
        <v>2953</v>
      </c>
      <c r="I55" s="201" t="s">
        <v>2953</v>
      </c>
      <c r="J55" s="201" t="s">
        <v>2953</v>
      </c>
      <c r="K55" s="201" t="s">
        <v>2953</v>
      </c>
      <c r="L55" s="201" t="s">
        <v>2953</v>
      </c>
      <c r="M55" s="201" t="s">
        <v>2953</v>
      </c>
    </row>
    <row r="56" spans="1:13" ht="72">
      <c r="A56" s="350" t="s">
        <v>4564</v>
      </c>
      <c r="B56" s="358" t="s">
        <v>10588</v>
      </c>
      <c r="C56" s="360" t="s">
        <v>10589</v>
      </c>
      <c r="D56" s="421" t="s">
        <v>7173</v>
      </c>
      <c r="E56" s="366"/>
      <c r="F56" s="201" t="s">
        <v>2953</v>
      </c>
      <c r="G56" s="201" t="s">
        <v>2953</v>
      </c>
      <c r="H56" s="201" t="s">
        <v>2953</v>
      </c>
      <c r="I56" s="201" t="s">
        <v>2953</v>
      </c>
      <c r="J56" s="201" t="s">
        <v>2953</v>
      </c>
      <c r="K56" s="201" t="s">
        <v>2953</v>
      </c>
      <c r="L56" s="201" t="s">
        <v>2953</v>
      </c>
      <c r="M56" s="201" t="s">
        <v>2953</v>
      </c>
    </row>
    <row r="57" spans="1:13" ht="100.9">
      <c r="A57" s="350" t="s">
        <v>10590</v>
      </c>
      <c r="B57" s="358" t="s">
        <v>10591</v>
      </c>
      <c r="C57" s="360" t="s">
        <v>10592</v>
      </c>
      <c r="D57" s="421" t="s">
        <v>7173</v>
      </c>
      <c r="E57" s="366"/>
      <c r="F57" s="201" t="s">
        <v>2953</v>
      </c>
      <c r="G57" s="201" t="s">
        <v>2953</v>
      </c>
      <c r="H57" s="201" t="s">
        <v>2953</v>
      </c>
      <c r="I57" s="201" t="s">
        <v>2953</v>
      </c>
      <c r="J57" s="201" t="s">
        <v>2953</v>
      </c>
      <c r="K57" s="201" t="s">
        <v>2953</v>
      </c>
      <c r="L57" s="201" t="s">
        <v>2953</v>
      </c>
      <c r="M57" s="201" t="s">
        <v>2953</v>
      </c>
    </row>
  </sheetData>
  <mergeCells count="1">
    <mergeCell ref="B5:B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E7C20-69F0-4B9C-BF19-E33F9913A689}">
  <sheetPr filterMode="1"/>
  <dimension ref="B2:Q59"/>
  <sheetViews>
    <sheetView showGridLines="0" topLeftCell="E3" workbookViewId="0">
      <selection activeCell="G19" sqref="G19"/>
    </sheetView>
  </sheetViews>
  <sheetFormatPr defaultColWidth="8.7109375" defaultRowHeight="14.45"/>
  <cols>
    <col min="1" max="1" width="4.42578125" style="25" customWidth="1"/>
    <col min="2" max="2" width="23.42578125" style="25" bestFit="1" customWidth="1"/>
    <col min="3" max="3" width="18.140625" style="25" bestFit="1" customWidth="1"/>
    <col min="4" max="4" width="31" style="25" bestFit="1" customWidth="1"/>
    <col min="5" max="5" width="75.7109375" style="25" customWidth="1"/>
    <col min="6" max="6" width="11.28515625" style="25" customWidth="1"/>
    <col min="7" max="7" width="15.7109375" style="25" bestFit="1" customWidth="1"/>
    <col min="8" max="8" width="13" style="25" bestFit="1" customWidth="1"/>
    <col min="9" max="9" width="56.7109375" style="25" customWidth="1"/>
    <col min="10" max="16384" width="8.7109375" style="25"/>
  </cols>
  <sheetData>
    <row r="2" spans="2:17">
      <c r="B2" s="147" t="s">
        <v>10593</v>
      </c>
      <c r="C2" s="147" t="s">
        <v>10594</v>
      </c>
      <c r="D2" s="147" t="s">
        <v>10595</v>
      </c>
      <c r="E2" s="147" t="s">
        <v>10596</v>
      </c>
      <c r="F2" s="148" t="s">
        <v>6840</v>
      </c>
      <c r="G2" s="148" t="s">
        <v>10597</v>
      </c>
      <c r="H2" s="148" t="s">
        <v>736</v>
      </c>
      <c r="I2" s="148" t="s">
        <v>10598</v>
      </c>
    </row>
    <row r="3" spans="2:17" ht="43.15">
      <c r="B3" s="149" t="s">
        <v>10599</v>
      </c>
      <c r="C3" s="149" t="s">
        <v>10600</v>
      </c>
      <c r="D3" s="149" t="s">
        <v>10601</v>
      </c>
      <c r="E3" s="149" t="s">
        <v>10401</v>
      </c>
      <c r="F3" s="149"/>
      <c r="G3" s="149" t="s">
        <v>10602</v>
      </c>
      <c r="H3" s="149" t="s">
        <v>10603</v>
      </c>
      <c r="I3" s="149"/>
    </row>
    <row r="4" spans="2:17" ht="72">
      <c r="B4" s="150" t="s">
        <v>10599</v>
      </c>
      <c r="C4" s="150" t="s">
        <v>10604</v>
      </c>
      <c r="D4" s="150" t="s">
        <v>10605</v>
      </c>
      <c r="E4" s="150" t="s">
        <v>10405</v>
      </c>
      <c r="F4" s="151" t="s">
        <v>10606</v>
      </c>
      <c r="G4" s="151" t="s">
        <v>10607</v>
      </c>
      <c r="H4" s="151" t="s">
        <v>10608</v>
      </c>
      <c r="I4" s="150" t="s">
        <v>10609</v>
      </c>
    </row>
    <row r="5" spans="2:17" ht="28.9">
      <c r="B5" s="150" t="s">
        <v>10599</v>
      </c>
      <c r="C5" s="150" t="s">
        <v>10610</v>
      </c>
      <c r="D5" s="150" t="s">
        <v>10611</v>
      </c>
      <c r="E5" s="150" t="s">
        <v>10409</v>
      </c>
      <c r="F5" s="150"/>
      <c r="G5" s="150">
        <v>1645</v>
      </c>
      <c r="H5" s="150">
        <v>30124</v>
      </c>
      <c r="I5" s="150"/>
    </row>
    <row r="6" spans="2:17" ht="100.9" hidden="1">
      <c r="B6" s="150" t="s">
        <v>10599</v>
      </c>
      <c r="C6" s="150" t="s">
        <v>10612</v>
      </c>
      <c r="D6" s="150" t="s">
        <v>10613</v>
      </c>
      <c r="E6" s="152" t="s">
        <v>10413</v>
      </c>
      <c r="F6" s="151" t="s">
        <v>10614</v>
      </c>
      <c r="G6" s="151">
        <v>190</v>
      </c>
      <c r="H6" s="151">
        <v>30178</v>
      </c>
      <c r="I6" s="150" t="s">
        <v>10615</v>
      </c>
    </row>
    <row r="7" spans="2:17" ht="28.9" hidden="1">
      <c r="B7" s="150" t="s">
        <v>10599</v>
      </c>
      <c r="C7" s="150" t="s">
        <v>10612</v>
      </c>
      <c r="D7" s="150" t="s">
        <v>10613</v>
      </c>
      <c r="E7" s="150" t="s">
        <v>10416</v>
      </c>
      <c r="F7" s="150" t="s">
        <v>10616</v>
      </c>
      <c r="G7" s="150" t="s">
        <v>7173</v>
      </c>
      <c r="H7" s="150" t="s">
        <v>7173</v>
      </c>
      <c r="I7" s="150"/>
    </row>
    <row r="8" spans="2:17" ht="57.6">
      <c r="B8" s="150" t="s">
        <v>10599</v>
      </c>
      <c r="C8" s="150" t="s">
        <v>10612</v>
      </c>
      <c r="D8" s="150" t="s">
        <v>10617</v>
      </c>
      <c r="E8" s="150" t="s">
        <v>10420</v>
      </c>
      <c r="F8" s="150"/>
      <c r="G8" s="150">
        <v>1602</v>
      </c>
      <c r="H8" s="150">
        <v>30059</v>
      </c>
      <c r="I8" s="150"/>
    </row>
    <row r="9" spans="2:17" ht="86.65" hidden="1" customHeight="1">
      <c r="B9" s="150" t="s">
        <v>10599</v>
      </c>
      <c r="C9" s="150" t="s">
        <v>10618</v>
      </c>
      <c r="D9" s="150" t="s">
        <v>10619</v>
      </c>
      <c r="E9" s="150" t="s">
        <v>10424</v>
      </c>
      <c r="F9" s="150"/>
      <c r="G9" s="150" t="s">
        <v>7173</v>
      </c>
      <c r="H9" s="150" t="s">
        <v>7173</v>
      </c>
      <c r="I9" s="150"/>
    </row>
    <row r="10" spans="2:17" ht="57" customHeight="1">
      <c r="B10" s="150" t="s">
        <v>10620</v>
      </c>
      <c r="C10" s="153" t="s">
        <v>10600</v>
      </c>
      <c r="D10" s="150" t="s">
        <v>10621</v>
      </c>
      <c r="E10" s="150" t="s">
        <v>10428</v>
      </c>
      <c r="F10" s="150"/>
      <c r="G10" s="150">
        <v>2058</v>
      </c>
      <c r="H10" s="150">
        <v>30966</v>
      </c>
      <c r="I10" s="150"/>
      <c r="O10" s="25" t="s">
        <v>10622</v>
      </c>
      <c r="P10" s="25" t="s">
        <v>10623</v>
      </c>
      <c r="Q10" s="25" t="s">
        <v>10624</v>
      </c>
    </row>
    <row r="11" spans="2:17" ht="57.6" hidden="1">
      <c r="B11" s="150" t="s">
        <v>10625</v>
      </c>
      <c r="C11" s="150" t="s">
        <v>10626</v>
      </c>
      <c r="D11" s="150" t="s">
        <v>10627</v>
      </c>
      <c r="E11" s="150" t="s">
        <v>10430</v>
      </c>
      <c r="F11" s="154" t="s">
        <v>10628</v>
      </c>
      <c r="G11" s="156" t="s">
        <v>7173</v>
      </c>
      <c r="H11" s="156" t="s">
        <v>7173</v>
      </c>
      <c r="I11" s="150" t="s">
        <v>10629</v>
      </c>
    </row>
    <row r="12" spans="2:17" ht="172.9">
      <c r="B12" s="150" t="s">
        <v>10625</v>
      </c>
      <c r="C12" s="150" t="s">
        <v>10626</v>
      </c>
      <c r="D12" s="150" t="s">
        <v>10630</v>
      </c>
      <c r="E12" s="150" t="s">
        <v>10432</v>
      </c>
      <c r="F12" s="150"/>
      <c r="G12" s="150" t="s">
        <v>10631</v>
      </c>
      <c r="H12" s="150" t="s">
        <v>10632</v>
      </c>
      <c r="I12" s="150"/>
    </row>
    <row r="13" spans="2:17" ht="57.6" hidden="1">
      <c r="B13" s="150" t="s">
        <v>10625</v>
      </c>
      <c r="C13" s="150" t="s">
        <v>10612</v>
      </c>
      <c r="D13" s="150" t="s">
        <v>10633</v>
      </c>
      <c r="E13" s="150" t="s">
        <v>10436</v>
      </c>
      <c r="F13" s="150"/>
      <c r="G13" s="150" t="s">
        <v>7173</v>
      </c>
      <c r="H13" s="150" t="s">
        <v>7173</v>
      </c>
      <c r="I13" s="150"/>
    </row>
    <row r="14" spans="2:17" ht="43.15" hidden="1">
      <c r="B14" s="150" t="s">
        <v>10625</v>
      </c>
      <c r="C14" s="150" t="s">
        <v>10612</v>
      </c>
      <c r="D14" s="150" t="s">
        <v>10634</v>
      </c>
      <c r="E14" s="150" t="s">
        <v>10440</v>
      </c>
      <c r="F14" s="155" t="s">
        <v>10635</v>
      </c>
      <c r="G14" s="150">
        <v>501</v>
      </c>
      <c r="H14" s="150">
        <v>30153</v>
      </c>
      <c r="I14" s="150" t="s">
        <v>10636</v>
      </c>
    </row>
    <row r="15" spans="2:17" ht="43.15" hidden="1">
      <c r="B15" s="150" t="s">
        <v>10625</v>
      </c>
      <c r="C15" s="150" t="s">
        <v>10637</v>
      </c>
      <c r="D15" s="150" t="s">
        <v>10638</v>
      </c>
      <c r="E15" s="150" t="s">
        <v>10444</v>
      </c>
      <c r="F15" s="150"/>
      <c r="G15" s="150" t="s">
        <v>7173</v>
      </c>
      <c r="H15" s="150" t="s">
        <v>7173</v>
      </c>
      <c r="I15" s="150"/>
    </row>
    <row r="16" spans="2:17" ht="63.75" hidden="1" customHeight="1">
      <c r="B16" s="150" t="s">
        <v>10639</v>
      </c>
      <c r="C16" s="150" t="s">
        <v>10640</v>
      </c>
      <c r="D16" s="150" t="s">
        <v>10641</v>
      </c>
      <c r="E16" s="150" t="s">
        <v>10448</v>
      </c>
      <c r="F16" s="151" t="s">
        <v>10642</v>
      </c>
      <c r="G16" s="151" t="s">
        <v>10643</v>
      </c>
      <c r="H16" s="151" t="s">
        <v>10644</v>
      </c>
      <c r="I16" s="150" t="s">
        <v>10645</v>
      </c>
    </row>
    <row r="17" spans="2:9" ht="95.65" hidden="1" customHeight="1">
      <c r="B17" s="150" t="s">
        <v>10639</v>
      </c>
      <c r="C17" s="150" t="s">
        <v>10640</v>
      </c>
      <c r="D17" s="150" t="s">
        <v>10646</v>
      </c>
      <c r="E17" s="150" t="s">
        <v>10453</v>
      </c>
      <c r="F17" s="150"/>
      <c r="G17" s="150" t="s">
        <v>7173</v>
      </c>
      <c r="H17" s="150" t="s">
        <v>7173</v>
      </c>
      <c r="I17" s="150"/>
    </row>
    <row r="18" spans="2:9" ht="57.6" hidden="1">
      <c r="B18" s="150" t="s">
        <v>10639</v>
      </c>
      <c r="C18" s="150" t="s">
        <v>10647</v>
      </c>
      <c r="D18" s="150" t="s">
        <v>10648</v>
      </c>
      <c r="E18" s="150" t="s">
        <v>10457</v>
      </c>
      <c r="F18" s="151" t="s">
        <v>10649</v>
      </c>
      <c r="G18" s="151" t="s">
        <v>10650</v>
      </c>
      <c r="H18" s="151" t="s">
        <v>10651</v>
      </c>
      <c r="I18" s="150" t="s">
        <v>10652</v>
      </c>
    </row>
    <row r="19" spans="2:9" ht="115.15">
      <c r="B19" s="150" t="s">
        <v>10639</v>
      </c>
      <c r="C19" s="150" t="s">
        <v>10653</v>
      </c>
      <c r="D19" s="150" t="s">
        <v>10654</v>
      </c>
      <c r="E19" s="150" t="s">
        <v>10461</v>
      </c>
      <c r="F19" s="151" t="s">
        <v>10655</v>
      </c>
      <c r="G19" s="151" t="s">
        <v>10656</v>
      </c>
      <c r="H19" s="151">
        <v>30370</v>
      </c>
      <c r="I19" s="150" t="s">
        <v>10657</v>
      </c>
    </row>
    <row r="20" spans="2:9" ht="115.15" hidden="1">
      <c r="B20" s="150" t="s">
        <v>10658</v>
      </c>
      <c r="C20" s="150" t="s">
        <v>10640</v>
      </c>
      <c r="D20" s="150" t="s">
        <v>10659</v>
      </c>
      <c r="E20" s="150" t="s">
        <v>10465</v>
      </c>
      <c r="F20" s="150"/>
      <c r="G20" s="150" t="s">
        <v>7173</v>
      </c>
      <c r="H20" s="150" t="s">
        <v>7173</v>
      </c>
      <c r="I20" s="150"/>
    </row>
    <row r="21" spans="2:9" ht="57.6" hidden="1">
      <c r="B21" s="150" t="s">
        <v>10658</v>
      </c>
      <c r="C21" s="150" t="s">
        <v>10640</v>
      </c>
      <c r="D21" s="150" t="s">
        <v>10660</v>
      </c>
      <c r="E21" s="150" t="s">
        <v>10469</v>
      </c>
      <c r="F21" s="156" t="s">
        <v>10661</v>
      </c>
      <c r="G21" s="156" t="s">
        <v>7173</v>
      </c>
      <c r="H21" s="156" t="s">
        <v>7173</v>
      </c>
      <c r="I21" s="150" t="s">
        <v>10662</v>
      </c>
    </row>
    <row r="22" spans="2:9" ht="238.5" hidden="1" customHeight="1">
      <c r="B22" s="150" t="s">
        <v>10658</v>
      </c>
      <c r="C22" s="150" t="s">
        <v>10647</v>
      </c>
      <c r="D22" s="150" t="s">
        <v>10648</v>
      </c>
      <c r="E22" s="150" t="s">
        <v>10473</v>
      </c>
      <c r="F22" s="157" t="s">
        <v>10663</v>
      </c>
      <c r="G22" s="161" t="s">
        <v>7173</v>
      </c>
      <c r="H22" s="161" t="s">
        <v>7173</v>
      </c>
      <c r="I22" s="150" t="s">
        <v>10664</v>
      </c>
    </row>
    <row r="23" spans="2:9" ht="36" hidden="1" customHeight="1">
      <c r="B23" s="150" t="s">
        <v>10658</v>
      </c>
      <c r="C23" s="150" t="s">
        <v>10647</v>
      </c>
      <c r="D23" s="150" t="s">
        <v>10665</v>
      </c>
      <c r="E23" s="150" t="s">
        <v>10475</v>
      </c>
      <c r="F23" s="157" t="s">
        <v>10666</v>
      </c>
      <c r="G23" s="161" t="s">
        <v>7173</v>
      </c>
      <c r="H23" s="161" t="s">
        <v>7173</v>
      </c>
      <c r="I23" s="150" t="s">
        <v>10667</v>
      </c>
    </row>
    <row r="24" spans="2:9" ht="28.9" hidden="1">
      <c r="B24" s="150" t="s">
        <v>10658</v>
      </c>
      <c r="C24" s="150" t="s">
        <v>10653</v>
      </c>
      <c r="D24" s="150" t="s">
        <v>10668</v>
      </c>
      <c r="E24" s="150" t="s">
        <v>10477</v>
      </c>
      <c r="F24" s="157" t="s">
        <v>10666</v>
      </c>
      <c r="G24" s="157" t="s">
        <v>7173</v>
      </c>
      <c r="H24" s="157" t="s">
        <v>7173</v>
      </c>
      <c r="I24" s="150" t="s">
        <v>10669</v>
      </c>
    </row>
    <row r="25" spans="2:9" ht="77.25" hidden="1" customHeight="1">
      <c r="B25" s="150" t="s">
        <v>10658</v>
      </c>
      <c r="C25" s="150" t="s">
        <v>10670</v>
      </c>
      <c r="D25" s="150" t="s">
        <v>10670</v>
      </c>
      <c r="E25" s="150" t="s">
        <v>10479</v>
      </c>
      <c r="F25" s="151" t="s">
        <v>10671</v>
      </c>
      <c r="G25" s="151" t="s">
        <v>7245</v>
      </c>
      <c r="H25" s="151">
        <v>30583</v>
      </c>
      <c r="I25" s="150" t="s">
        <v>2878</v>
      </c>
    </row>
    <row r="26" spans="2:9" ht="52.5" hidden="1" customHeight="1">
      <c r="B26" s="150" t="s">
        <v>10658</v>
      </c>
      <c r="C26" s="150" t="s">
        <v>10670</v>
      </c>
      <c r="D26" s="150" t="s">
        <v>10672</v>
      </c>
      <c r="E26" s="150" t="s">
        <v>10483</v>
      </c>
      <c r="F26" s="157" t="s">
        <v>10666</v>
      </c>
      <c r="G26" s="161" t="s">
        <v>7173</v>
      </c>
      <c r="H26" s="161" t="s">
        <v>7173</v>
      </c>
      <c r="I26" s="150" t="s">
        <v>10673</v>
      </c>
    </row>
    <row r="27" spans="2:9" ht="28.9" hidden="1">
      <c r="B27" s="150" t="s">
        <v>10658</v>
      </c>
      <c r="C27" s="150" t="s">
        <v>10674</v>
      </c>
      <c r="D27" s="150" t="s">
        <v>10675</v>
      </c>
      <c r="E27" s="150" t="s">
        <v>10485</v>
      </c>
      <c r="F27" s="150"/>
      <c r="G27" s="150" t="s">
        <v>7173</v>
      </c>
      <c r="H27" s="150" t="s">
        <v>7173</v>
      </c>
      <c r="I27" s="150"/>
    </row>
    <row r="28" spans="2:9" ht="28.9" hidden="1">
      <c r="B28" s="150" t="s">
        <v>10658</v>
      </c>
      <c r="C28" s="150" t="s">
        <v>10674</v>
      </c>
      <c r="D28" s="150" t="s">
        <v>10676</v>
      </c>
      <c r="E28" s="150" t="s">
        <v>10489</v>
      </c>
      <c r="F28" s="157" t="s">
        <v>10666</v>
      </c>
      <c r="G28" s="150" t="s">
        <v>7173</v>
      </c>
      <c r="H28" s="150" t="s">
        <v>7173</v>
      </c>
      <c r="I28" s="150" t="s">
        <v>10677</v>
      </c>
    </row>
    <row r="29" spans="2:9" ht="75" hidden="1" customHeight="1">
      <c r="B29" s="150" t="s">
        <v>10658</v>
      </c>
      <c r="C29" s="150" t="s">
        <v>10678</v>
      </c>
      <c r="D29" s="150" t="s">
        <v>10679</v>
      </c>
      <c r="E29" s="150" t="s">
        <v>10491</v>
      </c>
      <c r="F29" s="150"/>
      <c r="G29" s="150" t="s">
        <v>7173</v>
      </c>
      <c r="H29" s="150" t="s">
        <v>7173</v>
      </c>
      <c r="I29" s="150"/>
    </row>
    <row r="30" spans="2:9" ht="57.75" hidden="1" customHeight="1">
      <c r="B30" s="150" t="s">
        <v>10658</v>
      </c>
      <c r="C30" s="150" t="s">
        <v>10678</v>
      </c>
      <c r="D30" s="150" t="s">
        <v>10680</v>
      </c>
      <c r="E30" s="150" t="s">
        <v>10496</v>
      </c>
      <c r="F30" s="157" t="s">
        <v>10666</v>
      </c>
      <c r="G30" s="150" t="s">
        <v>7173</v>
      </c>
      <c r="H30" s="150" t="s">
        <v>7173</v>
      </c>
      <c r="I30" s="150" t="s">
        <v>10677</v>
      </c>
    </row>
    <row r="31" spans="2:9" ht="108" hidden="1" customHeight="1">
      <c r="B31" s="150" t="s">
        <v>10658</v>
      </c>
      <c r="C31" s="150" t="s">
        <v>10681</v>
      </c>
      <c r="D31" s="150" t="s">
        <v>10682</v>
      </c>
      <c r="E31" s="150" t="s">
        <v>10498</v>
      </c>
      <c r="F31" s="157" t="s">
        <v>10683</v>
      </c>
      <c r="G31" s="150" t="s">
        <v>7173</v>
      </c>
      <c r="H31" s="150" t="s">
        <v>7173</v>
      </c>
      <c r="I31" s="150" t="s">
        <v>10684</v>
      </c>
    </row>
    <row r="32" spans="2:9" ht="57.6" hidden="1">
      <c r="B32" s="150" t="s">
        <v>10685</v>
      </c>
      <c r="C32" s="150" t="s">
        <v>10686</v>
      </c>
      <c r="D32" s="150" t="s">
        <v>10687</v>
      </c>
      <c r="E32" s="150" t="s">
        <v>10502</v>
      </c>
      <c r="F32" s="151" t="s">
        <v>10688</v>
      </c>
      <c r="G32" s="151" t="s">
        <v>10689</v>
      </c>
      <c r="H32" s="151" t="s">
        <v>10690</v>
      </c>
      <c r="I32" s="150" t="s">
        <v>10691</v>
      </c>
    </row>
    <row r="33" spans="2:9" ht="62.25" hidden="1" customHeight="1">
      <c r="B33" s="150" t="s">
        <v>10685</v>
      </c>
      <c r="C33" s="150" t="s">
        <v>10686</v>
      </c>
      <c r="D33" s="150" t="s">
        <v>10692</v>
      </c>
      <c r="E33" s="150" t="s">
        <v>10507</v>
      </c>
      <c r="F33" s="157" t="s">
        <v>10693</v>
      </c>
      <c r="G33" s="161" t="s">
        <v>7173</v>
      </c>
      <c r="H33" s="161" t="s">
        <v>7173</v>
      </c>
      <c r="I33" s="150" t="s">
        <v>10694</v>
      </c>
    </row>
    <row r="34" spans="2:9" ht="115.15" hidden="1">
      <c r="B34" s="150" t="s">
        <v>10685</v>
      </c>
      <c r="C34" s="150" t="s">
        <v>10686</v>
      </c>
      <c r="D34" s="150" t="s">
        <v>10695</v>
      </c>
      <c r="E34" s="150" t="s">
        <v>10511</v>
      </c>
      <c r="F34" s="151" t="s">
        <v>10696</v>
      </c>
      <c r="G34" s="151" t="s">
        <v>10697</v>
      </c>
      <c r="H34" s="151" t="s">
        <v>7173</v>
      </c>
      <c r="I34" s="150" t="s">
        <v>10698</v>
      </c>
    </row>
    <row r="35" spans="2:9" ht="97.5" hidden="1" customHeight="1">
      <c r="B35" s="150" t="s">
        <v>10685</v>
      </c>
      <c r="C35" s="150" t="s">
        <v>10686</v>
      </c>
      <c r="D35" s="150" t="s">
        <v>10699</v>
      </c>
      <c r="E35" s="150" t="s">
        <v>10515</v>
      </c>
      <c r="F35" s="150"/>
      <c r="G35" s="150" t="s">
        <v>7173</v>
      </c>
      <c r="H35" s="150" t="s">
        <v>7173</v>
      </c>
      <c r="I35" s="150"/>
    </row>
    <row r="36" spans="2:9" ht="125.25" customHeight="1">
      <c r="B36" s="150" t="s">
        <v>10685</v>
      </c>
      <c r="C36" s="150" t="s">
        <v>10700</v>
      </c>
      <c r="D36" s="150" t="s">
        <v>10701</v>
      </c>
      <c r="E36" s="150" t="s">
        <v>10519</v>
      </c>
      <c r="F36" s="157" t="s">
        <v>10702</v>
      </c>
      <c r="G36" s="161" t="s">
        <v>10703</v>
      </c>
      <c r="H36" s="161" t="s">
        <v>10704</v>
      </c>
      <c r="I36" s="150" t="s">
        <v>10705</v>
      </c>
    </row>
    <row r="37" spans="2:9" ht="86.45" hidden="1">
      <c r="B37" s="150" t="s">
        <v>10685</v>
      </c>
      <c r="C37" s="150" t="s">
        <v>10706</v>
      </c>
      <c r="D37" s="150" t="s">
        <v>10707</v>
      </c>
      <c r="E37" s="150" t="s">
        <v>10708</v>
      </c>
      <c r="F37" s="151" t="s">
        <v>10709</v>
      </c>
      <c r="G37" s="151" t="s">
        <v>10710</v>
      </c>
      <c r="H37" s="151" t="s">
        <v>7173</v>
      </c>
      <c r="I37" s="150" t="s">
        <v>10711</v>
      </c>
    </row>
    <row r="38" spans="2:9" ht="100.9" hidden="1">
      <c r="B38" s="150" t="s">
        <v>10712</v>
      </c>
      <c r="C38" s="150" t="s">
        <v>10686</v>
      </c>
      <c r="D38" s="150" t="s">
        <v>10713</v>
      </c>
      <c r="E38" s="150" t="s">
        <v>10528</v>
      </c>
      <c r="F38" s="151" t="s">
        <v>10714</v>
      </c>
      <c r="G38" s="151">
        <v>215</v>
      </c>
      <c r="H38" s="151" t="s">
        <v>7173</v>
      </c>
      <c r="I38" s="150" t="s">
        <v>10715</v>
      </c>
    </row>
    <row r="39" spans="2:9" ht="103.5" customHeight="1">
      <c r="B39" s="150" t="s">
        <v>10712</v>
      </c>
      <c r="C39" s="150" t="s">
        <v>10686</v>
      </c>
      <c r="D39" s="150" t="s">
        <v>10716</v>
      </c>
      <c r="E39" s="150" t="s">
        <v>10532</v>
      </c>
      <c r="F39" s="150"/>
      <c r="G39" s="150">
        <v>2130</v>
      </c>
      <c r="H39" s="150" t="s">
        <v>7173</v>
      </c>
      <c r="I39" s="150"/>
    </row>
    <row r="40" spans="2:9" ht="72.75" hidden="1" customHeight="1">
      <c r="B40" s="150" t="s">
        <v>10712</v>
      </c>
      <c r="C40" s="150" t="s">
        <v>10686</v>
      </c>
      <c r="D40" s="150" t="s">
        <v>10717</v>
      </c>
      <c r="E40" s="150" t="s">
        <v>10536</v>
      </c>
      <c r="F40" s="151" t="s">
        <v>10718</v>
      </c>
      <c r="G40" s="151">
        <v>220</v>
      </c>
      <c r="H40" s="151">
        <v>30199</v>
      </c>
      <c r="I40" s="150" t="s">
        <v>10719</v>
      </c>
    </row>
    <row r="41" spans="2:9" ht="176.25" customHeight="1">
      <c r="B41" s="150" t="s">
        <v>10712</v>
      </c>
      <c r="C41" s="150" t="s">
        <v>10686</v>
      </c>
      <c r="D41" s="150" t="s">
        <v>10720</v>
      </c>
      <c r="E41" s="150" t="s">
        <v>10540</v>
      </c>
      <c r="F41" s="151" t="s">
        <v>10721</v>
      </c>
      <c r="G41" s="151" t="s">
        <v>10722</v>
      </c>
      <c r="H41" s="151">
        <v>30289</v>
      </c>
      <c r="I41" s="150" t="s">
        <v>10723</v>
      </c>
    </row>
    <row r="42" spans="2:9" ht="28.9" hidden="1">
      <c r="B42" s="150" t="s">
        <v>10712</v>
      </c>
      <c r="C42" s="150" t="s">
        <v>10686</v>
      </c>
      <c r="D42" s="150" t="s">
        <v>10724</v>
      </c>
      <c r="E42" s="150" t="s">
        <v>10544</v>
      </c>
      <c r="F42" s="157" t="s">
        <v>10666</v>
      </c>
      <c r="G42" s="161" t="s">
        <v>7173</v>
      </c>
      <c r="H42" s="161" t="s">
        <v>7173</v>
      </c>
      <c r="I42" s="158" t="s">
        <v>10725</v>
      </c>
    </row>
    <row r="43" spans="2:9" ht="43.15" hidden="1">
      <c r="B43" s="150" t="s">
        <v>10712</v>
      </c>
      <c r="C43" s="150" t="s">
        <v>10700</v>
      </c>
      <c r="D43" s="150" t="s">
        <v>10726</v>
      </c>
      <c r="E43" s="150" t="s">
        <v>10546</v>
      </c>
      <c r="F43" s="157" t="s">
        <v>10666</v>
      </c>
      <c r="G43" s="161" t="s">
        <v>7173</v>
      </c>
      <c r="H43" s="161" t="s">
        <v>7173</v>
      </c>
      <c r="I43" s="150" t="s">
        <v>10727</v>
      </c>
    </row>
    <row r="44" spans="2:9" ht="91.5" hidden="1" customHeight="1">
      <c r="B44" s="150" t="s">
        <v>10712</v>
      </c>
      <c r="C44" s="150" t="s">
        <v>10700</v>
      </c>
      <c r="D44" s="150" t="s">
        <v>10728</v>
      </c>
      <c r="E44" s="150" t="s">
        <v>10550</v>
      </c>
      <c r="F44" s="157" t="s">
        <v>10683</v>
      </c>
      <c r="G44" s="161" t="s">
        <v>10729</v>
      </c>
      <c r="H44" s="161" t="s">
        <v>10730</v>
      </c>
      <c r="I44" s="150" t="s">
        <v>10731</v>
      </c>
    </row>
    <row r="45" spans="2:9" ht="43.15" hidden="1">
      <c r="B45" s="150" t="s">
        <v>10712</v>
      </c>
      <c r="C45" s="150" t="s">
        <v>10706</v>
      </c>
      <c r="D45" s="150" t="s">
        <v>10732</v>
      </c>
      <c r="E45" s="150" t="s">
        <v>10554</v>
      </c>
      <c r="F45" s="157" t="s">
        <v>10666</v>
      </c>
      <c r="G45" s="161" t="s">
        <v>7173</v>
      </c>
      <c r="H45" s="161" t="s">
        <v>7173</v>
      </c>
      <c r="I45" s="150" t="s">
        <v>10733</v>
      </c>
    </row>
    <row r="46" spans="2:9" ht="62.25" hidden="1" customHeight="1">
      <c r="B46" s="150" t="s">
        <v>10712</v>
      </c>
      <c r="C46" s="150" t="s">
        <v>10706</v>
      </c>
      <c r="D46" s="150" t="s">
        <v>10734</v>
      </c>
      <c r="E46" s="150" t="s">
        <v>10556</v>
      </c>
      <c r="F46" s="157" t="s">
        <v>10666</v>
      </c>
      <c r="G46" s="161" t="s">
        <v>7173</v>
      </c>
      <c r="H46" s="161" t="s">
        <v>7173</v>
      </c>
      <c r="I46" s="150" t="s">
        <v>10735</v>
      </c>
    </row>
    <row r="47" spans="2:9" ht="72" hidden="1" customHeight="1">
      <c r="B47" s="150" t="s">
        <v>10736</v>
      </c>
      <c r="C47" s="150" t="s">
        <v>10737</v>
      </c>
      <c r="D47" s="150" t="s">
        <v>10738</v>
      </c>
      <c r="E47" s="150" t="s">
        <v>10558</v>
      </c>
      <c r="F47" s="151" t="s">
        <v>10739</v>
      </c>
      <c r="G47" s="151" t="s">
        <v>10740</v>
      </c>
      <c r="H47" s="151" t="s">
        <v>7173</v>
      </c>
      <c r="I47" s="150" t="s">
        <v>10741</v>
      </c>
    </row>
    <row r="48" spans="2:9" ht="201.75" hidden="1" customHeight="1">
      <c r="B48" s="150" t="s">
        <v>10736</v>
      </c>
      <c r="C48" s="150" t="s">
        <v>10737</v>
      </c>
      <c r="D48" s="150" t="s">
        <v>10742</v>
      </c>
      <c r="E48" s="150" t="s">
        <v>10562</v>
      </c>
      <c r="F48" s="151" t="s">
        <v>10743</v>
      </c>
      <c r="G48" s="151" t="s">
        <v>10744</v>
      </c>
      <c r="H48" s="151">
        <v>30008</v>
      </c>
      <c r="I48" s="150" t="s">
        <v>10745</v>
      </c>
    </row>
    <row r="49" spans="2:9" ht="57.6" hidden="1">
      <c r="B49" s="150" t="s">
        <v>10736</v>
      </c>
      <c r="C49" s="150" t="s">
        <v>10737</v>
      </c>
      <c r="D49" s="150" t="s">
        <v>10746</v>
      </c>
      <c r="E49" s="150" t="s">
        <v>10566</v>
      </c>
      <c r="F49" s="157" t="s">
        <v>10683</v>
      </c>
      <c r="G49" s="161" t="s">
        <v>7173</v>
      </c>
      <c r="H49" s="161" t="s">
        <v>7173</v>
      </c>
      <c r="I49" s="150" t="s">
        <v>10747</v>
      </c>
    </row>
    <row r="50" spans="2:9" ht="43.15" hidden="1">
      <c r="B50" s="150" t="s">
        <v>10736</v>
      </c>
      <c r="C50" s="150" t="s">
        <v>10748</v>
      </c>
      <c r="D50" s="150" t="s">
        <v>10749</v>
      </c>
      <c r="E50" s="150" t="s">
        <v>10568</v>
      </c>
      <c r="F50" s="157" t="s">
        <v>10666</v>
      </c>
      <c r="G50" s="161" t="s">
        <v>7173</v>
      </c>
      <c r="H50" s="161" t="s">
        <v>7173</v>
      </c>
      <c r="I50" s="150" t="s">
        <v>10750</v>
      </c>
    </row>
    <row r="51" spans="2:9" ht="54.75" hidden="1" customHeight="1">
      <c r="B51" s="150" t="s">
        <v>10736</v>
      </c>
      <c r="C51" s="150" t="s">
        <v>10751</v>
      </c>
      <c r="D51" s="150" t="s">
        <v>10752</v>
      </c>
      <c r="E51" s="150" t="s">
        <v>10571</v>
      </c>
      <c r="F51" s="157" t="s">
        <v>10666</v>
      </c>
      <c r="G51" s="161" t="s">
        <v>7173</v>
      </c>
      <c r="H51" s="161" t="s">
        <v>7173</v>
      </c>
      <c r="I51" s="150" t="s">
        <v>10753</v>
      </c>
    </row>
    <row r="52" spans="2:9" ht="114" customHeight="1">
      <c r="B52" s="150" t="s">
        <v>10754</v>
      </c>
      <c r="C52" s="150" t="s">
        <v>10737</v>
      </c>
      <c r="D52" s="150" t="s">
        <v>10755</v>
      </c>
      <c r="E52" s="150" t="s">
        <v>10573</v>
      </c>
      <c r="F52" s="150"/>
      <c r="G52" s="150" t="s">
        <v>10756</v>
      </c>
      <c r="H52" s="150" t="s">
        <v>10757</v>
      </c>
      <c r="I52" s="150"/>
    </row>
    <row r="53" spans="2:9" ht="80.25" hidden="1" customHeight="1">
      <c r="B53" s="150" t="s">
        <v>10754</v>
      </c>
      <c r="C53" s="150" t="s">
        <v>10737</v>
      </c>
      <c r="D53" s="150" t="s">
        <v>10758</v>
      </c>
      <c r="E53" s="150" t="s">
        <v>10577</v>
      </c>
      <c r="F53" s="150"/>
      <c r="G53" s="150" t="s">
        <v>7173</v>
      </c>
      <c r="H53" s="150" t="s">
        <v>7173</v>
      </c>
      <c r="I53" s="150"/>
    </row>
    <row r="54" spans="2:9" ht="43.15" hidden="1">
      <c r="B54" s="150" t="s">
        <v>10754</v>
      </c>
      <c r="C54" s="150" t="s">
        <v>10759</v>
      </c>
      <c r="D54" s="150" t="s">
        <v>10760</v>
      </c>
      <c r="E54" s="150" t="s">
        <v>10581</v>
      </c>
      <c r="F54" s="157" t="s">
        <v>10666</v>
      </c>
      <c r="G54" s="150" t="s">
        <v>7173</v>
      </c>
      <c r="H54" s="150" t="s">
        <v>7173</v>
      </c>
      <c r="I54" s="150" t="s">
        <v>10761</v>
      </c>
    </row>
    <row r="55" spans="2:9" ht="76.5" hidden="1" customHeight="1">
      <c r="B55" s="150" t="s">
        <v>10754</v>
      </c>
      <c r="C55" s="150" t="s">
        <v>10759</v>
      </c>
      <c r="D55" s="150" t="s">
        <v>10762</v>
      </c>
      <c r="E55" s="150" t="s">
        <v>10584</v>
      </c>
      <c r="F55" s="157" t="s">
        <v>10666</v>
      </c>
      <c r="G55" s="150" t="s">
        <v>7173</v>
      </c>
      <c r="H55" s="150" t="s">
        <v>7173</v>
      </c>
      <c r="I55" s="150" t="s">
        <v>10763</v>
      </c>
    </row>
    <row r="56" spans="2:9" ht="28.9" hidden="1">
      <c r="B56" s="150" t="s">
        <v>10754</v>
      </c>
      <c r="C56" s="150" t="s">
        <v>10751</v>
      </c>
      <c r="D56" s="150" t="s">
        <v>10764</v>
      </c>
      <c r="E56" s="150" t="s">
        <v>10587</v>
      </c>
      <c r="F56" s="151" t="s">
        <v>10765</v>
      </c>
      <c r="G56" s="151" t="s">
        <v>7173</v>
      </c>
      <c r="H56" s="151" t="s">
        <v>7173</v>
      </c>
      <c r="I56" s="150" t="s">
        <v>10766</v>
      </c>
    </row>
    <row r="57" spans="2:9" ht="53.25" hidden="1" customHeight="1">
      <c r="B57" s="150" t="s">
        <v>10754</v>
      </c>
      <c r="C57" s="150" t="s">
        <v>10751</v>
      </c>
      <c r="D57" s="150" t="s">
        <v>10767</v>
      </c>
      <c r="E57" s="150" t="s">
        <v>10589</v>
      </c>
      <c r="F57" s="157" t="s">
        <v>10666</v>
      </c>
      <c r="G57" s="150" t="s">
        <v>7173</v>
      </c>
      <c r="H57" s="150" t="s">
        <v>7173</v>
      </c>
      <c r="I57" s="150" t="s">
        <v>10768</v>
      </c>
    </row>
    <row r="58" spans="2:9" ht="28.9" hidden="1">
      <c r="B58" s="150" t="s">
        <v>10754</v>
      </c>
      <c r="C58" s="150" t="s">
        <v>10751</v>
      </c>
      <c r="D58" s="150" t="s">
        <v>10769</v>
      </c>
      <c r="E58" s="150" t="s">
        <v>10592</v>
      </c>
      <c r="F58" s="157" t="s">
        <v>10666</v>
      </c>
      <c r="G58" s="150" t="s">
        <v>7173</v>
      </c>
      <c r="H58" s="150" t="s">
        <v>7173</v>
      </c>
      <c r="I58" s="150" t="s">
        <v>10770</v>
      </c>
    </row>
    <row r="59" spans="2:9">
      <c r="B59" s="159"/>
      <c r="C59" s="159"/>
      <c r="D59" s="159"/>
      <c r="E59" s="159"/>
      <c r="F59" s="159"/>
      <c r="G59" s="159"/>
      <c r="H59" s="159"/>
      <c r="I59" s="159"/>
    </row>
  </sheetData>
  <autoFilter ref="B2:I58" xr:uid="{C9FE7C20-69F0-4B9C-BF19-E33F9913A689}">
    <filterColumn colId="5">
      <filters>
        <filter val="1002"/>
        <filter val="1027, 1148"/>
        <filter val="1045"/>
        <filter val="109, 110, 111, 396, 397, 400, 401, 402, 398, 1874, 1875, 1876, 1900, 1901, 1902"/>
        <filter val="1457, 1458"/>
        <filter val="1458"/>
        <filter val="1530"/>
        <filter val="275, 8, 1615, 1616"/>
        <filter val="475, 476, 1555, 1556"/>
        <filter val="966, 970, 975, 977, 978, 238, 423, 424, 425, 445, ,446, 447, 1460"/>
        <filter val="987, 988, 1606"/>
      </filters>
    </filterColumn>
  </autoFilter>
  <pageMargins left="0.7" right="0.7" top="0.75" bottom="0.75" header="0.3" footer="0.3"/>
  <pageSetup paperSize="9" orientation="portrait" horizontalDpi="1200" verticalDpi="1200" r:id="rId1"/>
  <headerFooter>
    <oddFooter>&amp;L_x000D_&amp;1#&amp;"Calibri"&amp;10&amp;K000000 Information Rating: INTERNAL(I)</oddFooter>
  </headerFooter>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3E84B-8EDA-42E4-9676-B6328A67A44A}">
  <sheetPr>
    <tabColor theme="1"/>
  </sheetPr>
  <dimension ref="A1"/>
  <sheetViews>
    <sheetView workbookViewId="0"/>
  </sheetViews>
  <sheetFormatPr defaultColWidth="8.7109375" defaultRowHeight="14.4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28716-E6F0-471C-B1E0-0140E69C01B3}">
  <dimension ref="A1:E48"/>
  <sheetViews>
    <sheetView workbookViewId="0">
      <pane xSplit="1" ySplit="1" topLeftCell="B20" activePane="bottomRight" state="frozen"/>
      <selection pane="bottomRight" activeCell="C14" sqref="C14"/>
      <selection pane="bottomLeft"/>
      <selection pane="topRight"/>
    </sheetView>
  </sheetViews>
  <sheetFormatPr defaultColWidth="9.140625" defaultRowHeight="13.9"/>
  <cols>
    <col min="1" max="1" width="11.28515625" style="380" customWidth="1"/>
    <col min="2" max="2" width="15.42578125" style="374" customWidth="1"/>
    <col min="3" max="3" width="52.42578125" style="373" customWidth="1"/>
    <col min="4" max="4" width="57.42578125" style="373" customWidth="1"/>
    <col min="5" max="5" width="18.28515625" style="375" customWidth="1"/>
    <col min="6" max="16384" width="9.140625" style="371"/>
  </cols>
  <sheetData>
    <row r="1" spans="1:5" ht="27.6">
      <c r="A1" s="376" t="s">
        <v>10771</v>
      </c>
      <c r="B1" s="376" t="s">
        <v>10772</v>
      </c>
      <c r="C1" s="376" t="s">
        <v>10773</v>
      </c>
      <c r="D1" s="376" t="s">
        <v>8730</v>
      </c>
      <c r="E1" s="376" t="s">
        <v>8731</v>
      </c>
    </row>
    <row r="2" spans="1:5" ht="63.75" customHeight="1">
      <c r="A2" s="378" t="s">
        <v>3972</v>
      </c>
      <c r="B2" s="571" t="s">
        <v>10774</v>
      </c>
      <c r="C2" s="422" t="s">
        <v>10775</v>
      </c>
      <c r="D2" s="422" t="s">
        <v>10776</v>
      </c>
      <c r="E2" s="423" t="s">
        <v>10777</v>
      </c>
    </row>
    <row r="3" spans="1:5" ht="234.6">
      <c r="A3" s="378" t="s">
        <v>3226</v>
      </c>
      <c r="B3" s="571"/>
      <c r="C3" s="377" t="s">
        <v>10778</v>
      </c>
      <c r="D3" s="377" t="s">
        <v>10779</v>
      </c>
      <c r="E3" s="423">
        <v>2017</v>
      </c>
    </row>
    <row r="4" spans="1:5" ht="409.6">
      <c r="A4" s="378" t="s">
        <v>3976</v>
      </c>
      <c r="B4" s="571"/>
      <c r="C4" s="422" t="s">
        <v>10780</v>
      </c>
      <c r="D4" s="422" t="s">
        <v>10781</v>
      </c>
      <c r="E4" s="423"/>
    </row>
    <row r="5" spans="1:5" ht="179.45">
      <c r="A5" s="378" t="s">
        <v>3180</v>
      </c>
      <c r="B5" s="571"/>
      <c r="C5" s="422" t="s">
        <v>10782</v>
      </c>
      <c r="D5" s="422" t="s">
        <v>10783</v>
      </c>
      <c r="E5" s="423"/>
    </row>
    <row r="6" spans="1:5" ht="69.75" customHeight="1">
      <c r="A6" s="379" t="s">
        <v>3965</v>
      </c>
      <c r="B6" s="572" t="s">
        <v>10784</v>
      </c>
      <c r="C6" s="422" t="s">
        <v>10785</v>
      </c>
      <c r="D6" s="422" t="s">
        <v>10786</v>
      </c>
      <c r="E6" s="423"/>
    </row>
    <row r="7" spans="1:5" ht="59.25" customHeight="1">
      <c r="A7" s="379" t="s">
        <v>4034</v>
      </c>
      <c r="B7" s="572"/>
      <c r="C7" s="422" t="s">
        <v>10787</v>
      </c>
      <c r="D7" s="422" t="s">
        <v>10788</v>
      </c>
      <c r="E7" s="423"/>
    </row>
    <row r="8" spans="1:5" ht="64.5" customHeight="1">
      <c r="A8" s="379" t="s">
        <v>3683</v>
      </c>
      <c r="B8" s="572"/>
      <c r="C8" s="422" t="s">
        <v>10789</v>
      </c>
      <c r="D8" s="422" t="s">
        <v>10790</v>
      </c>
      <c r="E8" s="423"/>
    </row>
    <row r="9" spans="1:5" ht="60" customHeight="1">
      <c r="A9" s="379" t="s">
        <v>4113</v>
      </c>
      <c r="B9" s="572"/>
      <c r="C9" s="422" t="s">
        <v>10791</v>
      </c>
      <c r="D9" s="422" t="s">
        <v>10792</v>
      </c>
      <c r="E9" s="423"/>
    </row>
    <row r="10" spans="1:5" ht="58.5" customHeight="1">
      <c r="A10" s="379" t="s">
        <v>4109</v>
      </c>
      <c r="B10" s="572"/>
      <c r="C10" s="422" t="s">
        <v>10793</v>
      </c>
      <c r="D10" s="422" t="s">
        <v>10794</v>
      </c>
      <c r="E10" s="423"/>
    </row>
    <row r="11" spans="1:5" ht="64.5" customHeight="1">
      <c r="A11" s="379" t="s">
        <v>4009</v>
      </c>
      <c r="B11" s="572"/>
      <c r="C11" s="422" t="s">
        <v>10795</v>
      </c>
      <c r="D11" s="422" t="s">
        <v>10796</v>
      </c>
      <c r="E11" s="423"/>
    </row>
    <row r="12" spans="1:5" ht="81" customHeight="1">
      <c r="A12" s="379" t="s">
        <v>4004</v>
      </c>
      <c r="B12" s="572"/>
      <c r="C12" s="422" t="s">
        <v>10797</v>
      </c>
      <c r="D12" s="422" t="s">
        <v>10798</v>
      </c>
      <c r="E12" s="423"/>
    </row>
    <row r="13" spans="1:5" ht="43.5" customHeight="1">
      <c r="A13" s="379" t="s">
        <v>10799</v>
      </c>
      <c r="B13" s="572"/>
      <c r="C13" s="422" t="s">
        <v>10800</v>
      </c>
      <c r="D13" s="422" t="s">
        <v>10801</v>
      </c>
      <c r="E13" s="423"/>
    </row>
    <row r="14" spans="1:5" ht="409.6">
      <c r="A14" s="379" t="s">
        <v>3039</v>
      </c>
      <c r="B14" s="572"/>
      <c r="C14" s="422" t="s">
        <v>10802</v>
      </c>
      <c r="D14" s="422" t="s">
        <v>10803</v>
      </c>
      <c r="E14" s="423"/>
    </row>
    <row r="15" spans="1:5" ht="193.15">
      <c r="A15" s="379" t="s">
        <v>3438</v>
      </c>
      <c r="B15" s="572"/>
      <c r="C15" s="422" t="s">
        <v>10804</v>
      </c>
      <c r="D15" s="422" t="s">
        <v>10805</v>
      </c>
      <c r="E15" s="423"/>
    </row>
    <row r="16" spans="1:5" ht="196.5" customHeight="1">
      <c r="A16" s="379" t="s">
        <v>3468</v>
      </c>
      <c r="B16" s="572"/>
      <c r="C16" s="422" t="s">
        <v>10806</v>
      </c>
      <c r="D16" s="422" t="s">
        <v>10807</v>
      </c>
      <c r="E16" s="423"/>
    </row>
    <row r="17" spans="1:5" ht="27.6">
      <c r="A17" s="379" t="s">
        <v>10808</v>
      </c>
      <c r="B17" s="572"/>
      <c r="C17" s="422" t="s">
        <v>10809</v>
      </c>
      <c r="D17" s="384" t="s">
        <v>7173</v>
      </c>
      <c r="E17" s="423"/>
    </row>
    <row r="18" spans="1:5" ht="69">
      <c r="A18" s="379" t="s">
        <v>10810</v>
      </c>
      <c r="B18" s="572"/>
      <c r="C18" s="422" t="s">
        <v>10811</v>
      </c>
      <c r="D18" s="384" t="s">
        <v>7173</v>
      </c>
      <c r="E18" s="423"/>
    </row>
    <row r="19" spans="1:5" ht="124.15">
      <c r="A19" s="381" t="s">
        <v>4442</v>
      </c>
      <c r="B19" s="573" t="s">
        <v>10812</v>
      </c>
      <c r="C19" s="422" t="s">
        <v>10813</v>
      </c>
      <c r="D19" s="422" t="s">
        <v>10814</v>
      </c>
      <c r="E19" s="423"/>
    </row>
    <row r="20" spans="1:5" ht="386.45">
      <c r="A20" s="381" t="s">
        <v>4203</v>
      </c>
      <c r="B20" s="574"/>
      <c r="C20" s="422" t="s">
        <v>10815</v>
      </c>
      <c r="D20" s="422" t="s">
        <v>10816</v>
      </c>
      <c r="E20" s="423"/>
    </row>
    <row r="21" spans="1:5" ht="409.6">
      <c r="A21" s="381" t="s">
        <v>10817</v>
      </c>
      <c r="B21" s="574"/>
      <c r="C21" s="422" t="s">
        <v>10818</v>
      </c>
      <c r="D21" s="422" t="s">
        <v>10819</v>
      </c>
      <c r="E21" s="423"/>
    </row>
    <row r="22" spans="1:5" ht="409.6">
      <c r="A22" s="381" t="s">
        <v>10820</v>
      </c>
      <c r="B22" s="574"/>
      <c r="C22" s="422" t="s">
        <v>10821</v>
      </c>
      <c r="D22" s="422" t="s">
        <v>10819</v>
      </c>
      <c r="E22" s="423"/>
    </row>
    <row r="23" spans="1:5" ht="27.6">
      <c r="A23" s="381" t="s">
        <v>10822</v>
      </c>
      <c r="B23" s="574"/>
      <c r="C23" s="422" t="s">
        <v>10823</v>
      </c>
      <c r="D23" s="422" t="s">
        <v>6057</v>
      </c>
      <c r="E23" s="423"/>
    </row>
    <row r="24" spans="1:5" ht="92.25" customHeight="1">
      <c r="A24" s="381" t="s">
        <v>2985</v>
      </c>
      <c r="B24" s="574"/>
      <c r="C24" s="422" t="s">
        <v>10824</v>
      </c>
      <c r="D24" s="422" t="s">
        <v>10825</v>
      </c>
      <c r="E24" s="423"/>
    </row>
    <row r="25" spans="1:5" ht="386.45">
      <c r="A25" s="381" t="s">
        <v>2958</v>
      </c>
      <c r="B25" s="574"/>
      <c r="C25" s="422" t="s">
        <v>10826</v>
      </c>
      <c r="D25" s="422" t="s">
        <v>10827</v>
      </c>
      <c r="E25" s="423"/>
    </row>
    <row r="26" spans="1:5" ht="151.9">
      <c r="A26" s="381" t="s">
        <v>3807</v>
      </c>
      <c r="B26" s="574"/>
      <c r="C26" s="422" t="s">
        <v>10828</v>
      </c>
      <c r="D26" s="422" t="s">
        <v>10829</v>
      </c>
      <c r="E26" s="423"/>
    </row>
    <row r="27" spans="1:5" ht="27.6">
      <c r="A27" s="381" t="s">
        <v>10830</v>
      </c>
      <c r="B27" s="574"/>
      <c r="C27" s="422" t="s">
        <v>10831</v>
      </c>
      <c r="D27" s="384" t="s">
        <v>7173</v>
      </c>
      <c r="E27" s="423"/>
    </row>
    <row r="28" spans="1:5" ht="69">
      <c r="A28" s="381" t="s">
        <v>10832</v>
      </c>
      <c r="B28" s="575"/>
      <c r="C28" s="422" t="s">
        <v>10833</v>
      </c>
      <c r="D28" s="384" t="s">
        <v>7173</v>
      </c>
      <c r="E28" s="423"/>
    </row>
    <row r="29" spans="1:5" ht="248.45">
      <c r="A29" s="382" t="s">
        <v>4097</v>
      </c>
      <c r="B29" s="576" t="s">
        <v>10834</v>
      </c>
      <c r="C29" s="422" t="s">
        <v>10835</v>
      </c>
      <c r="D29" s="422" t="s">
        <v>10836</v>
      </c>
      <c r="E29" s="423"/>
    </row>
    <row r="30" spans="1:5" ht="409.6">
      <c r="A30" s="382" t="s">
        <v>4088</v>
      </c>
      <c r="B30" s="577"/>
      <c r="C30" s="422" t="s">
        <v>10837</v>
      </c>
      <c r="D30" s="422" t="s">
        <v>10838</v>
      </c>
      <c r="E30" s="423"/>
    </row>
    <row r="31" spans="1:5" ht="69">
      <c r="A31" s="382" t="s">
        <v>4306</v>
      </c>
      <c r="B31" s="577"/>
      <c r="C31" s="422" t="s">
        <v>10839</v>
      </c>
      <c r="D31" s="422" t="s">
        <v>10840</v>
      </c>
      <c r="E31" s="423"/>
    </row>
    <row r="32" spans="1:5" ht="41.45">
      <c r="A32" s="382" t="s">
        <v>10841</v>
      </c>
      <c r="B32" s="577"/>
      <c r="C32" s="422" t="s">
        <v>10842</v>
      </c>
      <c r="D32" s="384" t="s">
        <v>7173</v>
      </c>
      <c r="E32" s="423"/>
    </row>
    <row r="33" spans="1:5" ht="276">
      <c r="A33" s="382" t="s">
        <v>3033</v>
      </c>
      <c r="B33" s="577"/>
      <c r="C33" s="422" t="s">
        <v>10843</v>
      </c>
      <c r="D33" s="422" t="s">
        <v>10844</v>
      </c>
      <c r="E33" s="423"/>
    </row>
    <row r="34" spans="1:5" ht="78.75" customHeight="1">
      <c r="A34" s="382" t="s">
        <v>10845</v>
      </c>
      <c r="B34" s="578"/>
      <c r="C34" s="422" t="s">
        <v>10846</v>
      </c>
      <c r="D34" s="384" t="s">
        <v>7173</v>
      </c>
      <c r="E34" s="423"/>
    </row>
    <row r="35" spans="1:5" ht="53.25" customHeight="1">
      <c r="A35" s="383" t="s">
        <v>6696</v>
      </c>
      <c r="B35" s="579" t="s">
        <v>10847</v>
      </c>
      <c r="C35" s="422" t="s">
        <v>10848</v>
      </c>
      <c r="D35" s="422" t="s">
        <v>10849</v>
      </c>
      <c r="E35" s="423"/>
    </row>
    <row r="36" spans="1:5" ht="41.45">
      <c r="A36" s="383" t="s">
        <v>10850</v>
      </c>
      <c r="B36" s="580"/>
      <c r="C36" s="422" t="s">
        <v>10851</v>
      </c>
      <c r="D36" s="384" t="s">
        <v>7173</v>
      </c>
      <c r="E36" s="423"/>
    </row>
    <row r="37" spans="1:5" ht="409.6">
      <c r="A37" s="383" t="s">
        <v>4067</v>
      </c>
      <c r="B37" s="580"/>
      <c r="C37" s="422" t="s">
        <v>10852</v>
      </c>
      <c r="D37" s="422" t="s">
        <v>10853</v>
      </c>
      <c r="E37" s="423"/>
    </row>
    <row r="38" spans="1:5" ht="69">
      <c r="A38" s="383" t="s">
        <v>10854</v>
      </c>
      <c r="B38" s="580"/>
      <c r="C38" s="422" t="s">
        <v>10855</v>
      </c>
      <c r="D38" s="384" t="s">
        <v>7173</v>
      </c>
      <c r="E38" s="423"/>
    </row>
    <row r="39" spans="1:5" ht="409.6">
      <c r="A39" s="383" t="s">
        <v>3121</v>
      </c>
      <c r="B39" s="580"/>
      <c r="C39" s="422" t="s">
        <v>10856</v>
      </c>
      <c r="D39" s="422" t="s">
        <v>10857</v>
      </c>
      <c r="E39" s="423"/>
    </row>
    <row r="40" spans="1:5" ht="69">
      <c r="A40" s="383" t="s">
        <v>10858</v>
      </c>
      <c r="B40" s="581"/>
      <c r="C40" s="422" t="s">
        <v>10859</v>
      </c>
      <c r="D40" s="384" t="s">
        <v>7173</v>
      </c>
      <c r="E40" s="423"/>
    </row>
    <row r="41" spans="1:5">
      <c r="B41" s="372"/>
      <c r="C41" s="424"/>
      <c r="D41" s="424"/>
      <c r="E41" s="425"/>
    </row>
    <row r="42" spans="1:5">
      <c r="B42" s="372"/>
      <c r="C42" s="424"/>
      <c r="D42" s="424"/>
      <c r="E42" s="425"/>
    </row>
    <row r="43" spans="1:5">
      <c r="B43" s="372"/>
      <c r="C43" s="424"/>
      <c r="D43" s="424"/>
      <c r="E43" s="425"/>
    </row>
    <row r="44" spans="1:5">
      <c r="B44" s="372"/>
      <c r="C44" s="424"/>
      <c r="D44" s="424"/>
      <c r="E44" s="425"/>
    </row>
    <row r="45" spans="1:5">
      <c r="B45" s="372"/>
      <c r="C45" s="424"/>
      <c r="D45" s="424"/>
      <c r="E45" s="425"/>
    </row>
    <row r="46" spans="1:5">
      <c r="B46" s="372"/>
      <c r="C46" s="424"/>
      <c r="D46" s="424"/>
      <c r="E46" s="425"/>
    </row>
    <row r="47" spans="1:5">
      <c r="B47" s="372"/>
      <c r="C47" s="424"/>
      <c r="D47" s="424"/>
      <c r="E47" s="425"/>
    </row>
    <row r="48" spans="1:5">
      <c r="B48" s="372"/>
      <c r="C48" s="424"/>
      <c r="D48" s="424"/>
      <c r="E48" s="425"/>
    </row>
  </sheetData>
  <mergeCells count="5">
    <mergeCell ref="B2:B5"/>
    <mergeCell ref="B6:B18"/>
    <mergeCell ref="B19:B28"/>
    <mergeCell ref="B29:B34"/>
    <mergeCell ref="B35:B40"/>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B754-FB03-4C7B-8ADA-6347D8C9DDAE}">
  <dimension ref="A1:F213"/>
  <sheetViews>
    <sheetView topLeftCell="B189" workbookViewId="0">
      <selection activeCell="C196" sqref="C196"/>
    </sheetView>
  </sheetViews>
  <sheetFormatPr defaultColWidth="9.140625" defaultRowHeight="11.45"/>
  <cols>
    <col min="1" max="1" width="9.140625" style="283" bestFit="1" customWidth="1"/>
    <col min="2" max="2" width="24.42578125" style="284" customWidth="1"/>
    <col min="3" max="3" width="59.140625" style="285" customWidth="1"/>
    <col min="4" max="4" width="12.140625" style="283" customWidth="1"/>
    <col min="5" max="5" width="21.7109375" style="283" bestFit="1" customWidth="1"/>
    <col min="6" max="6" width="47.7109375" style="283" customWidth="1"/>
    <col min="7" max="16384" width="9.140625" style="283"/>
  </cols>
  <sheetData>
    <row r="1" spans="1:6" ht="34.15">
      <c r="A1" s="286" t="s">
        <v>10860</v>
      </c>
      <c r="B1" s="286" t="s">
        <v>10861</v>
      </c>
      <c r="C1" s="286" t="s">
        <v>10862</v>
      </c>
      <c r="D1" s="286" t="s">
        <v>10863</v>
      </c>
      <c r="E1" s="286" t="s">
        <v>10864</v>
      </c>
      <c r="F1" s="287" t="s">
        <v>10865</v>
      </c>
    </row>
    <row r="2" spans="1:6" ht="22.9">
      <c r="A2" s="283" t="s">
        <v>3972</v>
      </c>
      <c r="B2" s="288" t="s">
        <v>10774</v>
      </c>
      <c r="C2" s="285" t="s">
        <v>10775</v>
      </c>
      <c r="D2" s="283">
        <v>8000</v>
      </c>
      <c r="E2" s="283" t="s">
        <v>7306</v>
      </c>
      <c r="F2" s="289">
        <f>COUNTIF(E:E,"=Yes")/204</f>
        <v>0.59313725490196079</v>
      </c>
    </row>
    <row r="3" spans="1:6" ht="34.15">
      <c r="A3" s="283" t="s">
        <v>3972</v>
      </c>
      <c r="B3" s="288" t="s">
        <v>10774</v>
      </c>
      <c r="C3" s="290" t="s">
        <v>10866</v>
      </c>
      <c r="D3" s="283">
        <v>8001</v>
      </c>
      <c r="E3" s="283" t="s">
        <v>7306</v>
      </c>
      <c r="F3" s="291"/>
    </row>
    <row r="4" spans="1:6" ht="34.15">
      <c r="A4" s="283" t="s">
        <v>3972</v>
      </c>
      <c r="B4" s="288" t="s">
        <v>10774</v>
      </c>
      <c r="C4" s="290" t="s">
        <v>10867</v>
      </c>
      <c r="D4" s="283">
        <v>8002</v>
      </c>
      <c r="E4" s="283" t="s">
        <v>7306</v>
      </c>
    </row>
    <row r="5" spans="1:6" ht="34.15">
      <c r="A5" s="283" t="s">
        <v>3972</v>
      </c>
      <c r="B5" s="288" t="s">
        <v>10774</v>
      </c>
      <c r="C5" s="290" t="s">
        <v>10868</v>
      </c>
      <c r="D5" s="283">
        <v>8003</v>
      </c>
      <c r="E5" s="283" t="s">
        <v>7306</v>
      </c>
    </row>
    <row r="6" spans="1:6" ht="22.9">
      <c r="A6" s="283" t="s">
        <v>3226</v>
      </c>
      <c r="B6" s="288" t="s">
        <v>10774</v>
      </c>
      <c r="C6" s="292" t="s">
        <v>10869</v>
      </c>
      <c r="D6" s="283">
        <v>8004</v>
      </c>
      <c r="E6" s="283" t="s">
        <v>7306</v>
      </c>
    </row>
    <row r="7" spans="1:6" ht="22.9">
      <c r="A7" s="283" t="s">
        <v>3226</v>
      </c>
      <c r="B7" s="288" t="s">
        <v>10774</v>
      </c>
      <c r="C7" s="285" t="s">
        <v>10870</v>
      </c>
      <c r="D7" s="283">
        <v>8005</v>
      </c>
      <c r="E7" s="283" t="s">
        <v>10871</v>
      </c>
    </row>
    <row r="8" spans="1:6" ht="22.9">
      <c r="A8" s="283" t="s">
        <v>3226</v>
      </c>
      <c r="B8" s="288" t="s">
        <v>10774</v>
      </c>
      <c r="C8" s="293" t="s">
        <v>10872</v>
      </c>
      <c r="D8" s="283">
        <v>8006</v>
      </c>
      <c r="E8" s="283" t="s">
        <v>10871</v>
      </c>
    </row>
    <row r="9" spans="1:6" ht="22.9">
      <c r="A9" s="283" t="s">
        <v>3226</v>
      </c>
      <c r="B9" s="288" t="s">
        <v>10774</v>
      </c>
      <c r="C9" s="285" t="s">
        <v>10873</v>
      </c>
      <c r="D9" s="283">
        <v>8007</v>
      </c>
      <c r="E9" s="283" t="s">
        <v>7306</v>
      </c>
    </row>
    <row r="10" spans="1:6">
      <c r="A10" s="283" t="s">
        <v>3226</v>
      </c>
      <c r="B10" s="288" t="s">
        <v>10774</v>
      </c>
      <c r="C10" s="285" t="s">
        <v>10874</v>
      </c>
      <c r="D10" s="283">
        <v>8008</v>
      </c>
      <c r="E10" s="283" t="s">
        <v>7306</v>
      </c>
    </row>
    <row r="11" spans="1:6" ht="22.9">
      <c r="A11" s="283" t="s">
        <v>3976</v>
      </c>
      <c r="B11" s="288" t="s">
        <v>10774</v>
      </c>
      <c r="C11" s="285" t="s">
        <v>10780</v>
      </c>
      <c r="D11" s="283">
        <v>8009</v>
      </c>
      <c r="E11" s="283" t="s">
        <v>10871</v>
      </c>
    </row>
    <row r="12" spans="1:6" ht="34.15">
      <c r="A12" s="283" t="s">
        <v>3180</v>
      </c>
      <c r="B12" s="288" t="s">
        <v>10774</v>
      </c>
      <c r="C12" s="285" t="s">
        <v>10782</v>
      </c>
      <c r="D12" s="283">
        <v>8010</v>
      </c>
      <c r="E12" s="283" t="s">
        <v>10871</v>
      </c>
    </row>
    <row r="13" spans="1:6" ht="34.15">
      <c r="A13" s="283" t="s">
        <v>3965</v>
      </c>
      <c r="B13" s="288" t="s">
        <v>10784</v>
      </c>
      <c r="C13" s="285" t="s">
        <v>10875</v>
      </c>
      <c r="D13" s="283">
        <v>8011</v>
      </c>
      <c r="E13" s="283" t="s">
        <v>7306</v>
      </c>
    </row>
    <row r="14" spans="1:6" ht="34.15">
      <c r="A14" s="283" t="s">
        <v>3965</v>
      </c>
      <c r="B14" s="288" t="s">
        <v>10784</v>
      </c>
      <c r="C14" s="285" t="s">
        <v>10876</v>
      </c>
      <c r="D14" s="283">
        <v>8012</v>
      </c>
      <c r="E14" s="283" t="s">
        <v>7306</v>
      </c>
    </row>
    <row r="15" spans="1:6" ht="34.15">
      <c r="A15" s="283" t="s">
        <v>3965</v>
      </c>
      <c r="B15" s="288" t="s">
        <v>10784</v>
      </c>
      <c r="C15" s="285" t="s">
        <v>10877</v>
      </c>
      <c r="D15" s="283">
        <v>8013</v>
      </c>
      <c r="E15" s="283" t="s">
        <v>7306</v>
      </c>
    </row>
    <row r="16" spans="1:6" ht="34.15">
      <c r="A16" s="283" t="s">
        <v>3965</v>
      </c>
      <c r="B16" s="288" t="s">
        <v>10784</v>
      </c>
      <c r="C16" s="285" t="s">
        <v>10878</v>
      </c>
      <c r="D16" s="283">
        <v>8014</v>
      </c>
      <c r="E16" s="283" t="s">
        <v>10871</v>
      </c>
    </row>
    <row r="17" spans="1:5" ht="34.15">
      <c r="A17" s="283" t="s">
        <v>3965</v>
      </c>
      <c r="B17" s="288" t="s">
        <v>10784</v>
      </c>
      <c r="C17" s="285" t="s">
        <v>10879</v>
      </c>
      <c r="D17" s="283">
        <v>8015</v>
      </c>
      <c r="E17" s="283" t="s">
        <v>10871</v>
      </c>
    </row>
    <row r="18" spans="1:5" ht="34.15">
      <c r="A18" s="283" t="s">
        <v>3965</v>
      </c>
      <c r="B18" s="288" t="s">
        <v>10784</v>
      </c>
      <c r="C18" s="285" t="s">
        <v>10880</v>
      </c>
      <c r="D18" s="283">
        <v>8016</v>
      </c>
      <c r="E18" s="283" t="s">
        <v>7306</v>
      </c>
    </row>
    <row r="19" spans="1:5" ht="34.15">
      <c r="A19" s="283" t="s">
        <v>3965</v>
      </c>
      <c r="B19" s="288" t="s">
        <v>10784</v>
      </c>
      <c r="C19" s="285" t="s">
        <v>10881</v>
      </c>
      <c r="D19" s="283">
        <v>8017</v>
      </c>
      <c r="E19" s="283" t="s">
        <v>7306</v>
      </c>
    </row>
    <row r="20" spans="1:5" ht="34.15">
      <c r="A20" s="283" t="s">
        <v>3965</v>
      </c>
      <c r="B20" s="288" t="s">
        <v>10784</v>
      </c>
      <c r="C20" s="285" t="s">
        <v>10882</v>
      </c>
      <c r="D20" s="283">
        <v>8018</v>
      </c>
      <c r="E20" s="283" t="s">
        <v>7306</v>
      </c>
    </row>
    <row r="21" spans="1:5" ht="34.15">
      <c r="A21" s="283" t="s">
        <v>4034</v>
      </c>
      <c r="B21" s="288" t="s">
        <v>10784</v>
      </c>
      <c r="C21" s="285" t="s">
        <v>10883</v>
      </c>
      <c r="D21" s="283">
        <v>8019</v>
      </c>
      <c r="E21" s="283" t="s">
        <v>7306</v>
      </c>
    </row>
    <row r="22" spans="1:5" ht="34.15">
      <c r="A22" s="283" t="s">
        <v>4034</v>
      </c>
      <c r="B22" s="288" t="s">
        <v>10784</v>
      </c>
      <c r="C22" s="285" t="s">
        <v>10884</v>
      </c>
      <c r="D22" s="283">
        <v>8020</v>
      </c>
      <c r="E22" s="283" t="s">
        <v>7306</v>
      </c>
    </row>
    <row r="23" spans="1:5" ht="34.15">
      <c r="A23" s="283" t="s">
        <v>4034</v>
      </c>
      <c r="B23" s="288" t="s">
        <v>10784</v>
      </c>
      <c r="C23" s="285" t="s">
        <v>10885</v>
      </c>
      <c r="D23" s="283">
        <v>8021</v>
      </c>
      <c r="E23" s="283" t="s">
        <v>10871</v>
      </c>
    </row>
    <row r="24" spans="1:5" ht="34.15">
      <c r="A24" s="283" t="s">
        <v>4034</v>
      </c>
      <c r="B24" s="288" t="s">
        <v>10784</v>
      </c>
      <c r="C24" s="285" t="s">
        <v>10886</v>
      </c>
      <c r="D24" s="283">
        <v>8022</v>
      </c>
      <c r="E24" s="283" t="s">
        <v>10871</v>
      </c>
    </row>
    <row r="25" spans="1:5" ht="34.15">
      <c r="A25" s="283" t="s">
        <v>4034</v>
      </c>
      <c r="B25" s="288" t="s">
        <v>10784</v>
      </c>
      <c r="C25" s="285" t="s">
        <v>10887</v>
      </c>
      <c r="D25" s="283">
        <v>8023</v>
      </c>
      <c r="E25" s="283" t="s">
        <v>10871</v>
      </c>
    </row>
    <row r="26" spans="1:5" ht="34.15">
      <c r="A26" s="283" t="s">
        <v>4034</v>
      </c>
      <c r="B26" s="288" t="s">
        <v>10784</v>
      </c>
      <c r="C26" s="285" t="s">
        <v>10888</v>
      </c>
      <c r="D26" s="283">
        <v>8024</v>
      </c>
      <c r="E26" s="283" t="s">
        <v>7306</v>
      </c>
    </row>
    <row r="27" spans="1:5" ht="34.15">
      <c r="A27" s="283" t="s">
        <v>4034</v>
      </c>
      <c r="B27" s="288" t="s">
        <v>10784</v>
      </c>
      <c r="C27" s="285" t="s">
        <v>10889</v>
      </c>
      <c r="D27" s="283">
        <v>8025</v>
      </c>
      <c r="E27" s="283" t="s">
        <v>7306</v>
      </c>
    </row>
    <row r="28" spans="1:5" ht="34.15">
      <c r="A28" s="283" t="s">
        <v>4034</v>
      </c>
      <c r="B28" s="288" t="s">
        <v>10784</v>
      </c>
      <c r="C28" s="285" t="s">
        <v>10890</v>
      </c>
      <c r="D28" s="283">
        <v>8026</v>
      </c>
      <c r="E28" s="283" t="s">
        <v>10871</v>
      </c>
    </row>
    <row r="29" spans="1:5" ht="34.15">
      <c r="A29" s="283" t="s">
        <v>4034</v>
      </c>
      <c r="B29" s="288" t="s">
        <v>10784</v>
      </c>
      <c r="C29" s="285" t="s">
        <v>10891</v>
      </c>
      <c r="D29" s="283">
        <v>8027</v>
      </c>
      <c r="E29" s="283" t="s">
        <v>7306</v>
      </c>
    </row>
    <row r="30" spans="1:5" ht="34.15">
      <c r="A30" s="283" t="s">
        <v>4034</v>
      </c>
      <c r="B30" s="288" t="s">
        <v>10784</v>
      </c>
      <c r="C30" s="285" t="s">
        <v>10892</v>
      </c>
      <c r="D30" s="283">
        <v>8028</v>
      </c>
      <c r="E30" s="283" t="s">
        <v>7306</v>
      </c>
    </row>
    <row r="31" spans="1:5" ht="34.15">
      <c r="A31" s="283" t="s">
        <v>4034</v>
      </c>
      <c r="B31" s="288" t="s">
        <v>10784</v>
      </c>
      <c r="C31" s="285" t="s">
        <v>10893</v>
      </c>
      <c r="D31" s="283">
        <v>8029</v>
      </c>
      <c r="E31" s="283" t="s">
        <v>7306</v>
      </c>
    </row>
    <row r="32" spans="1:5" ht="34.15">
      <c r="A32" s="283" t="s">
        <v>4034</v>
      </c>
      <c r="B32" s="288" t="s">
        <v>10784</v>
      </c>
      <c r="C32" s="285" t="s">
        <v>10894</v>
      </c>
      <c r="D32" s="283">
        <v>8030</v>
      </c>
      <c r="E32" s="283" t="s">
        <v>10871</v>
      </c>
    </row>
    <row r="33" spans="1:5" ht="34.15">
      <c r="A33" s="283" t="s">
        <v>4034</v>
      </c>
      <c r="B33" s="288" t="s">
        <v>10784</v>
      </c>
      <c r="C33" s="285" t="s">
        <v>10895</v>
      </c>
      <c r="D33" s="283">
        <v>8031</v>
      </c>
      <c r="E33" s="283" t="s">
        <v>7306</v>
      </c>
    </row>
    <row r="34" spans="1:5" ht="34.15">
      <c r="A34" s="283" t="s">
        <v>3683</v>
      </c>
      <c r="B34" s="288" t="s">
        <v>10784</v>
      </c>
      <c r="C34" s="285" t="s">
        <v>10896</v>
      </c>
      <c r="D34" s="283">
        <v>8032</v>
      </c>
      <c r="E34" s="283" t="s">
        <v>7306</v>
      </c>
    </row>
    <row r="35" spans="1:5" ht="34.15">
      <c r="A35" s="283" t="s">
        <v>3683</v>
      </c>
      <c r="B35" s="288" t="s">
        <v>10784</v>
      </c>
      <c r="C35" s="285" t="s">
        <v>10897</v>
      </c>
      <c r="D35" s="283">
        <v>8033</v>
      </c>
      <c r="E35" s="283" t="s">
        <v>10871</v>
      </c>
    </row>
    <row r="36" spans="1:5" ht="34.15">
      <c r="A36" s="283" t="s">
        <v>3683</v>
      </c>
      <c r="B36" s="288" t="s">
        <v>10784</v>
      </c>
      <c r="C36" s="285" t="s">
        <v>10898</v>
      </c>
      <c r="D36" s="283">
        <v>8034</v>
      </c>
      <c r="E36" s="283" t="s">
        <v>10871</v>
      </c>
    </row>
    <row r="37" spans="1:5" ht="34.15">
      <c r="A37" s="283" t="s">
        <v>3683</v>
      </c>
      <c r="B37" s="288" t="s">
        <v>10784</v>
      </c>
      <c r="C37" s="285" t="s">
        <v>10899</v>
      </c>
      <c r="D37" s="283">
        <v>8035</v>
      </c>
      <c r="E37" s="283" t="s">
        <v>7306</v>
      </c>
    </row>
    <row r="38" spans="1:5" ht="34.15">
      <c r="A38" s="283" t="s">
        <v>3683</v>
      </c>
      <c r="B38" s="288" t="s">
        <v>10784</v>
      </c>
      <c r="C38" s="285" t="s">
        <v>10900</v>
      </c>
      <c r="D38" s="283">
        <v>8036</v>
      </c>
      <c r="E38" s="283" t="s">
        <v>10871</v>
      </c>
    </row>
    <row r="39" spans="1:5" ht="34.15">
      <c r="A39" s="283" t="s">
        <v>3683</v>
      </c>
      <c r="B39" s="288" t="s">
        <v>10784</v>
      </c>
      <c r="C39" s="285" t="s">
        <v>10901</v>
      </c>
      <c r="D39" s="283">
        <v>8037</v>
      </c>
      <c r="E39" s="283" t="s">
        <v>7306</v>
      </c>
    </row>
    <row r="40" spans="1:5" ht="34.15">
      <c r="A40" s="283" t="s">
        <v>3683</v>
      </c>
      <c r="B40" s="288" t="s">
        <v>10784</v>
      </c>
      <c r="C40" s="285" t="s">
        <v>10902</v>
      </c>
      <c r="D40" s="283">
        <v>8038</v>
      </c>
      <c r="E40" s="283" t="s">
        <v>7306</v>
      </c>
    </row>
    <row r="41" spans="1:5" ht="34.15">
      <c r="A41" s="283" t="s">
        <v>3683</v>
      </c>
      <c r="B41" s="288" t="s">
        <v>10784</v>
      </c>
      <c r="C41" s="285" t="s">
        <v>10903</v>
      </c>
      <c r="D41" s="283">
        <v>8039</v>
      </c>
      <c r="E41" s="283" t="s">
        <v>7306</v>
      </c>
    </row>
    <row r="42" spans="1:5" ht="34.15">
      <c r="A42" s="283" t="s">
        <v>3683</v>
      </c>
      <c r="B42" s="288" t="s">
        <v>10784</v>
      </c>
      <c r="C42" s="285" t="s">
        <v>10904</v>
      </c>
      <c r="D42" s="283">
        <v>8040</v>
      </c>
      <c r="E42" s="283" t="s">
        <v>10871</v>
      </c>
    </row>
    <row r="43" spans="1:5" ht="34.15">
      <c r="A43" s="283" t="s">
        <v>3683</v>
      </c>
      <c r="B43" s="288" t="s">
        <v>10784</v>
      </c>
      <c r="C43" s="285" t="s">
        <v>10905</v>
      </c>
      <c r="D43" s="283">
        <v>8041</v>
      </c>
      <c r="E43" s="283" t="s">
        <v>7306</v>
      </c>
    </row>
    <row r="44" spans="1:5" ht="34.15">
      <c r="A44" s="283" t="s">
        <v>3683</v>
      </c>
      <c r="B44" s="288" t="s">
        <v>10784</v>
      </c>
      <c r="C44" s="285" t="s">
        <v>10906</v>
      </c>
      <c r="D44" s="283">
        <v>8042</v>
      </c>
      <c r="E44" s="283" t="s">
        <v>7306</v>
      </c>
    </row>
    <row r="45" spans="1:5" ht="34.15">
      <c r="A45" s="283" t="s">
        <v>4113</v>
      </c>
      <c r="B45" s="288" t="s">
        <v>10784</v>
      </c>
      <c r="C45" s="285" t="s">
        <v>10907</v>
      </c>
      <c r="D45" s="283">
        <v>8043</v>
      </c>
      <c r="E45" s="283" t="s">
        <v>10871</v>
      </c>
    </row>
    <row r="46" spans="1:5" ht="34.15">
      <c r="A46" s="283" t="s">
        <v>4113</v>
      </c>
      <c r="B46" s="288" t="s">
        <v>10784</v>
      </c>
      <c r="C46" s="285" t="s">
        <v>10908</v>
      </c>
      <c r="D46" s="283">
        <v>8044</v>
      </c>
      <c r="E46" s="283" t="s">
        <v>7306</v>
      </c>
    </row>
    <row r="47" spans="1:5" ht="34.15">
      <c r="A47" s="283" t="s">
        <v>4113</v>
      </c>
      <c r="B47" s="288" t="s">
        <v>10784</v>
      </c>
      <c r="C47" s="285" t="s">
        <v>10909</v>
      </c>
      <c r="D47" s="283">
        <v>8045</v>
      </c>
      <c r="E47" s="283" t="s">
        <v>10871</v>
      </c>
    </row>
    <row r="48" spans="1:5" ht="34.15">
      <c r="A48" s="283" t="s">
        <v>4113</v>
      </c>
      <c r="B48" s="288" t="s">
        <v>10784</v>
      </c>
      <c r="C48" s="285" t="s">
        <v>10910</v>
      </c>
      <c r="D48" s="283">
        <v>8046</v>
      </c>
      <c r="E48" s="283" t="s">
        <v>7306</v>
      </c>
    </row>
    <row r="49" spans="1:5" ht="34.15">
      <c r="A49" s="283" t="s">
        <v>4113</v>
      </c>
      <c r="B49" s="288" t="s">
        <v>10784</v>
      </c>
      <c r="C49" s="285" t="s">
        <v>10911</v>
      </c>
      <c r="D49" s="283">
        <v>8047</v>
      </c>
      <c r="E49" s="283" t="s">
        <v>7306</v>
      </c>
    </row>
    <row r="50" spans="1:5" ht="34.15">
      <c r="A50" s="283" t="s">
        <v>4109</v>
      </c>
      <c r="B50" s="288" t="s">
        <v>10784</v>
      </c>
      <c r="C50" s="285" t="s">
        <v>10912</v>
      </c>
      <c r="D50" s="283">
        <v>8048</v>
      </c>
      <c r="E50" s="283" t="s">
        <v>7306</v>
      </c>
    </row>
    <row r="51" spans="1:5" ht="34.15">
      <c r="A51" s="283" t="s">
        <v>4109</v>
      </c>
      <c r="B51" s="288" t="s">
        <v>10784</v>
      </c>
      <c r="C51" s="285" t="s">
        <v>10913</v>
      </c>
      <c r="D51" s="283">
        <v>8049</v>
      </c>
      <c r="E51" s="283" t="s">
        <v>7306</v>
      </c>
    </row>
    <row r="52" spans="1:5" ht="34.15">
      <c r="A52" s="283" t="s">
        <v>4109</v>
      </c>
      <c r="B52" s="288" t="s">
        <v>10784</v>
      </c>
      <c r="C52" s="285" t="s">
        <v>10914</v>
      </c>
      <c r="D52" s="283">
        <v>8050</v>
      </c>
      <c r="E52" s="283" t="s">
        <v>10871</v>
      </c>
    </row>
    <row r="53" spans="1:5" ht="34.15">
      <c r="A53" s="283" t="s">
        <v>4109</v>
      </c>
      <c r="B53" s="288" t="s">
        <v>10784</v>
      </c>
      <c r="C53" s="285" t="s">
        <v>10915</v>
      </c>
      <c r="D53" s="283">
        <v>8051</v>
      </c>
      <c r="E53" s="283" t="s">
        <v>10871</v>
      </c>
    </row>
    <row r="54" spans="1:5" ht="34.15">
      <c r="A54" s="283" t="s">
        <v>4109</v>
      </c>
      <c r="B54" s="288" t="s">
        <v>10784</v>
      </c>
      <c r="C54" s="285" t="s">
        <v>10916</v>
      </c>
      <c r="D54" s="283">
        <v>8052</v>
      </c>
      <c r="E54" s="283" t="s">
        <v>7306</v>
      </c>
    </row>
    <row r="55" spans="1:5" ht="34.15">
      <c r="A55" s="283" t="s">
        <v>4109</v>
      </c>
      <c r="B55" s="288" t="s">
        <v>10784</v>
      </c>
      <c r="C55" s="285" t="s">
        <v>10917</v>
      </c>
      <c r="D55" s="283">
        <v>8053</v>
      </c>
      <c r="E55" s="283" t="s">
        <v>10871</v>
      </c>
    </row>
    <row r="56" spans="1:5" ht="34.15">
      <c r="A56" s="283" t="s">
        <v>4109</v>
      </c>
      <c r="B56" s="288" t="s">
        <v>10784</v>
      </c>
      <c r="C56" s="285" t="s">
        <v>10918</v>
      </c>
      <c r="D56" s="283">
        <v>8054</v>
      </c>
      <c r="E56" s="283" t="s">
        <v>10871</v>
      </c>
    </row>
    <row r="57" spans="1:5" ht="34.15">
      <c r="A57" s="283" t="s">
        <v>4109</v>
      </c>
      <c r="B57" s="288" t="s">
        <v>10784</v>
      </c>
      <c r="C57" s="285" t="s">
        <v>10919</v>
      </c>
      <c r="D57" s="283">
        <v>8055</v>
      </c>
      <c r="E57" s="283" t="s">
        <v>7306</v>
      </c>
    </row>
    <row r="58" spans="1:5" ht="34.15">
      <c r="A58" s="283" t="s">
        <v>4109</v>
      </c>
      <c r="B58" s="288" t="s">
        <v>10784</v>
      </c>
      <c r="C58" s="285" t="s">
        <v>10920</v>
      </c>
      <c r="D58" s="283">
        <v>8056</v>
      </c>
      <c r="E58" s="283" t="s">
        <v>7306</v>
      </c>
    </row>
    <row r="59" spans="1:5" ht="34.15">
      <c r="A59" s="283" t="s">
        <v>4009</v>
      </c>
      <c r="B59" s="288" t="s">
        <v>10784</v>
      </c>
      <c r="C59" s="285" t="s">
        <v>10921</v>
      </c>
      <c r="D59" s="283">
        <v>8057</v>
      </c>
      <c r="E59" s="283" t="s">
        <v>7306</v>
      </c>
    </row>
    <row r="60" spans="1:5" ht="34.15">
      <c r="A60" s="283" t="s">
        <v>4009</v>
      </c>
      <c r="B60" s="288" t="s">
        <v>10784</v>
      </c>
      <c r="C60" s="285" t="s">
        <v>10922</v>
      </c>
      <c r="D60" s="283">
        <v>8058</v>
      </c>
      <c r="E60" s="283" t="s">
        <v>10871</v>
      </c>
    </row>
    <row r="61" spans="1:5" ht="34.15">
      <c r="A61" s="283" t="s">
        <v>4009</v>
      </c>
      <c r="B61" s="288" t="s">
        <v>10784</v>
      </c>
      <c r="C61" s="285" t="s">
        <v>10923</v>
      </c>
      <c r="D61" s="283">
        <v>8059</v>
      </c>
      <c r="E61" s="283" t="s">
        <v>7306</v>
      </c>
    </row>
    <row r="62" spans="1:5" ht="34.15">
      <c r="A62" s="283" t="s">
        <v>4009</v>
      </c>
      <c r="B62" s="288" t="s">
        <v>10784</v>
      </c>
      <c r="C62" s="285" t="s">
        <v>10924</v>
      </c>
      <c r="D62" s="283">
        <v>8060</v>
      </c>
      <c r="E62" s="283" t="s">
        <v>10871</v>
      </c>
    </row>
    <row r="63" spans="1:5" ht="34.15">
      <c r="A63" s="283" t="s">
        <v>4009</v>
      </c>
      <c r="B63" s="288" t="s">
        <v>10784</v>
      </c>
      <c r="C63" s="285" t="s">
        <v>10925</v>
      </c>
      <c r="D63" s="283">
        <v>8061</v>
      </c>
      <c r="E63" s="283" t="s">
        <v>7306</v>
      </c>
    </row>
    <row r="64" spans="1:5" ht="34.15">
      <c r="A64" s="283" t="s">
        <v>4009</v>
      </c>
      <c r="B64" s="288" t="s">
        <v>10784</v>
      </c>
      <c r="C64" s="285" t="s">
        <v>10926</v>
      </c>
      <c r="D64" s="283">
        <v>8062</v>
      </c>
      <c r="E64" s="283" t="s">
        <v>7306</v>
      </c>
    </row>
    <row r="65" spans="1:5" ht="34.15">
      <c r="A65" s="283" t="s">
        <v>4009</v>
      </c>
      <c r="B65" s="288" t="s">
        <v>10784</v>
      </c>
      <c r="C65" s="285" t="s">
        <v>10927</v>
      </c>
      <c r="D65" s="283">
        <v>8063</v>
      </c>
      <c r="E65" s="283" t="s">
        <v>10871</v>
      </c>
    </row>
    <row r="66" spans="1:5" ht="34.15">
      <c r="A66" s="283" t="s">
        <v>4009</v>
      </c>
      <c r="B66" s="288" t="s">
        <v>10784</v>
      </c>
      <c r="C66" s="285" t="s">
        <v>10928</v>
      </c>
      <c r="D66" s="283">
        <v>8064</v>
      </c>
      <c r="E66" s="283" t="s">
        <v>7306</v>
      </c>
    </row>
    <row r="67" spans="1:5" ht="34.15">
      <c r="A67" s="283" t="s">
        <v>4004</v>
      </c>
      <c r="B67" s="288" t="s">
        <v>10784</v>
      </c>
      <c r="C67" s="285" t="s">
        <v>10929</v>
      </c>
      <c r="D67" s="283">
        <v>8065</v>
      </c>
      <c r="E67" s="283" t="s">
        <v>7306</v>
      </c>
    </row>
    <row r="68" spans="1:5" ht="34.15">
      <c r="A68" s="283" t="s">
        <v>4004</v>
      </c>
      <c r="B68" s="288" t="s">
        <v>10784</v>
      </c>
      <c r="C68" s="285" t="s">
        <v>10930</v>
      </c>
      <c r="D68" s="283">
        <v>8066</v>
      </c>
      <c r="E68" s="283" t="s">
        <v>10871</v>
      </c>
    </row>
    <row r="69" spans="1:5" ht="34.15">
      <c r="A69" s="283" t="s">
        <v>4004</v>
      </c>
      <c r="B69" s="288" t="s">
        <v>10784</v>
      </c>
      <c r="C69" s="285" t="s">
        <v>10931</v>
      </c>
      <c r="D69" s="283">
        <v>8067</v>
      </c>
      <c r="E69" s="283" t="s">
        <v>7306</v>
      </c>
    </row>
    <row r="70" spans="1:5" ht="34.15">
      <c r="A70" s="283" t="s">
        <v>4004</v>
      </c>
      <c r="B70" s="288" t="s">
        <v>10784</v>
      </c>
      <c r="C70" s="285" t="s">
        <v>10932</v>
      </c>
      <c r="D70" s="283">
        <v>8068</v>
      </c>
      <c r="E70" s="283" t="s">
        <v>10871</v>
      </c>
    </row>
    <row r="71" spans="1:5" ht="34.15">
      <c r="A71" s="283" t="s">
        <v>4004</v>
      </c>
      <c r="B71" s="288" t="s">
        <v>10784</v>
      </c>
      <c r="C71" s="285" t="s">
        <v>10933</v>
      </c>
      <c r="D71" s="283">
        <v>8069</v>
      </c>
      <c r="E71" s="283" t="s">
        <v>7306</v>
      </c>
    </row>
    <row r="72" spans="1:5" ht="34.15">
      <c r="A72" s="283" t="s">
        <v>4004</v>
      </c>
      <c r="B72" s="288" t="s">
        <v>10784</v>
      </c>
      <c r="C72" s="285" t="s">
        <v>10934</v>
      </c>
      <c r="D72" s="283">
        <v>8070</v>
      </c>
      <c r="E72" s="283" t="s">
        <v>7306</v>
      </c>
    </row>
    <row r="73" spans="1:5" ht="34.15">
      <c r="A73" s="283" t="s">
        <v>4004</v>
      </c>
      <c r="B73" s="288" t="s">
        <v>10784</v>
      </c>
      <c r="C73" s="285" t="s">
        <v>10935</v>
      </c>
      <c r="D73" s="283">
        <v>8071</v>
      </c>
      <c r="E73" s="283" t="s">
        <v>7306</v>
      </c>
    </row>
    <row r="74" spans="1:5" ht="34.15">
      <c r="A74" s="283" t="s">
        <v>4004</v>
      </c>
      <c r="B74" s="288" t="s">
        <v>10784</v>
      </c>
      <c r="C74" s="285" t="s">
        <v>10936</v>
      </c>
      <c r="D74" s="283">
        <v>8072</v>
      </c>
      <c r="E74" s="283" t="s">
        <v>10871</v>
      </c>
    </row>
    <row r="75" spans="1:5" ht="34.15">
      <c r="A75" s="283" t="s">
        <v>4004</v>
      </c>
      <c r="B75" s="288" t="s">
        <v>10784</v>
      </c>
      <c r="C75" s="285" t="s">
        <v>10937</v>
      </c>
      <c r="D75" s="283">
        <v>8073</v>
      </c>
      <c r="E75" s="283" t="s">
        <v>10871</v>
      </c>
    </row>
    <row r="76" spans="1:5" ht="34.15">
      <c r="A76" s="283" t="s">
        <v>4004</v>
      </c>
      <c r="B76" s="288" t="s">
        <v>10784</v>
      </c>
      <c r="C76" s="285" t="s">
        <v>10938</v>
      </c>
      <c r="D76" s="283">
        <v>8074</v>
      </c>
      <c r="E76" s="283" t="s">
        <v>10871</v>
      </c>
    </row>
    <row r="77" spans="1:5" ht="34.15">
      <c r="A77" s="283" t="s">
        <v>4004</v>
      </c>
      <c r="B77" s="288" t="s">
        <v>10784</v>
      </c>
      <c r="C77" s="285" t="s">
        <v>10939</v>
      </c>
      <c r="D77" s="283">
        <v>8075</v>
      </c>
      <c r="E77" s="283" t="s">
        <v>10871</v>
      </c>
    </row>
    <row r="78" spans="1:5" ht="34.15">
      <c r="A78" s="283" t="s">
        <v>4004</v>
      </c>
      <c r="B78" s="288" t="s">
        <v>10784</v>
      </c>
      <c r="C78" s="285" t="s">
        <v>10940</v>
      </c>
      <c r="D78" s="283">
        <v>8076</v>
      </c>
      <c r="E78" s="283" t="s">
        <v>10871</v>
      </c>
    </row>
    <row r="79" spans="1:5" ht="34.15">
      <c r="A79" s="283" t="s">
        <v>4004</v>
      </c>
      <c r="B79" s="288" t="s">
        <v>10784</v>
      </c>
      <c r="C79" s="285" t="s">
        <v>10941</v>
      </c>
      <c r="D79" s="283">
        <v>8077</v>
      </c>
      <c r="E79" s="283" t="s">
        <v>7306</v>
      </c>
    </row>
    <row r="80" spans="1:5" ht="34.15">
      <c r="A80" s="283" t="s">
        <v>4004</v>
      </c>
      <c r="B80" s="288" t="s">
        <v>10784</v>
      </c>
      <c r="C80" s="285" t="s">
        <v>10942</v>
      </c>
      <c r="D80" s="283">
        <v>8078</v>
      </c>
      <c r="E80" s="283" t="s">
        <v>7306</v>
      </c>
    </row>
    <row r="81" spans="1:5" ht="34.15">
      <c r="A81" s="283" t="s">
        <v>10799</v>
      </c>
      <c r="B81" s="288" t="s">
        <v>10784</v>
      </c>
      <c r="C81" s="285" t="s">
        <v>10800</v>
      </c>
      <c r="D81" s="283">
        <v>8079</v>
      </c>
      <c r="E81" s="283" t="s">
        <v>7306</v>
      </c>
    </row>
    <row r="82" spans="1:5" ht="34.15">
      <c r="A82" s="283" t="s">
        <v>3039</v>
      </c>
      <c r="B82" s="288" t="s">
        <v>10784</v>
      </c>
      <c r="C82" s="285" t="s">
        <v>10943</v>
      </c>
      <c r="D82" s="283">
        <v>8080</v>
      </c>
      <c r="E82" s="283" t="s">
        <v>7306</v>
      </c>
    </row>
    <row r="83" spans="1:5" ht="34.15">
      <c r="A83" s="283" t="s">
        <v>3039</v>
      </c>
      <c r="B83" s="288" t="s">
        <v>10784</v>
      </c>
      <c r="C83" s="285" t="s">
        <v>10944</v>
      </c>
      <c r="D83" s="283">
        <v>8081</v>
      </c>
      <c r="E83" s="283" t="s">
        <v>7306</v>
      </c>
    </row>
    <row r="84" spans="1:5" ht="34.15">
      <c r="A84" s="283" t="s">
        <v>3039</v>
      </c>
      <c r="B84" s="288" t="s">
        <v>10784</v>
      </c>
      <c r="C84" s="285" t="s">
        <v>10945</v>
      </c>
      <c r="D84" s="283">
        <v>8082</v>
      </c>
      <c r="E84" s="283" t="s">
        <v>7306</v>
      </c>
    </row>
    <row r="85" spans="1:5" ht="34.15">
      <c r="A85" s="283" t="s">
        <v>3039</v>
      </c>
      <c r="B85" s="288" t="s">
        <v>10784</v>
      </c>
      <c r="C85" s="285" t="s">
        <v>10946</v>
      </c>
      <c r="D85" s="283">
        <v>8083</v>
      </c>
      <c r="E85" s="283" t="s">
        <v>7306</v>
      </c>
    </row>
    <row r="86" spans="1:5" ht="34.15">
      <c r="A86" s="283" t="s">
        <v>3039</v>
      </c>
      <c r="B86" s="288" t="s">
        <v>10784</v>
      </c>
      <c r="C86" s="285" t="s">
        <v>10947</v>
      </c>
      <c r="D86" s="283">
        <v>8084</v>
      </c>
      <c r="E86" s="283" t="s">
        <v>7306</v>
      </c>
    </row>
    <row r="87" spans="1:5" ht="34.15">
      <c r="A87" s="283" t="s">
        <v>3039</v>
      </c>
      <c r="B87" s="288" t="s">
        <v>10784</v>
      </c>
      <c r="C87" s="285" t="s">
        <v>10948</v>
      </c>
      <c r="D87" s="283">
        <v>8085</v>
      </c>
      <c r="E87" s="283" t="s">
        <v>7306</v>
      </c>
    </row>
    <row r="88" spans="1:5" ht="34.15">
      <c r="A88" s="283" t="s">
        <v>3039</v>
      </c>
      <c r="B88" s="288" t="s">
        <v>10784</v>
      </c>
      <c r="C88" s="285" t="s">
        <v>10949</v>
      </c>
      <c r="D88" s="283">
        <v>8086</v>
      </c>
      <c r="E88" s="283" t="s">
        <v>7306</v>
      </c>
    </row>
    <row r="89" spans="1:5" ht="34.15">
      <c r="A89" s="283" t="s">
        <v>3039</v>
      </c>
      <c r="B89" s="288" t="s">
        <v>10784</v>
      </c>
      <c r="C89" s="285" t="s">
        <v>10950</v>
      </c>
      <c r="D89" s="283">
        <v>8087</v>
      </c>
      <c r="E89" s="283" t="s">
        <v>7306</v>
      </c>
    </row>
    <row r="90" spans="1:5" ht="34.15">
      <c r="A90" s="283" t="s">
        <v>3039</v>
      </c>
      <c r="B90" s="288" t="s">
        <v>10784</v>
      </c>
      <c r="C90" s="285" t="s">
        <v>10951</v>
      </c>
      <c r="D90" s="283">
        <v>8088</v>
      </c>
      <c r="E90" s="283" t="s">
        <v>10871</v>
      </c>
    </row>
    <row r="91" spans="1:5" ht="34.15">
      <c r="A91" s="283" t="s">
        <v>3438</v>
      </c>
      <c r="B91" s="288" t="s">
        <v>10784</v>
      </c>
      <c r="C91" s="285" t="s">
        <v>10952</v>
      </c>
      <c r="D91" s="283">
        <v>8089</v>
      </c>
      <c r="E91" s="283" t="s">
        <v>10871</v>
      </c>
    </row>
    <row r="92" spans="1:5" ht="34.15">
      <c r="A92" s="283" t="s">
        <v>3438</v>
      </c>
      <c r="B92" s="288" t="s">
        <v>10784</v>
      </c>
      <c r="C92" s="285" t="s">
        <v>10953</v>
      </c>
      <c r="D92" s="283">
        <v>8090</v>
      </c>
      <c r="E92" s="283" t="s">
        <v>7306</v>
      </c>
    </row>
    <row r="93" spans="1:5" ht="34.15">
      <c r="A93" s="283" t="s">
        <v>3468</v>
      </c>
      <c r="B93" s="288" t="s">
        <v>10784</v>
      </c>
      <c r="C93" s="285" t="s">
        <v>10954</v>
      </c>
      <c r="D93" s="283">
        <v>8091</v>
      </c>
      <c r="E93" s="283" t="s">
        <v>10871</v>
      </c>
    </row>
    <row r="94" spans="1:5" ht="34.15">
      <c r="A94" s="283" t="s">
        <v>3468</v>
      </c>
      <c r="B94" s="288" t="s">
        <v>10784</v>
      </c>
      <c r="C94" s="285" t="s">
        <v>10955</v>
      </c>
      <c r="D94" s="283">
        <v>8092</v>
      </c>
      <c r="E94" s="283" t="s">
        <v>7306</v>
      </c>
    </row>
    <row r="95" spans="1:5" ht="34.15">
      <c r="A95" s="283" t="s">
        <v>3468</v>
      </c>
      <c r="B95" s="288" t="s">
        <v>10784</v>
      </c>
      <c r="C95" s="285" t="s">
        <v>10956</v>
      </c>
      <c r="D95" s="283">
        <v>8093</v>
      </c>
      <c r="E95" s="283" t="s">
        <v>7306</v>
      </c>
    </row>
    <row r="96" spans="1:5" ht="34.15">
      <c r="A96" s="283" t="s">
        <v>3468</v>
      </c>
      <c r="B96" s="288" t="s">
        <v>10784</v>
      </c>
      <c r="C96" s="285" t="s">
        <v>10957</v>
      </c>
      <c r="D96" s="283">
        <v>8094</v>
      </c>
      <c r="E96" s="283" t="s">
        <v>7306</v>
      </c>
    </row>
    <row r="97" spans="1:5" ht="34.15">
      <c r="A97" s="283" t="s">
        <v>3468</v>
      </c>
      <c r="B97" s="288" t="s">
        <v>10784</v>
      </c>
      <c r="C97" s="294" t="s">
        <v>10958</v>
      </c>
      <c r="D97" s="283">
        <v>8095</v>
      </c>
      <c r="E97" s="283" t="s">
        <v>7306</v>
      </c>
    </row>
    <row r="98" spans="1:5" ht="34.15">
      <c r="A98" s="283" t="s">
        <v>3468</v>
      </c>
      <c r="B98" s="288" t="s">
        <v>10784</v>
      </c>
      <c r="C98" s="285" t="s">
        <v>10959</v>
      </c>
      <c r="D98" s="283">
        <v>8096</v>
      </c>
      <c r="E98" s="283" t="s">
        <v>7306</v>
      </c>
    </row>
    <row r="99" spans="1:5" ht="34.15">
      <c r="A99" s="283" t="s">
        <v>3468</v>
      </c>
      <c r="B99" s="288" t="s">
        <v>10784</v>
      </c>
      <c r="C99" s="285" t="s">
        <v>10960</v>
      </c>
      <c r="D99" s="283">
        <v>8097</v>
      </c>
      <c r="E99" s="283" t="s">
        <v>7306</v>
      </c>
    </row>
    <row r="100" spans="1:5" ht="34.15">
      <c r="A100" s="283" t="s">
        <v>10808</v>
      </c>
      <c r="B100" s="288" t="s">
        <v>10784</v>
      </c>
      <c r="C100" s="285" t="s">
        <v>10809</v>
      </c>
      <c r="D100" s="283">
        <v>8098</v>
      </c>
      <c r="E100" s="283" t="s">
        <v>10871</v>
      </c>
    </row>
    <row r="101" spans="1:5" ht="45.6">
      <c r="A101" s="283" t="s">
        <v>10810</v>
      </c>
      <c r="B101" s="288" t="s">
        <v>10784</v>
      </c>
      <c r="C101" s="285" t="s">
        <v>10811</v>
      </c>
      <c r="D101" s="283">
        <v>8099</v>
      </c>
      <c r="E101" s="283" t="s">
        <v>7306</v>
      </c>
    </row>
    <row r="102" spans="1:5">
      <c r="A102" s="283" t="s">
        <v>4442</v>
      </c>
      <c r="B102" s="288" t="s">
        <v>10812</v>
      </c>
      <c r="C102" s="285" t="s">
        <v>10961</v>
      </c>
      <c r="D102" s="283">
        <v>8100</v>
      </c>
      <c r="E102" s="283" t="s">
        <v>7306</v>
      </c>
    </row>
    <row r="103" spans="1:5">
      <c r="A103" s="283" t="s">
        <v>4442</v>
      </c>
      <c r="B103" s="288" t="s">
        <v>10812</v>
      </c>
      <c r="C103" s="285" t="s">
        <v>10962</v>
      </c>
      <c r="D103" s="283">
        <v>8101</v>
      </c>
      <c r="E103" s="283" t="s">
        <v>7306</v>
      </c>
    </row>
    <row r="104" spans="1:5">
      <c r="A104" s="283" t="s">
        <v>4442</v>
      </c>
      <c r="B104" s="288" t="s">
        <v>10812</v>
      </c>
      <c r="C104" s="285" t="s">
        <v>10963</v>
      </c>
      <c r="D104" s="283">
        <v>8102</v>
      </c>
      <c r="E104" s="283" t="s">
        <v>7306</v>
      </c>
    </row>
    <row r="105" spans="1:5">
      <c r="A105" s="283" t="s">
        <v>4442</v>
      </c>
      <c r="B105" s="288" t="s">
        <v>10812</v>
      </c>
      <c r="C105" s="285" t="s">
        <v>10964</v>
      </c>
      <c r="D105" s="283">
        <v>8103</v>
      </c>
      <c r="E105" s="283" t="s">
        <v>7306</v>
      </c>
    </row>
    <row r="106" spans="1:5">
      <c r="A106" s="283" t="s">
        <v>4203</v>
      </c>
      <c r="B106" s="288" t="s">
        <v>10812</v>
      </c>
      <c r="C106" s="285" t="s">
        <v>10965</v>
      </c>
      <c r="D106" s="283">
        <v>8104</v>
      </c>
      <c r="E106" s="283" t="s">
        <v>7306</v>
      </c>
    </row>
    <row r="107" spans="1:5" ht="34.15">
      <c r="A107" s="283" t="s">
        <v>4203</v>
      </c>
      <c r="B107" s="288" t="s">
        <v>10812</v>
      </c>
      <c r="C107" s="285" t="s">
        <v>10966</v>
      </c>
      <c r="D107" s="283">
        <v>8105</v>
      </c>
      <c r="E107" s="283" t="s">
        <v>10871</v>
      </c>
    </row>
    <row r="108" spans="1:5" ht="22.9">
      <c r="A108" s="283" t="s">
        <v>4203</v>
      </c>
      <c r="B108" s="288" t="s">
        <v>10812</v>
      </c>
      <c r="C108" s="285" t="s">
        <v>10967</v>
      </c>
      <c r="D108" s="283">
        <v>8106</v>
      </c>
      <c r="E108" s="283" t="s">
        <v>7306</v>
      </c>
    </row>
    <row r="109" spans="1:5" ht="22.9">
      <c r="A109" s="283" t="s">
        <v>4203</v>
      </c>
      <c r="B109" s="288" t="s">
        <v>10812</v>
      </c>
      <c r="C109" s="285" t="s">
        <v>10968</v>
      </c>
      <c r="D109" s="283">
        <v>8107</v>
      </c>
      <c r="E109" s="283" t="s">
        <v>10871</v>
      </c>
    </row>
    <row r="110" spans="1:5" ht="22.9">
      <c r="A110" s="283" t="s">
        <v>4203</v>
      </c>
      <c r="B110" s="288" t="s">
        <v>10812</v>
      </c>
      <c r="C110" s="285" t="s">
        <v>10969</v>
      </c>
      <c r="D110" s="283">
        <v>8108</v>
      </c>
      <c r="E110" s="283" t="s">
        <v>7306</v>
      </c>
    </row>
    <row r="111" spans="1:5" ht="22.9">
      <c r="A111" s="283" t="s">
        <v>4203</v>
      </c>
      <c r="B111" s="288" t="s">
        <v>10812</v>
      </c>
      <c r="C111" s="285" t="s">
        <v>10970</v>
      </c>
      <c r="D111" s="283">
        <v>8109</v>
      </c>
      <c r="E111" s="283" t="s">
        <v>10871</v>
      </c>
    </row>
    <row r="112" spans="1:5" ht="34.15">
      <c r="A112" s="283" t="s">
        <v>4203</v>
      </c>
      <c r="B112" s="288" t="s">
        <v>10812</v>
      </c>
      <c r="C112" s="285" t="s">
        <v>10971</v>
      </c>
      <c r="D112" s="283">
        <v>8110</v>
      </c>
      <c r="E112" s="283" t="s">
        <v>10871</v>
      </c>
    </row>
    <row r="113" spans="1:5" ht="22.9">
      <c r="A113" s="283" t="s">
        <v>4203</v>
      </c>
      <c r="B113" s="288" t="s">
        <v>10812</v>
      </c>
      <c r="C113" s="285" t="s">
        <v>10972</v>
      </c>
      <c r="D113" s="283">
        <v>8111</v>
      </c>
      <c r="E113" s="283" t="s">
        <v>10871</v>
      </c>
    </row>
    <row r="114" spans="1:5">
      <c r="A114" s="283" t="s">
        <v>4203</v>
      </c>
      <c r="B114" s="288" t="s">
        <v>10812</v>
      </c>
      <c r="C114" s="285" t="s">
        <v>10973</v>
      </c>
      <c r="D114" s="283">
        <v>8112</v>
      </c>
      <c r="E114" s="283" t="s">
        <v>7306</v>
      </c>
    </row>
    <row r="115" spans="1:5">
      <c r="A115" s="283" t="s">
        <v>10974</v>
      </c>
      <c r="B115" s="288" t="s">
        <v>10812</v>
      </c>
      <c r="C115" s="285" t="s">
        <v>10975</v>
      </c>
      <c r="D115" s="283">
        <v>8113</v>
      </c>
      <c r="E115" s="283" t="s">
        <v>7306</v>
      </c>
    </row>
    <row r="116" spans="1:5" ht="22.9">
      <c r="A116" s="283" t="s">
        <v>10817</v>
      </c>
      <c r="B116" s="288" t="s">
        <v>10812</v>
      </c>
      <c r="C116" s="285" t="s">
        <v>10976</v>
      </c>
      <c r="D116" s="283">
        <v>8114</v>
      </c>
      <c r="E116" s="283" t="s">
        <v>10871</v>
      </c>
    </row>
    <row r="117" spans="1:5" ht="22.9">
      <c r="A117" s="283" t="s">
        <v>10817</v>
      </c>
      <c r="B117" s="288" t="s">
        <v>10812</v>
      </c>
      <c r="C117" s="285" t="s">
        <v>10977</v>
      </c>
      <c r="D117" s="283">
        <v>8115</v>
      </c>
      <c r="E117" s="283" t="s">
        <v>10871</v>
      </c>
    </row>
    <row r="118" spans="1:5" ht="34.15">
      <c r="A118" s="283" t="s">
        <v>10817</v>
      </c>
      <c r="B118" s="288" t="s">
        <v>10812</v>
      </c>
      <c r="C118" s="285" t="s">
        <v>10978</v>
      </c>
      <c r="D118" s="283">
        <v>8116</v>
      </c>
      <c r="E118" s="283" t="s">
        <v>10871</v>
      </c>
    </row>
    <row r="119" spans="1:5" ht="22.9">
      <c r="A119" s="283" t="s">
        <v>10817</v>
      </c>
      <c r="B119" s="288" t="s">
        <v>10812</v>
      </c>
      <c r="C119" s="285" t="s">
        <v>10979</v>
      </c>
      <c r="D119" s="283">
        <v>8117</v>
      </c>
      <c r="E119" s="283" t="s">
        <v>10871</v>
      </c>
    </row>
    <row r="120" spans="1:5" ht="22.9">
      <c r="A120" s="283" t="s">
        <v>10820</v>
      </c>
      <c r="B120" s="288" t="s">
        <v>10812</v>
      </c>
      <c r="C120" s="285" t="s">
        <v>10980</v>
      </c>
      <c r="D120" s="283">
        <v>8118</v>
      </c>
      <c r="E120" s="283" t="s">
        <v>10871</v>
      </c>
    </row>
    <row r="121" spans="1:5" ht="22.9">
      <c r="A121" s="283" t="s">
        <v>10820</v>
      </c>
      <c r="B121" s="288" t="s">
        <v>10812</v>
      </c>
      <c r="C121" s="285" t="s">
        <v>10981</v>
      </c>
      <c r="D121" s="283">
        <v>8119</v>
      </c>
      <c r="E121" s="283" t="s">
        <v>10871</v>
      </c>
    </row>
    <row r="122" spans="1:5" ht="22.9">
      <c r="A122" s="283" t="s">
        <v>10820</v>
      </c>
      <c r="B122" s="288" t="s">
        <v>10812</v>
      </c>
      <c r="C122" s="285" t="s">
        <v>10982</v>
      </c>
      <c r="D122" s="283">
        <v>8120</v>
      </c>
      <c r="E122" s="283" t="s">
        <v>10871</v>
      </c>
    </row>
    <row r="123" spans="1:5" ht="22.9">
      <c r="A123" s="283" t="s">
        <v>10820</v>
      </c>
      <c r="B123" s="288" t="s">
        <v>10812</v>
      </c>
      <c r="C123" s="285" t="s">
        <v>10983</v>
      </c>
      <c r="D123" s="283">
        <v>8121</v>
      </c>
      <c r="E123" s="283" t="s">
        <v>10871</v>
      </c>
    </row>
    <row r="124" spans="1:5" ht="22.9">
      <c r="A124" s="283" t="s">
        <v>10820</v>
      </c>
      <c r="B124" s="288" t="s">
        <v>10812</v>
      </c>
      <c r="C124" s="285" t="s">
        <v>10984</v>
      </c>
      <c r="D124" s="283">
        <v>8122</v>
      </c>
      <c r="E124" s="283" t="s">
        <v>10871</v>
      </c>
    </row>
    <row r="125" spans="1:5" ht="34.15">
      <c r="A125" s="283" t="s">
        <v>10820</v>
      </c>
      <c r="B125" s="288" t="s">
        <v>10812</v>
      </c>
      <c r="C125" s="285" t="s">
        <v>10985</v>
      </c>
      <c r="D125" s="283">
        <v>8123</v>
      </c>
      <c r="E125" s="283" t="s">
        <v>10871</v>
      </c>
    </row>
    <row r="126" spans="1:5" ht="22.9">
      <c r="A126" s="283" t="s">
        <v>10820</v>
      </c>
      <c r="B126" s="288" t="s">
        <v>10812</v>
      </c>
      <c r="C126" s="285" t="s">
        <v>10986</v>
      </c>
      <c r="D126" s="283">
        <v>8124</v>
      </c>
      <c r="E126" s="283" t="s">
        <v>10871</v>
      </c>
    </row>
    <row r="127" spans="1:5">
      <c r="A127" s="283" t="s">
        <v>10974</v>
      </c>
      <c r="B127" s="288" t="s">
        <v>10812</v>
      </c>
      <c r="C127" s="285" t="s">
        <v>10987</v>
      </c>
      <c r="D127" s="283">
        <v>8125</v>
      </c>
      <c r="E127" s="283" t="s">
        <v>7306</v>
      </c>
    </row>
    <row r="128" spans="1:5">
      <c r="A128" s="283" t="s">
        <v>10822</v>
      </c>
      <c r="B128" s="288" t="s">
        <v>10812</v>
      </c>
      <c r="C128" s="285" t="s">
        <v>10823</v>
      </c>
      <c r="D128" s="283">
        <v>8126</v>
      </c>
      <c r="E128" s="283" t="s">
        <v>10871</v>
      </c>
    </row>
    <row r="129" spans="1:5" ht="22.9">
      <c r="A129" s="283" t="s">
        <v>2985</v>
      </c>
      <c r="B129" s="288" t="s">
        <v>10812</v>
      </c>
      <c r="C129" s="285" t="s">
        <v>10988</v>
      </c>
      <c r="D129" s="283">
        <v>8127</v>
      </c>
      <c r="E129" s="283" t="s">
        <v>7306</v>
      </c>
    </row>
    <row r="130" spans="1:5">
      <c r="A130" s="283" t="s">
        <v>2985</v>
      </c>
      <c r="B130" s="288" t="s">
        <v>10812</v>
      </c>
      <c r="C130" s="285" t="s">
        <v>10989</v>
      </c>
      <c r="D130" s="283">
        <v>8128</v>
      </c>
      <c r="E130" s="283" t="s">
        <v>7306</v>
      </c>
    </row>
    <row r="131" spans="1:5">
      <c r="A131" s="283" t="s">
        <v>2985</v>
      </c>
      <c r="B131" s="288" t="s">
        <v>10812</v>
      </c>
      <c r="C131" s="285" t="s">
        <v>10990</v>
      </c>
      <c r="D131" s="283">
        <v>8129</v>
      </c>
      <c r="E131" s="283" t="s">
        <v>7306</v>
      </c>
    </row>
    <row r="132" spans="1:5">
      <c r="A132" s="283" t="s">
        <v>2958</v>
      </c>
      <c r="B132" s="288" t="s">
        <v>10812</v>
      </c>
      <c r="C132" s="285" t="s">
        <v>10991</v>
      </c>
      <c r="D132" s="283">
        <v>8130</v>
      </c>
      <c r="E132" s="283" t="s">
        <v>7306</v>
      </c>
    </row>
    <row r="133" spans="1:5" ht="22.9">
      <c r="A133" s="283" t="s">
        <v>2958</v>
      </c>
      <c r="B133" s="288" t="s">
        <v>10812</v>
      </c>
      <c r="C133" s="285" t="s">
        <v>10992</v>
      </c>
      <c r="D133" s="283">
        <v>8131</v>
      </c>
      <c r="E133" s="283" t="s">
        <v>7306</v>
      </c>
    </row>
    <row r="134" spans="1:5" ht="22.9">
      <c r="A134" s="283" t="s">
        <v>2958</v>
      </c>
      <c r="B134" s="288" t="s">
        <v>10812</v>
      </c>
      <c r="C134" s="285" t="s">
        <v>10993</v>
      </c>
      <c r="D134" s="283">
        <v>8132</v>
      </c>
      <c r="E134" s="283" t="s">
        <v>7306</v>
      </c>
    </row>
    <row r="135" spans="1:5">
      <c r="A135" s="283" t="s">
        <v>2958</v>
      </c>
      <c r="B135" s="288" t="s">
        <v>10812</v>
      </c>
      <c r="C135" s="285" t="s">
        <v>10951</v>
      </c>
      <c r="D135" s="283">
        <v>8133</v>
      </c>
      <c r="E135" s="283" t="s">
        <v>7306</v>
      </c>
    </row>
    <row r="136" spans="1:5">
      <c r="A136" s="283" t="s">
        <v>3807</v>
      </c>
      <c r="B136" s="288" t="s">
        <v>10812</v>
      </c>
      <c r="C136" s="285" t="s">
        <v>10994</v>
      </c>
      <c r="D136" s="283">
        <v>8134</v>
      </c>
      <c r="E136" s="283" t="s">
        <v>7306</v>
      </c>
    </row>
    <row r="137" spans="1:5">
      <c r="A137" s="283" t="s">
        <v>3807</v>
      </c>
      <c r="B137" s="288" t="s">
        <v>10812</v>
      </c>
      <c r="C137" s="285" t="s">
        <v>10995</v>
      </c>
      <c r="D137" s="283">
        <v>8135</v>
      </c>
      <c r="E137" s="283" t="s">
        <v>7306</v>
      </c>
    </row>
    <row r="138" spans="1:5">
      <c r="A138" s="283" t="s">
        <v>3807</v>
      </c>
      <c r="B138" s="288" t="s">
        <v>10812</v>
      </c>
      <c r="C138" s="285" t="s">
        <v>10996</v>
      </c>
      <c r="D138" s="283">
        <v>8136</v>
      </c>
      <c r="E138" s="283" t="s">
        <v>7306</v>
      </c>
    </row>
    <row r="139" spans="1:5">
      <c r="A139" s="283" t="s">
        <v>3807</v>
      </c>
      <c r="B139" s="288" t="s">
        <v>10812</v>
      </c>
      <c r="C139" s="285" t="s">
        <v>10997</v>
      </c>
      <c r="D139" s="283">
        <v>8137</v>
      </c>
      <c r="E139" s="283" t="s">
        <v>7306</v>
      </c>
    </row>
    <row r="140" spans="1:5">
      <c r="A140" s="283" t="s">
        <v>10830</v>
      </c>
      <c r="B140" s="288" t="s">
        <v>10812</v>
      </c>
      <c r="C140" s="285" t="s">
        <v>10831</v>
      </c>
      <c r="D140" s="283">
        <v>8138</v>
      </c>
      <c r="E140" s="283" t="s">
        <v>10871</v>
      </c>
    </row>
    <row r="141" spans="1:5" ht="45.6">
      <c r="A141" s="283" t="s">
        <v>10832</v>
      </c>
      <c r="B141" s="288" t="s">
        <v>10812</v>
      </c>
      <c r="C141" s="285" t="s">
        <v>10833</v>
      </c>
      <c r="D141" s="283">
        <v>8139</v>
      </c>
      <c r="E141" s="283" t="s">
        <v>7306</v>
      </c>
    </row>
    <row r="142" spans="1:5">
      <c r="A142" s="283" t="s">
        <v>4097</v>
      </c>
      <c r="B142" s="288" t="s">
        <v>10834</v>
      </c>
      <c r="C142" s="285" t="s">
        <v>10998</v>
      </c>
      <c r="D142" s="283">
        <v>8140</v>
      </c>
      <c r="E142" s="283" t="s">
        <v>7306</v>
      </c>
    </row>
    <row r="143" spans="1:5">
      <c r="A143" s="283" t="s">
        <v>4097</v>
      </c>
      <c r="B143" s="288" t="s">
        <v>10834</v>
      </c>
      <c r="C143" s="285" t="s">
        <v>10999</v>
      </c>
      <c r="D143" s="283">
        <v>8141</v>
      </c>
      <c r="E143" s="283" t="s">
        <v>7306</v>
      </c>
    </row>
    <row r="144" spans="1:5">
      <c r="A144" s="283" t="s">
        <v>4097</v>
      </c>
      <c r="B144" s="288" t="s">
        <v>10834</v>
      </c>
      <c r="C144" s="285" t="s">
        <v>11000</v>
      </c>
      <c r="D144" s="283">
        <v>8142</v>
      </c>
      <c r="E144" s="283" t="s">
        <v>7306</v>
      </c>
    </row>
    <row r="145" spans="1:5">
      <c r="A145" s="283" t="s">
        <v>4097</v>
      </c>
      <c r="B145" s="288" t="s">
        <v>10834</v>
      </c>
      <c r="C145" s="285" t="s">
        <v>11001</v>
      </c>
      <c r="D145" s="283">
        <v>8143</v>
      </c>
      <c r="E145" s="283" t="s">
        <v>7306</v>
      </c>
    </row>
    <row r="146" spans="1:5">
      <c r="A146" s="283" t="s">
        <v>4097</v>
      </c>
      <c r="B146" s="288" t="s">
        <v>10834</v>
      </c>
      <c r="C146" s="285" t="s">
        <v>11002</v>
      </c>
      <c r="D146" s="283">
        <v>8144</v>
      </c>
      <c r="E146" s="283" t="s">
        <v>7306</v>
      </c>
    </row>
    <row r="147" spans="1:5">
      <c r="A147" s="283" t="s">
        <v>4097</v>
      </c>
      <c r="B147" s="288" t="s">
        <v>10834</v>
      </c>
      <c r="C147" s="285" t="s">
        <v>11003</v>
      </c>
      <c r="D147" s="283">
        <v>8145</v>
      </c>
      <c r="E147" s="283" t="s">
        <v>7306</v>
      </c>
    </row>
    <row r="148" spans="1:5" ht="22.9">
      <c r="A148" s="283" t="s">
        <v>4097</v>
      </c>
      <c r="B148" s="288" t="s">
        <v>10834</v>
      </c>
      <c r="C148" s="285" t="s">
        <v>11004</v>
      </c>
      <c r="D148" s="283">
        <v>8146</v>
      </c>
      <c r="E148" s="283" t="s">
        <v>7306</v>
      </c>
    </row>
    <row r="149" spans="1:5">
      <c r="A149" s="283" t="s">
        <v>4088</v>
      </c>
      <c r="B149" s="288" t="s">
        <v>10834</v>
      </c>
      <c r="C149" s="285" t="s">
        <v>11005</v>
      </c>
      <c r="D149" s="283">
        <v>8147</v>
      </c>
      <c r="E149" s="283" t="s">
        <v>7306</v>
      </c>
    </row>
    <row r="150" spans="1:5" ht="22.9">
      <c r="A150" s="283" t="s">
        <v>4088</v>
      </c>
      <c r="B150" s="288" t="s">
        <v>10834</v>
      </c>
      <c r="C150" s="285" t="s">
        <v>11006</v>
      </c>
      <c r="D150" s="283">
        <v>8148</v>
      </c>
      <c r="E150" s="283" t="s">
        <v>7306</v>
      </c>
    </row>
    <row r="151" spans="1:5" ht="22.9">
      <c r="A151" s="283" t="s">
        <v>4088</v>
      </c>
      <c r="B151" s="288" t="s">
        <v>10834</v>
      </c>
      <c r="C151" s="285" t="s">
        <v>11007</v>
      </c>
      <c r="D151" s="283">
        <v>8149</v>
      </c>
      <c r="E151" s="283" t="s">
        <v>10871</v>
      </c>
    </row>
    <row r="152" spans="1:5" ht="22.9">
      <c r="A152" s="283" t="s">
        <v>4088</v>
      </c>
      <c r="B152" s="288" t="s">
        <v>10834</v>
      </c>
      <c r="C152" s="285" t="s">
        <v>11008</v>
      </c>
      <c r="D152" s="283">
        <v>8150</v>
      </c>
      <c r="E152" s="283" t="s">
        <v>7306</v>
      </c>
    </row>
    <row r="153" spans="1:5" ht="22.9">
      <c r="A153" s="283" t="s">
        <v>4088</v>
      </c>
      <c r="B153" s="288" t="s">
        <v>10834</v>
      </c>
      <c r="C153" s="285" t="s">
        <v>11009</v>
      </c>
      <c r="D153" s="283">
        <v>8151</v>
      </c>
      <c r="E153" s="283" t="s">
        <v>7306</v>
      </c>
    </row>
    <row r="154" spans="1:5" ht="22.9">
      <c r="A154" s="283" t="s">
        <v>4088</v>
      </c>
      <c r="B154" s="288" t="s">
        <v>10834</v>
      </c>
      <c r="C154" s="285" t="s">
        <v>11010</v>
      </c>
      <c r="D154" s="283">
        <v>8152</v>
      </c>
      <c r="E154" s="283" t="s">
        <v>10871</v>
      </c>
    </row>
    <row r="155" spans="1:5" ht="22.9">
      <c r="A155" s="283" t="s">
        <v>4088</v>
      </c>
      <c r="B155" s="288" t="s">
        <v>10834</v>
      </c>
      <c r="C155" s="285" t="s">
        <v>11011</v>
      </c>
      <c r="D155" s="283">
        <v>8153</v>
      </c>
      <c r="E155" s="283" t="s">
        <v>10871</v>
      </c>
    </row>
    <row r="156" spans="1:5">
      <c r="A156" s="283" t="s">
        <v>4088</v>
      </c>
      <c r="B156" s="288" t="s">
        <v>10834</v>
      </c>
      <c r="C156" s="285" t="s">
        <v>11012</v>
      </c>
      <c r="D156" s="283">
        <v>8154</v>
      </c>
      <c r="E156" s="283" t="s">
        <v>7306</v>
      </c>
    </row>
    <row r="157" spans="1:5">
      <c r="A157" s="283" t="s">
        <v>4306</v>
      </c>
      <c r="B157" s="288" t="s">
        <v>10834</v>
      </c>
      <c r="C157" s="285" t="s">
        <v>11013</v>
      </c>
      <c r="D157" s="283">
        <v>8155</v>
      </c>
      <c r="E157" s="283" t="s">
        <v>7306</v>
      </c>
    </row>
    <row r="158" spans="1:5" ht="22.9">
      <c r="A158" s="283" t="s">
        <v>4306</v>
      </c>
      <c r="B158" s="288" t="s">
        <v>10834</v>
      </c>
      <c r="C158" s="285" t="s">
        <v>11014</v>
      </c>
      <c r="D158" s="283">
        <v>8156</v>
      </c>
      <c r="E158" s="283" t="s">
        <v>10871</v>
      </c>
    </row>
    <row r="159" spans="1:5" ht="22.9">
      <c r="A159" s="283" t="s">
        <v>4306</v>
      </c>
      <c r="B159" s="288" t="s">
        <v>10834</v>
      </c>
      <c r="C159" s="285" t="s">
        <v>11015</v>
      </c>
      <c r="D159" s="283">
        <v>8157</v>
      </c>
      <c r="E159" s="283" t="s">
        <v>10871</v>
      </c>
    </row>
    <row r="160" spans="1:5" ht="34.15">
      <c r="A160" s="283" t="s">
        <v>4306</v>
      </c>
      <c r="B160" s="288" t="s">
        <v>10834</v>
      </c>
      <c r="C160" s="285" t="s">
        <v>11016</v>
      </c>
      <c r="D160" s="283">
        <v>8158</v>
      </c>
      <c r="E160" s="283" t="s">
        <v>10871</v>
      </c>
    </row>
    <row r="161" spans="1:5" ht="22.9">
      <c r="A161" s="283" t="s">
        <v>4306</v>
      </c>
      <c r="B161" s="288" t="s">
        <v>10834</v>
      </c>
      <c r="C161" s="285" t="s">
        <v>11017</v>
      </c>
      <c r="D161" s="283">
        <v>8159</v>
      </c>
      <c r="E161" s="283" t="s">
        <v>10871</v>
      </c>
    </row>
    <row r="162" spans="1:5" ht="22.9">
      <c r="A162" s="283" t="s">
        <v>4306</v>
      </c>
      <c r="B162" s="288" t="s">
        <v>10834</v>
      </c>
      <c r="C162" s="285" t="s">
        <v>11018</v>
      </c>
      <c r="D162" s="283">
        <v>8160</v>
      </c>
      <c r="E162" s="283" t="s">
        <v>10871</v>
      </c>
    </row>
    <row r="163" spans="1:5" ht="22.9">
      <c r="A163" s="283" t="s">
        <v>4306</v>
      </c>
      <c r="B163" s="288" t="s">
        <v>10834</v>
      </c>
      <c r="C163" s="285" t="s">
        <v>11019</v>
      </c>
      <c r="D163" s="283">
        <v>8161</v>
      </c>
      <c r="E163" s="283" t="s">
        <v>10871</v>
      </c>
    </row>
    <row r="164" spans="1:5" ht="22.9">
      <c r="A164" s="283" t="s">
        <v>4306</v>
      </c>
      <c r="B164" s="288" t="s">
        <v>10834</v>
      </c>
      <c r="C164" s="285" t="s">
        <v>11020</v>
      </c>
      <c r="D164" s="283">
        <v>8162</v>
      </c>
      <c r="E164" s="283" t="s">
        <v>10871</v>
      </c>
    </row>
    <row r="165" spans="1:5" ht="22.9">
      <c r="A165" s="283" t="s">
        <v>4306</v>
      </c>
      <c r="B165" s="288" t="s">
        <v>10834</v>
      </c>
      <c r="C165" s="285" t="s">
        <v>11021</v>
      </c>
      <c r="D165" s="283">
        <v>8163</v>
      </c>
      <c r="E165" s="283" t="s">
        <v>10871</v>
      </c>
    </row>
    <row r="166" spans="1:5" ht="34.15">
      <c r="A166" s="283" t="s">
        <v>4306</v>
      </c>
      <c r="B166" s="288" t="s">
        <v>10834</v>
      </c>
      <c r="C166" s="285" t="s">
        <v>11022</v>
      </c>
      <c r="D166" s="283">
        <v>8164</v>
      </c>
      <c r="E166" s="283" t="s">
        <v>7306</v>
      </c>
    </row>
    <row r="167" spans="1:5">
      <c r="A167" s="283" t="s">
        <v>4306</v>
      </c>
      <c r="B167" s="288" t="s">
        <v>10834</v>
      </c>
      <c r="C167" s="285" t="s">
        <v>11023</v>
      </c>
      <c r="D167" s="283">
        <v>8165</v>
      </c>
      <c r="E167" s="283" t="s">
        <v>10871</v>
      </c>
    </row>
    <row r="168" spans="1:5" ht="22.9">
      <c r="A168" s="283" t="s">
        <v>10841</v>
      </c>
      <c r="B168" s="288" t="s">
        <v>10834</v>
      </c>
      <c r="C168" s="285" t="s">
        <v>11024</v>
      </c>
      <c r="D168" s="283">
        <v>8166</v>
      </c>
      <c r="E168" s="283" t="s">
        <v>10871</v>
      </c>
    </row>
    <row r="169" spans="1:5" ht="22.9">
      <c r="A169" s="283" t="s">
        <v>3033</v>
      </c>
      <c r="B169" s="288" t="s">
        <v>10834</v>
      </c>
      <c r="C169" s="285" t="s">
        <v>11025</v>
      </c>
      <c r="D169" s="283">
        <v>8167</v>
      </c>
      <c r="E169" s="283" t="s">
        <v>7306</v>
      </c>
    </row>
    <row r="170" spans="1:5" ht="22.9">
      <c r="A170" s="283" t="s">
        <v>3033</v>
      </c>
      <c r="B170" s="288" t="s">
        <v>10834</v>
      </c>
      <c r="C170" s="285" t="s">
        <v>11026</v>
      </c>
      <c r="D170" s="283">
        <v>8168</v>
      </c>
      <c r="E170" s="283" t="s">
        <v>10871</v>
      </c>
    </row>
    <row r="171" spans="1:5">
      <c r="A171" s="283" t="s">
        <v>3033</v>
      </c>
      <c r="B171" s="288" t="s">
        <v>10834</v>
      </c>
      <c r="C171" s="285" t="s">
        <v>11027</v>
      </c>
      <c r="D171" s="283">
        <v>8169</v>
      </c>
      <c r="E171" s="283" t="s">
        <v>7306</v>
      </c>
    </row>
    <row r="172" spans="1:5" ht="22.9">
      <c r="A172" s="283" t="s">
        <v>3033</v>
      </c>
      <c r="B172" s="288" t="s">
        <v>10834</v>
      </c>
      <c r="C172" s="285" t="s">
        <v>11028</v>
      </c>
      <c r="D172" s="283">
        <v>8170</v>
      </c>
      <c r="E172" s="283" t="s">
        <v>7306</v>
      </c>
    </row>
    <row r="173" spans="1:5" ht="22.9">
      <c r="A173" s="283" t="s">
        <v>3033</v>
      </c>
      <c r="B173" s="288" t="s">
        <v>10834</v>
      </c>
      <c r="C173" s="285" t="s">
        <v>11029</v>
      </c>
      <c r="D173" s="283">
        <v>8171</v>
      </c>
      <c r="E173" s="283" t="s">
        <v>7306</v>
      </c>
    </row>
    <row r="174" spans="1:5">
      <c r="A174" s="283" t="s">
        <v>3033</v>
      </c>
      <c r="B174" s="288" t="s">
        <v>10834</v>
      </c>
      <c r="C174" s="285" t="s">
        <v>10951</v>
      </c>
      <c r="D174" s="283">
        <v>8172</v>
      </c>
      <c r="E174" s="283" t="s">
        <v>7306</v>
      </c>
    </row>
    <row r="175" spans="1:5" ht="45.6">
      <c r="A175" s="283" t="s">
        <v>10845</v>
      </c>
      <c r="B175" s="288" t="s">
        <v>10834</v>
      </c>
      <c r="C175" s="285" t="s">
        <v>10846</v>
      </c>
      <c r="D175" s="283">
        <v>8173</v>
      </c>
      <c r="E175" s="283" t="s">
        <v>7306</v>
      </c>
    </row>
    <row r="176" spans="1:5" ht="22.9">
      <c r="A176" s="283" t="s">
        <v>6696</v>
      </c>
      <c r="B176" s="288" t="s">
        <v>10847</v>
      </c>
      <c r="C176" s="285" t="s">
        <v>11030</v>
      </c>
      <c r="D176" s="283">
        <v>8174</v>
      </c>
      <c r="E176" s="283" t="s">
        <v>7306</v>
      </c>
    </row>
    <row r="177" spans="1:5" ht="22.9">
      <c r="A177" s="283" t="s">
        <v>6696</v>
      </c>
      <c r="B177" s="288" t="s">
        <v>10847</v>
      </c>
      <c r="C177" s="285" t="s">
        <v>11031</v>
      </c>
      <c r="D177" s="283">
        <v>8175</v>
      </c>
      <c r="E177" s="283" t="s">
        <v>7306</v>
      </c>
    </row>
    <row r="178" spans="1:5" ht="22.9">
      <c r="A178" s="283" t="s">
        <v>10850</v>
      </c>
      <c r="B178" s="288" t="s">
        <v>10847</v>
      </c>
      <c r="C178" s="285" t="s">
        <v>11032</v>
      </c>
      <c r="D178" s="283">
        <v>8176</v>
      </c>
      <c r="E178" s="283" t="s">
        <v>10871</v>
      </c>
    </row>
    <row r="179" spans="1:5" ht="22.9">
      <c r="A179" s="283" t="s">
        <v>10850</v>
      </c>
      <c r="B179" s="288" t="s">
        <v>10847</v>
      </c>
      <c r="C179" s="285" t="s">
        <v>11033</v>
      </c>
      <c r="D179" s="283">
        <v>8177</v>
      </c>
      <c r="E179" s="283" t="s">
        <v>10871</v>
      </c>
    </row>
    <row r="180" spans="1:5" ht="22.9">
      <c r="A180" s="283" t="s">
        <v>10850</v>
      </c>
      <c r="B180" s="288" t="s">
        <v>10847</v>
      </c>
      <c r="C180" s="285" t="s">
        <v>11034</v>
      </c>
      <c r="D180" s="283">
        <v>8178</v>
      </c>
      <c r="E180" s="283" t="s">
        <v>10871</v>
      </c>
    </row>
    <row r="181" spans="1:5" ht="22.9">
      <c r="A181" s="283" t="s">
        <v>10850</v>
      </c>
      <c r="B181" s="288" t="s">
        <v>10847</v>
      </c>
      <c r="C181" s="285" t="s">
        <v>11035</v>
      </c>
      <c r="D181" s="283">
        <v>8179</v>
      </c>
      <c r="E181" s="283" t="s">
        <v>10871</v>
      </c>
    </row>
    <row r="182" spans="1:5" ht="22.9">
      <c r="A182" s="283" t="s">
        <v>10850</v>
      </c>
      <c r="B182" s="288" t="s">
        <v>10847</v>
      </c>
      <c r="C182" s="285" t="s">
        <v>11036</v>
      </c>
      <c r="D182" s="283">
        <v>8180</v>
      </c>
      <c r="E182" s="283" t="s">
        <v>10871</v>
      </c>
    </row>
    <row r="183" spans="1:5" ht="22.9">
      <c r="A183" s="283" t="s">
        <v>10850</v>
      </c>
      <c r="B183" s="288" t="s">
        <v>10847</v>
      </c>
      <c r="C183" s="285" t="s">
        <v>11037</v>
      </c>
      <c r="D183" s="283">
        <v>8181</v>
      </c>
      <c r="E183" s="283" t="s">
        <v>10871</v>
      </c>
    </row>
    <row r="184" spans="1:5" ht="22.9">
      <c r="A184" s="283" t="s">
        <v>4067</v>
      </c>
      <c r="B184" s="288" t="s">
        <v>10847</v>
      </c>
      <c r="C184" s="285" t="s">
        <v>11038</v>
      </c>
      <c r="D184" s="283">
        <v>8182</v>
      </c>
      <c r="E184" s="283" t="s">
        <v>7306</v>
      </c>
    </row>
    <row r="185" spans="1:5" ht="34.15">
      <c r="A185" s="283" t="s">
        <v>4067</v>
      </c>
      <c r="B185" s="288" t="s">
        <v>10847</v>
      </c>
      <c r="C185" s="285" t="s">
        <v>11039</v>
      </c>
      <c r="D185" s="283">
        <v>8183</v>
      </c>
      <c r="E185" s="283" t="s">
        <v>7306</v>
      </c>
    </row>
    <row r="186" spans="1:5" ht="34.15">
      <c r="A186" s="283" t="s">
        <v>4067</v>
      </c>
      <c r="B186" s="288" t="s">
        <v>10847</v>
      </c>
      <c r="C186" s="285" t="s">
        <v>11040</v>
      </c>
      <c r="D186" s="283">
        <v>8184</v>
      </c>
      <c r="E186" s="283" t="s">
        <v>7306</v>
      </c>
    </row>
    <row r="187" spans="1:5" ht="34.15">
      <c r="A187" s="283" t="s">
        <v>4067</v>
      </c>
      <c r="B187" s="288" t="s">
        <v>10847</v>
      </c>
      <c r="C187" s="285" t="s">
        <v>11041</v>
      </c>
      <c r="D187" s="283">
        <v>8185</v>
      </c>
      <c r="E187" s="283" t="s">
        <v>7306</v>
      </c>
    </row>
    <row r="188" spans="1:5" ht="34.15">
      <c r="A188" s="283" t="s">
        <v>4067</v>
      </c>
      <c r="B188" s="288" t="s">
        <v>10847</v>
      </c>
      <c r="C188" s="285" t="s">
        <v>11042</v>
      </c>
      <c r="D188" s="283">
        <v>8186</v>
      </c>
      <c r="E188" s="283" t="s">
        <v>7306</v>
      </c>
    </row>
    <row r="189" spans="1:5" ht="34.15">
      <c r="A189" s="283" t="s">
        <v>4067</v>
      </c>
      <c r="B189" s="288" t="s">
        <v>10847</v>
      </c>
      <c r="C189" s="285" t="s">
        <v>11043</v>
      </c>
      <c r="D189" s="283">
        <v>8187</v>
      </c>
      <c r="E189" s="283" t="s">
        <v>10871</v>
      </c>
    </row>
    <row r="190" spans="1:5" ht="34.15">
      <c r="A190" s="283" t="s">
        <v>4067</v>
      </c>
      <c r="B190" s="288" t="s">
        <v>10847</v>
      </c>
      <c r="C190" s="285" t="s">
        <v>11044</v>
      </c>
      <c r="D190" s="283">
        <v>8188</v>
      </c>
      <c r="E190" s="283" t="s">
        <v>7306</v>
      </c>
    </row>
    <row r="191" spans="1:5" ht="22.9">
      <c r="A191" s="283" t="s">
        <v>4067</v>
      </c>
      <c r="B191" s="288" t="s">
        <v>10847</v>
      </c>
      <c r="C191" s="285" t="s">
        <v>11045</v>
      </c>
      <c r="D191" s="283">
        <v>8189</v>
      </c>
      <c r="E191" s="283" t="s">
        <v>7306</v>
      </c>
    </row>
    <row r="192" spans="1:5" ht="22.9">
      <c r="A192" s="283" t="s">
        <v>10854</v>
      </c>
      <c r="B192" s="288" t="s">
        <v>10847</v>
      </c>
      <c r="C192" s="285" t="s">
        <v>11046</v>
      </c>
      <c r="D192" s="283">
        <v>8190</v>
      </c>
      <c r="E192" s="283" t="s">
        <v>10871</v>
      </c>
    </row>
    <row r="193" spans="1:5" ht="22.9">
      <c r="A193" s="283" t="s">
        <v>10854</v>
      </c>
      <c r="B193" s="288" t="s">
        <v>10847</v>
      </c>
      <c r="C193" s="285" t="s">
        <v>11047</v>
      </c>
      <c r="D193" s="283">
        <v>8191</v>
      </c>
      <c r="E193" s="283" t="s">
        <v>10871</v>
      </c>
    </row>
    <row r="194" spans="1:5" ht="22.9">
      <c r="A194" s="283" t="s">
        <v>10854</v>
      </c>
      <c r="B194" s="288" t="s">
        <v>10847</v>
      </c>
      <c r="C194" s="285" t="s">
        <v>11048</v>
      </c>
      <c r="D194" s="283">
        <v>8192</v>
      </c>
      <c r="E194" s="283" t="s">
        <v>10871</v>
      </c>
    </row>
    <row r="195" spans="1:5" ht="22.9">
      <c r="A195" s="283" t="s">
        <v>10854</v>
      </c>
      <c r="B195" s="288" t="s">
        <v>10847</v>
      </c>
      <c r="C195" s="285" t="s">
        <v>11049</v>
      </c>
      <c r="D195" s="283">
        <v>8193</v>
      </c>
      <c r="E195" s="283" t="s">
        <v>10871</v>
      </c>
    </row>
    <row r="196" spans="1:5" ht="22.9">
      <c r="A196" s="283" t="s">
        <v>10854</v>
      </c>
      <c r="B196" s="288" t="s">
        <v>10847</v>
      </c>
      <c r="C196" s="285" t="s">
        <v>11050</v>
      </c>
      <c r="D196" s="283">
        <v>8194</v>
      </c>
      <c r="E196" s="283" t="s">
        <v>10871</v>
      </c>
    </row>
    <row r="197" spans="1:5" ht="22.9">
      <c r="A197" s="283" t="s">
        <v>3121</v>
      </c>
      <c r="B197" s="288" t="s">
        <v>10847</v>
      </c>
      <c r="C197" s="285" t="s">
        <v>11051</v>
      </c>
      <c r="D197" s="283">
        <v>8195</v>
      </c>
      <c r="E197" s="283" t="s">
        <v>7306</v>
      </c>
    </row>
    <row r="198" spans="1:5" ht="22.9">
      <c r="A198" s="283" t="s">
        <v>3121</v>
      </c>
      <c r="B198" s="288" t="s">
        <v>10847</v>
      </c>
      <c r="C198" s="285" t="s">
        <v>11052</v>
      </c>
      <c r="D198" s="283">
        <v>8196</v>
      </c>
      <c r="E198" s="283" t="s">
        <v>10871</v>
      </c>
    </row>
    <row r="199" spans="1:5" ht="34.15">
      <c r="A199" s="283" t="s">
        <v>3121</v>
      </c>
      <c r="B199" s="288" t="s">
        <v>10847</v>
      </c>
      <c r="C199" s="285" t="s">
        <v>11053</v>
      </c>
      <c r="D199" s="283">
        <v>8197</v>
      </c>
      <c r="E199" s="283" t="s">
        <v>10871</v>
      </c>
    </row>
    <row r="200" spans="1:5" ht="34.15">
      <c r="A200" s="283" t="s">
        <v>3121</v>
      </c>
      <c r="B200" s="288" t="s">
        <v>10847</v>
      </c>
      <c r="C200" s="285" t="s">
        <v>11054</v>
      </c>
      <c r="D200" s="283">
        <v>8198</v>
      </c>
      <c r="E200" s="283" t="s">
        <v>7306</v>
      </c>
    </row>
    <row r="201" spans="1:5" ht="34.15">
      <c r="A201" s="283" t="s">
        <v>3121</v>
      </c>
      <c r="B201" s="288" t="s">
        <v>10847</v>
      </c>
      <c r="C201" s="285" t="s">
        <v>11055</v>
      </c>
      <c r="D201" s="283">
        <v>8199</v>
      </c>
      <c r="E201" s="283" t="s">
        <v>10871</v>
      </c>
    </row>
    <row r="202" spans="1:5" ht="22.9">
      <c r="A202" s="283" t="s">
        <v>3121</v>
      </c>
      <c r="B202" s="288" t="s">
        <v>10847</v>
      </c>
      <c r="C202" s="285" t="s">
        <v>11056</v>
      </c>
      <c r="D202" s="283">
        <v>8200</v>
      </c>
      <c r="E202" s="283" t="s">
        <v>10871</v>
      </c>
    </row>
    <row r="203" spans="1:5" ht="34.15">
      <c r="A203" s="283" t="s">
        <v>3121</v>
      </c>
      <c r="B203" s="288" t="s">
        <v>10847</v>
      </c>
      <c r="C203" s="285" t="s">
        <v>11057</v>
      </c>
      <c r="D203" s="283">
        <v>8201</v>
      </c>
      <c r="E203" s="283" t="s">
        <v>7306</v>
      </c>
    </row>
    <row r="204" spans="1:5" ht="22.9">
      <c r="A204" s="283" t="s">
        <v>3121</v>
      </c>
      <c r="B204" s="288" t="s">
        <v>10847</v>
      </c>
      <c r="C204" s="285" t="s">
        <v>10951</v>
      </c>
      <c r="D204" s="283">
        <v>8202</v>
      </c>
      <c r="E204" s="283" t="s">
        <v>7306</v>
      </c>
    </row>
    <row r="205" spans="1:5" ht="45.6">
      <c r="A205" s="283" t="s">
        <v>10858</v>
      </c>
      <c r="B205" s="288" t="s">
        <v>10847</v>
      </c>
      <c r="C205" s="285" t="s">
        <v>10859</v>
      </c>
      <c r="D205" s="283">
        <v>8203</v>
      </c>
      <c r="E205" s="283" t="s">
        <v>7306</v>
      </c>
    </row>
    <row r="206" spans="1:5">
      <c r="B206" s="288"/>
    </row>
    <row r="207" spans="1:5">
      <c r="B207" s="288"/>
    </row>
    <row r="208" spans="1:5">
      <c r="B208" s="288"/>
    </row>
    <row r="209" spans="2:2">
      <c r="B209" s="288"/>
    </row>
    <row r="210" spans="2:2">
      <c r="B210" s="288"/>
    </row>
    <row r="211" spans="2:2">
      <c r="B211" s="288"/>
    </row>
    <row r="212" spans="2:2">
      <c r="B212" s="288"/>
    </row>
    <row r="213" spans="2:2">
      <c r="B213" s="288"/>
    </row>
  </sheetData>
  <conditionalFormatting sqref="E2:E205">
    <cfRule type="containsText" dxfId="1" priority="1" operator="containsText" text="no">
      <formula>NOT(ISERROR(SEARCH("no",E2)))</formula>
    </cfRule>
  </conditionalFormatting>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C5854-8591-4513-8E19-66449DA51E02}">
  <sheetPr>
    <tabColor theme="1"/>
  </sheetPr>
  <dimension ref="A1"/>
  <sheetViews>
    <sheetView workbookViewId="0"/>
  </sheetViews>
  <sheetFormatPr defaultColWidth="8.7109375" defaultRowHeight="14.4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BE31D-71F8-48FA-BF24-1BB18123FC4F}">
  <dimension ref="A1:F201"/>
  <sheetViews>
    <sheetView topLeftCell="A2" workbookViewId="0">
      <selection activeCell="C8" sqref="C8"/>
    </sheetView>
  </sheetViews>
  <sheetFormatPr defaultColWidth="8.7109375" defaultRowHeight="14.45"/>
  <cols>
    <col min="1" max="1" width="15" style="261" customWidth="1"/>
    <col min="2" max="2" width="20.7109375" style="261" customWidth="1"/>
    <col min="3" max="3" width="55.42578125" style="24" customWidth="1"/>
    <col min="4" max="4" width="54.140625" style="25" customWidth="1"/>
    <col min="6" max="6" width="39.7109375" style="278" customWidth="1"/>
  </cols>
  <sheetData>
    <row r="1" spans="1:6" ht="41.45">
      <c r="A1" s="426" t="s">
        <v>11058</v>
      </c>
      <c r="B1" s="426" t="s">
        <v>11059</v>
      </c>
      <c r="C1" s="426" t="s">
        <v>11060</v>
      </c>
      <c r="D1" s="376" t="s">
        <v>8730</v>
      </c>
      <c r="E1" s="376" t="s">
        <v>8731</v>
      </c>
      <c r="F1" s="276"/>
    </row>
    <row r="2" spans="1:6">
      <c r="A2" s="427" t="s">
        <v>11061</v>
      </c>
      <c r="B2" s="583" t="s">
        <v>11062</v>
      </c>
      <c r="C2" s="429" t="s">
        <v>11063</v>
      </c>
      <c r="D2" s="389" t="s">
        <v>7173</v>
      </c>
      <c r="E2" s="387"/>
    </row>
    <row r="3" spans="1:6" ht="72">
      <c r="A3" s="427" t="s">
        <v>11064</v>
      </c>
      <c r="B3" s="583"/>
      <c r="C3" s="429" t="s">
        <v>11065</v>
      </c>
      <c r="D3" s="390" t="s">
        <v>11066</v>
      </c>
      <c r="E3" s="387"/>
    </row>
    <row r="4" spans="1:6" ht="172.9">
      <c r="A4" s="427" t="s">
        <v>11067</v>
      </c>
      <c r="B4" s="583"/>
      <c r="C4" s="429" t="s">
        <v>11068</v>
      </c>
      <c r="D4" s="390" t="s">
        <v>11069</v>
      </c>
      <c r="E4" s="387"/>
      <c r="F4" s="279"/>
    </row>
    <row r="5" spans="1:6" ht="302.45">
      <c r="A5" s="427" t="s">
        <v>11070</v>
      </c>
      <c r="B5" s="583"/>
      <c r="C5" s="429" t="s">
        <v>11071</v>
      </c>
      <c r="D5" s="390" t="s">
        <v>11072</v>
      </c>
      <c r="E5" s="387"/>
    </row>
    <row r="6" spans="1:6" ht="409.6">
      <c r="A6" s="427" t="s">
        <v>11073</v>
      </c>
      <c r="B6" s="583"/>
      <c r="C6" s="429" t="s">
        <v>11074</v>
      </c>
      <c r="D6" s="390" t="s">
        <v>11075</v>
      </c>
      <c r="E6" s="387"/>
      <c r="F6" s="280"/>
    </row>
    <row r="7" spans="1:6" ht="216">
      <c r="A7" s="427" t="s">
        <v>11076</v>
      </c>
      <c r="B7" s="583"/>
      <c r="C7" s="429" t="s">
        <v>11077</v>
      </c>
      <c r="D7" s="390" t="s">
        <v>11078</v>
      </c>
      <c r="E7" s="387"/>
    </row>
    <row r="8" spans="1:6" ht="129.6">
      <c r="A8" s="427" t="s">
        <v>11079</v>
      </c>
      <c r="B8" s="583"/>
      <c r="C8" s="429" t="s">
        <v>11080</v>
      </c>
      <c r="D8" s="390" t="s">
        <v>11081</v>
      </c>
      <c r="E8" s="387"/>
    </row>
    <row r="9" spans="1:6">
      <c r="A9" s="427" t="s">
        <v>11082</v>
      </c>
      <c r="B9" s="583" t="s">
        <v>11083</v>
      </c>
      <c r="C9" s="429" t="s">
        <v>11084</v>
      </c>
      <c r="D9" s="389" t="s">
        <v>7173</v>
      </c>
      <c r="E9" s="387"/>
    </row>
    <row r="10" spans="1:6" ht="27.6">
      <c r="A10" s="427" t="s">
        <v>11085</v>
      </c>
      <c r="B10" s="583"/>
      <c r="C10" s="429" t="s">
        <v>11086</v>
      </c>
      <c r="D10" s="389" t="s">
        <v>7173</v>
      </c>
      <c r="E10" s="387"/>
    </row>
    <row r="11" spans="1:6" ht="409.6">
      <c r="A11" s="427" t="s">
        <v>11087</v>
      </c>
      <c r="B11" s="583"/>
      <c r="C11" s="429" t="s">
        <v>11088</v>
      </c>
      <c r="D11" s="390" t="s">
        <v>11089</v>
      </c>
      <c r="E11" s="387"/>
    </row>
    <row r="12" spans="1:6" ht="41.45">
      <c r="A12" s="427" t="s">
        <v>11090</v>
      </c>
      <c r="B12" s="583"/>
      <c r="C12" s="429" t="s">
        <v>11091</v>
      </c>
      <c r="D12" s="389" t="s">
        <v>7173</v>
      </c>
      <c r="E12" s="387"/>
    </row>
    <row r="13" spans="1:6" ht="230.45">
      <c r="A13" s="427" t="s">
        <v>11092</v>
      </c>
      <c r="B13" s="583"/>
      <c r="C13" s="429" t="s">
        <v>11093</v>
      </c>
      <c r="D13" s="390" t="s">
        <v>11094</v>
      </c>
      <c r="E13" s="387"/>
    </row>
    <row r="14" spans="1:6" ht="28.9">
      <c r="A14" s="427" t="s">
        <v>11095</v>
      </c>
      <c r="B14" s="583"/>
      <c r="C14" s="429" t="s">
        <v>11096</v>
      </c>
      <c r="D14" s="390" t="s">
        <v>4350</v>
      </c>
      <c r="E14" s="387"/>
      <c r="F14" s="280"/>
    </row>
    <row r="15" spans="1:6" ht="230.45">
      <c r="A15" s="427" t="s">
        <v>11097</v>
      </c>
      <c r="B15" s="583"/>
      <c r="C15" s="429" t="s">
        <v>11098</v>
      </c>
      <c r="D15" s="390" t="s">
        <v>11094</v>
      </c>
      <c r="E15" s="387"/>
    </row>
    <row r="16" spans="1:6">
      <c r="A16" s="427" t="s">
        <v>11099</v>
      </c>
      <c r="B16" s="583" t="s">
        <v>11100</v>
      </c>
      <c r="C16" s="429" t="s">
        <v>11101</v>
      </c>
      <c r="D16" s="389" t="s">
        <v>7173</v>
      </c>
      <c r="E16" s="387"/>
    </row>
    <row r="17" spans="1:6">
      <c r="A17" s="427" t="s">
        <v>11102</v>
      </c>
      <c r="B17" s="583"/>
      <c r="C17" s="429" t="s">
        <v>11103</v>
      </c>
      <c r="D17" s="390" t="s">
        <v>2362</v>
      </c>
      <c r="E17" s="387"/>
    </row>
    <row r="18" spans="1:6" ht="27.6">
      <c r="A18" s="427" t="s">
        <v>11104</v>
      </c>
      <c r="B18" s="583"/>
      <c r="C18" s="429" t="s">
        <v>11105</v>
      </c>
      <c r="D18" s="389" t="s">
        <v>7173</v>
      </c>
      <c r="E18" s="387"/>
      <c r="F18" s="280"/>
    </row>
    <row r="19" spans="1:6" ht="27.6">
      <c r="A19" s="427" t="s">
        <v>11106</v>
      </c>
      <c r="B19" s="583"/>
      <c r="C19" s="429" t="s">
        <v>11107</v>
      </c>
      <c r="D19" s="390" t="s">
        <v>4791</v>
      </c>
      <c r="E19" s="387"/>
    </row>
    <row r="20" spans="1:6" ht="27.6">
      <c r="A20" s="427" t="s">
        <v>11108</v>
      </c>
      <c r="B20" s="583"/>
      <c r="C20" s="429" t="s">
        <v>11109</v>
      </c>
      <c r="D20" s="390" t="s">
        <v>6139</v>
      </c>
      <c r="E20" s="387"/>
    </row>
    <row r="21" spans="1:6" ht="27.6">
      <c r="A21" s="427" t="s">
        <v>11110</v>
      </c>
      <c r="B21" s="583"/>
      <c r="C21" s="429" t="s">
        <v>11111</v>
      </c>
      <c r="D21" s="389" t="s">
        <v>7173</v>
      </c>
      <c r="E21" s="387"/>
    </row>
    <row r="22" spans="1:6" ht="172.9">
      <c r="A22" s="427" t="s">
        <v>11112</v>
      </c>
      <c r="B22" s="428" t="s">
        <v>11113</v>
      </c>
      <c r="C22" s="429" t="s">
        <v>11114</v>
      </c>
      <c r="D22" s="390" t="s">
        <v>11115</v>
      </c>
      <c r="E22" s="387"/>
    </row>
    <row r="23" spans="1:6" ht="27.6">
      <c r="A23" s="430" t="s">
        <v>11116</v>
      </c>
      <c r="B23" s="582" t="s">
        <v>11117</v>
      </c>
      <c r="C23" s="429" t="s">
        <v>11118</v>
      </c>
      <c r="D23" s="389" t="s">
        <v>7173</v>
      </c>
      <c r="E23" s="387"/>
    </row>
    <row r="24" spans="1:6" ht="72">
      <c r="A24" s="430" t="s">
        <v>11119</v>
      </c>
      <c r="B24" s="582"/>
      <c r="C24" s="429" t="s">
        <v>11120</v>
      </c>
      <c r="D24" s="390" t="s">
        <v>11121</v>
      </c>
      <c r="E24" s="387"/>
    </row>
    <row r="25" spans="1:6" ht="409.6">
      <c r="A25" s="430" t="s">
        <v>11122</v>
      </c>
      <c r="B25" s="582"/>
      <c r="C25" s="429" t="s">
        <v>11123</v>
      </c>
      <c r="D25" s="390" t="s">
        <v>11124</v>
      </c>
      <c r="E25" s="387"/>
    </row>
    <row r="26" spans="1:6" ht="28.9">
      <c r="A26" s="430" t="s">
        <v>11125</v>
      </c>
      <c r="B26" s="582"/>
      <c r="C26" s="429" t="s">
        <v>11126</v>
      </c>
      <c r="D26" s="390" t="s">
        <v>3646</v>
      </c>
      <c r="E26" s="387"/>
    </row>
    <row r="27" spans="1:6" ht="27.6">
      <c r="A27" s="430" t="s">
        <v>11127</v>
      </c>
      <c r="B27" s="582"/>
      <c r="C27" s="429" t="s">
        <v>11128</v>
      </c>
      <c r="D27" s="389" t="s">
        <v>7173</v>
      </c>
      <c r="E27" s="387"/>
    </row>
    <row r="28" spans="1:6" ht="28.9">
      <c r="A28" s="430" t="s">
        <v>11129</v>
      </c>
      <c r="B28" s="582"/>
      <c r="C28" s="429" t="s">
        <v>11130</v>
      </c>
      <c r="D28" s="390" t="s">
        <v>3647</v>
      </c>
      <c r="E28" s="387"/>
    </row>
    <row r="29" spans="1:6" ht="27.6">
      <c r="A29" s="430" t="s">
        <v>11131</v>
      </c>
      <c r="B29" s="582"/>
      <c r="C29" s="429" t="s">
        <v>11132</v>
      </c>
      <c r="D29" s="389" t="s">
        <v>7173</v>
      </c>
      <c r="E29" s="387"/>
    </row>
    <row r="30" spans="1:6" ht="28.9">
      <c r="A30" s="430" t="s">
        <v>11133</v>
      </c>
      <c r="B30" s="582"/>
      <c r="C30" s="429" t="s">
        <v>11134</v>
      </c>
      <c r="D30" s="390" t="s">
        <v>3055</v>
      </c>
      <c r="E30" s="387"/>
    </row>
    <row r="31" spans="1:6" ht="27.6">
      <c r="A31" s="430" t="s">
        <v>11135</v>
      </c>
      <c r="B31" s="582"/>
      <c r="C31" s="429" t="s">
        <v>11136</v>
      </c>
      <c r="D31" s="389" t="s">
        <v>7173</v>
      </c>
      <c r="E31" s="387"/>
    </row>
    <row r="32" spans="1:6" ht="27.6">
      <c r="A32" s="430" t="s">
        <v>11137</v>
      </c>
      <c r="B32" s="582" t="s">
        <v>11138</v>
      </c>
      <c r="C32" s="429" t="s">
        <v>11139</v>
      </c>
      <c r="D32" s="389" t="s">
        <v>7173</v>
      </c>
      <c r="E32" s="387"/>
    </row>
    <row r="33" spans="1:6" ht="41.45">
      <c r="A33" s="430" t="s">
        <v>11140</v>
      </c>
      <c r="B33" s="582"/>
      <c r="C33" s="429" t="s">
        <v>11141</v>
      </c>
      <c r="D33" s="390" t="s">
        <v>3564</v>
      </c>
      <c r="E33" s="387"/>
    </row>
    <row r="34" spans="1:6" ht="27.6">
      <c r="A34" s="430" t="s">
        <v>11142</v>
      </c>
      <c r="B34" s="582"/>
      <c r="C34" s="429" t="s">
        <v>11143</v>
      </c>
      <c r="D34" s="389" t="s">
        <v>7173</v>
      </c>
      <c r="E34" s="387"/>
    </row>
    <row r="35" spans="1:6" ht="115.15">
      <c r="A35" s="430" t="s">
        <v>11144</v>
      </c>
      <c r="B35" s="582"/>
      <c r="C35" s="429" t="s">
        <v>11145</v>
      </c>
      <c r="D35" s="390" t="s">
        <v>11146</v>
      </c>
      <c r="E35" s="387"/>
    </row>
    <row r="36" spans="1:6" ht="100.9">
      <c r="A36" s="430" t="s">
        <v>11147</v>
      </c>
      <c r="B36" s="582"/>
      <c r="C36" s="429" t="s">
        <v>11148</v>
      </c>
      <c r="D36" s="390" t="s">
        <v>11149</v>
      </c>
      <c r="E36" s="387"/>
    </row>
    <row r="37" spans="1:6" ht="100.9">
      <c r="A37" s="430" t="s">
        <v>11150</v>
      </c>
      <c r="B37" s="582"/>
      <c r="C37" s="429" t="s">
        <v>11151</v>
      </c>
      <c r="D37" s="390" t="s">
        <v>11152</v>
      </c>
      <c r="E37" s="387"/>
    </row>
    <row r="38" spans="1:6" ht="41.45">
      <c r="A38" s="430" t="s">
        <v>11153</v>
      </c>
      <c r="B38" s="582"/>
      <c r="C38" s="429" t="s">
        <v>11154</v>
      </c>
      <c r="D38" s="389" t="s">
        <v>7173</v>
      </c>
      <c r="E38" s="387"/>
    </row>
    <row r="39" spans="1:6" ht="27.6">
      <c r="A39" s="430" t="s">
        <v>11155</v>
      </c>
      <c r="B39" s="582"/>
      <c r="C39" s="429" t="s">
        <v>11156</v>
      </c>
      <c r="D39" s="389" t="s">
        <v>7173</v>
      </c>
      <c r="E39" s="387"/>
    </row>
    <row r="40" spans="1:6" ht="41.45">
      <c r="A40" s="430" t="s">
        <v>11157</v>
      </c>
      <c r="B40" s="582"/>
      <c r="C40" s="429" t="s">
        <v>11158</v>
      </c>
      <c r="D40" s="389" t="s">
        <v>7173</v>
      </c>
      <c r="E40" s="387"/>
    </row>
    <row r="41" spans="1:6" ht="27.6">
      <c r="A41" s="430" t="s">
        <v>11159</v>
      </c>
      <c r="B41" s="582"/>
      <c r="C41" s="429" t="s">
        <v>11160</v>
      </c>
      <c r="D41" s="389" t="s">
        <v>7173</v>
      </c>
      <c r="E41" s="387"/>
    </row>
    <row r="42" spans="1:6" ht="41.45">
      <c r="A42" s="430" t="s">
        <v>11161</v>
      </c>
      <c r="B42" s="582"/>
      <c r="C42" s="429" t="s">
        <v>11162</v>
      </c>
      <c r="D42" s="389" t="s">
        <v>7173</v>
      </c>
      <c r="E42" s="387"/>
    </row>
    <row r="43" spans="1:6" ht="27.6">
      <c r="A43" s="430" t="s">
        <v>11163</v>
      </c>
      <c r="B43" s="582" t="s">
        <v>11164</v>
      </c>
      <c r="C43" s="429" t="s">
        <v>11165</v>
      </c>
      <c r="D43" s="389" t="s">
        <v>7173</v>
      </c>
      <c r="E43" s="387"/>
    </row>
    <row r="44" spans="1:6" ht="57.6">
      <c r="A44" s="430" t="s">
        <v>11166</v>
      </c>
      <c r="B44" s="582"/>
      <c r="C44" s="429" t="s">
        <v>11167</v>
      </c>
      <c r="D44" s="390" t="s">
        <v>11168</v>
      </c>
      <c r="E44" s="387"/>
      <c r="F44" s="280"/>
    </row>
    <row r="45" spans="1:6" ht="409.6">
      <c r="A45" s="430" t="s">
        <v>11169</v>
      </c>
      <c r="B45" s="582"/>
      <c r="C45" s="429" t="s">
        <v>11170</v>
      </c>
      <c r="D45" s="390" t="s">
        <v>11171</v>
      </c>
      <c r="E45" s="387"/>
    </row>
    <row r="46" spans="1:6" ht="27.6">
      <c r="A46" s="430" t="s">
        <v>11172</v>
      </c>
      <c r="B46" s="582"/>
      <c r="C46" s="429" t="s">
        <v>11173</v>
      </c>
      <c r="D46" s="389" t="s">
        <v>7173</v>
      </c>
      <c r="E46" s="387"/>
    </row>
    <row r="47" spans="1:6" ht="409.6">
      <c r="A47" s="430" t="s">
        <v>11174</v>
      </c>
      <c r="B47" s="582" t="s">
        <v>11175</v>
      </c>
      <c r="C47" s="429" t="s">
        <v>11176</v>
      </c>
      <c r="D47" s="390" t="s">
        <v>11177</v>
      </c>
      <c r="E47" s="387"/>
    </row>
    <row r="48" spans="1:6" ht="28.9">
      <c r="A48" s="430" t="s">
        <v>11178</v>
      </c>
      <c r="B48" s="582"/>
      <c r="C48" s="429" t="s">
        <v>11179</v>
      </c>
      <c r="D48" s="390" t="s">
        <v>11180</v>
      </c>
      <c r="E48" s="387"/>
    </row>
    <row r="49" spans="1:6" ht="28.9">
      <c r="A49" s="430" t="s">
        <v>11181</v>
      </c>
      <c r="B49" s="582"/>
      <c r="C49" s="429" t="s">
        <v>11182</v>
      </c>
      <c r="D49" s="390" t="s">
        <v>4122</v>
      </c>
      <c r="E49" s="387"/>
      <c r="F49" s="280"/>
    </row>
    <row r="50" spans="1:6" ht="55.15">
      <c r="A50" s="430" t="s">
        <v>11183</v>
      </c>
      <c r="B50" s="582"/>
      <c r="C50" s="429" t="s">
        <v>11184</v>
      </c>
      <c r="D50" s="390" t="s">
        <v>3107</v>
      </c>
      <c r="E50" s="387"/>
    </row>
    <row r="51" spans="1:6" ht="82.9">
      <c r="A51" s="430" t="s">
        <v>11185</v>
      </c>
      <c r="B51" s="582"/>
      <c r="C51" s="429" t="s">
        <v>11186</v>
      </c>
      <c r="D51" s="390" t="s">
        <v>3107</v>
      </c>
      <c r="E51" s="387"/>
    </row>
    <row r="52" spans="1:6" ht="69">
      <c r="A52" s="430" t="s">
        <v>11187</v>
      </c>
      <c r="B52" s="582"/>
      <c r="C52" s="429" t="s">
        <v>11188</v>
      </c>
      <c r="D52" s="390" t="s">
        <v>3107</v>
      </c>
      <c r="E52" s="387"/>
      <c r="F52" s="280"/>
    </row>
    <row r="53" spans="1:6" ht="69">
      <c r="A53" s="430" t="s">
        <v>11189</v>
      </c>
      <c r="B53" s="582"/>
      <c r="C53" s="429" t="s">
        <v>11190</v>
      </c>
      <c r="D53" s="392" t="s">
        <v>11180</v>
      </c>
      <c r="E53" s="387"/>
      <c r="F53" s="280"/>
    </row>
    <row r="54" spans="1:6" ht="69">
      <c r="A54" s="430" t="s">
        <v>11191</v>
      </c>
      <c r="B54" s="582"/>
      <c r="C54" s="429" t="s">
        <v>11192</v>
      </c>
      <c r="D54" s="391" t="s">
        <v>7173</v>
      </c>
      <c r="E54" s="387"/>
    </row>
    <row r="55" spans="1:6" ht="409.6">
      <c r="A55" s="430" t="s">
        <v>11193</v>
      </c>
      <c r="B55" s="582" t="s">
        <v>11194</v>
      </c>
      <c r="C55" s="429" t="s">
        <v>11195</v>
      </c>
      <c r="D55" s="390" t="s">
        <v>11196</v>
      </c>
      <c r="E55" s="387"/>
    </row>
    <row r="56" spans="1:6" ht="187.15">
      <c r="A56" s="430" t="s">
        <v>11197</v>
      </c>
      <c r="B56" s="582"/>
      <c r="C56" s="429" t="s">
        <v>11198</v>
      </c>
      <c r="D56" s="390" t="s">
        <v>11199</v>
      </c>
      <c r="E56" s="387"/>
    </row>
    <row r="57" spans="1:6" ht="409.6">
      <c r="A57" s="430" t="s">
        <v>11200</v>
      </c>
      <c r="B57" s="582"/>
      <c r="C57" s="429" t="s">
        <v>11201</v>
      </c>
      <c r="D57" s="390" t="s">
        <v>11171</v>
      </c>
      <c r="E57" s="387"/>
    </row>
    <row r="58" spans="1:6" ht="216">
      <c r="A58" s="430" t="s">
        <v>11202</v>
      </c>
      <c r="B58" s="582"/>
      <c r="C58" s="429" t="s">
        <v>11203</v>
      </c>
      <c r="D58" s="390" t="s">
        <v>11204</v>
      </c>
      <c r="E58" s="387"/>
    </row>
    <row r="59" spans="1:6" ht="57.6">
      <c r="A59" s="430" t="s">
        <v>11205</v>
      </c>
      <c r="B59" s="582"/>
      <c r="C59" s="429" t="s">
        <v>11206</v>
      </c>
      <c r="D59" s="390" t="s">
        <v>11207</v>
      </c>
      <c r="E59" s="387"/>
    </row>
    <row r="60" spans="1:6">
      <c r="A60" s="430" t="s">
        <v>11208</v>
      </c>
      <c r="B60" s="582"/>
      <c r="C60" s="429" t="s">
        <v>11209</v>
      </c>
      <c r="D60" s="389" t="s">
        <v>7173</v>
      </c>
      <c r="E60" s="387"/>
    </row>
    <row r="61" spans="1:6" ht="27.6">
      <c r="A61" s="430" t="s">
        <v>11210</v>
      </c>
      <c r="B61" s="582"/>
      <c r="C61" s="429" t="s">
        <v>11211</v>
      </c>
      <c r="D61" s="389" t="s">
        <v>7173</v>
      </c>
      <c r="E61" s="387"/>
    </row>
    <row r="62" spans="1:6" ht="27.6">
      <c r="A62" s="430" t="s">
        <v>11212</v>
      </c>
      <c r="B62" s="582"/>
      <c r="C62" s="429" t="s">
        <v>11213</v>
      </c>
      <c r="D62" s="389" t="s">
        <v>7173</v>
      </c>
      <c r="E62" s="387"/>
    </row>
    <row r="63" spans="1:6" ht="28.9">
      <c r="A63" s="430" t="s">
        <v>11214</v>
      </c>
      <c r="B63" s="582"/>
      <c r="C63" s="429" t="s">
        <v>11215</v>
      </c>
      <c r="D63" s="390" t="s">
        <v>11216</v>
      </c>
      <c r="E63" s="387"/>
    </row>
    <row r="64" spans="1:6" ht="158.44999999999999">
      <c r="A64" s="431" t="s">
        <v>11217</v>
      </c>
      <c r="B64" s="586" t="s">
        <v>11218</v>
      </c>
      <c r="C64" s="429" t="s">
        <v>11219</v>
      </c>
      <c r="D64" s="390" t="s">
        <v>11220</v>
      </c>
      <c r="E64" s="387"/>
    </row>
    <row r="65" spans="1:6" ht="244.9">
      <c r="A65" s="431" t="s">
        <v>11221</v>
      </c>
      <c r="B65" s="586"/>
      <c r="C65" s="429" t="s">
        <v>11222</v>
      </c>
      <c r="D65" s="390" t="s">
        <v>11223</v>
      </c>
      <c r="E65" s="387"/>
    </row>
    <row r="66" spans="1:6" ht="216">
      <c r="A66" s="431" t="s">
        <v>11224</v>
      </c>
      <c r="B66" s="586"/>
      <c r="C66" s="429" t="s">
        <v>11225</v>
      </c>
      <c r="D66" s="390" t="s">
        <v>11226</v>
      </c>
      <c r="E66" s="387"/>
    </row>
    <row r="67" spans="1:6" ht="244.9">
      <c r="A67" s="431" t="s">
        <v>11227</v>
      </c>
      <c r="B67" s="586" t="s">
        <v>11228</v>
      </c>
      <c r="C67" s="429" t="s">
        <v>11229</v>
      </c>
      <c r="D67" s="390" t="s">
        <v>11230</v>
      </c>
      <c r="E67" s="387"/>
    </row>
    <row r="68" spans="1:6" ht="345.6">
      <c r="A68" s="431" t="s">
        <v>11231</v>
      </c>
      <c r="B68" s="586"/>
      <c r="C68" s="429" t="s">
        <v>11232</v>
      </c>
      <c r="D68" s="390" t="s">
        <v>11233</v>
      </c>
      <c r="E68" s="387"/>
    </row>
    <row r="69" spans="1:6" ht="409.6">
      <c r="A69" s="431" t="s">
        <v>11234</v>
      </c>
      <c r="B69" s="586"/>
      <c r="C69" s="429" t="s">
        <v>11235</v>
      </c>
      <c r="D69" s="390" t="s">
        <v>11236</v>
      </c>
      <c r="E69" s="387"/>
    </row>
    <row r="70" spans="1:6" ht="27.6">
      <c r="A70" s="431" t="s">
        <v>11237</v>
      </c>
      <c r="B70" s="586"/>
      <c r="C70" s="429" t="s">
        <v>11238</v>
      </c>
      <c r="D70" s="389" t="s">
        <v>7173</v>
      </c>
      <c r="E70" s="387"/>
    </row>
    <row r="71" spans="1:6" ht="201.6">
      <c r="A71" s="431" t="s">
        <v>11239</v>
      </c>
      <c r="B71" s="586"/>
      <c r="C71" s="429" t="s">
        <v>11240</v>
      </c>
      <c r="D71" s="390" t="s">
        <v>11241</v>
      </c>
      <c r="E71" s="387"/>
    </row>
    <row r="72" spans="1:6" ht="28.9">
      <c r="A72" s="431" t="s">
        <v>11242</v>
      </c>
      <c r="B72" s="586"/>
      <c r="C72" s="429" t="s">
        <v>11243</v>
      </c>
      <c r="D72" s="390" t="s">
        <v>3625</v>
      </c>
      <c r="E72" s="387"/>
    </row>
    <row r="73" spans="1:6" ht="57.6">
      <c r="A73" s="431" t="s">
        <v>11244</v>
      </c>
      <c r="B73" s="586"/>
      <c r="C73" s="429" t="s">
        <v>11245</v>
      </c>
      <c r="D73" s="390" t="s">
        <v>11246</v>
      </c>
      <c r="E73" s="387"/>
    </row>
    <row r="74" spans="1:6" ht="43.15">
      <c r="A74" s="431" t="s">
        <v>11247</v>
      </c>
      <c r="B74" s="586"/>
      <c r="C74" s="429" t="s">
        <v>11248</v>
      </c>
      <c r="D74" s="390" t="s">
        <v>11249</v>
      </c>
      <c r="E74" s="387"/>
      <c r="F74" s="280"/>
    </row>
    <row r="75" spans="1:6" ht="57.6">
      <c r="A75" s="431" t="s">
        <v>11250</v>
      </c>
      <c r="B75" s="586"/>
      <c r="C75" s="429" t="s">
        <v>11251</v>
      </c>
      <c r="D75" s="390" t="s">
        <v>11252</v>
      </c>
      <c r="E75" s="387"/>
    </row>
    <row r="76" spans="1:6" ht="72">
      <c r="A76" s="431" t="s">
        <v>11253</v>
      </c>
      <c r="B76" s="586"/>
      <c r="C76" s="429" t="s">
        <v>11254</v>
      </c>
      <c r="D76" s="390" t="s">
        <v>11255</v>
      </c>
      <c r="E76" s="387"/>
    </row>
    <row r="77" spans="1:6" ht="27.6">
      <c r="A77" s="431" t="s">
        <v>11256</v>
      </c>
      <c r="B77" s="586"/>
      <c r="C77" s="429" t="s">
        <v>11257</v>
      </c>
      <c r="D77" s="389" t="s">
        <v>7173</v>
      </c>
      <c r="E77" s="387"/>
    </row>
    <row r="78" spans="1:6" ht="41.45">
      <c r="A78" s="431" t="s">
        <v>11258</v>
      </c>
      <c r="B78" s="586"/>
      <c r="C78" s="429" t="s">
        <v>11259</v>
      </c>
      <c r="D78" s="389" t="s">
        <v>7173</v>
      </c>
      <c r="E78" s="387"/>
    </row>
    <row r="79" spans="1:6" ht="55.15">
      <c r="A79" s="431" t="s">
        <v>11260</v>
      </c>
      <c r="B79" s="586" t="s">
        <v>11261</v>
      </c>
      <c r="C79" s="429" t="s">
        <v>11262</v>
      </c>
      <c r="D79" s="389" t="s">
        <v>7173</v>
      </c>
      <c r="E79" s="387"/>
    </row>
    <row r="80" spans="1:6" ht="27.6">
      <c r="A80" s="431" t="s">
        <v>11263</v>
      </c>
      <c r="B80" s="586"/>
      <c r="C80" s="429" t="s">
        <v>11264</v>
      </c>
      <c r="D80" s="389" t="s">
        <v>7173</v>
      </c>
      <c r="E80" s="387"/>
    </row>
    <row r="81" spans="1:5" ht="55.15">
      <c r="A81" s="431" t="s">
        <v>11265</v>
      </c>
      <c r="B81" s="586"/>
      <c r="C81" s="429" t="s">
        <v>11266</v>
      </c>
      <c r="D81" s="389" t="s">
        <v>7173</v>
      </c>
      <c r="E81" s="387"/>
    </row>
    <row r="82" spans="1:5" ht="27.6">
      <c r="A82" s="431" t="s">
        <v>11267</v>
      </c>
      <c r="B82" s="586"/>
      <c r="C82" s="429" t="s">
        <v>11268</v>
      </c>
      <c r="D82" s="389" t="s">
        <v>7173</v>
      </c>
      <c r="E82" s="387"/>
    </row>
    <row r="83" spans="1:5" ht="27.6">
      <c r="A83" s="431" t="s">
        <v>11269</v>
      </c>
      <c r="B83" s="586"/>
      <c r="C83" s="429" t="s">
        <v>11270</v>
      </c>
      <c r="D83" s="389" t="s">
        <v>7173</v>
      </c>
      <c r="E83" s="387"/>
    </row>
    <row r="84" spans="1:5" ht="41.45">
      <c r="A84" s="431" t="s">
        <v>11271</v>
      </c>
      <c r="B84" s="586"/>
      <c r="C84" s="429" t="s">
        <v>11272</v>
      </c>
      <c r="D84" s="389" t="s">
        <v>7173</v>
      </c>
      <c r="E84" s="387"/>
    </row>
    <row r="85" spans="1:5" ht="41.45">
      <c r="A85" s="431" t="s">
        <v>11273</v>
      </c>
      <c r="B85" s="586"/>
      <c r="C85" s="429" t="s">
        <v>11274</v>
      </c>
      <c r="D85" s="389" t="s">
        <v>7173</v>
      </c>
      <c r="E85" s="387"/>
    </row>
    <row r="86" spans="1:5" ht="27.6">
      <c r="A86" s="431" t="s">
        <v>11275</v>
      </c>
      <c r="B86" s="586"/>
      <c r="C86" s="429" t="s">
        <v>11276</v>
      </c>
      <c r="D86" s="389" t="s">
        <v>7173</v>
      </c>
      <c r="E86" s="387"/>
    </row>
    <row r="87" spans="1:5" ht="331.15">
      <c r="A87" s="431" t="s">
        <v>11277</v>
      </c>
      <c r="B87" s="586" t="s">
        <v>11278</v>
      </c>
      <c r="C87" s="429" t="s">
        <v>11279</v>
      </c>
      <c r="D87" s="390" t="s">
        <v>11280</v>
      </c>
      <c r="E87" s="387"/>
    </row>
    <row r="88" spans="1:5" ht="57.6">
      <c r="A88" s="431" t="s">
        <v>11281</v>
      </c>
      <c r="B88" s="586"/>
      <c r="C88" s="429" t="s">
        <v>11282</v>
      </c>
      <c r="D88" s="390" t="s">
        <v>11283</v>
      </c>
      <c r="E88" s="387"/>
    </row>
    <row r="89" spans="1:5" ht="28.9">
      <c r="A89" s="431" t="s">
        <v>11284</v>
      </c>
      <c r="B89" s="586"/>
      <c r="C89" s="429" t="s">
        <v>11285</v>
      </c>
      <c r="D89" s="29" t="s">
        <v>3891</v>
      </c>
      <c r="E89" s="387"/>
    </row>
    <row r="90" spans="1:5" ht="41.45">
      <c r="A90" s="431" t="s">
        <v>11286</v>
      </c>
      <c r="B90" s="586"/>
      <c r="C90" s="429" t="s">
        <v>11287</v>
      </c>
      <c r="D90" s="389" t="s">
        <v>7173</v>
      </c>
      <c r="E90" s="387"/>
    </row>
    <row r="91" spans="1:5" ht="115.15">
      <c r="A91" s="431" t="s">
        <v>11288</v>
      </c>
      <c r="B91" s="586"/>
      <c r="C91" s="429" t="s">
        <v>11289</v>
      </c>
      <c r="D91" s="390" t="s">
        <v>11290</v>
      </c>
      <c r="E91" s="387"/>
    </row>
    <row r="92" spans="1:5" ht="27.6">
      <c r="A92" s="431" t="s">
        <v>11291</v>
      </c>
      <c r="B92" s="586"/>
      <c r="C92" s="429" t="s">
        <v>11292</v>
      </c>
      <c r="D92" s="389" t="s">
        <v>7173</v>
      </c>
      <c r="E92" s="387"/>
    </row>
    <row r="93" spans="1:5" ht="27.6">
      <c r="A93" s="431" t="s">
        <v>11293</v>
      </c>
      <c r="B93" s="586"/>
      <c r="C93" s="429" t="s">
        <v>11294</v>
      </c>
      <c r="D93" s="389" t="s">
        <v>7173</v>
      </c>
      <c r="E93" s="387"/>
    </row>
    <row r="94" spans="1:5" ht="41.45">
      <c r="A94" s="431" t="s">
        <v>11295</v>
      </c>
      <c r="B94" s="586"/>
      <c r="C94" s="429" t="s">
        <v>11296</v>
      </c>
      <c r="D94" s="389" t="s">
        <v>7173</v>
      </c>
      <c r="E94" s="387"/>
    </row>
    <row r="95" spans="1:5" ht="57.6">
      <c r="A95" s="431" t="s">
        <v>11297</v>
      </c>
      <c r="B95" s="586"/>
      <c r="C95" s="429" t="s">
        <v>11298</v>
      </c>
      <c r="D95" s="390" t="s">
        <v>11299</v>
      </c>
      <c r="E95" s="387"/>
    </row>
    <row r="96" spans="1:5" ht="302.45">
      <c r="A96" s="431" t="s">
        <v>11300</v>
      </c>
      <c r="B96" s="586" t="s">
        <v>11301</v>
      </c>
      <c r="C96" s="429" t="s">
        <v>11302</v>
      </c>
      <c r="D96" s="390" t="s">
        <v>11303</v>
      </c>
      <c r="E96" s="387"/>
    </row>
    <row r="97" spans="1:6" ht="57.6">
      <c r="A97" s="431" t="s">
        <v>11304</v>
      </c>
      <c r="B97" s="586"/>
      <c r="C97" s="429" t="s">
        <v>11305</v>
      </c>
      <c r="D97" s="390" t="s">
        <v>11306</v>
      </c>
      <c r="E97" s="387"/>
    </row>
    <row r="98" spans="1:6" ht="27.6">
      <c r="A98" s="431" t="s">
        <v>11307</v>
      </c>
      <c r="B98" s="586"/>
      <c r="C98" s="429" t="s">
        <v>11308</v>
      </c>
      <c r="D98" s="390" t="s">
        <v>5439</v>
      </c>
      <c r="E98" s="387"/>
    </row>
    <row r="99" spans="1:6" ht="129.6">
      <c r="A99" s="431" t="s">
        <v>11309</v>
      </c>
      <c r="B99" s="586"/>
      <c r="C99" s="429" t="s">
        <v>11310</v>
      </c>
      <c r="D99" s="390" t="s">
        <v>11311</v>
      </c>
      <c r="E99" s="387"/>
    </row>
    <row r="100" spans="1:6" ht="100.9">
      <c r="A100" s="431" t="s">
        <v>11312</v>
      </c>
      <c r="B100" s="586"/>
      <c r="C100" s="429" t="s">
        <v>11313</v>
      </c>
      <c r="D100" s="390" t="s">
        <v>11314</v>
      </c>
      <c r="E100" s="387"/>
    </row>
    <row r="101" spans="1:6" ht="100.9">
      <c r="A101" s="431" t="s">
        <v>11315</v>
      </c>
      <c r="B101" s="586"/>
      <c r="C101" s="429" t="s">
        <v>11316</v>
      </c>
      <c r="D101" s="390" t="s">
        <v>11317</v>
      </c>
      <c r="E101" s="387"/>
    </row>
    <row r="102" spans="1:6" ht="27.6">
      <c r="A102" s="431" t="s">
        <v>11318</v>
      </c>
      <c r="B102" s="586"/>
      <c r="C102" s="429" t="s">
        <v>11319</v>
      </c>
      <c r="D102" s="389" t="s">
        <v>7173</v>
      </c>
      <c r="E102" s="387"/>
    </row>
    <row r="103" spans="1:6">
      <c r="A103" s="432" t="s">
        <v>11320</v>
      </c>
      <c r="B103" s="587" t="s">
        <v>11321</v>
      </c>
      <c r="C103" s="429" t="s">
        <v>11322</v>
      </c>
      <c r="D103" s="389" t="s">
        <v>7173</v>
      </c>
      <c r="E103" s="387"/>
    </row>
    <row r="104" spans="1:6" ht="201.6">
      <c r="A104" s="432" t="s">
        <v>11323</v>
      </c>
      <c r="B104" s="587"/>
      <c r="C104" s="429" t="s">
        <v>11324</v>
      </c>
      <c r="D104" s="390" t="s">
        <v>11325</v>
      </c>
      <c r="E104" s="387"/>
    </row>
    <row r="105" spans="1:6" ht="41.45">
      <c r="A105" s="432" t="s">
        <v>11326</v>
      </c>
      <c r="B105" s="433" t="s">
        <v>11327</v>
      </c>
      <c r="C105" s="429" t="s">
        <v>11328</v>
      </c>
      <c r="D105" s="389" t="s">
        <v>7173</v>
      </c>
      <c r="E105" s="387"/>
    </row>
    <row r="106" spans="1:6" ht="86.45">
      <c r="A106" s="432" t="s">
        <v>11329</v>
      </c>
      <c r="B106" s="587" t="s">
        <v>11330</v>
      </c>
      <c r="C106" s="429" t="s">
        <v>11331</v>
      </c>
      <c r="D106" s="390" t="s">
        <v>11332</v>
      </c>
      <c r="E106" s="387"/>
    </row>
    <row r="107" spans="1:6" ht="43.15">
      <c r="A107" s="432" t="s">
        <v>11333</v>
      </c>
      <c r="B107" s="587"/>
      <c r="C107" s="429" t="s">
        <v>11334</v>
      </c>
      <c r="D107" s="390" t="s">
        <v>11335</v>
      </c>
      <c r="E107" s="387"/>
    </row>
    <row r="108" spans="1:6" ht="43.15">
      <c r="A108" s="432" t="s">
        <v>11336</v>
      </c>
      <c r="B108" s="587"/>
      <c r="C108" s="429" t="s">
        <v>11337</v>
      </c>
      <c r="D108" s="390" t="s">
        <v>11335</v>
      </c>
      <c r="E108" s="387"/>
      <c r="F108" s="280"/>
    </row>
    <row r="109" spans="1:6" ht="158.44999999999999">
      <c r="A109" s="432" t="s">
        <v>11338</v>
      </c>
      <c r="B109" s="587"/>
      <c r="C109" s="429" t="s">
        <v>11339</v>
      </c>
      <c r="D109" s="390" t="s">
        <v>11340</v>
      </c>
      <c r="E109" s="387"/>
    </row>
    <row r="110" spans="1:6" ht="27.6">
      <c r="A110" s="432" t="s">
        <v>11341</v>
      </c>
      <c r="B110" s="587"/>
      <c r="C110" s="429" t="s">
        <v>11342</v>
      </c>
      <c r="D110" s="389" t="s">
        <v>7173</v>
      </c>
      <c r="E110" s="387"/>
    </row>
    <row r="111" spans="1:6" ht="158.44999999999999">
      <c r="A111" s="434" t="s">
        <v>11343</v>
      </c>
      <c r="B111" s="435" t="s">
        <v>11344</v>
      </c>
      <c r="C111" s="436" t="s">
        <v>11345</v>
      </c>
      <c r="D111" s="393" t="s">
        <v>11346</v>
      </c>
      <c r="E111" s="387"/>
    </row>
    <row r="112" spans="1:6" ht="230.45">
      <c r="A112" s="437" t="s">
        <v>11347</v>
      </c>
      <c r="B112" s="588" t="s">
        <v>11348</v>
      </c>
      <c r="C112" s="438" t="s">
        <v>11349</v>
      </c>
      <c r="D112" s="390" t="s">
        <v>11350</v>
      </c>
      <c r="E112" s="388"/>
    </row>
    <row r="113" spans="1:5" ht="27.6">
      <c r="A113" s="437" t="s">
        <v>11351</v>
      </c>
      <c r="B113" s="589"/>
      <c r="C113" s="438" t="s">
        <v>11352</v>
      </c>
      <c r="D113" s="389" t="s">
        <v>7173</v>
      </c>
      <c r="E113" s="388"/>
    </row>
    <row r="114" spans="1:5" ht="244.9">
      <c r="A114" s="439" t="s">
        <v>11353</v>
      </c>
      <c r="B114" s="584" t="s">
        <v>11354</v>
      </c>
      <c r="C114" s="429" t="s">
        <v>11355</v>
      </c>
      <c r="D114" s="390" t="s">
        <v>11356</v>
      </c>
      <c r="E114" s="388"/>
    </row>
    <row r="115" spans="1:5" ht="41.45">
      <c r="A115" s="439" t="s">
        <v>11357</v>
      </c>
      <c r="B115" s="585"/>
      <c r="C115" s="429" t="s">
        <v>11358</v>
      </c>
      <c r="D115" s="389" t="s">
        <v>7173</v>
      </c>
      <c r="E115" s="388"/>
    </row>
    <row r="116" spans="1:5" ht="27.6">
      <c r="A116" s="439" t="s">
        <v>11359</v>
      </c>
      <c r="B116" s="585"/>
      <c r="C116" s="429" t="s">
        <v>11360</v>
      </c>
      <c r="D116" s="389" t="s">
        <v>7173</v>
      </c>
      <c r="E116" s="388"/>
    </row>
    <row r="117" spans="1:5" ht="244.9">
      <c r="A117" s="439" t="s">
        <v>11361</v>
      </c>
      <c r="B117" s="585"/>
      <c r="C117" s="429" t="s">
        <v>11362</v>
      </c>
      <c r="D117" s="390" t="s">
        <v>11356</v>
      </c>
      <c r="E117" s="388"/>
    </row>
    <row r="118" spans="1:5" ht="41.45">
      <c r="A118" s="439" t="s">
        <v>11363</v>
      </c>
      <c r="B118" s="585"/>
      <c r="C118" s="429" t="s">
        <v>11364</v>
      </c>
      <c r="D118" s="389" t="s">
        <v>7173</v>
      </c>
      <c r="E118" s="388"/>
    </row>
    <row r="119" spans="1:5" ht="41.45">
      <c r="A119" s="439" t="s">
        <v>11365</v>
      </c>
      <c r="B119" s="585"/>
      <c r="C119" s="429" t="s">
        <v>11366</v>
      </c>
      <c r="D119" s="389" t="s">
        <v>7173</v>
      </c>
      <c r="E119" s="388"/>
    </row>
    <row r="120" spans="1:5" ht="28.9">
      <c r="A120" s="439" t="s">
        <v>11367</v>
      </c>
      <c r="B120" s="585"/>
      <c r="C120" s="429" t="s">
        <v>11368</v>
      </c>
      <c r="D120" s="390" t="s">
        <v>3850</v>
      </c>
      <c r="E120" s="388"/>
    </row>
    <row r="121" spans="1:5" ht="28.9">
      <c r="A121" s="439" t="s">
        <v>11369</v>
      </c>
      <c r="B121" s="585"/>
      <c r="C121" s="429" t="s">
        <v>11370</v>
      </c>
      <c r="D121" s="390" t="s">
        <v>3850</v>
      </c>
      <c r="E121" s="388"/>
    </row>
    <row r="122" spans="1:5" ht="409.6">
      <c r="A122" s="440" t="s">
        <v>11371</v>
      </c>
      <c r="B122" s="584" t="s">
        <v>11372</v>
      </c>
      <c r="C122" s="441" t="s">
        <v>11373</v>
      </c>
      <c r="D122" s="394" t="s">
        <v>11374</v>
      </c>
      <c r="E122" s="387"/>
    </row>
    <row r="123" spans="1:5" ht="57.6">
      <c r="A123" s="439" t="s">
        <v>11375</v>
      </c>
      <c r="B123" s="585"/>
      <c r="C123" s="429" t="s">
        <v>11376</v>
      </c>
      <c r="D123" s="390" t="s">
        <v>11377</v>
      </c>
      <c r="E123" s="387"/>
    </row>
    <row r="124" spans="1:5" ht="302.45">
      <c r="A124" s="439" t="s">
        <v>11378</v>
      </c>
      <c r="B124" s="585"/>
      <c r="C124" s="429" t="s">
        <v>11379</v>
      </c>
      <c r="D124" s="390" t="s">
        <v>11380</v>
      </c>
      <c r="E124" s="387"/>
    </row>
    <row r="125" spans="1:5" ht="129.6">
      <c r="A125" s="439" t="s">
        <v>11381</v>
      </c>
      <c r="B125" s="585"/>
      <c r="C125" s="429" t="s">
        <v>11382</v>
      </c>
      <c r="D125" s="390" t="s">
        <v>11383</v>
      </c>
      <c r="E125" s="387"/>
    </row>
    <row r="126" spans="1:5" ht="27.6">
      <c r="A126" s="439" t="s">
        <v>11384</v>
      </c>
      <c r="B126" s="585" t="s">
        <v>11385</v>
      </c>
      <c r="C126" s="429" t="s">
        <v>11386</v>
      </c>
      <c r="D126" s="389" t="s">
        <v>7173</v>
      </c>
      <c r="E126" s="387"/>
    </row>
    <row r="127" spans="1:5" ht="41.45">
      <c r="A127" s="439" t="s">
        <v>11387</v>
      </c>
      <c r="B127" s="585"/>
      <c r="C127" s="429" t="s">
        <v>11388</v>
      </c>
      <c r="D127" s="389" t="s">
        <v>7173</v>
      </c>
      <c r="E127" s="387"/>
    </row>
    <row r="128" spans="1:5" ht="28.9">
      <c r="A128" s="439" t="s">
        <v>11389</v>
      </c>
      <c r="B128" s="585"/>
      <c r="C128" s="429" t="s">
        <v>11390</v>
      </c>
      <c r="D128" s="390" t="s">
        <v>11391</v>
      </c>
      <c r="E128" s="387"/>
    </row>
    <row r="129" spans="1:5" ht="27.6">
      <c r="A129" s="439" t="s">
        <v>11392</v>
      </c>
      <c r="B129" s="585"/>
      <c r="C129" s="429" t="s">
        <v>11393</v>
      </c>
      <c r="D129" s="389" t="s">
        <v>7173</v>
      </c>
      <c r="E129" s="387"/>
    </row>
    <row r="130" spans="1:5" ht="201.6">
      <c r="A130" s="439" t="s">
        <v>11394</v>
      </c>
      <c r="B130" s="585"/>
      <c r="C130" s="429" t="s">
        <v>11395</v>
      </c>
      <c r="D130" s="390" t="s">
        <v>11396</v>
      </c>
      <c r="E130" s="387"/>
    </row>
    <row r="131" spans="1:5" ht="55.15">
      <c r="A131" s="439" t="s">
        <v>11397</v>
      </c>
      <c r="B131" s="585"/>
      <c r="C131" s="429" t="s">
        <v>11398</v>
      </c>
      <c r="D131" s="389" t="s">
        <v>7173</v>
      </c>
      <c r="E131" s="387"/>
    </row>
    <row r="132" spans="1:5" ht="41.45">
      <c r="A132" s="442" t="s">
        <v>11399</v>
      </c>
      <c r="B132" s="590" t="s">
        <v>11400</v>
      </c>
      <c r="C132" s="429" t="s">
        <v>11401</v>
      </c>
      <c r="D132" s="390" t="s">
        <v>4593</v>
      </c>
      <c r="E132" s="387"/>
    </row>
    <row r="133" spans="1:5" ht="43.15">
      <c r="A133" s="442" t="s">
        <v>11402</v>
      </c>
      <c r="B133" s="590"/>
      <c r="C133" s="429" t="s">
        <v>11403</v>
      </c>
      <c r="D133" s="390" t="s">
        <v>11404</v>
      </c>
      <c r="E133" s="387"/>
    </row>
    <row r="134" spans="1:5" ht="41.45">
      <c r="A134" s="442" t="s">
        <v>11405</v>
      </c>
      <c r="B134" s="590"/>
      <c r="C134" s="429" t="s">
        <v>11406</v>
      </c>
      <c r="D134" s="390" t="s">
        <v>4608</v>
      </c>
      <c r="E134" s="387"/>
    </row>
    <row r="135" spans="1:5" ht="43.15">
      <c r="A135" s="442" t="s">
        <v>11407</v>
      </c>
      <c r="B135" s="590"/>
      <c r="C135" s="429" t="s">
        <v>11408</v>
      </c>
      <c r="D135" s="390" t="s">
        <v>11409</v>
      </c>
      <c r="E135" s="387"/>
    </row>
    <row r="136" spans="1:5" ht="41.45">
      <c r="A136" s="442" t="s">
        <v>11410</v>
      </c>
      <c r="B136" s="590"/>
      <c r="C136" s="429" t="s">
        <v>11411</v>
      </c>
      <c r="D136" s="389" t="s">
        <v>7173</v>
      </c>
      <c r="E136" s="387"/>
    </row>
    <row r="137" spans="1:5" ht="41.45">
      <c r="A137" s="442" t="s">
        <v>11412</v>
      </c>
      <c r="B137" s="590"/>
      <c r="C137" s="429" t="s">
        <v>11413</v>
      </c>
      <c r="D137" s="390" t="s">
        <v>4601</v>
      </c>
      <c r="E137" s="387"/>
    </row>
    <row r="138" spans="1:5" ht="72">
      <c r="A138" s="442" t="s">
        <v>11414</v>
      </c>
      <c r="B138" s="590"/>
      <c r="C138" s="429" t="s">
        <v>11415</v>
      </c>
      <c r="D138" s="390" t="s">
        <v>11416</v>
      </c>
      <c r="E138" s="387"/>
    </row>
    <row r="139" spans="1:5" ht="41.45">
      <c r="A139" s="442" t="s">
        <v>11417</v>
      </c>
      <c r="B139" s="590"/>
      <c r="C139" s="429" t="s">
        <v>11418</v>
      </c>
      <c r="D139" s="395" t="s">
        <v>4592</v>
      </c>
      <c r="E139" s="387"/>
    </row>
    <row r="140" spans="1:5" ht="43.15">
      <c r="A140" s="442" t="s">
        <v>11419</v>
      </c>
      <c r="B140" s="590"/>
      <c r="C140" s="429" t="s">
        <v>11420</v>
      </c>
      <c r="D140" s="390" t="s">
        <v>4595</v>
      </c>
      <c r="E140" s="387"/>
    </row>
    <row r="141" spans="1:5" ht="41.45">
      <c r="A141" s="442" t="s">
        <v>11421</v>
      </c>
      <c r="B141" s="590"/>
      <c r="C141" s="429" t="s">
        <v>11422</v>
      </c>
      <c r="D141" s="390" t="s">
        <v>4605</v>
      </c>
      <c r="E141" s="387"/>
    </row>
    <row r="142" spans="1:5" ht="41.45">
      <c r="A142" s="442" t="s">
        <v>11423</v>
      </c>
      <c r="B142" s="590"/>
      <c r="C142" s="429" t="s">
        <v>11424</v>
      </c>
      <c r="D142" s="390" t="s">
        <v>4601</v>
      </c>
      <c r="E142" s="387"/>
    </row>
    <row r="143" spans="1:5" ht="57.6">
      <c r="A143" s="442" t="s">
        <v>11425</v>
      </c>
      <c r="B143" s="590"/>
      <c r="C143" s="429" t="s">
        <v>11426</v>
      </c>
      <c r="D143" s="390" t="s">
        <v>11427</v>
      </c>
      <c r="E143" s="387"/>
    </row>
    <row r="144" spans="1:5" ht="41.45">
      <c r="A144" s="442" t="s">
        <v>11428</v>
      </c>
      <c r="B144" s="590"/>
      <c r="C144" s="429" t="s">
        <v>11429</v>
      </c>
      <c r="D144" s="390" t="s">
        <v>4603</v>
      </c>
      <c r="E144" s="387"/>
    </row>
    <row r="145" spans="1:6" ht="43.15">
      <c r="A145" s="442" t="s">
        <v>11430</v>
      </c>
      <c r="B145" s="590"/>
      <c r="C145" s="429" t="s">
        <v>11431</v>
      </c>
      <c r="D145" s="390" t="s">
        <v>11432</v>
      </c>
      <c r="E145" s="387"/>
    </row>
    <row r="146" spans="1:6" ht="41.45">
      <c r="A146" s="442" t="s">
        <v>11433</v>
      </c>
      <c r="B146" s="590"/>
      <c r="C146" s="429" t="s">
        <v>11434</v>
      </c>
      <c r="D146" s="390" t="s">
        <v>4589</v>
      </c>
      <c r="E146" s="387"/>
    </row>
    <row r="147" spans="1:6" ht="82.9">
      <c r="A147" s="442" t="s">
        <v>11435</v>
      </c>
      <c r="B147" s="590"/>
      <c r="C147" s="429" t="s">
        <v>11436</v>
      </c>
      <c r="D147" s="390" t="s">
        <v>11437</v>
      </c>
      <c r="E147" s="387"/>
    </row>
    <row r="148" spans="1:6" ht="57.6">
      <c r="A148" s="442" t="s">
        <v>11438</v>
      </c>
      <c r="B148" s="590"/>
      <c r="C148" s="429" t="s">
        <v>11439</v>
      </c>
      <c r="D148" s="390" t="s">
        <v>4827</v>
      </c>
      <c r="E148" s="387"/>
    </row>
    <row r="149" spans="1:6" ht="201.6">
      <c r="A149" s="442" t="s">
        <v>11440</v>
      </c>
      <c r="B149" s="590"/>
      <c r="C149" s="429" t="s">
        <v>11441</v>
      </c>
      <c r="D149" s="390" t="s">
        <v>11442</v>
      </c>
      <c r="E149" s="387"/>
    </row>
    <row r="150" spans="1:6" ht="41.45">
      <c r="A150" s="442" t="s">
        <v>11443</v>
      </c>
      <c r="B150" s="590"/>
      <c r="C150" s="429" t="s">
        <v>11444</v>
      </c>
      <c r="D150" s="389" t="s">
        <v>7173</v>
      </c>
      <c r="E150" s="387"/>
    </row>
    <row r="151" spans="1:6" ht="55.15">
      <c r="A151" s="442" t="s">
        <v>11445</v>
      </c>
      <c r="B151" s="590" t="s">
        <v>11446</v>
      </c>
      <c r="C151" s="429" t="s">
        <v>11447</v>
      </c>
      <c r="D151" s="390" t="s">
        <v>4191</v>
      </c>
      <c r="E151" s="387"/>
    </row>
    <row r="152" spans="1:6" ht="55.15">
      <c r="A152" s="442" t="s">
        <v>11448</v>
      </c>
      <c r="B152" s="590"/>
      <c r="C152" s="429" t="s">
        <v>11449</v>
      </c>
      <c r="D152" s="389" t="s">
        <v>7173</v>
      </c>
      <c r="E152" s="387"/>
    </row>
    <row r="153" spans="1:6" ht="41.45">
      <c r="A153" s="442" t="s">
        <v>11450</v>
      </c>
      <c r="B153" s="590"/>
      <c r="C153" s="429" t="s">
        <v>11451</v>
      </c>
      <c r="D153" s="389" t="s">
        <v>7173</v>
      </c>
      <c r="E153" s="387"/>
    </row>
    <row r="154" spans="1:6" ht="41.45">
      <c r="A154" s="442" t="s">
        <v>11452</v>
      </c>
      <c r="B154" s="590"/>
      <c r="C154" s="429" t="s">
        <v>11453</v>
      </c>
      <c r="D154" s="389" t="s">
        <v>7173</v>
      </c>
      <c r="E154" s="387"/>
    </row>
    <row r="155" spans="1:6" ht="57.6">
      <c r="A155" s="442" t="s">
        <v>11454</v>
      </c>
      <c r="B155" s="590"/>
      <c r="C155" s="429" t="s">
        <v>11455</v>
      </c>
      <c r="D155" s="390" t="s">
        <v>4235</v>
      </c>
      <c r="E155" s="387"/>
      <c r="F155" s="280"/>
    </row>
    <row r="156" spans="1:6" ht="41.45">
      <c r="A156" s="442" t="s">
        <v>11456</v>
      </c>
      <c r="B156" s="590"/>
      <c r="C156" s="429" t="s">
        <v>11457</v>
      </c>
      <c r="D156" s="389" t="s">
        <v>7173</v>
      </c>
      <c r="E156" s="387"/>
    </row>
    <row r="157" spans="1:6" ht="115.15">
      <c r="A157" s="442" t="s">
        <v>11458</v>
      </c>
      <c r="B157" s="590"/>
      <c r="C157" s="429" t="s">
        <v>11459</v>
      </c>
      <c r="D157" s="390" t="s">
        <v>11460</v>
      </c>
      <c r="E157" s="387"/>
    </row>
    <row r="158" spans="1:6" ht="41.45">
      <c r="A158" s="442" t="s">
        <v>11461</v>
      </c>
      <c r="B158" s="590"/>
      <c r="C158" s="429" t="s">
        <v>11462</v>
      </c>
      <c r="D158" s="389" t="s">
        <v>7173</v>
      </c>
      <c r="E158" s="387"/>
    </row>
    <row r="159" spans="1:6" ht="41.45">
      <c r="A159" s="442" t="s">
        <v>11463</v>
      </c>
      <c r="B159" s="590"/>
      <c r="C159" s="429" t="s">
        <v>11464</v>
      </c>
      <c r="D159" s="389" t="s">
        <v>7173</v>
      </c>
      <c r="E159" s="387"/>
    </row>
    <row r="160" spans="1:6" ht="115.15">
      <c r="A160" s="442" t="s">
        <v>11465</v>
      </c>
      <c r="B160" s="590"/>
      <c r="C160" s="429" t="s">
        <v>11466</v>
      </c>
      <c r="D160" s="390" t="s">
        <v>11467</v>
      </c>
      <c r="E160" s="387"/>
    </row>
    <row r="161" spans="1:6" ht="41.45">
      <c r="A161" s="442" t="s">
        <v>11468</v>
      </c>
      <c r="B161" s="590"/>
      <c r="C161" s="429" t="s">
        <v>11469</v>
      </c>
      <c r="D161" s="389" t="s">
        <v>7173</v>
      </c>
      <c r="E161" s="387"/>
    </row>
    <row r="162" spans="1:6" ht="201.6">
      <c r="A162" s="442" t="s">
        <v>11470</v>
      </c>
      <c r="B162" s="590"/>
      <c r="C162" s="429" t="s">
        <v>11471</v>
      </c>
      <c r="D162" s="390" t="s">
        <v>11442</v>
      </c>
      <c r="E162" s="387"/>
    </row>
    <row r="163" spans="1:6" ht="69">
      <c r="A163" s="442" t="s">
        <v>11472</v>
      </c>
      <c r="B163" s="590"/>
      <c r="C163" s="429" t="s">
        <v>11473</v>
      </c>
      <c r="D163" s="389" t="s">
        <v>7173</v>
      </c>
      <c r="E163" s="387"/>
    </row>
    <row r="164" spans="1:6" ht="72">
      <c r="A164" s="442" t="s">
        <v>11474</v>
      </c>
      <c r="B164" s="590" t="s">
        <v>11475</v>
      </c>
      <c r="C164" s="429" t="s">
        <v>11476</v>
      </c>
      <c r="D164" s="390" t="s">
        <v>11477</v>
      </c>
      <c r="E164" s="387"/>
    </row>
    <row r="165" spans="1:6" ht="55.15">
      <c r="A165" s="442" t="s">
        <v>11478</v>
      </c>
      <c r="B165" s="590"/>
      <c r="C165" s="429" t="s">
        <v>11479</v>
      </c>
      <c r="D165" s="390" t="s">
        <v>3873</v>
      </c>
      <c r="E165" s="387"/>
    </row>
    <row r="166" spans="1:6" ht="41.45">
      <c r="A166" s="442" t="s">
        <v>11480</v>
      </c>
      <c r="B166" s="590"/>
      <c r="C166" s="429" t="s">
        <v>11481</v>
      </c>
      <c r="D166" s="389" t="s">
        <v>7173</v>
      </c>
      <c r="E166" s="387"/>
    </row>
    <row r="167" spans="1:6" ht="172.9">
      <c r="A167" s="442" t="s">
        <v>11482</v>
      </c>
      <c r="B167" s="590"/>
      <c r="C167" s="429" t="s">
        <v>11483</v>
      </c>
      <c r="D167" s="390" t="s">
        <v>11484</v>
      </c>
      <c r="E167" s="387"/>
    </row>
    <row r="168" spans="1:6" ht="115.15">
      <c r="A168" s="442" t="s">
        <v>11485</v>
      </c>
      <c r="B168" s="590"/>
      <c r="C168" s="429" t="s">
        <v>11486</v>
      </c>
      <c r="D168" s="390" t="s">
        <v>11487</v>
      </c>
      <c r="E168" s="387"/>
    </row>
    <row r="169" spans="1:6" ht="55.15">
      <c r="A169" s="442" t="s">
        <v>11488</v>
      </c>
      <c r="B169" s="590"/>
      <c r="C169" s="429" t="s">
        <v>11489</v>
      </c>
      <c r="D169" s="29" t="s">
        <v>4079</v>
      </c>
      <c r="E169" s="387"/>
    </row>
    <row r="170" spans="1:6" ht="55.15">
      <c r="A170" s="442" t="s">
        <v>11490</v>
      </c>
      <c r="B170" s="590"/>
      <c r="C170" s="429" t="s">
        <v>11491</v>
      </c>
      <c r="D170" s="29" t="s">
        <v>4079</v>
      </c>
      <c r="E170" s="387"/>
    </row>
    <row r="171" spans="1:6" ht="72">
      <c r="A171" s="442" t="s">
        <v>11492</v>
      </c>
      <c r="B171" s="590"/>
      <c r="C171" s="429" t="s">
        <v>11493</v>
      </c>
      <c r="D171" s="29" t="s">
        <v>11494</v>
      </c>
      <c r="E171" s="387"/>
    </row>
    <row r="172" spans="1:6" ht="55.15">
      <c r="A172" s="442" t="s">
        <v>11495</v>
      </c>
      <c r="B172" s="590"/>
      <c r="C172" s="429" t="s">
        <v>11496</v>
      </c>
      <c r="D172" s="390" t="s">
        <v>4308</v>
      </c>
      <c r="E172" s="387"/>
    </row>
    <row r="173" spans="1:6" ht="41.45">
      <c r="A173" s="442" t="s">
        <v>11497</v>
      </c>
      <c r="B173" s="590"/>
      <c r="C173" s="429" t="s">
        <v>11498</v>
      </c>
      <c r="D173" s="389" t="s">
        <v>7173</v>
      </c>
      <c r="E173" s="387"/>
    </row>
    <row r="174" spans="1:6" ht="55.15">
      <c r="A174" s="442" t="s">
        <v>11499</v>
      </c>
      <c r="B174" s="590"/>
      <c r="C174" s="429" t="s">
        <v>11500</v>
      </c>
      <c r="D174" s="389" t="s">
        <v>7173</v>
      </c>
      <c r="E174" s="387"/>
      <c r="F174" s="280"/>
    </row>
    <row r="175" spans="1:6" ht="82.9">
      <c r="A175" s="442" t="s">
        <v>11501</v>
      </c>
      <c r="B175" s="590"/>
      <c r="C175" s="429" t="s">
        <v>11502</v>
      </c>
      <c r="D175" s="389" t="s">
        <v>7173</v>
      </c>
      <c r="E175" s="387"/>
    </row>
    <row r="176" spans="1:6" ht="115.15">
      <c r="A176" s="442" t="s">
        <v>11503</v>
      </c>
      <c r="B176" s="590"/>
      <c r="C176" s="429" t="s">
        <v>11504</v>
      </c>
      <c r="D176" s="390" t="s">
        <v>11505</v>
      </c>
      <c r="E176" s="387"/>
    </row>
    <row r="177" spans="1:5" ht="82.9">
      <c r="A177" s="442" t="s">
        <v>11506</v>
      </c>
      <c r="B177" s="590"/>
      <c r="C177" s="429" t="s">
        <v>11507</v>
      </c>
      <c r="D177" s="390" t="s">
        <v>11508</v>
      </c>
      <c r="E177" s="387"/>
    </row>
    <row r="178" spans="1:5" ht="172.9">
      <c r="A178" s="442" t="s">
        <v>11509</v>
      </c>
      <c r="B178" s="590"/>
      <c r="C178" s="429" t="s">
        <v>11510</v>
      </c>
      <c r="D178" s="390" t="s">
        <v>11511</v>
      </c>
      <c r="E178" s="387"/>
    </row>
    <row r="179" spans="1:5" ht="69">
      <c r="A179" s="442" t="s">
        <v>11512</v>
      </c>
      <c r="B179" s="590"/>
      <c r="C179" s="429" t="s">
        <v>11513</v>
      </c>
      <c r="D179" s="389" t="s">
        <v>7173</v>
      </c>
      <c r="E179" s="387"/>
    </row>
    <row r="180" spans="1:5" ht="41.45">
      <c r="A180" s="442" t="s">
        <v>11514</v>
      </c>
      <c r="B180" s="590" t="s">
        <v>11515</v>
      </c>
      <c r="C180" s="429" t="s">
        <v>11516</v>
      </c>
      <c r="D180" s="389" t="s">
        <v>7173</v>
      </c>
      <c r="E180" s="387"/>
    </row>
    <row r="181" spans="1:5" ht="144">
      <c r="A181" s="442" t="s">
        <v>11517</v>
      </c>
      <c r="B181" s="590"/>
      <c r="C181" s="429" t="s">
        <v>11518</v>
      </c>
      <c r="D181" s="390" t="s">
        <v>11519</v>
      </c>
      <c r="E181" s="387"/>
    </row>
    <row r="182" spans="1:5" ht="86.45">
      <c r="A182" s="442" t="s">
        <v>11520</v>
      </c>
      <c r="B182" s="590"/>
      <c r="C182" s="429" t="s">
        <v>11521</v>
      </c>
      <c r="D182" s="443" t="s">
        <v>11522</v>
      </c>
      <c r="E182" s="387"/>
    </row>
    <row r="183" spans="1:5">
      <c r="A183" s="277"/>
      <c r="B183" s="274"/>
      <c r="C183" s="281"/>
    </row>
    <row r="184" spans="1:5">
      <c r="A184" s="277"/>
      <c r="B184" s="274"/>
      <c r="C184" s="281"/>
    </row>
    <row r="185" spans="1:5">
      <c r="A185" s="277"/>
      <c r="B185" s="274"/>
      <c r="C185" s="281"/>
    </row>
    <row r="186" spans="1:5">
      <c r="A186" s="277"/>
      <c r="B186" s="274"/>
      <c r="C186" s="281"/>
    </row>
    <row r="187" spans="1:5">
      <c r="A187" s="277"/>
      <c r="B187" s="274"/>
      <c r="C187" s="281"/>
    </row>
    <row r="188" spans="1:5">
      <c r="A188" s="277"/>
      <c r="B188" s="274"/>
      <c r="C188" s="281"/>
    </row>
    <row r="189" spans="1:5">
      <c r="A189" s="277"/>
      <c r="B189" s="274"/>
      <c r="C189" s="281"/>
    </row>
    <row r="190" spans="1:5">
      <c r="A190" s="277"/>
      <c r="B190" s="274"/>
      <c r="C190" s="281"/>
    </row>
    <row r="191" spans="1:5">
      <c r="A191" s="277"/>
      <c r="B191" s="274"/>
      <c r="C191" s="281"/>
    </row>
    <row r="192" spans="1:5">
      <c r="A192" s="277"/>
      <c r="B192" s="274"/>
      <c r="C192" s="281"/>
    </row>
    <row r="193" spans="1:3">
      <c r="A193" s="277"/>
      <c r="B193" s="274"/>
      <c r="C193" s="281"/>
    </row>
    <row r="194" spans="1:3">
      <c r="A194" s="277"/>
      <c r="B194" s="274"/>
      <c r="C194" s="281"/>
    </row>
    <row r="195" spans="1:3">
      <c r="A195" s="277"/>
      <c r="B195" s="274"/>
      <c r="C195" s="281"/>
    </row>
    <row r="196" spans="1:3">
      <c r="A196" s="277"/>
      <c r="B196" s="274"/>
      <c r="C196" s="281"/>
    </row>
    <row r="197" spans="1:3">
      <c r="A197" s="277"/>
      <c r="B197" s="274"/>
      <c r="C197" s="281"/>
    </row>
    <row r="198" spans="1:3">
      <c r="A198" s="277"/>
      <c r="B198" s="274"/>
      <c r="C198" s="281"/>
    </row>
    <row r="199" spans="1:3">
      <c r="A199" s="277"/>
      <c r="B199" s="274"/>
      <c r="C199" s="281"/>
    </row>
    <row r="200" spans="1:3">
      <c r="A200" s="277"/>
      <c r="B200" s="274"/>
      <c r="C200" s="281"/>
    </row>
    <row r="201" spans="1:3">
      <c r="A201" s="277"/>
      <c r="B201" s="274"/>
      <c r="C201" s="281"/>
    </row>
  </sheetData>
  <mergeCells count="23">
    <mergeCell ref="B126:B131"/>
    <mergeCell ref="B132:B150"/>
    <mergeCell ref="B151:B163"/>
    <mergeCell ref="B164:B179"/>
    <mergeCell ref="B180:B182"/>
    <mergeCell ref="B122:B125"/>
    <mergeCell ref="B47:B54"/>
    <mergeCell ref="B55:B63"/>
    <mergeCell ref="B64:B66"/>
    <mergeCell ref="B67:B78"/>
    <mergeCell ref="B79:B86"/>
    <mergeCell ref="B87:B95"/>
    <mergeCell ref="B96:B102"/>
    <mergeCell ref="B103:B104"/>
    <mergeCell ref="B106:B110"/>
    <mergeCell ref="B112:B113"/>
    <mergeCell ref="B114:B121"/>
    <mergeCell ref="B43:B46"/>
    <mergeCell ref="B2:B8"/>
    <mergeCell ref="B9:B15"/>
    <mergeCell ref="B16:B21"/>
    <mergeCell ref="B23:B31"/>
    <mergeCell ref="B32:B4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6762C-32FC-4845-953B-1A26054B4EAE}">
  <dimension ref="A1:H201"/>
  <sheetViews>
    <sheetView topLeftCell="C134" workbookViewId="0">
      <selection activeCell="D137" sqref="D137"/>
    </sheetView>
  </sheetViews>
  <sheetFormatPr defaultColWidth="9.140625" defaultRowHeight="14.45"/>
  <cols>
    <col min="1" max="1" width="15" style="261" customWidth="1"/>
    <col min="2" max="2" width="20.7109375" style="261" customWidth="1"/>
    <col min="3" max="3" width="20.140625" style="261" customWidth="1"/>
    <col min="4" max="4" width="69.140625" style="24" customWidth="1"/>
    <col min="5" max="5" width="19" style="37" customWidth="1"/>
    <col min="6" max="6" width="19.140625" style="276" customWidth="1"/>
    <col min="7" max="7" width="32.42578125" style="276" customWidth="1"/>
    <col min="8" max="8" width="46.7109375" style="278" customWidth="1"/>
    <col min="9" max="16384" width="9.140625" style="24"/>
  </cols>
  <sheetData>
    <row r="1" spans="1:8" s="37" customFormat="1" ht="41.45">
      <c r="A1" s="273" t="s">
        <v>11523</v>
      </c>
      <c r="B1" s="273" t="s">
        <v>11524</v>
      </c>
      <c r="C1" s="273" t="s">
        <v>11525</v>
      </c>
      <c r="D1" s="273" t="s">
        <v>11526</v>
      </c>
      <c r="E1" s="273" t="s">
        <v>10863</v>
      </c>
      <c r="F1" s="273" t="s">
        <v>10864</v>
      </c>
      <c r="G1" s="275" t="s">
        <v>11527</v>
      </c>
      <c r="H1" s="276" t="s">
        <v>11528</v>
      </c>
    </row>
    <row r="2" spans="1:8">
      <c r="A2" s="277" t="s">
        <v>11061</v>
      </c>
      <c r="B2" s="274" t="s">
        <v>9218</v>
      </c>
      <c r="C2" s="274" t="s">
        <v>11529</v>
      </c>
      <c r="D2" s="281" t="s">
        <v>11063</v>
      </c>
      <c r="E2" s="295">
        <v>10000</v>
      </c>
      <c r="F2" s="295" t="s">
        <v>10871</v>
      </c>
      <c r="G2" s="296">
        <f>COUNTIF(F2:F182,"Yes")/COUNTA(F2:F182)</f>
        <v>0.59668508287292821</v>
      </c>
    </row>
    <row r="3" spans="1:8" ht="27" customHeight="1">
      <c r="A3" s="277" t="s">
        <v>11064</v>
      </c>
      <c r="B3" s="274" t="s">
        <v>9218</v>
      </c>
      <c r="C3" s="274" t="s">
        <v>11529</v>
      </c>
      <c r="D3" s="281" t="s">
        <v>11065</v>
      </c>
      <c r="E3" s="295">
        <v>10001</v>
      </c>
      <c r="F3" s="295" t="s">
        <v>7306</v>
      </c>
      <c r="G3" s="295"/>
    </row>
    <row r="4" spans="1:8">
      <c r="A4" s="277" t="s">
        <v>11067</v>
      </c>
      <c r="B4" s="274" t="s">
        <v>9218</v>
      </c>
      <c r="C4" s="274" t="s">
        <v>11529</v>
      </c>
      <c r="D4" s="281" t="s">
        <v>11068</v>
      </c>
      <c r="E4" s="295">
        <v>10002</v>
      </c>
      <c r="F4" s="297" t="s">
        <v>7306</v>
      </c>
      <c r="H4" s="279" t="s">
        <v>11530</v>
      </c>
    </row>
    <row r="5" spans="1:8" ht="27.6">
      <c r="A5" s="277" t="s">
        <v>11070</v>
      </c>
      <c r="B5" s="274" t="s">
        <v>9218</v>
      </c>
      <c r="C5" s="274" t="s">
        <v>11529</v>
      </c>
      <c r="D5" s="281" t="s">
        <v>11071</v>
      </c>
      <c r="E5" s="295">
        <v>10003</v>
      </c>
      <c r="F5" s="295" t="s">
        <v>7306</v>
      </c>
    </row>
    <row r="6" spans="1:8" ht="82.9">
      <c r="A6" s="277" t="s">
        <v>11073</v>
      </c>
      <c r="B6" s="274" t="s">
        <v>9218</v>
      </c>
      <c r="C6" s="274" t="s">
        <v>11529</v>
      </c>
      <c r="D6" s="281" t="s">
        <v>11074</v>
      </c>
      <c r="E6" s="295">
        <v>10004</v>
      </c>
      <c r="F6" s="297" t="s">
        <v>7306</v>
      </c>
      <c r="G6" s="295"/>
      <c r="H6" s="280" t="s">
        <v>11531</v>
      </c>
    </row>
    <row r="7" spans="1:8" ht="27.6">
      <c r="A7" s="277" t="s">
        <v>11076</v>
      </c>
      <c r="B7" s="274" t="s">
        <v>9218</v>
      </c>
      <c r="C7" s="274" t="s">
        <v>11529</v>
      </c>
      <c r="D7" s="281" t="s">
        <v>11077</v>
      </c>
      <c r="E7" s="295">
        <v>10005</v>
      </c>
      <c r="F7" s="295" t="s">
        <v>7306</v>
      </c>
      <c r="G7" s="295"/>
    </row>
    <row r="8" spans="1:8" ht="41.45">
      <c r="A8" s="277" t="s">
        <v>11079</v>
      </c>
      <c r="B8" s="274" t="s">
        <v>9218</v>
      </c>
      <c r="C8" s="274" t="s">
        <v>11529</v>
      </c>
      <c r="D8" s="281" t="s">
        <v>11080</v>
      </c>
      <c r="E8" s="295">
        <v>10006</v>
      </c>
      <c r="F8" s="295" t="s">
        <v>7306</v>
      </c>
      <c r="G8" s="295"/>
    </row>
    <row r="9" spans="1:8">
      <c r="A9" s="277" t="s">
        <v>11082</v>
      </c>
      <c r="B9" s="274" t="s">
        <v>9218</v>
      </c>
      <c r="C9" s="274" t="s">
        <v>11532</v>
      </c>
      <c r="D9" s="281" t="s">
        <v>11084</v>
      </c>
      <c r="E9" s="295">
        <v>10007</v>
      </c>
      <c r="F9" s="295" t="s">
        <v>10871</v>
      </c>
      <c r="G9" s="295"/>
    </row>
    <row r="10" spans="1:8">
      <c r="A10" s="277" t="s">
        <v>11085</v>
      </c>
      <c r="B10" s="274" t="s">
        <v>9218</v>
      </c>
      <c r="C10" s="274" t="s">
        <v>11532</v>
      </c>
      <c r="D10" s="281" t="s">
        <v>11086</v>
      </c>
      <c r="E10" s="295">
        <v>10008</v>
      </c>
      <c r="F10" s="295" t="s">
        <v>10871</v>
      </c>
      <c r="G10" s="295"/>
    </row>
    <row r="11" spans="1:8" ht="27.6">
      <c r="A11" s="277" t="s">
        <v>11087</v>
      </c>
      <c r="B11" s="274" t="s">
        <v>9218</v>
      </c>
      <c r="C11" s="274" t="s">
        <v>11532</v>
      </c>
      <c r="D11" s="281" t="s">
        <v>11088</v>
      </c>
      <c r="E11" s="295">
        <v>10009</v>
      </c>
      <c r="F11" s="295" t="s">
        <v>7306</v>
      </c>
      <c r="G11" s="295"/>
    </row>
    <row r="12" spans="1:8" ht="27.6">
      <c r="A12" s="277" t="s">
        <v>11090</v>
      </c>
      <c r="B12" s="274" t="s">
        <v>9218</v>
      </c>
      <c r="C12" s="274" t="s">
        <v>11532</v>
      </c>
      <c r="D12" s="281" t="s">
        <v>11091</v>
      </c>
      <c r="E12" s="295">
        <v>10010</v>
      </c>
      <c r="F12" s="295" t="s">
        <v>10871</v>
      </c>
      <c r="G12" s="295"/>
    </row>
    <row r="13" spans="1:8">
      <c r="A13" s="277" t="s">
        <v>11092</v>
      </c>
      <c r="B13" s="274" t="s">
        <v>9218</v>
      </c>
      <c r="C13" s="274" t="s">
        <v>11532</v>
      </c>
      <c r="D13" s="281" t="s">
        <v>11093</v>
      </c>
      <c r="E13" s="295">
        <v>10011</v>
      </c>
      <c r="F13" s="295" t="s">
        <v>7306</v>
      </c>
      <c r="G13" s="295"/>
    </row>
    <row r="14" spans="1:8" ht="41.45">
      <c r="A14" s="277" t="s">
        <v>11095</v>
      </c>
      <c r="B14" s="274" t="s">
        <v>9218</v>
      </c>
      <c r="C14" s="274" t="s">
        <v>11532</v>
      </c>
      <c r="D14" s="281" t="s">
        <v>11096</v>
      </c>
      <c r="E14" s="295">
        <v>10012</v>
      </c>
      <c r="F14" s="295" t="s">
        <v>10871</v>
      </c>
      <c r="G14" s="295"/>
      <c r="H14" s="280" t="s">
        <v>11533</v>
      </c>
    </row>
    <row r="15" spans="1:8" ht="27.6">
      <c r="A15" s="277" t="s">
        <v>11097</v>
      </c>
      <c r="B15" s="274" t="s">
        <v>9218</v>
      </c>
      <c r="C15" s="274" t="s">
        <v>11532</v>
      </c>
      <c r="D15" s="281" t="s">
        <v>11098</v>
      </c>
      <c r="E15" s="295">
        <v>10013</v>
      </c>
      <c r="F15" s="295" t="s">
        <v>7306</v>
      </c>
      <c r="G15" s="295"/>
    </row>
    <row r="16" spans="1:8">
      <c r="A16" s="277" t="s">
        <v>11099</v>
      </c>
      <c r="B16" s="274" t="s">
        <v>9218</v>
      </c>
      <c r="C16" s="274" t="s">
        <v>11534</v>
      </c>
      <c r="D16" s="281" t="s">
        <v>11101</v>
      </c>
      <c r="E16" s="295">
        <v>10014</v>
      </c>
      <c r="F16" s="295" t="s">
        <v>10871</v>
      </c>
      <c r="G16" s="295"/>
    </row>
    <row r="17" spans="1:8">
      <c r="A17" s="277" t="s">
        <v>11102</v>
      </c>
      <c r="B17" s="274" t="s">
        <v>9218</v>
      </c>
      <c r="C17" s="274" t="s">
        <v>11534</v>
      </c>
      <c r="D17" s="281" t="s">
        <v>11103</v>
      </c>
      <c r="E17" s="295">
        <v>10015</v>
      </c>
      <c r="F17" s="295" t="s">
        <v>7306</v>
      </c>
      <c r="G17" s="295"/>
    </row>
    <row r="18" spans="1:8" ht="27.6">
      <c r="A18" s="277" t="s">
        <v>11104</v>
      </c>
      <c r="B18" s="274" t="s">
        <v>9218</v>
      </c>
      <c r="C18" s="274" t="s">
        <v>11534</v>
      </c>
      <c r="D18" s="281" t="s">
        <v>11105</v>
      </c>
      <c r="E18" s="295">
        <v>10016</v>
      </c>
      <c r="F18" s="295" t="s">
        <v>10871</v>
      </c>
      <c r="G18" s="295"/>
      <c r="H18" s="280"/>
    </row>
    <row r="19" spans="1:8" ht="27.6">
      <c r="A19" s="277" t="s">
        <v>11106</v>
      </c>
      <c r="B19" s="274" t="s">
        <v>9218</v>
      </c>
      <c r="C19" s="274" t="s">
        <v>11534</v>
      </c>
      <c r="D19" s="281" t="s">
        <v>11107</v>
      </c>
      <c r="E19" s="295">
        <v>10017</v>
      </c>
      <c r="F19" s="295" t="s">
        <v>7306</v>
      </c>
      <c r="G19" s="295"/>
    </row>
    <row r="20" spans="1:8" ht="27.6">
      <c r="A20" s="277" t="s">
        <v>11108</v>
      </c>
      <c r="B20" s="274" t="s">
        <v>9218</v>
      </c>
      <c r="C20" s="274" t="s">
        <v>11534</v>
      </c>
      <c r="D20" s="281" t="s">
        <v>11109</v>
      </c>
      <c r="E20" s="295">
        <v>10018</v>
      </c>
      <c r="F20" s="295" t="s">
        <v>7306</v>
      </c>
      <c r="G20" s="295"/>
    </row>
    <row r="21" spans="1:8" ht="27.6">
      <c r="A21" s="277" t="s">
        <v>11110</v>
      </c>
      <c r="B21" s="274" t="s">
        <v>9218</v>
      </c>
      <c r="C21" s="274" t="s">
        <v>11534</v>
      </c>
      <c r="D21" s="281" t="s">
        <v>11111</v>
      </c>
      <c r="E21" s="295">
        <v>10019</v>
      </c>
      <c r="F21" s="295" t="s">
        <v>10871</v>
      </c>
      <c r="G21" s="295"/>
    </row>
    <row r="22" spans="1:8" ht="41.45">
      <c r="A22" s="277" t="s">
        <v>11112</v>
      </c>
      <c r="B22" s="274" t="s">
        <v>9218</v>
      </c>
      <c r="C22" s="274" t="s">
        <v>11535</v>
      </c>
      <c r="D22" s="281" t="s">
        <v>11114</v>
      </c>
      <c r="E22" s="295">
        <v>10020</v>
      </c>
      <c r="F22" s="295" t="s">
        <v>7306</v>
      </c>
      <c r="G22" s="295"/>
    </row>
    <row r="23" spans="1:8" ht="27.6">
      <c r="A23" s="277" t="s">
        <v>11116</v>
      </c>
      <c r="B23" s="274" t="s">
        <v>11536</v>
      </c>
      <c r="C23" s="274" t="s">
        <v>11537</v>
      </c>
      <c r="D23" s="281" t="s">
        <v>11118</v>
      </c>
      <c r="E23" s="295">
        <v>10021</v>
      </c>
      <c r="F23" s="295" t="s">
        <v>10871</v>
      </c>
      <c r="G23" s="295"/>
    </row>
    <row r="24" spans="1:8" ht="27.6">
      <c r="A24" s="277" t="s">
        <v>11119</v>
      </c>
      <c r="B24" s="274" t="s">
        <v>11536</v>
      </c>
      <c r="C24" s="274" t="s">
        <v>11537</v>
      </c>
      <c r="D24" s="281" t="s">
        <v>11120</v>
      </c>
      <c r="E24" s="295">
        <v>10022</v>
      </c>
      <c r="F24" s="295" t="s">
        <v>7306</v>
      </c>
      <c r="G24" s="295"/>
    </row>
    <row r="25" spans="1:8" ht="27.6">
      <c r="A25" s="277" t="s">
        <v>11122</v>
      </c>
      <c r="B25" s="274" t="s">
        <v>11536</v>
      </c>
      <c r="C25" s="274" t="s">
        <v>11537</v>
      </c>
      <c r="D25" s="281" t="s">
        <v>11123</v>
      </c>
      <c r="E25" s="295">
        <v>10024</v>
      </c>
      <c r="F25" s="295" t="s">
        <v>7306</v>
      </c>
      <c r="G25" s="295"/>
    </row>
    <row r="26" spans="1:8" ht="27.6">
      <c r="A26" s="277" t="s">
        <v>11125</v>
      </c>
      <c r="B26" s="274" t="s">
        <v>11536</v>
      </c>
      <c r="C26" s="274" t="s">
        <v>11537</v>
      </c>
      <c r="D26" s="281" t="s">
        <v>11126</v>
      </c>
      <c r="E26" s="295">
        <v>10025</v>
      </c>
      <c r="F26" s="295" t="s">
        <v>7306</v>
      </c>
      <c r="G26" s="295"/>
    </row>
    <row r="27" spans="1:8" ht="27.6">
      <c r="A27" s="277" t="s">
        <v>11127</v>
      </c>
      <c r="B27" s="274" t="s">
        <v>11536</v>
      </c>
      <c r="C27" s="274" t="s">
        <v>11537</v>
      </c>
      <c r="D27" s="281" t="s">
        <v>11128</v>
      </c>
      <c r="E27" s="295">
        <v>10026</v>
      </c>
      <c r="F27" s="295" t="s">
        <v>10871</v>
      </c>
      <c r="G27" s="295"/>
    </row>
    <row r="28" spans="1:8" ht="27.6">
      <c r="A28" s="277" t="s">
        <v>11129</v>
      </c>
      <c r="B28" s="274" t="s">
        <v>11536</v>
      </c>
      <c r="C28" s="274" t="s">
        <v>11537</v>
      </c>
      <c r="D28" s="281" t="s">
        <v>11130</v>
      </c>
      <c r="E28" s="295">
        <v>10027</v>
      </c>
      <c r="F28" s="295" t="s">
        <v>7306</v>
      </c>
      <c r="G28" s="295"/>
    </row>
    <row r="29" spans="1:8" ht="27.6">
      <c r="A29" s="277" t="s">
        <v>11131</v>
      </c>
      <c r="B29" s="274" t="s">
        <v>11536</v>
      </c>
      <c r="C29" s="274" t="s">
        <v>11537</v>
      </c>
      <c r="D29" s="281" t="s">
        <v>11132</v>
      </c>
      <c r="E29" s="295">
        <v>10028</v>
      </c>
      <c r="F29" s="295" t="s">
        <v>10871</v>
      </c>
      <c r="G29" s="295"/>
    </row>
    <row r="30" spans="1:8" ht="27.6">
      <c r="A30" s="277" t="s">
        <v>11133</v>
      </c>
      <c r="B30" s="274" t="s">
        <v>11536</v>
      </c>
      <c r="C30" s="274" t="s">
        <v>11537</v>
      </c>
      <c r="D30" s="281" t="s">
        <v>11134</v>
      </c>
      <c r="E30" s="295">
        <v>10029</v>
      </c>
      <c r="F30" s="295" t="s">
        <v>7306</v>
      </c>
      <c r="G30" s="295"/>
    </row>
    <row r="31" spans="1:8" ht="27.6">
      <c r="A31" s="277" t="s">
        <v>11135</v>
      </c>
      <c r="B31" s="274" t="s">
        <v>11536</v>
      </c>
      <c r="C31" s="274" t="s">
        <v>11537</v>
      </c>
      <c r="D31" s="281" t="s">
        <v>11136</v>
      </c>
      <c r="E31" s="295">
        <v>10030</v>
      </c>
      <c r="F31" s="295" t="s">
        <v>10871</v>
      </c>
      <c r="G31" s="295"/>
    </row>
    <row r="32" spans="1:8">
      <c r="A32" s="277" t="s">
        <v>11137</v>
      </c>
      <c r="B32" s="274" t="s">
        <v>11536</v>
      </c>
      <c r="C32" s="274" t="s">
        <v>11538</v>
      </c>
      <c r="D32" s="281" t="s">
        <v>11139</v>
      </c>
      <c r="E32" s="295">
        <v>10031</v>
      </c>
      <c r="F32" s="295" t="s">
        <v>10871</v>
      </c>
      <c r="G32" s="295"/>
    </row>
    <row r="33" spans="1:8" ht="27.6">
      <c r="A33" s="277" t="s">
        <v>11140</v>
      </c>
      <c r="B33" s="274" t="s">
        <v>11536</v>
      </c>
      <c r="C33" s="274" t="s">
        <v>11538</v>
      </c>
      <c r="D33" s="281" t="s">
        <v>11141</v>
      </c>
      <c r="E33" s="295">
        <v>10032</v>
      </c>
      <c r="F33" s="295" t="s">
        <v>7306</v>
      </c>
      <c r="G33" s="295"/>
    </row>
    <row r="34" spans="1:8" ht="27.6">
      <c r="A34" s="277" t="s">
        <v>11142</v>
      </c>
      <c r="B34" s="274" t="s">
        <v>11536</v>
      </c>
      <c r="C34" s="274" t="s">
        <v>11538</v>
      </c>
      <c r="D34" s="281" t="s">
        <v>11143</v>
      </c>
      <c r="E34" s="295">
        <v>10033</v>
      </c>
      <c r="F34" s="295" t="s">
        <v>10871</v>
      </c>
      <c r="G34" s="295"/>
    </row>
    <row r="35" spans="1:8" ht="27.6">
      <c r="A35" s="277" t="s">
        <v>11144</v>
      </c>
      <c r="B35" s="274" t="s">
        <v>11536</v>
      </c>
      <c r="C35" s="274" t="s">
        <v>11538</v>
      </c>
      <c r="D35" s="281" t="s">
        <v>11145</v>
      </c>
      <c r="E35" s="295">
        <v>10034</v>
      </c>
      <c r="F35" s="295" t="s">
        <v>7306</v>
      </c>
      <c r="G35" s="295"/>
    </row>
    <row r="36" spans="1:8" ht="41.45">
      <c r="A36" s="277" t="s">
        <v>11147</v>
      </c>
      <c r="B36" s="274" t="s">
        <v>11536</v>
      </c>
      <c r="C36" s="274" t="s">
        <v>11538</v>
      </c>
      <c r="D36" s="281" t="s">
        <v>11148</v>
      </c>
      <c r="E36" s="295">
        <v>10035</v>
      </c>
      <c r="F36" s="295" t="s">
        <v>7306</v>
      </c>
      <c r="G36" s="295"/>
    </row>
    <row r="37" spans="1:8" ht="27.6">
      <c r="A37" s="277" t="s">
        <v>11150</v>
      </c>
      <c r="B37" s="274" t="s">
        <v>11536</v>
      </c>
      <c r="C37" s="274" t="s">
        <v>11538</v>
      </c>
      <c r="D37" s="281" t="s">
        <v>11151</v>
      </c>
      <c r="E37" s="295">
        <v>10036</v>
      </c>
      <c r="F37" s="295" t="s">
        <v>7306</v>
      </c>
      <c r="G37" s="295"/>
    </row>
    <row r="38" spans="1:8" ht="27.6">
      <c r="A38" s="277" t="s">
        <v>11153</v>
      </c>
      <c r="B38" s="274" t="s">
        <v>11536</v>
      </c>
      <c r="C38" s="274" t="s">
        <v>11538</v>
      </c>
      <c r="D38" s="281" t="s">
        <v>11154</v>
      </c>
      <c r="E38" s="295">
        <v>10037</v>
      </c>
      <c r="F38" s="295" t="s">
        <v>10871</v>
      </c>
      <c r="G38" s="295"/>
    </row>
    <row r="39" spans="1:8" ht="27.6">
      <c r="A39" s="277" t="s">
        <v>11155</v>
      </c>
      <c r="B39" s="274" t="s">
        <v>11536</v>
      </c>
      <c r="C39" s="274" t="s">
        <v>11538</v>
      </c>
      <c r="D39" s="281" t="s">
        <v>11156</v>
      </c>
      <c r="E39" s="295">
        <v>10038</v>
      </c>
      <c r="F39" s="295" t="s">
        <v>10871</v>
      </c>
      <c r="G39" s="295"/>
    </row>
    <row r="40" spans="1:8" ht="41.45">
      <c r="A40" s="277" t="s">
        <v>11157</v>
      </c>
      <c r="B40" s="274" t="s">
        <v>11536</v>
      </c>
      <c r="C40" s="274" t="s">
        <v>11538</v>
      </c>
      <c r="D40" s="281" t="s">
        <v>11158</v>
      </c>
      <c r="E40" s="295">
        <v>10039</v>
      </c>
      <c r="F40" s="295" t="s">
        <v>10871</v>
      </c>
      <c r="G40" s="295"/>
    </row>
    <row r="41" spans="1:8">
      <c r="A41" s="277" t="s">
        <v>11159</v>
      </c>
      <c r="B41" s="274" t="s">
        <v>11536</v>
      </c>
      <c r="C41" s="274" t="s">
        <v>11538</v>
      </c>
      <c r="D41" s="281" t="s">
        <v>11160</v>
      </c>
      <c r="E41" s="295">
        <v>10040</v>
      </c>
      <c r="F41" s="295" t="s">
        <v>10871</v>
      </c>
      <c r="G41" s="295"/>
    </row>
    <row r="42" spans="1:8" ht="27.6">
      <c r="A42" s="277" t="s">
        <v>11161</v>
      </c>
      <c r="B42" s="274" t="s">
        <v>11536</v>
      </c>
      <c r="C42" s="274" t="s">
        <v>11538</v>
      </c>
      <c r="D42" s="281" t="s">
        <v>11162</v>
      </c>
      <c r="E42" s="295">
        <v>10041</v>
      </c>
      <c r="F42" s="295" t="s">
        <v>10871</v>
      </c>
      <c r="G42" s="295"/>
    </row>
    <row r="43" spans="1:8" ht="27.6">
      <c r="A43" s="277" t="s">
        <v>11163</v>
      </c>
      <c r="B43" s="274" t="s">
        <v>11536</v>
      </c>
      <c r="C43" s="274" t="s">
        <v>11539</v>
      </c>
      <c r="D43" s="281" t="s">
        <v>11165</v>
      </c>
      <c r="E43" s="295">
        <v>10042</v>
      </c>
      <c r="F43" s="295" t="s">
        <v>10871</v>
      </c>
      <c r="G43" s="295"/>
    </row>
    <row r="44" spans="1:8" ht="55.15">
      <c r="A44" s="277" t="s">
        <v>11166</v>
      </c>
      <c r="B44" s="274" t="s">
        <v>11536</v>
      </c>
      <c r="C44" s="274" t="s">
        <v>11539</v>
      </c>
      <c r="D44" s="281" t="s">
        <v>11167</v>
      </c>
      <c r="E44" s="295">
        <v>10043</v>
      </c>
      <c r="F44" s="297" t="s">
        <v>7306</v>
      </c>
      <c r="G44" s="295"/>
      <c r="H44" s="280" t="s">
        <v>11540</v>
      </c>
    </row>
    <row r="45" spans="1:8" ht="27.6">
      <c r="A45" s="277" t="s">
        <v>11169</v>
      </c>
      <c r="B45" s="274" t="s">
        <v>11536</v>
      </c>
      <c r="C45" s="274" t="s">
        <v>11539</v>
      </c>
      <c r="D45" s="281" t="s">
        <v>11170</v>
      </c>
      <c r="E45" s="295">
        <v>10044</v>
      </c>
      <c r="F45" s="295" t="s">
        <v>7306</v>
      </c>
      <c r="G45" s="295"/>
    </row>
    <row r="46" spans="1:8" ht="27.6">
      <c r="A46" s="277" t="s">
        <v>11172</v>
      </c>
      <c r="B46" s="274" t="s">
        <v>11536</v>
      </c>
      <c r="C46" s="274" t="s">
        <v>11539</v>
      </c>
      <c r="D46" s="281" t="s">
        <v>11173</v>
      </c>
      <c r="E46" s="295">
        <v>10045</v>
      </c>
      <c r="F46" s="295" t="s">
        <v>10871</v>
      </c>
      <c r="G46" s="295"/>
    </row>
    <row r="47" spans="1:8" ht="27.6">
      <c r="A47" s="277" t="s">
        <v>11174</v>
      </c>
      <c r="B47" s="274" t="s">
        <v>11536</v>
      </c>
      <c r="C47" s="274" t="s">
        <v>11541</v>
      </c>
      <c r="D47" s="281" t="s">
        <v>11176</v>
      </c>
      <c r="E47" s="295">
        <v>10046</v>
      </c>
      <c r="F47" s="295" t="s">
        <v>7306</v>
      </c>
      <c r="G47" s="295"/>
    </row>
    <row r="48" spans="1:8" ht="27.6">
      <c r="A48" s="277" t="s">
        <v>11178</v>
      </c>
      <c r="B48" s="274" t="s">
        <v>11536</v>
      </c>
      <c r="C48" s="274" t="s">
        <v>11541</v>
      </c>
      <c r="D48" s="281" t="s">
        <v>11179</v>
      </c>
      <c r="E48" s="295">
        <v>10047</v>
      </c>
      <c r="F48" s="295" t="s">
        <v>7306</v>
      </c>
      <c r="G48" s="295"/>
    </row>
    <row r="49" spans="1:8" ht="41.45">
      <c r="A49" s="277" t="s">
        <v>11181</v>
      </c>
      <c r="B49" s="274" t="s">
        <v>11536</v>
      </c>
      <c r="C49" s="274" t="s">
        <v>11541</v>
      </c>
      <c r="D49" s="281" t="s">
        <v>11182</v>
      </c>
      <c r="E49" s="295">
        <v>10048</v>
      </c>
      <c r="F49" s="295" t="s">
        <v>10871</v>
      </c>
      <c r="G49" s="295"/>
      <c r="H49" s="280" t="s">
        <v>11542</v>
      </c>
    </row>
    <row r="50" spans="1:8" ht="41.45">
      <c r="A50" s="277" t="s">
        <v>11183</v>
      </c>
      <c r="B50" s="274" t="s">
        <v>11536</v>
      </c>
      <c r="C50" s="274" t="s">
        <v>11543</v>
      </c>
      <c r="D50" s="281" t="s">
        <v>11184</v>
      </c>
      <c r="E50" s="295">
        <v>10049</v>
      </c>
      <c r="F50" s="295" t="s">
        <v>10871</v>
      </c>
      <c r="G50" s="295"/>
    </row>
    <row r="51" spans="1:8" ht="55.15">
      <c r="A51" s="277" t="s">
        <v>11185</v>
      </c>
      <c r="B51" s="274" t="s">
        <v>11536</v>
      </c>
      <c r="C51" s="274" t="s">
        <v>11543</v>
      </c>
      <c r="D51" s="281" t="s">
        <v>11186</v>
      </c>
      <c r="E51" s="295">
        <v>10050</v>
      </c>
      <c r="F51" s="295" t="s">
        <v>10871</v>
      </c>
      <c r="G51" s="295"/>
    </row>
    <row r="52" spans="1:8" ht="110.45">
      <c r="A52" s="277" t="s">
        <v>11187</v>
      </c>
      <c r="B52" s="274" t="s">
        <v>11536</v>
      </c>
      <c r="C52" s="274" t="s">
        <v>11543</v>
      </c>
      <c r="D52" s="281" t="s">
        <v>11188</v>
      </c>
      <c r="E52" s="295">
        <v>10051</v>
      </c>
      <c r="F52" s="295" t="s">
        <v>10871</v>
      </c>
      <c r="G52" s="295"/>
      <c r="H52" s="280" t="s">
        <v>11544</v>
      </c>
    </row>
    <row r="53" spans="1:8" ht="41.45">
      <c r="A53" s="277" t="s">
        <v>11189</v>
      </c>
      <c r="B53" s="274" t="s">
        <v>11536</v>
      </c>
      <c r="C53" s="274" t="s">
        <v>11543</v>
      </c>
      <c r="D53" s="281" t="s">
        <v>11190</v>
      </c>
      <c r="E53" s="295">
        <v>10052</v>
      </c>
      <c r="F53" s="297" t="s">
        <v>7306</v>
      </c>
      <c r="G53" s="295"/>
      <c r="H53" s="280" t="s">
        <v>11545</v>
      </c>
    </row>
    <row r="54" spans="1:8" ht="55.15">
      <c r="A54" s="277" t="s">
        <v>11191</v>
      </c>
      <c r="B54" s="274" t="s">
        <v>11536</v>
      </c>
      <c r="C54" s="274" t="s">
        <v>11543</v>
      </c>
      <c r="D54" s="281" t="s">
        <v>11192</v>
      </c>
      <c r="E54" s="295">
        <v>10053</v>
      </c>
      <c r="F54" s="295" t="s">
        <v>10871</v>
      </c>
      <c r="G54" s="295"/>
    </row>
    <row r="55" spans="1:8" ht="27.6">
      <c r="A55" s="277" t="s">
        <v>11193</v>
      </c>
      <c r="B55" s="274" t="s">
        <v>11536</v>
      </c>
      <c r="C55" s="274" t="s">
        <v>11546</v>
      </c>
      <c r="D55" s="281" t="s">
        <v>11195</v>
      </c>
      <c r="E55" s="295">
        <v>10054</v>
      </c>
      <c r="F55" s="295" t="s">
        <v>7306</v>
      </c>
      <c r="G55" s="295"/>
    </row>
    <row r="56" spans="1:8" ht="27.6">
      <c r="A56" s="277" t="s">
        <v>11197</v>
      </c>
      <c r="B56" s="274" t="s">
        <v>11536</v>
      </c>
      <c r="C56" s="274" t="s">
        <v>11546</v>
      </c>
      <c r="D56" s="281" t="s">
        <v>11198</v>
      </c>
      <c r="E56" s="295">
        <v>10055</v>
      </c>
      <c r="F56" s="295" t="s">
        <v>7306</v>
      </c>
      <c r="G56" s="295"/>
    </row>
    <row r="57" spans="1:8" ht="27.6">
      <c r="A57" s="277" t="s">
        <v>11200</v>
      </c>
      <c r="B57" s="274" t="s">
        <v>11536</v>
      </c>
      <c r="C57" s="274" t="s">
        <v>11546</v>
      </c>
      <c r="D57" s="281" t="s">
        <v>11201</v>
      </c>
      <c r="E57" s="295">
        <v>10056</v>
      </c>
      <c r="F57" s="295" t="s">
        <v>7306</v>
      </c>
      <c r="G57" s="295"/>
    </row>
    <row r="58" spans="1:8" ht="27.6">
      <c r="A58" s="277" t="s">
        <v>11202</v>
      </c>
      <c r="B58" s="274" t="s">
        <v>11536</v>
      </c>
      <c r="C58" s="274" t="s">
        <v>11546</v>
      </c>
      <c r="D58" s="281" t="s">
        <v>11203</v>
      </c>
      <c r="E58" s="295">
        <v>10057</v>
      </c>
      <c r="F58" s="295" t="s">
        <v>7306</v>
      </c>
      <c r="G58" s="295"/>
    </row>
    <row r="59" spans="1:8" ht="27.6">
      <c r="A59" s="277" t="s">
        <v>11205</v>
      </c>
      <c r="B59" s="274" t="s">
        <v>11536</v>
      </c>
      <c r="C59" s="274" t="s">
        <v>11546</v>
      </c>
      <c r="D59" s="281" t="s">
        <v>11206</v>
      </c>
      <c r="E59" s="295">
        <v>10058</v>
      </c>
      <c r="F59" s="295" t="s">
        <v>7306</v>
      </c>
      <c r="G59" s="295"/>
    </row>
    <row r="60" spans="1:8" ht="27.6">
      <c r="A60" s="277" t="s">
        <v>11208</v>
      </c>
      <c r="B60" s="274" t="s">
        <v>11536</v>
      </c>
      <c r="C60" s="274" t="s">
        <v>11546</v>
      </c>
      <c r="D60" s="281" t="s">
        <v>11209</v>
      </c>
      <c r="E60" s="295">
        <v>10059</v>
      </c>
      <c r="F60" s="295" t="s">
        <v>10871</v>
      </c>
      <c r="G60" s="295"/>
    </row>
    <row r="61" spans="1:8" ht="27.6">
      <c r="A61" s="277" t="s">
        <v>11210</v>
      </c>
      <c r="B61" s="274" t="s">
        <v>11536</v>
      </c>
      <c r="C61" s="274" t="s">
        <v>11547</v>
      </c>
      <c r="D61" s="281" t="s">
        <v>11211</v>
      </c>
      <c r="E61" s="295">
        <v>10060</v>
      </c>
      <c r="F61" s="295" t="s">
        <v>10871</v>
      </c>
      <c r="G61" s="295"/>
    </row>
    <row r="62" spans="1:8" ht="27.6">
      <c r="A62" s="277" t="s">
        <v>11212</v>
      </c>
      <c r="B62" s="274" t="s">
        <v>11536</v>
      </c>
      <c r="C62" s="274" t="s">
        <v>11547</v>
      </c>
      <c r="D62" s="281" t="s">
        <v>11213</v>
      </c>
      <c r="E62" s="295">
        <v>10061</v>
      </c>
      <c r="F62" s="295" t="s">
        <v>10871</v>
      </c>
      <c r="G62" s="295"/>
    </row>
    <row r="63" spans="1:8" ht="27.6">
      <c r="A63" s="277" t="s">
        <v>11214</v>
      </c>
      <c r="B63" s="274" t="s">
        <v>11536</v>
      </c>
      <c r="C63" s="274" t="s">
        <v>11547</v>
      </c>
      <c r="D63" s="281" t="s">
        <v>11215</v>
      </c>
      <c r="E63" s="295">
        <v>10062</v>
      </c>
      <c r="F63" s="295" t="s">
        <v>7306</v>
      </c>
      <c r="G63" s="295"/>
    </row>
    <row r="64" spans="1:8" ht="41.45">
      <c r="A64" s="277" t="s">
        <v>11217</v>
      </c>
      <c r="B64" s="274" t="s">
        <v>11548</v>
      </c>
      <c r="C64" s="274" t="s">
        <v>11549</v>
      </c>
      <c r="D64" s="281" t="s">
        <v>11219</v>
      </c>
      <c r="E64" s="295">
        <v>10063</v>
      </c>
      <c r="F64" s="295" t="s">
        <v>7306</v>
      </c>
      <c r="G64" s="295"/>
    </row>
    <row r="65" spans="1:8" ht="27.6">
      <c r="A65" s="277" t="s">
        <v>11221</v>
      </c>
      <c r="B65" s="274" t="s">
        <v>11548</v>
      </c>
      <c r="C65" s="274" t="s">
        <v>11549</v>
      </c>
      <c r="D65" s="281" t="s">
        <v>11222</v>
      </c>
      <c r="E65" s="295">
        <v>10064</v>
      </c>
      <c r="F65" s="295" t="s">
        <v>7306</v>
      </c>
      <c r="G65" s="295"/>
    </row>
    <row r="66" spans="1:8" ht="27.6">
      <c r="A66" s="277" t="s">
        <v>11224</v>
      </c>
      <c r="B66" s="274" t="s">
        <v>11548</v>
      </c>
      <c r="C66" s="274" t="s">
        <v>11549</v>
      </c>
      <c r="D66" s="281" t="s">
        <v>11225</v>
      </c>
      <c r="E66" s="295">
        <v>10065</v>
      </c>
      <c r="F66" s="295" t="s">
        <v>7306</v>
      </c>
      <c r="G66" s="295"/>
    </row>
    <row r="67" spans="1:8" ht="27.6">
      <c r="A67" s="277" t="s">
        <v>11227</v>
      </c>
      <c r="B67" s="274" t="s">
        <v>11548</v>
      </c>
      <c r="C67" s="274" t="s">
        <v>11550</v>
      </c>
      <c r="D67" s="281" t="s">
        <v>11229</v>
      </c>
      <c r="E67" s="295">
        <v>10066</v>
      </c>
      <c r="F67" s="295" t="s">
        <v>7306</v>
      </c>
      <c r="G67" s="295"/>
    </row>
    <row r="68" spans="1:8" ht="27.6">
      <c r="A68" s="277" t="s">
        <v>11231</v>
      </c>
      <c r="B68" s="274" t="s">
        <v>11548</v>
      </c>
      <c r="C68" s="274" t="s">
        <v>11550</v>
      </c>
      <c r="D68" s="281" t="s">
        <v>11232</v>
      </c>
      <c r="E68" s="295">
        <v>10067</v>
      </c>
      <c r="F68" s="295" t="s">
        <v>7306</v>
      </c>
      <c r="G68" s="295"/>
    </row>
    <row r="69" spans="1:8" ht="27.6">
      <c r="A69" s="277" t="s">
        <v>11234</v>
      </c>
      <c r="B69" s="274" t="s">
        <v>11548</v>
      </c>
      <c r="C69" s="274" t="s">
        <v>11550</v>
      </c>
      <c r="D69" s="281" t="s">
        <v>11235</v>
      </c>
      <c r="E69" s="295">
        <v>10068</v>
      </c>
      <c r="F69" s="295" t="s">
        <v>7306</v>
      </c>
      <c r="G69" s="295"/>
    </row>
    <row r="70" spans="1:8" ht="27.6">
      <c r="A70" s="277" t="s">
        <v>11237</v>
      </c>
      <c r="B70" s="274" t="s">
        <v>11548</v>
      </c>
      <c r="C70" s="274" t="s">
        <v>11550</v>
      </c>
      <c r="D70" s="281" t="s">
        <v>11238</v>
      </c>
      <c r="E70" s="295">
        <v>10069</v>
      </c>
      <c r="F70" s="295" t="s">
        <v>10871</v>
      </c>
      <c r="G70" s="295"/>
    </row>
    <row r="71" spans="1:8" ht="27.6">
      <c r="A71" s="277" t="s">
        <v>11239</v>
      </c>
      <c r="B71" s="274" t="s">
        <v>11548</v>
      </c>
      <c r="C71" s="274" t="s">
        <v>11550</v>
      </c>
      <c r="D71" s="281" t="s">
        <v>11240</v>
      </c>
      <c r="E71" s="295">
        <v>10070</v>
      </c>
      <c r="F71" s="295" t="s">
        <v>7306</v>
      </c>
      <c r="G71" s="295"/>
    </row>
    <row r="72" spans="1:8" ht="27.6">
      <c r="A72" s="277" t="s">
        <v>11242</v>
      </c>
      <c r="B72" s="274" t="s">
        <v>11548</v>
      </c>
      <c r="C72" s="274" t="s">
        <v>11550</v>
      </c>
      <c r="D72" s="281" t="s">
        <v>11243</v>
      </c>
      <c r="E72" s="295">
        <v>10071</v>
      </c>
      <c r="F72" s="295" t="s">
        <v>7306</v>
      </c>
      <c r="G72" s="295"/>
    </row>
    <row r="73" spans="1:8" ht="27.6">
      <c r="A73" s="277" t="s">
        <v>11244</v>
      </c>
      <c r="B73" s="274" t="s">
        <v>11548</v>
      </c>
      <c r="C73" s="274" t="s">
        <v>11550</v>
      </c>
      <c r="D73" s="281" t="s">
        <v>11245</v>
      </c>
      <c r="E73" s="295">
        <v>10072</v>
      </c>
      <c r="F73" s="295" t="s">
        <v>7306</v>
      </c>
      <c r="G73" s="295"/>
    </row>
    <row r="74" spans="1:8" ht="27.6">
      <c r="A74" s="277" t="s">
        <v>11247</v>
      </c>
      <c r="B74" s="274" t="s">
        <v>11548</v>
      </c>
      <c r="C74" s="274" t="s">
        <v>11550</v>
      </c>
      <c r="D74" s="281" t="s">
        <v>11248</v>
      </c>
      <c r="E74" s="295">
        <v>10073</v>
      </c>
      <c r="F74" s="297" t="s">
        <v>7306</v>
      </c>
      <c r="G74" s="295"/>
      <c r="H74" s="280" t="s">
        <v>11551</v>
      </c>
    </row>
    <row r="75" spans="1:8" ht="27.6">
      <c r="A75" s="277" t="s">
        <v>11250</v>
      </c>
      <c r="B75" s="274" t="s">
        <v>11548</v>
      </c>
      <c r="C75" s="274" t="s">
        <v>11550</v>
      </c>
      <c r="D75" s="281" t="s">
        <v>11251</v>
      </c>
      <c r="E75" s="295">
        <v>10074</v>
      </c>
      <c r="F75" s="295" t="s">
        <v>7306</v>
      </c>
      <c r="G75" s="295"/>
    </row>
    <row r="76" spans="1:8" ht="27.6">
      <c r="A76" s="277" t="s">
        <v>11253</v>
      </c>
      <c r="B76" s="274" t="s">
        <v>11548</v>
      </c>
      <c r="C76" s="274" t="s">
        <v>11550</v>
      </c>
      <c r="D76" s="281" t="s">
        <v>11254</v>
      </c>
      <c r="E76" s="295">
        <v>10075</v>
      </c>
      <c r="F76" s="295" t="s">
        <v>7306</v>
      </c>
      <c r="G76" s="295"/>
    </row>
    <row r="77" spans="1:8" ht="27.6">
      <c r="A77" s="277" t="s">
        <v>11256</v>
      </c>
      <c r="B77" s="274" t="s">
        <v>11548</v>
      </c>
      <c r="C77" s="274" t="s">
        <v>11550</v>
      </c>
      <c r="D77" s="281" t="s">
        <v>11257</v>
      </c>
      <c r="E77" s="295">
        <v>10076</v>
      </c>
      <c r="F77" s="295" t="s">
        <v>10871</v>
      </c>
      <c r="G77" s="295"/>
    </row>
    <row r="78" spans="1:8" ht="27.6">
      <c r="A78" s="277" t="s">
        <v>11258</v>
      </c>
      <c r="B78" s="274" t="s">
        <v>11548</v>
      </c>
      <c r="C78" s="274" t="s">
        <v>11550</v>
      </c>
      <c r="D78" s="281" t="s">
        <v>11259</v>
      </c>
      <c r="E78" s="295">
        <v>10077</v>
      </c>
      <c r="F78" s="295" t="s">
        <v>10871</v>
      </c>
      <c r="G78" s="295"/>
    </row>
    <row r="79" spans="1:8" ht="41.45">
      <c r="A79" s="277" t="s">
        <v>11260</v>
      </c>
      <c r="B79" s="274" t="s">
        <v>11548</v>
      </c>
      <c r="C79" s="274" t="s">
        <v>11552</v>
      </c>
      <c r="D79" s="281" t="s">
        <v>11262</v>
      </c>
      <c r="E79" s="295">
        <v>10078</v>
      </c>
      <c r="F79" s="295" t="s">
        <v>10871</v>
      </c>
      <c r="G79" s="295"/>
    </row>
    <row r="80" spans="1:8" ht="27.6">
      <c r="A80" s="277" t="s">
        <v>11263</v>
      </c>
      <c r="B80" s="274" t="s">
        <v>11548</v>
      </c>
      <c r="C80" s="274" t="s">
        <v>11552</v>
      </c>
      <c r="D80" s="281" t="s">
        <v>11264</v>
      </c>
      <c r="E80" s="295">
        <v>10079</v>
      </c>
      <c r="F80" s="295" t="s">
        <v>10871</v>
      </c>
      <c r="G80" s="295"/>
    </row>
    <row r="81" spans="1:7" ht="41.45">
      <c r="A81" s="277" t="s">
        <v>11265</v>
      </c>
      <c r="B81" s="274" t="s">
        <v>11548</v>
      </c>
      <c r="C81" s="274" t="s">
        <v>11552</v>
      </c>
      <c r="D81" s="281" t="s">
        <v>11266</v>
      </c>
      <c r="E81" s="295">
        <v>10080</v>
      </c>
      <c r="F81" s="295" t="s">
        <v>10871</v>
      </c>
      <c r="G81" s="295"/>
    </row>
    <row r="82" spans="1:7" ht="27.6">
      <c r="A82" s="277" t="s">
        <v>11267</v>
      </c>
      <c r="B82" s="274" t="s">
        <v>11548</v>
      </c>
      <c r="C82" s="274" t="s">
        <v>11552</v>
      </c>
      <c r="D82" s="281" t="s">
        <v>11268</v>
      </c>
      <c r="E82" s="295">
        <v>10081</v>
      </c>
      <c r="F82" s="295" t="s">
        <v>10871</v>
      </c>
      <c r="G82" s="295"/>
    </row>
    <row r="83" spans="1:7" ht="27.6">
      <c r="A83" s="277" t="s">
        <v>11269</v>
      </c>
      <c r="B83" s="274" t="s">
        <v>11548</v>
      </c>
      <c r="C83" s="274" t="s">
        <v>11552</v>
      </c>
      <c r="D83" s="281" t="s">
        <v>11270</v>
      </c>
      <c r="E83" s="295">
        <v>10082</v>
      </c>
      <c r="F83" s="295" t="s">
        <v>10871</v>
      </c>
      <c r="G83" s="295"/>
    </row>
    <row r="84" spans="1:7" ht="41.45">
      <c r="A84" s="277" t="s">
        <v>11271</v>
      </c>
      <c r="B84" s="274" t="s">
        <v>11548</v>
      </c>
      <c r="C84" s="274" t="s">
        <v>11552</v>
      </c>
      <c r="D84" s="281" t="s">
        <v>11272</v>
      </c>
      <c r="E84" s="295">
        <v>10083</v>
      </c>
      <c r="F84" s="295" t="s">
        <v>10871</v>
      </c>
      <c r="G84" s="295"/>
    </row>
    <row r="85" spans="1:7" ht="27.6">
      <c r="A85" s="277" t="s">
        <v>11273</v>
      </c>
      <c r="B85" s="274" t="s">
        <v>11548</v>
      </c>
      <c r="C85" s="274" t="s">
        <v>11552</v>
      </c>
      <c r="D85" s="281" t="s">
        <v>11274</v>
      </c>
      <c r="E85" s="295">
        <v>10084</v>
      </c>
      <c r="F85" s="295" t="s">
        <v>10871</v>
      </c>
      <c r="G85" s="295"/>
    </row>
    <row r="86" spans="1:7" ht="27.6">
      <c r="A86" s="277" t="s">
        <v>11275</v>
      </c>
      <c r="B86" s="274" t="s">
        <v>11548</v>
      </c>
      <c r="C86" s="274" t="s">
        <v>11552</v>
      </c>
      <c r="D86" s="281" t="s">
        <v>11276</v>
      </c>
      <c r="E86" s="295">
        <v>10085</v>
      </c>
      <c r="F86" s="295" t="s">
        <v>10871</v>
      </c>
      <c r="G86" s="295"/>
    </row>
    <row r="87" spans="1:7" ht="27.6">
      <c r="A87" s="277" t="s">
        <v>11277</v>
      </c>
      <c r="B87" s="274" t="s">
        <v>11548</v>
      </c>
      <c r="C87" s="274" t="s">
        <v>11553</v>
      </c>
      <c r="D87" s="281" t="s">
        <v>11279</v>
      </c>
      <c r="E87" s="295">
        <v>10086</v>
      </c>
      <c r="F87" s="295" t="s">
        <v>7306</v>
      </c>
      <c r="G87" s="295"/>
    </row>
    <row r="88" spans="1:7" ht="27.6">
      <c r="A88" s="277" t="s">
        <v>11281</v>
      </c>
      <c r="B88" s="274" t="s">
        <v>11548</v>
      </c>
      <c r="C88" s="274" t="s">
        <v>11553</v>
      </c>
      <c r="D88" s="281" t="s">
        <v>11282</v>
      </c>
      <c r="E88" s="295">
        <v>10087</v>
      </c>
      <c r="F88" s="295" t="s">
        <v>7306</v>
      </c>
      <c r="G88" s="295"/>
    </row>
    <row r="89" spans="1:7" ht="27.6">
      <c r="A89" s="277" t="s">
        <v>11284</v>
      </c>
      <c r="B89" s="274" t="s">
        <v>11548</v>
      </c>
      <c r="C89" s="274" t="s">
        <v>11553</v>
      </c>
      <c r="D89" s="281" t="s">
        <v>11285</v>
      </c>
      <c r="E89" s="295">
        <v>10088</v>
      </c>
      <c r="F89" s="295" t="s">
        <v>7306</v>
      </c>
      <c r="G89" s="295"/>
    </row>
    <row r="90" spans="1:7" ht="27.6">
      <c r="A90" s="277" t="s">
        <v>11286</v>
      </c>
      <c r="B90" s="274" t="s">
        <v>11548</v>
      </c>
      <c r="C90" s="274" t="s">
        <v>11553</v>
      </c>
      <c r="D90" s="281" t="s">
        <v>11287</v>
      </c>
      <c r="E90" s="295">
        <v>10089</v>
      </c>
      <c r="F90" s="295" t="s">
        <v>10871</v>
      </c>
      <c r="G90" s="295"/>
    </row>
    <row r="91" spans="1:7" ht="27.6">
      <c r="A91" s="277" t="s">
        <v>11288</v>
      </c>
      <c r="B91" s="274" t="s">
        <v>11548</v>
      </c>
      <c r="C91" s="274" t="s">
        <v>11553</v>
      </c>
      <c r="D91" s="281" t="s">
        <v>11289</v>
      </c>
      <c r="E91" s="295">
        <v>10090</v>
      </c>
      <c r="F91" s="295" t="s">
        <v>7306</v>
      </c>
      <c r="G91" s="295"/>
    </row>
    <row r="92" spans="1:7" ht="27.6">
      <c r="A92" s="277" t="s">
        <v>11291</v>
      </c>
      <c r="B92" s="274" t="s">
        <v>11548</v>
      </c>
      <c r="C92" s="274" t="s">
        <v>11553</v>
      </c>
      <c r="D92" s="281" t="s">
        <v>11292</v>
      </c>
      <c r="E92" s="295">
        <v>10091</v>
      </c>
      <c r="F92" s="295" t="s">
        <v>10871</v>
      </c>
      <c r="G92" s="295"/>
    </row>
    <row r="93" spans="1:7" ht="27.6">
      <c r="A93" s="277" t="s">
        <v>11293</v>
      </c>
      <c r="B93" s="274" t="s">
        <v>11548</v>
      </c>
      <c r="C93" s="274" t="s">
        <v>11553</v>
      </c>
      <c r="D93" s="281" t="s">
        <v>11294</v>
      </c>
      <c r="E93" s="295">
        <v>10092</v>
      </c>
      <c r="F93" s="295" t="s">
        <v>10871</v>
      </c>
      <c r="G93" s="295"/>
    </row>
    <row r="94" spans="1:7" ht="41.45">
      <c r="A94" s="277" t="s">
        <v>11295</v>
      </c>
      <c r="B94" s="274" t="s">
        <v>11548</v>
      </c>
      <c r="C94" s="274" t="s">
        <v>11553</v>
      </c>
      <c r="D94" s="281" t="s">
        <v>11296</v>
      </c>
      <c r="E94" s="295">
        <v>10093</v>
      </c>
      <c r="F94" s="295" t="s">
        <v>10871</v>
      </c>
      <c r="G94" s="295"/>
    </row>
    <row r="95" spans="1:7" ht="41.45">
      <c r="A95" s="277" t="s">
        <v>11297</v>
      </c>
      <c r="B95" s="274" t="s">
        <v>11548</v>
      </c>
      <c r="C95" s="274" t="s">
        <v>11553</v>
      </c>
      <c r="D95" s="281" t="s">
        <v>11298</v>
      </c>
      <c r="E95" s="295">
        <v>10094</v>
      </c>
      <c r="F95" s="295" t="s">
        <v>7306</v>
      </c>
      <c r="G95" s="295"/>
    </row>
    <row r="96" spans="1:7" ht="55.15">
      <c r="A96" s="277" t="s">
        <v>11300</v>
      </c>
      <c r="B96" s="274" t="s">
        <v>11548</v>
      </c>
      <c r="C96" s="274" t="s">
        <v>9973</v>
      </c>
      <c r="D96" s="281" t="s">
        <v>11302</v>
      </c>
      <c r="E96" s="295">
        <v>10095</v>
      </c>
      <c r="F96" s="295" t="s">
        <v>7306</v>
      </c>
      <c r="G96" s="295"/>
    </row>
    <row r="97" spans="1:8" ht="27.6">
      <c r="A97" s="277" t="s">
        <v>11304</v>
      </c>
      <c r="B97" s="274" t="s">
        <v>11548</v>
      </c>
      <c r="C97" s="274" t="s">
        <v>9973</v>
      </c>
      <c r="D97" s="281" t="s">
        <v>11305</v>
      </c>
      <c r="E97" s="295">
        <v>10096</v>
      </c>
      <c r="F97" s="295" t="s">
        <v>7306</v>
      </c>
      <c r="G97" s="295"/>
    </row>
    <row r="98" spans="1:8" ht="27.6">
      <c r="A98" s="277" t="s">
        <v>11307</v>
      </c>
      <c r="B98" s="274" t="s">
        <v>11548</v>
      </c>
      <c r="C98" s="274" t="s">
        <v>9973</v>
      </c>
      <c r="D98" s="281" t="s">
        <v>11308</v>
      </c>
      <c r="E98" s="295">
        <v>10097</v>
      </c>
      <c r="F98" s="295" t="s">
        <v>7306</v>
      </c>
      <c r="G98" s="295"/>
    </row>
    <row r="99" spans="1:8" ht="27.6">
      <c r="A99" s="277" t="s">
        <v>11309</v>
      </c>
      <c r="B99" s="274" t="s">
        <v>11548</v>
      </c>
      <c r="C99" s="274" t="s">
        <v>9973</v>
      </c>
      <c r="D99" s="281" t="s">
        <v>11310</v>
      </c>
      <c r="E99" s="295">
        <v>10098</v>
      </c>
      <c r="F99" s="295" t="s">
        <v>7306</v>
      </c>
      <c r="G99" s="295"/>
    </row>
    <row r="100" spans="1:8" ht="27.6">
      <c r="A100" s="277" t="s">
        <v>11312</v>
      </c>
      <c r="B100" s="274" t="s">
        <v>11548</v>
      </c>
      <c r="C100" s="274" t="s">
        <v>9973</v>
      </c>
      <c r="D100" s="281" t="s">
        <v>11313</v>
      </c>
      <c r="E100" s="295">
        <v>10099</v>
      </c>
      <c r="F100" s="295" t="s">
        <v>7306</v>
      </c>
      <c r="G100" s="295"/>
    </row>
    <row r="101" spans="1:8" ht="27.6">
      <c r="A101" s="277" t="s">
        <v>11315</v>
      </c>
      <c r="B101" s="274" t="s">
        <v>11548</v>
      </c>
      <c r="C101" s="274" t="s">
        <v>9973</v>
      </c>
      <c r="D101" s="281" t="s">
        <v>11316</v>
      </c>
      <c r="E101" s="295">
        <v>10100</v>
      </c>
      <c r="F101" s="295" t="s">
        <v>7306</v>
      </c>
      <c r="G101" s="295"/>
    </row>
    <row r="102" spans="1:8" ht="27.6">
      <c r="A102" s="277" t="s">
        <v>11318</v>
      </c>
      <c r="B102" s="274" t="s">
        <v>11548</v>
      </c>
      <c r="C102" s="274" t="s">
        <v>9973</v>
      </c>
      <c r="D102" s="281" t="s">
        <v>11319</v>
      </c>
      <c r="E102" s="295">
        <v>10101</v>
      </c>
      <c r="F102" s="295" t="s">
        <v>10871</v>
      </c>
      <c r="G102" s="295"/>
    </row>
    <row r="103" spans="1:8" ht="27.6">
      <c r="A103" s="277" t="s">
        <v>11320</v>
      </c>
      <c r="B103" s="274" t="s">
        <v>11554</v>
      </c>
      <c r="C103" s="274" t="s">
        <v>11555</v>
      </c>
      <c r="D103" s="281" t="s">
        <v>11322</v>
      </c>
      <c r="E103" s="295">
        <v>10102</v>
      </c>
      <c r="F103" s="295" t="s">
        <v>10871</v>
      </c>
      <c r="G103" s="295"/>
    </row>
    <row r="104" spans="1:8" ht="27.6">
      <c r="A104" s="277" t="s">
        <v>11320</v>
      </c>
      <c r="B104" s="274" t="s">
        <v>11554</v>
      </c>
      <c r="C104" s="274" t="s">
        <v>11555</v>
      </c>
      <c r="D104" s="281" t="s">
        <v>11324</v>
      </c>
      <c r="E104" s="295">
        <v>10103</v>
      </c>
      <c r="F104" s="295" t="s">
        <v>7306</v>
      </c>
      <c r="G104" s="295"/>
    </row>
    <row r="105" spans="1:8" ht="27.6">
      <c r="A105" s="277" t="s">
        <v>11326</v>
      </c>
      <c r="B105" s="274" t="s">
        <v>11554</v>
      </c>
      <c r="C105" s="274" t="s">
        <v>11556</v>
      </c>
      <c r="D105" s="281" t="s">
        <v>11328</v>
      </c>
      <c r="E105" s="295">
        <v>10104</v>
      </c>
      <c r="F105" s="295" t="s">
        <v>10871</v>
      </c>
      <c r="G105" s="295"/>
    </row>
    <row r="106" spans="1:8">
      <c r="A106" s="277" t="s">
        <v>11329</v>
      </c>
      <c r="B106" s="274" t="s">
        <v>11554</v>
      </c>
      <c r="C106" s="274" t="s">
        <v>11557</v>
      </c>
      <c r="D106" s="281" t="s">
        <v>11331</v>
      </c>
      <c r="E106" s="295">
        <v>10105</v>
      </c>
      <c r="F106" s="295" t="s">
        <v>7306</v>
      </c>
      <c r="G106" s="295"/>
    </row>
    <row r="107" spans="1:8">
      <c r="A107" s="277" t="s">
        <v>11333</v>
      </c>
      <c r="B107" s="274" t="s">
        <v>11554</v>
      </c>
      <c r="C107" s="274" t="s">
        <v>11557</v>
      </c>
      <c r="D107" s="281" t="s">
        <v>11334</v>
      </c>
      <c r="E107" s="295">
        <v>10106</v>
      </c>
      <c r="F107" s="295" t="s">
        <v>7306</v>
      </c>
      <c r="G107" s="295"/>
    </row>
    <row r="108" spans="1:8" ht="27.6">
      <c r="A108" s="277" t="s">
        <v>11336</v>
      </c>
      <c r="B108" s="274" t="s">
        <v>11554</v>
      </c>
      <c r="C108" s="274" t="s">
        <v>11557</v>
      </c>
      <c r="D108" s="281" t="s">
        <v>11337</v>
      </c>
      <c r="E108" s="295">
        <v>10107</v>
      </c>
      <c r="F108" s="297" t="s">
        <v>7306</v>
      </c>
      <c r="G108" s="295"/>
      <c r="H108" s="280" t="s">
        <v>11558</v>
      </c>
    </row>
    <row r="109" spans="1:8" ht="27.6">
      <c r="A109" s="277" t="s">
        <v>11338</v>
      </c>
      <c r="B109" s="274" t="s">
        <v>11554</v>
      </c>
      <c r="C109" s="274" t="s">
        <v>11557</v>
      </c>
      <c r="D109" s="281" t="s">
        <v>11339</v>
      </c>
      <c r="E109" s="295">
        <v>10108</v>
      </c>
      <c r="F109" s="295" t="s">
        <v>7306</v>
      </c>
      <c r="G109" s="295"/>
    </row>
    <row r="110" spans="1:8" ht="27.6">
      <c r="A110" s="277" t="s">
        <v>11341</v>
      </c>
      <c r="B110" s="274" t="s">
        <v>11554</v>
      </c>
      <c r="C110" s="274" t="s">
        <v>11557</v>
      </c>
      <c r="D110" s="281" t="s">
        <v>11342</v>
      </c>
      <c r="E110" s="295">
        <v>10109</v>
      </c>
      <c r="F110" s="295" t="s">
        <v>10871</v>
      </c>
      <c r="G110" s="295"/>
    </row>
    <row r="111" spans="1:8">
      <c r="A111" s="277" t="s">
        <v>11343</v>
      </c>
      <c r="B111" s="274" t="s">
        <v>11554</v>
      </c>
      <c r="C111" s="274" t="s">
        <v>11559</v>
      </c>
      <c r="D111" s="281" t="s">
        <v>11345</v>
      </c>
      <c r="E111" s="295">
        <v>10110</v>
      </c>
      <c r="F111" s="295" t="s">
        <v>7306</v>
      </c>
      <c r="G111" s="295"/>
    </row>
    <row r="112" spans="1:8">
      <c r="A112" s="277" t="s">
        <v>11347</v>
      </c>
      <c r="B112" s="274" t="s">
        <v>11554</v>
      </c>
      <c r="C112" s="274" t="s">
        <v>11560</v>
      </c>
      <c r="D112" s="281" t="s">
        <v>11349</v>
      </c>
      <c r="E112" s="295">
        <v>10111</v>
      </c>
      <c r="F112" s="295" t="s">
        <v>7306</v>
      </c>
      <c r="G112" s="295"/>
    </row>
    <row r="113" spans="1:7" ht="27.6">
      <c r="A113" s="277" t="s">
        <v>11351</v>
      </c>
      <c r="B113" s="274" t="s">
        <v>11554</v>
      </c>
      <c r="C113" s="274" t="s">
        <v>11560</v>
      </c>
      <c r="D113" s="281" t="s">
        <v>11352</v>
      </c>
      <c r="E113" s="295">
        <v>10112</v>
      </c>
      <c r="F113" s="295" t="s">
        <v>10871</v>
      </c>
      <c r="G113" s="295"/>
    </row>
    <row r="114" spans="1:7" ht="27.6">
      <c r="A114" s="277" t="s">
        <v>11353</v>
      </c>
      <c r="B114" s="274" t="s">
        <v>11561</v>
      </c>
      <c r="C114" s="274" t="s">
        <v>11562</v>
      </c>
      <c r="D114" s="281" t="s">
        <v>11355</v>
      </c>
      <c r="E114" s="295">
        <v>10113</v>
      </c>
      <c r="F114" s="295" t="s">
        <v>7306</v>
      </c>
      <c r="G114" s="295"/>
    </row>
    <row r="115" spans="1:7" ht="27.6">
      <c r="A115" s="277" t="s">
        <v>11357</v>
      </c>
      <c r="B115" s="274" t="s">
        <v>11561</v>
      </c>
      <c r="C115" s="274" t="s">
        <v>11562</v>
      </c>
      <c r="D115" s="281" t="s">
        <v>11358</v>
      </c>
      <c r="E115" s="295">
        <v>10114</v>
      </c>
      <c r="F115" s="295" t="s">
        <v>10871</v>
      </c>
      <c r="G115" s="295"/>
    </row>
    <row r="116" spans="1:7" ht="27.6">
      <c r="A116" s="277" t="s">
        <v>11359</v>
      </c>
      <c r="B116" s="274" t="s">
        <v>11561</v>
      </c>
      <c r="C116" s="274" t="s">
        <v>11562</v>
      </c>
      <c r="D116" s="281" t="s">
        <v>11360</v>
      </c>
      <c r="E116" s="295">
        <v>10115</v>
      </c>
      <c r="F116" s="295" t="s">
        <v>10871</v>
      </c>
      <c r="G116" s="295"/>
    </row>
    <row r="117" spans="1:7" ht="27.6">
      <c r="A117" s="277" t="s">
        <v>11361</v>
      </c>
      <c r="B117" s="274" t="s">
        <v>11561</v>
      </c>
      <c r="C117" s="274" t="s">
        <v>11562</v>
      </c>
      <c r="D117" s="281" t="s">
        <v>11362</v>
      </c>
      <c r="E117" s="295">
        <v>10116</v>
      </c>
      <c r="F117" s="295" t="s">
        <v>7306</v>
      </c>
      <c r="G117" s="295"/>
    </row>
    <row r="118" spans="1:7" ht="41.45">
      <c r="A118" s="277" t="s">
        <v>11363</v>
      </c>
      <c r="B118" s="274" t="s">
        <v>11561</v>
      </c>
      <c r="C118" s="274" t="s">
        <v>11562</v>
      </c>
      <c r="D118" s="281" t="s">
        <v>11364</v>
      </c>
      <c r="E118" s="295">
        <v>10117</v>
      </c>
      <c r="F118" s="295" t="s">
        <v>10871</v>
      </c>
      <c r="G118" s="295"/>
    </row>
    <row r="119" spans="1:7" ht="27.6">
      <c r="A119" s="277" t="s">
        <v>11365</v>
      </c>
      <c r="B119" s="274" t="s">
        <v>11561</v>
      </c>
      <c r="C119" s="274" t="s">
        <v>11562</v>
      </c>
      <c r="D119" s="281" t="s">
        <v>11366</v>
      </c>
      <c r="E119" s="295">
        <v>10118</v>
      </c>
      <c r="F119" s="295" t="s">
        <v>10871</v>
      </c>
      <c r="G119" s="295"/>
    </row>
    <row r="120" spans="1:7" ht="27.6">
      <c r="A120" s="277" t="s">
        <v>11367</v>
      </c>
      <c r="B120" s="274" t="s">
        <v>11561</v>
      </c>
      <c r="C120" s="274" t="s">
        <v>11562</v>
      </c>
      <c r="D120" s="281" t="s">
        <v>11368</v>
      </c>
      <c r="E120" s="295">
        <v>10119</v>
      </c>
      <c r="F120" s="295" t="s">
        <v>7306</v>
      </c>
      <c r="G120" s="295"/>
    </row>
    <row r="121" spans="1:7" ht="27.6">
      <c r="A121" s="277" t="s">
        <v>11369</v>
      </c>
      <c r="B121" s="274" t="s">
        <v>11561</v>
      </c>
      <c r="C121" s="274" t="s">
        <v>11562</v>
      </c>
      <c r="D121" s="281" t="s">
        <v>11370</v>
      </c>
      <c r="E121" s="295">
        <v>10120</v>
      </c>
      <c r="F121" s="295" t="s">
        <v>7306</v>
      </c>
      <c r="G121" s="295"/>
    </row>
    <row r="122" spans="1:7" ht="27.6">
      <c r="A122" s="277" t="s">
        <v>11371</v>
      </c>
      <c r="B122" s="274" t="s">
        <v>11561</v>
      </c>
      <c r="C122" s="274" t="s">
        <v>11563</v>
      </c>
      <c r="D122" s="281" t="s">
        <v>11373</v>
      </c>
      <c r="E122" s="295">
        <v>10121</v>
      </c>
      <c r="F122" s="295" t="s">
        <v>7306</v>
      </c>
      <c r="G122" s="295"/>
    </row>
    <row r="123" spans="1:7" ht="27.6">
      <c r="A123" s="277" t="s">
        <v>11375</v>
      </c>
      <c r="B123" s="274" t="s">
        <v>11561</v>
      </c>
      <c r="C123" s="274" t="s">
        <v>11563</v>
      </c>
      <c r="D123" s="281" t="s">
        <v>11376</v>
      </c>
      <c r="E123" s="295">
        <v>10122</v>
      </c>
      <c r="F123" s="295" t="s">
        <v>7306</v>
      </c>
      <c r="G123" s="295"/>
    </row>
    <row r="124" spans="1:7" ht="27.6">
      <c r="A124" s="277" t="s">
        <v>11378</v>
      </c>
      <c r="B124" s="274" t="s">
        <v>11561</v>
      </c>
      <c r="C124" s="274" t="s">
        <v>11563</v>
      </c>
      <c r="D124" s="281" t="s">
        <v>11379</v>
      </c>
      <c r="E124" s="295">
        <v>10123</v>
      </c>
      <c r="F124" s="295" t="s">
        <v>7306</v>
      </c>
      <c r="G124" s="295"/>
    </row>
    <row r="125" spans="1:7" ht="27.6">
      <c r="A125" s="277" t="s">
        <v>11381</v>
      </c>
      <c r="B125" s="274" t="s">
        <v>11561</v>
      </c>
      <c r="C125" s="274" t="s">
        <v>11563</v>
      </c>
      <c r="D125" s="281" t="s">
        <v>11382</v>
      </c>
      <c r="E125" s="295">
        <v>10124</v>
      </c>
      <c r="F125" s="295" t="s">
        <v>7306</v>
      </c>
      <c r="G125" s="295"/>
    </row>
    <row r="126" spans="1:7" ht="27.6">
      <c r="A126" s="277" t="s">
        <v>11384</v>
      </c>
      <c r="B126" s="274" t="s">
        <v>11561</v>
      </c>
      <c r="C126" s="274" t="s">
        <v>11564</v>
      </c>
      <c r="D126" s="281" t="s">
        <v>11386</v>
      </c>
      <c r="E126" s="295">
        <v>10125</v>
      </c>
      <c r="F126" s="295" t="s">
        <v>10871</v>
      </c>
      <c r="G126" s="295"/>
    </row>
    <row r="127" spans="1:7" ht="41.45">
      <c r="A127" s="277" t="s">
        <v>11387</v>
      </c>
      <c r="B127" s="274" t="s">
        <v>11561</v>
      </c>
      <c r="C127" s="274" t="s">
        <v>11564</v>
      </c>
      <c r="D127" s="281" t="s">
        <v>11388</v>
      </c>
      <c r="E127" s="295">
        <v>10126</v>
      </c>
      <c r="F127" s="295" t="s">
        <v>10871</v>
      </c>
      <c r="G127" s="295"/>
    </row>
    <row r="128" spans="1:7">
      <c r="A128" s="277" t="s">
        <v>11389</v>
      </c>
      <c r="B128" s="274" t="s">
        <v>11561</v>
      </c>
      <c r="C128" s="274" t="s">
        <v>11564</v>
      </c>
      <c r="D128" s="281" t="s">
        <v>11390</v>
      </c>
      <c r="E128" s="295">
        <v>10127</v>
      </c>
      <c r="F128" s="295" t="s">
        <v>7306</v>
      </c>
      <c r="G128" s="295"/>
    </row>
    <row r="129" spans="1:7" ht="27.6">
      <c r="A129" s="277" t="s">
        <v>11392</v>
      </c>
      <c r="B129" s="274" t="s">
        <v>11561</v>
      </c>
      <c r="C129" s="274" t="s">
        <v>11564</v>
      </c>
      <c r="D129" s="281" t="s">
        <v>11393</v>
      </c>
      <c r="E129" s="295">
        <v>10128</v>
      </c>
      <c r="F129" s="295" t="s">
        <v>10871</v>
      </c>
      <c r="G129" s="295"/>
    </row>
    <row r="130" spans="1:7" ht="27.6">
      <c r="A130" s="277" t="s">
        <v>11394</v>
      </c>
      <c r="B130" s="274" t="s">
        <v>11561</v>
      </c>
      <c r="C130" s="274" t="s">
        <v>11564</v>
      </c>
      <c r="D130" s="281" t="s">
        <v>11395</v>
      </c>
      <c r="E130" s="295">
        <v>10129</v>
      </c>
      <c r="F130" s="295" t="s">
        <v>7306</v>
      </c>
      <c r="G130" s="295"/>
    </row>
    <row r="131" spans="1:7" ht="41.45">
      <c r="A131" s="277" t="s">
        <v>11397</v>
      </c>
      <c r="B131" s="274" t="s">
        <v>11561</v>
      </c>
      <c r="C131" s="274" t="s">
        <v>11564</v>
      </c>
      <c r="D131" s="281" t="s">
        <v>11398</v>
      </c>
      <c r="E131" s="295">
        <v>10130</v>
      </c>
      <c r="F131" s="295" t="s">
        <v>10871</v>
      </c>
      <c r="G131" s="295"/>
    </row>
    <row r="132" spans="1:7" ht="41.45">
      <c r="A132" s="277" t="s">
        <v>11399</v>
      </c>
      <c r="B132" s="274" t="s">
        <v>11565</v>
      </c>
      <c r="C132" s="274" t="s">
        <v>11566</v>
      </c>
      <c r="D132" s="281" t="s">
        <v>11401</v>
      </c>
      <c r="E132" s="295">
        <v>10131</v>
      </c>
      <c r="F132" s="295" t="s">
        <v>7306</v>
      </c>
      <c r="G132" s="295"/>
    </row>
    <row r="133" spans="1:7" ht="41.45">
      <c r="A133" s="277" t="s">
        <v>11402</v>
      </c>
      <c r="B133" s="274" t="s">
        <v>11565</v>
      </c>
      <c r="C133" s="274" t="s">
        <v>11566</v>
      </c>
      <c r="D133" s="281" t="s">
        <v>11403</v>
      </c>
      <c r="E133" s="295">
        <v>10132</v>
      </c>
      <c r="F133" s="295" t="s">
        <v>7306</v>
      </c>
      <c r="G133" s="295"/>
    </row>
    <row r="134" spans="1:7" ht="41.45">
      <c r="A134" s="277" t="s">
        <v>11405</v>
      </c>
      <c r="B134" s="274" t="s">
        <v>11565</v>
      </c>
      <c r="C134" s="274" t="s">
        <v>11566</v>
      </c>
      <c r="D134" s="281" t="s">
        <v>11406</v>
      </c>
      <c r="E134" s="295">
        <v>10133</v>
      </c>
      <c r="F134" s="295" t="s">
        <v>7306</v>
      </c>
      <c r="G134" s="295"/>
    </row>
    <row r="135" spans="1:7" ht="41.45">
      <c r="A135" s="277" t="s">
        <v>11407</v>
      </c>
      <c r="B135" s="274" t="s">
        <v>11565</v>
      </c>
      <c r="C135" s="274" t="s">
        <v>11566</v>
      </c>
      <c r="D135" s="281" t="s">
        <v>11408</v>
      </c>
      <c r="E135" s="295">
        <v>10134</v>
      </c>
      <c r="F135" s="295" t="s">
        <v>7306</v>
      </c>
      <c r="G135" s="295"/>
    </row>
    <row r="136" spans="1:7" ht="41.45">
      <c r="A136" s="277" t="s">
        <v>11410</v>
      </c>
      <c r="B136" s="274" t="s">
        <v>11565</v>
      </c>
      <c r="C136" s="274" t="s">
        <v>11566</v>
      </c>
      <c r="D136" s="281" t="s">
        <v>11411</v>
      </c>
      <c r="E136" s="295">
        <v>10135</v>
      </c>
      <c r="F136" s="295" t="s">
        <v>10871</v>
      </c>
      <c r="G136" s="295"/>
    </row>
    <row r="137" spans="1:7" ht="41.45">
      <c r="A137" s="277" t="s">
        <v>11412</v>
      </c>
      <c r="B137" s="274" t="s">
        <v>11565</v>
      </c>
      <c r="C137" s="274" t="s">
        <v>11566</v>
      </c>
      <c r="D137" s="281" t="s">
        <v>11413</v>
      </c>
      <c r="E137" s="295">
        <v>10136</v>
      </c>
      <c r="F137" s="295" t="s">
        <v>7306</v>
      </c>
      <c r="G137" s="295"/>
    </row>
    <row r="138" spans="1:7" ht="41.45">
      <c r="A138" s="277" t="s">
        <v>11414</v>
      </c>
      <c r="B138" s="274" t="s">
        <v>11565</v>
      </c>
      <c r="C138" s="274" t="s">
        <v>11566</v>
      </c>
      <c r="D138" s="281" t="s">
        <v>11415</v>
      </c>
      <c r="E138" s="295">
        <v>10137</v>
      </c>
      <c r="F138" s="295" t="s">
        <v>7306</v>
      </c>
      <c r="G138" s="295"/>
    </row>
    <row r="139" spans="1:7" ht="41.45">
      <c r="A139" s="277" t="s">
        <v>11417</v>
      </c>
      <c r="B139" s="274" t="s">
        <v>11565</v>
      </c>
      <c r="C139" s="274" t="s">
        <v>11566</v>
      </c>
      <c r="D139" s="281" t="s">
        <v>11418</v>
      </c>
      <c r="E139" s="295">
        <v>10138</v>
      </c>
      <c r="F139" s="295" t="s">
        <v>7306</v>
      </c>
      <c r="G139" s="295"/>
    </row>
    <row r="140" spans="1:7" ht="41.45">
      <c r="A140" s="277" t="s">
        <v>11419</v>
      </c>
      <c r="B140" s="274" t="s">
        <v>11565</v>
      </c>
      <c r="C140" s="274" t="s">
        <v>11566</v>
      </c>
      <c r="D140" s="281" t="s">
        <v>11420</v>
      </c>
      <c r="E140" s="295">
        <v>10139</v>
      </c>
      <c r="F140" s="295" t="s">
        <v>7306</v>
      </c>
      <c r="G140" s="295"/>
    </row>
    <row r="141" spans="1:7" ht="41.45">
      <c r="A141" s="277" t="s">
        <v>11421</v>
      </c>
      <c r="B141" s="274" t="s">
        <v>11565</v>
      </c>
      <c r="C141" s="274" t="s">
        <v>11566</v>
      </c>
      <c r="D141" s="281" t="s">
        <v>11422</v>
      </c>
      <c r="E141" s="295">
        <v>10140</v>
      </c>
      <c r="F141" s="295" t="s">
        <v>7306</v>
      </c>
      <c r="G141" s="295"/>
    </row>
    <row r="142" spans="1:7" ht="41.45">
      <c r="A142" s="277" t="s">
        <v>11423</v>
      </c>
      <c r="B142" s="274" t="s">
        <v>11565</v>
      </c>
      <c r="C142" s="274" t="s">
        <v>11566</v>
      </c>
      <c r="D142" s="281" t="s">
        <v>11424</v>
      </c>
      <c r="E142" s="295">
        <v>10141</v>
      </c>
      <c r="F142" s="295" t="s">
        <v>7306</v>
      </c>
      <c r="G142" s="295"/>
    </row>
    <row r="143" spans="1:7" ht="41.45">
      <c r="A143" s="277" t="s">
        <v>11425</v>
      </c>
      <c r="B143" s="274" t="s">
        <v>11565</v>
      </c>
      <c r="C143" s="274" t="s">
        <v>11566</v>
      </c>
      <c r="D143" s="281" t="s">
        <v>11426</v>
      </c>
      <c r="E143" s="295">
        <v>10142</v>
      </c>
      <c r="F143" s="295" t="s">
        <v>7306</v>
      </c>
      <c r="G143" s="295"/>
    </row>
    <row r="144" spans="1:7" ht="41.45">
      <c r="A144" s="277" t="s">
        <v>11428</v>
      </c>
      <c r="B144" s="274" t="s">
        <v>11565</v>
      </c>
      <c r="C144" s="274" t="s">
        <v>11566</v>
      </c>
      <c r="D144" s="281" t="s">
        <v>11429</v>
      </c>
      <c r="E144" s="295">
        <v>10143</v>
      </c>
      <c r="F144" s="295" t="s">
        <v>7306</v>
      </c>
      <c r="G144" s="295"/>
    </row>
    <row r="145" spans="1:8" ht="41.45">
      <c r="A145" s="277" t="s">
        <v>11430</v>
      </c>
      <c r="B145" s="274" t="s">
        <v>11565</v>
      </c>
      <c r="C145" s="274" t="s">
        <v>11566</v>
      </c>
      <c r="D145" s="281" t="s">
        <v>11431</v>
      </c>
      <c r="E145" s="295">
        <v>10144</v>
      </c>
      <c r="F145" s="295" t="s">
        <v>7306</v>
      </c>
      <c r="G145" s="295"/>
    </row>
    <row r="146" spans="1:8" ht="41.45">
      <c r="A146" s="277" t="s">
        <v>11433</v>
      </c>
      <c r="B146" s="274" t="s">
        <v>11565</v>
      </c>
      <c r="C146" s="274" t="s">
        <v>11566</v>
      </c>
      <c r="D146" s="281" t="s">
        <v>11434</v>
      </c>
      <c r="E146" s="295">
        <v>10145</v>
      </c>
      <c r="F146" s="295" t="s">
        <v>7306</v>
      </c>
      <c r="G146" s="295"/>
    </row>
    <row r="147" spans="1:8" ht="69">
      <c r="A147" s="277" t="s">
        <v>11435</v>
      </c>
      <c r="B147" s="274" t="s">
        <v>11565</v>
      </c>
      <c r="C147" s="274" t="s">
        <v>11566</v>
      </c>
      <c r="D147" s="281" t="s">
        <v>11436</v>
      </c>
      <c r="E147" s="295">
        <v>10146</v>
      </c>
      <c r="F147" s="295" t="s">
        <v>7306</v>
      </c>
      <c r="G147" s="295"/>
    </row>
    <row r="148" spans="1:8" ht="55.15">
      <c r="A148" s="277" t="s">
        <v>11438</v>
      </c>
      <c r="B148" s="274" t="s">
        <v>11565</v>
      </c>
      <c r="C148" s="274" t="s">
        <v>11566</v>
      </c>
      <c r="D148" s="281" t="s">
        <v>11439</v>
      </c>
      <c r="E148" s="295">
        <v>10147</v>
      </c>
      <c r="F148" s="295" t="s">
        <v>7306</v>
      </c>
      <c r="G148" s="295"/>
    </row>
    <row r="149" spans="1:8" ht="55.15">
      <c r="A149" s="277" t="s">
        <v>11440</v>
      </c>
      <c r="B149" s="274" t="s">
        <v>11565</v>
      </c>
      <c r="C149" s="274" t="s">
        <v>11566</v>
      </c>
      <c r="D149" s="281" t="s">
        <v>11441</v>
      </c>
      <c r="E149" s="295">
        <v>10148</v>
      </c>
      <c r="F149" s="295" t="s">
        <v>7306</v>
      </c>
      <c r="G149" s="295"/>
    </row>
    <row r="150" spans="1:8" ht="27.6">
      <c r="A150" s="277" t="s">
        <v>11443</v>
      </c>
      <c r="B150" s="274" t="s">
        <v>11565</v>
      </c>
      <c r="C150" s="274" t="s">
        <v>11566</v>
      </c>
      <c r="D150" s="281" t="s">
        <v>11444</v>
      </c>
      <c r="E150" s="295">
        <v>10149</v>
      </c>
      <c r="F150" s="295" t="s">
        <v>10871</v>
      </c>
      <c r="G150" s="295"/>
    </row>
    <row r="151" spans="1:8" ht="41.45">
      <c r="A151" s="277" t="s">
        <v>11445</v>
      </c>
      <c r="B151" s="274" t="s">
        <v>11565</v>
      </c>
      <c r="C151" s="274" t="s">
        <v>11567</v>
      </c>
      <c r="D151" s="281" t="s">
        <v>11447</v>
      </c>
      <c r="E151" s="295">
        <v>10150</v>
      </c>
      <c r="F151" s="295" t="s">
        <v>7306</v>
      </c>
      <c r="G151" s="295"/>
    </row>
    <row r="152" spans="1:8" ht="41.45">
      <c r="A152" s="277" t="s">
        <v>11448</v>
      </c>
      <c r="B152" s="274" t="s">
        <v>11565</v>
      </c>
      <c r="C152" s="274" t="s">
        <v>11567</v>
      </c>
      <c r="D152" s="281" t="s">
        <v>11449</v>
      </c>
      <c r="E152" s="295">
        <v>10151</v>
      </c>
      <c r="F152" s="295" t="s">
        <v>10871</v>
      </c>
      <c r="G152" s="295"/>
    </row>
    <row r="153" spans="1:8" ht="27.6">
      <c r="A153" s="277" t="s">
        <v>11450</v>
      </c>
      <c r="B153" s="274" t="s">
        <v>11565</v>
      </c>
      <c r="C153" s="274" t="s">
        <v>11567</v>
      </c>
      <c r="D153" s="281" t="s">
        <v>11451</v>
      </c>
      <c r="E153" s="295">
        <v>10152</v>
      </c>
      <c r="F153" s="295" t="s">
        <v>10871</v>
      </c>
      <c r="G153" s="295"/>
    </row>
    <row r="154" spans="1:8" ht="27.6">
      <c r="A154" s="277" t="s">
        <v>11452</v>
      </c>
      <c r="B154" s="274" t="s">
        <v>11565</v>
      </c>
      <c r="C154" s="274" t="s">
        <v>11567</v>
      </c>
      <c r="D154" s="281" t="s">
        <v>11453</v>
      </c>
      <c r="E154" s="295">
        <v>10153</v>
      </c>
      <c r="F154" s="295" t="s">
        <v>10871</v>
      </c>
      <c r="G154" s="295"/>
    </row>
    <row r="155" spans="1:8" ht="27.6">
      <c r="A155" s="277" t="s">
        <v>11454</v>
      </c>
      <c r="B155" s="274" t="s">
        <v>11565</v>
      </c>
      <c r="C155" s="274" t="s">
        <v>11567</v>
      </c>
      <c r="D155" s="281" t="s">
        <v>11455</v>
      </c>
      <c r="E155" s="295">
        <v>10154</v>
      </c>
      <c r="F155" s="297" t="s">
        <v>7306</v>
      </c>
      <c r="G155" s="295"/>
      <c r="H155" s="280" t="s">
        <v>11568</v>
      </c>
    </row>
    <row r="156" spans="1:8" ht="27.6">
      <c r="A156" s="277" t="s">
        <v>11456</v>
      </c>
      <c r="B156" s="274" t="s">
        <v>11565</v>
      </c>
      <c r="C156" s="274" t="s">
        <v>11567</v>
      </c>
      <c r="D156" s="281" t="s">
        <v>11457</v>
      </c>
      <c r="E156" s="295">
        <v>10155</v>
      </c>
      <c r="F156" s="295" t="s">
        <v>10871</v>
      </c>
      <c r="G156" s="295"/>
    </row>
    <row r="157" spans="1:8" ht="55.15">
      <c r="A157" s="277" t="s">
        <v>11458</v>
      </c>
      <c r="B157" s="274" t="s">
        <v>11565</v>
      </c>
      <c r="C157" s="274" t="s">
        <v>11567</v>
      </c>
      <c r="D157" s="281" t="s">
        <v>11459</v>
      </c>
      <c r="E157" s="295">
        <v>10156</v>
      </c>
      <c r="F157" s="295" t="s">
        <v>7306</v>
      </c>
      <c r="G157" s="295"/>
    </row>
    <row r="158" spans="1:8" ht="27.6">
      <c r="A158" s="277" t="s">
        <v>11461</v>
      </c>
      <c r="B158" s="274" t="s">
        <v>11565</v>
      </c>
      <c r="C158" s="274" t="s">
        <v>11567</v>
      </c>
      <c r="D158" s="281" t="s">
        <v>11462</v>
      </c>
      <c r="E158" s="295">
        <v>10157</v>
      </c>
      <c r="F158" s="295" t="s">
        <v>10871</v>
      </c>
      <c r="G158" s="295"/>
    </row>
    <row r="159" spans="1:8" ht="27.6">
      <c r="A159" s="277" t="s">
        <v>11463</v>
      </c>
      <c r="B159" s="274" t="s">
        <v>11565</v>
      </c>
      <c r="C159" s="274" t="s">
        <v>11567</v>
      </c>
      <c r="D159" s="281" t="s">
        <v>11464</v>
      </c>
      <c r="E159" s="295">
        <v>10158</v>
      </c>
      <c r="F159" s="295" t="s">
        <v>10871</v>
      </c>
      <c r="G159" s="295"/>
    </row>
    <row r="160" spans="1:8" ht="55.15">
      <c r="A160" s="277" t="s">
        <v>11465</v>
      </c>
      <c r="B160" s="274" t="s">
        <v>11565</v>
      </c>
      <c r="C160" s="274" t="s">
        <v>11567</v>
      </c>
      <c r="D160" s="281" t="s">
        <v>11466</v>
      </c>
      <c r="E160" s="295">
        <v>10159</v>
      </c>
      <c r="F160" s="295" t="s">
        <v>7306</v>
      </c>
      <c r="G160" s="295"/>
    </row>
    <row r="161" spans="1:8" ht="27.6">
      <c r="A161" s="277" t="s">
        <v>11468</v>
      </c>
      <c r="B161" s="274" t="s">
        <v>11565</v>
      </c>
      <c r="C161" s="274" t="s">
        <v>11567</v>
      </c>
      <c r="D161" s="281" t="s">
        <v>11469</v>
      </c>
      <c r="E161" s="295">
        <v>10160</v>
      </c>
      <c r="F161" s="295" t="s">
        <v>10871</v>
      </c>
      <c r="G161" s="295"/>
    </row>
    <row r="162" spans="1:8" ht="41.45">
      <c r="A162" s="277" t="s">
        <v>11470</v>
      </c>
      <c r="B162" s="274" t="s">
        <v>11565</v>
      </c>
      <c r="C162" s="274" t="s">
        <v>11567</v>
      </c>
      <c r="D162" s="281" t="s">
        <v>11471</v>
      </c>
      <c r="E162" s="295">
        <v>10161</v>
      </c>
      <c r="F162" s="295" t="s">
        <v>7306</v>
      </c>
      <c r="G162" s="295"/>
    </row>
    <row r="163" spans="1:8" ht="55.15">
      <c r="A163" s="277" t="s">
        <v>11472</v>
      </c>
      <c r="B163" s="274" t="s">
        <v>11565</v>
      </c>
      <c r="C163" s="274" t="s">
        <v>11567</v>
      </c>
      <c r="D163" s="281" t="s">
        <v>11473</v>
      </c>
      <c r="E163" s="295">
        <v>10162</v>
      </c>
      <c r="F163" s="295" t="s">
        <v>10871</v>
      </c>
      <c r="G163" s="295"/>
    </row>
    <row r="164" spans="1:8" ht="41.45">
      <c r="A164" s="277" t="s">
        <v>11474</v>
      </c>
      <c r="B164" s="274" t="s">
        <v>11565</v>
      </c>
      <c r="C164" s="274" t="s">
        <v>11569</v>
      </c>
      <c r="D164" s="281" t="s">
        <v>11476</v>
      </c>
      <c r="E164" s="295">
        <v>10163</v>
      </c>
      <c r="F164" s="295" t="s">
        <v>7306</v>
      </c>
      <c r="G164" s="295"/>
    </row>
    <row r="165" spans="1:8" ht="55.15">
      <c r="A165" s="277" t="s">
        <v>11478</v>
      </c>
      <c r="B165" s="274" t="s">
        <v>11565</v>
      </c>
      <c r="C165" s="274" t="s">
        <v>11569</v>
      </c>
      <c r="D165" s="281" t="s">
        <v>11479</v>
      </c>
      <c r="E165" s="295">
        <v>10164</v>
      </c>
      <c r="F165" s="295" t="s">
        <v>7306</v>
      </c>
      <c r="G165" s="295"/>
    </row>
    <row r="166" spans="1:8" ht="41.45">
      <c r="A166" s="277" t="s">
        <v>11480</v>
      </c>
      <c r="B166" s="274" t="s">
        <v>11565</v>
      </c>
      <c r="C166" s="274" t="s">
        <v>11569</v>
      </c>
      <c r="D166" s="281" t="s">
        <v>11481</v>
      </c>
      <c r="E166" s="295">
        <v>10165</v>
      </c>
      <c r="F166" s="295" t="s">
        <v>10871</v>
      </c>
      <c r="G166" s="295"/>
    </row>
    <row r="167" spans="1:8" ht="41.45">
      <c r="A167" s="277" t="s">
        <v>11482</v>
      </c>
      <c r="B167" s="274" t="s">
        <v>11565</v>
      </c>
      <c r="C167" s="274" t="s">
        <v>11569</v>
      </c>
      <c r="D167" s="281" t="s">
        <v>11483</v>
      </c>
      <c r="E167" s="295">
        <v>10166</v>
      </c>
      <c r="F167" s="295" t="s">
        <v>7306</v>
      </c>
      <c r="G167" s="295"/>
    </row>
    <row r="168" spans="1:8" ht="41.45">
      <c r="A168" s="277" t="s">
        <v>11485</v>
      </c>
      <c r="B168" s="274" t="s">
        <v>11565</v>
      </c>
      <c r="C168" s="274" t="s">
        <v>11569</v>
      </c>
      <c r="D168" s="281" t="s">
        <v>11486</v>
      </c>
      <c r="E168" s="295">
        <v>10167</v>
      </c>
      <c r="F168" s="295" t="s">
        <v>7306</v>
      </c>
      <c r="G168" s="295"/>
    </row>
    <row r="169" spans="1:8" ht="41.45">
      <c r="A169" s="277" t="s">
        <v>11488</v>
      </c>
      <c r="B169" s="274" t="s">
        <v>11565</v>
      </c>
      <c r="C169" s="274" t="s">
        <v>11569</v>
      </c>
      <c r="D169" s="281" t="s">
        <v>11489</v>
      </c>
      <c r="E169" s="295">
        <v>10168</v>
      </c>
      <c r="F169" s="295" t="s">
        <v>7306</v>
      </c>
      <c r="G169" s="295"/>
    </row>
    <row r="170" spans="1:8" ht="41.45">
      <c r="A170" s="277" t="s">
        <v>11490</v>
      </c>
      <c r="B170" s="274" t="s">
        <v>11565</v>
      </c>
      <c r="C170" s="274" t="s">
        <v>11569</v>
      </c>
      <c r="D170" s="281" t="s">
        <v>11491</v>
      </c>
      <c r="E170" s="295">
        <v>10169</v>
      </c>
      <c r="F170" s="295" t="s">
        <v>7306</v>
      </c>
      <c r="G170" s="295"/>
    </row>
    <row r="171" spans="1:8" ht="41.45">
      <c r="A171" s="277" t="s">
        <v>11492</v>
      </c>
      <c r="B171" s="274" t="s">
        <v>11565</v>
      </c>
      <c r="C171" s="274" t="s">
        <v>11569</v>
      </c>
      <c r="D171" s="281" t="s">
        <v>11493</v>
      </c>
      <c r="E171" s="295">
        <v>10170</v>
      </c>
      <c r="F171" s="295" t="s">
        <v>7306</v>
      </c>
      <c r="G171" s="295"/>
    </row>
    <row r="172" spans="1:8" ht="41.45">
      <c r="A172" s="277" t="s">
        <v>11495</v>
      </c>
      <c r="B172" s="274" t="s">
        <v>11565</v>
      </c>
      <c r="C172" s="274" t="s">
        <v>11569</v>
      </c>
      <c r="D172" s="281" t="s">
        <v>11496</v>
      </c>
      <c r="E172" s="295">
        <v>10171</v>
      </c>
      <c r="F172" s="295" t="s">
        <v>7306</v>
      </c>
      <c r="G172" s="295"/>
    </row>
    <row r="173" spans="1:8" ht="41.45">
      <c r="A173" s="277" t="s">
        <v>11497</v>
      </c>
      <c r="B173" s="274" t="s">
        <v>11565</v>
      </c>
      <c r="C173" s="274" t="s">
        <v>11569</v>
      </c>
      <c r="D173" s="281" t="s">
        <v>11498</v>
      </c>
      <c r="E173" s="295">
        <v>10172</v>
      </c>
      <c r="F173" s="295" t="s">
        <v>10871</v>
      </c>
      <c r="G173" s="295"/>
    </row>
    <row r="174" spans="1:8" ht="55.15">
      <c r="A174" s="277" t="s">
        <v>11499</v>
      </c>
      <c r="B174" s="274" t="s">
        <v>11565</v>
      </c>
      <c r="C174" s="274" t="s">
        <v>11569</v>
      </c>
      <c r="D174" s="281" t="s">
        <v>11500</v>
      </c>
      <c r="E174" s="295">
        <v>10173</v>
      </c>
      <c r="F174" s="295" t="s">
        <v>10871</v>
      </c>
      <c r="G174" s="295"/>
      <c r="H174" s="280" t="s">
        <v>11570</v>
      </c>
    </row>
    <row r="175" spans="1:8" ht="69">
      <c r="A175" s="277" t="s">
        <v>11501</v>
      </c>
      <c r="B175" s="274" t="s">
        <v>11565</v>
      </c>
      <c r="C175" s="274" t="s">
        <v>11569</v>
      </c>
      <c r="D175" s="281" t="s">
        <v>11502</v>
      </c>
      <c r="E175" s="295">
        <v>10174</v>
      </c>
      <c r="F175" s="295" t="s">
        <v>10871</v>
      </c>
      <c r="G175" s="295"/>
    </row>
    <row r="176" spans="1:8" ht="41.45">
      <c r="A176" s="277" t="s">
        <v>11503</v>
      </c>
      <c r="B176" s="274" t="s">
        <v>11565</v>
      </c>
      <c r="C176" s="274" t="s">
        <v>11569</v>
      </c>
      <c r="D176" s="281" t="s">
        <v>11504</v>
      </c>
      <c r="E176" s="295">
        <v>10175</v>
      </c>
      <c r="F176" s="295" t="s">
        <v>7306</v>
      </c>
      <c r="G176" s="295"/>
    </row>
    <row r="177" spans="1:7" ht="55.15">
      <c r="A177" s="277" t="s">
        <v>11506</v>
      </c>
      <c r="B177" s="274" t="s">
        <v>11565</v>
      </c>
      <c r="C177" s="274" t="s">
        <v>11569</v>
      </c>
      <c r="D177" s="281" t="s">
        <v>11507</v>
      </c>
      <c r="E177" s="295">
        <v>10176</v>
      </c>
      <c r="F177" s="295" t="s">
        <v>7306</v>
      </c>
      <c r="G177" s="295"/>
    </row>
    <row r="178" spans="1:7" ht="55.15">
      <c r="A178" s="277" t="s">
        <v>11509</v>
      </c>
      <c r="B178" s="274" t="s">
        <v>11565</v>
      </c>
      <c r="C178" s="274" t="s">
        <v>11569</v>
      </c>
      <c r="D178" s="281" t="s">
        <v>11510</v>
      </c>
      <c r="E178" s="295">
        <v>10177</v>
      </c>
      <c r="F178" s="295" t="s">
        <v>7306</v>
      </c>
      <c r="G178" s="295"/>
    </row>
    <row r="179" spans="1:7" ht="55.15">
      <c r="A179" s="277" t="s">
        <v>11512</v>
      </c>
      <c r="B179" s="274" t="s">
        <v>11565</v>
      </c>
      <c r="C179" s="274" t="s">
        <v>11569</v>
      </c>
      <c r="D179" s="281" t="s">
        <v>11513</v>
      </c>
      <c r="E179" s="295">
        <v>10178</v>
      </c>
      <c r="F179" s="295" t="s">
        <v>10871</v>
      </c>
      <c r="G179" s="295"/>
    </row>
    <row r="180" spans="1:7" ht="41.45">
      <c r="A180" s="277" t="s">
        <v>11514</v>
      </c>
      <c r="B180" s="274" t="s">
        <v>11565</v>
      </c>
      <c r="C180" s="274" t="s">
        <v>11571</v>
      </c>
      <c r="D180" s="281" t="s">
        <v>11516</v>
      </c>
      <c r="E180" s="295">
        <v>10179</v>
      </c>
      <c r="F180" s="295" t="s">
        <v>10871</v>
      </c>
      <c r="G180" s="295"/>
    </row>
    <row r="181" spans="1:7" ht="55.15">
      <c r="A181" s="277" t="s">
        <v>11517</v>
      </c>
      <c r="B181" s="274" t="s">
        <v>11565</v>
      </c>
      <c r="C181" s="274" t="s">
        <v>11571</v>
      </c>
      <c r="D181" s="281" t="s">
        <v>11518</v>
      </c>
      <c r="E181" s="295">
        <v>10180</v>
      </c>
      <c r="F181" s="295" t="s">
        <v>7306</v>
      </c>
      <c r="G181" s="295"/>
    </row>
    <row r="182" spans="1:7" ht="41.45">
      <c r="A182" s="277" t="s">
        <v>11520</v>
      </c>
      <c r="B182" s="274" t="s">
        <v>11565</v>
      </c>
      <c r="C182" s="274" t="s">
        <v>11571</v>
      </c>
      <c r="D182" s="281" t="s">
        <v>11521</v>
      </c>
      <c r="E182" s="295">
        <v>10181</v>
      </c>
      <c r="F182" s="295" t="s">
        <v>7306</v>
      </c>
      <c r="G182" s="295"/>
    </row>
    <row r="183" spans="1:7">
      <c r="A183" s="277"/>
      <c r="B183" s="274"/>
      <c r="C183" s="274"/>
      <c r="D183" s="281"/>
      <c r="E183" s="295"/>
      <c r="F183" s="295"/>
      <c r="G183" s="295"/>
    </row>
    <row r="184" spans="1:7">
      <c r="A184" s="277"/>
      <c r="B184" s="274"/>
      <c r="C184" s="274"/>
      <c r="D184" s="281"/>
      <c r="E184" s="295"/>
      <c r="F184" s="295"/>
      <c r="G184" s="295"/>
    </row>
    <row r="185" spans="1:7">
      <c r="A185" s="277"/>
      <c r="B185" s="274"/>
      <c r="C185" s="274"/>
      <c r="D185" s="281"/>
      <c r="E185" s="295"/>
      <c r="F185" s="295"/>
      <c r="G185" s="295"/>
    </row>
    <row r="186" spans="1:7">
      <c r="A186" s="277"/>
      <c r="B186" s="274"/>
      <c r="C186" s="274"/>
      <c r="D186" s="281"/>
      <c r="E186" s="295"/>
      <c r="F186" s="295"/>
      <c r="G186" s="295"/>
    </row>
    <row r="187" spans="1:7">
      <c r="A187" s="277"/>
      <c r="B187" s="274"/>
      <c r="C187" s="274"/>
      <c r="D187" s="281"/>
      <c r="E187" s="295"/>
      <c r="F187" s="295"/>
      <c r="G187" s="295"/>
    </row>
    <row r="188" spans="1:7">
      <c r="A188" s="277"/>
      <c r="B188" s="274"/>
      <c r="C188" s="274"/>
      <c r="D188" s="281"/>
      <c r="E188" s="295"/>
      <c r="F188" s="295"/>
      <c r="G188" s="295"/>
    </row>
    <row r="189" spans="1:7">
      <c r="A189" s="277"/>
      <c r="B189" s="274"/>
      <c r="C189" s="274"/>
      <c r="D189" s="281"/>
      <c r="E189" s="295"/>
      <c r="F189" s="295"/>
      <c r="G189" s="295"/>
    </row>
    <row r="190" spans="1:7">
      <c r="A190" s="277"/>
      <c r="B190" s="274"/>
      <c r="C190" s="274"/>
      <c r="D190" s="281"/>
      <c r="E190" s="295"/>
      <c r="F190" s="295"/>
      <c r="G190" s="295"/>
    </row>
    <row r="191" spans="1:7">
      <c r="A191" s="277"/>
      <c r="B191" s="274"/>
      <c r="C191" s="274"/>
      <c r="D191" s="281"/>
      <c r="E191" s="295"/>
      <c r="F191" s="295"/>
      <c r="G191" s="295"/>
    </row>
    <row r="192" spans="1:7">
      <c r="A192" s="277"/>
      <c r="B192" s="274"/>
      <c r="C192" s="274"/>
      <c r="D192" s="281"/>
      <c r="E192" s="295"/>
      <c r="F192" s="295"/>
      <c r="G192" s="295"/>
    </row>
    <row r="193" spans="1:7">
      <c r="A193" s="277"/>
      <c r="B193" s="274"/>
      <c r="C193" s="274"/>
      <c r="D193" s="281"/>
      <c r="E193" s="295"/>
      <c r="F193" s="295"/>
      <c r="G193" s="295"/>
    </row>
    <row r="194" spans="1:7">
      <c r="A194" s="277"/>
      <c r="B194" s="274"/>
      <c r="C194" s="274"/>
      <c r="D194" s="281"/>
      <c r="E194" s="295"/>
      <c r="F194" s="295"/>
      <c r="G194" s="295"/>
    </row>
    <row r="195" spans="1:7">
      <c r="A195" s="277"/>
      <c r="B195" s="274"/>
      <c r="C195" s="274"/>
      <c r="D195" s="281"/>
      <c r="E195" s="295"/>
      <c r="F195" s="295"/>
      <c r="G195" s="295"/>
    </row>
    <row r="196" spans="1:7">
      <c r="A196" s="277"/>
      <c r="B196" s="274"/>
      <c r="C196" s="274"/>
      <c r="D196" s="281"/>
      <c r="E196" s="295"/>
      <c r="F196" s="295"/>
      <c r="G196" s="295"/>
    </row>
    <row r="197" spans="1:7">
      <c r="A197" s="277"/>
      <c r="B197" s="274"/>
      <c r="C197" s="274"/>
      <c r="D197" s="281"/>
      <c r="E197" s="295"/>
      <c r="F197" s="295"/>
      <c r="G197" s="295"/>
    </row>
    <row r="198" spans="1:7">
      <c r="A198" s="277"/>
      <c r="B198" s="274"/>
      <c r="C198" s="274"/>
      <c r="D198" s="281"/>
      <c r="E198" s="295"/>
      <c r="F198" s="295"/>
      <c r="G198" s="295"/>
    </row>
    <row r="199" spans="1:7">
      <c r="A199" s="277"/>
      <c r="B199" s="274"/>
      <c r="C199" s="274"/>
      <c r="D199" s="281"/>
      <c r="E199" s="295"/>
      <c r="F199" s="295"/>
      <c r="G199" s="295"/>
    </row>
    <row r="200" spans="1:7">
      <c r="A200" s="277"/>
      <c r="B200" s="274"/>
      <c r="C200" s="274"/>
      <c r="D200" s="281"/>
      <c r="E200" s="295"/>
      <c r="F200" s="295"/>
      <c r="G200" s="295"/>
    </row>
    <row r="201" spans="1:7">
      <c r="A201" s="277"/>
      <c r="B201" s="274"/>
      <c r="C201" s="274"/>
      <c r="D201" s="281"/>
      <c r="E201" s="295"/>
      <c r="F201" s="295"/>
      <c r="G201" s="295"/>
    </row>
  </sheetData>
  <conditionalFormatting sqref="F2:F182">
    <cfRule type="containsText" dxfId="0" priority="1" operator="containsText" text="No">
      <formula>NOT(ISERROR(SEARCH("No",F2)))</formula>
    </cfRule>
  </conditionalFormatting>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AA48D-AC85-4968-A60B-90B3606EE310}">
  <sheetPr>
    <tabColor theme="1" tint="4.9989318521683403E-2"/>
  </sheetPr>
  <dimension ref="A1"/>
  <sheetViews>
    <sheetView topLeftCell="U1" workbookViewId="0">
      <selection activeCell="M17" sqref="M17"/>
    </sheetView>
  </sheetViews>
  <sheetFormatPr defaultColWidth="8.7109375" defaultRowHeight="14.4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AE6BA-0C35-4827-AC5F-D3515C5E1776}">
  <dimension ref="A1:K211"/>
  <sheetViews>
    <sheetView zoomScaleNormal="100" workbookViewId="0">
      <pane xSplit="2" ySplit="1" topLeftCell="C2" activePane="bottomRight" state="frozen"/>
      <selection pane="bottomRight" activeCell="B2" sqref="B2"/>
      <selection pane="bottomLeft"/>
      <selection pane="topRight"/>
    </sheetView>
  </sheetViews>
  <sheetFormatPr defaultColWidth="8.7109375" defaultRowHeight="30" customHeight="1"/>
  <cols>
    <col min="1" max="1" width="8.7109375" style="301"/>
    <col min="2" max="2" width="17.28515625" style="299" customWidth="1"/>
    <col min="3" max="3" width="103.42578125" style="300" customWidth="1"/>
    <col min="4" max="4" width="25" style="301" customWidth="1"/>
    <col min="5" max="16384" width="8.7109375" style="301"/>
  </cols>
  <sheetData>
    <row r="1" spans="1:11" s="299" customFormat="1" ht="30" customHeight="1">
      <c r="A1" s="321" t="s">
        <v>11572</v>
      </c>
      <c r="B1" s="321" t="s">
        <v>11573</v>
      </c>
      <c r="C1" s="321" t="s">
        <v>11574</v>
      </c>
      <c r="D1" s="298" t="s">
        <v>11575</v>
      </c>
      <c r="E1" s="322" t="s">
        <v>1786</v>
      </c>
      <c r="F1" s="322" t="s">
        <v>2449</v>
      </c>
      <c r="G1" s="322" t="s">
        <v>2399</v>
      </c>
      <c r="H1" s="322" t="s">
        <v>2856</v>
      </c>
      <c r="I1" s="323" t="s">
        <v>2942</v>
      </c>
      <c r="J1" s="323" t="s">
        <v>2943</v>
      </c>
      <c r="K1" s="323" t="s">
        <v>2944</v>
      </c>
    </row>
    <row r="2" spans="1:11" ht="30" customHeight="1">
      <c r="A2" s="301" t="s">
        <v>11576</v>
      </c>
      <c r="B2" s="591" t="s">
        <v>11577</v>
      </c>
      <c r="C2" s="300" t="s">
        <v>11578</v>
      </c>
      <c r="D2" s="303"/>
    </row>
    <row r="3" spans="1:11" ht="30" customHeight="1">
      <c r="A3" s="301" t="s">
        <v>11579</v>
      </c>
      <c r="B3" s="591"/>
      <c r="C3" s="300" t="s">
        <v>11580</v>
      </c>
      <c r="D3" s="303"/>
    </row>
    <row r="4" spans="1:11" ht="30" customHeight="1">
      <c r="A4" s="301" t="s">
        <v>3881</v>
      </c>
      <c r="B4" s="591"/>
      <c r="C4" s="300" t="s">
        <v>11581</v>
      </c>
      <c r="D4" s="301" t="s">
        <v>11582</v>
      </c>
    </row>
    <row r="5" spans="1:11" ht="30" customHeight="1">
      <c r="A5" s="301" t="s">
        <v>11583</v>
      </c>
      <c r="B5" s="591"/>
      <c r="C5" s="300" t="s">
        <v>11584</v>
      </c>
      <c r="D5" s="301" t="s">
        <v>11585</v>
      </c>
    </row>
    <row r="6" spans="1:11" ht="30" customHeight="1">
      <c r="A6" s="301" t="s">
        <v>11586</v>
      </c>
      <c r="B6" s="591"/>
      <c r="C6" s="300" t="s">
        <v>11587</v>
      </c>
      <c r="D6" s="303"/>
    </row>
    <row r="7" spans="1:11" ht="30" customHeight="1">
      <c r="A7" s="301" t="s">
        <v>11588</v>
      </c>
      <c r="B7" s="591"/>
      <c r="C7" s="300" t="s">
        <v>11589</v>
      </c>
      <c r="D7" s="592" t="s">
        <v>11590</v>
      </c>
    </row>
    <row r="8" spans="1:11" ht="30" customHeight="1">
      <c r="A8" s="301" t="s">
        <v>11591</v>
      </c>
      <c r="B8" s="591"/>
      <c r="C8" s="300" t="s">
        <v>11592</v>
      </c>
      <c r="D8" s="592"/>
    </row>
    <row r="9" spans="1:11" ht="30" customHeight="1">
      <c r="A9" s="301" t="s">
        <v>4708</v>
      </c>
      <c r="B9" s="591"/>
      <c r="C9" s="300" t="s">
        <v>11593</v>
      </c>
      <c r="D9" s="592"/>
    </row>
    <row r="10" spans="1:11" ht="30" customHeight="1">
      <c r="A10" s="301" t="s">
        <v>11594</v>
      </c>
      <c r="B10" s="591"/>
      <c r="C10" s="300" t="s">
        <v>11595</v>
      </c>
      <c r="D10" s="592"/>
    </row>
    <row r="11" spans="1:11" ht="30" customHeight="1">
      <c r="A11" s="301" t="s">
        <v>11596</v>
      </c>
      <c r="B11" s="591"/>
      <c r="C11" s="300" t="s">
        <v>11597</v>
      </c>
      <c r="D11" s="592"/>
    </row>
    <row r="12" spans="1:11" ht="30" customHeight="1">
      <c r="A12" s="301" t="s">
        <v>11598</v>
      </c>
      <c r="B12" s="591"/>
      <c r="C12" s="300" t="s">
        <v>11599</v>
      </c>
      <c r="D12" s="304"/>
    </row>
    <row r="13" spans="1:11" ht="30" customHeight="1">
      <c r="A13" s="301" t="s">
        <v>3338</v>
      </c>
      <c r="B13" s="591"/>
      <c r="C13" s="300" t="s">
        <v>11600</v>
      </c>
      <c r="D13" s="301" t="s">
        <v>11601</v>
      </c>
    </row>
    <row r="14" spans="1:11" ht="30" customHeight="1">
      <c r="A14" s="301" t="s">
        <v>11602</v>
      </c>
      <c r="B14" s="591"/>
      <c r="C14" s="300" t="s">
        <v>11603</v>
      </c>
      <c r="D14" s="301" t="s">
        <v>11604</v>
      </c>
    </row>
    <row r="15" spans="1:11" ht="30" customHeight="1">
      <c r="A15" s="301" t="s">
        <v>2983</v>
      </c>
      <c r="B15" s="591"/>
      <c r="C15" s="300" t="s">
        <v>11605</v>
      </c>
      <c r="D15" s="301">
        <v>20</v>
      </c>
    </row>
    <row r="16" spans="1:11" ht="30" customHeight="1">
      <c r="A16" s="301" t="s">
        <v>2988</v>
      </c>
      <c r="B16" s="591"/>
      <c r="C16" s="300" t="s">
        <v>11606</v>
      </c>
      <c r="D16" s="301">
        <v>21</v>
      </c>
    </row>
    <row r="17" spans="1:4" ht="30" customHeight="1">
      <c r="A17" s="301" t="s">
        <v>3556</v>
      </c>
      <c r="B17" s="591"/>
      <c r="C17" s="300" t="s">
        <v>11607</v>
      </c>
      <c r="D17" s="301">
        <v>505</v>
      </c>
    </row>
    <row r="18" spans="1:4" ht="30" customHeight="1">
      <c r="A18" s="301" t="s">
        <v>11608</v>
      </c>
      <c r="B18" s="591"/>
      <c r="C18" s="300" t="s">
        <v>11609</v>
      </c>
      <c r="D18" s="301" t="s">
        <v>11610</v>
      </c>
    </row>
    <row r="19" spans="1:4" ht="30" customHeight="1">
      <c r="A19" s="301" t="s">
        <v>11611</v>
      </c>
      <c r="B19" s="591"/>
      <c r="C19" s="300" t="s">
        <v>11612</v>
      </c>
      <c r="D19" s="301" t="s">
        <v>11601</v>
      </c>
    </row>
    <row r="20" spans="1:4" ht="30" customHeight="1">
      <c r="A20" s="301" t="s">
        <v>3971</v>
      </c>
      <c r="B20" s="591" t="s">
        <v>11613</v>
      </c>
      <c r="C20" s="300" t="s">
        <v>11614</v>
      </c>
      <c r="D20" s="301" t="s">
        <v>10777</v>
      </c>
    </row>
    <row r="21" spans="1:4" ht="30" customHeight="1">
      <c r="A21" s="301" t="s">
        <v>11615</v>
      </c>
      <c r="B21" s="591"/>
      <c r="C21" s="300" t="s">
        <v>11616</v>
      </c>
      <c r="D21" s="301">
        <v>3187</v>
      </c>
    </row>
    <row r="22" spans="1:4" ht="30" customHeight="1">
      <c r="A22" s="301" t="s">
        <v>11617</v>
      </c>
      <c r="B22" s="591"/>
      <c r="C22" s="300" t="s">
        <v>11618</v>
      </c>
      <c r="D22" s="592" t="s">
        <v>11619</v>
      </c>
    </row>
    <row r="23" spans="1:4" ht="30" customHeight="1">
      <c r="A23" s="301" t="s">
        <v>11620</v>
      </c>
      <c r="B23" s="591"/>
      <c r="C23" s="300" t="s">
        <v>11621</v>
      </c>
      <c r="D23" s="592"/>
    </row>
    <row r="24" spans="1:4" ht="30" customHeight="1">
      <c r="A24" s="301" t="s">
        <v>11622</v>
      </c>
      <c r="B24" s="591"/>
      <c r="C24" s="300" t="s">
        <v>11623</v>
      </c>
      <c r="D24" s="592"/>
    </row>
    <row r="25" spans="1:4" ht="30" customHeight="1">
      <c r="A25" s="301" t="s">
        <v>11624</v>
      </c>
      <c r="B25" s="591"/>
      <c r="C25" s="300" t="s">
        <v>11625</v>
      </c>
      <c r="D25" s="592"/>
    </row>
    <row r="26" spans="1:4" ht="30" customHeight="1">
      <c r="A26" s="301" t="s">
        <v>11626</v>
      </c>
      <c r="B26" s="591"/>
      <c r="C26" s="300" t="s">
        <v>11627</v>
      </c>
      <c r="D26" s="301" t="s">
        <v>11628</v>
      </c>
    </row>
    <row r="27" spans="1:4" ht="30" customHeight="1">
      <c r="A27" s="301" t="s">
        <v>5160</v>
      </c>
      <c r="B27" s="591"/>
      <c r="C27" s="300" t="s">
        <v>11629</v>
      </c>
      <c r="D27" s="301" t="s">
        <v>11630</v>
      </c>
    </row>
    <row r="28" spans="1:4" ht="30" customHeight="1">
      <c r="A28" s="301" t="s">
        <v>5144</v>
      </c>
      <c r="B28" s="591"/>
      <c r="C28" s="300" t="s">
        <v>11631</v>
      </c>
      <c r="D28" s="301" t="s">
        <v>11632</v>
      </c>
    </row>
    <row r="29" spans="1:4" ht="30" customHeight="1">
      <c r="A29" s="301" t="s">
        <v>5193</v>
      </c>
      <c r="B29" s="591"/>
      <c r="C29" s="300" t="s">
        <v>11633</v>
      </c>
      <c r="D29" s="301" t="s">
        <v>11634</v>
      </c>
    </row>
    <row r="30" spans="1:4" ht="30" customHeight="1">
      <c r="A30" s="301" t="s">
        <v>11635</v>
      </c>
      <c r="B30" s="591"/>
      <c r="C30" s="300" t="s">
        <v>11636</v>
      </c>
      <c r="D30" s="305"/>
    </row>
    <row r="31" spans="1:4" ht="30" customHeight="1">
      <c r="A31" s="301" t="s">
        <v>5034</v>
      </c>
      <c r="B31" s="591"/>
      <c r="C31" s="300" t="s">
        <v>11637</v>
      </c>
      <c r="D31" s="301" t="s">
        <v>11638</v>
      </c>
    </row>
    <row r="32" spans="1:4" ht="30" customHeight="1">
      <c r="A32" s="301" t="s">
        <v>4264</v>
      </c>
      <c r="B32" s="591"/>
      <c r="C32" s="300" t="s">
        <v>11639</v>
      </c>
      <c r="D32" s="301" t="s">
        <v>11640</v>
      </c>
    </row>
    <row r="33" spans="1:4" ht="30" customHeight="1">
      <c r="A33" s="301" t="s">
        <v>11641</v>
      </c>
      <c r="B33" s="591"/>
      <c r="C33" s="300" t="s">
        <v>11642</v>
      </c>
      <c r="D33" s="305"/>
    </row>
    <row r="34" spans="1:4" ht="30" customHeight="1">
      <c r="A34" s="301" t="s">
        <v>11643</v>
      </c>
      <c r="B34" s="591"/>
      <c r="C34" s="300" t="s">
        <v>11644</v>
      </c>
      <c r="D34" s="305"/>
    </row>
    <row r="35" spans="1:4" ht="30" customHeight="1">
      <c r="A35" s="301" t="s">
        <v>4949</v>
      </c>
      <c r="B35" s="591" t="s">
        <v>11645</v>
      </c>
      <c r="C35" s="300" t="s">
        <v>11646</v>
      </c>
      <c r="D35" s="301" t="s">
        <v>11647</v>
      </c>
    </row>
    <row r="36" spans="1:4" ht="39.75" customHeight="1">
      <c r="A36" s="301" t="s">
        <v>4805</v>
      </c>
      <c r="B36" s="591"/>
      <c r="C36" s="300" t="s">
        <v>11648</v>
      </c>
      <c r="D36" s="301" t="s">
        <v>11649</v>
      </c>
    </row>
    <row r="37" spans="1:4" ht="30" customHeight="1">
      <c r="A37" s="301" t="s">
        <v>11650</v>
      </c>
      <c r="B37" s="591"/>
      <c r="C37" s="300" t="s">
        <v>11651</v>
      </c>
      <c r="D37" s="305"/>
    </row>
    <row r="38" spans="1:4" ht="30" customHeight="1">
      <c r="A38" s="301" t="s">
        <v>4942</v>
      </c>
      <c r="B38" s="591"/>
      <c r="C38" s="300" t="s">
        <v>11652</v>
      </c>
      <c r="D38" s="301" t="s">
        <v>11653</v>
      </c>
    </row>
    <row r="39" spans="1:4" ht="30" customHeight="1">
      <c r="A39" s="301" t="s">
        <v>11654</v>
      </c>
      <c r="B39" s="591"/>
      <c r="C39" s="300" t="s">
        <v>11655</v>
      </c>
      <c r="D39" s="304"/>
    </row>
    <row r="40" spans="1:4" ht="30" customHeight="1">
      <c r="A40" s="301" t="s">
        <v>11656</v>
      </c>
      <c r="B40" s="591"/>
      <c r="C40" s="300" t="s">
        <v>11657</v>
      </c>
      <c r="D40" s="305"/>
    </row>
    <row r="41" spans="1:4" ht="30" customHeight="1">
      <c r="A41" s="301" t="s">
        <v>11658</v>
      </c>
      <c r="B41" s="591"/>
      <c r="C41" s="300" t="s">
        <v>11659</v>
      </c>
      <c r="D41" s="305"/>
    </row>
    <row r="42" spans="1:4" ht="30" customHeight="1">
      <c r="A42" s="301" t="s">
        <v>4680</v>
      </c>
      <c r="B42" s="591"/>
      <c r="C42" s="300" t="s">
        <v>11660</v>
      </c>
      <c r="D42" s="301" t="s">
        <v>11661</v>
      </c>
    </row>
    <row r="43" spans="1:4" ht="30" customHeight="1">
      <c r="A43" s="301" t="s">
        <v>11662</v>
      </c>
      <c r="B43" s="591"/>
      <c r="C43" s="300" t="s">
        <v>11663</v>
      </c>
      <c r="D43" s="305"/>
    </row>
    <row r="44" spans="1:4" ht="30" customHeight="1">
      <c r="A44" s="301" t="s">
        <v>11664</v>
      </c>
      <c r="B44" s="591"/>
      <c r="C44" s="300" t="s">
        <v>11665</v>
      </c>
      <c r="D44" s="305"/>
    </row>
    <row r="45" spans="1:4" ht="30" customHeight="1">
      <c r="A45" s="301" t="s">
        <v>4964</v>
      </c>
      <c r="B45" s="591"/>
      <c r="C45" s="300" t="s">
        <v>11666</v>
      </c>
      <c r="D45" s="306" t="s">
        <v>11667</v>
      </c>
    </row>
    <row r="46" spans="1:4" ht="30" customHeight="1">
      <c r="A46" s="301" t="s">
        <v>4966</v>
      </c>
      <c r="B46" s="591"/>
      <c r="C46" s="300" t="s">
        <v>11668</v>
      </c>
      <c r="D46" s="301" t="s">
        <v>11669</v>
      </c>
    </row>
    <row r="47" spans="1:4" ht="30" customHeight="1">
      <c r="A47" s="301" t="s">
        <v>11670</v>
      </c>
      <c r="B47" s="591"/>
      <c r="C47" s="300" t="s">
        <v>11671</v>
      </c>
      <c r="D47" s="324" t="s">
        <v>11672</v>
      </c>
    </row>
    <row r="48" spans="1:4" ht="30" customHeight="1">
      <c r="A48" s="301" t="s">
        <v>4969</v>
      </c>
      <c r="B48" s="591"/>
      <c r="C48" s="300" t="s">
        <v>11673</v>
      </c>
      <c r="D48" s="301" t="s">
        <v>11674</v>
      </c>
    </row>
    <row r="49" spans="1:4" ht="30" customHeight="1">
      <c r="A49" s="301" t="s">
        <v>4830</v>
      </c>
      <c r="B49" s="591"/>
      <c r="C49" s="300" t="s">
        <v>11675</v>
      </c>
      <c r="D49" s="301" t="s">
        <v>11676</v>
      </c>
    </row>
    <row r="50" spans="1:4" ht="30" customHeight="1">
      <c r="A50" s="301" t="s">
        <v>11677</v>
      </c>
      <c r="B50" s="591"/>
      <c r="C50" s="300" t="s">
        <v>11678</v>
      </c>
      <c r="D50" s="307"/>
    </row>
    <row r="51" spans="1:4" ht="30" customHeight="1">
      <c r="A51" s="301" t="s">
        <v>11679</v>
      </c>
      <c r="B51" s="591"/>
      <c r="C51" s="300" t="s">
        <v>11680</v>
      </c>
      <c r="D51" s="304"/>
    </row>
    <row r="52" spans="1:4" ht="30" customHeight="1">
      <c r="A52" s="301" t="s">
        <v>11681</v>
      </c>
      <c r="B52" s="591"/>
      <c r="C52" s="300" t="s">
        <v>11682</v>
      </c>
      <c r="D52" s="303"/>
    </row>
    <row r="53" spans="1:4" ht="30" customHeight="1">
      <c r="A53" s="301" t="s">
        <v>4432</v>
      </c>
      <c r="B53" s="591" t="s">
        <v>11683</v>
      </c>
      <c r="C53" s="300" t="s">
        <v>11684</v>
      </c>
      <c r="D53" s="301">
        <v>2100</v>
      </c>
    </row>
    <row r="54" spans="1:4" ht="30" customHeight="1">
      <c r="A54" s="301" t="s">
        <v>11685</v>
      </c>
      <c r="B54" s="591"/>
      <c r="C54" s="300" t="s">
        <v>11686</v>
      </c>
      <c r="D54" s="301" t="s">
        <v>11687</v>
      </c>
    </row>
    <row r="55" spans="1:4" ht="30" customHeight="1">
      <c r="A55" s="301" t="s">
        <v>11688</v>
      </c>
      <c r="B55" s="591"/>
      <c r="C55" s="300" t="s">
        <v>11689</v>
      </c>
      <c r="D55" s="301" t="s">
        <v>11687</v>
      </c>
    </row>
    <row r="56" spans="1:4" ht="30" customHeight="1">
      <c r="A56" s="301" t="s">
        <v>4150</v>
      </c>
      <c r="B56" s="591"/>
      <c r="C56" s="300" t="s">
        <v>11690</v>
      </c>
      <c r="D56" s="301">
        <v>1709</v>
      </c>
    </row>
    <row r="57" spans="1:4" ht="30" customHeight="1">
      <c r="A57" s="301" t="s">
        <v>4134</v>
      </c>
      <c r="B57" s="591"/>
      <c r="C57" s="300" t="s">
        <v>11691</v>
      </c>
      <c r="D57" s="325">
        <v>1699</v>
      </c>
    </row>
    <row r="58" spans="1:4" ht="30" customHeight="1">
      <c r="A58" s="301" t="s">
        <v>4334</v>
      </c>
      <c r="B58" s="591"/>
      <c r="C58" s="300" t="s">
        <v>11692</v>
      </c>
      <c r="D58" s="301" t="s">
        <v>11693</v>
      </c>
    </row>
    <row r="59" spans="1:4" ht="30" customHeight="1">
      <c r="A59" s="301" t="s">
        <v>11694</v>
      </c>
      <c r="B59" s="591"/>
      <c r="C59" s="300" t="s">
        <v>11695</v>
      </c>
      <c r="D59" s="307"/>
    </row>
    <row r="60" spans="1:4" ht="30" customHeight="1">
      <c r="A60" s="301" t="s">
        <v>4338</v>
      </c>
      <c r="B60" s="591"/>
      <c r="C60" s="300" t="s">
        <v>11696</v>
      </c>
      <c r="D60" s="301" t="s">
        <v>11697</v>
      </c>
    </row>
    <row r="61" spans="1:4" ht="30" customHeight="1">
      <c r="A61" s="301" t="s">
        <v>11698</v>
      </c>
      <c r="B61" s="591"/>
      <c r="C61" s="300" t="s">
        <v>11699</v>
      </c>
      <c r="D61" s="304"/>
    </row>
    <row r="62" spans="1:4" ht="30" customHeight="1">
      <c r="A62" s="301" t="s">
        <v>11700</v>
      </c>
      <c r="B62" s="591"/>
      <c r="C62" s="300" t="s">
        <v>11584</v>
      </c>
      <c r="D62" s="307"/>
    </row>
    <row r="63" spans="1:4" ht="30" customHeight="1">
      <c r="A63" s="301" t="s">
        <v>11701</v>
      </c>
      <c r="B63" s="591"/>
      <c r="C63" s="300" t="s">
        <v>11702</v>
      </c>
      <c r="D63" s="307"/>
    </row>
    <row r="64" spans="1:4" ht="30" customHeight="1">
      <c r="A64" s="301" t="s">
        <v>11703</v>
      </c>
      <c r="B64" s="591"/>
      <c r="C64" s="300" t="s">
        <v>11704</v>
      </c>
      <c r="D64" s="307"/>
    </row>
    <row r="65" spans="1:4" ht="30" customHeight="1">
      <c r="A65" s="301" t="s">
        <v>11705</v>
      </c>
      <c r="B65" s="591"/>
      <c r="C65" s="300" t="s">
        <v>11706</v>
      </c>
      <c r="D65" s="307"/>
    </row>
    <row r="66" spans="1:4" ht="30" customHeight="1">
      <c r="A66" s="301" t="s">
        <v>4445</v>
      </c>
      <c r="B66" s="591"/>
      <c r="C66" s="300" t="s">
        <v>11707</v>
      </c>
      <c r="D66" s="301">
        <v>2124</v>
      </c>
    </row>
    <row r="67" spans="1:4" ht="30" customHeight="1">
      <c r="A67" s="301" t="s">
        <v>3090</v>
      </c>
      <c r="B67" s="591"/>
      <c r="C67" s="300" t="s">
        <v>11708</v>
      </c>
      <c r="D67" s="301">
        <v>109</v>
      </c>
    </row>
    <row r="68" spans="1:4" ht="30" customHeight="1">
      <c r="A68" s="301" t="s">
        <v>3093</v>
      </c>
      <c r="B68" s="591"/>
      <c r="C68" s="300" t="s">
        <v>11709</v>
      </c>
      <c r="D68" s="301">
        <v>110</v>
      </c>
    </row>
    <row r="69" spans="1:4" ht="30" customHeight="1">
      <c r="A69" s="301" t="s">
        <v>11710</v>
      </c>
      <c r="B69" s="591"/>
      <c r="C69" s="300" t="s">
        <v>11711</v>
      </c>
      <c r="D69" s="307"/>
    </row>
    <row r="70" spans="1:4" ht="30" customHeight="1">
      <c r="A70" s="301" t="s">
        <v>11712</v>
      </c>
      <c r="B70" s="591"/>
      <c r="C70" s="300" t="s">
        <v>11713</v>
      </c>
      <c r="D70" s="307"/>
    </row>
    <row r="71" spans="1:4" ht="30" customHeight="1">
      <c r="A71" s="301" t="s">
        <v>11714</v>
      </c>
      <c r="B71" s="591"/>
      <c r="C71" s="300" t="s">
        <v>11715</v>
      </c>
      <c r="D71" s="307"/>
    </row>
    <row r="72" spans="1:4" ht="30" customHeight="1">
      <c r="A72" s="301" t="s">
        <v>11716</v>
      </c>
      <c r="B72" s="591"/>
      <c r="C72" s="300" t="s">
        <v>11717</v>
      </c>
      <c r="D72" s="307"/>
    </row>
    <row r="73" spans="1:4" ht="30" customHeight="1">
      <c r="A73" s="301" t="s">
        <v>4454</v>
      </c>
      <c r="B73" s="591" t="s">
        <v>9415</v>
      </c>
      <c r="C73" s="300" t="s">
        <v>11718</v>
      </c>
      <c r="D73" s="301">
        <v>2148</v>
      </c>
    </row>
    <row r="74" spans="1:4" ht="30" customHeight="1">
      <c r="A74" s="301" t="s">
        <v>11719</v>
      </c>
      <c r="B74" s="591"/>
      <c r="C74" s="300" t="s">
        <v>11720</v>
      </c>
      <c r="D74" s="304"/>
    </row>
    <row r="75" spans="1:4" ht="30" customHeight="1">
      <c r="A75" s="301" t="s">
        <v>11721</v>
      </c>
      <c r="B75" s="591"/>
      <c r="C75" s="300" t="s">
        <v>11722</v>
      </c>
      <c r="D75" s="304">
        <v>5758</v>
      </c>
    </row>
    <row r="76" spans="1:4" ht="30" customHeight="1">
      <c r="A76" s="301" t="s">
        <v>5132</v>
      </c>
      <c r="B76" s="591"/>
      <c r="C76" s="300" t="s">
        <v>11723</v>
      </c>
      <c r="D76" s="301" t="s">
        <v>11724</v>
      </c>
    </row>
    <row r="77" spans="1:4" ht="30" customHeight="1">
      <c r="A77" s="301" t="s">
        <v>4425</v>
      </c>
      <c r="B77" s="591"/>
      <c r="C77" s="300" t="s">
        <v>11725</v>
      </c>
      <c r="D77" s="301" t="s">
        <v>11726</v>
      </c>
    </row>
    <row r="78" spans="1:4" ht="30" customHeight="1">
      <c r="A78" s="301" t="s">
        <v>3980</v>
      </c>
      <c r="B78" s="591"/>
      <c r="C78" s="300" t="s">
        <v>11727</v>
      </c>
      <c r="D78" s="301" t="s">
        <v>11728</v>
      </c>
    </row>
    <row r="79" spans="1:4" ht="30" customHeight="1">
      <c r="A79" s="301" t="s">
        <v>11729</v>
      </c>
      <c r="B79" s="591"/>
      <c r="C79" s="300" t="s">
        <v>11730</v>
      </c>
      <c r="D79" s="304"/>
    </row>
    <row r="80" spans="1:4" ht="30" customHeight="1">
      <c r="A80" s="301" t="s">
        <v>5791</v>
      </c>
      <c r="B80" s="591"/>
      <c r="C80" s="300" t="s">
        <v>11731</v>
      </c>
      <c r="D80" s="301" t="s">
        <v>11732</v>
      </c>
    </row>
    <row r="81" spans="1:4" ht="30" customHeight="1">
      <c r="A81" s="301" t="s">
        <v>4014</v>
      </c>
      <c r="B81" s="591"/>
      <c r="C81" s="300" t="s">
        <v>11733</v>
      </c>
      <c r="D81" s="301">
        <v>1614</v>
      </c>
    </row>
    <row r="82" spans="1:4" ht="30" customHeight="1">
      <c r="A82" s="301" t="s">
        <v>11734</v>
      </c>
      <c r="B82" s="591"/>
      <c r="C82" s="300" t="s">
        <v>11735</v>
      </c>
      <c r="D82" s="304"/>
    </row>
    <row r="83" spans="1:4" ht="30" customHeight="1">
      <c r="A83" s="301" t="s">
        <v>5922</v>
      </c>
      <c r="B83" s="591"/>
      <c r="C83" s="300" t="s">
        <v>11736</v>
      </c>
      <c r="D83" s="301" t="s">
        <v>11737</v>
      </c>
    </row>
    <row r="84" spans="1:4" ht="30" customHeight="1">
      <c r="A84" s="301" t="s">
        <v>5413</v>
      </c>
      <c r="B84" s="591"/>
      <c r="C84" s="300" t="s">
        <v>11738</v>
      </c>
      <c r="D84" s="301" t="s">
        <v>11739</v>
      </c>
    </row>
    <row r="85" spans="1:4" ht="30" customHeight="1">
      <c r="A85" s="301" t="s">
        <v>11740</v>
      </c>
      <c r="B85" s="591"/>
      <c r="C85" s="300" t="s">
        <v>11741</v>
      </c>
      <c r="D85" s="304"/>
    </row>
    <row r="86" spans="1:4" ht="30" customHeight="1">
      <c r="A86" s="301" t="s">
        <v>4457</v>
      </c>
      <c r="B86" s="591"/>
      <c r="C86" s="300" t="s">
        <v>11742</v>
      </c>
      <c r="D86" s="301">
        <v>2159</v>
      </c>
    </row>
    <row r="87" spans="1:4" ht="30" customHeight="1">
      <c r="A87" s="301" t="s">
        <v>11743</v>
      </c>
      <c r="B87" s="591"/>
      <c r="C87" s="300" t="s">
        <v>11744</v>
      </c>
      <c r="D87" s="307"/>
    </row>
    <row r="88" spans="1:4" ht="30" customHeight="1">
      <c r="A88" s="301" t="s">
        <v>11745</v>
      </c>
      <c r="B88" s="591" t="s">
        <v>11746</v>
      </c>
      <c r="C88" s="300" t="s">
        <v>11747</v>
      </c>
      <c r="D88" s="307"/>
    </row>
    <row r="89" spans="1:4" ht="30" customHeight="1">
      <c r="A89" s="301" t="s">
        <v>11748</v>
      </c>
      <c r="B89" s="591"/>
      <c r="C89" s="300" t="s">
        <v>11749</v>
      </c>
      <c r="D89" s="307"/>
    </row>
    <row r="90" spans="1:4" ht="30" customHeight="1">
      <c r="A90" s="301" t="s">
        <v>11750</v>
      </c>
      <c r="B90" s="591"/>
      <c r="C90" s="300" t="s">
        <v>11751</v>
      </c>
      <c r="D90" s="301">
        <v>5703</v>
      </c>
    </row>
    <row r="91" spans="1:4" ht="30" customHeight="1">
      <c r="A91" s="301" t="s">
        <v>4054</v>
      </c>
      <c r="B91" s="591"/>
      <c r="C91" s="300" t="s">
        <v>11752</v>
      </c>
      <c r="D91" s="301" t="s">
        <v>11753</v>
      </c>
    </row>
    <row r="92" spans="1:4" ht="30" customHeight="1">
      <c r="A92" s="301" t="s">
        <v>3227</v>
      </c>
      <c r="B92" s="591"/>
      <c r="C92" s="300" t="s">
        <v>11754</v>
      </c>
      <c r="D92" s="279" t="s">
        <v>11755</v>
      </c>
    </row>
    <row r="93" spans="1:4" ht="30" customHeight="1">
      <c r="A93" s="301" t="s">
        <v>11756</v>
      </c>
      <c r="B93" s="591"/>
      <c r="C93" s="300" t="s">
        <v>11757</v>
      </c>
      <c r="D93" s="307"/>
    </row>
    <row r="94" spans="1:4" ht="30" customHeight="1">
      <c r="A94" s="301" t="s">
        <v>11758</v>
      </c>
      <c r="B94" s="591"/>
      <c r="C94" s="302" t="s">
        <v>11759</v>
      </c>
      <c r="D94" s="307"/>
    </row>
    <row r="95" spans="1:4" ht="30" customHeight="1">
      <c r="A95" s="301" t="s">
        <v>11760</v>
      </c>
      <c r="B95" s="591"/>
      <c r="C95" s="300" t="s">
        <v>11761</v>
      </c>
      <c r="D95" s="307"/>
    </row>
    <row r="96" spans="1:4" ht="30" customHeight="1">
      <c r="A96" s="301" t="s">
        <v>11762</v>
      </c>
      <c r="B96" s="591"/>
      <c r="C96" s="300" t="s">
        <v>11763</v>
      </c>
      <c r="D96" s="307"/>
    </row>
    <row r="97" spans="1:4" ht="30" customHeight="1">
      <c r="A97" s="301" t="s">
        <v>6145</v>
      </c>
      <c r="B97" s="591"/>
      <c r="C97" s="300" t="s">
        <v>11764</v>
      </c>
      <c r="D97" s="301">
        <v>5804</v>
      </c>
    </row>
    <row r="98" spans="1:4" ht="30" customHeight="1">
      <c r="A98" s="301" t="s">
        <v>11765</v>
      </c>
      <c r="B98" s="591"/>
      <c r="C98" s="300" t="s">
        <v>11766</v>
      </c>
      <c r="D98" s="307"/>
    </row>
    <row r="99" spans="1:4" ht="30" customHeight="1">
      <c r="A99" s="301" t="s">
        <v>11767</v>
      </c>
      <c r="B99" s="591"/>
      <c r="C99" s="300" t="s">
        <v>11768</v>
      </c>
      <c r="D99" s="307"/>
    </row>
    <row r="100" spans="1:4" ht="30" customHeight="1">
      <c r="A100" s="301" t="s">
        <v>11769</v>
      </c>
      <c r="B100" s="591"/>
      <c r="C100" s="300" t="s">
        <v>11770</v>
      </c>
      <c r="D100" s="307"/>
    </row>
    <row r="101" spans="1:4" ht="30" customHeight="1">
      <c r="A101" s="301" t="s">
        <v>11771</v>
      </c>
      <c r="B101" s="591"/>
      <c r="C101" s="300" t="s">
        <v>11772</v>
      </c>
      <c r="D101" s="307"/>
    </row>
    <row r="102" spans="1:4" ht="30" customHeight="1">
      <c r="A102" s="301" t="s">
        <v>11773</v>
      </c>
      <c r="B102" s="591"/>
      <c r="C102" s="300" t="s">
        <v>11774</v>
      </c>
      <c r="D102" s="307"/>
    </row>
    <row r="103" spans="1:4" ht="30" customHeight="1">
      <c r="A103" s="301" t="s">
        <v>11775</v>
      </c>
      <c r="B103" s="591"/>
      <c r="C103" s="300" t="s">
        <v>11776</v>
      </c>
      <c r="D103" s="307"/>
    </row>
    <row r="104" spans="1:4" ht="30" customHeight="1">
      <c r="A104" s="301" t="s">
        <v>11777</v>
      </c>
      <c r="B104" s="591"/>
      <c r="C104" s="300" t="s">
        <v>11778</v>
      </c>
      <c r="D104" s="307"/>
    </row>
    <row r="105" spans="1:4" ht="30" customHeight="1">
      <c r="A105" s="301" t="s">
        <v>11779</v>
      </c>
      <c r="B105" s="591"/>
      <c r="C105" s="300" t="s">
        <v>11780</v>
      </c>
      <c r="D105" s="307"/>
    </row>
    <row r="106" spans="1:4" ht="30" customHeight="1">
      <c r="A106" s="301" t="s">
        <v>11781</v>
      </c>
      <c r="B106" s="591"/>
      <c r="C106" s="300" t="s">
        <v>11782</v>
      </c>
      <c r="D106" s="307"/>
    </row>
    <row r="107" spans="1:4" ht="30" customHeight="1">
      <c r="A107" s="301" t="s">
        <v>11783</v>
      </c>
      <c r="B107" s="591"/>
      <c r="C107" s="300" t="s">
        <v>11784</v>
      </c>
      <c r="D107" s="307"/>
    </row>
    <row r="108" spans="1:4" ht="30" customHeight="1">
      <c r="A108" s="301" t="s">
        <v>11785</v>
      </c>
      <c r="B108" s="591"/>
      <c r="C108" s="300" t="s">
        <v>11786</v>
      </c>
      <c r="D108" s="307"/>
    </row>
    <row r="109" spans="1:4" ht="30" customHeight="1">
      <c r="A109" s="301" t="s">
        <v>11787</v>
      </c>
      <c r="B109" s="591"/>
      <c r="C109" s="300" t="s">
        <v>11788</v>
      </c>
      <c r="D109" s="307"/>
    </row>
    <row r="110" spans="1:4" ht="30" customHeight="1">
      <c r="A110" s="301" t="s">
        <v>11789</v>
      </c>
      <c r="B110" s="591"/>
      <c r="C110" s="300" t="s">
        <v>11790</v>
      </c>
      <c r="D110" s="307"/>
    </row>
    <row r="111" spans="1:4" ht="30" customHeight="1">
      <c r="A111" s="301" t="s">
        <v>11791</v>
      </c>
      <c r="B111" s="591"/>
      <c r="C111" s="300" t="s">
        <v>11792</v>
      </c>
      <c r="D111" s="301" t="s">
        <v>11793</v>
      </c>
    </row>
    <row r="112" spans="1:4" ht="30" customHeight="1">
      <c r="A112" s="301" t="s">
        <v>6026</v>
      </c>
      <c r="B112" s="591"/>
      <c r="C112" s="300" t="s">
        <v>11794</v>
      </c>
      <c r="D112" s="301" t="s">
        <v>11795</v>
      </c>
    </row>
    <row r="113" spans="1:4" ht="30" customHeight="1">
      <c r="A113" s="301" t="s">
        <v>11796</v>
      </c>
      <c r="B113" s="591"/>
      <c r="C113" s="300" t="s">
        <v>11797</v>
      </c>
      <c r="D113" s="307"/>
    </row>
    <row r="114" spans="1:4" ht="30" customHeight="1">
      <c r="A114" s="301" t="s">
        <v>11798</v>
      </c>
      <c r="B114" s="591"/>
      <c r="C114" s="300" t="s">
        <v>11799</v>
      </c>
      <c r="D114" s="307"/>
    </row>
    <row r="115" spans="1:4" ht="30" customHeight="1">
      <c r="A115" s="301" t="s">
        <v>11800</v>
      </c>
      <c r="B115" s="591"/>
      <c r="C115" s="300" t="s">
        <v>11801</v>
      </c>
      <c r="D115" s="307"/>
    </row>
    <row r="116" spans="1:4" ht="30" customHeight="1">
      <c r="A116" s="301" t="s">
        <v>11802</v>
      </c>
      <c r="B116" s="591"/>
      <c r="C116" s="300" t="s">
        <v>11803</v>
      </c>
      <c r="D116" s="307"/>
    </row>
    <row r="117" spans="1:4" ht="30" customHeight="1">
      <c r="A117" s="301" t="s">
        <v>11804</v>
      </c>
      <c r="B117" s="591"/>
      <c r="C117" s="300" t="s">
        <v>11805</v>
      </c>
      <c r="D117" s="307"/>
    </row>
    <row r="118" spans="1:4" ht="30" customHeight="1">
      <c r="A118" s="301" t="s">
        <v>11806</v>
      </c>
      <c r="B118" s="591"/>
      <c r="C118" s="300" t="s">
        <v>11807</v>
      </c>
      <c r="D118" s="307"/>
    </row>
    <row r="119" spans="1:4" ht="30" customHeight="1">
      <c r="A119" s="301" t="s">
        <v>11808</v>
      </c>
      <c r="B119" s="591" t="s">
        <v>11809</v>
      </c>
      <c r="C119" s="300" t="s">
        <v>11810</v>
      </c>
      <c r="D119" s="301">
        <v>5703</v>
      </c>
    </row>
    <row r="120" spans="1:4" ht="30" customHeight="1">
      <c r="A120" s="301" t="s">
        <v>3949</v>
      </c>
      <c r="B120" s="591"/>
      <c r="C120" s="300" t="s">
        <v>11811</v>
      </c>
      <c r="D120" s="301" t="s">
        <v>11812</v>
      </c>
    </row>
    <row r="121" spans="1:4" ht="30" customHeight="1">
      <c r="A121" s="301" t="s">
        <v>11813</v>
      </c>
      <c r="B121" s="591"/>
      <c r="C121" s="300" t="s">
        <v>11814</v>
      </c>
      <c r="D121" s="307"/>
    </row>
    <row r="122" spans="1:4" ht="30" customHeight="1">
      <c r="A122" s="301" t="s">
        <v>11815</v>
      </c>
      <c r="B122" s="591"/>
      <c r="C122" s="300" t="s">
        <v>11816</v>
      </c>
      <c r="D122" s="301" t="s">
        <v>11817</v>
      </c>
    </row>
    <row r="123" spans="1:4" ht="30" customHeight="1">
      <c r="A123" s="301" t="s">
        <v>11818</v>
      </c>
      <c r="B123" s="591"/>
      <c r="C123" s="300" t="s">
        <v>11819</v>
      </c>
      <c r="D123" s="301" t="s">
        <v>11817</v>
      </c>
    </row>
    <row r="124" spans="1:4" ht="30" customHeight="1">
      <c r="A124" s="301" t="s">
        <v>11820</v>
      </c>
      <c r="B124" s="591"/>
      <c r="C124" s="300" t="s">
        <v>11821</v>
      </c>
      <c r="D124" s="307"/>
    </row>
    <row r="125" spans="1:4" ht="30" customHeight="1">
      <c r="A125" s="301" t="s">
        <v>11822</v>
      </c>
      <c r="B125" s="591"/>
      <c r="C125" s="300" t="s">
        <v>11823</v>
      </c>
      <c r="D125" s="301" t="s">
        <v>11817</v>
      </c>
    </row>
    <row r="126" spans="1:4" ht="30" customHeight="1">
      <c r="A126" s="301" t="s">
        <v>11824</v>
      </c>
      <c r="B126" s="591"/>
      <c r="C126" s="300" t="s">
        <v>11825</v>
      </c>
      <c r="D126" s="307"/>
    </row>
    <row r="127" spans="1:4" ht="30" customHeight="1">
      <c r="A127" s="301" t="s">
        <v>11826</v>
      </c>
      <c r="B127" s="591"/>
      <c r="C127" s="300" t="s">
        <v>11827</v>
      </c>
      <c r="D127" s="307"/>
    </row>
    <row r="128" spans="1:4" ht="30" customHeight="1">
      <c r="A128" s="301" t="s">
        <v>11828</v>
      </c>
      <c r="B128" s="591"/>
      <c r="C128" s="300" t="s">
        <v>11829</v>
      </c>
      <c r="D128" s="307"/>
    </row>
    <row r="129" spans="1:4" ht="30" customHeight="1">
      <c r="A129" s="301" t="s">
        <v>11830</v>
      </c>
      <c r="B129" s="591"/>
      <c r="C129" s="300" t="s">
        <v>11831</v>
      </c>
      <c r="D129" s="307"/>
    </row>
    <row r="130" spans="1:4" ht="30" customHeight="1">
      <c r="A130" s="301" t="s">
        <v>11832</v>
      </c>
      <c r="B130" s="591"/>
      <c r="C130" s="300" t="s">
        <v>11833</v>
      </c>
      <c r="D130" s="307"/>
    </row>
    <row r="131" spans="1:4" ht="30" customHeight="1">
      <c r="A131" s="301" t="s">
        <v>11834</v>
      </c>
      <c r="B131" s="591"/>
      <c r="C131" s="300" t="s">
        <v>11835</v>
      </c>
      <c r="D131" s="307"/>
    </row>
    <row r="132" spans="1:4" ht="30" customHeight="1">
      <c r="A132" s="301" t="s">
        <v>11836</v>
      </c>
      <c r="B132" s="591"/>
      <c r="C132" s="300" t="s">
        <v>11837</v>
      </c>
      <c r="D132" s="307"/>
    </row>
    <row r="133" spans="1:4" ht="30" customHeight="1">
      <c r="A133" s="301" t="s">
        <v>11838</v>
      </c>
      <c r="B133" s="591"/>
      <c r="C133" s="300" t="s">
        <v>11839</v>
      </c>
      <c r="D133" s="301" t="s">
        <v>11840</v>
      </c>
    </row>
    <row r="134" spans="1:4" ht="30" customHeight="1">
      <c r="A134" s="301" t="s">
        <v>6036</v>
      </c>
      <c r="B134" s="591"/>
      <c r="C134" s="300" t="s">
        <v>11841</v>
      </c>
      <c r="D134" s="301" t="s">
        <v>11842</v>
      </c>
    </row>
    <row r="135" spans="1:4" ht="30" customHeight="1">
      <c r="A135" s="301" t="s">
        <v>11843</v>
      </c>
      <c r="B135" s="591"/>
      <c r="C135" s="300" t="s">
        <v>11844</v>
      </c>
      <c r="D135" s="301" t="s">
        <v>11793</v>
      </c>
    </row>
    <row r="136" spans="1:4" ht="30" customHeight="1">
      <c r="A136" s="301" t="s">
        <v>11845</v>
      </c>
      <c r="B136" s="591"/>
      <c r="C136" s="300" t="s">
        <v>11846</v>
      </c>
      <c r="D136" s="303"/>
    </row>
    <row r="137" spans="1:4" ht="30" customHeight="1">
      <c r="A137" s="301" t="s">
        <v>3453</v>
      </c>
      <c r="B137" s="591"/>
      <c r="C137" s="300" t="s">
        <v>11847</v>
      </c>
      <c r="D137" s="301">
        <v>423</v>
      </c>
    </row>
    <row r="138" spans="1:4" ht="30" customHeight="1">
      <c r="A138" s="301" t="s">
        <v>3480</v>
      </c>
      <c r="B138" s="591"/>
      <c r="C138" s="300" t="s">
        <v>11848</v>
      </c>
      <c r="D138" s="301">
        <v>445</v>
      </c>
    </row>
    <row r="139" spans="1:4" ht="30" customHeight="1">
      <c r="A139" s="301" t="s">
        <v>3956</v>
      </c>
      <c r="B139" s="591"/>
      <c r="C139" s="300" t="s">
        <v>11849</v>
      </c>
      <c r="D139" s="301" t="s">
        <v>11850</v>
      </c>
    </row>
    <row r="140" spans="1:4" ht="30" customHeight="1">
      <c r="A140" s="301" t="s">
        <v>11851</v>
      </c>
      <c r="B140" s="591"/>
      <c r="C140" s="300" t="s">
        <v>11852</v>
      </c>
      <c r="D140" s="303"/>
    </row>
    <row r="141" spans="1:4" ht="30" customHeight="1">
      <c r="A141" s="301" t="s">
        <v>11853</v>
      </c>
      <c r="B141" s="591"/>
      <c r="C141" s="300" t="s">
        <v>11854</v>
      </c>
      <c r="D141" s="303"/>
    </row>
    <row r="142" spans="1:4" ht="30" customHeight="1">
      <c r="A142" s="301" t="s">
        <v>11855</v>
      </c>
      <c r="B142" s="591"/>
      <c r="C142" s="300" t="s">
        <v>11856</v>
      </c>
      <c r="D142" s="303"/>
    </row>
    <row r="143" spans="1:4" ht="30" customHeight="1">
      <c r="A143" s="301" t="s">
        <v>11857</v>
      </c>
      <c r="B143" s="591"/>
      <c r="C143" s="300" t="s">
        <v>11858</v>
      </c>
      <c r="D143" s="303"/>
    </row>
    <row r="144" spans="1:4" ht="30" customHeight="1">
      <c r="A144" s="301" t="s">
        <v>11859</v>
      </c>
      <c r="B144" s="591"/>
      <c r="C144" s="300" t="s">
        <v>11860</v>
      </c>
      <c r="D144" s="303"/>
    </row>
    <row r="145" spans="1:4" ht="30" customHeight="1">
      <c r="A145" s="301" t="s">
        <v>11861</v>
      </c>
      <c r="B145" s="591"/>
      <c r="C145" s="300" t="s">
        <v>11862</v>
      </c>
      <c r="D145" s="303"/>
    </row>
    <row r="146" spans="1:4" ht="30" customHeight="1">
      <c r="A146" s="301" t="s">
        <v>11863</v>
      </c>
      <c r="B146" s="591"/>
      <c r="C146" s="300" t="s">
        <v>11864</v>
      </c>
      <c r="D146" s="303"/>
    </row>
    <row r="147" spans="1:4" ht="30" customHeight="1">
      <c r="A147" s="301" t="s">
        <v>11865</v>
      </c>
      <c r="B147" s="591"/>
      <c r="C147" s="300" t="s">
        <v>11866</v>
      </c>
      <c r="D147" s="303"/>
    </row>
    <row r="148" spans="1:4" ht="30" customHeight="1">
      <c r="A148" s="301" t="s">
        <v>11867</v>
      </c>
      <c r="B148" s="591"/>
      <c r="C148" s="300" t="s">
        <v>11868</v>
      </c>
      <c r="D148" s="303"/>
    </row>
    <row r="149" spans="1:4" ht="30" customHeight="1">
      <c r="A149" s="301" t="s">
        <v>11869</v>
      </c>
      <c r="B149" s="591"/>
      <c r="C149" s="300" t="s">
        <v>11870</v>
      </c>
      <c r="D149" s="303"/>
    </row>
    <row r="150" spans="1:4" ht="30" customHeight="1">
      <c r="A150" s="301" t="s">
        <v>11871</v>
      </c>
      <c r="B150" s="591"/>
      <c r="C150" s="300" t="s">
        <v>11872</v>
      </c>
      <c r="D150" s="303"/>
    </row>
    <row r="151" spans="1:4" ht="30" customHeight="1">
      <c r="A151" s="301" t="s">
        <v>11873</v>
      </c>
      <c r="B151" s="591"/>
      <c r="C151" s="300" t="s">
        <v>11874</v>
      </c>
      <c r="D151" s="303"/>
    </row>
    <row r="152" spans="1:4" ht="30" customHeight="1">
      <c r="A152" s="301" t="s">
        <v>11875</v>
      </c>
      <c r="B152" s="591"/>
      <c r="C152" s="300" t="s">
        <v>11876</v>
      </c>
      <c r="D152" s="303"/>
    </row>
    <row r="153" spans="1:4" ht="30" customHeight="1">
      <c r="A153" s="301" t="s">
        <v>11877</v>
      </c>
      <c r="B153" s="591"/>
      <c r="C153" s="300" t="s">
        <v>11878</v>
      </c>
      <c r="D153" s="303"/>
    </row>
    <row r="154" spans="1:4" ht="30" customHeight="1">
      <c r="A154" s="301" t="s">
        <v>11879</v>
      </c>
      <c r="B154" s="591"/>
      <c r="C154" s="300" t="s">
        <v>11880</v>
      </c>
      <c r="D154" s="303"/>
    </row>
    <row r="155" spans="1:4" ht="30" customHeight="1">
      <c r="A155" s="301" t="s">
        <v>11881</v>
      </c>
      <c r="B155" s="591"/>
      <c r="C155" s="300" t="s">
        <v>11882</v>
      </c>
      <c r="D155" s="303"/>
    </row>
    <row r="156" spans="1:4" ht="30" customHeight="1">
      <c r="A156" s="301" t="s">
        <v>11883</v>
      </c>
      <c r="B156" s="591"/>
      <c r="C156" s="300" t="s">
        <v>11884</v>
      </c>
      <c r="D156" s="303"/>
    </row>
    <row r="157" spans="1:4" ht="30" customHeight="1">
      <c r="A157" s="301" t="s">
        <v>11885</v>
      </c>
      <c r="B157" s="591"/>
      <c r="C157" s="300" t="s">
        <v>11886</v>
      </c>
      <c r="D157" s="303"/>
    </row>
    <row r="158" spans="1:4" ht="30" customHeight="1">
      <c r="A158" s="301" t="s">
        <v>11887</v>
      </c>
      <c r="B158" s="591"/>
      <c r="C158" s="300" t="s">
        <v>11888</v>
      </c>
      <c r="D158" s="308"/>
    </row>
    <row r="159" spans="1:4" ht="30" customHeight="1">
      <c r="A159" s="301" t="s">
        <v>11889</v>
      </c>
      <c r="B159" s="591" t="s">
        <v>11890</v>
      </c>
      <c r="C159" s="300" t="s">
        <v>11891</v>
      </c>
      <c r="D159" s="303"/>
    </row>
    <row r="160" spans="1:4" ht="30" customHeight="1">
      <c r="A160" s="301" t="s">
        <v>11892</v>
      </c>
      <c r="B160" s="591"/>
      <c r="C160" s="300" t="s">
        <v>11893</v>
      </c>
      <c r="D160" s="303"/>
    </row>
    <row r="161" spans="1:4" ht="30" customHeight="1">
      <c r="A161" s="301" t="s">
        <v>11894</v>
      </c>
      <c r="B161" s="591"/>
      <c r="C161" s="300" t="s">
        <v>11895</v>
      </c>
      <c r="D161" s="303"/>
    </row>
    <row r="162" spans="1:4" ht="30" customHeight="1">
      <c r="A162" s="301" t="s">
        <v>11896</v>
      </c>
      <c r="B162" s="591"/>
      <c r="C162" s="300" t="s">
        <v>11897</v>
      </c>
      <c r="D162" s="303"/>
    </row>
    <row r="163" spans="1:4" ht="30" customHeight="1">
      <c r="A163" s="301" t="s">
        <v>11898</v>
      </c>
      <c r="B163" s="591"/>
      <c r="C163" s="300" t="s">
        <v>11899</v>
      </c>
      <c r="D163" s="303"/>
    </row>
    <row r="164" spans="1:4" ht="30" customHeight="1">
      <c r="A164" s="301" t="s">
        <v>3958</v>
      </c>
      <c r="B164" s="591"/>
      <c r="C164" s="300" t="s">
        <v>11900</v>
      </c>
      <c r="D164" s="301" t="s">
        <v>11901</v>
      </c>
    </row>
    <row r="165" spans="1:4" ht="30" customHeight="1">
      <c r="A165" s="301" t="s">
        <v>11902</v>
      </c>
      <c r="B165" s="591"/>
      <c r="C165" s="300" t="s">
        <v>11903</v>
      </c>
      <c r="D165" s="303"/>
    </row>
    <row r="166" spans="1:4" ht="30" customHeight="1">
      <c r="A166" s="301" t="s">
        <v>11904</v>
      </c>
      <c r="B166" s="591"/>
      <c r="C166" s="300" t="s">
        <v>11905</v>
      </c>
      <c r="D166" s="303"/>
    </row>
    <row r="167" spans="1:4" ht="30" customHeight="1">
      <c r="A167" s="301" t="s">
        <v>11906</v>
      </c>
      <c r="B167" s="591"/>
      <c r="C167" s="300" t="s">
        <v>11907</v>
      </c>
      <c r="D167" s="303"/>
    </row>
    <row r="168" spans="1:4" ht="30" customHeight="1">
      <c r="A168" s="301" t="s">
        <v>11908</v>
      </c>
      <c r="B168" s="591"/>
      <c r="C168" s="300" t="s">
        <v>11909</v>
      </c>
      <c r="D168" s="303"/>
    </row>
    <row r="169" spans="1:4" ht="30" customHeight="1">
      <c r="A169" s="301" t="s">
        <v>4527</v>
      </c>
      <c r="B169" s="591"/>
      <c r="C169" s="300" t="s">
        <v>11910</v>
      </c>
      <c r="D169" s="301">
        <v>2603</v>
      </c>
    </row>
    <row r="170" spans="1:4" ht="30" customHeight="1">
      <c r="A170" s="301" t="s">
        <v>11911</v>
      </c>
      <c r="B170" s="591"/>
      <c r="C170" s="300" t="s">
        <v>11912</v>
      </c>
      <c r="D170" s="303"/>
    </row>
    <row r="171" spans="1:4" ht="30" customHeight="1">
      <c r="A171" s="301" t="s">
        <v>11913</v>
      </c>
      <c r="B171" s="591"/>
      <c r="C171" s="300" t="s">
        <v>11914</v>
      </c>
      <c r="D171" s="303"/>
    </row>
    <row r="172" spans="1:4" ht="30" customHeight="1">
      <c r="A172" s="301" t="s">
        <v>11915</v>
      </c>
      <c r="B172" s="591"/>
      <c r="C172" s="300" t="s">
        <v>11916</v>
      </c>
      <c r="D172" s="303"/>
    </row>
    <row r="173" spans="1:4" ht="30" customHeight="1">
      <c r="A173" s="301" t="s">
        <v>11917</v>
      </c>
      <c r="B173" s="591"/>
      <c r="C173" s="300" t="s">
        <v>11918</v>
      </c>
      <c r="D173" s="303"/>
    </row>
    <row r="174" spans="1:4" ht="30" customHeight="1">
      <c r="A174" s="301" t="s">
        <v>11919</v>
      </c>
      <c r="B174" s="591"/>
      <c r="C174" s="300" t="s">
        <v>11920</v>
      </c>
      <c r="D174" s="303"/>
    </row>
    <row r="175" spans="1:4" ht="30" customHeight="1">
      <c r="A175" s="301" t="s">
        <v>11921</v>
      </c>
      <c r="B175" s="591"/>
      <c r="C175" s="300" t="s">
        <v>11922</v>
      </c>
      <c r="D175" s="303"/>
    </row>
    <row r="176" spans="1:4" ht="30" customHeight="1">
      <c r="A176" s="301" t="s">
        <v>11923</v>
      </c>
      <c r="B176" s="591"/>
      <c r="C176" s="300" t="s">
        <v>11924</v>
      </c>
      <c r="D176" s="303"/>
    </row>
    <row r="177" spans="1:4" ht="30" customHeight="1">
      <c r="A177" s="301" t="s">
        <v>11925</v>
      </c>
      <c r="B177" s="591"/>
      <c r="C177" s="300" t="s">
        <v>11926</v>
      </c>
      <c r="D177" s="303"/>
    </row>
    <row r="178" spans="1:4" ht="30" customHeight="1">
      <c r="A178" s="301" t="s">
        <v>11927</v>
      </c>
      <c r="B178" s="591"/>
      <c r="C178" s="300" t="s">
        <v>11928</v>
      </c>
      <c r="D178" s="303"/>
    </row>
    <row r="179" spans="1:4" ht="30" customHeight="1">
      <c r="A179" s="301" t="s">
        <v>11929</v>
      </c>
      <c r="B179" s="591"/>
      <c r="C179" s="300" t="s">
        <v>11930</v>
      </c>
      <c r="D179" s="303"/>
    </row>
    <row r="180" spans="1:4" ht="30" customHeight="1">
      <c r="A180" s="301" t="s">
        <v>11931</v>
      </c>
      <c r="B180" s="591"/>
      <c r="C180" s="300" t="s">
        <v>11932</v>
      </c>
      <c r="D180" s="303"/>
    </row>
    <row r="181" spans="1:4" ht="30" customHeight="1">
      <c r="A181" s="301" t="s">
        <v>11933</v>
      </c>
      <c r="B181" s="591"/>
      <c r="C181" s="300" t="s">
        <v>11934</v>
      </c>
      <c r="D181" s="303"/>
    </row>
    <row r="182" spans="1:4" ht="30" customHeight="1">
      <c r="A182" s="301" t="s">
        <v>3996</v>
      </c>
      <c r="B182" s="591" t="s">
        <v>11935</v>
      </c>
      <c r="C182" s="300" t="s">
        <v>11936</v>
      </c>
      <c r="D182" s="301" t="s">
        <v>11937</v>
      </c>
    </row>
    <row r="183" spans="1:4" ht="30" customHeight="1">
      <c r="A183" s="301" t="s">
        <v>11938</v>
      </c>
      <c r="B183" s="591"/>
      <c r="C183" s="300" t="s">
        <v>11939</v>
      </c>
      <c r="D183" s="303"/>
    </row>
    <row r="184" spans="1:4" ht="30" customHeight="1">
      <c r="A184" s="301" t="s">
        <v>11940</v>
      </c>
      <c r="B184" s="591"/>
      <c r="C184" s="300" t="s">
        <v>11941</v>
      </c>
      <c r="D184" s="303"/>
    </row>
    <row r="185" spans="1:4" ht="30" customHeight="1">
      <c r="A185" s="301" t="s">
        <v>11942</v>
      </c>
      <c r="B185" s="591"/>
      <c r="C185" s="300" t="s">
        <v>11943</v>
      </c>
      <c r="D185" s="303"/>
    </row>
    <row r="186" spans="1:4" ht="30" customHeight="1">
      <c r="A186" s="301" t="s">
        <v>11944</v>
      </c>
      <c r="B186" s="591"/>
      <c r="C186" s="300" t="s">
        <v>11945</v>
      </c>
      <c r="D186" s="303"/>
    </row>
    <row r="187" spans="1:4" ht="30" customHeight="1">
      <c r="A187" s="301" t="s">
        <v>11946</v>
      </c>
      <c r="B187" s="591"/>
      <c r="C187" s="300" t="s">
        <v>11947</v>
      </c>
      <c r="D187" s="303"/>
    </row>
    <row r="188" spans="1:4" ht="30" customHeight="1">
      <c r="A188" s="301" t="s">
        <v>11948</v>
      </c>
      <c r="B188" s="591"/>
      <c r="C188" s="300" t="s">
        <v>11949</v>
      </c>
      <c r="D188" s="303"/>
    </row>
    <row r="189" spans="1:4" ht="30" customHeight="1">
      <c r="A189" s="301" t="s">
        <v>6714</v>
      </c>
      <c r="B189" s="591" t="s">
        <v>9609</v>
      </c>
      <c r="C189" s="300" t="s">
        <v>11950</v>
      </c>
      <c r="D189" s="301" t="s">
        <v>11951</v>
      </c>
    </row>
    <row r="190" spans="1:4" ht="30" customHeight="1">
      <c r="A190" s="301" t="s">
        <v>6716</v>
      </c>
      <c r="B190" s="591"/>
      <c r="C190" s="300" t="s">
        <v>11952</v>
      </c>
      <c r="D190" s="301" t="s">
        <v>11953</v>
      </c>
    </row>
    <row r="191" spans="1:4" ht="30" customHeight="1">
      <c r="A191" s="301" t="s">
        <v>6718</v>
      </c>
      <c r="B191" s="591"/>
      <c r="C191" s="300" t="s">
        <v>11954</v>
      </c>
      <c r="D191" s="301" t="s">
        <v>11955</v>
      </c>
    </row>
    <row r="192" spans="1:4" ht="30" customHeight="1">
      <c r="A192" s="301" t="s">
        <v>11956</v>
      </c>
      <c r="B192" s="591"/>
      <c r="C192" s="300" t="s">
        <v>11957</v>
      </c>
      <c r="D192" s="301">
        <v>1672</v>
      </c>
    </row>
    <row r="193" spans="1:4" ht="30" customHeight="1">
      <c r="A193" s="301" t="s">
        <v>11958</v>
      </c>
      <c r="B193" s="591"/>
      <c r="C193" s="300" t="s">
        <v>11959</v>
      </c>
      <c r="D193" s="301">
        <v>1672</v>
      </c>
    </row>
    <row r="194" spans="1:4" ht="30" customHeight="1">
      <c r="A194" s="301" t="s">
        <v>11960</v>
      </c>
      <c r="B194" s="591"/>
      <c r="C194" s="300" t="s">
        <v>11961</v>
      </c>
      <c r="D194" s="303"/>
    </row>
    <row r="195" spans="1:4" ht="30" customHeight="1">
      <c r="A195" s="301" t="s">
        <v>11962</v>
      </c>
      <c r="B195" s="591"/>
      <c r="C195" s="300" t="s">
        <v>11963</v>
      </c>
      <c r="D195" s="301">
        <v>6364</v>
      </c>
    </row>
    <row r="196" spans="1:4" ht="30" customHeight="1">
      <c r="A196" s="301" t="s">
        <v>11964</v>
      </c>
      <c r="B196" s="591"/>
      <c r="C196" s="300" t="s">
        <v>11965</v>
      </c>
      <c r="D196" s="301">
        <v>6364</v>
      </c>
    </row>
    <row r="197" spans="1:4" ht="30" customHeight="1">
      <c r="A197" s="301" t="s">
        <v>11966</v>
      </c>
      <c r="B197" s="591"/>
      <c r="C197" s="300" t="s">
        <v>11967</v>
      </c>
      <c r="D197" s="301">
        <v>6364</v>
      </c>
    </row>
    <row r="198" spans="1:4" ht="30" customHeight="1">
      <c r="A198" s="301" t="s">
        <v>6100</v>
      </c>
      <c r="B198" s="591"/>
      <c r="C198" s="300" t="s">
        <v>11968</v>
      </c>
      <c r="D198" s="301" t="s">
        <v>11969</v>
      </c>
    </row>
    <row r="199" spans="1:4" ht="30" customHeight="1">
      <c r="A199" s="301" t="s">
        <v>11970</v>
      </c>
      <c r="B199" s="591"/>
      <c r="C199" s="300" t="s">
        <v>11971</v>
      </c>
      <c r="D199" s="303"/>
    </row>
    <row r="200" spans="1:4" ht="30" customHeight="1">
      <c r="A200" s="301" t="s">
        <v>3240</v>
      </c>
      <c r="B200" s="591"/>
      <c r="C200" s="300" t="s">
        <v>11972</v>
      </c>
      <c r="D200" s="301">
        <v>247</v>
      </c>
    </row>
    <row r="201" spans="1:4" ht="30" customHeight="1">
      <c r="A201" s="301" t="s">
        <v>11973</v>
      </c>
      <c r="B201" s="591"/>
      <c r="C201" s="300" t="s">
        <v>11974</v>
      </c>
      <c r="D201" s="303"/>
    </row>
    <row r="202" spans="1:4" ht="30" customHeight="1">
      <c r="A202" s="301" t="s">
        <v>11975</v>
      </c>
      <c r="B202" s="591"/>
      <c r="C202" s="300" t="s">
        <v>11976</v>
      </c>
      <c r="D202" s="303"/>
    </row>
    <row r="203" spans="1:4" ht="30" customHeight="1">
      <c r="A203" s="301" t="s">
        <v>11977</v>
      </c>
      <c r="B203" s="591"/>
      <c r="C203" s="300" t="s">
        <v>11978</v>
      </c>
      <c r="D203" s="301" t="s">
        <v>11979</v>
      </c>
    </row>
    <row r="204" spans="1:4" ht="30" customHeight="1">
      <c r="A204" s="301" t="s">
        <v>11980</v>
      </c>
      <c r="B204" s="591"/>
      <c r="C204" s="300" t="s">
        <v>11981</v>
      </c>
      <c r="D204" s="301" t="s">
        <v>11979</v>
      </c>
    </row>
    <row r="205" spans="1:4" ht="30" customHeight="1">
      <c r="A205" s="301" t="s">
        <v>11982</v>
      </c>
      <c r="B205" s="591"/>
      <c r="C205" s="300" t="s">
        <v>11983</v>
      </c>
      <c r="D205" s="301" t="s">
        <v>11979</v>
      </c>
    </row>
    <row r="206" spans="1:4" ht="30" customHeight="1">
      <c r="A206" s="301" t="s">
        <v>11984</v>
      </c>
      <c r="B206" s="591"/>
      <c r="C206" s="300" t="s">
        <v>11985</v>
      </c>
      <c r="D206" s="303"/>
    </row>
    <row r="207" spans="1:4" ht="30" customHeight="1">
      <c r="A207" s="301" t="s">
        <v>4389</v>
      </c>
      <c r="B207" s="591"/>
      <c r="C207" s="300" t="s">
        <v>11986</v>
      </c>
      <c r="D207" s="301" t="s">
        <v>11987</v>
      </c>
    </row>
    <row r="208" spans="1:4" ht="30" customHeight="1">
      <c r="A208" s="301" t="s">
        <v>11988</v>
      </c>
      <c r="B208" s="591"/>
      <c r="C208" s="300" t="s">
        <v>11989</v>
      </c>
      <c r="D208" s="303"/>
    </row>
    <row r="209" spans="1:4" ht="30" customHeight="1">
      <c r="A209" s="301" t="s">
        <v>11990</v>
      </c>
      <c r="B209" s="591"/>
      <c r="C209" s="300" t="s">
        <v>11991</v>
      </c>
      <c r="D209" s="303"/>
    </row>
    <row r="210" spans="1:4" ht="30" customHeight="1">
      <c r="A210" s="301" t="s">
        <v>6728</v>
      </c>
      <c r="B210" s="591"/>
      <c r="C210" s="300" t="s">
        <v>11992</v>
      </c>
      <c r="D210" s="301" t="s">
        <v>11993</v>
      </c>
    </row>
    <row r="211" spans="1:4" ht="30" customHeight="1">
      <c r="A211" s="301" t="s">
        <v>11994</v>
      </c>
      <c r="B211" s="299" t="s">
        <v>11995</v>
      </c>
      <c r="C211" s="300" t="s">
        <v>11996</v>
      </c>
      <c r="D211" s="307"/>
    </row>
  </sheetData>
  <mergeCells count="12">
    <mergeCell ref="B189:B210"/>
    <mergeCell ref="B2:B19"/>
    <mergeCell ref="D7:D11"/>
    <mergeCell ref="B20:B34"/>
    <mergeCell ref="D22:D25"/>
    <mergeCell ref="B35:B52"/>
    <mergeCell ref="B53:B72"/>
    <mergeCell ref="B73:B87"/>
    <mergeCell ref="B88:B118"/>
    <mergeCell ref="B119:B158"/>
    <mergeCell ref="B159:B181"/>
    <mergeCell ref="B182:B18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2658-AD4A-4518-99A4-F726EDD3D46A}">
  <dimension ref="A1:M1912"/>
  <sheetViews>
    <sheetView zoomScaleNormal="100" workbookViewId="0">
      <pane ySplit="1" topLeftCell="A353" activePane="bottomLeft" state="frozen"/>
      <selection pane="bottomLeft" activeCell="E353" sqref="E353"/>
    </sheetView>
  </sheetViews>
  <sheetFormatPr defaultColWidth="8.7109375" defaultRowHeight="14.45" outlineLevelCol="1"/>
  <cols>
    <col min="1" max="1" width="8.7109375" style="80"/>
    <col min="2" max="2" width="13" style="65" bestFit="1" customWidth="1"/>
    <col min="3" max="3" width="12.7109375" style="65" bestFit="1" customWidth="1"/>
    <col min="4" max="4" width="37.140625" style="65" customWidth="1"/>
    <col min="5" max="6" width="12.7109375" style="65" customWidth="1"/>
    <col min="7" max="7" width="6.7109375" style="65" customWidth="1" outlineLevel="1"/>
    <col min="8" max="8" width="9.42578125" style="65" customWidth="1" outlineLevel="1"/>
    <col min="9" max="9" width="6.42578125" style="65" customWidth="1" outlineLevel="1"/>
    <col min="10" max="10" width="7.140625" style="65" customWidth="1" outlineLevel="1"/>
    <col min="11" max="11" width="94.28515625" style="65" customWidth="1"/>
    <col min="12" max="12" width="18.140625" style="65" customWidth="1"/>
    <col min="13" max="13" width="23.140625" style="65" customWidth="1"/>
    <col min="14" max="16384" width="8.7109375" style="65"/>
  </cols>
  <sheetData>
    <row r="1" spans="1:13">
      <c r="A1" s="62" t="s">
        <v>735</v>
      </c>
      <c r="B1" s="63" t="s">
        <v>736</v>
      </c>
      <c r="C1" s="63" t="s">
        <v>737</v>
      </c>
      <c r="D1" s="63" t="s">
        <v>738</v>
      </c>
      <c r="E1" s="64" t="s">
        <v>739</v>
      </c>
      <c r="F1" s="64" t="s">
        <v>740</v>
      </c>
      <c r="G1" s="63" t="s">
        <v>741</v>
      </c>
      <c r="H1" s="63" t="s">
        <v>742</v>
      </c>
      <c r="I1" s="63" t="s">
        <v>743</v>
      </c>
      <c r="J1" s="63" t="s">
        <v>744</v>
      </c>
      <c r="K1" s="63" t="s">
        <v>701</v>
      </c>
      <c r="L1" s="65" t="s">
        <v>745</v>
      </c>
      <c r="M1" s="65" t="s">
        <v>746</v>
      </c>
    </row>
    <row r="2" spans="1:13">
      <c r="A2" s="66">
        <v>1</v>
      </c>
      <c r="B2" s="67">
        <v>30326</v>
      </c>
      <c r="C2" s="67">
        <v>7</v>
      </c>
      <c r="D2" s="67" t="str">
        <f>+IFERROR(VLOOKUP(C2,[2]Category!$A$1:$C$18,3,FALSE),"")</f>
        <v>Energia</v>
      </c>
      <c r="E2" s="67"/>
      <c r="F2" s="67"/>
      <c r="G2" s="67"/>
      <c r="H2" s="67"/>
      <c r="I2" s="67"/>
      <c r="J2" s="67"/>
      <c r="K2" s="67" t="s">
        <v>747</v>
      </c>
    </row>
    <row r="3" spans="1:13">
      <c r="A3" s="66">
        <v>2</v>
      </c>
      <c r="B3" s="67">
        <v>30592</v>
      </c>
      <c r="C3" s="67">
        <v>7</v>
      </c>
      <c r="D3" s="67" t="str">
        <f>+IFERROR(VLOOKUP(C3,[2]Category!$A$1:$C$18,3,FALSE),"")</f>
        <v>Energia</v>
      </c>
      <c r="E3" s="67"/>
      <c r="F3" s="67"/>
      <c r="G3" s="67"/>
      <c r="H3" s="67"/>
      <c r="I3" s="67"/>
      <c r="J3" s="67"/>
      <c r="K3" s="67" t="s">
        <v>748</v>
      </c>
    </row>
    <row r="4" spans="1:13">
      <c r="A4" s="62">
        <v>3</v>
      </c>
      <c r="B4" s="67" t="s">
        <v>749</v>
      </c>
      <c r="C4" s="67">
        <v>7</v>
      </c>
      <c r="D4" s="67" t="str">
        <f>+IFERROR(VLOOKUP(C4,[2]Category!$A$1:$C$18,3,FALSE),"")</f>
        <v>Energia</v>
      </c>
      <c r="E4" s="67"/>
      <c r="F4" s="67"/>
      <c r="G4" s="67" t="s">
        <v>750</v>
      </c>
      <c r="H4" s="67" t="s">
        <v>751</v>
      </c>
      <c r="I4" s="67" t="str">
        <f>IFERROR(VLOOKUP($H4,'[1]Units and Conversions'!$O$3:$P$37,2,0),"")</f>
        <v>kWh</v>
      </c>
      <c r="J4" s="68" t="s">
        <v>752</v>
      </c>
      <c r="K4" s="67" t="s">
        <v>753</v>
      </c>
    </row>
    <row r="5" spans="1:13">
      <c r="A5" s="66">
        <v>4</v>
      </c>
      <c r="B5" s="67">
        <v>30611</v>
      </c>
      <c r="C5" s="67">
        <v>7</v>
      </c>
      <c r="D5" s="67" t="str">
        <f>+IFERROR(VLOOKUP(C5,[2]Category!$A$1:$C$18,3,FALSE),"")</f>
        <v>Energia</v>
      </c>
      <c r="E5" s="67"/>
      <c r="F5" s="67"/>
      <c r="G5" s="67" t="s">
        <v>750</v>
      </c>
      <c r="H5" s="67" t="s">
        <v>754</v>
      </c>
      <c r="I5" s="67" t="str">
        <f>IFERROR(VLOOKUP($H5,'[1]Units and Conversions'!$O$3:$P$37,2,0),"")</f>
        <v>J</v>
      </c>
      <c r="J5" s="67"/>
      <c r="K5" s="67" t="s">
        <v>755</v>
      </c>
    </row>
    <row r="6" spans="1:13">
      <c r="A6" s="62">
        <v>5</v>
      </c>
      <c r="B6" s="67" t="s">
        <v>749</v>
      </c>
      <c r="C6" s="67">
        <v>7</v>
      </c>
      <c r="D6" s="67" t="str">
        <f>+IFERROR(VLOOKUP(C6,[2]Category!$A$1:$C$18,3,FALSE),"")</f>
        <v>Energia</v>
      </c>
      <c r="E6" s="67"/>
      <c r="F6" s="67"/>
      <c r="G6" s="67" t="s">
        <v>750</v>
      </c>
      <c r="H6" s="67" t="s">
        <v>751</v>
      </c>
      <c r="I6" s="67" t="str">
        <f>IFERROR(VLOOKUP($H6,'[1]Units and Conversions'!$O$3:$P$37,2,0),"")</f>
        <v>kWh</v>
      </c>
      <c r="J6" s="69" t="s">
        <v>756</v>
      </c>
      <c r="K6" s="67" t="s">
        <v>757</v>
      </c>
    </row>
    <row r="7" spans="1:13">
      <c r="A7" s="62">
        <v>8</v>
      </c>
      <c r="B7" s="67" t="s">
        <v>749</v>
      </c>
      <c r="C7" s="67">
        <v>4</v>
      </c>
      <c r="D7" s="67" t="str">
        <f>+IFERROR(VLOOKUP(C7,[2]Category!$A$1:$C$18,3,FALSE),"")</f>
        <v>Água e Efluentes</v>
      </c>
      <c r="E7" s="67" t="s">
        <v>758</v>
      </c>
      <c r="F7" s="67"/>
      <c r="G7" s="67" t="s">
        <v>759</v>
      </c>
      <c r="H7" s="67" t="s">
        <v>760</v>
      </c>
      <c r="I7" s="67" t="str">
        <f>IFERROR(VLOOKUP($H7,'[1]Units and Conversions'!$O$3:$P$37,2,0),"")</f>
        <v>m3</v>
      </c>
      <c r="J7" s="67"/>
      <c r="K7" s="67" t="s">
        <v>761</v>
      </c>
    </row>
    <row r="8" spans="1:13">
      <c r="A8" s="62">
        <v>11</v>
      </c>
      <c r="B8" s="67" t="s">
        <v>749</v>
      </c>
      <c r="C8" s="67">
        <v>13</v>
      </c>
      <c r="D8" s="67" t="str">
        <f>+IFERROR(VLOOKUP(C8,[2]Category!$A$1:$C$18,3,FALSE),"")</f>
        <v>Fornecedores</v>
      </c>
      <c r="E8" s="67"/>
      <c r="F8" s="67"/>
      <c r="G8" s="67"/>
      <c r="H8" s="67"/>
      <c r="I8" s="67" t="str">
        <f>IFERROR(VLOOKUP($H8,'[1]Units and Conversions'!$O$3:$P$37,2,0),"")</f>
        <v/>
      </c>
      <c r="J8" s="67"/>
      <c r="K8" s="67" t="s">
        <v>762</v>
      </c>
    </row>
    <row r="9" spans="1:13">
      <c r="A9" s="62">
        <v>12</v>
      </c>
      <c r="B9" s="67" t="s">
        <v>749</v>
      </c>
      <c r="C9" s="67">
        <v>13</v>
      </c>
      <c r="D9" s="67" t="str">
        <f>+IFERROR(VLOOKUP(C9,[2]Category!$A$1:$C$18,3,FALSE),"")</f>
        <v>Fornecedores</v>
      </c>
      <c r="E9" s="67"/>
      <c r="F9" s="67"/>
      <c r="G9" s="67"/>
      <c r="H9" s="67"/>
      <c r="I9" s="67" t="str">
        <f>IFERROR(VLOOKUP($H9,'[1]Units and Conversions'!$O$3:$P$37,2,0),"")</f>
        <v/>
      </c>
      <c r="J9" s="67"/>
      <c r="K9" s="67" t="s">
        <v>763</v>
      </c>
    </row>
    <row r="10" spans="1:13">
      <c r="A10" s="66">
        <v>14</v>
      </c>
      <c r="B10" s="67">
        <v>30419</v>
      </c>
      <c r="C10" s="67">
        <v>5</v>
      </c>
      <c r="D10" s="67" t="str">
        <f>+IFERROR(VLOOKUP(C10,[2]Category!$A$1:$C$18,3,FALSE),"")</f>
        <v>Biodiversidade</v>
      </c>
      <c r="E10" s="67"/>
      <c r="F10" s="67"/>
      <c r="G10" s="67"/>
      <c r="H10" s="67"/>
      <c r="I10" s="67" t="str">
        <f>IFERROR(VLOOKUP($H10,'[1]Units and Conversions'!$O$3:$P$37,2,0),"")</f>
        <v/>
      </c>
      <c r="J10" s="67"/>
      <c r="K10" s="67" t="s">
        <v>764</v>
      </c>
    </row>
    <row r="11" spans="1:13">
      <c r="A11" s="66">
        <v>15</v>
      </c>
      <c r="B11" s="67">
        <v>30420</v>
      </c>
      <c r="C11" s="67">
        <v>5</v>
      </c>
      <c r="D11" s="67" t="str">
        <f>+IFERROR(VLOOKUP(C11,[2]Category!$A$1:$C$18,3,FALSE),"")</f>
        <v>Biodiversidade</v>
      </c>
      <c r="E11" s="67"/>
      <c r="F11" s="67"/>
      <c r="G11" s="67"/>
      <c r="H11" s="67"/>
      <c r="I11" s="67" t="str">
        <f>IFERROR(VLOOKUP($H11,'[1]Units and Conversions'!$O$3:$P$37,2,0),"")</f>
        <v/>
      </c>
      <c r="J11" s="67"/>
      <c r="K11" s="67" t="s">
        <v>765</v>
      </c>
    </row>
    <row r="12" spans="1:13">
      <c r="A12" s="66">
        <v>16</v>
      </c>
      <c r="B12" s="67">
        <v>30420</v>
      </c>
      <c r="C12" s="67">
        <v>5</v>
      </c>
      <c r="D12" s="67" t="str">
        <f>+IFERROR(VLOOKUP(C12,[2]Category!$A$1:$C$18,3,FALSE),"")</f>
        <v>Biodiversidade</v>
      </c>
      <c r="E12" s="67"/>
      <c r="F12" s="67"/>
      <c r="G12" s="67"/>
      <c r="H12" s="67"/>
      <c r="I12" s="67" t="str">
        <f>IFERROR(VLOOKUP($H12,'[1]Units and Conversions'!$O$3:$P$37,2,0),"")</f>
        <v/>
      </c>
      <c r="J12" s="67"/>
      <c r="K12" s="67" t="s">
        <v>766</v>
      </c>
    </row>
    <row r="13" spans="1:13">
      <c r="A13" s="66">
        <v>17</v>
      </c>
      <c r="B13" s="67">
        <v>30420</v>
      </c>
      <c r="C13" s="67">
        <v>5</v>
      </c>
      <c r="D13" s="67" t="str">
        <f>+IFERROR(VLOOKUP(C13,[2]Category!$A$1:$C$18,3,FALSE),"")</f>
        <v>Biodiversidade</v>
      </c>
      <c r="E13" s="67"/>
      <c r="F13" s="67"/>
      <c r="G13" s="67"/>
      <c r="H13" s="67"/>
      <c r="I13" s="67" t="str">
        <f>IFERROR(VLOOKUP($H13,'[1]Units and Conversions'!$O$3:$P$37,2,0),"")</f>
        <v/>
      </c>
      <c r="J13" s="67"/>
      <c r="K13" s="67" t="s">
        <v>767</v>
      </c>
    </row>
    <row r="14" spans="1:13">
      <c r="A14" s="66">
        <v>18</v>
      </c>
      <c r="B14" s="67">
        <v>30420</v>
      </c>
      <c r="C14" s="67">
        <v>5</v>
      </c>
      <c r="D14" s="67" t="str">
        <f>+IFERROR(VLOOKUP(C14,[2]Category!$A$1:$C$18,3,FALSE),"")</f>
        <v>Biodiversidade</v>
      </c>
      <c r="E14" s="67"/>
      <c r="F14" s="67"/>
      <c r="G14" s="67"/>
      <c r="H14" s="67"/>
      <c r="I14" s="67" t="str">
        <f>IFERROR(VLOOKUP($H14,'[1]Units and Conversions'!$O$3:$P$37,2,0),"")</f>
        <v/>
      </c>
      <c r="J14" s="67"/>
      <c r="K14" s="67" t="s">
        <v>768</v>
      </c>
    </row>
    <row r="15" spans="1:13">
      <c r="A15" s="66">
        <v>19</v>
      </c>
      <c r="B15" s="67">
        <v>30420</v>
      </c>
      <c r="C15" s="67">
        <v>5</v>
      </c>
      <c r="D15" s="67" t="str">
        <f>+IFERROR(VLOOKUP(C15,[2]Category!$A$1:$C$18,3,FALSE),"")</f>
        <v>Biodiversidade</v>
      </c>
      <c r="E15" s="67"/>
      <c r="F15" s="67"/>
      <c r="G15" s="67"/>
      <c r="H15" s="67"/>
      <c r="I15" s="67" t="str">
        <f>IFERROR(VLOOKUP($H15,'[1]Units and Conversions'!$O$3:$P$37,2,0),"")</f>
        <v/>
      </c>
      <c r="J15" s="67"/>
      <c r="K15" s="67" t="s">
        <v>769</v>
      </c>
    </row>
    <row r="16" spans="1:13">
      <c r="A16" s="66">
        <v>20</v>
      </c>
      <c r="B16" s="67">
        <v>30350</v>
      </c>
      <c r="C16" s="67">
        <v>6</v>
      </c>
      <c r="D16" s="67" t="str">
        <f>+IFERROR(VLOOKUP(C16,[2]Category!$A$1:$C$18,3,FALSE),"")</f>
        <v>Emissões</v>
      </c>
      <c r="E16" s="67"/>
      <c r="F16" s="67"/>
      <c r="G16" s="67" t="s">
        <v>770</v>
      </c>
      <c r="H16" s="67" t="s">
        <v>771</v>
      </c>
      <c r="I16" s="67" t="str">
        <f>IFERROR(VLOOKUP($H16,'[1]Units and Conversions'!$O$3:$P$37,2,0),"")</f>
        <v>t</v>
      </c>
      <c r="J16" s="67"/>
      <c r="K16" s="67" t="s">
        <v>772</v>
      </c>
    </row>
    <row r="17" spans="1:11">
      <c r="A17" s="62">
        <v>21</v>
      </c>
      <c r="B17" s="67" t="s">
        <v>749</v>
      </c>
      <c r="C17" s="67">
        <v>6</v>
      </c>
      <c r="D17" s="67" t="str">
        <f>+IFERROR(VLOOKUP(C17,[2]Category!$A$1:$C$18,3,FALSE),"")</f>
        <v>Emissões</v>
      </c>
      <c r="E17" s="67"/>
      <c r="F17" s="67"/>
      <c r="G17" s="67" t="s">
        <v>770</v>
      </c>
      <c r="H17" s="67" t="s">
        <v>771</v>
      </c>
      <c r="I17" s="67" t="str">
        <f>IFERROR(VLOOKUP($H17,'[1]Units and Conversions'!$O$3:$P$37,2,0),"")</f>
        <v>t</v>
      </c>
      <c r="J17" s="67"/>
      <c r="K17" s="67" t="s">
        <v>773</v>
      </c>
    </row>
    <row r="18" spans="1:11">
      <c r="A18" s="66">
        <v>22</v>
      </c>
      <c r="B18" s="67">
        <v>30355</v>
      </c>
      <c r="C18" s="67">
        <v>6</v>
      </c>
      <c r="D18" s="67" t="str">
        <f>+IFERROR(VLOOKUP(C18,[2]Category!$A$1:$C$18,3,FALSE),"")</f>
        <v>Emissões</v>
      </c>
      <c r="E18" s="67"/>
      <c r="F18" s="67"/>
      <c r="G18" s="67" t="s">
        <v>770</v>
      </c>
      <c r="H18" s="67" t="s">
        <v>771</v>
      </c>
      <c r="I18" s="67" t="str">
        <f>IFERROR(VLOOKUP($H18,'[1]Units and Conversions'!$O$3:$P$37,2,0),"")</f>
        <v>t</v>
      </c>
      <c r="J18" s="67"/>
      <c r="K18" s="67" t="s">
        <v>774</v>
      </c>
    </row>
    <row r="19" spans="1:11">
      <c r="A19" s="66">
        <v>23</v>
      </c>
      <c r="B19" s="67">
        <v>30363</v>
      </c>
      <c r="C19" s="67">
        <v>6</v>
      </c>
      <c r="D19" s="67" t="str">
        <f>+IFERROR(VLOOKUP(C19,[2]Category!$A$1:$C$18,3,FALSE),"")</f>
        <v>Emissões</v>
      </c>
      <c r="E19" s="67"/>
      <c r="F19" s="67"/>
      <c r="G19" s="67" t="s">
        <v>770</v>
      </c>
      <c r="H19" s="67" t="s">
        <v>771</v>
      </c>
      <c r="I19" s="67" t="str">
        <f>IFERROR(VLOOKUP($H19,'[1]Units and Conversions'!$O$3:$P$37,2,0),"")</f>
        <v>t</v>
      </c>
      <c r="J19" s="67"/>
      <c r="K19" s="67" t="s">
        <v>775</v>
      </c>
    </row>
    <row r="20" spans="1:11">
      <c r="A20" s="66">
        <v>25</v>
      </c>
      <c r="B20" s="67">
        <v>30731</v>
      </c>
      <c r="C20" s="67">
        <v>9</v>
      </c>
      <c r="D20" s="67" t="str">
        <f>+IFERROR(VLOOKUP(C20,[2]Category!$A$1:$C$18,3,FALSE),"")</f>
        <v>Resíduos</v>
      </c>
      <c r="E20" s="67"/>
      <c r="F20" s="67"/>
      <c r="G20" s="67" t="s">
        <v>770</v>
      </c>
      <c r="H20" s="67" t="s">
        <v>771</v>
      </c>
      <c r="I20" s="67" t="str">
        <f>IFERROR(VLOOKUP($H20,'[1]Units and Conversions'!$O$3:$P$37,2,0),"")</f>
        <v>t</v>
      </c>
      <c r="J20" s="67"/>
      <c r="K20" s="67" t="s">
        <v>776</v>
      </c>
    </row>
    <row r="21" spans="1:11">
      <c r="A21" s="62">
        <v>26</v>
      </c>
      <c r="B21" s="67" t="s">
        <v>749</v>
      </c>
      <c r="C21" s="67">
        <v>9</v>
      </c>
      <c r="D21" s="67" t="str">
        <f>+IFERROR(VLOOKUP(C21,[2]Category!$A$1:$C$18,3,FALSE),"")</f>
        <v>Resíduos</v>
      </c>
      <c r="E21" s="67"/>
      <c r="F21" s="67"/>
      <c r="G21" s="67" t="s">
        <v>770</v>
      </c>
      <c r="H21" s="67" t="s">
        <v>771</v>
      </c>
      <c r="I21" s="67" t="str">
        <f>IFERROR(VLOOKUP($H21,'[1]Units and Conversions'!$O$3:$P$37,2,0),"")</f>
        <v>t</v>
      </c>
      <c r="J21" s="68" t="s">
        <v>777</v>
      </c>
      <c r="K21" s="67" t="s">
        <v>778</v>
      </c>
    </row>
    <row r="22" spans="1:11">
      <c r="A22" s="62">
        <v>27</v>
      </c>
      <c r="B22" s="67" t="s">
        <v>749</v>
      </c>
      <c r="C22" s="67">
        <v>9</v>
      </c>
      <c r="D22" s="67" t="str">
        <f>+IFERROR(VLOOKUP(C22,[2]Category!$A$1:$C$18,3,FALSE),"")</f>
        <v>Resíduos</v>
      </c>
      <c r="E22" s="67"/>
      <c r="F22" s="67"/>
      <c r="G22" s="67" t="s">
        <v>770</v>
      </c>
      <c r="H22" s="67" t="s">
        <v>771</v>
      </c>
      <c r="I22" s="67" t="str">
        <f>IFERROR(VLOOKUP($H22,'[1]Units and Conversions'!$O$3:$P$37,2,0),"")</f>
        <v>t</v>
      </c>
      <c r="J22" s="70"/>
      <c r="K22" s="67" t="s">
        <v>779</v>
      </c>
    </row>
    <row r="23" spans="1:11">
      <c r="A23" s="62">
        <v>28</v>
      </c>
      <c r="B23" s="67" t="s">
        <v>749</v>
      </c>
      <c r="C23" s="67">
        <v>9</v>
      </c>
      <c r="D23" s="67" t="str">
        <f>+IFERROR(VLOOKUP(C23,[2]Category!$A$1:$C$18,3,FALSE),"")</f>
        <v>Resíduos</v>
      </c>
      <c r="E23" s="67"/>
      <c r="F23" s="67"/>
      <c r="G23" s="67" t="s">
        <v>770</v>
      </c>
      <c r="H23" s="67" t="s">
        <v>771</v>
      </c>
      <c r="I23" s="67" t="str">
        <f>IFERROR(VLOOKUP($H23,'[1]Units and Conversions'!$O$3:$P$37,2,0),"")</f>
        <v>t</v>
      </c>
      <c r="J23" s="67"/>
      <c r="K23" s="67" t="s">
        <v>780</v>
      </c>
    </row>
    <row r="24" spans="1:11">
      <c r="A24" s="62">
        <v>29</v>
      </c>
      <c r="B24" s="67" t="s">
        <v>749</v>
      </c>
      <c r="C24" s="67">
        <v>9</v>
      </c>
      <c r="D24" s="67" t="str">
        <f>+IFERROR(VLOOKUP(C24,[2]Category!$A$1:$C$18,3,FALSE),"")</f>
        <v>Resíduos</v>
      </c>
      <c r="E24" s="67"/>
      <c r="F24" s="67"/>
      <c r="G24" s="67" t="s">
        <v>770</v>
      </c>
      <c r="H24" s="67" t="s">
        <v>771</v>
      </c>
      <c r="I24" s="67" t="str">
        <f>IFERROR(VLOOKUP($H24,'[1]Units and Conversions'!$O$3:$P$37,2,0),"")</f>
        <v>t</v>
      </c>
      <c r="J24" s="67"/>
      <c r="K24" s="67" t="s">
        <v>781</v>
      </c>
    </row>
    <row r="25" spans="1:11">
      <c r="A25" s="62">
        <v>30</v>
      </c>
      <c r="B25" s="67" t="s">
        <v>749</v>
      </c>
      <c r="C25" s="67">
        <v>9</v>
      </c>
      <c r="D25" s="67" t="str">
        <f>+IFERROR(VLOOKUP(C25,[2]Category!$A$1:$C$18,3,FALSE),"")</f>
        <v>Resíduos</v>
      </c>
      <c r="E25" s="67"/>
      <c r="F25" s="67"/>
      <c r="G25" s="67" t="s">
        <v>770</v>
      </c>
      <c r="H25" s="67" t="s">
        <v>771</v>
      </c>
      <c r="I25" s="67" t="str">
        <f>IFERROR(VLOOKUP($H25,'[1]Units and Conversions'!$O$3:$P$37,2,0),"")</f>
        <v>t</v>
      </c>
      <c r="J25" s="67"/>
      <c r="K25" s="67" t="s">
        <v>782</v>
      </c>
    </row>
    <row r="26" spans="1:11">
      <c r="A26" s="62">
        <v>31</v>
      </c>
      <c r="B26" s="67" t="s">
        <v>749</v>
      </c>
      <c r="C26" s="67">
        <v>9</v>
      </c>
      <c r="D26" s="67" t="str">
        <f>+IFERROR(VLOOKUP(C26,[2]Category!$A$1:$C$18,3,FALSE),"")</f>
        <v>Resíduos</v>
      </c>
      <c r="E26" s="67"/>
      <c r="F26" s="67"/>
      <c r="G26" s="67" t="s">
        <v>770</v>
      </c>
      <c r="H26" s="67" t="s">
        <v>771</v>
      </c>
      <c r="I26" s="67" t="str">
        <f>IFERROR(VLOOKUP($H26,'[1]Units and Conversions'!$O$3:$P$37,2,0),"")</f>
        <v>t</v>
      </c>
      <c r="J26" s="67"/>
      <c r="K26" s="67" t="s">
        <v>783</v>
      </c>
    </row>
    <row r="27" spans="1:11">
      <c r="A27" s="62">
        <v>32</v>
      </c>
      <c r="B27" s="67" t="s">
        <v>749</v>
      </c>
      <c r="C27" s="67">
        <v>9</v>
      </c>
      <c r="D27" s="67" t="str">
        <f>+IFERROR(VLOOKUP(C27,[2]Category!$A$1:$C$18,3,FALSE),"")</f>
        <v>Resíduos</v>
      </c>
      <c r="E27" s="67"/>
      <c r="F27" s="67"/>
      <c r="G27" s="67" t="s">
        <v>770</v>
      </c>
      <c r="H27" s="67" t="s">
        <v>771</v>
      </c>
      <c r="I27" s="67" t="str">
        <f>IFERROR(VLOOKUP($H27,'[1]Units and Conversions'!$O$3:$P$37,2,0),"")</f>
        <v>t</v>
      </c>
      <c r="J27" s="67"/>
      <c r="K27" s="67" t="s">
        <v>784</v>
      </c>
    </row>
    <row r="28" spans="1:11">
      <c r="A28" s="62">
        <v>33</v>
      </c>
      <c r="B28" s="67" t="s">
        <v>749</v>
      </c>
      <c r="C28" s="67">
        <v>9</v>
      </c>
      <c r="D28" s="67" t="str">
        <f>+IFERROR(VLOOKUP(C28,[2]Category!$A$1:$C$18,3,FALSE),"")</f>
        <v>Resíduos</v>
      </c>
      <c r="E28" s="67"/>
      <c r="F28" s="67"/>
      <c r="G28" s="67" t="s">
        <v>770</v>
      </c>
      <c r="H28" s="67" t="s">
        <v>771</v>
      </c>
      <c r="I28" s="67" t="str">
        <f>IFERROR(VLOOKUP($H28,'[1]Units and Conversions'!$O$3:$P$37,2,0),"")</f>
        <v>t</v>
      </c>
      <c r="J28" s="67" t="s">
        <v>785</v>
      </c>
      <c r="K28" s="67" t="s">
        <v>786</v>
      </c>
    </row>
    <row r="29" spans="1:11">
      <c r="A29" s="62">
        <v>34</v>
      </c>
      <c r="B29" s="67" t="s">
        <v>749</v>
      </c>
      <c r="C29" s="67">
        <v>9</v>
      </c>
      <c r="D29" s="67" t="str">
        <f>+IFERROR(VLOOKUP(C29,[2]Category!$A$1:$C$18,3,FALSE),"")</f>
        <v>Resíduos</v>
      </c>
      <c r="E29" s="67"/>
      <c r="F29" s="67"/>
      <c r="G29" s="67" t="s">
        <v>770</v>
      </c>
      <c r="H29" s="67" t="s">
        <v>771</v>
      </c>
      <c r="I29" s="67" t="str">
        <f>IFERROR(VLOOKUP($H29,'[1]Units and Conversions'!$O$3:$P$37,2,0),"")</f>
        <v>t</v>
      </c>
      <c r="J29" s="67"/>
      <c r="K29" s="67" t="s">
        <v>787</v>
      </c>
    </row>
    <row r="30" spans="1:11">
      <c r="A30" s="62">
        <v>35</v>
      </c>
      <c r="B30" s="67" t="s">
        <v>749</v>
      </c>
      <c r="C30" s="67">
        <v>9</v>
      </c>
      <c r="D30" s="67" t="str">
        <f>+IFERROR(VLOOKUP(C30,[2]Category!$A$1:$C$18,3,FALSE),"")</f>
        <v>Resíduos</v>
      </c>
      <c r="E30" s="67"/>
      <c r="F30" s="67"/>
      <c r="G30" s="67" t="s">
        <v>770</v>
      </c>
      <c r="H30" s="67" t="s">
        <v>771</v>
      </c>
      <c r="I30" s="67" t="str">
        <f>IFERROR(VLOOKUP($H30,'[1]Units and Conversions'!$O$3:$P$37,2,0),"")</f>
        <v>t</v>
      </c>
      <c r="J30" s="67"/>
      <c r="K30" s="67" t="s">
        <v>788</v>
      </c>
    </row>
    <row r="31" spans="1:11">
      <c r="A31" s="62">
        <v>36</v>
      </c>
      <c r="B31" s="67" t="s">
        <v>749</v>
      </c>
      <c r="C31" s="67">
        <v>9</v>
      </c>
      <c r="D31" s="67" t="str">
        <f>+IFERROR(VLOOKUP(C31,[2]Category!$A$1:$C$18,3,FALSE),"")</f>
        <v>Resíduos</v>
      </c>
      <c r="E31" s="67"/>
      <c r="F31" s="67"/>
      <c r="G31" s="67" t="s">
        <v>770</v>
      </c>
      <c r="H31" s="67" t="s">
        <v>771</v>
      </c>
      <c r="I31" s="67" t="str">
        <f>IFERROR(VLOOKUP($H31,'[1]Units and Conversions'!$O$3:$P$37,2,0),"")</f>
        <v>t</v>
      </c>
      <c r="J31" s="67"/>
      <c r="K31" s="67" t="s">
        <v>789</v>
      </c>
    </row>
    <row r="32" spans="1:11">
      <c r="A32" s="62">
        <v>37</v>
      </c>
      <c r="B32" s="67" t="s">
        <v>749</v>
      </c>
      <c r="C32" s="67">
        <v>9</v>
      </c>
      <c r="D32" s="67" t="str">
        <f>+IFERROR(VLOOKUP(C32,[2]Category!$A$1:$C$18,3,FALSE),"")</f>
        <v>Resíduos</v>
      </c>
      <c r="E32" s="67"/>
      <c r="F32" s="67"/>
      <c r="G32" s="67" t="s">
        <v>770</v>
      </c>
      <c r="H32" s="67" t="s">
        <v>771</v>
      </c>
      <c r="I32" s="67" t="str">
        <f>IFERROR(VLOOKUP($H32,'[1]Units and Conversions'!$O$3:$P$37,2,0),"")</f>
        <v>t</v>
      </c>
      <c r="J32" s="67"/>
      <c r="K32" s="67" t="s">
        <v>790</v>
      </c>
    </row>
    <row r="33" spans="1:11">
      <c r="A33" s="62">
        <v>38</v>
      </c>
      <c r="B33" s="67" t="s">
        <v>749</v>
      </c>
      <c r="C33" s="67">
        <v>9</v>
      </c>
      <c r="D33" s="67" t="str">
        <f>+IFERROR(VLOOKUP(C33,[2]Category!$A$1:$C$18,3,FALSE),"")</f>
        <v>Resíduos</v>
      </c>
      <c r="E33" s="67"/>
      <c r="F33" s="67"/>
      <c r="G33" s="67" t="s">
        <v>770</v>
      </c>
      <c r="H33" s="67" t="s">
        <v>771</v>
      </c>
      <c r="I33" s="67" t="str">
        <f>IFERROR(VLOOKUP($H33,'[1]Units and Conversions'!$O$3:$P$37,2,0),"")</f>
        <v>t</v>
      </c>
      <c r="J33" s="67"/>
      <c r="K33" s="67" t="s">
        <v>791</v>
      </c>
    </row>
    <row r="34" spans="1:11">
      <c r="A34" s="62">
        <v>39</v>
      </c>
      <c r="B34" s="67" t="s">
        <v>749</v>
      </c>
      <c r="C34" s="67">
        <v>9</v>
      </c>
      <c r="D34" s="67" t="str">
        <f>+IFERROR(VLOOKUP(C34,[2]Category!$A$1:$C$18,3,FALSE),"")</f>
        <v>Resíduos</v>
      </c>
      <c r="E34" s="67"/>
      <c r="F34" s="67"/>
      <c r="G34" s="67" t="s">
        <v>770</v>
      </c>
      <c r="H34" s="67" t="s">
        <v>771</v>
      </c>
      <c r="I34" s="67" t="str">
        <f>IFERROR(VLOOKUP($H34,'[1]Units and Conversions'!$O$3:$P$37,2,0),"")</f>
        <v>t</v>
      </c>
      <c r="J34" s="67"/>
      <c r="K34" s="67" t="s">
        <v>792</v>
      </c>
    </row>
    <row r="35" spans="1:11">
      <c r="A35" s="62">
        <v>40</v>
      </c>
      <c r="B35" s="67" t="s">
        <v>749</v>
      </c>
      <c r="C35" s="67">
        <v>9</v>
      </c>
      <c r="D35" s="67" t="str">
        <f>+IFERROR(VLOOKUP(C35,[2]Category!$A$1:$C$18,3,FALSE),"")</f>
        <v>Resíduos</v>
      </c>
      <c r="E35" s="67"/>
      <c r="F35" s="67"/>
      <c r="G35" s="67" t="s">
        <v>770</v>
      </c>
      <c r="H35" s="67" t="s">
        <v>771</v>
      </c>
      <c r="I35" s="67" t="str">
        <f>IFERROR(VLOOKUP($H35,'[1]Units and Conversions'!$O$3:$P$37,2,0),"")</f>
        <v>t</v>
      </c>
      <c r="J35" s="67"/>
      <c r="K35" s="67" t="s">
        <v>793</v>
      </c>
    </row>
    <row r="36" spans="1:11">
      <c r="A36" s="62">
        <v>41</v>
      </c>
      <c r="B36" s="67" t="s">
        <v>749</v>
      </c>
      <c r="C36" s="67">
        <v>9</v>
      </c>
      <c r="D36" s="67" t="str">
        <f>+IFERROR(VLOOKUP(C36,[2]Category!$A$1:$C$18,3,FALSE),"")</f>
        <v>Resíduos</v>
      </c>
      <c r="E36" s="67"/>
      <c r="F36" s="67"/>
      <c r="G36" s="67" t="s">
        <v>770</v>
      </c>
      <c r="H36" s="67" t="s">
        <v>771</v>
      </c>
      <c r="I36" s="67" t="str">
        <f>IFERROR(VLOOKUP($H36,'[1]Units and Conversions'!$O$3:$P$37,2,0),"")</f>
        <v>t</v>
      </c>
      <c r="J36" s="67"/>
      <c r="K36" s="67" t="s">
        <v>794</v>
      </c>
    </row>
    <row r="37" spans="1:11">
      <c r="A37" s="62">
        <v>42</v>
      </c>
      <c r="B37" s="67" t="s">
        <v>749</v>
      </c>
      <c r="C37" s="67">
        <v>9</v>
      </c>
      <c r="D37" s="67" t="str">
        <f>+IFERROR(VLOOKUP(C37,[2]Category!$A$1:$C$18,3,FALSE),"")</f>
        <v>Resíduos</v>
      </c>
      <c r="E37" s="67"/>
      <c r="F37" s="67"/>
      <c r="G37" s="67" t="s">
        <v>770</v>
      </c>
      <c r="H37" s="67" t="s">
        <v>771</v>
      </c>
      <c r="I37" s="67" t="str">
        <f>IFERROR(VLOOKUP($H37,'[1]Units and Conversions'!$O$3:$P$37,2,0),"")</f>
        <v>t</v>
      </c>
      <c r="J37" s="67"/>
      <c r="K37" s="67" t="s">
        <v>795</v>
      </c>
    </row>
    <row r="38" spans="1:11">
      <c r="A38" s="62">
        <v>43</v>
      </c>
      <c r="B38" s="67" t="s">
        <v>749</v>
      </c>
      <c r="C38" s="67">
        <v>9</v>
      </c>
      <c r="D38" s="67" t="str">
        <f>+IFERROR(VLOOKUP(C38,[2]Category!$A$1:$C$18,3,FALSE),"")</f>
        <v>Resíduos</v>
      </c>
      <c r="E38" s="67"/>
      <c r="F38" s="67"/>
      <c r="G38" s="67" t="s">
        <v>770</v>
      </c>
      <c r="H38" s="67" t="s">
        <v>771</v>
      </c>
      <c r="I38" s="67" t="str">
        <f>IFERROR(VLOOKUP($H38,'[1]Units and Conversions'!$O$3:$P$37,2,0),"")</f>
        <v>t</v>
      </c>
      <c r="J38" s="67"/>
      <c r="K38" s="67" t="s">
        <v>796</v>
      </c>
    </row>
    <row r="39" spans="1:11">
      <c r="A39" s="66">
        <v>44</v>
      </c>
      <c r="B39" s="67">
        <v>30299</v>
      </c>
      <c r="C39" s="67">
        <v>17</v>
      </c>
      <c r="D39" s="67" t="str">
        <f>+IFERROR(VLOOKUP(C39,[2]Category!$A$1:$C$18,3,FALSE),"")</f>
        <v>Transparência</v>
      </c>
      <c r="E39" s="67"/>
      <c r="F39" s="67"/>
      <c r="G39" s="67"/>
      <c r="H39" s="67"/>
      <c r="I39" s="67" t="str">
        <f>IFERROR(VLOOKUP($H39,'[1]Units and Conversions'!$O$3:$P$37,2,0),"")</f>
        <v/>
      </c>
      <c r="J39" s="67"/>
      <c r="K39" s="67" t="s">
        <v>797</v>
      </c>
    </row>
    <row r="40" spans="1:11">
      <c r="A40" s="66">
        <v>45</v>
      </c>
      <c r="B40" s="67">
        <v>30300</v>
      </c>
      <c r="C40" s="67">
        <v>17</v>
      </c>
      <c r="D40" s="67" t="str">
        <f>+IFERROR(VLOOKUP(C40,[2]Category!$A$1:$C$18,3,FALSE),"")</f>
        <v>Transparência</v>
      </c>
      <c r="E40" s="67"/>
      <c r="F40" s="67"/>
      <c r="G40" s="67"/>
      <c r="H40" s="67"/>
      <c r="I40" s="67" t="str">
        <f>IFERROR(VLOOKUP($H40,'[1]Units and Conversions'!$O$3:$P$37,2,0),"")</f>
        <v/>
      </c>
      <c r="J40" s="67"/>
      <c r="K40" s="67" t="s">
        <v>798</v>
      </c>
    </row>
    <row r="41" spans="1:11">
      <c r="A41" s="66">
        <v>46</v>
      </c>
      <c r="B41" s="67">
        <v>30301</v>
      </c>
      <c r="C41" s="67">
        <v>17</v>
      </c>
      <c r="D41" s="67" t="str">
        <f>+IFERROR(VLOOKUP(C41,[2]Category!$A$1:$C$18,3,FALSE),"")</f>
        <v>Transparência</v>
      </c>
      <c r="E41" s="67"/>
      <c r="F41" s="67"/>
      <c r="G41" s="67"/>
      <c r="H41" s="67"/>
      <c r="I41" s="67" t="str">
        <f>IFERROR(VLOOKUP($H41,'[1]Units and Conversions'!$O$3:$P$37,2,0),"")</f>
        <v/>
      </c>
      <c r="J41" s="67"/>
      <c r="K41" s="67" t="s">
        <v>799</v>
      </c>
    </row>
    <row r="42" spans="1:11">
      <c r="A42" s="66">
        <v>47</v>
      </c>
      <c r="B42" s="67">
        <v>30304</v>
      </c>
      <c r="C42" s="67">
        <v>17</v>
      </c>
      <c r="D42" s="67" t="str">
        <f>+IFERROR(VLOOKUP(C42,[2]Category!$A$1:$C$18,3,FALSE),"")</f>
        <v>Transparência</v>
      </c>
      <c r="E42" s="67"/>
      <c r="F42" s="67"/>
      <c r="G42" s="67"/>
      <c r="H42" s="67"/>
      <c r="I42" s="67" t="str">
        <f>IFERROR(VLOOKUP($H42,'[1]Units and Conversions'!$O$3:$P$37,2,0),"")</f>
        <v/>
      </c>
      <c r="J42" s="67"/>
      <c r="K42" s="67" t="s">
        <v>800</v>
      </c>
    </row>
    <row r="43" spans="1:11">
      <c r="A43" s="66">
        <v>48</v>
      </c>
      <c r="B43" s="67">
        <v>30305</v>
      </c>
      <c r="C43" s="67">
        <v>17</v>
      </c>
      <c r="D43" s="67" t="str">
        <f>+IFERROR(VLOOKUP(C43,[2]Category!$A$1:$C$18,3,FALSE),"")</f>
        <v>Transparência</v>
      </c>
      <c r="E43" s="67"/>
      <c r="F43" s="67"/>
      <c r="G43" s="67"/>
      <c r="H43" s="67"/>
      <c r="I43" s="67" t="str">
        <f>IFERROR(VLOOKUP($H43,'[1]Units and Conversions'!$O$3:$P$37,2,0),"")</f>
        <v/>
      </c>
      <c r="J43" s="67"/>
      <c r="K43" s="67" t="s">
        <v>801</v>
      </c>
    </row>
    <row r="44" spans="1:11">
      <c r="A44" s="66">
        <v>49</v>
      </c>
      <c r="B44" s="67">
        <v>30306</v>
      </c>
      <c r="C44" s="67">
        <v>17</v>
      </c>
      <c r="D44" s="67" t="str">
        <f>+IFERROR(VLOOKUP(C44,[2]Category!$A$1:$C$18,3,FALSE),"")</f>
        <v>Transparência</v>
      </c>
      <c r="E44" s="67"/>
      <c r="F44" s="67"/>
      <c r="G44" s="67"/>
      <c r="H44" s="67"/>
      <c r="I44" s="67" t="str">
        <f>IFERROR(VLOOKUP($H44,'[1]Units and Conversions'!$O$3:$P$37,2,0),"")</f>
        <v/>
      </c>
      <c r="J44" s="67"/>
      <c r="K44" s="67" t="s">
        <v>802</v>
      </c>
    </row>
    <row r="45" spans="1:11">
      <c r="A45" s="66">
        <v>50</v>
      </c>
      <c r="B45" s="67">
        <v>30310</v>
      </c>
      <c r="C45" s="67">
        <v>17</v>
      </c>
      <c r="D45" s="67" t="str">
        <f>+IFERROR(VLOOKUP(C45,[2]Category!$A$1:$C$18,3,FALSE),"")</f>
        <v>Transparência</v>
      </c>
      <c r="E45" s="67"/>
      <c r="F45" s="67"/>
      <c r="G45" s="67"/>
      <c r="H45" s="67"/>
      <c r="I45" s="67" t="str">
        <f>IFERROR(VLOOKUP($H45,'[1]Units and Conversions'!$O$3:$P$37,2,0),"")</f>
        <v/>
      </c>
      <c r="J45" s="67"/>
      <c r="K45" s="67" t="s">
        <v>803</v>
      </c>
    </row>
    <row r="46" spans="1:11">
      <c r="A46" s="66">
        <v>51</v>
      </c>
      <c r="B46" s="67">
        <v>30311</v>
      </c>
      <c r="C46" s="67">
        <v>17</v>
      </c>
      <c r="D46" s="67" t="str">
        <f>+IFERROR(VLOOKUP(C46,[2]Category!$A$1:$C$18,3,FALSE),"")</f>
        <v>Transparência</v>
      </c>
      <c r="E46" s="67"/>
      <c r="F46" s="67"/>
      <c r="G46" s="67"/>
      <c r="H46" s="67"/>
      <c r="I46" s="67" t="str">
        <f>IFERROR(VLOOKUP($H46,'[1]Units and Conversions'!$O$3:$P$37,2,0),"")</f>
        <v/>
      </c>
      <c r="J46" s="67" t="s">
        <v>804</v>
      </c>
      <c r="K46" s="67" t="s">
        <v>805</v>
      </c>
    </row>
    <row r="47" spans="1:11">
      <c r="A47" s="62">
        <v>52</v>
      </c>
      <c r="B47" s="67" t="s">
        <v>749</v>
      </c>
      <c r="C47" s="67">
        <v>10</v>
      </c>
      <c r="D47" s="67" t="str">
        <f>+IFERROR(VLOOKUP(C47,[2]Category!$A$1:$C$18,3,FALSE),"")</f>
        <v>Cliente</v>
      </c>
      <c r="E47" s="67"/>
      <c r="F47" s="67"/>
      <c r="G47" s="67"/>
      <c r="H47" s="67"/>
      <c r="I47" s="67" t="str">
        <f>IFERROR(VLOOKUP($H47,'[1]Units and Conversions'!$O$3:$P$37,2,0),"")</f>
        <v/>
      </c>
      <c r="J47" s="67"/>
      <c r="K47" s="67" t="s">
        <v>806</v>
      </c>
    </row>
    <row r="48" spans="1:11">
      <c r="A48" s="62">
        <v>53</v>
      </c>
      <c r="B48" s="67" t="s">
        <v>749</v>
      </c>
      <c r="C48" s="71">
        <v>10</v>
      </c>
      <c r="D48" s="67" t="str">
        <f>+IFERROR(VLOOKUP(C48,[2]Category!$A$1:$C$18,3,FALSE),"")</f>
        <v>Cliente</v>
      </c>
      <c r="E48" s="71"/>
      <c r="F48" s="71"/>
      <c r="G48" s="67"/>
      <c r="H48" s="67"/>
      <c r="I48" s="67" t="str">
        <f>IFERROR(VLOOKUP($H48,'[1]Units and Conversions'!$O$3:$P$37,2,0),"")</f>
        <v/>
      </c>
      <c r="J48" s="67"/>
      <c r="K48" s="67" t="s">
        <v>807</v>
      </c>
    </row>
    <row r="49" spans="1:11">
      <c r="A49" s="66">
        <v>54</v>
      </c>
      <c r="B49" s="67">
        <v>30207</v>
      </c>
      <c r="C49" s="67">
        <v>11</v>
      </c>
      <c r="D49" s="67" t="str">
        <f>+IFERROR(VLOOKUP(C49,[2]Category!$A$1:$C$18,3,FALSE),"")</f>
        <v>Colaboradores</v>
      </c>
      <c r="E49" s="67" t="s">
        <v>808</v>
      </c>
      <c r="F49" s="67" t="s">
        <v>809</v>
      </c>
      <c r="G49" s="67"/>
      <c r="H49" s="67"/>
      <c r="I49" s="67" t="str">
        <f>IFERROR(VLOOKUP($H49,'[1]Units and Conversions'!$O$3:$P$37,2,0),"")</f>
        <v/>
      </c>
      <c r="J49" s="67"/>
      <c r="K49" s="67" t="s">
        <v>810</v>
      </c>
    </row>
    <row r="50" spans="1:11">
      <c r="A50" s="62">
        <v>55</v>
      </c>
      <c r="B50" s="67" t="s">
        <v>749</v>
      </c>
      <c r="C50" s="67">
        <v>11</v>
      </c>
      <c r="D50" s="67" t="str">
        <f>+IFERROR(VLOOKUP(C50,[2]Category!$A$1:$C$18,3,FALSE),"")</f>
        <v>Colaboradores</v>
      </c>
      <c r="E50" s="67" t="s">
        <v>808</v>
      </c>
      <c r="F50" s="67" t="s">
        <v>809</v>
      </c>
      <c r="G50" s="67"/>
      <c r="H50" s="67"/>
      <c r="I50" s="67" t="str">
        <f>IFERROR(VLOOKUP($H50,'[1]Units and Conversions'!$O$3:$P$37,2,0),"")</f>
        <v/>
      </c>
      <c r="J50" s="67"/>
      <c r="K50" s="67" t="s">
        <v>811</v>
      </c>
    </row>
    <row r="51" spans="1:11">
      <c r="A51" s="66">
        <v>56</v>
      </c>
      <c r="B51" s="67">
        <v>30898</v>
      </c>
      <c r="C51" s="67">
        <v>11</v>
      </c>
      <c r="D51" s="67" t="str">
        <f>+IFERROR(VLOOKUP(C51,[2]Category!$A$1:$C$18,3,FALSE),"")</f>
        <v>Colaboradores</v>
      </c>
      <c r="E51" s="67" t="s">
        <v>808</v>
      </c>
      <c r="F51" s="67" t="s">
        <v>812</v>
      </c>
      <c r="G51" s="67"/>
      <c r="H51" s="67"/>
      <c r="I51" s="67" t="str">
        <f>IFERROR(VLOOKUP($H51,'[1]Units and Conversions'!$O$3:$P$37,2,0),"")</f>
        <v/>
      </c>
      <c r="J51" s="67"/>
      <c r="K51" s="67" t="s">
        <v>813</v>
      </c>
    </row>
    <row r="52" spans="1:11">
      <c r="A52" s="66">
        <v>57</v>
      </c>
      <c r="B52" s="67">
        <v>30898</v>
      </c>
      <c r="C52" s="67">
        <v>11</v>
      </c>
      <c r="D52" s="67" t="str">
        <f>+IFERROR(VLOOKUP(C52,[2]Category!$A$1:$C$18,3,FALSE),"")</f>
        <v>Colaboradores</v>
      </c>
      <c r="E52" s="67" t="s">
        <v>808</v>
      </c>
      <c r="F52" s="67" t="s">
        <v>812</v>
      </c>
      <c r="G52" s="67"/>
      <c r="H52" s="67"/>
      <c r="I52" s="67" t="str">
        <f>IFERROR(VLOOKUP($H52,'[1]Units and Conversions'!$O$3:$P$37,2,0),"")</f>
        <v/>
      </c>
      <c r="J52" s="67"/>
      <c r="K52" s="67" t="s">
        <v>814</v>
      </c>
    </row>
    <row r="53" spans="1:11">
      <c r="A53" s="66">
        <v>58</v>
      </c>
      <c r="B53" s="67">
        <v>30898</v>
      </c>
      <c r="C53" s="67">
        <v>11</v>
      </c>
      <c r="D53" s="67" t="str">
        <f>+IFERROR(VLOOKUP(C53,[2]Category!$A$1:$C$18,3,FALSE),"")</f>
        <v>Colaboradores</v>
      </c>
      <c r="E53" s="67" t="s">
        <v>808</v>
      </c>
      <c r="F53" s="67" t="s">
        <v>812</v>
      </c>
      <c r="G53" s="67"/>
      <c r="H53" s="67"/>
      <c r="I53" s="67" t="str">
        <f>IFERROR(VLOOKUP($H53,'[1]Units and Conversions'!$O$3:$P$37,2,0),"")</f>
        <v/>
      </c>
      <c r="J53" s="67"/>
      <c r="K53" s="67" t="s">
        <v>815</v>
      </c>
    </row>
    <row r="54" spans="1:11">
      <c r="A54" s="62">
        <v>63</v>
      </c>
      <c r="B54" s="67" t="s">
        <v>749</v>
      </c>
      <c r="C54" s="67">
        <v>11</v>
      </c>
      <c r="D54" s="67" t="str">
        <f>+IFERROR(VLOOKUP(C54,[2]Category!$A$1:$C$18,3,FALSE),"")</f>
        <v>Colaboradores</v>
      </c>
      <c r="E54" s="67" t="s">
        <v>724</v>
      </c>
      <c r="F54" s="67"/>
      <c r="G54" s="67"/>
      <c r="H54" s="67"/>
      <c r="I54" s="67" t="str">
        <f>IFERROR(VLOOKUP($H54,'[1]Units and Conversions'!$O$3:$P$37,2,0),"")</f>
        <v/>
      </c>
      <c r="J54" s="67"/>
      <c r="K54" s="67" t="s">
        <v>816</v>
      </c>
    </row>
    <row r="55" spans="1:11">
      <c r="A55" s="62">
        <v>64</v>
      </c>
      <c r="B55" s="67" t="s">
        <v>749</v>
      </c>
      <c r="C55" s="67">
        <v>11</v>
      </c>
      <c r="D55" s="67" t="str">
        <f>+IFERROR(VLOOKUP(C55,[2]Category!$A$1:$C$18,3,FALSE),"")</f>
        <v>Colaboradores</v>
      </c>
      <c r="E55" s="67" t="s">
        <v>817</v>
      </c>
      <c r="F55" s="67" t="s">
        <v>809</v>
      </c>
      <c r="G55" s="67"/>
      <c r="H55" s="67"/>
      <c r="I55" s="67" t="str">
        <f>IFERROR(VLOOKUP($H55,'[1]Units and Conversions'!$O$3:$P$37,2,0),"")</f>
        <v/>
      </c>
      <c r="J55" s="67" t="s">
        <v>818</v>
      </c>
      <c r="K55" s="67" t="s">
        <v>819</v>
      </c>
    </row>
    <row r="56" spans="1:11">
      <c r="A56" s="66">
        <v>65</v>
      </c>
      <c r="B56" s="67">
        <v>30192</v>
      </c>
      <c r="C56" s="67">
        <v>11</v>
      </c>
      <c r="D56" s="67" t="str">
        <f>+IFERROR(VLOOKUP(C56,[2]Category!$A$1:$C$18,3,FALSE),"")</f>
        <v>Colaboradores</v>
      </c>
      <c r="E56" s="67" t="s">
        <v>817</v>
      </c>
      <c r="F56" s="67" t="s">
        <v>812</v>
      </c>
      <c r="G56" s="67"/>
      <c r="H56" s="67"/>
      <c r="I56" s="67" t="str">
        <f>IFERROR(VLOOKUP($H56,'[1]Units and Conversions'!$O$3:$P$37,2,0),"")</f>
        <v/>
      </c>
      <c r="J56" s="67"/>
      <c r="K56" s="67" t="s">
        <v>820</v>
      </c>
    </row>
    <row r="57" spans="1:11">
      <c r="A57" s="66">
        <v>66</v>
      </c>
      <c r="B57" s="67">
        <v>30192</v>
      </c>
      <c r="C57" s="67">
        <v>11</v>
      </c>
      <c r="D57" s="67" t="str">
        <f>+IFERROR(VLOOKUP(C57,[2]Category!$A$1:$C$18,3,FALSE),"")</f>
        <v>Colaboradores</v>
      </c>
      <c r="E57" s="67" t="s">
        <v>817</v>
      </c>
      <c r="F57" s="67" t="s">
        <v>812</v>
      </c>
      <c r="G57" s="67"/>
      <c r="H57" s="67"/>
      <c r="I57" s="67" t="str">
        <f>IFERROR(VLOOKUP($H57,'[1]Units and Conversions'!$O$3:$P$37,2,0),"")</f>
        <v/>
      </c>
      <c r="J57" s="67"/>
      <c r="K57" s="67" t="s">
        <v>821</v>
      </c>
    </row>
    <row r="58" spans="1:11">
      <c r="A58" s="66">
        <v>67</v>
      </c>
      <c r="B58" s="67">
        <v>30192</v>
      </c>
      <c r="C58" s="67">
        <v>11</v>
      </c>
      <c r="D58" s="67" t="str">
        <f>+IFERROR(VLOOKUP(C58,[2]Category!$A$1:$C$18,3,FALSE),"")</f>
        <v>Colaboradores</v>
      </c>
      <c r="E58" s="67" t="s">
        <v>817</v>
      </c>
      <c r="F58" s="67" t="s">
        <v>812</v>
      </c>
      <c r="G58" s="67"/>
      <c r="H58" s="67"/>
      <c r="I58" s="67" t="str">
        <f>IFERROR(VLOOKUP($H58,'[1]Units and Conversions'!$O$3:$P$37,2,0),"")</f>
        <v/>
      </c>
      <c r="J58" s="67"/>
      <c r="K58" s="67" t="s">
        <v>822</v>
      </c>
    </row>
    <row r="59" spans="1:11">
      <c r="A59" s="66">
        <v>70</v>
      </c>
      <c r="B59" s="67">
        <v>30194</v>
      </c>
      <c r="C59" s="67">
        <v>11</v>
      </c>
      <c r="D59" s="67" t="str">
        <f>+IFERROR(VLOOKUP(C59,[2]Category!$A$1:$C$18,3,FALSE),"")</f>
        <v>Colaboradores</v>
      </c>
      <c r="E59" s="67" t="s">
        <v>817</v>
      </c>
      <c r="F59" s="67" t="s">
        <v>823</v>
      </c>
      <c r="G59" s="67"/>
      <c r="H59" s="67"/>
      <c r="I59" s="67" t="str">
        <f>IFERROR(VLOOKUP($H59,'[1]Units and Conversions'!$O$3:$P$37,2,0),"")</f>
        <v/>
      </c>
      <c r="J59" s="67"/>
      <c r="K59" s="67" t="s">
        <v>824</v>
      </c>
    </row>
    <row r="60" spans="1:11">
      <c r="A60" s="66">
        <v>71</v>
      </c>
      <c r="B60" s="67">
        <v>30194</v>
      </c>
      <c r="C60" s="67">
        <v>11</v>
      </c>
      <c r="D60" s="67" t="str">
        <f>+IFERROR(VLOOKUP(C60,[2]Category!$A$1:$C$18,3,FALSE),"")</f>
        <v>Colaboradores</v>
      </c>
      <c r="E60" s="67" t="s">
        <v>817</v>
      </c>
      <c r="F60" s="67" t="s">
        <v>823</v>
      </c>
      <c r="G60" s="67"/>
      <c r="H60" s="67"/>
      <c r="I60" s="67" t="str">
        <f>IFERROR(VLOOKUP($H60,'[1]Units and Conversions'!$O$3:$P$37,2,0),"")</f>
        <v/>
      </c>
      <c r="J60" s="67"/>
      <c r="K60" s="67" t="s">
        <v>825</v>
      </c>
    </row>
    <row r="61" spans="1:11">
      <c r="A61" s="66">
        <v>72</v>
      </c>
      <c r="B61" s="67">
        <v>30194</v>
      </c>
      <c r="C61" s="67">
        <v>11</v>
      </c>
      <c r="D61" s="67" t="str">
        <f>+IFERROR(VLOOKUP(C61,[2]Category!$A$1:$C$18,3,FALSE),"")</f>
        <v>Colaboradores</v>
      </c>
      <c r="E61" s="67" t="s">
        <v>817</v>
      </c>
      <c r="F61" s="67" t="s">
        <v>823</v>
      </c>
      <c r="G61" s="67"/>
      <c r="H61" s="67"/>
      <c r="I61" s="67" t="str">
        <f>IFERROR(VLOOKUP($H61,'[1]Units and Conversions'!$O$3:$P$37,2,0),"")</f>
        <v/>
      </c>
      <c r="J61" s="67"/>
      <c r="K61" s="67" t="s">
        <v>826</v>
      </c>
    </row>
    <row r="62" spans="1:11">
      <c r="A62" s="62">
        <v>74</v>
      </c>
      <c r="B62" s="67" t="s">
        <v>749</v>
      </c>
      <c r="C62" s="67">
        <v>11</v>
      </c>
      <c r="D62" s="67" t="str">
        <f>+IFERROR(VLOOKUP(C62,[2]Category!$A$1:$C$18,3,FALSE),"")</f>
        <v>Colaboradores</v>
      </c>
      <c r="E62" s="67" t="s">
        <v>817</v>
      </c>
      <c r="F62" s="67" t="s">
        <v>827</v>
      </c>
      <c r="G62" s="67"/>
      <c r="H62" s="67"/>
      <c r="I62" s="67" t="str">
        <f>IFERROR(VLOOKUP($H62,'[1]Units and Conversions'!$O$3:$P$37,2,0),"")</f>
        <v/>
      </c>
      <c r="J62" s="67"/>
      <c r="K62" s="67" t="s">
        <v>828</v>
      </c>
    </row>
    <row r="63" spans="1:11">
      <c r="A63" s="62">
        <v>75</v>
      </c>
      <c r="B63" s="67" t="s">
        <v>749</v>
      </c>
      <c r="C63" s="67">
        <v>11</v>
      </c>
      <c r="D63" s="67" t="str">
        <f>+IFERROR(VLOOKUP(C63,[2]Category!$A$1:$C$18,3,FALSE),"")</f>
        <v>Colaboradores</v>
      </c>
      <c r="E63" s="67" t="s">
        <v>817</v>
      </c>
      <c r="F63" s="67" t="s">
        <v>827</v>
      </c>
      <c r="G63" s="67"/>
      <c r="H63" s="67"/>
      <c r="I63" s="67" t="str">
        <f>IFERROR(VLOOKUP($H63,'[1]Units and Conversions'!$O$3:$P$37,2,0),"")</f>
        <v/>
      </c>
      <c r="J63" s="67"/>
      <c r="K63" s="67" t="s">
        <v>829</v>
      </c>
    </row>
    <row r="64" spans="1:11">
      <c r="A64" s="66">
        <v>76</v>
      </c>
      <c r="B64" s="67">
        <v>30202</v>
      </c>
      <c r="C64" s="67">
        <v>11</v>
      </c>
      <c r="D64" s="67" t="str">
        <f>+IFERROR(VLOOKUP(C64,[2]Category!$A$1:$C$18,3,FALSE),"")</f>
        <v>Colaboradores</v>
      </c>
      <c r="E64" s="67" t="s">
        <v>817</v>
      </c>
      <c r="F64" s="67" t="s">
        <v>809</v>
      </c>
      <c r="G64" s="67"/>
      <c r="H64" s="67"/>
      <c r="I64" s="67" t="str">
        <f>IFERROR(VLOOKUP($H64,'[1]Units and Conversions'!$O$3:$P$37,2,0),"")</f>
        <v/>
      </c>
      <c r="J64" s="68"/>
      <c r="K64" s="67" t="s">
        <v>830</v>
      </c>
    </row>
    <row r="65" spans="1:11">
      <c r="A65" s="62">
        <v>79</v>
      </c>
      <c r="B65" s="67" t="s">
        <v>749</v>
      </c>
      <c r="C65" s="67">
        <v>11</v>
      </c>
      <c r="D65" s="67" t="str">
        <f>+IFERROR(VLOOKUP(C65,[2]Category!$A$1:$C$18,3,FALSE),"")</f>
        <v>Colaboradores</v>
      </c>
      <c r="E65" s="67" t="s">
        <v>817</v>
      </c>
      <c r="F65" s="67" t="s">
        <v>831</v>
      </c>
      <c r="G65" s="67"/>
      <c r="H65" s="67"/>
      <c r="I65" s="67" t="str">
        <f>IFERROR(VLOOKUP($H65,'[1]Units and Conversions'!$O$3:$P$37,2,0),"")</f>
        <v/>
      </c>
      <c r="J65" s="67"/>
      <c r="K65" s="67" t="s">
        <v>832</v>
      </c>
    </row>
    <row r="66" spans="1:11">
      <c r="A66" s="66">
        <v>80</v>
      </c>
      <c r="B66" s="67">
        <v>30201</v>
      </c>
      <c r="C66" s="67">
        <v>11</v>
      </c>
      <c r="D66" s="67" t="str">
        <f>+IFERROR(VLOOKUP(C66,[2]Category!$A$1:$C$18,3,FALSE),"")</f>
        <v>Colaboradores</v>
      </c>
      <c r="E66" s="67" t="s">
        <v>817</v>
      </c>
      <c r="F66" s="67" t="s">
        <v>831</v>
      </c>
      <c r="G66" s="67"/>
      <c r="H66" s="67"/>
      <c r="I66" s="67" t="str">
        <f>IFERROR(VLOOKUP($H66,'[1]Units and Conversions'!$O$3:$P$37,2,0),"")</f>
        <v/>
      </c>
      <c r="J66" s="67"/>
      <c r="K66" s="67" t="s">
        <v>833</v>
      </c>
    </row>
    <row r="67" spans="1:11">
      <c r="A67" s="66">
        <v>81</v>
      </c>
      <c r="B67" s="67">
        <v>30201</v>
      </c>
      <c r="C67" s="67">
        <v>11</v>
      </c>
      <c r="D67" s="67" t="str">
        <f>+IFERROR(VLOOKUP(C67,[2]Category!$A$1:$C$18,3,FALSE),"")</f>
        <v>Colaboradores</v>
      </c>
      <c r="E67" s="67" t="s">
        <v>817</v>
      </c>
      <c r="F67" s="67" t="s">
        <v>831</v>
      </c>
      <c r="G67" s="67"/>
      <c r="H67" s="67"/>
      <c r="I67" s="67" t="str">
        <f>IFERROR(VLOOKUP($H67,'[1]Units and Conversions'!$O$3:$P$37,2,0),"")</f>
        <v/>
      </c>
      <c r="J67" s="67"/>
      <c r="K67" s="67" t="s">
        <v>834</v>
      </c>
    </row>
    <row r="68" spans="1:11">
      <c r="A68" s="66">
        <v>82</v>
      </c>
      <c r="B68" s="67">
        <v>30201</v>
      </c>
      <c r="C68" s="67">
        <v>11</v>
      </c>
      <c r="D68" s="67" t="str">
        <f>+IFERROR(VLOOKUP(C68,[2]Category!$A$1:$C$18,3,FALSE),"")</f>
        <v>Colaboradores</v>
      </c>
      <c r="E68" s="67" t="s">
        <v>817</v>
      </c>
      <c r="F68" s="67" t="s">
        <v>831</v>
      </c>
      <c r="G68" s="67"/>
      <c r="H68" s="67"/>
      <c r="I68" s="67" t="str">
        <f>IFERROR(VLOOKUP($H68,'[1]Units and Conversions'!$O$3:$P$37,2,0),"")</f>
        <v/>
      </c>
      <c r="J68" s="67"/>
      <c r="K68" s="67" t="s">
        <v>835</v>
      </c>
    </row>
    <row r="69" spans="1:11">
      <c r="A69" s="62">
        <v>83</v>
      </c>
      <c r="B69" s="67" t="s">
        <v>749</v>
      </c>
      <c r="C69" s="67">
        <v>11</v>
      </c>
      <c r="D69" s="67" t="str">
        <f>+IFERROR(VLOOKUP(C69,[2]Category!$A$1:$C$18,3,FALSE),"")</f>
        <v>Colaboradores</v>
      </c>
      <c r="E69" s="67" t="s">
        <v>836</v>
      </c>
      <c r="F69" s="67" t="s">
        <v>809</v>
      </c>
      <c r="G69" s="67"/>
      <c r="H69" s="67"/>
      <c r="I69" s="67" t="str">
        <f>IFERROR(VLOOKUP($H69,'[1]Units and Conversions'!$O$3:$P$37,2,0),"")</f>
        <v/>
      </c>
      <c r="J69" s="67"/>
      <c r="K69" s="67" t="s">
        <v>837</v>
      </c>
    </row>
    <row r="70" spans="1:11">
      <c r="A70" s="66">
        <v>84</v>
      </c>
      <c r="B70" s="67">
        <v>30905</v>
      </c>
      <c r="C70" s="67">
        <v>11</v>
      </c>
      <c r="D70" s="67" t="str">
        <f>+IFERROR(VLOOKUP(C70,[2]Category!$A$1:$C$18,3,FALSE),"")</f>
        <v>Colaboradores</v>
      </c>
      <c r="E70" s="67" t="s">
        <v>836</v>
      </c>
      <c r="F70" s="67" t="s">
        <v>812</v>
      </c>
      <c r="G70" s="67"/>
      <c r="H70" s="67"/>
      <c r="I70" s="67" t="str">
        <f>IFERROR(VLOOKUP($H70,'[1]Units and Conversions'!$O$3:$P$37,2,0),"")</f>
        <v/>
      </c>
      <c r="J70" s="67"/>
      <c r="K70" s="67" t="s">
        <v>838</v>
      </c>
    </row>
    <row r="71" spans="1:11">
      <c r="A71" s="66">
        <v>85</v>
      </c>
      <c r="B71" s="67">
        <v>30905</v>
      </c>
      <c r="C71" s="67">
        <v>11</v>
      </c>
      <c r="D71" s="67" t="str">
        <f>+IFERROR(VLOOKUP(C71,[2]Category!$A$1:$C$18,3,FALSE),"")</f>
        <v>Colaboradores</v>
      </c>
      <c r="E71" s="67" t="s">
        <v>836</v>
      </c>
      <c r="F71" s="67" t="s">
        <v>812</v>
      </c>
      <c r="G71" s="67"/>
      <c r="H71" s="67"/>
      <c r="I71" s="67" t="str">
        <f>IFERROR(VLOOKUP($H71,'[1]Units and Conversions'!$O$3:$P$37,2,0),"")</f>
        <v/>
      </c>
      <c r="J71" s="67"/>
      <c r="K71" s="67" t="s">
        <v>839</v>
      </c>
    </row>
    <row r="72" spans="1:11">
      <c r="A72" s="66">
        <v>86</v>
      </c>
      <c r="B72" s="67">
        <v>30905</v>
      </c>
      <c r="C72" s="67">
        <v>11</v>
      </c>
      <c r="D72" s="67" t="str">
        <f>+IFERROR(VLOOKUP(C72,[2]Category!$A$1:$C$18,3,FALSE),"")</f>
        <v>Colaboradores</v>
      </c>
      <c r="E72" s="67" t="s">
        <v>836</v>
      </c>
      <c r="F72" s="67" t="s">
        <v>812</v>
      </c>
      <c r="G72" s="67"/>
      <c r="H72" s="67"/>
      <c r="I72" s="67" t="str">
        <f>IFERROR(VLOOKUP($H72,'[1]Units and Conversions'!$O$3:$P$37,2,0),"")</f>
        <v/>
      </c>
      <c r="J72" s="67"/>
      <c r="K72" s="67" t="s">
        <v>840</v>
      </c>
    </row>
    <row r="73" spans="1:11">
      <c r="A73" s="62">
        <v>91</v>
      </c>
      <c r="B73" s="67" t="s">
        <v>749</v>
      </c>
      <c r="C73" s="67">
        <v>11</v>
      </c>
      <c r="D73" s="67" t="str">
        <f>+IFERROR(VLOOKUP(C73,[2]Category!$A$1:$C$18,3,FALSE),"")</f>
        <v>Colaboradores</v>
      </c>
      <c r="E73" s="67" t="s">
        <v>841</v>
      </c>
      <c r="F73" s="67" t="s">
        <v>809</v>
      </c>
      <c r="G73" s="67"/>
      <c r="H73" s="67"/>
      <c r="I73" s="67" t="str">
        <f>IFERROR(VLOOKUP($H73,'[1]Units and Conversions'!$O$3:$P$37,2,0),"")</f>
        <v/>
      </c>
      <c r="J73" s="67"/>
      <c r="K73" s="67" t="s">
        <v>842</v>
      </c>
    </row>
    <row r="74" spans="1:11">
      <c r="A74" s="66">
        <v>92</v>
      </c>
      <c r="B74" s="67">
        <v>30224</v>
      </c>
      <c r="C74" s="67">
        <v>11</v>
      </c>
      <c r="D74" s="67" t="str">
        <f>+IFERROR(VLOOKUP(C74,[2]Category!$A$1:$C$18,3,FALSE),"")</f>
        <v>Colaboradores</v>
      </c>
      <c r="E74" s="67" t="s">
        <v>841</v>
      </c>
      <c r="F74" s="67" t="s">
        <v>812</v>
      </c>
      <c r="G74" s="67"/>
      <c r="H74" s="67"/>
      <c r="I74" s="67" t="str">
        <f>IFERROR(VLOOKUP($H74,'[1]Units and Conversions'!$O$3:$P$37,2,0),"")</f>
        <v/>
      </c>
      <c r="J74" s="67"/>
      <c r="K74" s="67" t="s">
        <v>843</v>
      </c>
    </row>
    <row r="75" spans="1:11">
      <c r="A75" s="66">
        <v>93</v>
      </c>
      <c r="B75" s="67">
        <v>30224</v>
      </c>
      <c r="C75" s="67">
        <v>11</v>
      </c>
      <c r="D75" s="67" t="str">
        <f>+IFERROR(VLOOKUP(C75,[2]Category!$A$1:$C$18,3,FALSE),"")</f>
        <v>Colaboradores</v>
      </c>
      <c r="E75" s="67" t="s">
        <v>841</v>
      </c>
      <c r="F75" s="67" t="s">
        <v>812</v>
      </c>
      <c r="G75" s="67"/>
      <c r="H75" s="67"/>
      <c r="I75" s="67" t="str">
        <f>IFERROR(VLOOKUP($H75,'[1]Units and Conversions'!$O$3:$P$37,2,0),"")</f>
        <v/>
      </c>
      <c r="J75" s="67"/>
      <c r="K75" s="67" t="s">
        <v>844</v>
      </c>
    </row>
    <row r="76" spans="1:11">
      <c r="A76" s="66">
        <v>94</v>
      </c>
      <c r="B76" s="67">
        <v>30224</v>
      </c>
      <c r="C76" s="67">
        <v>11</v>
      </c>
      <c r="D76" s="67" t="str">
        <f>+IFERROR(VLOOKUP(C76,[2]Category!$A$1:$C$18,3,FALSE),"")</f>
        <v>Colaboradores</v>
      </c>
      <c r="E76" s="67" t="s">
        <v>841</v>
      </c>
      <c r="F76" s="67" t="s">
        <v>812</v>
      </c>
      <c r="G76" s="67"/>
      <c r="H76" s="67"/>
      <c r="I76" s="67" t="str">
        <f>IFERROR(VLOOKUP($H76,'[1]Units and Conversions'!$O$3:$P$37,2,0),"")</f>
        <v/>
      </c>
      <c r="J76" s="67"/>
      <c r="K76" s="67" t="s">
        <v>845</v>
      </c>
    </row>
    <row r="77" spans="1:11">
      <c r="A77" s="62">
        <v>95</v>
      </c>
      <c r="B77" s="67" t="s">
        <v>749</v>
      </c>
      <c r="C77" s="67">
        <v>11</v>
      </c>
      <c r="D77" s="67" t="str">
        <f>+IFERROR(VLOOKUP(C77,[2]Category!$A$1:$C$18,3,FALSE),"")</f>
        <v>Colaboradores</v>
      </c>
      <c r="E77" s="67" t="s">
        <v>841</v>
      </c>
      <c r="F77" s="67" t="s">
        <v>809</v>
      </c>
      <c r="G77" s="67"/>
      <c r="H77" s="67"/>
      <c r="I77" s="67" t="str">
        <f>IFERROR(VLOOKUP($H77,'[1]Units and Conversions'!$O$3:$P$37,2,0),"")</f>
        <v/>
      </c>
      <c r="J77" s="67"/>
      <c r="K77" s="67" t="s">
        <v>846</v>
      </c>
    </row>
    <row r="78" spans="1:11">
      <c r="A78" s="66">
        <v>96</v>
      </c>
      <c r="B78" s="67">
        <v>30225</v>
      </c>
      <c r="C78" s="67">
        <v>11</v>
      </c>
      <c r="D78" s="67" t="str">
        <f>+IFERROR(VLOOKUP(C78,[2]Category!$A$1:$C$18,3,FALSE),"")</f>
        <v>Colaboradores</v>
      </c>
      <c r="E78" s="67" t="s">
        <v>841</v>
      </c>
      <c r="F78" s="67" t="s">
        <v>812</v>
      </c>
      <c r="G78" s="67"/>
      <c r="H78" s="67"/>
      <c r="I78" s="67" t="str">
        <f>IFERROR(VLOOKUP($H78,'[1]Units and Conversions'!$O$3:$P$37,2,0),"")</f>
        <v/>
      </c>
      <c r="J78" s="67"/>
      <c r="K78" s="67" t="s">
        <v>847</v>
      </c>
    </row>
    <row r="79" spans="1:11">
      <c r="A79" s="66">
        <v>97</v>
      </c>
      <c r="B79" s="67">
        <v>30225</v>
      </c>
      <c r="C79" s="67">
        <v>11</v>
      </c>
      <c r="D79" s="67" t="str">
        <f>+IFERROR(VLOOKUP(C79,[2]Category!$A$1:$C$18,3,FALSE),"")</f>
        <v>Colaboradores</v>
      </c>
      <c r="E79" s="67" t="s">
        <v>841</v>
      </c>
      <c r="F79" s="67" t="s">
        <v>812</v>
      </c>
      <c r="G79" s="67"/>
      <c r="H79" s="67"/>
      <c r="I79" s="67" t="str">
        <f>IFERROR(VLOOKUP($H79,'[1]Units and Conversions'!$O$3:$P$37,2,0),"")</f>
        <v/>
      </c>
      <c r="J79" s="67"/>
      <c r="K79" s="67" t="s">
        <v>848</v>
      </c>
    </row>
    <row r="80" spans="1:11">
      <c r="A80" s="66">
        <v>98</v>
      </c>
      <c r="B80" s="67">
        <v>30225</v>
      </c>
      <c r="C80" s="67">
        <v>11</v>
      </c>
      <c r="D80" s="67" t="str">
        <f>+IFERROR(VLOOKUP(C80,[2]Category!$A$1:$C$18,3,FALSE),"")</f>
        <v>Colaboradores</v>
      </c>
      <c r="E80" s="67" t="s">
        <v>841</v>
      </c>
      <c r="F80" s="67" t="s">
        <v>812</v>
      </c>
      <c r="G80" s="67"/>
      <c r="H80" s="67"/>
      <c r="I80" s="67" t="str">
        <f>IFERROR(VLOOKUP($H80,'[1]Units and Conversions'!$O$3:$P$37,2,0),"")</f>
        <v/>
      </c>
      <c r="J80" s="67"/>
      <c r="K80" s="67" t="s">
        <v>849</v>
      </c>
    </row>
    <row r="81" spans="1:11">
      <c r="A81" s="62">
        <v>99</v>
      </c>
      <c r="B81" s="67" t="s">
        <v>749</v>
      </c>
      <c r="C81" s="67">
        <v>11</v>
      </c>
      <c r="D81" s="67" t="str">
        <f>+IFERROR(VLOOKUP(C81,[2]Category!$A$1:$C$18,3,FALSE),"")</f>
        <v>Colaboradores</v>
      </c>
      <c r="E81" s="67" t="s">
        <v>841</v>
      </c>
      <c r="F81" s="67" t="s">
        <v>809</v>
      </c>
      <c r="G81" s="67"/>
      <c r="H81" s="67"/>
      <c r="I81" s="67" t="str">
        <f>IFERROR(VLOOKUP($H81,'[1]Units and Conversions'!$O$3:$P$37,2,0),"")</f>
        <v/>
      </c>
      <c r="J81" s="67"/>
      <c r="K81" s="67" t="s">
        <v>850</v>
      </c>
    </row>
    <row r="82" spans="1:11">
      <c r="A82" s="66">
        <v>100</v>
      </c>
      <c r="B82" s="67">
        <v>30226</v>
      </c>
      <c r="C82" s="67">
        <v>11</v>
      </c>
      <c r="D82" s="67" t="str">
        <f>+IFERROR(VLOOKUP(C82,[2]Category!$A$1:$C$18,3,FALSE),"")</f>
        <v>Colaboradores</v>
      </c>
      <c r="E82" s="67" t="s">
        <v>841</v>
      </c>
      <c r="F82" s="67" t="s">
        <v>812</v>
      </c>
      <c r="G82" s="67"/>
      <c r="H82" s="67"/>
      <c r="I82" s="67" t="str">
        <f>IFERROR(VLOOKUP($H82,'[1]Units and Conversions'!$O$3:$P$37,2,0),"")</f>
        <v/>
      </c>
      <c r="J82" s="67"/>
      <c r="K82" s="67" t="s">
        <v>851</v>
      </c>
    </row>
    <row r="83" spans="1:11">
      <c r="A83" s="66">
        <v>101</v>
      </c>
      <c r="B83" s="67">
        <v>30226</v>
      </c>
      <c r="C83" s="67">
        <v>11</v>
      </c>
      <c r="D83" s="67" t="str">
        <f>+IFERROR(VLOOKUP(C83,[2]Category!$A$1:$C$18,3,FALSE),"")</f>
        <v>Colaboradores</v>
      </c>
      <c r="E83" s="67" t="s">
        <v>841</v>
      </c>
      <c r="F83" s="67" t="s">
        <v>812</v>
      </c>
      <c r="G83" s="67"/>
      <c r="H83" s="67"/>
      <c r="I83" s="67" t="str">
        <f>IFERROR(VLOOKUP($H83,'[1]Units and Conversions'!$O$3:$P$37,2,0),"")</f>
        <v/>
      </c>
      <c r="J83" s="67"/>
      <c r="K83" s="67" t="s">
        <v>852</v>
      </c>
    </row>
    <row r="84" spans="1:11">
      <c r="A84" s="66">
        <v>102</v>
      </c>
      <c r="B84" s="67">
        <v>30226</v>
      </c>
      <c r="C84" s="67">
        <v>11</v>
      </c>
      <c r="D84" s="67" t="str">
        <f>+IFERROR(VLOOKUP(C84,[2]Category!$A$1:$C$18,3,FALSE),"")</f>
        <v>Colaboradores</v>
      </c>
      <c r="E84" s="67" t="s">
        <v>841</v>
      </c>
      <c r="F84" s="67" t="s">
        <v>812</v>
      </c>
      <c r="G84" s="67"/>
      <c r="H84" s="67"/>
      <c r="I84" s="67" t="str">
        <f>IFERROR(VLOOKUP($H84,'[1]Units and Conversions'!$O$3:$P$37,2,0),"")</f>
        <v/>
      </c>
      <c r="J84" s="67"/>
      <c r="K84" s="67" t="s">
        <v>853</v>
      </c>
    </row>
    <row r="85" spans="1:11">
      <c r="A85" s="62">
        <v>103</v>
      </c>
      <c r="B85" s="67" t="s">
        <v>749</v>
      </c>
      <c r="C85" s="67">
        <v>11</v>
      </c>
      <c r="D85" s="67" t="str">
        <f>+IFERROR(VLOOKUP(C85,[2]Category!$A$1:$C$18,3,FALSE),"")</f>
        <v>Colaboradores</v>
      </c>
      <c r="E85" s="67" t="s">
        <v>841</v>
      </c>
      <c r="F85" s="67" t="s">
        <v>809</v>
      </c>
      <c r="G85" s="67"/>
      <c r="H85" s="67"/>
      <c r="I85" s="67" t="str">
        <f>IFERROR(VLOOKUP($H85,'[1]Units and Conversions'!$O$3:$P$37,2,0),"")</f>
        <v/>
      </c>
      <c r="J85" s="67"/>
      <c r="K85" s="67" t="s">
        <v>854</v>
      </c>
    </row>
    <row r="86" spans="1:11">
      <c r="A86" s="66">
        <v>104</v>
      </c>
      <c r="B86" s="67">
        <v>30227</v>
      </c>
      <c r="C86" s="67">
        <v>11</v>
      </c>
      <c r="D86" s="67" t="str">
        <f>+IFERROR(VLOOKUP(C86,[2]Category!$A$1:$C$18,3,FALSE),"")</f>
        <v>Colaboradores</v>
      </c>
      <c r="E86" s="67" t="s">
        <v>841</v>
      </c>
      <c r="F86" s="67" t="s">
        <v>812</v>
      </c>
      <c r="G86" s="67"/>
      <c r="H86" s="67"/>
      <c r="I86" s="67" t="str">
        <f>IFERROR(VLOOKUP($H86,'[1]Units and Conversions'!$O$3:$P$37,2,0),"")</f>
        <v/>
      </c>
      <c r="J86" s="67"/>
      <c r="K86" s="67" t="s">
        <v>855</v>
      </c>
    </row>
    <row r="87" spans="1:11">
      <c r="A87" s="66">
        <v>105</v>
      </c>
      <c r="B87" s="67">
        <v>30227</v>
      </c>
      <c r="C87" s="67">
        <v>11</v>
      </c>
      <c r="D87" s="67" t="str">
        <f>+IFERROR(VLOOKUP(C87,[2]Category!$A$1:$C$18,3,FALSE),"")</f>
        <v>Colaboradores</v>
      </c>
      <c r="E87" s="67" t="s">
        <v>841</v>
      </c>
      <c r="F87" s="67" t="s">
        <v>812</v>
      </c>
      <c r="G87" s="67"/>
      <c r="H87" s="67"/>
      <c r="I87" s="67" t="str">
        <f>IFERROR(VLOOKUP($H87,'[1]Units and Conversions'!$O$3:$P$37,2,0),"")</f>
        <v/>
      </c>
      <c r="J87" s="67"/>
      <c r="K87" s="67" t="s">
        <v>856</v>
      </c>
    </row>
    <row r="88" spans="1:11">
      <c r="A88" s="66">
        <v>106</v>
      </c>
      <c r="B88" s="67">
        <v>30227</v>
      </c>
      <c r="C88" s="67">
        <v>11</v>
      </c>
      <c r="D88" s="67" t="str">
        <f>+IFERROR(VLOOKUP(C88,[2]Category!$A$1:$C$18,3,FALSE),"")</f>
        <v>Colaboradores</v>
      </c>
      <c r="E88" s="67" t="s">
        <v>841</v>
      </c>
      <c r="F88" s="67" t="s">
        <v>812</v>
      </c>
      <c r="G88" s="67"/>
      <c r="H88" s="67"/>
      <c r="I88" s="67" t="str">
        <f>IFERROR(VLOOKUP($H88,'[1]Units and Conversions'!$O$3:$P$37,2,0),"")</f>
        <v/>
      </c>
      <c r="J88" s="67"/>
      <c r="K88" s="67" t="s">
        <v>857</v>
      </c>
    </row>
    <row r="89" spans="1:11">
      <c r="A89" s="66">
        <v>107</v>
      </c>
      <c r="B89" s="67">
        <v>30913</v>
      </c>
      <c r="C89" s="67">
        <v>11</v>
      </c>
      <c r="D89" s="67" t="str">
        <f>+IFERROR(VLOOKUP(C89,[2]Category!$A$1:$C$18,3,FALSE),"")</f>
        <v>Colaboradores</v>
      </c>
      <c r="E89" s="67" t="s">
        <v>858</v>
      </c>
      <c r="F89" s="67" t="s">
        <v>809</v>
      </c>
      <c r="G89" s="67"/>
      <c r="H89" s="67"/>
      <c r="I89" s="67" t="str">
        <f>IFERROR(VLOOKUP($H89,'[1]Units and Conversions'!$O$3:$P$37,2,0),"")</f>
        <v/>
      </c>
      <c r="J89" s="67"/>
      <c r="K89" s="67" t="s">
        <v>859</v>
      </c>
    </row>
    <row r="90" spans="1:11">
      <c r="A90" s="66">
        <v>108</v>
      </c>
      <c r="B90" s="67">
        <v>30865</v>
      </c>
      <c r="C90" s="67">
        <v>11</v>
      </c>
      <c r="D90" s="67" t="str">
        <f>+IFERROR(VLOOKUP(C90,[2]Category!$A$1:$C$18,3,FALSE),"")</f>
        <v>Colaboradores</v>
      </c>
      <c r="E90" s="67" t="s">
        <v>858</v>
      </c>
      <c r="F90" s="67" t="s">
        <v>809</v>
      </c>
      <c r="G90" s="67"/>
      <c r="H90" s="67"/>
      <c r="I90" s="67" t="str">
        <f>IFERROR(VLOOKUP($H90,'[1]Units and Conversions'!$O$3:$P$37,2,0),"")</f>
        <v/>
      </c>
      <c r="J90" s="67"/>
      <c r="K90" s="67" t="s">
        <v>860</v>
      </c>
    </row>
    <row r="91" spans="1:11">
      <c r="A91" s="66">
        <v>109</v>
      </c>
      <c r="B91" s="67">
        <v>30260</v>
      </c>
      <c r="C91" s="67">
        <v>11</v>
      </c>
      <c r="D91" s="67" t="str">
        <f>+IFERROR(VLOOKUP(C91,[2]Category!$A$1:$C$18,3,FALSE),"")</f>
        <v>Colaboradores</v>
      </c>
      <c r="E91" s="67" t="s">
        <v>858</v>
      </c>
      <c r="F91" s="67" t="s">
        <v>861</v>
      </c>
      <c r="G91" s="67"/>
      <c r="H91" s="67"/>
      <c r="I91" s="67" t="str">
        <f>IFERROR(VLOOKUP($H91,'[1]Units and Conversions'!$O$3:$P$37,2,0),"")</f>
        <v/>
      </c>
      <c r="J91" s="67" t="s">
        <v>862</v>
      </c>
      <c r="K91" s="67" t="s">
        <v>863</v>
      </c>
    </row>
    <row r="92" spans="1:11">
      <c r="A92" s="66">
        <v>110</v>
      </c>
      <c r="B92" s="67">
        <v>30261</v>
      </c>
      <c r="C92" s="67">
        <v>11</v>
      </c>
      <c r="D92" s="67" t="str">
        <f>+IFERROR(VLOOKUP(C92,[2]Category!$A$1:$C$18,3,FALSE),"")</f>
        <v>Colaboradores</v>
      </c>
      <c r="E92" s="67" t="s">
        <v>858</v>
      </c>
      <c r="F92" s="67" t="s">
        <v>861</v>
      </c>
      <c r="G92" s="67"/>
      <c r="H92" s="67"/>
      <c r="I92" s="67" t="str">
        <f>IFERROR(VLOOKUP($H92,'[1]Units and Conversions'!$O$3:$P$37,2,0),"")</f>
        <v/>
      </c>
      <c r="J92" s="67" t="s">
        <v>864</v>
      </c>
      <c r="K92" s="67" t="s">
        <v>865</v>
      </c>
    </row>
    <row r="93" spans="1:11">
      <c r="A93" s="66">
        <v>111</v>
      </c>
      <c r="B93" s="67">
        <v>30262</v>
      </c>
      <c r="C93" s="67">
        <v>11</v>
      </c>
      <c r="D93" s="67" t="str">
        <f>+IFERROR(VLOOKUP(C93,[2]Category!$A$1:$C$18,3,FALSE),"")</f>
        <v>Colaboradores</v>
      </c>
      <c r="E93" s="67" t="s">
        <v>858</v>
      </c>
      <c r="F93" s="67" t="s">
        <v>861</v>
      </c>
      <c r="G93" s="67"/>
      <c r="H93" s="67"/>
      <c r="I93" s="67" t="str">
        <f>IFERROR(VLOOKUP($H93,'[1]Units and Conversions'!$O$3:$P$37,2,0),"")</f>
        <v/>
      </c>
      <c r="J93" s="67" t="s">
        <v>866</v>
      </c>
      <c r="K93" s="67" t="s">
        <v>867</v>
      </c>
    </row>
    <row r="94" spans="1:11">
      <c r="A94" s="66">
        <v>112</v>
      </c>
      <c r="B94" s="67">
        <v>30256</v>
      </c>
      <c r="C94" s="67">
        <v>11</v>
      </c>
      <c r="D94" s="67" t="str">
        <f>+IFERROR(VLOOKUP(C94,[2]Category!$A$1:$C$18,3,FALSE),"")</f>
        <v>Colaboradores</v>
      </c>
      <c r="E94" s="67" t="s">
        <v>858</v>
      </c>
      <c r="F94" s="67" t="s">
        <v>868</v>
      </c>
      <c r="G94" s="67"/>
      <c r="H94" s="67"/>
      <c r="I94" s="67" t="str">
        <f>IFERROR(VLOOKUP($H94,'[1]Units and Conversions'!$O$3:$P$37,2,0),"")</f>
        <v/>
      </c>
      <c r="J94" s="67"/>
      <c r="K94" s="67" t="s">
        <v>869</v>
      </c>
    </row>
    <row r="95" spans="1:11">
      <c r="A95" s="66">
        <v>113</v>
      </c>
      <c r="B95" s="67">
        <v>30257</v>
      </c>
      <c r="C95" s="67">
        <v>11</v>
      </c>
      <c r="D95" s="67" t="str">
        <f>+IFERROR(VLOOKUP(C95,[2]Category!$A$1:$C$18,3,FALSE),"")</f>
        <v>Colaboradores</v>
      </c>
      <c r="E95" s="67" t="s">
        <v>858</v>
      </c>
      <c r="F95" s="67" t="s">
        <v>868</v>
      </c>
      <c r="G95" s="67"/>
      <c r="H95" s="67"/>
      <c r="I95" s="67" t="str">
        <f>IFERROR(VLOOKUP($H95,'[1]Units and Conversions'!$O$3:$P$37,2,0),"")</f>
        <v/>
      </c>
      <c r="J95" s="67"/>
      <c r="K95" s="67" t="s">
        <v>870</v>
      </c>
    </row>
    <row r="96" spans="1:11">
      <c r="A96" s="66">
        <v>114</v>
      </c>
      <c r="B96" s="67">
        <v>30063</v>
      </c>
      <c r="C96" s="67">
        <v>15</v>
      </c>
      <c r="D96" s="67" t="str">
        <f>+IFERROR(VLOOKUP(C96,[2]Category!$A$1:$C$18,3,FALSE),"")</f>
        <v>Principais políticas e procedimentos</v>
      </c>
      <c r="E96" s="67"/>
      <c r="F96" s="67"/>
      <c r="G96" s="67"/>
      <c r="H96" s="67"/>
      <c r="I96" s="67" t="str">
        <f>IFERROR(VLOOKUP($H96,'[1]Units and Conversions'!$O$3:$P$37,2,0),"")</f>
        <v/>
      </c>
      <c r="J96" s="67" t="s">
        <v>871</v>
      </c>
      <c r="K96" s="67" t="s">
        <v>872</v>
      </c>
    </row>
    <row r="97" spans="1:11">
      <c r="A97" s="66">
        <v>115</v>
      </c>
      <c r="B97" s="67">
        <v>30266</v>
      </c>
      <c r="C97" s="67">
        <v>15</v>
      </c>
      <c r="D97" s="67" t="str">
        <f>+IFERROR(VLOOKUP(C97,[2]Category!$A$1:$C$18,3,FALSE),"")</f>
        <v>Principais políticas e procedimentos</v>
      </c>
      <c r="E97" s="67"/>
      <c r="F97" s="67"/>
      <c r="G97" s="67"/>
      <c r="H97" s="67"/>
      <c r="I97" s="67" t="str">
        <f>IFERROR(VLOOKUP($H97,'[1]Units and Conversions'!$O$3:$P$37,2,0),"")</f>
        <v/>
      </c>
      <c r="J97" s="67"/>
      <c r="K97" s="67" t="s">
        <v>873</v>
      </c>
    </row>
    <row r="98" spans="1:11">
      <c r="A98" s="66">
        <v>116</v>
      </c>
      <c r="B98" s="67">
        <v>30266</v>
      </c>
      <c r="C98" s="67">
        <v>15</v>
      </c>
      <c r="D98" s="67" t="str">
        <f>+IFERROR(VLOOKUP(C98,[2]Category!$A$1:$C$18,3,FALSE),"")</f>
        <v>Principais políticas e procedimentos</v>
      </c>
      <c r="E98" s="67"/>
      <c r="F98" s="67"/>
      <c r="G98" s="67"/>
      <c r="H98" s="67"/>
      <c r="I98" s="67" t="str">
        <f>IFERROR(VLOOKUP($H98,'[1]Units and Conversions'!$O$3:$P$37,2,0),"")</f>
        <v/>
      </c>
      <c r="J98" s="67"/>
      <c r="K98" s="67" t="s">
        <v>874</v>
      </c>
    </row>
    <row r="99" spans="1:11">
      <c r="A99" s="66">
        <v>117</v>
      </c>
      <c r="B99" s="67">
        <v>30266</v>
      </c>
      <c r="C99" s="67">
        <v>15</v>
      </c>
      <c r="D99" s="67" t="str">
        <f>+IFERROR(VLOOKUP(C99,[2]Category!$A$1:$C$18,3,FALSE),"")</f>
        <v>Principais políticas e procedimentos</v>
      </c>
      <c r="E99" s="67"/>
      <c r="F99" s="67"/>
      <c r="G99" s="67"/>
      <c r="H99" s="67"/>
      <c r="I99" s="67" t="str">
        <f>IFERROR(VLOOKUP($H99,'[1]Units and Conversions'!$O$3:$P$37,2,0),"")</f>
        <v/>
      </c>
      <c r="J99" s="67"/>
      <c r="K99" s="67" t="s">
        <v>875</v>
      </c>
    </row>
    <row r="100" spans="1:11">
      <c r="A100" s="66">
        <v>118</v>
      </c>
      <c r="B100" s="67">
        <v>30266</v>
      </c>
      <c r="C100" s="67">
        <v>15</v>
      </c>
      <c r="D100" s="67" t="str">
        <f>+IFERROR(VLOOKUP(C100,[2]Category!$A$1:$C$18,3,FALSE),"")</f>
        <v>Principais políticas e procedimentos</v>
      </c>
      <c r="E100" s="67"/>
      <c r="F100" s="67"/>
      <c r="G100" s="67"/>
      <c r="H100" s="67"/>
      <c r="I100" s="67" t="str">
        <f>IFERROR(VLOOKUP($H100,'[1]Units and Conversions'!$O$3:$P$37,2,0),"")</f>
        <v/>
      </c>
      <c r="J100" s="67"/>
      <c r="K100" s="67" t="s">
        <v>876</v>
      </c>
    </row>
    <row r="101" spans="1:11">
      <c r="A101" s="62">
        <v>119</v>
      </c>
      <c r="B101" s="67">
        <v>30073</v>
      </c>
      <c r="C101" s="67">
        <v>15</v>
      </c>
      <c r="D101" s="67" t="str">
        <f>+IFERROR(VLOOKUP(C101,[2]Category!$A$1:$C$18,3,FALSE),"")</f>
        <v>Principais políticas e procedimentos</v>
      </c>
      <c r="E101" s="67"/>
      <c r="F101" s="67"/>
      <c r="G101" s="67"/>
      <c r="H101" s="67"/>
      <c r="I101" s="67" t="str">
        <f>IFERROR(VLOOKUP($H101,'[1]Units and Conversions'!$O$3:$P$37,2,0),"")</f>
        <v/>
      </c>
      <c r="J101" s="67"/>
      <c r="K101" s="67" t="s">
        <v>877</v>
      </c>
    </row>
    <row r="102" spans="1:11">
      <c r="A102" s="62">
        <v>120</v>
      </c>
      <c r="B102" s="67" t="s">
        <v>749</v>
      </c>
      <c r="C102" s="67">
        <v>11</v>
      </c>
      <c r="D102" s="67" t="str">
        <f>+IFERROR(VLOOKUP(C102,[2]Category!$A$1:$C$18,3,FALSE),"")</f>
        <v>Colaboradores</v>
      </c>
      <c r="E102" s="67" t="s">
        <v>878</v>
      </c>
      <c r="F102" s="67" t="s">
        <v>809</v>
      </c>
      <c r="G102" s="67" t="s">
        <v>879</v>
      </c>
      <c r="H102" s="67" t="s">
        <v>880</v>
      </c>
      <c r="I102" s="67" t="str">
        <f>IFERROR(VLOOKUP($H102,'[1]Units and Conversions'!$O$3:$P$37,2,0),"")</f>
        <v>hr</v>
      </c>
      <c r="J102" s="67"/>
      <c r="K102" s="67" t="s">
        <v>881</v>
      </c>
    </row>
    <row r="103" spans="1:11">
      <c r="A103" s="66">
        <v>121</v>
      </c>
      <c r="B103" s="67">
        <v>30911</v>
      </c>
      <c r="C103" s="67">
        <v>11</v>
      </c>
      <c r="D103" s="67" t="str">
        <f>+IFERROR(VLOOKUP(C103,[2]Category!$A$1:$C$18,3,FALSE),"")</f>
        <v>Colaboradores</v>
      </c>
      <c r="E103" s="67" t="s">
        <v>878</v>
      </c>
      <c r="F103" s="67" t="s">
        <v>812</v>
      </c>
      <c r="G103" s="67" t="s">
        <v>879</v>
      </c>
      <c r="H103" s="67" t="s">
        <v>880</v>
      </c>
      <c r="I103" s="67" t="str">
        <f>IFERROR(VLOOKUP($H103,'[1]Units and Conversions'!$O$3:$P$37,2,0),"")</f>
        <v>hr</v>
      </c>
      <c r="J103" s="67"/>
      <c r="K103" s="67" t="s">
        <v>882</v>
      </c>
    </row>
    <row r="104" spans="1:11">
      <c r="A104" s="66">
        <v>122</v>
      </c>
      <c r="B104" s="67">
        <v>30911</v>
      </c>
      <c r="C104" s="67">
        <v>11</v>
      </c>
      <c r="D104" s="67" t="str">
        <f>+IFERROR(VLOOKUP(C104,[2]Category!$A$1:$C$18,3,FALSE),"")</f>
        <v>Colaboradores</v>
      </c>
      <c r="E104" s="67" t="s">
        <v>878</v>
      </c>
      <c r="F104" s="67" t="s">
        <v>812</v>
      </c>
      <c r="G104" s="67" t="s">
        <v>879</v>
      </c>
      <c r="H104" s="67" t="s">
        <v>880</v>
      </c>
      <c r="I104" s="67" t="str">
        <f>IFERROR(VLOOKUP($H104,'[1]Units and Conversions'!$O$3:$P$37,2,0),"")</f>
        <v>hr</v>
      </c>
      <c r="J104" s="67"/>
      <c r="K104" s="67" t="s">
        <v>883</v>
      </c>
    </row>
    <row r="105" spans="1:11">
      <c r="A105" s="66">
        <v>123</v>
      </c>
      <c r="B105" s="67">
        <v>30911</v>
      </c>
      <c r="C105" s="67">
        <v>11</v>
      </c>
      <c r="D105" s="67" t="str">
        <f>+IFERROR(VLOOKUP(C105,[2]Category!$A$1:$C$18,3,FALSE),"")</f>
        <v>Colaboradores</v>
      </c>
      <c r="E105" s="67" t="s">
        <v>878</v>
      </c>
      <c r="F105" s="67" t="s">
        <v>812</v>
      </c>
      <c r="G105" s="67" t="s">
        <v>879</v>
      </c>
      <c r="H105" s="67" t="s">
        <v>880</v>
      </c>
      <c r="I105" s="67" t="str">
        <f>IFERROR(VLOOKUP($H105,'[1]Units and Conversions'!$O$3:$P$37,2,0),"")</f>
        <v>hr</v>
      </c>
      <c r="J105" s="67"/>
      <c r="K105" s="67" t="s">
        <v>884</v>
      </c>
    </row>
    <row r="106" spans="1:11">
      <c r="A106" s="62">
        <v>128</v>
      </c>
      <c r="B106" s="67" t="s">
        <v>749</v>
      </c>
      <c r="C106" s="67">
        <v>11</v>
      </c>
      <c r="D106" s="67" t="str">
        <f>+IFERROR(VLOOKUP(C106,[2]Category!$A$1:$C$18,3,FALSE),"")</f>
        <v>Colaboradores</v>
      </c>
      <c r="E106" s="67" t="s">
        <v>878</v>
      </c>
      <c r="F106" s="67" t="s">
        <v>809</v>
      </c>
      <c r="G106" s="67"/>
      <c r="H106" s="67"/>
      <c r="I106" s="67" t="str">
        <f>IFERROR(VLOOKUP($H106,'[1]Units and Conversions'!$O$3:$P$37,2,0),"")</f>
        <v/>
      </c>
      <c r="J106" s="67"/>
      <c r="K106" s="67" t="s">
        <v>885</v>
      </c>
    </row>
    <row r="107" spans="1:11">
      <c r="A107" s="62">
        <v>129</v>
      </c>
      <c r="B107" s="67" t="s">
        <v>749</v>
      </c>
      <c r="C107" s="67">
        <v>13</v>
      </c>
      <c r="D107" s="67" t="str">
        <f>+IFERROR(VLOOKUP(C107,[2]Category!$A$1:$C$18,3,FALSE),"")</f>
        <v>Fornecedores</v>
      </c>
      <c r="E107" s="67"/>
      <c r="F107" s="67"/>
      <c r="G107" s="67"/>
      <c r="H107" s="67"/>
      <c r="I107" s="67" t="str">
        <f>IFERROR(VLOOKUP($H107,'[1]Units and Conversions'!$O$3:$P$37,2,0),"")</f>
        <v/>
      </c>
      <c r="J107" s="68" t="s">
        <v>886</v>
      </c>
      <c r="K107" s="67" t="s">
        <v>887</v>
      </c>
    </row>
    <row r="108" spans="1:11">
      <c r="A108" s="62">
        <v>130</v>
      </c>
      <c r="B108" s="67" t="s">
        <v>749</v>
      </c>
      <c r="C108" s="67">
        <v>13</v>
      </c>
      <c r="D108" s="67" t="str">
        <f>+IFERROR(VLOOKUP(C108,[2]Category!$A$1:$C$18,3,FALSE),"")</f>
        <v>Fornecedores</v>
      </c>
      <c r="E108" s="67"/>
      <c r="F108" s="67"/>
      <c r="G108" s="67"/>
      <c r="H108" s="67"/>
      <c r="I108" s="67" t="str">
        <f>IFERROR(VLOOKUP($H108,'[1]Units and Conversions'!$O$3:$P$37,2,0),"")</f>
        <v/>
      </c>
      <c r="J108" s="67"/>
      <c r="K108" s="67" t="s">
        <v>888</v>
      </c>
    </row>
    <row r="109" spans="1:11">
      <c r="A109" s="62">
        <v>131</v>
      </c>
      <c r="B109" s="67" t="s">
        <v>749</v>
      </c>
      <c r="C109" s="67">
        <v>13</v>
      </c>
      <c r="D109" s="67" t="str">
        <f>+IFERROR(VLOOKUP(C109,[2]Category!$A$1:$C$18,3,FALSE),"")</f>
        <v>Fornecedores</v>
      </c>
      <c r="E109" s="67"/>
      <c r="F109" s="67"/>
      <c r="G109" s="67"/>
      <c r="H109" s="67"/>
      <c r="I109" s="67" t="str">
        <f>IFERROR(VLOOKUP($H109,'[1]Units and Conversions'!$O$3:$P$37,2,0),"")</f>
        <v/>
      </c>
      <c r="J109" s="67"/>
      <c r="K109" s="67" t="s">
        <v>889</v>
      </c>
    </row>
    <row r="110" spans="1:11">
      <c r="A110" s="62">
        <v>132</v>
      </c>
      <c r="B110" s="67" t="s">
        <v>749</v>
      </c>
      <c r="C110" s="67">
        <v>13</v>
      </c>
      <c r="D110" s="67" t="str">
        <f>+IFERROR(VLOOKUP(C110,[2]Category!$A$1:$C$18,3,FALSE),"")</f>
        <v>Fornecedores</v>
      </c>
      <c r="E110" s="67"/>
      <c r="F110" s="67"/>
      <c r="G110" s="67"/>
      <c r="H110" s="67"/>
      <c r="I110" s="67" t="str">
        <f>IFERROR(VLOOKUP($H110,'[1]Units and Conversions'!$O$3:$P$37,2,0),"")</f>
        <v/>
      </c>
      <c r="J110" s="67"/>
      <c r="K110" s="67" t="s">
        <v>890</v>
      </c>
    </row>
    <row r="111" spans="1:11">
      <c r="A111" s="62">
        <v>133</v>
      </c>
      <c r="B111" s="67" t="s">
        <v>749</v>
      </c>
      <c r="C111" s="67">
        <v>13</v>
      </c>
      <c r="D111" s="67" t="str">
        <f>+IFERROR(VLOOKUP(C111,[2]Category!$A$1:$C$18,3,FALSE),"")</f>
        <v>Fornecedores</v>
      </c>
      <c r="E111" s="67"/>
      <c r="F111" s="67"/>
      <c r="G111" s="67"/>
      <c r="H111" s="67"/>
      <c r="I111" s="67" t="str">
        <f>IFERROR(VLOOKUP($H111,'[1]Units and Conversions'!$O$3:$P$37,2,0),"")</f>
        <v/>
      </c>
      <c r="J111" s="67"/>
      <c r="K111" s="67" t="s">
        <v>891</v>
      </c>
    </row>
    <row r="112" spans="1:11">
      <c r="A112" s="62">
        <v>135</v>
      </c>
      <c r="B112" s="67" t="s">
        <v>749</v>
      </c>
      <c r="C112" s="67">
        <v>13</v>
      </c>
      <c r="D112" s="67" t="str">
        <f>+IFERROR(VLOOKUP(C112,[2]Category!$A$1:$C$18,3,FALSE),"")</f>
        <v>Fornecedores</v>
      </c>
      <c r="E112" s="67"/>
      <c r="F112" s="67"/>
      <c r="G112" s="67"/>
      <c r="H112" s="67"/>
      <c r="I112" s="67" t="str">
        <f>IFERROR(VLOOKUP($H112,'[1]Units and Conversions'!$O$3:$P$37,2,0),"")</f>
        <v/>
      </c>
      <c r="J112" s="67"/>
      <c r="K112" s="67" t="s">
        <v>892</v>
      </c>
    </row>
    <row r="113" spans="1:11">
      <c r="A113" s="62">
        <v>136</v>
      </c>
      <c r="B113" s="67" t="s">
        <v>749</v>
      </c>
      <c r="C113" s="67">
        <v>13</v>
      </c>
      <c r="D113" s="67" t="str">
        <f>+IFERROR(VLOOKUP(C113,[2]Category!$A$1:$C$18,3,FALSE),"")</f>
        <v>Fornecedores</v>
      </c>
      <c r="E113" s="67"/>
      <c r="F113" s="67"/>
      <c r="G113" s="67"/>
      <c r="H113" s="67"/>
      <c r="I113" s="67" t="str">
        <f>IFERROR(VLOOKUP($H113,'[1]Units and Conversions'!$O$3:$P$37,2,0),"")</f>
        <v/>
      </c>
      <c r="J113" s="67"/>
      <c r="K113" s="67" t="s">
        <v>893</v>
      </c>
    </row>
    <row r="114" spans="1:11">
      <c r="A114" s="62">
        <v>137</v>
      </c>
      <c r="B114" s="67" t="s">
        <v>749</v>
      </c>
      <c r="C114" s="67">
        <v>13</v>
      </c>
      <c r="D114" s="67" t="str">
        <f>+IFERROR(VLOOKUP(C114,[2]Category!$A$1:$C$18,3,FALSE),"")</f>
        <v>Fornecedores</v>
      </c>
      <c r="E114" s="67"/>
      <c r="F114" s="67"/>
      <c r="G114" s="67"/>
      <c r="H114" s="67"/>
      <c r="I114" s="67" t="str">
        <f>IFERROR(VLOOKUP($H114,'[1]Units and Conversions'!$O$3:$P$37,2,0),"")</f>
        <v/>
      </c>
      <c r="J114" s="67"/>
      <c r="K114" s="67" t="s">
        <v>894</v>
      </c>
    </row>
    <row r="115" spans="1:11">
      <c r="A115" s="66">
        <v>138</v>
      </c>
      <c r="B115" s="67">
        <v>30280</v>
      </c>
      <c r="C115" s="67">
        <v>13</v>
      </c>
      <c r="D115" s="67" t="str">
        <f>+IFERROR(VLOOKUP(C115,[2]Category!$A$1:$C$18,3,FALSE),"")</f>
        <v>Fornecedores</v>
      </c>
      <c r="E115" s="67"/>
      <c r="F115" s="67"/>
      <c r="G115" s="67"/>
      <c r="H115" s="67"/>
      <c r="I115" s="67" t="str">
        <f>IFERROR(VLOOKUP($H115,'[1]Units and Conversions'!$O$3:$P$37,2,0),"")</f>
        <v/>
      </c>
      <c r="J115" s="67"/>
      <c r="K115" s="67" t="s">
        <v>895</v>
      </c>
    </row>
    <row r="116" spans="1:11">
      <c r="A116" s="66">
        <v>139</v>
      </c>
      <c r="B116" s="67">
        <v>30281</v>
      </c>
      <c r="C116" s="67">
        <v>13</v>
      </c>
      <c r="D116" s="67" t="str">
        <f>+IFERROR(VLOOKUP(C116,[2]Category!$A$1:$C$18,3,FALSE),"")</f>
        <v>Fornecedores</v>
      </c>
      <c r="E116" s="67"/>
      <c r="F116" s="67"/>
      <c r="G116" s="67"/>
      <c r="H116" s="67"/>
      <c r="I116" s="67" t="str">
        <f>IFERROR(VLOOKUP($H116,'[1]Units and Conversions'!$O$3:$P$37,2,0),"")</f>
        <v/>
      </c>
      <c r="J116" s="67"/>
      <c r="K116" s="67" t="s">
        <v>896</v>
      </c>
    </row>
    <row r="117" spans="1:11">
      <c r="A117" s="66">
        <v>140</v>
      </c>
      <c r="B117" s="67">
        <v>30282</v>
      </c>
      <c r="C117" s="67">
        <v>13</v>
      </c>
      <c r="D117" s="67" t="str">
        <f>+IFERROR(VLOOKUP(C117,[2]Category!$A$1:$C$18,3,FALSE),"")</f>
        <v>Fornecedores</v>
      </c>
      <c r="E117" s="67"/>
      <c r="F117" s="67"/>
      <c r="G117" s="67"/>
      <c r="H117" s="67"/>
      <c r="I117" s="67" t="str">
        <f>IFERROR(VLOOKUP($H117,'[1]Units and Conversions'!$O$3:$P$37,2,0),"")</f>
        <v/>
      </c>
      <c r="J117" s="67"/>
      <c r="K117" s="67" t="s">
        <v>897</v>
      </c>
    </row>
    <row r="118" spans="1:11">
      <c r="A118" s="66">
        <v>141</v>
      </c>
      <c r="B118" s="67">
        <v>30283</v>
      </c>
      <c r="C118" s="67">
        <v>13</v>
      </c>
      <c r="D118" s="67" t="str">
        <f>+IFERROR(VLOOKUP(C118,[2]Category!$A$1:$C$18,3,FALSE),"")</f>
        <v>Fornecedores</v>
      </c>
      <c r="E118" s="67"/>
      <c r="F118" s="67"/>
      <c r="G118" s="67"/>
      <c r="H118" s="67"/>
      <c r="I118" s="67" t="str">
        <f>IFERROR(VLOOKUP($H118,'[1]Units and Conversions'!$O$3:$P$37,2,0),"")</f>
        <v/>
      </c>
      <c r="J118" s="67"/>
      <c r="K118" s="67" t="s">
        <v>898</v>
      </c>
    </row>
    <row r="119" spans="1:11">
      <c r="A119" s="66">
        <v>142</v>
      </c>
      <c r="B119" s="67">
        <v>30284</v>
      </c>
      <c r="C119" s="67">
        <v>13</v>
      </c>
      <c r="D119" s="67" t="str">
        <f>+IFERROR(VLOOKUP(C119,[2]Category!$A$1:$C$18,3,FALSE),"")</f>
        <v>Fornecedores</v>
      </c>
      <c r="E119" s="67"/>
      <c r="F119" s="67"/>
      <c r="G119" s="67"/>
      <c r="H119" s="67"/>
      <c r="I119" s="67" t="str">
        <f>IFERROR(VLOOKUP($H119,'[1]Units and Conversions'!$O$3:$P$37,2,0),"")</f>
        <v/>
      </c>
      <c r="J119" s="67"/>
      <c r="K119" s="67" t="s">
        <v>899</v>
      </c>
    </row>
    <row r="120" spans="1:11">
      <c r="A120" s="66">
        <v>143</v>
      </c>
      <c r="B120" s="67">
        <v>30285</v>
      </c>
      <c r="C120" s="67">
        <v>13</v>
      </c>
      <c r="D120" s="67" t="str">
        <f>+IFERROR(VLOOKUP(C120,[2]Category!$A$1:$C$18,3,FALSE),"")</f>
        <v>Fornecedores</v>
      </c>
      <c r="E120" s="67"/>
      <c r="F120" s="67"/>
      <c r="G120" s="67"/>
      <c r="H120" s="67"/>
      <c r="I120" s="67" t="str">
        <f>IFERROR(VLOOKUP($H120,'[1]Units and Conversions'!$O$3:$P$37,2,0),"")</f>
        <v/>
      </c>
      <c r="J120" s="67"/>
      <c r="K120" s="67" t="s">
        <v>900</v>
      </c>
    </row>
    <row r="121" spans="1:11">
      <c r="A121" s="66">
        <v>144</v>
      </c>
      <c r="B121" s="67">
        <v>30286</v>
      </c>
      <c r="C121" s="67">
        <v>13</v>
      </c>
      <c r="D121" s="67" t="str">
        <f>+IFERROR(VLOOKUP(C121,[2]Category!$A$1:$C$18,3,FALSE),"")</f>
        <v>Fornecedores</v>
      </c>
      <c r="E121" s="67"/>
      <c r="F121" s="67"/>
      <c r="G121" s="67"/>
      <c r="H121" s="67"/>
      <c r="I121" s="67" t="str">
        <f>IFERROR(VLOOKUP($H121,'[1]Units and Conversions'!$O$3:$P$37,2,0),"")</f>
        <v/>
      </c>
      <c r="J121" s="67"/>
      <c r="K121" s="67" t="s">
        <v>901</v>
      </c>
    </row>
    <row r="122" spans="1:11">
      <c r="A122" s="66">
        <v>145</v>
      </c>
      <c r="B122" s="67">
        <v>30287</v>
      </c>
      <c r="C122" s="67">
        <v>13</v>
      </c>
      <c r="D122" s="67" t="str">
        <f>+IFERROR(VLOOKUP(C122,[2]Category!$A$1:$C$18,3,FALSE),"")</f>
        <v>Fornecedores</v>
      </c>
      <c r="E122" s="67"/>
      <c r="F122" s="67"/>
      <c r="G122" s="67"/>
      <c r="H122" s="67"/>
      <c r="I122" s="67" t="str">
        <f>IFERROR(VLOOKUP($H122,'[1]Units and Conversions'!$O$3:$P$37,2,0),"")</f>
        <v/>
      </c>
      <c r="J122" s="67"/>
      <c r="K122" s="67" t="s">
        <v>902</v>
      </c>
    </row>
    <row r="123" spans="1:11">
      <c r="A123" s="66">
        <v>148</v>
      </c>
      <c r="B123" s="67">
        <v>30276</v>
      </c>
      <c r="C123" s="67">
        <v>13</v>
      </c>
      <c r="D123" s="67" t="str">
        <f>+IFERROR(VLOOKUP(C123,[2]Category!$A$1:$C$18,3,FALSE),"")</f>
        <v>Fornecedores</v>
      </c>
      <c r="E123" s="67"/>
      <c r="F123" s="67"/>
      <c r="G123" s="67"/>
      <c r="H123" s="67"/>
      <c r="I123" s="67" t="str">
        <f>IFERROR(VLOOKUP($H123,'[1]Units and Conversions'!$O$3:$P$37,2,0),"")</f>
        <v/>
      </c>
      <c r="J123" s="67"/>
      <c r="K123" s="67" t="s">
        <v>903</v>
      </c>
    </row>
    <row r="124" spans="1:11">
      <c r="A124" s="66">
        <v>149</v>
      </c>
      <c r="B124" s="67">
        <v>30276</v>
      </c>
      <c r="C124" s="67">
        <v>13</v>
      </c>
      <c r="D124" s="67" t="str">
        <f>+IFERROR(VLOOKUP(C124,[2]Category!$A$1:$C$18,3,FALSE),"")</f>
        <v>Fornecedores</v>
      </c>
      <c r="E124" s="67"/>
      <c r="F124" s="67"/>
      <c r="G124" s="67"/>
      <c r="H124" s="67"/>
      <c r="I124" s="67" t="str">
        <f>IFERROR(VLOOKUP($H124,'[1]Units and Conversions'!$O$3:$P$37,2,0),"")</f>
        <v/>
      </c>
      <c r="J124" s="67"/>
      <c r="K124" s="67" t="s">
        <v>904</v>
      </c>
    </row>
    <row r="125" spans="1:11">
      <c r="A125" s="66">
        <v>150</v>
      </c>
      <c r="B125" s="67">
        <v>30276</v>
      </c>
      <c r="C125" s="67">
        <v>13</v>
      </c>
      <c r="D125" s="67" t="str">
        <f>+IFERROR(VLOOKUP(C125,[2]Category!$A$1:$C$18,3,FALSE),"")</f>
        <v>Fornecedores</v>
      </c>
      <c r="E125" s="67"/>
      <c r="F125" s="67"/>
      <c r="G125" s="67"/>
      <c r="H125" s="67"/>
      <c r="I125" s="67" t="str">
        <f>IFERROR(VLOOKUP($H125,'[1]Units and Conversions'!$O$3:$P$37,2,0),"")</f>
        <v/>
      </c>
      <c r="J125" s="67"/>
      <c r="K125" s="67" t="s">
        <v>905</v>
      </c>
    </row>
    <row r="126" spans="1:11">
      <c r="A126" s="66">
        <v>151</v>
      </c>
      <c r="B126" s="67">
        <v>30276</v>
      </c>
      <c r="C126" s="67">
        <v>13</v>
      </c>
      <c r="D126" s="67" t="str">
        <f>+IFERROR(VLOOKUP(C126,[2]Category!$A$1:$C$18,3,FALSE),"")</f>
        <v>Fornecedores</v>
      </c>
      <c r="E126" s="67"/>
      <c r="F126" s="67"/>
      <c r="G126" s="67"/>
      <c r="H126" s="67"/>
      <c r="I126" s="67" t="str">
        <f>IFERROR(VLOOKUP($H126,'[1]Units and Conversions'!$O$3:$P$37,2,0),"")</f>
        <v/>
      </c>
      <c r="J126" s="67"/>
      <c r="K126" s="67" t="s">
        <v>906</v>
      </c>
    </row>
    <row r="127" spans="1:11">
      <c r="A127" s="66">
        <v>152</v>
      </c>
      <c r="B127" s="67">
        <v>30276</v>
      </c>
      <c r="C127" s="67">
        <v>13</v>
      </c>
      <c r="D127" s="67" t="str">
        <f>+IFERROR(VLOOKUP(C127,[2]Category!$A$1:$C$18,3,FALSE),"")</f>
        <v>Fornecedores</v>
      </c>
      <c r="E127" s="67"/>
      <c r="F127" s="67"/>
      <c r="G127" s="67"/>
      <c r="H127" s="67"/>
      <c r="I127" s="67" t="str">
        <f>IFERROR(VLOOKUP($H127,'[1]Units and Conversions'!$O$3:$P$37,2,0),"")</f>
        <v/>
      </c>
      <c r="J127" s="67"/>
      <c r="K127" s="67" t="s">
        <v>907</v>
      </c>
    </row>
    <row r="128" spans="1:11">
      <c r="A128" s="66">
        <v>153</v>
      </c>
      <c r="B128" s="67">
        <v>30276</v>
      </c>
      <c r="C128" s="67">
        <v>13</v>
      </c>
      <c r="D128" s="67" t="str">
        <f>+IFERROR(VLOOKUP(C128,[2]Category!$A$1:$C$18,3,FALSE),"")</f>
        <v>Fornecedores</v>
      </c>
      <c r="E128" s="67"/>
      <c r="F128" s="67"/>
      <c r="G128" s="67"/>
      <c r="H128" s="67"/>
      <c r="I128" s="67" t="str">
        <f>IFERROR(VLOOKUP($H128,'[1]Units and Conversions'!$O$3:$P$37,2,0),"")</f>
        <v/>
      </c>
      <c r="J128" s="67"/>
      <c r="K128" s="67" t="s">
        <v>908</v>
      </c>
    </row>
    <row r="129" spans="1:11">
      <c r="A129" s="66">
        <v>154</v>
      </c>
      <c r="B129" s="67">
        <v>30276</v>
      </c>
      <c r="C129" s="67">
        <v>13</v>
      </c>
      <c r="D129" s="67" t="str">
        <f>+IFERROR(VLOOKUP(C129,[2]Category!$A$1:$C$18,3,FALSE),"")</f>
        <v>Fornecedores</v>
      </c>
      <c r="E129" s="67"/>
      <c r="F129" s="67"/>
      <c r="G129" s="67"/>
      <c r="H129" s="67"/>
      <c r="I129" s="67" t="str">
        <f>IFERROR(VLOOKUP($H129,'[1]Units and Conversions'!$O$3:$P$37,2,0),"")</f>
        <v/>
      </c>
      <c r="J129" s="67"/>
      <c r="K129" s="67" t="s">
        <v>909</v>
      </c>
    </row>
    <row r="130" spans="1:11">
      <c r="A130" s="66">
        <v>155</v>
      </c>
      <c r="B130" s="67">
        <v>30276</v>
      </c>
      <c r="C130" s="67">
        <v>13</v>
      </c>
      <c r="D130" s="67" t="str">
        <f>+IFERROR(VLOOKUP(C130,[2]Category!$A$1:$C$18,3,FALSE),"")</f>
        <v>Fornecedores</v>
      </c>
      <c r="E130" s="67"/>
      <c r="F130" s="67"/>
      <c r="G130" s="67"/>
      <c r="H130" s="67"/>
      <c r="I130" s="67" t="str">
        <f>IFERROR(VLOOKUP($H130,'[1]Units and Conversions'!$O$3:$P$37,2,0),"")</f>
        <v/>
      </c>
      <c r="J130" s="67"/>
      <c r="K130" s="67" t="s">
        <v>910</v>
      </c>
    </row>
    <row r="131" spans="1:11">
      <c r="A131" s="66">
        <v>156</v>
      </c>
      <c r="B131" s="67">
        <v>30276</v>
      </c>
      <c r="C131" s="67">
        <v>13</v>
      </c>
      <c r="D131" s="67" t="str">
        <f>+IFERROR(VLOOKUP(C131,[2]Category!$A$1:$C$18,3,FALSE),"")</f>
        <v>Fornecedores</v>
      </c>
      <c r="E131" s="67"/>
      <c r="F131" s="67"/>
      <c r="G131" s="67"/>
      <c r="H131" s="67"/>
      <c r="I131" s="67" t="str">
        <f>IFERROR(VLOOKUP($H131,'[1]Units and Conversions'!$O$3:$P$37,2,0),"")</f>
        <v/>
      </c>
      <c r="J131" s="67"/>
      <c r="K131" s="67" t="s">
        <v>911</v>
      </c>
    </row>
    <row r="132" spans="1:11">
      <c r="A132" s="66">
        <v>157</v>
      </c>
      <c r="B132" s="67">
        <v>30276</v>
      </c>
      <c r="C132" s="67">
        <v>13</v>
      </c>
      <c r="D132" s="67" t="str">
        <f>+IFERROR(VLOOKUP(C132,[2]Category!$A$1:$C$18,3,FALSE),"")</f>
        <v>Fornecedores</v>
      </c>
      <c r="E132" s="67"/>
      <c r="F132" s="67"/>
      <c r="G132" s="67"/>
      <c r="H132" s="67"/>
      <c r="I132" s="67" t="str">
        <f>IFERROR(VLOOKUP($H132,'[1]Units and Conversions'!$O$3:$P$37,2,0),"")</f>
        <v/>
      </c>
      <c r="J132" s="67"/>
      <c r="K132" s="67" t="s">
        <v>912</v>
      </c>
    </row>
    <row r="133" spans="1:11">
      <c r="A133" s="66">
        <v>158</v>
      </c>
      <c r="B133" s="67">
        <v>30276</v>
      </c>
      <c r="C133" s="67">
        <v>13</v>
      </c>
      <c r="D133" s="67" t="str">
        <f>+IFERROR(VLOOKUP(C133,[2]Category!$A$1:$C$18,3,FALSE),"")</f>
        <v>Fornecedores</v>
      </c>
      <c r="E133" s="67"/>
      <c r="F133" s="67"/>
      <c r="G133" s="67"/>
      <c r="H133" s="67"/>
      <c r="I133" s="67" t="str">
        <f>IFERROR(VLOOKUP($H133,'[1]Units and Conversions'!$O$3:$P$37,2,0),"")</f>
        <v/>
      </c>
      <c r="J133" s="67"/>
      <c r="K133" s="67" t="s">
        <v>913</v>
      </c>
    </row>
    <row r="134" spans="1:11">
      <c r="A134" s="66">
        <v>159</v>
      </c>
      <c r="B134" s="67">
        <v>30276</v>
      </c>
      <c r="C134" s="67">
        <v>13</v>
      </c>
      <c r="D134" s="67" t="str">
        <f>+IFERROR(VLOOKUP(C134,[2]Category!$A$1:$C$18,3,FALSE),"")</f>
        <v>Fornecedores</v>
      </c>
      <c r="E134" s="67"/>
      <c r="F134" s="67"/>
      <c r="G134" s="67"/>
      <c r="H134" s="67"/>
      <c r="I134" s="67" t="str">
        <f>IFERROR(VLOOKUP($H134,'[1]Units and Conversions'!$O$3:$P$37,2,0),"")</f>
        <v/>
      </c>
      <c r="J134" s="67"/>
      <c r="K134" s="67" t="s">
        <v>914</v>
      </c>
    </row>
    <row r="135" spans="1:11">
      <c r="A135" s="66">
        <v>160</v>
      </c>
      <c r="B135" s="67">
        <v>30276</v>
      </c>
      <c r="C135" s="67">
        <v>13</v>
      </c>
      <c r="D135" s="67" t="str">
        <f>+IFERROR(VLOOKUP(C135,[2]Category!$A$1:$C$18,3,FALSE),"")</f>
        <v>Fornecedores</v>
      </c>
      <c r="E135" s="67"/>
      <c r="F135" s="67"/>
      <c r="G135" s="67"/>
      <c r="H135" s="67"/>
      <c r="I135" s="67" t="str">
        <f>IFERROR(VLOOKUP($H135,'[1]Units and Conversions'!$O$3:$P$37,2,0),"")</f>
        <v/>
      </c>
      <c r="J135" s="67"/>
      <c r="K135" s="67" t="s">
        <v>915</v>
      </c>
    </row>
    <row r="136" spans="1:11">
      <c r="A136" s="66">
        <v>161</v>
      </c>
      <c r="B136" s="67">
        <v>30273</v>
      </c>
      <c r="C136" s="67">
        <v>13</v>
      </c>
      <c r="D136" s="67" t="str">
        <f>+IFERROR(VLOOKUP(C136,[2]Category!$A$1:$C$18,3,FALSE),"")</f>
        <v>Fornecedores</v>
      </c>
      <c r="E136" s="67"/>
      <c r="F136" s="67"/>
      <c r="G136" s="67"/>
      <c r="H136" s="67"/>
      <c r="I136" s="67" t="str">
        <f>IFERROR(VLOOKUP($H136,'[1]Units and Conversions'!$O$3:$P$37,2,0),"")</f>
        <v/>
      </c>
      <c r="J136" s="67"/>
      <c r="K136" s="67" t="s">
        <v>916</v>
      </c>
    </row>
    <row r="137" spans="1:11">
      <c r="A137" s="66">
        <v>162</v>
      </c>
      <c r="B137" s="67">
        <v>30006</v>
      </c>
      <c r="C137" s="67">
        <v>15</v>
      </c>
      <c r="D137" s="67" t="str">
        <f>+IFERROR(VLOOKUP(C137,[2]Category!$A$1:$C$18,3,FALSE),"")</f>
        <v>Principais políticas e procedimentos</v>
      </c>
      <c r="E137" s="67"/>
      <c r="F137" s="67"/>
      <c r="G137" s="67"/>
      <c r="H137" s="67"/>
      <c r="I137" s="67" t="str">
        <f>IFERROR(VLOOKUP($H137,'[1]Units and Conversions'!$O$3:$P$37,2,0),"")</f>
        <v/>
      </c>
      <c r="J137" s="67" t="s">
        <v>917</v>
      </c>
      <c r="K137" s="67" t="s">
        <v>918</v>
      </c>
    </row>
    <row r="138" spans="1:11">
      <c r="A138" s="62">
        <v>163</v>
      </c>
      <c r="B138" s="67" t="s">
        <v>749</v>
      </c>
      <c r="C138" s="67">
        <v>15</v>
      </c>
      <c r="D138" s="67" t="str">
        <f>+IFERROR(VLOOKUP(C138,[2]Category!$A$1:$C$18,3,FALSE),"")</f>
        <v>Principais políticas e procedimentos</v>
      </c>
      <c r="E138" s="67"/>
      <c r="F138" s="67"/>
      <c r="G138" s="67"/>
      <c r="H138" s="67"/>
      <c r="I138" s="67" t="str">
        <f>IFERROR(VLOOKUP($H138,'[1]Units and Conversions'!$O$3:$P$37,2,0),"")</f>
        <v/>
      </c>
      <c r="J138" s="67"/>
      <c r="K138" s="67" t="s">
        <v>919</v>
      </c>
    </row>
    <row r="139" spans="1:11">
      <c r="A139" s="62">
        <v>164</v>
      </c>
      <c r="B139" s="67" t="s">
        <v>749</v>
      </c>
      <c r="C139" s="67">
        <v>15</v>
      </c>
      <c r="D139" s="67" t="str">
        <f>+IFERROR(VLOOKUP(C139,[2]Category!$A$1:$C$18,3,FALSE),"")</f>
        <v>Principais políticas e procedimentos</v>
      </c>
      <c r="E139" s="67"/>
      <c r="F139" s="67"/>
      <c r="G139" s="67"/>
      <c r="H139" s="67"/>
      <c r="I139" s="67" t="str">
        <f>IFERROR(VLOOKUP($H139,'[1]Units and Conversions'!$O$3:$P$37,2,0),"")</f>
        <v/>
      </c>
      <c r="J139" s="67"/>
      <c r="K139" s="67" t="s">
        <v>920</v>
      </c>
    </row>
    <row r="140" spans="1:11">
      <c r="A140" s="62">
        <v>165</v>
      </c>
      <c r="B140" s="67" t="s">
        <v>749</v>
      </c>
      <c r="C140" s="67">
        <v>15</v>
      </c>
      <c r="D140" s="67" t="str">
        <f>+IFERROR(VLOOKUP(C140,[2]Category!$A$1:$C$18,3,FALSE),"")</f>
        <v>Principais políticas e procedimentos</v>
      </c>
      <c r="E140" s="67"/>
      <c r="F140" s="67"/>
      <c r="G140" s="67"/>
      <c r="H140" s="67"/>
      <c r="I140" s="67" t="str">
        <f>IFERROR(VLOOKUP($H140,'[1]Units and Conversions'!$O$3:$P$37,2,0),"")</f>
        <v/>
      </c>
      <c r="J140" s="67"/>
      <c r="K140" s="67" t="s">
        <v>921</v>
      </c>
    </row>
    <row r="141" spans="1:11">
      <c r="A141" s="62">
        <v>166</v>
      </c>
      <c r="B141" s="67" t="s">
        <v>749</v>
      </c>
      <c r="C141" s="67">
        <v>15</v>
      </c>
      <c r="D141" s="67" t="str">
        <f>+IFERROR(VLOOKUP(C141,[2]Category!$A$1:$C$18,3,FALSE),"")</f>
        <v>Principais políticas e procedimentos</v>
      </c>
      <c r="E141" s="67"/>
      <c r="F141" s="67"/>
      <c r="G141" s="67"/>
      <c r="H141" s="67"/>
      <c r="I141" s="67" t="str">
        <f>IFERROR(VLOOKUP($H141,'[1]Units and Conversions'!$O$3:$P$37,2,0),"")</f>
        <v/>
      </c>
      <c r="J141" s="67"/>
      <c r="K141" s="67" t="s">
        <v>922</v>
      </c>
    </row>
    <row r="142" spans="1:11">
      <c r="A142" s="62">
        <v>167</v>
      </c>
      <c r="B142" s="67" t="s">
        <v>749</v>
      </c>
      <c r="C142" s="67">
        <v>15</v>
      </c>
      <c r="D142" s="67" t="str">
        <f>+IFERROR(VLOOKUP(C142,[2]Category!$A$1:$C$18,3,FALSE),"")</f>
        <v>Principais políticas e procedimentos</v>
      </c>
      <c r="E142" s="67"/>
      <c r="F142" s="67"/>
      <c r="G142" s="67"/>
      <c r="H142" s="67"/>
      <c r="I142" s="67" t="str">
        <f>IFERROR(VLOOKUP($H142,'[1]Units and Conversions'!$O$3:$P$37,2,0),"")</f>
        <v/>
      </c>
      <c r="J142" s="67"/>
      <c r="K142" s="67" t="s">
        <v>923</v>
      </c>
    </row>
    <row r="143" spans="1:11">
      <c r="A143" s="62">
        <v>168</v>
      </c>
      <c r="B143" s="67" t="s">
        <v>749</v>
      </c>
      <c r="C143" s="67">
        <v>15</v>
      </c>
      <c r="D143" s="67" t="str">
        <f>+IFERROR(VLOOKUP(C143,[2]Category!$A$1:$C$18,3,FALSE),"")</f>
        <v>Principais políticas e procedimentos</v>
      </c>
      <c r="E143" s="67"/>
      <c r="F143" s="67"/>
      <c r="G143" s="67"/>
      <c r="H143" s="67"/>
      <c r="I143" s="67" t="str">
        <f>IFERROR(VLOOKUP($H143,'[1]Units and Conversions'!$O$3:$P$37,2,0),"")</f>
        <v/>
      </c>
      <c r="J143" s="68"/>
      <c r="K143" s="67" t="s">
        <v>924</v>
      </c>
    </row>
    <row r="144" spans="1:11">
      <c r="A144" s="66">
        <v>169</v>
      </c>
      <c r="B144" s="67">
        <v>30008</v>
      </c>
      <c r="C144" s="67">
        <v>15</v>
      </c>
      <c r="D144" s="67" t="str">
        <f>+IFERROR(VLOOKUP(C144,[2]Category!$A$1:$C$18,3,FALSE),"")</f>
        <v>Principais políticas e procedimentos</v>
      </c>
      <c r="E144" s="67"/>
      <c r="F144" s="67"/>
      <c r="G144" s="67"/>
      <c r="H144" s="67"/>
      <c r="I144" s="67" t="str">
        <f>IFERROR(VLOOKUP($H144,'[1]Units and Conversions'!$O$3:$P$37,2,0),"")</f>
        <v/>
      </c>
      <c r="J144" s="67" t="s">
        <v>925</v>
      </c>
      <c r="K144" s="67" t="s">
        <v>926</v>
      </c>
    </row>
    <row r="145" spans="1:11">
      <c r="A145" s="62">
        <v>170</v>
      </c>
      <c r="B145" s="67" t="s">
        <v>749</v>
      </c>
      <c r="C145" s="67">
        <v>15</v>
      </c>
      <c r="D145" s="67" t="str">
        <f>+IFERROR(VLOOKUP(C145,[2]Category!$A$1:$C$18,3,FALSE),"")</f>
        <v>Principais políticas e procedimentos</v>
      </c>
      <c r="E145" s="67"/>
      <c r="F145" s="67"/>
      <c r="G145" s="67"/>
      <c r="H145" s="67"/>
      <c r="I145" s="67" t="str">
        <f>IFERROR(VLOOKUP($H145,'[1]Units and Conversions'!$O$3:$P$37,2,0),"")</f>
        <v/>
      </c>
      <c r="J145" s="67" t="s">
        <v>927</v>
      </c>
      <c r="K145" s="67" t="s">
        <v>928</v>
      </c>
    </row>
    <row r="146" spans="1:11">
      <c r="A146" s="62">
        <v>172</v>
      </c>
      <c r="B146" s="67" t="s">
        <v>749</v>
      </c>
      <c r="C146" s="67">
        <v>15</v>
      </c>
      <c r="D146" s="67" t="str">
        <f>+IFERROR(VLOOKUP(C146,[2]Category!$A$1:$C$18,3,FALSE),"")</f>
        <v>Principais políticas e procedimentos</v>
      </c>
      <c r="E146" s="67"/>
      <c r="F146" s="67"/>
      <c r="G146" s="67"/>
      <c r="H146" s="67"/>
      <c r="I146" s="67" t="str">
        <f>IFERROR(VLOOKUP($H146,'[1]Units and Conversions'!$O$3:$P$37,2,0),"")</f>
        <v/>
      </c>
      <c r="J146" s="67"/>
      <c r="K146" s="67" t="s">
        <v>929</v>
      </c>
    </row>
    <row r="147" spans="1:11">
      <c r="A147" s="62">
        <v>173</v>
      </c>
      <c r="B147" s="67" t="s">
        <v>749</v>
      </c>
      <c r="C147" s="67">
        <v>15</v>
      </c>
      <c r="D147" s="67" t="str">
        <f>+IFERROR(VLOOKUP(C147,[2]Category!$A$1:$C$18,3,FALSE),"")</f>
        <v>Principais políticas e procedimentos</v>
      </c>
      <c r="E147" s="67"/>
      <c r="F147" s="67"/>
      <c r="G147" s="67"/>
      <c r="H147" s="67"/>
      <c r="I147" s="67" t="str">
        <f>IFERROR(VLOOKUP($H147,'[1]Units and Conversions'!$O$3:$P$37,2,0),"")</f>
        <v/>
      </c>
      <c r="J147" s="67"/>
      <c r="K147" s="67" t="s">
        <v>930</v>
      </c>
    </row>
    <row r="148" spans="1:11">
      <c r="A148" s="62">
        <v>174</v>
      </c>
      <c r="B148" s="67" t="s">
        <v>749</v>
      </c>
      <c r="C148" s="67">
        <v>15</v>
      </c>
      <c r="D148" s="67" t="str">
        <f>+IFERROR(VLOOKUP(C148,[2]Category!$A$1:$C$18,3,FALSE),"")</f>
        <v>Principais políticas e procedimentos</v>
      </c>
      <c r="E148" s="67"/>
      <c r="F148" s="67"/>
      <c r="G148" s="67"/>
      <c r="H148" s="67"/>
      <c r="I148" s="67" t="str">
        <f>IFERROR(VLOOKUP($H148,'[1]Units and Conversions'!$O$3:$P$37,2,0),"")</f>
        <v/>
      </c>
      <c r="J148" s="67"/>
      <c r="K148" s="67" t="s">
        <v>931</v>
      </c>
    </row>
    <row r="149" spans="1:11">
      <c r="A149" s="62">
        <v>175</v>
      </c>
      <c r="B149" s="67" t="s">
        <v>749</v>
      </c>
      <c r="C149" s="67">
        <v>15</v>
      </c>
      <c r="D149" s="67" t="str">
        <f>+IFERROR(VLOOKUP(C149,[2]Category!$A$1:$C$18,3,FALSE),"")</f>
        <v>Principais políticas e procedimentos</v>
      </c>
      <c r="E149" s="67"/>
      <c r="F149" s="67"/>
      <c r="G149" s="67"/>
      <c r="H149" s="67"/>
      <c r="I149" s="67" t="str">
        <f>IFERROR(VLOOKUP($H149,'[1]Units and Conversions'!$O$3:$P$37,2,0),"")</f>
        <v/>
      </c>
      <c r="J149" s="67"/>
      <c r="K149" s="67" t="s">
        <v>932</v>
      </c>
    </row>
    <row r="150" spans="1:11">
      <c r="A150" s="62">
        <v>176</v>
      </c>
      <c r="B150" s="67" t="s">
        <v>749</v>
      </c>
      <c r="C150" s="67">
        <v>15</v>
      </c>
      <c r="D150" s="67" t="str">
        <f>+IFERROR(VLOOKUP(C150,[2]Category!$A$1:$C$18,3,FALSE),"")</f>
        <v>Principais políticas e procedimentos</v>
      </c>
      <c r="E150" s="67"/>
      <c r="F150" s="67"/>
      <c r="G150" s="67"/>
      <c r="H150" s="67"/>
      <c r="I150" s="67" t="str">
        <f>IFERROR(VLOOKUP($H150,'[1]Units and Conversions'!$O$3:$P$37,2,0),"")</f>
        <v/>
      </c>
      <c r="J150" s="67"/>
      <c r="K150" s="67" t="s">
        <v>933</v>
      </c>
    </row>
    <row r="151" spans="1:11">
      <c r="A151" s="66">
        <v>177</v>
      </c>
      <c r="B151" s="67">
        <v>30064</v>
      </c>
      <c r="C151" s="67">
        <v>15</v>
      </c>
      <c r="D151" s="67" t="str">
        <f>+IFERROR(VLOOKUP(C151,[2]Category!$A$1:$C$18,3,FALSE),"")</f>
        <v>Principais políticas e procedimentos</v>
      </c>
      <c r="E151" s="67"/>
      <c r="F151" s="67"/>
      <c r="G151" s="67"/>
      <c r="H151" s="67"/>
      <c r="I151" s="67" t="str">
        <f>IFERROR(VLOOKUP($H151,'[1]Units and Conversions'!$O$3:$P$37,2,0),"")</f>
        <v/>
      </c>
      <c r="J151" s="67"/>
      <c r="K151" s="67" t="s">
        <v>934</v>
      </c>
    </row>
    <row r="152" spans="1:11">
      <c r="A152" s="66">
        <v>178</v>
      </c>
      <c r="B152" s="67">
        <v>30065</v>
      </c>
      <c r="C152" s="67">
        <v>15</v>
      </c>
      <c r="D152" s="67" t="str">
        <f>+IFERROR(VLOOKUP(C152,[2]Category!$A$1:$C$18,3,FALSE),"")</f>
        <v>Principais políticas e procedimentos</v>
      </c>
      <c r="E152" s="67"/>
      <c r="F152" s="67"/>
      <c r="G152" s="67"/>
      <c r="H152" s="67"/>
      <c r="I152" s="67" t="str">
        <f>IFERROR(VLOOKUP($H152,'[1]Units and Conversions'!$O$3:$P$37,2,0),"")</f>
        <v/>
      </c>
      <c r="J152" s="67"/>
      <c r="K152" s="67" t="s">
        <v>935</v>
      </c>
    </row>
    <row r="153" spans="1:11">
      <c r="A153" s="62">
        <v>179</v>
      </c>
      <c r="B153" s="67" t="s">
        <v>749</v>
      </c>
      <c r="C153" s="67">
        <v>15</v>
      </c>
      <c r="D153" s="67" t="str">
        <f>+IFERROR(VLOOKUP(C153,[2]Category!$A$1:$C$18,3,FALSE),"")</f>
        <v>Principais políticas e procedimentos</v>
      </c>
      <c r="E153" s="67"/>
      <c r="F153" s="67"/>
      <c r="G153" s="67"/>
      <c r="H153" s="67"/>
      <c r="I153" s="67" t="str">
        <f>IFERROR(VLOOKUP($H153,'[1]Units and Conversions'!$O$3:$P$37,2,0),"")</f>
        <v/>
      </c>
      <c r="J153" s="67"/>
      <c r="K153" s="67" t="s">
        <v>936</v>
      </c>
    </row>
    <row r="154" spans="1:11">
      <c r="A154" s="66">
        <v>181</v>
      </c>
      <c r="B154" s="67">
        <v>30186</v>
      </c>
      <c r="C154" s="67">
        <v>14</v>
      </c>
      <c r="D154" s="67" t="str">
        <f>+IFERROR(VLOOKUP(C154,[2]Category!$A$1:$C$18,3,FALSE),"")</f>
        <v>Anti-Corrupção</v>
      </c>
      <c r="E154" s="67"/>
      <c r="F154" s="67"/>
      <c r="G154" s="67"/>
      <c r="H154" s="67"/>
      <c r="I154" s="67" t="str">
        <f>IFERROR(VLOOKUP($H154,'[1]Units and Conversions'!$O$3:$P$37,2,0),"")</f>
        <v/>
      </c>
      <c r="J154" s="67"/>
      <c r="K154" s="67" t="s">
        <v>937</v>
      </c>
    </row>
    <row r="155" spans="1:11">
      <c r="A155" s="66">
        <v>182</v>
      </c>
      <c r="B155" s="67">
        <v>30187</v>
      </c>
      <c r="C155" s="67">
        <v>14</v>
      </c>
      <c r="D155" s="67" t="str">
        <f>+IFERROR(VLOOKUP(C155,[2]Category!$A$1:$C$18,3,FALSE),"")</f>
        <v>Anti-Corrupção</v>
      </c>
      <c r="E155" s="67"/>
      <c r="F155" s="67"/>
      <c r="G155" s="67"/>
      <c r="H155" s="67"/>
      <c r="I155" s="67" t="str">
        <f>IFERROR(VLOOKUP($H155,'[1]Units and Conversions'!$O$3:$P$37,2,0),"")</f>
        <v/>
      </c>
      <c r="J155" s="67"/>
      <c r="K155" s="67" t="s">
        <v>938</v>
      </c>
    </row>
    <row r="156" spans="1:11">
      <c r="A156" s="66">
        <v>183</v>
      </c>
      <c r="B156" s="67">
        <v>30188</v>
      </c>
      <c r="C156" s="67">
        <v>14</v>
      </c>
      <c r="D156" s="67" t="str">
        <f>+IFERROR(VLOOKUP(C156,[2]Category!$A$1:$C$18,3,FALSE),"")</f>
        <v>Anti-Corrupção</v>
      </c>
      <c r="E156" s="67"/>
      <c r="F156" s="67"/>
      <c r="G156" s="67"/>
      <c r="H156" s="67"/>
      <c r="I156" s="67" t="str">
        <f>IFERROR(VLOOKUP($H156,'[1]Units and Conversions'!$O$3:$P$37,2,0),"")</f>
        <v/>
      </c>
      <c r="J156" s="67"/>
      <c r="K156" s="67" t="s">
        <v>939</v>
      </c>
    </row>
    <row r="157" spans="1:11">
      <c r="A157" s="66">
        <v>184</v>
      </c>
      <c r="B157" s="67">
        <v>30189</v>
      </c>
      <c r="C157" s="67">
        <v>14</v>
      </c>
      <c r="D157" s="67" t="str">
        <f>+IFERROR(VLOOKUP(C157,[2]Category!$A$1:$C$18,3,FALSE),"")</f>
        <v>Anti-Corrupção</v>
      </c>
      <c r="E157" s="67"/>
      <c r="F157" s="67"/>
      <c r="G157" s="67"/>
      <c r="H157" s="67"/>
      <c r="I157" s="67" t="str">
        <f>IFERROR(VLOOKUP($H157,'[1]Units and Conversions'!$O$3:$P$37,2,0),"")</f>
        <v/>
      </c>
      <c r="J157" s="67"/>
      <c r="K157" s="67" t="s">
        <v>940</v>
      </c>
    </row>
    <row r="158" spans="1:11">
      <c r="A158" s="66">
        <v>189</v>
      </c>
      <c r="B158" s="67">
        <v>30177</v>
      </c>
      <c r="C158" s="67">
        <v>14</v>
      </c>
      <c r="D158" s="67" t="str">
        <f>+IFERROR(VLOOKUP(C158,[2]Category!$A$1:$C$18,3,FALSE),"")</f>
        <v>Anti-Corrupção</v>
      </c>
      <c r="E158" s="67"/>
      <c r="F158" s="67"/>
      <c r="G158" s="67"/>
      <c r="H158" s="67"/>
      <c r="I158" s="67" t="str">
        <f>IFERROR(VLOOKUP($H158,'[1]Units and Conversions'!$O$3:$P$37,2,0),"")</f>
        <v/>
      </c>
      <c r="J158" s="67"/>
      <c r="K158" s="67" t="s">
        <v>941</v>
      </c>
    </row>
    <row r="159" spans="1:11">
      <c r="A159" s="66">
        <v>190</v>
      </c>
      <c r="B159" s="67">
        <v>30178</v>
      </c>
      <c r="C159" s="67">
        <v>14</v>
      </c>
      <c r="D159" s="67" t="str">
        <f>+IFERROR(VLOOKUP(C159,[2]Category!$A$1:$C$18,3,FALSE),"")</f>
        <v>Anti-Corrupção</v>
      </c>
      <c r="E159" s="67"/>
      <c r="F159" s="67"/>
      <c r="G159" s="67"/>
      <c r="H159" s="67"/>
      <c r="I159" s="67" t="str">
        <f>IFERROR(VLOOKUP($H159,'[1]Units and Conversions'!$O$3:$P$37,2,0),"")</f>
        <v/>
      </c>
      <c r="J159" s="67"/>
      <c r="K159" s="67" t="s">
        <v>942</v>
      </c>
    </row>
    <row r="160" spans="1:11">
      <c r="A160" s="66">
        <v>191</v>
      </c>
      <c r="B160" s="67">
        <v>30179</v>
      </c>
      <c r="C160" s="67">
        <v>14</v>
      </c>
      <c r="D160" s="67" t="str">
        <f>+IFERROR(VLOOKUP(C160,[2]Category!$A$1:$C$18,3,FALSE),"")</f>
        <v>Anti-Corrupção</v>
      </c>
      <c r="E160" s="67"/>
      <c r="F160" s="67"/>
      <c r="G160" s="67"/>
      <c r="H160" s="67"/>
      <c r="I160" s="67" t="str">
        <f>IFERROR(VLOOKUP($H160,'[1]Units and Conversions'!$O$3:$P$37,2,0),"")</f>
        <v/>
      </c>
      <c r="J160" s="67"/>
      <c r="K160" s="67" t="s">
        <v>943</v>
      </c>
    </row>
    <row r="161" spans="1:11">
      <c r="A161" s="66">
        <v>192</v>
      </c>
      <c r="B161" s="67">
        <v>30180</v>
      </c>
      <c r="C161" s="67">
        <v>14</v>
      </c>
      <c r="D161" s="67" t="str">
        <f>+IFERROR(VLOOKUP(C161,[2]Category!$A$1:$C$18,3,FALSE),"")</f>
        <v>Anti-Corrupção</v>
      </c>
      <c r="E161" s="67"/>
      <c r="F161" s="67"/>
      <c r="G161" s="67"/>
      <c r="H161" s="67"/>
      <c r="I161" s="67" t="str">
        <f>IFERROR(VLOOKUP($H161,'[1]Units and Conversions'!$O$3:$P$37,2,0),"")</f>
        <v/>
      </c>
      <c r="J161" s="67"/>
      <c r="K161" s="67" t="s">
        <v>944</v>
      </c>
    </row>
    <row r="162" spans="1:11">
      <c r="A162" s="66">
        <v>193</v>
      </c>
      <c r="B162" s="67">
        <v>30181</v>
      </c>
      <c r="C162" s="67">
        <v>14</v>
      </c>
      <c r="D162" s="67" t="str">
        <f>+IFERROR(VLOOKUP(C162,[2]Category!$A$1:$C$18,3,FALSE),"")</f>
        <v>Anti-Corrupção</v>
      </c>
      <c r="E162" s="67"/>
      <c r="F162" s="67"/>
      <c r="G162" s="67"/>
      <c r="H162" s="67"/>
      <c r="I162" s="67" t="str">
        <f>IFERROR(VLOOKUP($H162,'[1]Units and Conversions'!$O$3:$P$37,2,0),"")</f>
        <v/>
      </c>
      <c r="J162" s="67"/>
      <c r="K162" s="67" t="s">
        <v>945</v>
      </c>
    </row>
    <row r="163" spans="1:11">
      <c r="A163" s="62">
        <v>198</v>
      </c>
      <c r="B163" s="67" t="s">
        <v>749</v>
      </c>
      <c r="C163" s="67">
        <v>15</v>
      </c>
      <c r="D163" s="67" t="str">
        <f>+IFERROR(VLOOKUP(C163,[2]Category!$A$1:$C$18,3,FALSE),"")</f>
        <v>Principais políticas e procedimentos</v>
      </c>
      <c r="E163" s="67"/>
      <c r="F163" s="67"/>
      <c r="G163" s="67"/>
      <c r="H163" s="67"/>
      <c r="I163" s="67" t="str">
        <f>IFERROR(VLOOKUP($H163,'[1]Units and Conversions'!$O$3:$P$37,2,0),"")</f>
        <v/>
      </c>
      <c r="J163" s="67"/>
      <c r="K163" s="67" t="s">
        <v>946</v>
      </c>
    </row>
    <row r="164" spans="1:11">
      <c r="A164" s="62">
        <v>199</v>
      </c>
      <c r="B164" s="67" t="s">
        <v>749</v>
      </c>
      <c r="C164" s="67">
        <v>15</v>
      </c>
      <c r="D164" s="67" t="str">
        <f>+IFERROR(VLOOKUP(C164,[2]Category!$A$1:$C$18,3,FALSE),"")</f>
        <v>Principais políticas e procedimentos</v>
      </c>
      <c r="E164" s="67"/>
      <c r="F164" s="67"/>
      <c r="G164" s="67"/>
      <c r="H164" s="67"/>
      <c r="I164" s="67" t="str">
        <f>IFERROR(VLOOKUP($H164,'[1]Units and Conversions'!$O$3:$P$37,2,0),"")</f>
        <v/>
      </c>
      <c r="J164" s="67"/>
      <c r="K164" s="67" t="s">
        <v>947</v>
      </c>
    </row>
    <row r="165" spans="1:11">
      <c r="A165" s="62">
        <v>200</v>
      </c>
      <c r="B165" s="67" t="s">
        <v>749</v>
      </c>
      <c r="C165" s="67">
        <v>10</v>
      </c>
      <c r="D165" s="67" t="str">
        <f>+IFERROR(VLOOKUP(C165,[2]Category!$A$1:$C$18,3,FALSE),"")</f>
        <v>Cliente</v>
      </c>
      <c r="E165" s="67"/>
      <c r="F165" s="67"/>
      <c r="G165" s="67"/>
      <c r="H165" s="67"/>
      <c r="I165" s="67" t="str">
        <f>IFERROR(VLOOKUP($H165,'[1]Units and Conversions'!$O$3:$P$37,2,0),"")</f>
        <v/>
      </c>
      <c r="J165" s="67"/>
      <c r="K165" s="67" t="s">
        <v>948</v>
      </c>
    </row>
    <row r="166" spans="1:11">
      <c r="A166" s="66">
        <v>201</v>
      </c>
      <c r="B166" s="67">
        <v>30092</v>
      </c>
      <c r="C166" s="67">
        <v>10</v>
      </c>
      <c r="D166" s="67" t="str">
        <f>+IFERROR(VLOOKUP(C166,[2]Category!$A$1:$C$18,3,FALSE),"")</f>
        <v>Cliente</v>
      </c>
      <c r="E166" s="67"/>
      <c r="F166" s="67"/>
      <c r="G166" s="67"/>
      <c r="H166" s="67"/>
      <c r="I166" s="67" t="str">
        <f>IFERROR(VLOOKUP($H166,'[1]Units and Conversions'!$O$3:$P$37,2,0),"")</f>
        <v/>
      </c>
      <c r="J166" s="67"/>
      <c r="K166" s="67" t="s">
        <v>949</v>
      </c>
    </row>
    <row r="167" spans="1:11">
      <c r="A167" s="62">
        <v>202</v>
      </c>
      <c r="B167" s="67" t="s">
        <v>749</v>
      </c>
      <c r="C167" s="72">
        <v>15</v>
      </c>
      <c r="D167" s="67" t="str">
        <f>+IFERROR(VLOOKUP(C167,[2]Category!$A$1:$C$18,3,FALSE),"")</f>
        <v>Principais políticas e procedimentos</v>
      </c>
      <c r="E167" s="67"/>
      <c r="F167" s="67"/>
      <c r="G167" s="67"/>
      <c r="H167" s="67"/>
      <c r="I167" s="67" t="str">
        <f>IFERROR(VLOOKUP($H167,'[1]Units and Conversions'!$O$3:$P$37,2,0),"")</f>
        <v/>
      </c>
      <c r="J167" s="67"/>
      <c r="K167" s="67" t="s">
        <v>950</v>
      </c>
    </row>
    <row r="168" spans="1:11">
      <c r="A168" s="62">
        <v>203</v>
      </c>
      <c r="B168" s="67" t="s">
        <v>749</v>
      </c>
      <c r="C168" s="67">
        <v>11</v>
      </c>
      <c r="D168" s="67" t="str">
        <f>+IFERROR(VLOOKUP(C168,[2]Category!$A$1:$C$18,3,FALSE),"")</f>
        <v>Colaboradores</v>
      </c>
      <c r="E168" s="67" t="s">
        <v>817</v>
      </c>
      <c r="F168" s="67" t="s">
        <v>827</v>
      </c>
      <c r="G168" s="67"/>
      <c r="H168" s="67"/>
      <c r="I168" s="67" t="str">
        <f>IFERROR(VLOOKUP($H168,'[1]Units and Conversions'!$O$3:$P$37,2,0),"")</f>
        <v/>
      </c>
      <c r="J168" s="67"/>
      <c r="K168" s="67" t="s">
        <v>951</v>
      </c>
    </row>
    <row r="169" spans="1:11">
      <c r="A169" s="62">
        <v>204</v>
      </c>
      <c r="B169" s="67" t="s">
        <v>749</v>
      </c>
      <c r="C169" s="67">
        <v>11</v>
      </c>
      <c r="D169" s="67" t="str">
        <f>+IFERROR(VLOOKUP(C169,[2]Category!$A$1:$C$18,3,FALSE),"")</f>
        <v>Colaboradores</v>
      </c>
      <c r="E169" s="67" t="s">
        <v>817</v>
      </c>
      <c r="F169" s="67" t="s">
        <v>827</v>
      </c>
      <c r="G169" s="67"/>
      <c r="H169" s="67"/>
      <c r="I169" s="67" t="str">
        <f>IFERROR(VLOOKUP($H169,'[1]Units and Conversions'!$O$3:$P$37,2,0),"")</f>
        <v/>
      </c>
      <c r="J169" s="67"/>
      <c r="K169" s="67" t="s">
        <v>952</v>
      </c>
    </row>
    <row r="170" spans="1:11">
      <c r="A170" s="62">
        <v>205</v>
      </c>
      <c r="B170" s="67" t="s">
        <v>749</v>
      </c>
      <c r="C170" s="67">
        <v>11</v>
      </c>
      <c r="D170" s="67" t="str">
        <f>+IFERROR(VLOOKUP(C170,[2]Category!$A$1:$C$18,3,FALSE),"")</f>
        <v>Colaboradores</v>
      </c>
      <c r="E170" s="67" t="s">
        <v>817</v>
      </c>
      <c r="F170" s="67" t="s">
        <v>827</v>
      </c>
      <c r="G170" s="67"/>
      <c r="H170" s="67"/>
      <c r="I170" s="67" t="str">
        <f>IFERROR(VLOOKUP($H170,'[1]Units and Conversions'!$O$3:$P$37,2,0),"")</f>
        <v/>
      </c>
      <c r="J170" s="67"/>
      <c r="K170" s="67" t="s">
        <v>953</v>
      </c>
    </row>
    <row r="171" spans="1:11">
      <c r="A171" s="62">
        <v>206</v>
      </c>
      <c r="B171" s="67" t="s">
        <v>749</v>
      </c>
      <c r="C171" s="67">
        <v>11</v>
      </c>
      <c r="D171" s="67" t="str">
        <f>+IFERROR(VLOOKUP(C171,[2]Category!$A$1:$C$18,3,FALSE),"")</f>
        <v>Colaboradores</v>
      </c>
      <c r="E171" s="67" t="s">
        <v>817</v>
      </c>
      <c r="F171" s="67" t="s">
        <v>827</v>
      </c>
      <c r="G171" s="67"/>
      <c r="H171" s="67"/>
      <c r="I171" s="67" t="str">
        <f>IFERROR(VLOOKUP($H171,'[1]Units and Conversions'!$O$3:$P$37,2,0),"")</f>
        <v/>
      </c>
      <c r="J171" s="67"/>
      <c r="K171" s="67" t="s">
        <v>954</v>
      </c>
    </row>
    <row r="172" spans="1:11">
      <c r="A172" s="66">
        <v>207</v>
      </c>
      <c r="B172" s="67">
        <v>30842</v>
      </c>
      <c r="C172" s="67">
        <v>11</v>
      </c>
      <c r="D172" s="67" t="str">
        <f>+IFERROR(VLOOKUP(C172,[2]Category!$A$1:$C$18,3,FALSE),"")</f>
        <v>Colaboradores</v>
      </c>
      <c r="E172" s="67" t="s">
        <v>817</v>
      </c>
      <c r="F172" s="67" t="s">
        <v>812</v>
      </c>
      <c r="G172" s="67"/>
      <c r="H172" s="67"/>
      <c r="I172" s="67" t="str">
        <f>IFERROR(VLOOKUP($H172,'[1]Units and Conversions'!$O$3:$P$37,2,0),"")</f>
        <v/>
      </c>
      <c r="J172" s="67"/>
      <c r="K172" s="67" t="s">
        <v>955</v>
      </c>
    </row>
    <row r="173" spans="1:11">
      <c r="A173" s="66">
        <v>208</v>
      </c>
      <c r="B173" s="67">
        <v>30842</v>
      </c>
      <c r="C173" s="67">
        <v>11</v>
      </c>
      <c r="D173" s="67" t="str">
        <f>+IFERROR(VLOOKUP(C173,[2]Category!$A$1:$C$18,3,FALSE),"")</f>
        <v>Colaboradores</v>
      </c>
      <c r="E173" s="67" t="s">
        <v>817</v>
      </c>
      <c r="F173" s="67" t="s">
        <v>812</v>
      </c>
      <c r="G173" s="67"/>
      <c r="H173" s="67"/>
      <c r="I173" s="67" t="str">
        <f>IFERROR(VLOOKUP($H173,'[1]Units and Conversions'!$O$3:$P$37,2,0),"")</f>
        <v/>
      </c>
      <c r="J173" s="67"/>
      <c r="K173" s="67" t="s">
        <v>956</v>
      </c>
    </row>
    <row r="174" spans="1:11">
      <c r="A174" s="62">
        <v>209</v>
      </c>
      <c r="B174" s="67" t="s">
        <v>749</v>
      </c>
      <c r="C174" s="67">
        <v>11</v>
      </c>
      <c r="D174" s="67" t="str">
        <f>+IFERROR(VLOOKUP(C174,[2]Category!$A$1:$C$18,3,FALSE),"")</f>
        <v>Colaboradores</v>
      </c>
      <c r="E174" s="67" t="s">
        <v>817</v>
      </c>
      <c r="F174" s="67" t="s">
        <v>827</v>
      </c>
      <c r="G174" s="67"/>
      <c r="H174" s="67"/>
      <c r="I174" s="67" t="str">
        <f>IFERROR(VLOOKUP($H174,'[1]Units and Conversions'!$O$3:$P$37,2,0),"")</f>
        <v/>
      </c>
      <c r="J174" s="67"/>
      <c r="K174" s="67" t="s">
        <v>957</v>
      </c>
    </row>
    <row r="175" spans="1:11">
      <c r="A175" s="62">
        <v>210</v>
      </c>
      <c r="B175" s="67" t="s">
        <v>749</v>
      </c>
      <c r="C175" s="67">
        <v>11</v>
      </c>
      <c r="D175" s="67" t="str">
        <f>+IFERROR(VLOOKUP(C175,[2]Category!$A$1:$C$18,3,FALSE),"")</f>
        <v>Colaboradores</v>
      </c>
      <c r="E175" s="67" t="s">
        <v>817</v>
      </c>
      <c r="F175" s="67" t="s">
        <v>827</v>
      </c>
      <c r="G175" s="67"/>
      <c r="H175" s="67"/>
      <c r="I175" s="67" t="str">
        <f>IFERROR(VLOOKUP($H175,'[1]Units and Conversions'!$O$3:$P$37,2,0),"")</f>
        <v/>
      </c>
      <c r="J175" s="67"/>
      <c r="K175" s="67" t="s">
        <v>958</v>
      </c>
    </row>
    <row r="176" spans="1:11">
      <c r="A176" s="62">
        <v>211</v>
      </c>
      <c r="B176" s="67" t="s">
        <v>749</v>
      </c>
      <c r="C176" s="67">
        <v>11</v>
      </c>
      <c r="D176" s="67" t="str">
        <f>+IFERROR(VLOOKUP(C176,[2]Category!$A$1:$C$18,3,FALSE),"")</f>
        <v>Colaboradores</v>
      </c>
      <c r="E176" s="67" t="s">
        <v>817</v>
      </c>
      <c r="F176" s="67" t="s">
        <v>827</v>
      </c>
      <c r="G176" s="67"/>
      <c r="H176" s="67"/>
      <c r="I176" s="67" t="str">
        <f>IFERROR(VLOOKUP($H176,'[1]Units and Conversions'!$O$3:$P$37,2,0),"")</f>
        <v/>
      </c>
      <c r="J176" s="67"/>
      <c r="K176" s="67" t="s">
        <v>959</v>
      </c>
    </row>
    <row r="177" spans="1:11">
      <c r="A177" s="62">
        <v>212</v>
      </c>
      <c r="B177" s="67" t="s">
        <v>749</v>
      </c>
      <c r="C177" s="67">
        <v>11</v>
      </c>
      <c r="D177" s="67" t="str">
        <f>+IFERROR(VLOOKUP(C177,[2]Category!$A$1:$C$18,3,FALSE),"")</f>
        <v>Colaboradores</v>
      </c>
      <c r="E177" s="67" t="s">
        <v>817</v>
      </c>
      <c r="F177" s="67" t="s">
        <v>827</v>
      </c>
      <c r="G177" s="67"/>
      <c r="H177" s="67"/>
      <c r="I177" s="67" t="str">
        <f>IFERROR(VLOOKUP($H177,'[1]Units and Conversions'!$O$3:$P$37,2,0),"")</f>
        <v/>
      </c>
      <c r="J177" s="67"/>
      <c r="K177" s="67" t="s">
        <v>960</v>
      </c>
    </row>
    <row r="178" spans="1:11">
      <c r="A178" s="66">
        <v>213</v>
      </c>
      <c r="B178" s="67">
        <v>30128</v>
      </c>
      <c r="C178" s="67">
        <v>15</v>
      </c>
      <c r="D178" s="67" t="str">
        <f>+IFERROR(VLOOKUP(C178,[2]Category!$A$1:$C$18,3,FALSE),"")</f>
        <v>Principais políticas e procedimentos</v>
      </c>
      <c r="E178" s="67"/>
      <c r="F178" s="67"/>
      <c r="G178" s="67"/>
      <c r="H178" s="67"/>
      <c r="I178" s="67" t="str">
        <f>IFERROR(VLOOKUP($H178,'[1]Units and Conversions'!$O$3:$P$37,2,0),"")</f>
        <v/>
      </c>
      <c r="J178" s="67"/>
      <c r="K178" s="67" t="s">
        <v>961</v>
      </c>
    </row>
    <row r="179" spans="1:11">
      <c r="A179" s="66">
        <v>214</v>
      </c>
      <c r="B179" s="67">
        <v>30206</v>
      </c>
      <c r="C179" s="67">
        <v>11</v>
      </c>
      <c r="D179" s="67" t="str">
        <f>+IFERROR(VLOOKUP(C179,[2]Category!$A$1:$C$18,3,FALSE),"")</f>
        <v>Colaboradores</v>
      </c>
      <c r="E179" s="67" t="s">
        <v>808</v>
      </c>
      <c r="F179" s="67" t="s">
        <v>809</v>
      </c>
      <c r="G179" s="67"/>
      <c r="H179" s="67"/>
      <c r="I179" s="67" t="str">
        <f>IFERROR(VLOOKUP($H179,'[1]Units and Conversions'!$O$3:$P$37,2,0),"")</f>
        <v/>
      </c>
      <c r="J179" s="67"/>
      <c r="K179" s="67" t="s">
        <v>962</v>
      </c>
    </row>
    <row r="180" spans="1:11">
      <c r="A180" s="62">
        <v>215</v>
      </c>
      <c r="B180" s="67" t="s">
        <v>749</v>
      </c>
      <c r="C180" s="67">
        <v>11</v>
      </c>
      <c r="D180" s="67" t="str">
        <f>+IFERROR(VLOOKUP(C180,[2]Category!$A$1:$C$18,3,FALSE),"")</f>
        <v>Colaboradores</v>
      </c>
      <c r="E180" s="67" t="s">
        <v>808</v>
      </c>
      <c r="F180" s="67" t="s">
        <v>809</v>
      </c>
      <c r="G180" s="67"/>
      <c r="H180" s="67"/>
      <c r="I180" s="67" t="str">
        <f>IFERROR(VLOOKUP($H180,'[1]Units and Conversions'!$O$3:$P$37,2,0),"")</f>
        <v/>
      </c>
      <c r="J180" s="67" t="s">
        <v>963</v>
      </c>
      <c r="K180" s="67" t="s">
        <v>964</v>
      </c>
    </row>
    <row r="181" spans="1:11">
      <c r="A181" s="62">
        <v>216</v>
      </c>
      <c r="B181" s="67" t="s">
        <v>749</v>
      </c>
      <c r="C181" s="67">
        <v>11</v>
      </c>
      <c r="D181" s="67" t="str">
        <f>+IFERROR(VLOOKUP(C181,[2]Category!$A$1:$C$18,3,FALSE),"")</f>
        <v>Colaboradores</v>
      </c>
      <c r="E181" s="67" t="s">
        <v>808</v>
      </c>
      <c r="F181" s="67" t="s">
        <v>809</v>
      </c>
      <c r="G181" s="67"/>
      <c r="H181" s="67"/>
      <c r="I181" s="67" t="str">
        <f>IFERROR(VLOOKUP($H181,'[1]Units and Conversions'!$O$3:$P$37,2,0),"")</f>
        <v/>
      </c>
      <c r="J181" s="67"/>
      <c r="K181" s="67" t="s">
        <v>965</v>
      </c>
    </row>
    <row r="182" spans="1:11">
      <c r="A182" s="62">
        <v>217</v>
      </c>
      <c r="B182" s="67" t="s">
        <v>749</v>
      </c>
      <c r="C182" s="67">
        <v>11</v>
      </c>
      <c r="D182" s="67" t="str">
        <f>+IFERROR(VLOOKUP(C182,[2]Category!$A$1:$C$18,3,FALSE),"")</f>
        <v>Colaboradores</v>
      </c>
      <c r="E182" s="67" t="s">
        <v>808</v>
      </c>
      <c r="F182" s="67" t="s">
        <v>809</v>
      </c>
      <c r="G182" s="67"/>
      <c r="H182" s="67"/>
      <c r="I182" s="67" t="str">
        <f>IFERROR(VLOOKUP($H182,'[1]Units and Conversions'!$O$3:$P$37,2,0),"")</f>
        <v/>
      </c>
      <c r="J182" s="67"/>
      <c r="K182" s="67" t="s">
        <v>966</v>
      </c>
    </row>
    <row r="183" spans="1:11">
      <c r="A183" s="62">
        <v>218</v>
      </c>
      <c r="B183" s="67" t="s">
        <v>749</v>
      </c>
      <c r="C183" s="67">
        <v>11</v>
      </c>
      <c r="D183" s="67" t="str">
        <f>+IFERROR(VLOOKUP(C183,[2]Category!$A$1:$C$18,3,FALSE),"")</f>
        <v>Colaboradores</v>
      </c>
      <c r="E183" s="67" t="s">
        <v>808</v>
      </c>
      <c r="F183" s="67" t="s">
        <v>809</v>
      </c>
      <c r="G183" s="67"/>
      <c r="H183" s="67"/>
      <c r="I183" s="67" t="str">
        <f>IFERROR(VLOOKUP($H183,'[1]Units and Conversions'!$O$3:$P$37,2,0),"")</f>
        <v/>
      </c>
      <c r="J183" s="67"/>
      <c r="K183" s="67" t="s">
        <v>967</v>
      </c>
    </row>
    <row r="184" spans="1:11">
      <c r="A184" s="66">
        <v>219</v>
      </c>
      <c r="B184" s="67">
        <v>30199</v>
      </c>
      <c r="C184" s="67">
        <v>11</v>
      </c>
      <c r="D184" s="67" t="str">
        <f>+IFERROR(VLOOKUP(C184,[2]Category!$A$1:$C$18,3,FALSE),"")</f>
        <v>Colaboradores</v>
      </c>
      <c r="E184" s="67" t="s">
        <v>968</v>
      </c>
      <c r="F184" s="67"/>
      <c r="G184" s="67"/>
      <c r="H184" s="67"/>
      <c r="I184" s="67" t="str">
        <f>IFERROR(VLOOKUP($H184,'[1]Units and Conversions'!$O$3:$P$37,2,0),"")</f>
        <v/>
      </c>
      <c r="J184" s="67"/>
      <c r="K184" s="67" t="s">
        <v>969</v>
      </c>
    </row>
    <row r="185" spans="1:11">
      <c r="A185" s="66">
        <v>220</v>
      </c>
      <c r="B185" s="67">
        <v>30199</v>
      </c>
      <c r="C185" s="67">
        <v>11</v>
      </c>
      <c r="D185" s="67" t="str">
        <f>+IFERROR(VLOOKUP(C185,[2]Category!$A$1:$C$18,3,FALSE),"")</f>
        <v>Colaboradores</v>
      </c>
      <c r="E185" s="67" t="s">
        <v>968</v>
      </c>
      <c r="F185" s="67"/>
      <c r="G185" s="67"/>
      <c r="H185" s="67"/>
      <c r="I185" s="67" t="str">
        <f>IFERROR(VLOOKUP($H185,'[1]Units and Conversions'!$O$3:$P$37,2,0),"")</f>
        <v/>
      </c>
      <c r="J185" s="67" t="s">
        <v>970</v>
      </c>
      <c r="K185" s="67" t="s">
        <v>971</v>
      </c>
    </row>
    <row r="186" spans="1:11">
      <c r="A186" s="62">
        <v>221</v>
      </c>
      <c r="B186" s="67" t="s">
        <v>749</v>
      </c>
      <c r="C186" s="67">
        <v>15</v>
      </c>
      <c r="D186" s="67" t="str">
        <f>+IFERROR(VLOOKUP(C186,[2]Category!$A$1:$C$18,3,FALSE),"")</f>
        <v>Principais políticas e procedimentos</v>
      </c>
      <c r="E186" s="67"/>
      <c r="F186" s="67"/>
      <c r="G186" s="67"/>
      <c r="H186" s="67"/>
      <c r="I186" s="67" t="str">
        <f>IFERROR(VLOOKUP($H186,'[1]Units and Conversions'!$O$3:$P$37,2,0),"")</f>
        <v/>
      </c>
      <c r="J186" s="67"/>
      <c r="K186" s="67" t="s">
        <v>972</v>
      </c>
    </row>
    <row r="187" spans="1:11">
      <c r="A187" s="62">
        <v>222</v>
      </c>
      <c r="B187" s="67" t="s">
        <v>749</v>
      </c>
      <c r="C187" s="67">
        <v>15</v>
      </c>
      <c r="D187" s="67" t="str">
        <f>+IFERROR(VLOOKUP(C187,[2]Category!$A$1:$C$18,3,FALSE),"")</f>
        <v>Principais políticas e procedimentos</v>
      </c>
      <c r="E187" s="67"/>
      <c r="F187" s="67"/>
      <c r="G187" s="67"/>
      <c r="H187" s="67"/>
      <c r="I187" s="67" t="str">
        <f>IFERROR(VLOOKUP($H187,'[1]Units and Conversions'!$O$3:$P$37,2,0),"")</f>
        <v/>
      </c>
      <c r="J187" s="67"/>
      <c r="K187" s="67" t="s">
        <v>973</v>
      </c>
    </row>
    <row r="188" spans="1:11">
      <c r="A188" s="62">
        <v>223</v>
      </c>
      <c r="B188" s="67" t="s">
        <v>749</v>
      </c>
      <c r="C188" s="67">
        <v>15</v>
      </c>
      <c r="D188" s="67" t="str">
        <f>+IFERROR(VLOOKUP(C188,[2]Category!$A$1:$C$18,3,FALSE),"")</f>
        <v>Principais políticas e procedimentos</v>
      </c>
      <c r="E188" s="67"/>
      <c r="F188" s="67"/>
      <c r="G188" s="67"/>
      <c r="H188" s="67"/>
      <c r="I188" s="67" t="str">
        <f>IFERROR(VLOOKUP($H188,'[1]Units and Conversions'!$O$3:$P$37,2,0),"")</f>
        <v/>
      </c>
      <c r="J188" s="67"/>
      <c r="K188" s="67" t="s">
        <v>974</v>
      </c>
    </row>
    <row r="189" spans="1:11">
      <c r="A189" s="62">
        <v>224</v>
      </c>
      <c r="B189" s="67" t="s">
        <v>749</v>
      </c>
      <c r="C189" s="67">
        <v>15</v>
      </c>
      <c r="D189" s="67" t="str">
        <f>+IFERROR(VLOOKUP(C189,[2]Category!$A$1:$C$18,3,FALSE),"")</f>
        <v>Principais políticas e procedimentos</v>
      </c>
      <c r="E189" s="67"/>
      <c r="F189" s="67"/>
      <c r="G189" s="67"/>
      <c r="H189" s="67"/>
      <c r="I189" s="67" t="str">
        <f>IFERROR(VLOOKUP($H189,'[1]Units and Conversions'!$O$3:$P$37,2,0),"")</f>
        <v/>
      </c>
      <c r="J189" s="67"/>
      <c r="K189" s="67" t="s">
        <v>975</v>
      </c>
    </row>
    <row r="190" spans="1:11">
      <c r="A190" s="62">
        <v>225</v>
      </c>
      <c r="B190" s="67" t="s">
        <v>749</v>
      </c>
      <c r="C190" s="67">
        <v>15</v>
      </c>
      <c r="D190" s="67" t="str">
        <f>+IFERROR(VLOOKUP(C190,[2]Category!$A$1:$C$18,3,FALSE),"")</f>
        <v>Principais políticas e procedimentos</v>
      </c>
      <c r="E190" s="67"/>
      <c r="F190" s="67"/>
      <c r="G190" s="67"/>
      <c r="H190" s="67"/>
      <c r="I190" s="67" t="str">
        <f>IFERROR(VLOOKUP($H190,'[1]Units and Conversions'!$O$3:$P$37,2,0),"")</f>
        <v/>
      </c>
      <c r="J190" s="67"/>
      <c r="K190" s="67" t="s">
        <v>976</v>
      </c>
    </row>
    <row r="191" spans="1:11">
      <c r="A191" s="62">
        <v>226</v>
      </c>
      <c r="B191" s="67" t="s">
        <v>749</v>
      </c>
      <c r="C191" s="67">
        <v>14</v>
      </c>
      <c r="D191" s="67" t="str">
        <f>+IFERROR(VLOOKUP(C191,[2]Category!$A$1:$C$18,3,FALSE),"")</f>
        <v>Anti-Corrupção</v>
      </c>
      <c r="E191" s="67"/>
      <c r="F191" s="67"/>
      <c r="G191" s="67"/>
      <c r="H191" s="67"/>
      <c r="I191" s="67" t="str">
        <f>IFERROR(VLOOKUP($H191,'[1]Units and Conversions'!$O$3:$P$37,2,0),"")</f>
        <v/>
      </c>
      <c r="J191" s="67"/>
      <c r="K191" s="67" t="s">
        <v>977</v>
      </c>
    </row>
    <row r="192" spans="1:11">
      <c r="A192" s="66">
        <v>227</v>
      </c>
      <c r="B192" s="67">
        <v>30821</v>
      </c>
      <c r="C192" s="67">
        <v>11</v>
      </c>
      <c r="D192" s="67" t="str">
        <f>+IFERROR(VLOOKUP(C192,[2]Category!$A$1:$C$18,3,FALSE),"")</f>
        <v>Colaboradores</v>
      </c>
      <c r="E192" s="67" t="s">
        <v>808</v>
      </c>
      <c r="F192" s="67" t="s">
        <v>809</v>
      </c>
      <c r="G192" s="67"/>
      <c r="H192" s="67"/>
      <c r="I192" s="67" t="str">
        <f>IFERROR(VLOOKUP($H192,'[1]Units and Conversions'!$O$3:$P$37,2,0),"")</f>
        <v/>
      </c>
      <c r="J192" s="67"/>
      <c r="K192" s="67" t="s">
        <v>978</v>
      </c>
    </row>
    <row r="193" spans="1:11">
      <c r="A193" s="66">
        <v>228</v>
      </c>
      <c r="B193" s="67">
        <v>30210</v>
      </c>
      <c r="C193" s="67">
        <v>11</v>
      </c>
      <c r="D193" s="67" t="str">
        <f>+IFERROR(VLOOKUP(C193,[2]Category!$A$1:$C$18,3,FALSE),"")</f>
        <v>Colaboradores</v>
      </c>
      <c r="E193" s="67" t="s">
        <v>808</v>
      </c>
      <c r="F193" s="67" t="s">
        <v>812</v>
      </c>
      <c r="G193" s="67"/>
      <c r="H193" s="67"/>
      <c r="I193" s="67" t="str">
        <f>IFERROR(VLOOKUP($H193,'[1]Units and Conversions'!$O$3:$P$37,2,0),"")</f>
        <v/>
      </c>
      <c r="J193" s="67"/>
      <c r="K193" s="67" t="s">
        <v>979</v>
      </c>
    </row>
    <row r="194" spans="1:11">
      <c r="A194" s="66">
        <v>229</v>
      </c>
      <c r="B194" s="67">
        <v>30210</v>
      </c>
      <c r="C194" s="67">
        <v>11</v>
      </c>
      <c r="D194" s="67" t="str">
        <f>+IFERROR(VLOOKUP(C194,[2]Category!$A$1:$C$18,3,FALSE),"")</f>
        <v>Colaboradores</v>
      </c>
      <c r="E194" s="67" t="s">
        <v>808</v>
      </c>
      <c r="F194" s="67" t="s">
        <v>812</v>
      </c>
      <c r="G194" s="67"/>
      <c r="H194" s="67"/>
      <c r="I194" s="67" t="str">
        <f>IFERROR(VLOOKUP($H194,'[1]Units and Conversions'!$O$3:$P$37,2,0),"")</f>
        <v/>
      </c>
      <c r="J194" s="67"/>
      <c r="K194" s="67" t="s">
        <v>980</v>
      </c>
    </row>
    <row r="195" spans="1:11">
      <c r="A195" s="62">
        <v>230</v>
      </c>
      <c r="B195" s="67" t="s">
        <v>749</v>
      </c>
      <c r="C195" s="67">
        <v>11</v>
      </c>
      <c r="D195" s="67" t="str">
        <f>+IFERROR(VLOOKUP(C195,[2]Category!$A$1:$C$18,3,FALSE),"")</f>
        <v>Colaboradores</v>
      </c>
      <c r="E195" s="67" t="s">
        <v>808</v>
      </c>
      <c r="F195" s="67" t="s">
        <v>812</v>
      </c>
      <c r="G195" s="67"/>
      <c r="H195" s="67"/>
      <c r="I195" s="67" t="str">
        <f>IFERROR(VLOOKUP($H195,'[1]Units and Conversions'!$O$3:$P$37,2,0),"")</f>
        <v/>
      </c>
      <c r="J195" s="67" t="s">
        <v>981</v>
      </c>
      <c r="K195" s="67" t="s">
        <v>982</v>
      </c>
    </row>
    <row r="196" spans="1:11">
      <c r="A196" s="62">
        <v>231</v>
      </c>
      <c r="B196" s="67" t="s">
        <v>749</v>
      </c>
      <c r="C196" s="67">
        <v>11</v>
      </c>
      <c r="D196" s="67" t="str">
        <f>+IFERROR(VLOOKUP(C196,[2]Category!$A$1:$C$18,3,FALSE),"")</f>
        <v>Colaboradores</v>
      </c>
      <c r="E196" s="67" t="s">
        <v>808</v>
      </c>
      <c r="F196" s="67" t="s">
        <v>812</v>
      </c>
      <c r="G196" s="67"/>
      <c r="H196" s="67"/>
      <c r="I196" s="67" t="str">
        <f>IFERROR(VLOOKUP($H196,'[1]Units and Conversions'!$O$3:$P$37,2,0),"")</f>
        <v/>
      </c>
      <c r="J196" s="67" t="s">
        <v>983</v>
      </c>
      <c r="K196" s="67" t="s">
        <v>984</v>
      </c>
    </row>
    <row r="197" spans="1:11">
      <c r="A197" s="62">
        <v>232</v>
      </c>
      <c r="B197" s="67" t="s">
        <v>749</v>
      </c>
      <c r="C197" s="67">
        <v>11</v>
      </c>
      <c r="D197" s="67" t="str">
        <f>+IFERROR(VLOOKUP(C197,[2]Category!$A$1:$C$18,3,FALSE),"")</f>
        <v>Colaboradores</v>
      </c>
      <c r="E197" s="67" t="s">
        <v>724</v>
      </c>
      <c r="F197" s="67"/>
      <c r="G197" s="67"/>
      <c r="H197" s="67"/>
      <c r="I197" s="67" t="str">
        <f>IFERROR(VLOOKUP($H197,'[1]Units and Conversions'!$O$3:$P$37,2,0),"")</f>
        <v/>
      </c>
      <c r="J197" s="67" t="s">
        <v>985</v>
      </c>
      <c r="K197" s="67" t="s">
        <v>986</v>
      </c>
    </row>
    <row r="198" spans="1:11">
      <c r="A198" s="66">
        <v>233</v>
      </c>
      <c r="B198" s="67">
        <v>30926</v>
      </c>
      <c r="C198" s="67">
        <v>12</v>
      </c>
      <c r="D198" s="67" t="str">
        <f>+IFERROR(VLOOKUP(C198,[2]Category!$A$1:$C$18,3,FALSE),"")</f>
        <v>Comunidade</v>
      </c>
      <c r="E198" s="67"/>
      <c r="F198" s="67"/>
      <c r="G198" s="67"/>
      <c r="H198" s="67"/>
      <c r="I198" s="67" t="str">
        <f>IFERROR(VLOOKUP($H198,'[1]Units and Conversions'!$O$3:$P$37,2,0),"")</f>
        <v/>
      </c>
      <c r="J198" s="67"/>
      <c r="K198" s="67" t="s">
        <v>987</v>
      </c>
    </row>
    <row r="199" spans="1:11">
      <c r="A199" s="62">
        <v>234</v>
      </c>
      <c r="B199" s="67" t="s">
        <v>749</v>
      </c>
      <c r="C199" s="67">
        <v>15</v>
      </c>
      <c r="D199" s="67" t="str">
        <f>+IFERROR(VLOOKUP(C199,[2]Category!$A$1:$C$18,3,FALSE),"")</f>
        <v>Principais políticas e procedimentos</v>
      </c>
      <c r="E199" s="67"/>
      <c r="F199" s="67"/>
      <c r="G199" s="67"/>
      <c r="H199" s="67"/>
      <c r="I199" s="67" t="str">
        <f>IFERROR(VLOOKUP($H199,'[1]Units and Conversions'!$O$3:$P$37,2,0),"")</f>
        <v/>
      </c>
      <c r="J199" s="67" t="s">
        <v>988</v>
      </c>
      <c r="K199" s="67" t="s">
        <v>989</v>
      </c>
    </row>
    <row r="200" spans="1:11">
      <c r="A200" s="66">
        <v>235</v>
      </c>
      <c r="B200" s="67">
        <v>30166</v>
      </c>
      <c r="C200" s="67">
        <v>14</v>
      </c>
      <c r="D200" s="67" t="str">
        <f>+IFERROR(VLOOKUP(C200,[2]Category!$A$1:$C$18,3,FALSE),"")</f>
        <v>Anti-Corrupção</v>
      </c>
      <c r="E200" s="67"/>
      <c r="F200" s="67"/>
      <c r="G200" s="67"/>
      <c r="H200" s="67"/>
      <c r="I200" s="67" t="str">
        <f>IFERROR(VLOOKUP($H200,'[1]Units and Conversions'!$O$3:$P$37,2,0),"")</f>
        <v/>
      </c>
      <c r="J200" s="67"/>
      <c r="K200" s="67" t="s">
        <v>990</v>
      </c>
    </row>
    <row r="201" spans="1:11">
      <c r="A201" s="62">
        <v>236</v>
      </c>
      <c r="B201" s="67" t="s">
        <v>749</v>
      </c>
      <c r="C201" s="67">
        <v>14</v>
      </c>
      <c r="D201" s="67" t="str">
        <f>+IFERROR(VLOOKUP(C201,[2]Category!$A$1:$C$18,3,FALSE),"")</f>
        <v>Anti-Corrupção</v>
      </c>
      <c r="E201" s="67"/>
      <c r="F201" s="67"/>
      <c r="G201" s="67"/>
      <c r="H201" s="67"/>
      <c r="I201" s="67" t="str">
        <f>IFERROR(VLOOKUP($H201,'[1]Units and Conversions'!$O$3:$P$37,2,0),"")</f>
        <v/>
      </c>
      <c r="J201" s="67" t="s">
        <v>991</v>
      </c>
      <c r="K201" s="67" t="s">
        <v>992</v>
      </c>
    </row>
    <row r="202" spans="1:11">
      <c r="A202" s="62">
        <v>237</v>
      </c>
      <c r="B202" s="67" t="s">
        <v>749</v>
      </c>
      <c r="C202" s="67">
        <v>14</v>
      </c>
      <c r="D202" s="67" t="str">
        <f>+IFERROR(VLOOKUP(C202,[2]Category!$A$1:$C$18,3,FALSE),"")</f>
        <v>Anti-Corrupção</v>
      </c>
      <c r="E202" s="67"/>
      <c r="F202" s="67"/>
      <c r="G202" s="67"/>
      <c r="H202" s="67"/>
      <c r="I202" s="67" t="str">
        <f>IFERROR(VLOOKUP($H202,'[1]Units and Conversions'!$O$3:$P$37,2,0),"")</f>
        <v/>
      </c>
      <c r="J202" s="67"/>
      <c r="K202" s="67" t="s">
        <v>993</v>
      </c>
    </row>
    <row r="203" spans="1:11">
      <c r="A203" s="66">
        <v>238</v>
      </c>
      <c r="B203" s="67">
        <v>30169</v>
      </c>
      <c r="C203" s="67">
        <v>14</v>
      </c>
      <c r="D203" s="67" t="str">
        <f>+IFERROR(VLOOKUP(C203,[2]Category!$A$1:$C$18,3,FALSE),"")</f>
        <v>Anti-Corrupção</v>
      </c>
      <c r="E203" s="67"/>
      <c r="F203" s="67"/>
      <c r="G203" s="67"/>
      <c r="H203" s="67"/>
      <c r="I203" s="67" t="str">
        <f>IFERROR(VLOOKUP($H203,'[1]Units and Conversions'!$O$3:$P$37,2,0),"")</f>
        <v/>
      </c>
      <c r="J203" s="67"/>
      <c r="K203" s="67" t="s">
        <v>994</v>
      </c>
    </row>
    <row r="204" spans="1:11">
      <c r="A204" s="62">
        <v>239</v>
      </c>
      <c r="B204" s="67" t="s">
        <v>749</v>
      </c>
      <c r="C204" s="67">
        <v>14</v>
      </c>
      <c r="D204" s="67" t="str">
        <f>+IFERROR(VLOOKUP(C204,[2]Category!$A$1:$C$18,3,FALSE),"")</f>
        <v>Anti-Corrupção</v>
      </c>
      <c r="E204" s="67"/>
      <c r="F204" s="67"/>
      <c r="G204" s="67"/>
      <c r="H204" s="67"/>
      <c r="I204" s="67" t="str">
        <f>IFERROR(VLOOKUP($H204,'[1]Units and Conversions'!$O$3:$P$37,2,0),"")</f>
        <v/>
      </c>
      <c r="J204" s="67" t="s">
        <v>995</v>
      </c>
      <c r="K204" s="67" t="s">
        <v>996</v>
      </c>
    </row>
    <row r="205" spans="1:11">
      <c r="A205" s="66">
        <v>240</v>
      </c>
      <c r="B205" s="67">
        <v>30170</v>
      </c>
      <c r="C205" s="67">
        <v>14</v>
      </c>
      <c r="D205" s="67" t="str">
        <f>+IFERROR(VLOOKUP(C205,[2]Category!$A$1:$C$18,3,FALSE),"")</f>
        <v>Anti-Corrupção</v>
      </c>
      <c r="E205" s="67"/>
      <c r="F205" s="67"/>
      <c r="G205" s="67"/>
      <c r="H205" s="67"/>
      <c r="I205" s="67" t="str">
        <f>IFERROR(VLOOKUP($H205,'[1]Units and Conversions'!$O$3:$P$37,2,0),"")</f>
        <v/>
      </c>
      <c r="J205" s="67"/>
      <c r="K205" s="67" t="s">
        <v>997</v>
      </c>
    </row>
    <row r="206" spans="1:11">
      <c r="A206" s="62">
        <v>241</v>
      </c>
      <c r="B206" s="67" t="s">
        <v>749</v>
      </c>
      <c r="C206" s="67">
        <v>14</v>
      </c>
      <c r="D206" s="67" t="str">
        <f>+IFERROR(VLOOKUP(C206,[2]Category!$A$1:$C$18,3,FALSE),"")</f>
        <v>Anti-Corrupção</v>
      </c>
      <c r="E206" s="67"/>
      <c r="F206" s="67"/>
      <c r="G206" s="67"/>
      <c r="H206" s="67"/>
      <c r="I206" s="67" t="str">
        <f>IFERROR(VLOOKUP($H206,'[1]Units and Conversions'!$O$3:$P$37,2,0),"")</f>
        <v/>
      </c>
      <c r="J206" s="67" t="s">
        <v>998</v>
      </c>
      <c r="K206" s="67" t="s">
        <v>999</v>
      </c>
    </row>
    <row r="207" spans="1:11">
      <c r="A207" s="62">
        <v>242</v>
      </c>
      <c r="B207" s="67" t="s">
        <v>749</v>
      </c>
      <c r="C207" s="67">
        <v>14</v>
      </c>
      <c r="D207" s="67" t="str">
        <f>+IFERROR(VLOOKUP(C207,[2]Category!$A$1:$C$18,3,FALSE),"")</f>
        <v>Anti-Corrupção</v>
      </c>
      <c r="E207" s="67"/>
      <c r="F207" s="67"/>
      <c r="G207" s="67"/>
      <c r="H207" s="67"/>
      <c r="I207" s="67" t="str">
        <f>IFERROR(VLOOKUP($H207,'[1]Units and Conversions'!$O$3:$P$37,2,0),"")</f>
        <v/>
      </c>
      <c r="J207" s="67"/>
      <c r="K207" s="67" t="s">
        <v>1000</v>
      </c>
    </row>
    <row r="208" spans="1:11">
      <c r="A208" s="62">
        <v>243</v>
      </c>
      <c r="B208" s="67" t="s">
        <v>749</v>
      </c>
      <c r="C208" s="67">
        <v>14</v>
      </c>
      <c r="D208" s="67" t="str">
        <f>+IFERROR(VLOOKUP(C208,[2]Category!$A$1:$C$18,3,FALSE),"")</f>
        <v>Anti-Corrupção</v>
      </c>
      <c r="E208" s="67"/>
      <c r="F208" s="67"/>
      <c r="G208" s="67"/>
      <c r="H208" s="67"/>
      <c r="I208" s="67" t="str">
        <f>IFERROR(VLOOKUP($H208,'[1]Units and Conversions'!$O$3:$P$37,2,0),"")</f>
        <v/>
      </c>
      <c r="J208" s="67"/>
      <c r="K208" s="67" t="s">
        <v>1001</v>
      </c>
    </row>
    <row r="209" spans="1:11">
      <c r="A209" s="62">
        <v>244</v>
      </c>
      <c r="B209" s="67" t="s">
        <v>749</v>
      </c>
      <c r="C209" s="67">
        <v>14</v>
      </c>
      <c r="D209" s="67" t="str">
        <f>+IFERROR(VLOOKUP(C209,[2]Category!$A$1:$C$18,3,FALSE),"")</f>
        <v>Anti-Corrupção</v>
      </c>
      <c r="E209" s="67"/>
      <c r="F209" s="67"/>
      <c r="G209" s="67"/>
      <c r="H209" s="67"/>
      <c r="I209" s="67" t="str">
        <f>IFERROR(VLOOKUP($H209,'[1]Units and Conversions'!$O$3:$P$37,2,0),"")</f>
        <v/>
      </c>
      <c r="J209" s="67"/>
      <c r="K209" s="67" t="s">
        <v>1002</v>
      </c>
    </row>
    <row r="210" spans="1:11">
      <c r="A210" s="62">
        <v>245</v>
      </c>
      <c r="B210" s="67" t="s">
        <v>749</v>
      </c>
      <c r="C210" s="67">
        <v>14</v>
      </c>
      <c r="D210" s="67" t="str">
        <f>+IFERROR(VLOOKUP(C210,[2]Category!$A$1:$C$18,3,FALSE),"")</f>
        <v>Anti-Corrupção</v>
      </c>
      <c r="E210" s="67"/>
      <c r="F210" s="67"/>
      <c r="G210" s="67"/>
      <c r="H210" s="67"/>
      <c r="I210" s="67" t="str">
        <f>IFERROR(VLOOKUP($H210,'[1]Units and Conversions'!$O$3:$P$37,2,0),"")</f>
        <v/>
      </c>
      <c r="J210" s="67"/>
      <c r="K210" s="67" t="s">
        <v>1003</v>
      </c>
    </row>
    <row r="211" spans="1:11">
      <c r="A211" s="62">
        <v>246</v>
      </c>
      <c r="B211" s="67" t="s">
        <v>749</v>
      </c>
      <c r="C211" s="67">
        <v>14</v>
      </c>
      <c r="D211" s="67" t="str">
        <f>+IFERROR(VLOOKUP(C211,[2]Category!$A$1:$C$18,3,FALSE),"")</f>
        <v>Anti-Corrupção</v>
      </c>
      <c r="E211" s="67"/>
      <c r="F211" s="67"/>
      <c r="G211" s="67"/>
      <c r="H211" s="67"/>
      <c r="I211" s="67" t="str">
        <f>IFERROR(VLOOKUP($H211,'[1]Units and Conversions'!$O$3:$P$37,2,0),"")</f>
        <v/>
      </c>
      <c r="J211" s="67" t="s">
        <v>1004</v>
      </c>
      <c r="K211" s="67" t="s">
        <v>1005</v>
      </c>
    </row>
    <row r="212" spans="1:11">
      <c r="A212" s="66">
        <v>247</v>
      </c>
      <c r="B212" s="67">
        <v>30174</v>
      </c>
      <c r="C212" s="67">
        <v>14</v>
      </c>
      <c r="D212" s="67" t="str">
        <f>+IFERROR(VLOOKUP(C212,[2]Category!$A$1:$C$18,3,FALSE),"")</f>
        <v>Anti-Corrupção</v>
      </c>
      <c r="E212" s="67"/>
      <c r="F212" s="67"/>
      <c r="G212" s="67"/>
      <c r="H212" s="67"/>
      <c r="I212" s="67" t="str">
        <f>IFERROR(VLOOKUP($H212,'[1]Units and Conversions'!$O$3:$P$37,2,0),"")</f>
        <v/>
      </c>
      <c r="J212" s="67"/>
      <c r="K212" s="67" t="s">
        <v>1006</v>
      </c>
    </row>
    <row r="213" spans="1:11">
      <c r="A213" s="62">
        <v>248</v>
      </c>
      <c r="B213" s="67" t="s">
        <v>749</v>
      </c>
      <c r="C213" s="67">
        <v>14</v>
      </c>
      <c r="D213" s="67" t="str">
        <f>+IFERROR(VLOOKUP(C213,[2]Category!$A$1:$C$18,3,FALSE),"")</f>
        <v>Anti-Corrupção</v>
      </c>
      <c r="E213" s="67"/>
      <c r="F213" s="67"/>
      <c r="G213" s="67"/>
      <c r="H213" s="67"/>
      <c r="I213" s="67" t="str">
        <f>IFERROR(VLOOKUP($H213,'[1]Units and Conversions'!$O$3:$P$37,2,0),"")</f>
        <v/>
      </c>
      <c r="J213" s="67" t="s">
        <v>1007</v>
      </c>
      <c r="K213" s="67" t="s">
        <v>1008</v>
      </c>
    </row>
    <row r="214" spans="1:11">
      <c r="A214" s="62">
        <v>249</v>
      </c>
      <c r="B214" s="67" t="s">
        <v>749</v>
      </c>
      <c r="C214" s="67">
        <v>14</v>
      </c>
      <c r="D214" s="67" t="str">
        <f>+IFERROR(VLOOKUP(C214,[2]Category!$A$1:$C$18,3,FALSE),"")</f>
        <v>Anti-Corrupção</v>
      </c>
      <c r="E214" s="67"/>
      <c r="F214" s="67"/>
      <c r="G214" s="67"/>
      <c r="H214" s="67"/>
      <c r="I214" s="67" t="str">
        <f>IFERROR(VLOOKUP($H214,'[1]Units and Conversions'!$O$3:$P$37,2,0),"")</f>
        <v/>
      </c>
      <c r="J214" s="67"/>
      <c r="K214" s="67" t="s">
        <v>1009</v>
      </c>
    </row>
    <row r="215" spans="1:11">
      <c r="A215" s="66">
        <v>250</v>
      </c>
      <c r="B215" s="67">
        <v>30716</v>
      </c>
      <c r="C215" s="67">
        <v>8</v>
      </c>
      <c r="D215" s="67" t="str">
        <f>+IFERROR(VLOOKUP(C215,[2]Category!$A$1:$C$18,3,FALSE),"")</f>
        <v>Materiais</v>
      </c>
      <c r="E215" s="67"/>
      <c r="F215" s="67"/>
      <c r="G215" s="67" t="s">
        <v>770</v>
      </c>
      <c r="H215" s="67" t="s">
        <v>771</v>
      </c>
      <c r="I215" s="67" t="str">
        <f>IFERROR(VLOOKUP($H215,'[1]Units and Conversions'!$O$3:$P$37,2,0),"")</f>
        <v>t</v>
      </c>
      <c r="J215" s="68" t="s">
        <v>1010</v>
      </c>
      <c r="K215" s="67" t="s">
        <v>1011</v>
      </c>
    </row>
    <row r="216" spans="1:11">
      <c r="A216" s="66">
        <v>251</v>
      </c>
      <c r="B216" s="67">
        <v>30625</v>
      </c>
      <c r="C216" s="67">
        <v>8</v>
      </c>
      <c r="D216" s="67" t="str">
        <f>+IFERROR(VLOOKUP(C216,[2]Category!$A$1:$C$18,3,FALSE),"")</f>
        <v>Materiais</v>
      </c>
      <c r="E216" s="67"/>
      <c r="F216" s="67"/>
      <c r="G216" s="67" t="s">
        <v>770</v>
      </c>
      <c r="H216" s="67" t="s">
        <v>771</v>
      </c>
      <c r="I216" s="67" t="str">
        <f>IFERROR(VLOOKUP($H216,'[1]Units and Conversions'!$O$3:$P$37,2,0),"")</f>
        <v>t</v>
      </c>
      <c r="J216" s="67"/>
      <c r="K216" s="67" t="s">
        <v>1012</v>
      </c>
    </row>
    <row r="217" spans="1:11">
      <c r="A217" s="66">
        <v>252</v>
      </c>
      <c r="B217" s="67">
        <v>30671</v>
      </c>
      <c r="C217" s="67">
        <v>8</v>
      </c>
      <c r="D217" s="67" t="str">
        <f>+IFERROR(VLOOKUP(C217,[2]Category!$A$1:$C$18,3,FALSE),"")</f>
        <v>Materiais</v>
      </c>
      <c r="E217" s="67"/>
      <c r="F217" s="67"/>
      <c r="G217" s="67" t="s">
        <v>770</v>
      </c>
      <c r="H217" s="67" t="s">
        <v>771</v>
      </c>
      <c r="I217" s="67" t="str">
        <f>IFERROR(VLOOKUP($H217,'[1]Units and Conversions'!$O$3:$P$37,2,0),"")</f>
        <v>t</v>
      </c>
      <c r="J217" s="67"/>
      <c r="K217" s="67" t="s">
        <v>1013</v>
      </c>
    </row>
    <row r="218" spans="1:11">
      <c r="A218" s="62">
        <v>253</v>
      </c>
      <c r="B218" s="67" t="s">
        <v>749</v>
      </c>
      <c r="C218" s="67">
        <v>8</v>
      </c>
      <c r="D218" s="67" t="str">
        <f>+IFERROR(VLOOKUP(C218,[2]Category!$A$1:$C$18,3,FALSE),"")</f>
        <v>Materiais</v>
      </c>
      <c r="E218" s="67"/>
      <c r="F218" s="67"/>
      <c r="G218" s="67"/>
      <c r="H218" s="67"/>
      <c r="I218" s="67" t="str">
        <f>IFERROR(VLOOKUP($H218,'[1]Units and Conversions'!$O$3:$P$37,2,0),"")</f>
        <v/>
      </c>
      <c r="J218" s="68" t="s">
        <v>1014</v>
      </c>
      <c r="K218" s="67" t="s">
        <v>1015</v>
      </c>
    </row>
    <row r="219" spans="1:11">
      <c r="A219" s="66">
        <v>254</v>
      </c>
      <c r="B219" s="67">
        <v>30720</v>
      </c>
      <c r="C219" s="67">
        <v>8</v>
      </c>
      <c r="D219" s="67" t="str">
        <f>+IFERROR(VLOOKUP(C219,[2]Category!$A$1:$C$18,3,FALSE),"")</f>
        <v>Materiais</v>
      </c>
      <c r="E219" s="67"/>
      <c r="F219" s="67"/>
      <c r="G219" s="67" t="s">
        <v>770</v>
      </c>
      <c r="H219" s="67" t="s">
        <v>771</v>
      </c>
      <c r="I219" s="67" t="str">
        <f>IFERROR(VLOOKUP($H219,'[1]Units and Conversions'!$O$3:$P$37,2,0),"")</f>
        <v>t</v>
      </c>
      <c r="J219" s="67"/>
      <c r="K219" s="67" t="s">
        <v>1016</v>
      </c>
    </row>
    <row r="220" spans="1:11">
      <c r="A220" s="62">
        <v>255</v>
      </c>
      <c r="B220" s="67" t="s">
        <v>749</v>
      </c>
      <c r="C220" s="67">
        <v>8</v>
      </c>
      <c r="D220" s="67" t="str">
        <f>+IFERROR(VLOOKUP(C220,[2]Category!$A$1:$C$18,3,FALSE),"")</f>
        <v>Materiais</v>
      </c>
      <c r="E220" s="67"/>
      <c r="F220" s="67"/>
      <c r="G220" s="67"/>
      <c r="H220" s="67"/>
      <c r="I220" s="67" t="str">
        <f>IFERROR(VLOOKUP($H220,'[1]Units and Conversions'!$O$3:$P$37,2,0),"")</f>
        <v/>
      </c>
      <c r="J220" s="67"/>
      <c r="K220" s="67" t="s">
        <v>1017</v>
      </c>
    </row>
    <row r="221" spans="1:11">
      <c r="A221" s="66">
        <v>256</v>
      </c>
      <c r="B221" s="67">
        <v>30723</v>
      </c>
      <c r="C221" s="67">
        <v>8</v>
      </c>
      <c r="D221" s="67" t="str">
        <f>+IFERROR(VLOOKUP(C221,[2]Category!$A$1:$C$18,3,FALSE),"")</f>
        <v>Materiais</v>
      </c>
      <c r="E221" s="67"/>
      <c r="F221" s="67"/>
      <c r="G221" s="67"/>
      <c r="H221" s="67"/>
      <c r="I221" s="67" t="str">
        <f>IFERROR(VLOOKUP($H221,'[1]Units and Conversions'!$O$3:$P$37,2,0),"")</f>
        <v/>
      </c>
      <c r="J221" s="68" t="s">
        <v>1018</v>
      </c>
      <c r="K221" s="67" t="s">
        <v>1019</v>
      </c>
    </row>
    <row r="222" spans="1:11">
      <c r="A222" s="62">
        <v>257</v>
      </c>
      <c r="B222" s="67" t="s">
        <v>749</v>
      </c>
      <c r="C222" s="67">
        <v>8</v>
      </c>
      <c r="D222" s="67" t="str">
        <f>+IFERROR(VLOOKUP(C222,[2]Category!$A$1:$C$18,3,FALSE),"")</f>
        <v>Materiais</v>
      </c>
      <c r="E222" s="67"/>
      <c r="F222" s="67"/>
      <c r="G222" s="67"/>
      <c r="H222" s="67"/>
      <c r="I222" s="67" t="str">
        <f>IFERROR(VLOOKUP($H222,'[1]Units and Conversions'!$O$3:$P$37,2,0),"")</f>
        <v/>
      </c>
      <c r="J222" s="68" t="s">
        <v>1020</v>
      </c>
      <c r="K222" s="67" t="s">
        <v>1021</v>
      </c>
    </row>
    <row r="223" spans="1:11">
      <c r="A223" s="66">
        <v>258</v>
      </c>
      <c r="B223" s="67">
        <v>30329</v>
      </c>
      <c r="C223" s="67">
        <v>7</v>
      </c>
      <c r="D223" s="67" t="str">
        <f>+IFERROR(VLOOKUP(C223,[2]Category!$A$1:$C$18,3,FALSE),"")</f>
        <v>Energia</v>
      </c>
      <c r="E223" s="67"/>
      <c r="F223" s="67"/>
      <c r="G223" s="67" t="s">
        <v>750</v>
      </c>
      <c r="H223" s="67" t="s">
        <v>751</v>
      </c>
      <c r="I223" s="67" t="str">
        <f>IFERROR(VLOOKUP($H223,'[1]Units and Conversions'!$O$3:$P$37,2,0),"")</f>
        <v>kWh</v>
      </c>
      <c r="J223" s="67"/>
      <c r="K223" s="67" t="s">
        <v>1022</v>
      </c>
    </row>
    <row r="224" spans="1:11">
      <c r="A224" s="66">
        <v>259</v>
      </c>
      <c r="B224" s="67">
        <v>30330</v>
      </c>
      <c r="C224" s="67">
        <v>7</v>
      </c>
      <c r="D224" s="67" t="str">
        <f>+IFERROR(VLOOKUP(C224,[2]Category!$A$1:$C$18,3,FALSE),"")</f>
        <v>Energia</v>
      </c>
      <c r="E224" s="67"/>
      <c r="F224" s="67"/>
      <c r="G224" s="67" t="s">
        <v>750</v>
      </c>
      <c r="H224" s="67" t="s">
        <v>751</v>
      </c>
      <c r="I224" s="67" t="str">
        <f>IFERROR(VLOOKUP($H224,'[1]Units and Conversions'!$O$3:$P$37,2,0),"")</f>
        <v>kWh</v>
      </c>
      <c r="J224" s="67"/>
      <c r="K224" s="67" t="s">
        <v>1023</v>
      </c>
    </row>
    <row r="225" spans="1:11">
      <c r="A225" s="66">
        <v>260</v>
      </c>
      <c r="B225" s="67">
        <v>30331</v>
      </c>
      <c r="C225" s="67">
        <v>7</v>
      </c>
      <c r="D225" s="67" t="str">
        <f>+IFERROR(VLOOKUP(C225,[2]Category!$A$1:$C$18,3,FALSE),"")</f>
        <v>Energia</v>
      </c>
      <c r="E225" s="67"/>
      <c r="F225" s="67"/>
      <c r="G225" s="67" t="s">
        <v>750</v>
      </c>
      <c r="H225" s="67" t="s">
        <v>751</v>
      </c>
      <c r="I225" s="67" t="str">
        <f>IFERROR(VLOOKUP($H225,'[1]Units and Conversions'!$O$3:$P$37,2,0),"")</f>
        <v>kWh</v>
      </c>
      <c r="J225" s="67"/>
      <c r="K225" s="67" t="s">
        <v>1024</v>
      </c>
    </row>
    <row r="226" spans="1:11">
      <c r="A226" s="66">
        <v>261</v>
      </c>
      <c r="B226" s="67">
        <v>30612</v>
      </c>
      <c r="C226" s="67">
        <v>7</v>
      </c>
      <c r="D226" s="67" t="str">
        <f>+IFERROR(VLOOKUP(C226,[2]Category!$A$1:$C$18,3,FALSE),"")</f>
        <v>Energia</v>
      </c>
      <c r="E226" s="67"/>
      <c r="F226" s="67"/>
      <c r="G226" s="67" t="s">
        <v>750</v>
      </c>
      <c r="H226" s="67" t="s">
        <v>751</v>
      </c>
      <c r="I226" s="67" t="str">
        <f>IFERROR(VLOOKUP($H226,'[1]Units and Conversions'!$O$3:$P$37,2,0),"")</f>
        <v>kWh</v>
      </c>
      <c r="J226" s="67"/>
      <c r="K226" s="67" t="s">
        <v>1025</v>
      </c>
    </row>
    <row r="227" spans="1:11">
      <c r="A227" s="66">
        <v>262</v>
      </c>
      <c r="B227" s="67">
        <v>30613</v>
      </c>
      <c r="C227" s="67">
        <v>7</v>
      </c>
      <c r="D227" s="67" t="str">
        <f>+IFERROR(VLOOKUP(C227,[2]Category!$A$1:$C$18,3,FALSE),"")</f>
        <v>Energia</v>
      </c>
      <c r="E227" s="67"/>
      <c r="F227" s="67"/>
      <c r="G227" s="67" t="s">
        <v>750</v>
      </c>
      <c r="H227" s="67" t="s">
        <v>751</v>
      </c>
      <c r="I227" s="67" t="str">
        <f>IFERROR(VLOOKUP($H227,'[1]Units and Conversions'!$O$3:$P$37,2,0),"")</f>
        <v>kWh</v>
      </c>
      <c r="J227" s="67"/>
      <c r="K227" s="67" t="s">
        <v>1026</v>
      </c>
    </row>
    <row r="228" spans="1:11">
      <c r="A228" s="66">
        <v>263</v>
      </c>
      <c r="B228" s="67">
        <v>30614</v>
      </c>
      <c r="C228" s="67">
        <v>7</v>
      </c>
      <c r="D228" s="67" t="str">
        <f>+IFERROR(VLOOKUP(C228,[2]Category!$A$1:$C$18,3,FALSE),"")</f>
        <v>Energia</v>
      </c>
      <c r="E228" s="67"/>
      <c r="F228" s="67"/>
      <c r="G228" s="67" t="s">
        <v>750</v>
      </c>
      <c r="H228" s="67" t="s">
        <v>751</v>
      </c>
      <c r="I228" s="67" t="str">
        <f>IFERROR(VLOOKUP($H228,'[1]Units and Conversions'!$O$3:$P$37,2,0),"")</f>
        <v>kWh</v>
      </c>
      <c r="J228" s="67"/>
      <c r="K228" s="67" t="s">
        <v>1027</v>
      </c>
    </row>
    <row r="229" spans="1:11">
      <c r="A229" s="66">
        <v>264</v>
      </c>
      <c r="B229" s="67">
        <v>30606</v>
      </c>
      <c r="C229" s="67">
        <v>7</v>
      </c>
      <c r="D229" s="67" t="str">
        <f>+IFERROR(VLOOKUP(C229,[2]Category!$A$1:$C$18,3,FALSE),"")</f>
        <v>Energia</v>
      </c>
      <c r="E229" s="67"/>
      <c r="F229" s="67"/>
      <c r="G229" s="67" t="s">
        <v>750</v>
      </c>
      <c r="H229" s="67" t="s">
        <v>751</v>
      </c>
      <c r="I229" s="67" t="str">
        <f>IFERROR(VLOOKUP($H229,'[1]Units and Conversions'!$O$3:$P$37,2,0),"")</f>
        <v>kWh</v>
      </c>
      <c r="J229" s="68"/>
      <c r="K229" s="67" t="s">
        <v>1028</v>
      </c>
    </row>
    <row r="230" spans="1:11">
      <c r="A230" s="66">
        <v>265</v>
      </c>
      <c r="B230" s="67">
        <v>30607</v>
      </c>
      <c r="C230" s="67">
        <v>7</v>
      </c>
      <c r="D230" s="67" t="str">
        <f>+IFERROR(VLOOKUP(C230,[2]Category!$A$1:$C$18,3,FALSE),"")</f>
        <v>Energia</v>
      </c>
      <c r="E230" s="67"/>
      <c r="F230" s="67"/>
      <c r="G230" s="67" t="s">
        <v>750</v>
      </c>
      <c r="H230" s="67" t="s">
        <v>751</v>
      </c>
      <c r="I230" s="67" t="str">
        <f>IFERROR(VLOOKUP($H230,'[1]Units and Conversions'!$O$3:$P$37,2,0),"")</f>
        <v>kWh</v>
      </c>
      <c r="J230" s="67"/>
      <c r="K230" s="67" t="s">
        <v>1029</v>
      </c>
    </row>
    <row r="231" spans="1:11">
      <c r="A231" s="66">
        <v>266</v>
      </c>
      <c r="B231" s="67">
        <v>30608</v>
      </c>
      <c r="C231" s="67">
        <v>7</v>
      </c>
      <c r="D231" s="67" t="str">
        <f>+IFERROR(VLOOKUP(C231,[2]Category!$A$1:$C$18,3,FALSE),"")</f>
        <v>Energia</v>
      </c>
      <c r="E231" s="67"/>
      <c r="F231" s="67"/>
      <c r="G231" s="67" t="s">
        <v>750</v>
      </c>
      <c r="H231" s="67" t="s">
        <v>751</v>
      </c>
      <c r="I231" s="67" t="str">
        <f>IFERROR(VLOOKUP($H231,'[1]Units and Conversions'!$O$3:$P$37,2,0),"")</f>
        <v>kWh</v>
      </c>
      <c r="J231" s="67"/>
      <c r="K231" s="67" t="s">
        <v>1030</v>
      </c>
    </row>
    <row r="232" spans="1:11">
      <c r="A232" s="66">
        <v>267</v>
      </c>
      <c r="B232" s="67">
        <v>30605</v>
      </c>
      <c r="C232" s="67">
        <v>7</v>
      </c>
      <c r="D232" s="67" t="str">
        <f>+IFERROR(VLOOKUP(C232,[2]Category!$A$1:$C$18,3,FALSE),"")</f>
        <v>Energia</v>
      </c>
      <c r="E232" s="67"/>
      <c r="F232" s="67"/>
      <c r="G232" s="67" t="s">
        <v>750</v>
      </c>
      <c r="H232" s="67" t="s">
        <v>751</v>
      </c>
      <c r="I232" s="67" t="str">
        <f>IFERROR(VLOOKUP($H232,'[1]Units and Conversions'!$O$3:$P$37,2,0),"")</f>
        <v>kWh</v>
      </c>
      <c r="J232" s="67"/>
      <c r="K232" s="67" t="s">
        <v>1031</v>
      </c>
    </row>
    <row r="233" spans="1:11">
      <c r="A233" s="66">
        <v>268</v>
      </c>
      <c r="B233" s="67">
        <v>30339</v>
      </c>
      <c r="C233" s="67">
        <v>7</v>
      </c>
      <c r="D233" s="67" t="str">
        <f>+IFERROR(VLOOKUP(C233,[2]Category!$A$1:$C$18,3,FALSE),"")</f>
        <v>Energia</v>
      </c>
      <c r="E233" s="67"/>
      <c r="F233" s="67"/>
      <c r="G233" s="67" t="s">
        <v>750</v>
      </c>
      <c r="H233" s="67" t="s">
        <v>751</v>
      </c>
      <c r="I233" s="67" t="str">
        <f>IFERROR(VLOOKUP($H233,'[1]Units and Conversions'!$O$3:$P$37,2,0),"")</f>
        <v>kWh</v>
      </c>
      <c r="J233" s="67"/>
      <c r="K233" s="67" t="s">
        <v>1032</v>
      </c>
    </row>
    <row r="234" spans="1:11">
      <c r="A234" s="62">
        <v>269</v>
      </c>
      <c r="B234" s="67" t="s">
        <v>749</v>
      </c>
      <c r="C234" s="67">
        <v>7</v>
      </c>
      <c r="D234" s="67" t="str">
        <f>+IFERROR(VLOOKUP(C234,[2]Category!$A$1:$C$18,3,FALSE),"")</f>
        <v>Energia</v>
      </c>
      <c r="E234" s="67"/>
      <c r="F234" s="67"/>
      <c r="G234" s="67"/>
      <c r="H234" s="67"/>
      <c r="I234" s="67" t="str">
        <f>IFERROR(VLOOKUP($H234,'[1]Units and Conversions'!$O$3:$P$37,2,0),"")</f>
        <v/>
      </c>
      <c r="J234" s="68" t="s">
        <v>1033</v>
      </c>
      <c r="K234" s="67" t="s">
        <v>1034</v>
      </c>
    </row>
    <row r="235" spans="1:11">
      <c r="A235" s="62">
        <v>270</v>
      </c>
      <c r="B235" s="67" t="s">
        <v>749</v>
      </c>
      <c r="C235" s="67">
        <v>7</v>
      </c>
      <c r="D235" s="67" t="str">
        <f>+IFERROR(VLOOKUP(C235,[2]Category!$A$1:$C$18,3,FALSE),"")</f>
        <v>Energia</v>
      </c>
      <c r="E235" s="67"/>
      <c r="F235" s="67"/>
      <c r="G235" s="67"/>
      <c r="H235" s="67"/>
      <c r="I235" s="67" t="str">
        <f>IFERROR(VLOOKUP($H235,'[1]Units and Conversions'!$O$3:$P$37,2,0),"")</f>
        <v/>
      </c>
      <c r="J235" s="68" t="s">
        <v>1035</v>
      </c>
      <c r="K235" s="67" t="s">
        <v>1036</v>
      </c>
    </row>
    <row r="236" spans="1:11">
      <c r="A236" s="62">
        <v>271</v>
      </c>
      <c r="B236" s="67" t="s">
        <v>749</v>
      </c>
      <c r="C236" s="67">
        <v>7</v>
      </c>
      <c r="D236" s="67" t="str">
        <f>+IFERROR(VLOOKUP(C236,[2]Category!$A$1:$C$18,3,FALSE),"")</f>
        <v>Energia</v>
      </c>
      <c r="E236" s="67"/>
      <c r="F236" s="67"/>
      <c r="G236" s="67"/>
      <c r="H236" s="67"/>
      <c r="I236" s="67" t="str">
        <f>IFERROR(VLOOKUP($H236,'[1]Units and Conversions'!$O$3:$P$37,2,0),"")</f>
        <v/>
      </c>
      <c r="J236" s="68" t="s">
        <v>1037</v>
      </c>
      <c r="K236" s="67" t="s">
        <v>1038</v>
      </c>
    </row>
    <row r="237" spans="1:11">
      <c r="A237" s="66">
        <v>272</v>
      </c>
      <c r="B237" s="67">
        <v>30007</v>
      </c>
      <c r="C237" s="72">
        <v>15</v>
      </c>
      <c r="D237" s="67" t="str">
        <f>+IFERROR(VLOOKUP(C237,[2]Category!$A$1:$C$18,3,FALSE),"")</f>
        <v>Principais políticas e procedimentos</v>
      </c>
      <c r="E237" s="67"/>
      <c r="F237" s="67"/>
      <c r="G237" s="67"/>
      <c r="H237" s="67"/>
      <c r="I237" s="67" t="str">
        <f>IFERROR(VLOOKUP($H237,'[1]Units and Conversions'!$O$3:$P$37,2,0),"")</f>
        <v/>
      </c>
      <c r="J237" s="67"/>
      <c r="K237" s="67" t="s">
        <v>1039</v>
      </c>
    </row>
    <row r="238" spans="1:11">
      <c r="A238" s="62">
        <v>273</v>
      </c>
      <c r="B238" s="67" t="s">
        <v>749</v>
      </c>
      <c r="C238" s="72">
        <v>15</v>
      </c>
      <c r="D238" s="67" t="str">
        <f>+IFERROR(VLOOKUP(C238,[2]Category!$A$1:$C$18,3,FALSE),"")</f>
        <v>Principais políticas e procedimentos</v>
      </c>
      <c r="E238" s="67"/>
      <c r="F238" s="67"/>
      <c r="G238" s="67"/>
      <c r="H238" s="67"/>
      <c r="I238" s="67" t="str">
        <f>IFERROR(VLOOKUP($H238,'[1]Units and Conversions'!$O$3:$P$37,2,0),"")</f>
        <v/>
      </c>
      <c r="J238" s="67"/>
      <c r="K238" s="67" t="s">
        <v>1040</v>
      </c>
    </row>
    <row r="239" spans="1:11">
      <c r="A239" s="62">
        <v>274</v>
      </c>
      <c r="B239" s="67" t="s">
        <v>749</v>
      </c>
      <c r="C239" s="72">
        <v>15</v>
      </c>
      <c r="D239" s="67" t="str">
        <f>+IFERROR(VLOOKUP(C239,[2]Category!$A$1:$C$18,3,FALSE),"")</f>
        <v>Principais políticas e procedimentos</v>
      </c>
      <c r="E239" s="67"/>
      <c r="F239" s="67"/>
      <c r="G239" s="67"/>
      <c r="H239" s="67"/>
      <c r="I239" s="67" t="str">
        <f>IFERROR(VLOOKUP($H239,'[1]Units and Conversions'!$O$3:$P$37,2,0),"")</f>
        <v/>
      </c>
      <c r="J239" s="67"/>
      <c r="K239" s="67" t="s">
        <v>1041</v>
      </c>
    </row>
    <row r="240" spans="1:11">
      <c r="A240" s="66">
        <v>275</v>
      </c>
      <c r="B240" s="67">
        <v>30370</v>
      </c>
      <c r="C240" s="67">
        <v>4</v>
      </c>
      <c r="D240" s="67" t="str">
        <f>+IFERROR(VLOOKUP(C240,[2]Category!$A$1:$C$18,3,FALSE),"")</f>
        <v>Água e Efluentes</v>
      </c>
      <c r="E240" s="67" t="s">
        <v>1042</v>
      </c>
      <c r="F240" s="67"/>
      <c r="G240" s="67" t="s">
        <v>759</v>
      </c>
      <c r="H240" s="67" t="s">
        <v>1043</v>
      </c>
      <c r="I240" s="67" t="str">
        <f>IFERROR(VLOOKUP($H240,'[1]Units and Conversions'!$O$3:$P$37,2,0),"")</f>
        <v>ML</v>
      </c>
      <c r="J240" s="68" t="s">
        <v>1044</v>
      </c>
      <c r="K240" s="67" t="s">
        <v>1045</v>
      </c>
    </row>
    <row r="241" spans="1:11">
      <c r="A241" s="66">
        <v>276</v>
      </c>
      <c r="B241" s="67">
        <v>30370</v>
      </c>
      <c r="C241" s="67">
        <v>4</v>
      </c>
      <c r="D241" s="67" t="str">
        <f>+IFERROR(VLOOKUP(C241,[2]Category!$A$1:$C$18,3,FALSE),"")</f>
        <v>Água e Efluentes</v>
      </c>
      <c r="E241" s="67" t="s">
        <v>1042</v>
      </c>
      <c r="F241" s="67"/>
      <c r="G241" s="67" t="s">
        <v>759</v>
      </c>
      <c r="H241" s="67" t="s">
        <v>1043</v>
      </c>
      <c r="I241" s="67" t="str">
        <f>IFERROR(VLOOKUP($H241,'[1]Units and Conversions'!$O$3:$P$37,2,0),"")</f>
        <v>ML</v>
      </c>
      <c r="J241" s="67"/>
      <c r="K241" s="67" t="s">
        <v>1046</v>
      </c>
    </row>
    <row r="242" spans="1:11">
      <c r="A242" s="66">
        <v>277</v>
      </c>
      <c r="B242" s="67">
        <v>30370</v>
      </c>
      <c r="C242" s="67">
        <v>4</v>
      </c>
      <c r="D242" s="67" t="str">
        <f>+IFERROR(VLOOKUP(C242,[2]Category!$A$1:$C$18,3,FALSE),"")</f>
        <v>Água e Efluentes</v>
      </c>
      <c r="E242" s="67" t="s">
        <v>1042</v>
      </c>
      <c r="F242" s="67"/>
      <c r="G242" s="67" t="s">
        <v>759</v>
      </c>
      <c r="H242" s="67" t="s">
        <v>1043</v>
      </c>
      <c r="I242" s="67" t="str">
        <f>IFERROR(VLOOKUP($H242,'[1]Units and Conversions'!$O$3:$P$37,2,0),"")</f>
        <v>ML</v>
      </c>
      <c r="J242" s="67"/>
      <c r="K242" s="67" t="s">
        <v>1047</v>
      </c>
    </row>
    <row r="243" spans="1:11">
      <c r="A243" s="66">
        <v>278</v>
      </c>
      <c r="B243" s="67">
        <v>30370</v>
      </c>
      <c r="C243" s="67">
        <v>4</v>
      </c>
      <c r="D243" s="67" t="str">
        <f>+IFERROR(VLOOKUP(C243,[2]Category!$A$1:$C$18,3,FALSE),"")</f>
        <v>Água e Efluentes</v>
      </c>
      <c r="E243" s="67" t="s">
        <v>1042</v>
      </c>
      <c r="F243" s="67"/>
      <c r="G243" s="67" t="s">
        <v>759</v>
      </c>
      <c r="H243" s="67" t="s">
        <v>1043</v>
      </c>
      <c r="I243" s="67" t="str">
        <f>IFERROR(VLOOKUP($H243,'[1]Units and Conversions'!$O$3:$P$37,2,0),"")</f>
        <v>ML</v>
      </c>
      <c r="J243" s="68" t="s">
        <v>1048</v>
      </c>
      <c r="K243" s="67" t="s">
        <v>1049</v>
      </c>
    </row>
    <row r="244" spans="1:11">
      <c r="A244" s="66">
        <v>279</v>
      </c>
      <c r="B244" s="67">
        <v>30370</v>
      </c>
      <c r="C244" s="67">
        <v>4</v>
      </c>
      <c r="D244" s="67" t="str">
        <f>+IFERROR(VLOOKUP(C244,[2]Category!$A$1:$C$18,3,FALSE),"")</f>
        <v>Água e Efluentes</v>
      </c>
      <c r="E244" s="67" t="s">
        <v>1042</v>
      </c>
      <c r="F244" s="67"/>
      <c r="G244" s="67" t="s">
        <v>759</v>
      </c>
      <c r="H244" s="67" t="s">
        <v>1043</v>
      </c>
      <c r="I244" s="67" t="str">
        <f>IFERROR(VLOOKUP($H244,'[1]Units and Conversions'!$O$3:$P$37,2,0),"")</f>
        <v>ML</v>
      </c>
      <c r="J244" s="67"/>
      <c r="K244" s="67" t="s">
        <v>1050</v>
      </c>
    </row>
    <row r="245" spans="1:11">
      <c r="A245" s="66">
        <v>280</v>
      </c>
      <c r="B245" s="67">
        <v>30370</v>
      </c>
      <c r="C245" s="67">
        <v>4</v>
      </c>
      <c r="D245" s="67" t="str">
        <f>+IFERROR(VLOOKUP(C245,[2]Category!$A$1:$C$18,3,FALSE),"")</f>
        <v>Água e Efluentes</v>
      </c>
      <c r="E245" s="67" t="s">
        <v>1042</v>
      </c>
      <c r="F245" s="67"/>
      <c r="G245" s="67" t="s">
        <v>759</v>
      </c>
      <c r="H245" s="67" t="s">
        <v>1043</v>
      </c>
      <c r="I245" s="67" t="str">
        <f>IFERROR(VLOOKUP($H245,'[1]Units and Conversions'!$O$3:$P$37,2,0),"")</f>
        <v>ML</v>
      </c>
      <c r="J245" s="67"/>
      <c r="K245" s="67" t="s">
        <v>1051</v>
      </c>
    </row>
    <row r="246" spans="1:11">
      <c r="A246" s="66">
        <v>281</v>
      </c>
      <c r="B246" s="67">
        <v>30370</v>
      </c>
      <c r="C246" s="67">
        <v>4</v>
      </c>
      <c r="D246" s="67" t="str">
        <f>+IFERROR(VLOOKUP(C246,[2]Category!$A$1:$C$18,3,FALSE),"")</f>
        <v>Água e Efluentes</v>
      </c>
      <c r="E246" s="67" t="s">
        <v>1042</v>
      </c>
      <c r="F246" s="67"/>
      <c r="G246" s="67" t="s">
        <v>759</v>
      </c>
      <c r="H246" s="67" t="s">
        <v>1043</v>
      </c>
      <c r="I246" s="67" t="str">
        <f>IFERROR(VLOOKUP($H246,'[1]Units and Conversions'!$O$3:$P$37,2,0),"")</f>
        <v>ML</v>
      </c>
      <c r="J246" s="68" t="s">
        <v>1052</v>
      </c>
      <c r="K246" s="67" t="s">
        <v>1053</v>
      </c>
    </row>
    <row r="247" spans="1:11">
      <c r="A247" s="66">
        <v>282</v>
      </c>
      <c r="B247" s="67">
        <v>30370</v>
      </c>
      <c r="C247" s="67">
        <v>4</v>
      </c>
      <c r="D247" s="67" t="str">
        <f>+IFERROR(VLOOKUP(C247,[2]Category!$A$1:$C$18,3,FALSE),"")</f>
        <v>Água e Efluentes</v>
      </c>
      <c r="E247" s="67" t="s">
        <v>1042</v>
      </c>
      <c r="F247" s="67"/>
      <c r="G247" s="67" t="s">
        <v>759</v>
      </c>
      <c r="H247" s="67" t="s">
        <v>1043</v>
      </c>
      <c r="I247" s="67" t="str">
        <f>IFERROR(VLOOKUP($H247,'[1]Units and Conversions'!$O$3:$P$37,2,0),"")</f>
        <v>ML</v>
      </c>
      <c r="J247" s="67"/>
      <c r="K247" s="67" t="s">
        <v>1054</v>
      </c>
    </row>
    <row r="248" spans="1:11">
      <c r="A248" s="66">
        <v>283</v>
      </c>
      <c r="B248" s="67">
        <v>30370</v>
      </c>
      <c r="C248" s="67">
        <v>4</v>
      </c>
      <c r="D248" s="67" t="str">
        <f>+IFERROR(VLOOKUP(C248,[2]Category!$A$1:$C$18,3,FALSE),"")</f>
        <v>Água e Efluentes</v>
      </c>
      <c r="E248" s="67" t="s">
        <v>1042</v>
      </c>
      <c r="F248" s="67"/>
      <c r="G248" s="67" t="s">
        <v>759</v>
      </c>
      <c r="H248" s="67" t="s">
        <v>1043</v>
      </c>
      <c r="I248" s="67" t="str">
        <f>IFERROR(VLOOKUP($H248,'[1]Units and Conversions'!$O$3:$P$37,2,0),"")</f>
        <v>ML</v>
      </c>
      <c r="J248" s="67"/>
      <c r="K248" s="67" t="s">
        <v>1055</v>
      </c>
    </row>
    <row r="249" spans="1:11">
      <c r="A249" s="62">
        <v>284</v>
      </c>
      <c r="B249" s="67" t="s">
        <v>749</v>
      </c>
      <c r="C249" s="67">
        <v>4</v>
      </c>
      <c r="D249" s="67" t="str">
        <f>+IFERROR(VLOOKUP(C249,[2]Category!$A$1:$C$18,3,FALSE),"")</f>
        <v>Água e Efluentes</v>
      </c>
      <c r="E249" s="67" t="s">
        <v>1056</v>
      </c>
      <c r="F249" s="67"/>
      <c r="G249" s="67" t="s">
        <v>759</v>
      </c>
      <c r="H249" s="67" t="s">
        <v>1043</v>
      </c>
      <c r="I249" s="67" t="str">
        <f>IFERROR(VLOOKUP($H249,'[1]Units and Conversions'!$O$3:$P$37,2,0),"")</f>
        <v>ML</v>
      </c>
      <c r="J249" s="68" t="s">
        <v>1057</v>
      </c>
      <c r="K249" s="67" t="s">
        <v>1058</v>
      </c>
    </row>
    <row r="250" spans="1:11">
      <c r="A250" s="62">
        <v>285</v>
      </c>
      <c r="B250" s="67" t="s">
        <v>749</v>
      </c>
      <c r="C250" s="67">
        <v>4</v>
      </c>
      <c r="D250" s="67" t="str">
        <f>+IFERROR(VLOOKUP(C250,[2]Category!$A$1:$C$18,3,FALSE),"")</f>
        <v>Água e Efluentes</v>
      </c>
      <c r="E250" s="67" t="s">
        <v>1056</v>
      </c>
      <c r="F250" s="67"/>
      <c r="G250" s="67" t="s">
        <v>759</v>
      </c>
      <c r="H250" s="67" t="s">
        <v>1043</v>
      </c>
      <c r="I250" s="67" t="str">
        <f>IFERROR(VLOOKUP($H250,'[1]Units and Conversions'!$O$3:$P$37,2,0),"")</f>
        <v>ML</v>
      </c>
      <c r="J250" s="67"/>
      <c r="K250" s="67" t="s">
        <v>1059</v>
      </c>
    </row>
    <row r="251" spans="1:11">
      <c r="A251" s="62">
        <v>286</v>
      </c>
      <c r="B251" s="67" t="s">
        <v>749</v>
      </c>
      <c r="C251" s="67">
        <v>4</v>
      </c>
      <c r="D251" s="67" t="str">
        <f>+IFERROR(VLOOKUP(C251,[2]Category!$A$1:$C$18,3,FALSE),"")</f>
        <v>Água e Efluentes</v>
      </c>
      <c r="E251" s="67" t="s">
        <v>1056</v>
      </c>
      <c r="F251" s="67"/>
      <c r="G251" s="67" t="s">
        <v>759</v>
      </c>
      <c r="H251" s="67" t="s">
        <v>1043</v>
      </c>
      <c r="I251" s="67" t="str">
        <f>IFERROR(VLOOKUP($H251,'[1]Units and Conversions'!$O$3:$P$37,2,0),"")</f>
        <v>ML</v>
      </c>
      <c r="J251" s="67"/>
      <c r="K251" s="67" t="s">
        <v>1060</v>
      </c>
    </row>
    <row r="252" spans="1:11">
      <c r="A252" s="66">
        <v>287</v>
      </c>
      <c r="B252" s="67">
        <v>30370</v>
      </c>
      <c r="C252" s="67">
        <v>4</v>
      </c>
      <c r="D252" s="67" t="str">
        <f>+IFERROR(VLOOKUP(C252,[2]Category!$A$1:$C$18,3,FALSE),"")</f>
        <v>Água e Efluentes</v>
      </c>
      <c r="E252" s="67" t="s">
        <v>1042</v>
      </c>
      <c r="F252" s="67"/>
      <c r="G252" s="67" t="s">
        <v>759</v>
      </c>
      <c r="H252" s="67" t="s">
        <v>1043</v>
      </c>
      <c r="I252" s="67" t="str">
        <f>IFERROR(VLOOKUP($H252,'[1]Units and Conversions'!$O$3:$P$37,2,0),"")</f>
        <v>ML</v>
      </c>
      <c r="J252" s="68" t="s">
        <v>1061</v>
      </c>
      <c r="K252" s="67" t="s">
        <v>1062</v>
      </c>
    </row>
    <row r="253" spans="1:11">
      <c r="A253" s="66">
        <v>288</v>
      </c>
      <c r="B253" s="67">
        <v>30370</v>
      </c>
      <c r="C253" s="67">
        <v>4</v>
      </c>
      <c r="D253" s="67" t="str">
        <f>+IFERROR(VLOOKUP(C253,[2]Category!$A$1:$C$18,3,FALSE),"")</f>
        <v>Água e Efluentes</v>
      </c>
      <c r="E253" s="67" t="s">
        <v>1042</v>
      </c>
      <c r="F253" s="67"/>
      <c r="G253" s="67" t="s">
        <v>759</v>
      </c>
      <c r="H253" s="67" t="s">
        <v>1043</v>
      </c>
      <c r="I253" s="67" t="str">
        <f>IFERROR(VLOOKUP($H253,'[1]Units and Conversions'!$O$3:$P$37,2,0),"")</f>
        <v>ML</v>
      </c>
      <c r="J253" s="67"/>
      <c r="K253" s="67" t="s">
        <v>1063</v>
      </c>
    </row>
    <row r="254" spans="1:11">
      <c r="A254" s="66">
        <v>289</v>
      </c>
      <c r="B254" s="67">
        <v>30370</v>
      </c>
      <c r="C254" s="67">
        <v>4</v>
      </c>
      <c r="D254" s="67" t="str">
        <f>+IFERROR(VLOOKUP(C254,[2]Category!$A$1:$C$18,3,FALSE),"")</f>
        <v>Água e Efluentes</v>
      </c>
      <c r="E254" s="67" t="s">
        <v>1042</v>
      </c>
      <c r="F254" s="67"/>
      <c r="G254" s="67" t="s">
        <v>759</v>
      </c>
      <c r="H254" s="67" t="s">
        <v>1043</v>
      </c>
      <c r="I254" s="67" t="str">
        <f>IFERROR(VLOOKUP($H254,'[1]Units and Conversions'!$O$3:$P$37,2,0),"")</f>
        <v>ML</v>
      </c>
      <c r="J254" s="67"/>
      <c r="K254" s="67" t="s">
        <v>1064</v>
      </c>
    </row>
    <row r="255" spans="1:11">
      <c r="A255" s="62">
        <v>290</v>
      </c>
      <c r="B255" s="67" t="s">
        <v>749</v>
      </c>
      <c r="C255" s="67">
        <v>4</v>
      </c>
      <c r="D255" s="67" t="str">
        <f>+IFERROR(VLOOKUP(C255,[2]Category!$A$1:$C$18,3,FALSE),"")</f>
        <v>Água e Efluentes</v>
      </c>
      <c r="E255" s="67" t="s">
        <v>1042</v>
      </c>
      <c r="F255" s="67"/>
      <c r="G255" s="67" t="s">
        <v>759</v>
      </c>
      <c r="H255" s="67" t="s">
        <v>1043</v>
      </c>
      <c r="I255" s="67" t="str">
        <f>IFERROR(VLOOKUP($H255,'[1]Units and Conversions'!$O$3:$P$37,2,0),"")</f>
        <v>ML</v>
      </c>
      <c r="J255" s="68" t="s">
        <v>1065</v>
      </c>
      <c r="K255" s="67" t="s">
        <v>1066</v>
      </c>
    </row>
    <row r="256" spans="1:11">
      <c r="A256" s="66">
        <v>291</v>
      </c>
      <c r="B256" s="67">
        <v>30532</v>
      </c>
      <c r="C256" s="67">
        <v>4</v>
      </c>
      <c r="D256" s="67" t="str">
        <f>+IFERROR(VLOOKUP(C256,[2]Category!$A$1:$C$18,3,FALSE),"")</f>
        <v>Água e Efluentes</v>
      </c>
      <c r="E256" s="67" t="s">
        <v>1042</v>
      </c>
      <c r="F256" s="67"/>
      <c r="G256" s="67" t="s">
        <v>759</v>
      </c>
      <c r="H256" s="67" t="s">
        <v>1043</v>
      </c>
      <c r="I256" s="67" t="str">
        <f>IFERROR(VLOOKUP($H256,'[1]Units and Conversions'!$O$3:$P$37,2,0),"")</f>
        <v>ML</v>
      </c>
      <c r="J256" s="68" t="s">
        <v>1067</v>
      </c>
      <c r="K256" s="67" t="s">
        <v>1068</v>
      </c>
    </row>
    <row r="257" spans="1:11">
      <c r="A257" s="66">
        <v>292</v>
      </c>
      <c r="B257" s="67">
        <v>30532</v>
      </c>
      <c r="C257" s="67">
        <v>4</v>
      </c>
      <c r="D257" s="67" t="str">
        <f>+IFERROR(VLOOKUP(C257,[2]Category!$A$1:$C$18,3,FALSE),"")</f>
        <v>Água e Efluentes</v>
      </c>
      <c r="E257" s="67" t="s">
        <v>1042</v>
      </c>
      <c r="F257" s="67"/>
      <c r="G257" s="67" t="s">
        <v>759</v>
      </c>
      <c r="H257" s="67" t="s">
        <v>1043</v>
      </c>
      <c r="I257" s="67" t="str">
        <f>IFERROR(VLOOKUP($H257,'[1]Units and Conversions'!$O$3:$P$37,2,0),"")</f>
        <v>ML</v>
      </c>
      <c r="J257" s="67"/>
      <c r="K257" s="67" t="s">
        <v>1069</v>
      </c>
    </row>
    <row r="258" spans="1:11">
      <c r="A258" s="66">
        <v>293</v>
      </c>
      <c r="B258" s="67">
        <v>30532</v>
      </c>
      <c r="C258" s="67">
        <v>4</v>
      </c>
      <c r="D258" s="67" t="str">
        <f>+IFERROR(VLOOKUP(C258,[2]Category!$A$1:$C$18,3,FALSE),"")</f>
        <v>Água e Efluentes</v>
      </c>
      <c r="E258" s="67" t="s">
        <v>1042</v>
      </c>
      <c r="F258" s="67"/>
      <c r="G258" s="67" t="s">
        <v>759</v>
      </c>
      <c r="H258" s="67" t="s">
        <v>1043</v>
      </c>
      <c r="I258" s="67" t="str">
        <f>IFERROR(VLOOKUP($H258,'[1]Units and Conversions'!$O$3:$P$37,2,0),"")</f>
        <v>ML</v>
      </c>
      <c r="J258" s="67"/>
      <c r="K258" s="67" t="s">
        <v>1070</v>
      </c>
    </row>
    <row r="259" spans="1:11">
      <c r="A259" s="66">
        <v>294</v>
      </c>
      <c r="B259" s="67">
        <v>30532</v>
      </c>
      <c r="C259" s="67">
        <v>4</v>
      </c>
      <c r="D259" s="67" t="str">
        <f>+IFERROR(VLOOKUP(C259,[2]Category!$A$1:$C$18,3,FALSE),"")</f>
        <v>Água e Efluentes</v>
      </c>
      <c r="E259" s="67" t="s">
        <v>1042</v>
      </c>
      <c r="F259" s="67"/>
      <c r="G259" s="67" t="s">
        <v>759</v>
      </c>
      <c r="H259" s="67" t="s">
        <v>1043</v>
      </c>
      <c r="I259" s="67" t="str">
        <f>IFERROR(VLOOKUP($H259,'[1]Units and Conversions'!$O$3:$P$37,2,0),"")</f>
        <v>ML</v>
      </c>
      <c r="J259" s="68" t="s">
        <v>1071</v>
      </c>
      <c r="K259" s="67" t="s">
        <v>1072</v>
      </c>
    </row>
    <row r="260" spans="1:11">
      <c r="A260" s="66">
        <v>295</v>
      </c>
      <c r="B260" s="67">
        <v>30532</v>
      </c>
      <c r="C260" s="67">
        <v>4</v>
      </c>
      <c r="D260" s="67" t="str">
        <f>+IFERROR(VLOOKUP(C260,[2]Category!$A$1:$C$18,3,FALSE),"")</f>
        <v>Água e Efluentes</v>
      </c>
      <c r="E260" s="67" t="s">
        <v>1042</v>
      </c>
      <c r="F260" s="67"/>
      <c r="G260" s="67" t="s">
        <v>759</v>
      </c>
      <c r="H260" s="67" t="s">
        <v>1043</v>
      </c>
      <c r="I260" s="67" t="str">
        <f>IFERROR(VLOOKUP($H260,'[1]Units and Conversions'!$O$3:$P$37,2,0),"")</f>
        <v>ML</v>
      </c>
      <c r="J260" s="67"/>
      <c r="K260" s="67" t="s">
        <v>1073</v>
      </c>
    </row>
    <row r="261" spans="1:11">
      <c r="A261" s="66">
        <v>296</v>
      </c>
      <c r="B261" s="67">
        <v>30532</v>
      </c>
      <c r="C261" s="67">
        <v>4</v>
      </c>
      <c r="D261" s="67" t="str">
        <f>+IFERROR(VLOOKUP(C261,[2]Category!$A$1:$C$18,3,FALSE),"")</f>
        <v>Água e Efluentes</v>
      </c>
      <c r="E261" s="67" t="s">
        <v>1042</v>
      </c>
      <c r="F261" s="67"/>
      <c r="G261" s="67" t="s">
        <v>759</v>
      </c>
      <c r="H261" s="67" t="s">
        <v>1043</v>
      </c>
      <c r="I261" s="67" t="str">
        <f>IFERROR(VLOOKUP($H261,'[1]Units and Conversions'!$O$3:$P$37,2,0),"")</f>
        <v>ML</v>
      </c>
      <c r="J261" s="67"/>
      <c r="K261" s="67" t="s">
        <v>1074</v>
      </c>
    </row>
    <row r="262" spans="1:11">
      <c r="A262" s="66">
        <v>297</v>
      </c>
      <c r="B262" s="67">
        <v>30532</v>
      </c>
      <c r="C262" s="67">
        <v>4</v>
      </c>
      <c r="D262" s="67" t="str">
        <f>+IFERROR(VLOOKUP(C262,[2]Category!$A$1:$C$18,3,FALSE),"")</f>
        <v>Água e Efluentes</v>
      </c>
      <c r="E262" s="67" t="s">
        <v>1042</v>
      </c>
      <c r="F262" s="67"/>
      <c r="G262" s="67" t="s">
        <v>759</v>
      </c>
      <c r="H262" s="67" t="s">
        <v>1043</v>
      </c>
      <c r="I262" s="67" t="str">
        <f>IFERROR(VLOOKUP($H262,'[1]Units and Conversions'!$O$3:$P$37,2,0),"")</f>
        <v>ML</v>
      </c>
      <c r="J262" s="68" t="s">
        <v>1075</v>
      </c>
      <c r="K262" s="67" t="s">
        <v>1076</v>
      </c>
    </row>
    <row r="263" spans="1:11">
      <c r="A263" s="66">
        <v>298</v>
      </c>
      <c r="B263" s="67">
        <v>30532</v>
      </c>
      <c r="C263" s="67">
        <v>4</v>
      </c>
      <c r="D263" s="67" t="str">
        <f>+IFERROR(VLOOKUP(C263,[2]Category!$A$1:$C$18,3,FALSE),"")</f>
        <v>Água e Efluentes</v>
      </c>
      <c r="E263" s="67" t="s">
        <v>1042</v>
      </c>
      <c r="F263" s="67"/>
      <c r="G263" s="67" t="s">
        <v>759</v>
      </c>
      <c r="H263" s="67" t="s">
        <v>1043</v>
      </c>
      <c r="I263" s="67" t="str">
        <f>IFERROR(VLOOKUP($H263,'[1]Units and Conversions'!$O$3:$P$37,2,0),"")</f>
        <v>ML</v>
      </c>
      <c r="J263" s="67"/>
      <c r="K263" s="67" t="s">
        <v>1077</v>
      </c>
    </row>
    <row r="264" spans="1:11">
      <c r="A264" s="66">
        <v>299</v>
      </c>
      <c r="B264" s="67">
        <v>30532</v>
      </c>
      <c r="C264" s="67">
        <v>4</v>
      </c>
      <c r="D264" s="67" t="str">
        <f>+IFERROR(VLOOKUP(C264,[2]Category!$A$1:$C$18,3,FALSE),"")</f>
        <v>Água e Efluentes</v>
      </c>
      <c r="E264" s="67" t="s">
        <v>1042</v>
      </c>
      <c r="F264" s="67"/>
      <c r="G264" s="67" t="s">
        <v>759</v>
      </c>
      <c r="H264" s="67" t="s">
        <v>1043</v>
      </c>
      <c r="I264" s="67" t="str">
        <f>IFERROR(VLOOKUP($H264,'[1]Units and Conversions'!$O$3:$P$37,2,0),"")</f>
        <v>ML</v>
      </c>
      <c r="J264" s="67"/>
      <c r="K264" s="67" t="s">
        <v>1078</v>
      </c>
    </row>
    <row r="265" spans="1:11">
      <c r="A265" s="62">
        <v>300</v>
      </c>
      <c r="B265" s="67" t="s">
        <v>749</v>
      </c>
      <c r="C265" s="67">
        <v>4</v>
      </c>
      <c r="D265" s="67" t="str">
        <f>+IFERROR(VLOOKUP(C265,[2]Category!$A$1:$C$18,3,FALSE),"")</f>
        <v>Água e Efluentes</v>
      </c>
      <c r="E265" s="67" t="s">
        <v>1056</v>
      </c>
      <c r="F265" s="67"/>
      <c r="G265" s="67" t="s">
        <v>759</v>
      </c>
      <c r="H265" s="67" t="s">
        <v>1043</v>
      </c>
      <c r="I265" s="67" t="str">
        <f>IFERROR(VLOOKUP($H265,'[1]Units and Conversions'!$O$3:$P$37,2,0),"")</f>
        <v>ML</v>
      </c>
      <c r="J265" s="68" t="s">
        <v>1079</v>
      </c>
      <c r="K265" s="67" t="s">
        <v>1080</v>
      </c>
    </row>
    <row r="266" spans="1:11">
      <c r="A266" s="62">
        <v>301</v>
      </c>
      <c r="B266" s="67" t="s">
        <v>749</v>
      </c>
      <c r="C266" s="67">
        <v>4</v>
      </c>
      <c r="D266" s="67" t="str">
        <f>+IFERROR(VLOOKUP(C266,[2]Category!$A$1:$C$18,3,FALSE),"")</f>
        <v>Água e Efluentes</v>
      </c>
      <c r="E266" s="67" t="s">
        <v>1056</v>
      </c>
      <c r="F266" s="67"/>
      <c r="G266" s="67" t="s">
        <v>759</v>
      </c>
      <c r="H266" s="67" t="s">
        <v>1043</v>
      </c>
      <c r="I266" s="67" t="str">
        <f>IFERROR(VLOOKUP($H266,'[1]Units and Conversions'!$O$3:$P$37,2,0),"")</f>
        <v>ML</v>
      </c>
      <c r="J266" s="67"/>
      <c r="K266" s="67" t="s">
        <v>1081</v>
      </c>
    </row>
    <row r="267" spans="1:11">
      <c r="A267" s="62">
        <v>302</v>
      </c>
      <c r="B267" s="67" t="s">
        <v>749</v>
      </c>
      <c r="C267" s="67">
        <v>4</v>
      </c>
      <c r="D267" s="67" t="str">
        <f>+IFERROR(VLOOKUP(C267,[2]Category!$A$1:$C$18,3,FALSE),"")</f>
        <v>Água e Efluentes</v>
      </c>
      <c r="E267" s="67" t="s">
        <v>1056</v>
      </c>
      <c r="F267" s="67"/>
      <c r="G267" s="67" t="s">
        <v>759</v>
      </c>
      <c r="H267" s="67" t="s">
        <v>1043</v>
      </c>
      <c r="I267" s="67" t="str">
        <f>IFERROR(VLOOKUP($H267,'[1]Units and Conversions'!$O$3:$P$37,2,0),"")</f>
        <v>ML</v>
      </c>
      <c r="J267" s="67"/>
      <c r="K267" s="67" t="s">
        <v>1082</v>
      </c>
    </row>
    <row r="268" spans="1:11">
      <c r="A268" s="66">
        <v>303</v>
      </c>
      <c r="B268" s="67">
        <v>30532</v>
      </c>
      <c r="C268" s="67">
        <v>4</v>
      </c>
      <c r="D268" s="67" t="str">
        <f>+IFERROR(VLOOKUP(C268,[2]Category!$A$1:$C$18,3,FALSE),"")</f>
        <v>Água e Efluentes</v>
      </c>
      <c r="E268" s="67" t="s">
        <v>1042</v>
      </c>
      <c r="F268" s="67"/>
      <c r="G268" s="67" t="s">
        <v>759</v>
      </c>
      <c r="H268" s="67" t="s">
        <v>1043</v>
      </c>
      <c r="I268" s="67" t="str">
        <f>IFERROR(VLOOKUP($H268,'[1]Units and Conversions'!$O$3:$P$37,2,0),"")</f>
        <v>ML</v>
      </c>
      <c r="J268" s="68" t="s">
        <v>1083</v>
      </c>
      <c r="K268" s="67" t="s">
        <v>1084</v>
      </c>
    </row>
    <row r="269" spans="1:11">
      <c r="A269" s="66">
        <v>304</v>
      </c>
      <c r="B269" s="67">
        <v>30532</v>
      </c>
      <c r="C269" s="67">
        <v>4</v>
      </c>
      <c r="D269" s="67" t="str">
        <f>+IFERROR(VLOOKUP(C269,[2]Category!$A$1:$C$18,3,FALSE),"")</f>
        <v>Água e Efluentes</v>
      </c>
      <c r="E269" s="67" t="s">
        <v>1042</v>
      </c>
      <c r="F269" s="67"/>
      <c r="G269" s="67" t="s">
        <v>759</v>
      </c>
      <c r="H269" s="67" t="s">
        <v>1043</v>
      </c>
      <c r="I269" s="67" t="str">
        <f>IFERROR(VLOOKUP($H269,'[1]Units and Conversions'!$O$3:$P$37,2,0),"")</f>
        <v>ML</v>
      </c>
      <c r="J269" s="67"/>
      <c r="K269" s="67" t="s">
        <v>1085</v>
      </c>
    </row>
    <row r="270" spans="1:11">
      <c r="A270" s="66">
        <v>305</v>
      </c>
      <c r="B270" s="67">
        <v>30532</v>
      </c>
      <c r="C270" s="67">
        <v>4</v>
      </c>
      <c r="D270" s="67" t="str">
        <f>+IFERROR(VLOOKUP(C270,[2]Category!$A$1:$C$18,3,FALSE),"")</f>
        <v>Água e Efluentes</v>
      </c>
      <c r="E270" s="67" t="s">
        <v>1042</v>
      </c>
      <c r="F270" s="67"/>
      <c r="G270" s="67" t="s">
        <v>759</v>
      </c>
      <c r="H270" s="67" t="s">
        <v>1043</v>
      </c>
      <c r="I270" s="67" t="str">
        <f>IFERROR(VLOOKUP($H270,'[1]Units and Conversions'!$O$3:$P$37,2,0),"")</f>
        <v>ML</v>
      </c>
      <c r="J270" s="67"/>
      <c r="K270" s="67" t="s">
        <v>1086</v>
      </c>
    </row>
    <row r="271" spans="1:11">
      <c r="A271" s="62">
        <v>306</v>
      </c>
      <c r="B271" s="67" t="s">
        <v>749</v>
      </c>
      <c r="C271" s="67">
        <v>4</v>
      </c>
      <c r="D271" s="67" t="str">
        <f>+IFERROR(VLOOKUP(C271,[2]Category!$A$1:$C$18,3,FALSE),"")</f>
        <v>Água e Efluentes</v>
      </c>
      <c r="E271" s="67" t="s">
        <v>1042</v>
      </c>
      <c r="F271" s="67"/>
      <c r="G271" s="67" t="s">
        <v>759</v>
      </c>
      <c r="H271" s="67" t="s">
        <v>1043</v>
      </c>
      <c r="I271" s="67" t="str">
        <f>IFERROR(VLOOKUP($H271,'[1]Units and Conversions'!$O$3:$P$37,2,0),"")</f>
        <v>ML</v>
      </c>
      <c r="J271" s="68" t="s">
        <v>1087</v>
      </c>
      <c r="K271" s="67" t="s">
        <v>1088</v>
      </c>
    </row>
    <row r="272" spans="1:11">
      <c r="A272" s="62">
        <v>307</v>
      </c>
      <c r="B272" s="67" t="s">
        <v>749</v>
      </c>
      <c r="C272" s="67">
        <v>4</v>
      </c>
      <c r="D272" s="67" t="str">
        <f>+IFERROR(VLOOKUP(C272,[2]Category!$A$1:$C$18,3,FALSE),"")</f>
        <v>Água e Efluentes</v>
      </c>
      <c r="E272" s="67" t="s">
        <v>1089</v>
      </c>
      <c r="F272" s="67"/>
      <c r="G272" s="67" t="s">
        <v>759</v>
      </c>
      <c r="H272" s="67" t="s">
        <v>1043</v>
      </c>
      <c r="I272" s="67" t="str">
        <f>IFERROR(VLOOKUP($H272,'[1]Units and Conversions'!$O$3:$P$37,2,0),"")</f>
        <v>ML</v>
      </c>
      <c r="J272" s="67"/>
      <c r="K272" s="67" t="s">
        <v>1090</v>
      </c>
    </row>
    <row r="273" spans="1:11">
      <c r="A273" s="66">
        <v>308</v>
      </c>
      <c r="B273" s="67">
        <v>30518</v>
      </c>
      <c r="C273" s="67">
        <v>4</v>
      </c>
      <c r="D273" s="67" t="str">
        <f>+IFERROR(VLOOKUP(C273,[2]Category!$A$1:$C$18,3,FALSE),"")</f>
        <v>Água e Efluentes</v>
      </c>
      <c r="E273" s="67" t="s">
        <v>1089</v>
      </c>
      <c r="F273" s="67"/>
      <c r="G273" s="67" t="s">
        <v>759</v>
      </c>
      <c r="H273" s="67" t="s">
        <v>1043</v>
      </c>
      <c r="I273" s="67" t="str">
        <f>IFERROR(VLOOKUP($H273,'[1]Units and Conversions'!$O$3:$P$37,2,0),"")</f>
        <v>ML</v>
      </c>
      <c r="J273" s="67"/>
      <c r="K273" s="67" t="s">
        <v>1091</v>
      </c>
    </row>
    <row r="274" spans="1:11">
      <c r="A274" s="66">
        <v>309</v>
      </c>
      <c r="B274" s="67">
        <v>30518</v>
      </c>
      <c r="C274" s="67">
        <v>4</v>
      </c>
      <c r="D274" s="67" t="str">
        <f>+IFERROR(VLOOKUP(C274,[2]Category!$A$1:$C$18,3,FALSE),"")</f>
        <v>Água e Efluentes</v>
      </c>
      <c r="E274" s="67" t="s">
        <v>1089</v>
      </c>
      <c r="F274" s="67"/>
      <c r="G274" s="67" t="s">
        <v>759</v>
      </c>
      <c r="H274" s="67" t="s">
        <v>1043</v>
      </c>
      <c r="I274" s="67" t="str">
        <f>IFERROR(VLOOKUP($H274,'[1]Units and Conversions'!$O$3:$P$37,2,0),"")</f>
        <v>ML</v>
      </c>
      <c r="J274" s="67"/>
      <c r="K274" s="67" t="s">
        <v>1092</v>
      </c>
    </row>
    <row r="275" spans="1:11">
      <c r="A275" s="66">
        <v>310</v>
      </c>
      <c r="B275" s="67">
        <v>30518</v>
      </c>
      <c r="C275" s="67">
        <v>4</v>
      </c>
      <c r="D275" s="67" t="str">
        <f>+IFERROR(VLOOKUP(C275,[2]Category!$A$1:$C$18,3,FALSE),"")</f>
        <v>Água e Efluentes</v>
      </c>
      <c r="E275" s="67" t="s">
        <v>1089</v>
      </c>
      <c r="F275" s="67"/>
      <c r="G275" s="67" t="s">
        <v>759</v>
      </c>
      <c r="H275" s="67" t="s">
        <v>1043</v>
      </c>
      <c r="I275" s="67" t="str">
        <f>IFERROR(VLOOKUP($H275,'[1]Units and Conversions'!$O$3:$P$37,2,0),"")</f>
        <v>ML</v>
      </c>
      <c r="J275" s="67"/>
      <c r="K275" s="67" t="s">
        <v>1093</v>
      </c>
    </row>
    <row r="276" spans="1:11">
      <c r="A276" s="66">
        <v>311</v>
      </c>
      <c r="B276" s="67">
        <v>30518</v>
      </c>
      <c r="C276" s="67">
        <v>4</v>
      </c>
      <c r="D276" s="67" t="str">
        <f>+IFERROR(VLOOKUP(C276,[2]Category!$A$1:$C$18,3,FALSE),"")</f>
        <v>Água e Efluentes</v>
      </c>
      <c r="E276" s="67" t="s">
        <v>1089</v>
      </c>
      <c r="F276" s="67"/>
      <c r="G276" s="67" t="s">
        <v>759</v>
      </c>
      <c r="H276" s="67" t="s">
        <v>1043</v>
      </c>
      <c r="I276" s="67" t="str">
        <f>IFERROR(VLOOKUP($H276,'[1]Units and Conversions'!$O$3:$P$37,2,0),"")</f>
        <v>ML</v>
      </c>
      <c r="J276" s="67"/>
      <c r="K276" s="67" t="s">
        <v>1094</v>
      </c>
    </row>
    <row r="277" spans="1:11">
      <c r="A277" s="66">
        <v>312</v>
      </c>
      <c r="B277" s="67">
        <v>30518</v>
      </c>
      <c r="C277" s="67">
        <v>4</v>
      </c>
      <c r="D277" s="67" t="str">
        <f>+IFERROR(VLOOKUP(C277,[2]Category!$A$1:$C$18,3,FALSE),"")</f>
        <v>Água e Efluentes</v>
      </c>
      <c r="E277" s="67" t="s">
        <v>1089</v>
      </c>
      <c r="F277" s="67"/>
      <c r="G277" s="67" t="s">
        <v>759</v>
      </c>
      <c r="H277" s="67" t="s">
        <v>1043</v>
      </c>
      <c r="I277" s="67" t="str">
        <f>IFERROR(VLOOKUP($H277,'[1]Units and Conversions'!$O$3:$P$37,2,0),"")</f>
        <v>ML</v>
      </c>
      <c r="J277" s="67"/>
      <c r="K277" s="67" t="s">
        <v>1095</v>
      </c>
    </row>
    <row r="278" spans="1:11">
      <c r="A278" s="66">
        <v>313</v>
      </c>
      <c r="B278" s="67">
        <v>30518</v>
      </c>
      <c r="C278" s="67">
        <v>4</v>
      </c>
      <c r="D278" s="67" t="str">
        <f>+IFERROR(VLOOKUP(C278,[2]Category!$A$1:$C$18,3,FALSE),"")</f>
        <v>Água e Efluentes</v>
      </c>
      <c r="E278" s="67" t="s">
        <v>1089</v>
      </c>
      <c r="F278" s="67"/>
      <c r="G278" s="67" t="s">
        <v>759</v>
      </c>
      <c r="H278" s="67" t="s">
        <v>1043</v>
      </c>
      <c r="I278" s="67" t="str">
        <f>IFERROR(VLOOKUP($H278,'[1]Units and Conversions'!$O$3:$P$37,2,0),"")</f>
        <v>ML</v>
      </c>
      <c r="J278" s="67"/>
      <c r="K278" s="67" t="s">
        <v>1096</v>
      </c>
    </row>
    <row r="279" spans="1:11">
      <c r="A279" s="66">
        <v>314</v>
      </c>
      <c r="B279" s="67">
        <v>30518</v>
      </c>
      <c r="C279" s="67">
        <v>4</v>
      </c>
      <c r="D279" s="67" t="str">
        <f>+IFERROR(VLOOKUP(C279,[2]Category!$A$1:$C$18,3,FALSE),"")</f>
        <v>Água e Efluentes</v>
      </c>
      <c r="E279" s="67" t="s">
        <v>1089</v>
      </c>
      <c r="F279" s="67"/>
      <c r="G279" s="67" t="s">
        <v>759</v>
      </c>
      <c r="H279" s="67" t="s">
        <v>1043</v>
      </c>
      <c r="I279" s="67" t="str">
        <f>IFERROR(VLOOKUP($H279,'[1]Units and Conversions'!$O$3:$P$37,2,0),"")</f>
        <v>ML</v>
      </c>
      <c r="J279" s="67"/>
      <c r="K279" s="67" t="s">
        <v>1097</v>
      </c>
    </row>
    <row r="280" spans="1:11">
      <c r="A280" s="66">
        <v>315</v>
      </c>
      <c r="B280" s="67">
        <v>30518</v>
      </c>
      <c r="C280" s="67">
        <v>4</v>
      </c>
      <c r="D280" s="67" t="str">
        <f>+IFERROR(VLOOKUP(C280,[2]Category!$A$1:$C$18,3,FALSE),"")</f>
        <v>Água e Efluentes</v>
      </c>
      <c r="E280" s="67" t="s">
        <v>1089</v>
      </c>
      <c r="F280" s="67"/>
      <c r="G280" s="67" t="s">
        <v>759</v>
      </c>
      <c r="H280" s="67" t="s">
        <v>1043</v>
      </c>
      <c r="I280" s="67" t="str">
        <f>IFERROR(VLOOKUP($H280,'[1]Units and Conversions'!$O$3:$P$37,2,0),"")</f>
        <v>ML</v>
      </c>
      <c r="J280" s="67"/>
      <c r="K280" s="67" t="s">
        <v>1098</v>
      </c>
    </row>
    <row r="281" spans="1:11">
      <c r="A281" s="66">
        <v>316</v>
      </c>
      <c r="B281" s="67">
        <v>30518</v>
      </c>
      <c r="C281" s="67">
        <v>4</v>
      </c>
      <c r="D281" s="67" t="str">
        <f>+IFERROR(VLOOKUP(C281,[2]Category!$A$1:$C$18,3,FALSE),"")</f>
        <v>Água e Efluentes</v>
      </c>
      <c r="E281" s="67" t="s">
        <v>1089</v>
      </c>
      <c r="F281" s="67"/>
      <c r="G281" s="67" t="s">
        <v>759</v>
      </c>
      <c r="H281" s="67" t="s">
        <v>1043</v>
      </c>
      <c r="I281" s="67" t="str">
        <f>IFERROR(VLOOKUP($H281,'[1]Units and Conversions'!$O$3:$P$37,2,0),"")</f>
        <v>ML</v>
      </c>
      <c r="J281" s="67"/>
      <c r="K281" s="67" t="s">
        <v>1099</v>
      </c>
    </row>
    <row r="282" spans="1:11">
      <c r="A282" s="66">
        <v>317</v>
      </c>
      <c r="B282" s="67">
        <v>30411</v>
      </c>
      <c r="C282" s="67">
        <v>5</v>
      </c>
      <c r="D282" s="67" t="str">
        <f>+IFERROR(VLOOKUP(C282,[2]Category!$A$1:$C$18,3,FALSE),"")</f>
        <v>Biodiversidade</v>
      </c>
      <c r="E282" s="67"/>
      <c r="F282" s="67"/>
      <c r="G282" s="67" t="s">
        <v>1100</v>
      </c>
      <c r="H282" s="67" t="s">
        <v>1101</v>
      </c>
      <c r="I282" s="67" t="str">
        <f>IFERROR(VLOOKUP($H282,'[1]Units and Conversions'!$O$3:$P$37,2,0),"")</f>
        <v>km2</v>
      </c>
      <c r="J282" s="67"/>
      <c r="K282" s="67" t="s">
        <v>1102</v>
      </c>
    </row>
    <row r="283" spans="1:11">
      <c r="A283" s="66">
        <v>318</v>
      </c>
      <c r="B283" s="67">
        <v>30554</v>
      </c>
      <c r="C283" s="67">
        <v>5</v>
      </c>
      <c r="D283" s="67" t="str">
        <f>+IFERROR(VLOOKUP(C283,[2]Category!$A$1:$C$18,3,FALSE),"")</f>
        <v>Biodiversidade</v>
      </c>
      <c r="E283" s="67"/>
      <c r="F283" s="67"/>
      <c r="G283" s="67" t="s">
        <v>1100</v>
      </c>
      <c r="H283" s="67" t="s">
        <v>1101</v>
      </c>
      <c r="I283" s="67" t="str">
        <f>IFERROR(VLOOKUP($H283,'[1]Units and Conversions'!$O$3:$P$37,2,0),"")</f>
        <v>km2</v>
      </c>
      <c r="J283" s="67"/>
      <c r="K283" s="71" t="s">
        <v>1103</v>
      </c>
    </row>
    <row r="284" spans="1:11">
      <c r="A284" s="62">
        <v>319</v>
      </c>
      <c r="B284" s="67" t="s">
        <v>749</v>
      </c>
      <c r="C284" s="67">
        <v>6</v>
      </c>
      <c r="D284" s="67" t="str">
        <f>+IFERROR(VLOOKUP(C284,[2]Category!$A$1:$C$18,3,FALSE),"")</f>
        <v>Emissões</v>
      </c>
      <c r="E284" s="67"/>
      <c r="F284" s="67"/>
      <c r="G284" s="67"/>
      <c r="H284" s="67"/>
      <c r="I284" s="67" t="str">
        <f>IFERROR(VLOOKUP($H284,'[1]Units and Conversions'!$O$3:$P$37,2,0),"")</f>
        <v/>
      </c>
      <c r="J284" s="68" t="s">
        <v>1104</v>
      </c>
      <c r="K284" s="67" t="s">
        <v>1105</v>
      </c>
    </row>
    <row r="285" spans="1:11">
      <c r="A285" s="62">
        <v>320</v>
      </c>
      <c r="B285" s="67" t="s">
        <v>749</v>
      </c>
      <c r="C285" s="67">
        <v>6</v>
      </c>
      <c r="D285" s="67" t="str">
        <f>+IFERROR(VLOOKUP(C285,[2]Category!$A$1:$C$18,3,FALSE),"")</f>
        <v>Emissões</v>
      </c>
      <c r="E285" s="67"/>
      <c r="F285" s="67"/>
      <c r="G285" s="67"/>
      <c r="H285" s="67"/>
      <c r="I285" s="67" t="str">
        <f>IFERROR(VLOOKUP($H285,'[1]Units and Conversions'!$O$3:$P$37,2,0),"")</f>
        <v/>
      </c>
      <c r="J285" s="68" t="s">
        <v>1106</v>
      </c>
      <c r="K285" s="67" t="s">
        <v>1107</v>
      </c>
    </row>
    <row r="286" spans="1:11">
      <c r="A286" s="62">
        <v>321</v>
      </c>
      <c r="B286" s="67" t="s">
        <v>749</v>
      </c>
      <c r="C286" s="67">
        <v>6</v>
      </c>
      <c r="D286" s="67" t="str">
        <f>+IFERROR(VLOOKUP(C286,[2]Category!$A$1:$C$18,3,FALSE),"")</f>
        <v>Emissões</v>
      </c>
      <c r="E286" s="67"/>
      <c r="F286" s="67"/>
      <c r="G286" s="67"/>
      <c r="H286" s="67"/>
      <c r="I286" s="67" t="str">
        <f>IFERROR(VLOOKUP($H286,'[1]Units and Conversions'!$O$3:$P$37,2,0),"")</f>
        <v/>
      </c>
      <c r="J286" s="68" t="s">
        <v>1108</v>
      </c>
      <c r="K286" s="67" t="s">
        <v>1109</v>
      </c>
    </row>
    <row r="287" spans="1:11">
      <c r="A287" s="62">
        <v>322</v>
      </c>
      <c r="B287" s="67" t="s">
        <v>749</v>
      </c>
      <c r="C287" s="67">
        <v>6</v>
      </c>
      <c r="D287" s="67" t="str">
        <f>+IFERROR(VLOOKUP(C287,[2]Category!$A$1:$C$18,3,FALSE),"")</f>
        <v>Emissões</v>
      </c>
      <c r="E287" s="67"/>
      <c r="F287" s="67"/>
      <c r="G287" s="67"/>
      <c r="H287" s="67"/>
      <c r="I287" s="67" t="str">
        <f>IFERROR(VLOOKUP($H287,'[1]Units and Conversions'!$O$3:$P$37,2,0),"")</f>
        <v/>
      </c>
      <c r="J287" s="68" t="s">
        <v>1110</v>
      </c>
      <c r="K287" s="67" t="s">
        <v>1111</v>
      </c>
    </row>
    <row r="288" spans="1:11">
      <c r="A288" s="62">
        <v>323</v>
      </c>
      <c r="B288" s="67" t="s">
        <v>749</v>
      </c>
      <c r="C288" s="67">
        <v>6</v>
      </c>
      <c r="D288" s="67" t="str">
        <f>+IFERROR(VLOOKUP(C288,[2]Category!$A$1:$C$18,3,FALSE),"")</f>
        <v>Emissões</v>
      </c>
      <c r="E288" s="67"/>
      <c r="F288" s="67"/>
      <c r="G288" s="67"/>
      <c r="H288" s="67"/>
      <c r="I288" s="67" t="str">
        <f>IFERROR(VLOOKUP($H288,'[1]Units and Conversions'!$O$3:$P$37,2,0),"")</f>
        <v/>
      </c>
      <c r="J288" s="68" t="s">
        <v>1112</v>
      </c>
      <c r="K288" s="67" t="s">
        <v>1113</v>
      </c>
    </row>
    <row r="289" spans="1:11">
      <c r="A289" s="62">
        <v>324</v>
      </c>
      <c r="B289" s="67" t="s">
        <v>749</v>
      </c>
      <c r="C289" s="67">
        <v>6</v>
      </c>
      <c r="D289" s="67" t="str">
        <f>+IFERROR(VLOOKUP(C289,[2]Category!$A$1:$C$18,3,FALSE),"")</f>
        <v>Emissões</v>
      </c>
      <c r="E289" s="67"/>
      <c r="F289" s="67"/>
      <c r="G289" s="67"/>
      <c r="H289" s="67"/>
      <c r="I289" s="67" t="str">
        <f>IFERROR(VLOOKUP($H289,'[1]Units and Conversions'!$O$3:$P$37,2,0),"")</f>
        <v/>
      </c>
      <c r="J289" s="68" t="s">
        <v>1114</v>
      </c>
      <c r="K289" s="67" t="s">
        <v>1115</v>
      </c>
    </row>
    <row r="290" spans="1:11">
      <c r="A290" s="62">
        <v>325</v>
      </c>
      <c r="B290" s="67" t="s">
        <v>749</v>
      </c>
      <c r="C290" s="67">
        <v>6</v>
      </c>
      <c r="D290" s="67" t="str">
        <f>+IFERROR(VLOOKUP(C290,[2]Category!$A$1:$C$18,3,FALSE),"")</f>
        <v>Emissões</v>
      </c>
      <c r="E290" s="67"/>
      <c r="F290" s="67"/>
      <c r="G290" s="67"/>
      <c r="H290" s="67"/>
      <c r="I290" s="67" t="str">
        <f>IFERROR(VLOOKUP($H290,'[1]Units and Conversions'!$O$3:$P$37,2,0),"")</f>
        <v/>
      </c>
      <c r="J290" s="68" t="s">
        <v>1116</v>
      </c>
      <c r="K290" s="67" t="s">
        <v>1117</v>
      </c>
    </row>
    <row r="291" spans="1:11">
      <c r="A291" s="62">
        <v>326</v>
      </c>
      <c r="B291" s="67" t="s">
        <v>749</v>
      </c>
      <c r="C291" s="67">
        <v>6</v>
      </c>
      <c r="D291" s="67" t="str">
        <f>+IFERROR(VLOOKUP(C291,[2]Category!$A$1:$C$18,3,FALSE),"")</f>
        <v>Emissões</v>
      </c>
      <c r="E291" s="67"/>
      <c r="F291" s="67"/>
      <c r="G291" s="67"/>
      <c r="H291" s="67"/>
      <c r="I291" s="67" t="str">
        <f>IFERROR(VLOOKUP($H291,'[1]Units and Conversions'!$O$3:$P$37,2,0),"")</f>
        <v/>
      </c>
      <c r="J291" s="68" t="s">
        <v>1118</v>
      </c>
      <c r="K291" s="67" t="s">
        <v>1119</v>
      </c>
    </row>
    <row r="292" spans="1:11">
      <c r="A292" s="62">
        <v>327</v>
      </c>
      <c r="B292" s="67" t="s">
        <v>749</v>
      </c>
      <c r="C292" s="67">
        <v>6</v>
      </c>
      <c r="D292" s="67" t="str">
        <f>+IFERROR(VLOOKUP(C292,[2]Category!$A$1:$C$18,3,FALSE),"")</f>
        <v>Emissões</v>
      </c>
      <c r="E292" s="67"/>
      <c r="F292" s="67"/>
      <c r="G292" s="67"/>
      <c r="H292" s="67"/>
      <c r="I292" s="67" t="str">
        <f>IFERROR(VLOOKUP($H292,'[1]Units and Conversions'!$O$3:$P$37,2,0),"")</f>
        <v/>
      </c>
      <c r="J292" s="68" t="s">
        <v>1120</v>
      </c>
      <c r="K292" s="67" t="s">
        <v>1121</v>
      </c>
    </row>
    <row r="293" spans="1:11">
      <c r="A293" s="62">
        <v>328</v>
      </c>
      <c r="B293" s="67" t="s">
        <v>749</v>
      </c>
      <c r="C293" s="67">
        <v>6</v>
      </c>
      <c r="D293" s="67" t="str">
        <f>+IFERROR(VLOOKUP(C293,[2]Category!$A$1:$C$18,3,FALSE),"")</f>
        <v>Emissões</v>
      </c>
      <c r="E293" s="67"/>
      <c r="F293" s="67"/>
      <c r="G293" s="67" t="s">
        <v>770</v>
      </c>
      <c r="H293" s="67" t="s">
        <v>771</v>
      </c>
      <c r="I293" s="67" t="str">
        <f>IFERROR(VLOOKUP($H293,'[1]Units and Conversions'!$O$3:$P$37,2,0),"")</f>
        <v>t</v>
      </c>
      <c r="J293" s="67"/>
      <c r="K293" s="67" t="s">
        <v>1122</v>
      </c>
    </row>
    <row r="294" spans="1:11">
      <c r="A294" s="66">
        <v>329</v>
      </c>
      <c r="B294" s="67">
        <v>30580</v>
      </c>
      <c r="C294" s="67">
        <v>6</v>
      </c>
      <c r="D294" s="67" t="str">
        <f>+IFERROR(VLOOKUP(C294,[2]Category!$A$1:$C$18,3,FALSE),"")</f>
        <v>Emissões</v>
      </c>
      <c r="E294" s="67"/>
      <c r="F294" s="67"/>
      <c r="G294" s="67" t="s">
        <v>770</v>
      </c>
      <c r="H294" s="67" t="s">
        <v>771</v>
      </c>
      <c r="I294" s="67" t="str">
        <f>IFERROR(VLOOKUP($H294,'[1]Units and Conversions'!$O$3:$P$37,2,0),"")</f>
        <v>t</v>
      </c>
      <c r="J294" s="67"/>
      <c r="K294" s="67" t="s">
        <v>1123</v>
      </c>
    </row>
    <row r="295" spans="1:11">
      <c r="A295" s="66">
        <v>330</v>
      </c>
      <c r="B295" s="67">
        <v>30581</v>
      </c>
      <c r="C295" s="67">
        <v>6</v>
      </c>
      <c r="D295" s="67" t="str">
        <f>+IFERROR(VLOOKUP(C295,[2]Category!$A$1:$C$18,3,FALSE),"")</f>
        <v>Emissões</v>
      </c>
      <c r="E295" s="67"/>
      <c r="F295" s="67"/>
      <c r="G295" s="67" t="s">
        <v>770</v>
      </c>
      <c r="H295" s="67" t="s">
        <v>771</v>
      </c>
      <c r="I295" s="67" t="str">
        <f>IFERROR(VLOOKUP($H295,'[1]Units and Conversions'!$O$3:$P$37,2,0),"")</f>
        <v>t</v>
      </c>
      <c r="J295" s="67"/>
      <c r="K295" s="67" t="s">
        <v>1124</v>
      </c>
    </row>
    <row r="296" spans="1:11">
      <c r="A296" s="66">
        <v>331</v>
      </c>
      <c r="B296" s="67">
        <v>30583</v>
      </c>
      <c r="C296" s="67">
        <v>6</v>
      </c>
      <c r="D296" s="67" t="str">
        <f>+IFERROR(VLOOKUP(C296,[2]Category!$A$1:$C$18,3,FALSE),"")</f>
        <v>Emissões</v>
      </c>
      <c r="E296" s="67"/>
      <c r="F296" s="67"/>
      <c r="G296" s="67" t="s">
        <v>770</v>
      </c>
      <c r="H296" s="67" t="s">
        <v>1125</v>
      </c>
      <c r="I296" s="67" t="str">
        <f>IFERROR(VLOOKUP($H296,'[1]Units and Conversions'!$O$3:$P$37,2,0),"")</f>
        <v>kg</v>
      </c>
      <c r="J296" s="67"/>
      <c r="K296" s="67" t="s">
        <v>1126</v>
      </c>
    </row>
    <row r="297" spans="1:11">
      <c r="A297" s="66">
        <v>332</v>
      </c>
      <c r="B297" s="67">
        <v>30583</v>
      </c>
      <c r="C297" s="67">
        <v>6</v>
      </c>
      <c r="D297" s="67" t="str">
        <f>+IFERROR(VLOOKUP(C297,[2]Category!$A$1:$C$18,3,FALSE),"")</f>
        <v>Emissões</v>
      </c>
      <c r="E297" s="67"/>
      <c r="F297" s="67"/>
      <c r="G297" s="67" t="s">
        <v>770</v>
      </c>
      <c r="H297" s="67" t="s">
        <v>1125</v>
      </c>
      <c r="I297" s="67" t="str">
        <f>IFERROR(VLOOKUP($H297,'[1]Units and Conversions'!$O$3:$P$37,2,0),"")</f>
        <v>kg</v>
      </c>
      <c r="J297" s="67"/>
      <c r="K297" s="67" t="s">
        <v>1127</v>
      </c>
    </row>
    <row r="298" spans="1:11">
      <c r="A298" s="66">
        <v>333</v>
      </c>
      <c r="B298" s="67">
        <v>30583</v>
      </c>
      <c r="C298" s="67">
        <v>6</v>
      </c>
      <c r="D298" s="67" t="str">
        <f>+IFERROR(VLOOKUP(C298,[2]Category!$A$1:$C$18,3,FALSE),"")</f>
        <v>Emissões</v>
      </c>
      <c r="E298" s="67"/>
      <c r="F298" s="67"/>
      <c r="G298" s="67" t="s">
        <v>770</v>
      </c>
      <c r="H298" s="67" t="s">
        <v>1125</v>
      </c>
      <c r="I298" s="67" t="str">
        <f>IFERROR(VLOOKUP($H298,'[1]Units and Conversions'!$O$3:$P$37,2,0),"")</f>
        <v>kg</v>
      </c>
      <c r="J298" s="67"/>
      <c r="K298" s="67" t="s">
        <v>1128</v>
      </c>
    </row>
    <row r="299" spans="1:11">
      <c r="A299" s="66">
        <v>334</v>
      </c>
      <c r="B299" s="67">
        <v>30583</v>
      </c>
      <c r="C299" s="67">
        <v>6</v>
      </c>
      <c r="D299" s="67" t="str">
        <f>+IFERROR(VLOOKUP(C299,[2]Category!$A$1:$C$18,3,FALSE),"")</f>
        <v>Emissões</v>
      </c>
      <c r="E299" s="67"/>
      <c r="F299" s="67"/>
      <c r="G299" s="67" t="s">
        <v>770</v>
      </c>
      <c r="H299" s="67" t="s">
        <v>1125</v>
      </c>
      <c r="I299" s="67" t="str">
        <f>IFERROR(VLOOKUP($H299,'[1]Units and Conversions'!$O$3:$P$37,2,0),"")</f>
        <v>kg</v>
      </c>
      <c r="J299" s="67"/>
      <c r="K299" s="73" t="s">
        <v>1129</v>
      </c>
    </row>
    <row r="300" spans="1:11">
      <c r="A300" s="66">
        <v>335</v>
      </c>
      <c r="B300" s="67">
        <v>30583</v>
      </c>
      <c r="C300" s="67">
        <v>6</v>
      </c>
      <c r="D300" s="67" t="str">
        <f>+IFERROR(VLOOKUP(C300,[2]Category!$A$1:$C$18,3,FALSE),"")</f>
        <v>Emissões</v>
      </c>
      <c r="E300" s="67"/>
      <c r="F300" s="67"/>
      <c r="G300" s="67" t="s">
        <v>770</v>
      </c>
      <c r="H300" s="67" t="s">
        <v>1125</v>
      </c>
      <c r="I300" s="67" t="str">
        <f>IFERROR(VLOOKUP($H300,'[1]Units and Conversions'!$O$3:$P$37,2,0),"")</f>
        <v>kg</v>
      </c>
      <c r="J300" s="67"/>
      <c r="K300" s="73" t="s">
        <v>1130</v>
      </c>
    </row>
    <row r="301" spans="1:11">
      <c r="A301" s="66">
        <v>336</v>
      </c>
      <c r="B301" s="67">
        <v>30583</v>
      </c>
      <c r="C301" s="67">
        <v>6</v>
      </c>
      <c r="D301" s="67" t="str">
        <f>+IFERROR(VLOOKUP(C301,[2]Category!$A$1:$C$18,3,FALSE),"")</f>
        <v>Emissões</v>
      </c>
      <c r="E301" s="67"/>
      <c r="F301" s="67"/>
      <c r="G301" s="67" t="s">
        <v>770</v>
      </c>
      <c r="H301" s="67" t="s">
        <v>1125</v>
      </c>
      <c r="I301" s="67" t="str">
        <f>IFERROR(VLOOKUP($H301,'[1]Units and Conversions'!$O$3:$P$37,2,0),"")</f>
        <v>kg</v>
      </c>
      <c r="J301" s="67"/>
      <c r="K301" s="73" t="s">
        <v>1131</v>
      </c>
    </row>
    <row r="302" spans="1:11">
      <c r="A302" s="62">
        <v>337</v>
      </c>
      <c r="B302" s="67" t="s">
        <v>749</v>
      </c>
      <c r="C302" s="67">
        <v>6</v>
      </c>
      <c r="D302" s="67" t="str">
        <f>+IFERROR(VLOOKUP(C302,[2]Category!$A$1:$C$18,3,FALSE),"")</f>
        <v>Emissões</v>
      </c>
      <c r="E302" s="67"/>
      <c r="F302" s="67"/>
      <c r="G302" s="67" t="s">
        <v>770</v>
      </c>
      <c r="H302" s="67" t="s">
        <v>771</v>
      </c>
      <c r="I302" s="67" t="str">
        <f>IFERROR(VLOOKUP($H302,'[1]Units and Conversions'!$O$3:$P$37,2,0),"")</f>
        <v>t</v>
      </c>
      <c r="J302" s="68" t="s">
        <v>1132</v>
      </c>
      <c r="K302" s="67" t="s">
        <v>1133</v>
      </c>
    </row>
    <row r="303" spans="1:11">
      <c r="A303" s="62">
        <v>338</v>
      </c>
      <c r="B303" s="67" t="s">
        <v>749</v>
      </c>
      <c r="C303" s="67">
        <v>6</v>
      </c>
      <c r="D303" s="67" t="str">
        <f>+IFERROR(VLOOKUP(C303,[2]Category!$A$1:$C$18,3,FALSE),"")</f>
        <v>Emissões</v>
      </c>
      <c r="E303" s="67"/>
      <c r="F303" s="67"/>
      <c r="G303" s="67" t="s">
        <v>770</v>
      </c>
      <c r="H303" s="67" t="s">
        <v>771</v>
      </c>
      <c r="I303" s="67" t="str">
        <f>IFERROR(VLOOKUP($H303,'[1]Units and Conversions'!$O$3:$P$37,2,0),"")</f>
        <v>t</v>
      </c>
      <c r="J303" s="68" t="s">
        <v>1134</v>
      </c>
      <c r="K303" s="67" t="s">
        <v>1135</v>
      </c>
    </row>
    <row r="304" spans="1:11">
      <c r="A304" s="62">
        <v>339</v>
      </c>
      <c r="B304" s="67" t="s">
        <v>749</v>
      </c>
      <c r="C304" s="67">
        <v>6</v>
      </c>
      <c r="D304" s="67" t="str">
        <f>+IFERROR(VLOOKUP(C304,[2]Category!$A$1:$C$18,3,FALSE),"")</f>
        <v>Emissões</v>
      </c>
      <c r="E304" s="67"/>
      <c r="F304" s="67"/>
      <c r="G304" s="67" t="s">
        <v>770</v>
      </c>
      <c r="H304" s="67" t="s">
        <v>771</v>
      </c>
      <c r="I304" s="67" t="str">
        <f>IFERROR(VLOOKUP($H304,'[1]Units and Conversions'!$O$3:$P$37,2,0),"")</f>
        <v>t</v>
      </c>
      <c r="J304" s="68" t="s">
        <v>1136</v>
      </c>
      <c r="K304" s="67" t="s">
        <v>1137</v>
      </c>
    </row>
    <row r="305" spans="1:11">
      <c r="A305" s="62">
        <v>340</v>
      </c>
      <c r="B305" s="67" t="s">
        <v>749</v>
      </c>
      <c r="C305" s="67">
        <v>6</v>
      </c>
      <c r="D305" s="67" t="str">
        <f>+IFERROR(VLOOKUP(C305,[2]Category!$A$1:$C$18,3,FALSE),"")</f>
        <v>Emissões</v>
      </c>
      <c r="E305" s="67"/>
      <c r="F305" s="67"/>
      <c r="G305" s="67" t="s">
        <v>770</v>
      </c>
      <c r="H305" s="67" t="s">
        <v>771</v>
      </c>
      <c r="I305" s="67" t="str">
        <f>IFERROR(VLOOKUP($H305,'[1]Units and Conversions'!$O$3:$P$37,2,0),"")</f>
        <v>t</v>
      </c>
      <c r="J305" s="68" t="s">
        <v>1138</v>
      </c>
      <c r="K305" s="67" t="s">
        <v>1139</v>
      </c>
    </row>
    <row r="306" spans="1:11">
      <c r="A306" s="62">
        <v>341</v>
      </c>
      <c r="B306" s="67" t="s">
        <v>749</v>
      </c>
      <c r="C306" s="67">
        <v>6</v>
      </c>
      <c r="D306" s="67" t="str">
        <f>+IFERROR(VLOOKUP(C306,[2]Category!$A$1:$C$18,3,FALSE),"")</f>
        <v>Emissões</v>
      </c>
      <c r="E306" s="67"/>
      <c r="F306" s="67"/>
      <c r="G306" s="67" t="s">
        <v>770</v>
      </c>
      <c r="H306" s="67" t="s">
        <v>771</v>
      </c>
      <c r="I306" s="67" t="str">
        <f>IFERROR(VLOOKUP($H306,'[1]Units and Conversions'!$O$3:$P$37,2,0),"")</f>
        <v>t</v>
      </c>
      <c r="J306" s="68" t="s">
        <v>1140</v>
      </c>
      <c r="K306" s="67" t="s">
        <v>1141</v>
      </c>
    </row>
    <row r="307" spans="1:11">
      <c r="A307" s="62">
        <v>342</v>
      </c>
      <c r="B307" s="67" t="s">
        <v>749</v>
      </c>
      <c r="C307" s="67">
        <v>6</v>
      </c>
      <c r="D307" s="67" t="str">
        <f>+IFERROR(VLOOKUP(C307,[2]Category!$A$1:$C$18,3,FALSE),"")</f>
        <v>Emissões</v>
      </c>
      <c r="E307" s="67"/>
      <c r="F307" s="67"/>
      <c r="G307" s="67" t="s">
        <v>770</v>
      </c>
      <c r="H307" s="67" t="s">
        <v>771</v>
      </c>
      <c r="I307" s="67" t="str">
        <f>IFERROR(VLOOKUP($H307,'[1]Units and Conversions'!$O$3:$P$37,2,0),"")</f>
        <v>t</v>
      </c>
      <c r="J307" s="68" t="s">
        <v>1142</v>
      </c>
      <c r="K307" s="67" t="s">
        <v>1143</v>
      </c>
    </row>
    <row r="308" spans="1:11">
      <c r="A308" s="62">
        <v>344</v>
      </c>
      <c r="B308" s="67" t="s">
        <v>749</v>
      </c>
      <c r="C308" s="67">
        <v>17</v>
      </c>
      <c r="D308" s="67" t="str">
        <f>+IFERROR(VLOOKUP(C308,[2]Category!$A$1:$C$18,3,FALSE),"")</f>
        <v>Transparência</v>
      </c>
      <c r="E308" s="67"/>
      <c r="F308" s="67"/>
      <c r="G308" s="67"/>
      <c r="H308" s="67"/>
      <c r="I308" s="67" t="str">
        <f>IFERROR(VLOOKUP($H308,'[1]Units and Conversions'!$O$3:$P$37,2,0),"")</f>
        <v/>
      </c>
      <c r="J308" s="71" t="s">
        <v>1144</v>
      </c>
      <c r="K308" s="67" t="s">
        <v>1145</v>
      </c>
    </row>
    <row r="309" spans="1:11">
      <c r="A309" s="62">
        <v>345</v>
      </c>
      <c r="B309" s="67" t="s">
        <v>749</v>
      </c>
      <c r="C309" s="67">
        <v>17</v>
      </c>
      <c r="D309" s="67" t="str">
        <f>+IFERROR(VLOOKUP(C309,[2]Category!$A$1:$C$18,3,FALSE),"")</f>
        <v>Transparência</v>
      </c>
      <c r="E309" s="67"/>
      <c r="F309" s="67"/>
      <c r="G309" s="67"/>
      <c r="H309" s="67"/>
      <c r="I309" s="67" t="str">
        <f>IFERROR(VLOOKUP($H309,'[1]Units and Conversions'!$O$3:$P$37,2,0),"")</f>
        <v/>
      </c>
      <c r="J309" s="67"/>
      <c r="K309" s="67" t="s">
        <v>1146</v>
      </c>
    </row>
    <row r="310" spans="1:11">
      <c r="A310" s="62">
        <v>346</v>
      </c>
      <c r="B310" s="67" t="s">
        <v>749</v>
      </c>
      <c r="C310" s="67">
        <v>17</v>
      </c>
      <c r="D310" s="67" t="str">
        <f>+IFERROR(VLOOKUP(C310,[2]Category!$A$1:$C$18,3,FALSE),"")</f>
        <v>Transparência</v>
      </c>
      <c r="E310" s="67"/>
      <c r="F310" s="67"/>
      <c r="G310" s="67"/>
      <c r="H310" s="67"/>
      <c r="I310" s="67" t="str">
        <f>IFERROR(VLOOKUP($H310,'[1]Units and Conversions'!$O$3:$P$37,2,0),"")</f>
        <v/>
      </c>
      <c r="J310" s="67"/>
      <c r="K310" s="67" t="s">
        <v>1147</v>
      </c>
    </row>
    <row r="311" spans="1:11">
      <c r="A311" s="66">
        <v>347</v>
      </c>
      <c r="B311" s="67">
        <v>30153</v>
      </c>
      <c r="C311" s="67">
        <v>17</v>
      </c>
      <c r="D311" s="67" t="str">
        <f>+IFERROR(VLOOKUP(C311,[2]Category!$A$1:$C$18,3,FALSE),"")</f>
        <v>Transparência</v>
      </c>
      <c r="E311" s="67"/>
      <c r="F311" s="67"/>
      <c r="G311" s="67"/>
      <c r="H311" s="67"/>
      <c r="I311" s="67" t="str">
        <f>IFERROR(VLOOKUP($H311,'[1]Units and Conversions'!$O$3:$P$37,2,0),"")</f>
        <v/>
      </c>
      <c r="J311" s="67"/>
      <c r="K311" s="67" t="s">
        <v>1148</v>
      </c>
    </row>
    <row r="312" spans="1:11">
      <c r="A312" s="62">
        <v>348</v>
      </c>
      <c r="B312" s="67" t="s">
        <v>749</v>
      </c>
      <c r="C312" s="67">
        <v>17</v>
      </c>
      <c r="D312" s="67" t="str">
        <f>+IFERROR(VLOOKUP(C312,[2]Category!$A$1:$C$18,3,FALSE),"")</f>
        <v>Transparência</v>
      </c>
      <c r="E312" s="67"/>
      <c r="F312" s="67"/>
      <c r="G312" s="67"/>
      <c r="H312" s="67"/>
      <c r="I312" s="67" t="str">
        <f>IFERROR(VLOOKUP($H312,'[1]Units and Conversions'!$O$3:$P$37,2,0),"")</f>
        <v/>
      </c>
      <c r="J312" s="67"/>
      <c r="K312" s="67" t="s">
        <v>1149</v>
      </c>
    </row>
    <row r="313" spans="1:11">
      <c r="A313" s="62">
        <v>349</v>
      </c>
      <c r="B313" s="67" t="s">
        <v>749</v>
      </c>
      <c r="C313" s="67">
        <v>13</v>
      </c>
      <c r="D313" s="67" t="str">
        <f>+IFERROR(VLOOKUP(C313,[2]Category!$A$1:$C$18,3,FALSE),"")</f>
        <v>Fornecedores</v>
      </c>
      <c r="E313" s="67"/>
      <c r="F313" s="67"/>
      <c r="G313" s="67"/>
      <c r="H313" s="67"/>
      <c r="I313" s="67" t="str">
        <f>IFERROR(VLOOKUP($H313,'[1]Units and Conversions'!$O$3:$P$37,2,0),"")</f>
        <v/>
      </c>
      <c r="J313" s="67" t="s">
        <v>1150</v>
      </c>
      <c r="K313" s="67" t="s">
        <v>1151</v>
      </c>
    </row>
    <row r="314" spans="1:11">
      <c r="A314" s="62">
        <v>350</v>
      </c>
      <c r="B314" s="67" t="s">
        <v>749</v>
      </c>
      <c r="C314" s="67">
        <v>13</v>
      </c>
      <c r="D314" s="67" t="str">
        <f>+IFERROR(VLOOKUP(C314,[2]Category!$A$1:$C$18,3,FALSE),"")</f>
        <v>Fornecedores</v>
      </c>
      <c r="E314" s="67"/>
      <c r="F314" s="67"/>
      <c r="G314" s="67"/>
      <c r="H314" s="67"/>
      <c r="I314" s="67" t="str">
        <f>IFERROR(VLOOKUP($H314,'[1]Units and Conversions'!$O$3:$P$37,2,0),"")</f>
        <v/>
      </c>
      <c r="J314" s="67"/>
      <c r="K314" s="67" t="s">
        <v>1152</v>
      </c>
    </row>
    <row r="315" spans="1:11">
      <c r="A315" s="62">
        <v>351</v>
      </c>
      <c r="B315" s="67" t="s">
        <v>749</v>
      </c>
      <c r="C315" s="67">
        <v>13</v>
      </c>
      <c r="D315" s="67" t="str">
        <f>+IFERROR(VLOOKUP(C315,[2]Category!$A$1:$C$18,3,FALSE),"")</f>
        <v>Fornecedores</v>
      </c>
      <c r="E315" s="67"/>
      <c r="F315" s="67"/>
      <c r="G315" s="67"/>
      <c r="H315" s="67"/>
      <c r="I315" s="67" t="str">
        <f>IFERROR(VLOOKUP($H315,'[1]Units and Conversions'!$O$3:$P$37,2,0),"")</f>
        <v/>
      </c>
      <c r="J315" s="67"/>
      <c r="K315" s="67" t="s">
        <v>1153</v>
      </c>
    </row>
    <row r="316" spans="1:11">
      <c r="A316" s="62">
        <v>352</v>
      </c>
      <c r="B316" s="67" t="s">
        <v>749</v>
      </c>
      <c r="C316" s="67">
        <v>13</v>
      </c>
      <c r="D316" s="67" t="str">
        <f>+IFERROR(VLOOKUP(C316,[2]Category!$A$1:$C$18,3,FALSE),"")</f>
        <v>Fornecedores</v>
      </c>
      <c r="E316" s="67"/>
      <c r="F316" s="67"/>
      <c r="G316" s="67"/>
      <c r="H316" s="67"/>
      <c r="I316" s="67" t="str">
        <f>IFERROR(VLOOKUP($H316,'[1]Units and Conversions'!$O$3:$P$37,2,0),"")</f>
        <v/>
      </c>
      <c r="J316" s="67" t="s">
        <v>1154</v>
      </c>
      <c r="K316" s="67" t="s">
        <v>1155</v>
      </c>
    </row>
    <row r="317" spans="1:11">
      <c r="A317" s="62">
        <v>353</v>
      </c>
      <c r="B317" s="67" t="s">
        <v>749</v>
      </c>
      <c r="C317" s="67">
        <v>13</v>
      </c>
      <c r="D317" s="67" t="str">
        <f>+IFERROR(VLOOKUP(C317,[2]Category!$A$1:$C$18,3,FALSE),"")</f>
        <v>Fornecedores</v>
      </c>
      <c r="E317" s="67"/>
      <c r="F317" s="67"/>
      <c r="G317" s="67"/>
      <c r="H317" s="67"/>
      <c r="I317" s="67" t="str">
        <f>IFERROR(VLOOKUP($H317,'[1]Units and Conversions'!$O$3:$P$37,2,0),"")</f>
        <v/>
      </c>
      <c r="J317" s="67" t="s">
        <v>1156</v>
      </c>
      <c r="K317" s="67" t="s">
        <v>1157</v>
      </c>
    </row>
    <row r="318" spans="1:11">
      <c r="A318" s="62">
        <v>354</v>
      </c>
      <c r="B318" s="67" t="s">
        <v>749</v>
      </c>
      <c r="C318" s="67">
        <v>13</v>
      </c>
      <c r="D318" s="67" t="str">
        <f>+IFERROR(VLOOKUP(C318,[2]Category!$A$1:$C$18,3,FALSE),"")</f>
        <v>Fornecedores</v>
      </c>
      <c r="E318" s="67"/>
      <c r="F318" s="67"/>
      <c r="G318" s="67"/>
      <c r="H318" s="67"/>
      <c r="I318" s="67" t="str">
        <f>IFERROR(VLOOKUP($H318,'[1]Units and Conversions'!$O$3:$P$37,2,0),"")</f>
        <v/>
      </c>
      <c r="J318" s="67" t="s">
        <v>1158</v>
      </c>
      <c r="K318" s="67" t="s">
        <v>1159</v>
      </c>
    </row>
    <row r="319" spans="1:11">
      <c r="A319" s="62">
        <v>355</v>
      </c>
      <c r="B319" s="67" t="s">
        <v>749</v>
      </c>
      <c r="C319" s="67">
        <v>11</v>
      </c>
      <c r="D319" s="67" t="str">
        <f>+IFERROR(VLOOKUP(C319,[2]Category!$A$1:$C$18,3,FALSE),"")</f>
        <v>Colaboradores</v>
      </c>
      <c r="E319" s="67" t="s">
        <v>817</v>
      </c>
      <c r="F319" s="67" t="s">
        <v>809</v>
      </c>
      <c r="G319" s="67"/>
      <c r="H319" s="67"/>
      <c r="I319" s="67" t="str">
        <f>IFERROR(VLOOKUP($H319,'[1]Units and Conversions'!$O$3:$P$37,2,0),"")</f>
        <v/>
      </c>
      <c r="J319" s="67"/>
      <c r="K319" s="67" t="s">
        <v>1160</v>
      </c>
    </row>
    <row r="320" spans="1:11">
      <c r="A320" s="66">
        <v>356</v>
      </c>
      <c r="B320" s="67">
        <v>30823</v>
      </c>
      <c r="C320" s="67">
        <v>11</v>
      </c>
      <c r="D320" s="67" t="str">
        <f>+IFERROR(VLOOKUP(C320,[2]Category!$A$1:$C$18,3,FALSE),"")</f>
        <v>Colaboradores</v>
      </c>
      <c r="E320" s="67" t="s">
        <v>817</v>
      </c>
      <c r="F320" s="67" t="s">
        <v>812</v>
      </c>
      <c r="G320" s="67"/>
      <c r="H320" s="67"/>
      <c r="I320" s="67" t="str">
        <f>IFERROR(VLOOKUP($H320,'[1]Units and Conversions'!$O$3:$P$37,2,0),"")</f>
        <v/>
      </c>
      <c r="J320" s="67"/>
      <c r="K320" s="67" t="s">
        <v>1161</v>
      </c>
    </row>
    <row r="321" spans="1:11">
      <c r="A321" s="66">
        <v>357</v>
      </c>
      <c r="B321" s="67">
        <v>30823</v>
      </c>
      <c r="C321" s="67">
        <v>11</v>
      </c>
      <c r="D321" s="67" t="str">
        <f>+IFERROR(VLOOKUP(C321,[2]Category!$A$1:$C$18,3,FALSE),"")</f>
        <v>Colaboradores</v>
      </c>
      <c r="E321" s="67" t="s">
        <v>817</v>
      </c>
      <c r="F321" s="67" t="s">
        <v>812</v>
      </c>
      <c r="G321" s="67"/>
      <c r="H321" s="67"/>
      <c r="I321" s="67" t="str">
        <f>IFERROR(VLOOKUP($H321,'[1]Units and Conversions'!$O$3:$P$37,2,0),"")</f>
        <v/>
      </c>
      <c r="J321" s="67"/>
      <c r="K321" s="67" t="s">
        <v>1162</v>
      </c>
    </row>
    <row r="322" spans="1:11">
      <c r="A322" s="66">
        <v>358</v>
      </c>
      <c r="B322" s="67">
        <v>30823</v>
      </c>
      <c r="C322" s="67">
        <v>11</v>
      </c>
      <c r="D322" s="67" t="str">
        <f>+IFERROR(VLOOKUP(C322,[2]Category!$A$1:$C$18,3,FALSE),"")</f>
        <v>Colaboradores</v>
      </c>
      <c r="E322" s="67" t="s">
        <v>817</v>
      </c>
      <c r="F322" s="67" t="s">
        <v>812</v>
      </c>
      <c r="G322" s="67"/>
      <c r="H322" s="67"/>
      <c r="I322" s="67" t="str">
        <f>IFERROR(VLOOKUP($H322,'[1]Units and Conversions'!$O$3:$P$37,2,0),"")</f>
        <v/>
      </c>
      <c r="J322" s="67"/>
      <c r="K322" s="67" t="s">
        <v>1163</v>
      </c>
    </row>
    <row r="323" spans="1:11">
      <c r="A323" s="66">
        <v>359</v>
      </c>
      <c r="B323" s="67">
        <v>30826</v>
      </c>
      <c r="C323" s="67">
        <v>11</v>
      </c>
      <c r="D323" s="67" t="str">
        <f>+IFERROR(VLOOKUP(C323,[2]Category!$A$1:$C$18,3,FALSE),"")</f>
        <v>Colaboradores</v>
      </c>
      <c r="E323" s="67" t="s">
        <v>817</v>
      </c>
      <c r="F323" s="67" t="s">
        <v>823</v>
      </c>
      <c r="G323" s="67"/>
      <c r="H323" s="67"/>
      <c r="I323" s="67" t="str">
        <f>IFERROR(VLOOKUP($H323,'[1]Units and Conversions'!$O$3:$P$37,2,0),"")</f>
        <v/>
      </c>
      <c r="J323" s="67"/>
      <c r="K323" s="67" t="s">
        <v>1164</v>
      </c>
    </row>
    <row r="324" spans="1:11">
      <c r="A324" s="66">
        <v>360</v>
      </c>
      <c r="B324" s="67">
        <v>30826</v>
      </c>
      <c r="C324" s="67">
        <v>11</v>
      </c>
      <c r="D324" s="67" t="str">
        <f>+IFERROR(VLOOKUP(C324,[2]Category!$A$1:$C$18,3,FALSE),"")</f>
        <v>Colaboradores</v>
      </c>
      <c r="E324" s="67" t="s">
        <v>817</v>
      </c>
      <c r="F324" s="67" t="s">
        <v>823</v>
      </c>
      <c r="G324" s="67"/>
      <c r="H324" s="67"/>
      <c r="I324" s="67" t="str">
        <f>IFERROR(VLOOKUP($H324,'[1]Units and Conversions'!$O$3:$P$37,2,0),"")</f>
        <v/>
      </c>
      <c r="J324" s="67"/>
      <c r="K324" s="67" t="s">
        <v>1165</v>
      </c>
    </row>
    <row r="325" spans="1:11">
      <c r="A325" s="66">
        <v>361</v>
      </c>
      <c r="B325" s="67">
        <v>30826</v>
      </c>
      <c r="C325" s="67">
        <v>11</v>
      </c>
      <c r="D325" s="67" t="str">
        <f>+IFERROR(VLOOKUP(C325,[2]Category!$A$1:$C$18,3,FALSE),"")</f>
        <v>Colaboradores</v>
      </c>
      <c r="E325" s="67" t="s">
        <v>817</v>
      </c>
      <c r="F325" s="67" t="s">
        <v>823</v>
      </c>
      <c r="G325" s="67"/>
      <c r="H325" s="67"/>
      <c r="I325" s="67" t="str">
        <f>IFERROR(VLOOKUP($H325,'[1]Units and Conversions'!$O$3:$P$37,2,0),"")</f>
        <v/>
      </c>
      <c r="J325" s="67"/>
      <c r="K325" s="67" t="s">
        <v>1166</v>
      </c>
    </row>
    <row r="326" spans="1:11">
      <c r="A326" s="62">
        <v>362</v>
      </c>
      <c r="B326" s="67" t="s">
        <v>749</v>
      </c>
      <c r="C326" s="67">
        <v>11</v>
      </c>
      <c r="D326" s="67" t="str">
        <f>+IFERROR(VLOOKUP(C326,[2]Category!$A$1:$C$18,3,FALSE),"")</f>
        <v>Colaboradores</v>
      </c>
      <c r="E326" s="67" t="s">
        <v>817</v>
      </c>
      <c r="F326" s="67" t="s">
        <v>1167</v>
      </c>
      <c r="G326" s="67"/>
      <c r="H326" s="67"/>
      <c r="I326" s="67" t="str">
        <f>IFERROR(VLOOKUP($H326,'[1]Units and Conversions'!$O$3:$P$37,2,0),"")</f>
        <v/>
      </c>
      <c r="J326" s="67"/>
      <c r="K326" s="67" t="s">
        <v>1168</v>
      </c>
    </row>
    <row r="327" spans="1:11">
      <c r="A327" s="66">
        <v>363</v>
      </c>
      <c r="B327" s="67">
        <v>30824</v>
      </c>
      <c r="C327" s="67">
        <v>11</v>
      </c>
      <c r="D327" s="67" t="str">
        <f>+IFERROR(VLOOKUP(C327,[2]Category!$A$1:$C$18,3,FALSE),"")</f>
        <v>Colaboradores</v>
      </c>
      <c r="E327" s="67" t="s">
        <v>817</v>
      </c>
      <c r="F327" s="67" t="s">
        <v>1167</v>
      </c>
      <c r="G327" s="67"/>
      <c r="H327" s="67"/>
      <c r="I327" s="67" t="str">
        <f>IFERROR(VLOOKUP($H327,'[1]Units and Conversions'!$O$3:$P$37,2,0),"")</f>
        <v/>
      </c>
      <c r="J327" s="67"/>
      <c r="K327" s="67" t="s">
        <v>1169</v>
      </c>
    </row>
    <row r="328" spans="1:11">
      <c r="A328" s="66">
        <v>364</v>
      </c>
      <c r="B328" s="67">
        <v>30824</v>
      </c>
      <c r="C328" s="67">
        <v>11</v>
      </c>
      <c r="D328" s="67" t="str">
        <f>+IFERROR(VLOOKUP(C328,[2]Category!$A$1:$C$18,3,FALSE),"")</f>
        <v>Colaboradores</v>
      </c>
      <c r="E328" s="67" t="s">
        <v>817</v>
      </c>
      <c r="F328" s="67" t="s">
        <v>1167</v>
      </c>
      <c r="G328" s="67"/>
      <c r="H328" s="67"/>
      <c r="I328" s="67" t="str">
        <f>IFERROR(VLOOKUP($H328,'[1]Units and Conversions'!$O$3:$P$37,2,0),"")</f>
        <v/>
      </c>
      <c r="J328" s="67"/>
      <c r="K328" s="67" t="s">
        <v>1170</v>
      </c>
    </row>
    <row r="329" spans="1:11">
      <c r="A329" s="66">
        <v>365</v>
      </c>
      <c r="B329" s="67">
        <v>30824</v>
      </c>
      <c r="C329" s="67">
        <v>11</v>
      </c>
      <c r="D329" s="67" t="str">
        <f>+IFERROR(VLOOKUP(C329,[2]Category!$A$1:$C$18,3,FALSE),"")</f>
        <v>Colaboradores</v>
      </c>
      <c r="E329" s="67" t="s">
        <v>817</v>
      </c>
      <c r="F329" s="67" t="s">
        <v>1167</v>
      </c>
      <c r="G329" s="67"/>
      <c r="H329" s="67"/>
      <c r="I329" s="67" t="str">
        <f>IFERROR(VLOOKUP($H329,'[1]Units and Conversions'!$O$3:$P$37,2,0),"")</f>
        <v/>
      </c>
      <c r="J329" s="67"/>
      <c r="K329" s="67" t="s">
        <v>1171</v>
      </c>
    </row>
    <row r="330" spans="1:11">
      <c r="A330" s="66">
        <v>366</v>
      </c>
      <c r="B330" s="67">
        <v>30827</v>
      </c>
      <c r="C330" s="67">
        <v>11</v>
      </c>
      <c r="D330" s="67" t="str">
        <f>+IFERROR(VLOOKUP(C330,[2]Category!$A$1:$C$18,3,FALSE),"")</f>
        <v>Colaboradores</v>
      </c>
      <c r="E330" s="67" t="s">
        <v>817</v>
      </c>
      <c r="F330" s="67" t="s">
        <v>1167</v>
      </c>
      <c r="G330" s="67"/>
      <c r="H330" s="67"/>
      <c r="I330" s="67" t="str">
        <f>IFERROR(VLOOKUP($H330,'[1]Units and Conversions'!$O$3:$P$37,2,0),"")</f>
        <v/>
      </c>
      <c r="J330" s="67"/>
      <c r="K330" s="67" t="s">
        <v>1172</v>
      </c>
    </row>
    <row r="331" spans="1:11">
      <c r="A331" s="66">
        <v>367</v>
      </c>
      <c r="B331" s="67">
        <v>30827</v>
      </c>
      <c r="C331" s="67">
        <v>11</v>
      </c>
      <c r="D331" s="67" t="str">
        <f>+IFERROR(VLOOKUP(C331,[2]Category!$A$1:$C$18,3,FALSE),"")</f>
        <v>Colaboradores</v>
      </c>
      <c r="E331" s="67" t="s">
        <v>817</v>
      </c>
      <c r="F331" s="67" t="s">
        <v>1167</v>
      </c>
      <c r="G331" s="67"/>
      <c r="H331" s="67"/>
      <c r="I331" s="67" t="str">
        <f>IFERROR(VLOOKUP($H331,'[1]Units and Conversions'!$O$3:$P$37,2,0),"")</f>
        <v/>
      </c>
      <c r="J331" s="67"/>
      <c r="K331" s="67" t="s">
        <v>1173</v>
      </c>
    </row>
    <row r="332" spans="1:11">
      <c r="A332" s="66">
        <v>368</v>
      </c>
      <c r="B332" s="67">
        <v>30827</v>
      </c>
      <c r="C332" s="67">
        <v>11</v>
      </c>
      <c r="D332" s="67" t="str">
        <f>+IFERROR(VLOOKUP(C332,[2]Category!$A$1:$C$18,3,FALSE),"")</f>
        <v>Colaboradores</v>
      </c>
      <c r="E332" s="67" t="s">
        <v>817</v>
      </c>
      <c r="F332" s="67" t="s">
        <v>1167</v>
      </c>
      <c r="G332" s="67"/>
      <c r="H332" s="67"/>
      <c r="I332" s="67" t="str">
        <f>IFERROR(VLOOKUP($H332,'[1]Units and Conversions'!$O$3:$P$37,2,0),"")</f>
        <v/>
      </c>
      <c r="J332" s="67"/>
      <c r="K332" s="67" t="s">
        <v>1174</v>
      </c>
    </row>
    <row r="333" spans="1:11">
      <c r="A333" s="62">
        <v>369</v>
      </c>
      <c r="B333" s="67" t="s">
        <v>749</v>
      </c>
      <c r="C333" s="67">
        <v>11</v>
      </c>
      <c r="D333" s="67" t="str">
        <f>+IFERROR(VLOOKUP(C333,[2]Category!$A$1:$C$18,3,FALSE),"")</f>
        <v>Colaboradores</v>
      </c>
      <c r="E333" s="67" t="s">
        <v>817</v>
      </c>
      <c r="F333" s="67" t="s">
        <v>1167</v>
      </c>
      <c r="G333" s="67"/>
      <c r="H333" s="67"/>
      <c r="I333" s="67" t="str">
        <f>IFERROR(VLOOKUP($H333,'[1]Units and Conversions'!$O$3:$P$37,2,0),"")</f>
        <v/>
      </c>
      <c r="J333" s="67" t="s">
        <v>1175</v>
      </c>
      <c r="K333" s="67" t="s">
        <v>1176</v>
      </c>
    </row>
    <row r="334" spans="1:11">
      <c r="A334" s="62">
        <v>370</v>
      </c>
      <c r="B334" s="67" t="s">
        <v>749</v>
      </c>
      <c r="C334" s="67">
        <v>11</v>
      </c>
      <c r="D334" s="67" t="str">
        <f>+IFERROR(VLOOKUP(C334,[2]Category!$A$1:$C$18,3,FALSE),"")</f>
        <v>Colaboradores</v>
      </c>
      <c r="E334" s="67" t="s">
        <v>817</v>
      </c>
      <c r="F334" s="67" t="s">
        <v>1167</v>
      </c>
      <c r="G334" s="67"/>
      <c r="H334" s="67"/>
      <c r="I334" s="67" t="str">
        <f>IFERROR(VLOOKUP($H334,'[1]Units and Conversions'!$O$3:$P$37,2,0),"")</f>
        <v/>
      </c>
      <c r="J334" s="67" t="s">
        <v>1177</v>
      </c>
      <c r="K334" s="67" t="s">
        <v>1178</v>
      </c>
    </row>
    <row r="335" spans="1:11">
      <c r="A335" s="62">
        <v>371</v>
      </c>
      <c r="B335" s="67" t="s">
        <v>749</v>
      </c>
      <c r="C335" s="67">
        <v>11</v>
      </c>
      <c r="D335" s="67" t="str">
        <f>+IFERROR(VLOOKUP(C335,[2]Category!$A$1:$C$18,3,FALSE),"")</f>
        <v>Colaboradores</v>
      </c>
      <c r="E335" s="67" t="s">
        <v>817</v>
      </c>
      <c r="F335" s="67" t="s">
        <v>1167</v>
      </c>
      <c r="G335" s="67"/>
      <c r="H335" s="67"/>
      <c r="I335" s="67" t="str">
        <f>IFERROR(VLOOKUP($H335,'[1]Units and Conversions'!$O$3:$P$37,2,0),"")</f>
        <v/>
      </c>
      <c r="J335" s="67" t="s">
        <v>1179</v>
      </c>
      <c r="K335" s="67" t="s">
        <v>1180</v>
      </c>
    </row>
    <row r="336" spans="1:11">
      <c r="A336" s="62">
        <v>372</v>
      </c>
      <c r="B336" s="67" t="s">
        <v>749</v>
      </c>
      <c r="C336" s="67">
        <v>11</v>
      </c>
      <c r="D336" s="67" t="str">
        <f>+IFERROR(VLOOKUP(C336,[2]Category!$A$1:$C$18,3,FALSE),"")</f>
        <v>Colaboradores</v>
      </c>
      <c r="E336" s="67" t="s">
        <v>817</v>
      </c>
      <c r="F336" s="67" t="s">
        <v>1167</v>
      </c>
      <c r="G336" s="67"/>
      <c r="H336" s="67"/>
      <c r="I336" s="67" t="str">
        <f>IFERROR(VLOOKUP($H336,'[1]Units and Conversions'!$O$3:$P$37,2,0),"")</f>
        <v/>
      </c>
      <c r="J336" s="67" t="s">
        <v>1181</v>
      </c>
      <c r="K336" s="67" t="s">
        <v>1182</v>
      </c>
    </row>
    <row r="337" spans="1:11">
      <c r="A337" s="62">
        <v>373</v>
      </c>
      <c r="B337" s="67" t="s">
        <v>749</v>
      </c>
      <c r="C337" s="67">
        <v>11</v>
      </c>
      <c r="D337" s="67" t="str">
        <f>+IFERROR(VLOOKUP(C337,[2]Category!$A$1:$C$18,3,FALSE),"")</f>
        <v>Colaboradores</v>
      </c>
      <c r="E337" s="67" t="s">
        <v>817</v>
      </c>
      <c r="F337" s="67" t="s">
        <v>1167</v>
      </c>
      <c r="G337" s="67"/>
      <c r="H337" s="67"/>
      <c r="I337" s="67" t="str">
        <f>IFERROR(VLOOKUP($H337,'[1]Units and Conversions'!$O$3:$P$37,2,0),"")</f>
        <v/>
      </c>
      <c r="J337" s="67" t="s">
        <v>1183</v>
      </c>
      <c r="K337" s="67" t="s">
        <v>1184</v>
      </c>
    </row>
    <row r="338" spans="1:11">
      <c r="A338" s="62">
        <v>374</v>
      </c>
      <c r="B338" s="67" t="s">
        <v>749</v>
      </c>
      <c r="C338" s="67">
        <v>11</v>
      </c>
      <c r="D338" s="67" t="str">
        <f>+IFERROR(VLOOKUP(C338,[2]Category!$A$1:$C$18,3,FALSE),"")</f>
        <v>Colaboradores</v>
      </c>
      <c r="E338" s="67" t="s">
        <v>817</v>
      </c>
      <c r="F338" s="67" t="s">
        <v>1167</v>
      </c>
      <c r="G338" s="67"/>
      <c r="H338" s="67"/>
      <c r="I338" s="67" t="str">
        <f>IFERROR(VLOOKUP($H338,'[1]Units and Conversions'!$O$3:$P$37,2,0),"")</f>
        <v/>
      </c>
      <c r="J338" s="67" t="s">
        <v>1185</v>
      </c>
      <c r="K338" s="67" t="s">
        <v>1186</v>
      </c>
    </row>
    <row r="339" spans="1:11">
      <c r="A339" s="62">
        <v>375</v>
      </c>
      <c r="B339" s="67" t="s">
        <v>749</v>
      </c>
      <c r="C339" s="67">
        <v>11</v>
      </c>
      <c r="D339" s="67" t="str">
        <f>+IFERROR(VLOOKUP(C339,[2]Category!$A$1:$C$18,3,FALSE),"")</f>
        <v>Colaboradores</v>
      </c>
      <c r="E339" s="67" t="s">
        <v>817</v>
      </c>
      <c r="F339" s="67" t="s">
        <v>1167</v>
      </c>
      <c r="G339" s="67"/>
      <c r="H339" s="67"/>
      <c r="I339" s="67" t="str">
        <f>IFERROR(VLOOKUP($H339,'[1]Units and Conversions'!$O$3:$P$37,2,0),"")</f>
        <v/>
      </c>
      <c r="J339" s="67" t="s">
        <v>1187</v>
      </c>
      <c r="K339" s="67" t="s">
        <v>1188</v>
      </c>
    </row>
    <row r="340" spans="1:11">
      <c r="A340" s="62">
        <v>376</v>
      </c>
      <c r="B340" s="67" t="s">
        <v>749</v>
      </c>
      <c r="C340" s="67">
        <v>11</v>
      </c>
      <c r="D340" s="67" t="str">
        <f>+IFERROR(VLOOKUP(C340,[2]Category!$A$1:$C$18,3,FALSE),"")</f>
        <v>Colaboradores</v>
      </c>
      <c r="E340" s="67" t="s">
        <v>817</v>
      </c>
      <c r="F340" s="67" t="s">
        <v>1167</v>
      </c>
      <c r="G340" s="67"/>
      <c r="H340" s="67"/>
      <c r="I340" s="67" t="str">
        <f>IFERROR(VLOOKUP($H340,'[1]Units and Conversions'!$O$3:$P$37,2,0),"")</f>
        <v/>
      </c>
      <c r="J340" s="67" t="s">
        <v>1189</v>
      </c>
      <c r="K340" s="67" t="s">
        <v>1190</v>
      </c>
    </row>
    <row r="341" spans="1:11">
      <c r="A341" s="62">
        <v>377</v>
      </c>
      <c r="B341" s="67" t="s">
        <v>749</v>
      </c>
      <c r="C341" s="67">
        <v>11</v>
      </c>
      <c r="D341" s="67" t="str">
        <f>+IFERROR(VLOOKUP(C341,[2]Category!$A$1:$C$18,3,FALSE),"")</f>
        <v>Colaboradores</v>
      </c>
      <c r="E341" s="67" t="s">
        <v>817</v>
      </c>
      <c r="F341" s="67" t="s">
        <v>1167</v>
      </c>
      <c r="G341" s="67"/>
      <c r="H341" s="67"/>
      <c r="I341" s="67" t="str">
        <f>IFERROR(VLOOKUP($H341,'[1]Units and Conversions'!$O$3:$P$37,2,0),"")</f>
        <v/>
      </c>
      <c r="J341" s="73" t="s">
        <v>1191</v>
      </c>
      <c r="K341" s="67" t="s">
        <v>1192</v>
      </c>
    </row>
    <row r="342" spans="1:11">
      <c r="A342" s="62">
        <v>378</v>
      </c>
      <c r="B342" s="67" t="s">
        <v>749</v>
      </c>
      <c r="C342" s="67">
        <v>11</v>
      </c>
      <c r="D342" s="67" t="str">
        <f>+IFERROR(VLOOKUP(C342,[2]Category!$A$1:$C$18,3,FALSE),"")</f>
        <v>Colaboradores</v>
      </c>
      <c r="E342" s="67" t="s">
        <v>817</v>
      </c>
      <c r="F342" s="67" t="s">
        <v>1167</v>
      </c>
      <c r="G342" s="67"/>
      <c r="H342" s="67"/>
      <c r="I342" s="67" t="str">
        <f>IFERROR(VLOOKUP($H342,'[1]Units and Conversions'!$O$3:$P$37,2,0),"")</f>
        <v/>
      </c>
      <c r="J342" s="73" t="s">
        <v>1193</v>
      </c>
      <c r="K342" s="67" t="s">
        <v>1194</v>
      </c>
    </row>
    <row r="343" spans="1:11">
      <c r="A343" s="62">
        <v>379</v>
      </c>
      <c r="B343" s="67" t="s">
        <v>749</v>
      </c>
      <c r="C343" s="67">
        <v>11</v>
      </c>
      <c r="D343" s="67" t="str">
        <f>+IFERROR(VLOOKUP(C343,[2]Category!$A$1:$C$18,3,FALSE),"")</f>
        <v>Colaboradores</v>
      </c>
      <c r="E343" s="67" t="s">
        <v>817</v>
      </c>
      <c r="F343" s="67" t="s">
        <v>1167</v>
      </c>
      <c r="G343" s="67"/>
      <c r="H343" s="67"/>
      <c r="I343" s="67" t="str">
        <f>IFERROR(VLOOKUP($H343,'[1]Units and Conversions'!$O$3:$P$37,2,0),"")</f>
        <v/>
      </c>
      <c r="J343" s="73" t="s">
        <v>1195</v>
      </c>
      <c r="K343" s="67" t="s">
        <v>1196</v>
      </c>
    </row>
    <row r="344" spans="1:11">
      <c r="A344" s="62">
        <v>380</v>
      </c>
      <c r="B344" s="67" t="s">
        <v>749</v>
      </c>
      <c r="C344" s="67">
        <v>11</v>
      </c>
      <c r="D344" s="67" t="str">
        <f>+IFERROR(VLOOKUP(C344,[2]Category!$A$1:$C$18,3,FALSE),"")</f>
        <v>Colaboradores</v>
      </c>
      <c r="E344" s="67" t="s">
        <v>817</v>
      </c>
      <c r="F344" s="67" t="s">
        <v>1167</v>
      </c>
      <c r="G344" s="67"/>
      <c r="H344" s="67"/>
      <c r="I344" s="67" t="str">
        <f>IFERROR(VLOOKUP($H344,'[1]Units and Conversions'!$O$3:$P$37,2,0),"")</f>
        <v/>
      </c>
      <c r="J344" s="73" t="s">
        <v>1197</v>
      </c>
      <c r="K344" s="67" t="s">
        <v>1198</v>
      </c>
    </row>
    <row r="345" spans="1:11">
      <c r="A345" s="62">
        <v>381</v>
      </c>
      <c r="B345" s="67" t="s">
        <v>749</v>
      </c>
      <c r="C345" s="67">
        <v>11</v>
      </c>
      <c r="D345" s="67" t="str">
        <f>+IFERROR(VLOOKUP(C345,[2]Category!$A$1:$C$18,3,FALSE),"")</f>
        <v>Colaboradores</v>
      </c>
      <c r="E345" s="67" t="s">
        <v>817</v>
      </c>
      <c r="F345" s="67" t="s">
        <v>1167</v>
      </c>
      <c r="G345" s="67"/>
      <c r="H345" s="67"/>
      <c r="I345" s="67" t="str">
        <f>IFERROR(VLOOKUP($H345,'[1]Units and Conversions'!$O$3:$P$37,2,0),"")</f>
        <v/>
      </c>
      <c r="J345" s="73" t="s">
        <v>1199</v>
      </c>
      <c r="K345" s="67" t="s">
        <v>1200</v>
      </c>
    </row>
    <row r="346" spans="1:11">
      <c r="A346" s="62">
        <v>382</v>
      </c>
      <c r="B346" s="67" t="s">
        <v>749</v>
      </c>
      <c r="C346" s="67">
        <v>11</v>
      </c>
      <c r="D346" s="67" t="str">
        <f>+IFERROR(VLOOKUP(C346,[2]Category!$A$1:$C$18,3,FALSE),"")</f>
        <v>Colaboradores</v>
      </c>
      <c r="E346" s="67" t="s">
        <v>817</v>
      </c>
      <c r="F346" s="67" t="s">
        <v>1167</v>
      </c>
      <c r="G346" s="67"/>
      <c r="H346" s="67"/>
      <c r="I346" s="67" t="str">
        <f>IFERROR(VLOOKUP($H346,'[1]Units and Conversions'!$O$3:$P$37,2,0),"")</f>
        <v/>
      </c>
      <c r="J346" s="67" t="s">
        <v>1201</v>
      </c>
      <c r="K346" s="67" t="s">
        <v>1202</v>
      </c>
    </row>
    <row r="347" spans="1:11">
      <c r="A347" s="62">
        <v>383</v>
      </c>
      <c r="B347" s="67" t="s">
        <v>749</v>
      </c>
      <c r="C347" s="67">
        <v>11</v>
      </c>
      <c r="D347" s="67" t="str">
        <f>+IFERROR(VLOOKUP(C347,[2]Category!$A$1:$C$18,3,FALSE),"")</f>
        <v>Colaboradores</v>
      </c>
      <c r="E347" s="67" t="s">
        <v>841</v>
      </c>
      <c r="F347" s="67" t="s">
        <v>1203</v>
      </c>
      <c r="G347" s="67"/>
      <c r="H347" s="67"/>
      <c r="I347" s="67" t="str">
        <f>IFERROR(VLOOKUP($H347,'[1]Units and Conversions'!$O$3:$P$37,2,0),"")</f>
        <v/>
      </c>
      <c r="J347" s="67" t="s">
        <v>1204</v>
      </c>
      <c r="K347" s="67" t="s">
        <v>1205</v>
      </c>
    </row>
    <row r="348" spans="1:11">
      <c r="A348" s="62">
        <v>384</v>
      </c>
      <c r="B348" s="67" t="s">
        <v>749</v>
      </c>
      <c r="C348" s="67">
        <v>11</v>
      </c>
      <c r="D348" s="67" t="str">
        <f>+IFERROR(VLOOKUP(C348,[2]Category!$A$1:$C$18,3,FALSE),"")</f>
        <v>Colaboradores</v>
      </c>
      <c r="E348" s="67" t="s">
        <v>841</v>
      </c>
      <c r="F348" s="67" t="s">
        <v>1203</v>
      </c>
      <c r="G348" s="67"/>
      <c r="H348" s="67"/>
      <c r="I348" s="67" t="str">
        <f>IFERROR(VLOOKUP($H348,'[1]Units and Conversions'!$O$3:$P$37,2,0),"")</f>
        <v/>
      </c>
      <c r="J348" s="67" t="s">
        <v>1206</v>
      </c>
      <c r="K348" s="67" t="s">
        <v>1207</v>
      </c>
    </row>
    <row r="349" spans="1:11">
      <c r="A349" s="62">
        <v>385</v>
      </c>
      <c r="B349" s="67" t="s">
        <v>749</v>
      </c>
      <c r="C349" s="67">
        <v>11</v>
      </c>
      <c r="D349" s="67" t="str">
        <f>+IFERROR(VLOOKUP(C349,[2]Category!$A$1:$C$18,3,FALSE),"")</f>
        <v>Colaboradores</v>
      </c>
      <c r="E349" s="67" t="s">
        <v>841</v>
      </c>
      <c r="F349" s="67" t="s">
        <v>1203</v>
      </c>
      <c r="G349" s="67"/>
      <c r="H349" s="67"/>
      <c r="I349" s="67" t="str">
        <f>IFERROR(VLOOKUP($H349,'[1]Units and Conversions'!$O$3:$P$37,2,0),"")</f>
        <v/>
      </c>
      <c r="J349" s="67" t="s">
        <v>1208</v>
      </c>
      <c r="K349" s="67" t="s">
        <v>1209</v>
      </c>
    </row>
    <row r="350" spans="1:11">
      <c r="A350" s="62">
        <v>386</v>
      </c>
      <c r="B350" s="67" t="s">
        <v>749</v>
      </c>
      <c r="C350" s="67">
        <v>11</v>
      </c>
      <c r="D350" s="67" t="str">
        <f>+IFERROR(VLOOKUP(C350,[2]Category!$A$1:$C$18,3,FALSE),"")</f>
        <v>Colaboradores</v>
      </c>
      <c r="E350" s="67" t="s">
        <v>841</v>
      </c>
      <c r="F350" s="67" t="s">
        <v>1203</v>
      </c>
      <c r="G350" s="67"/>
      <c r="H350" s="67"/>
      <c r="I350" s="67" t="str">
        <f>IFERROR(VLOOKUP($H350,'[1]Units and Conversions'!$O$3:$P$37,2,0),"")</f>
        <v/>
      </c>
      <c r="J350" s="67" t="s">
        <v>1210</v>
      </c>
      <c r="K350" s="67" t="s">
        <v>1211</v>
      </c>
    </row>
    <row r="351" spans="1:11">
      <c r="A351" s="62">
        <v>387</v>
      </c>
      <c r="B351" s="67" t="s">
        <v>749</v>
      </c>
      <c r="C351" s="67">
        <v>11</v>
      </c>
      <c r="D351" s="67" t="str">
        <f>+IFERROR(VLOOKUP(C351,[2]Category!$A$1:$C$18,3,FALSE),"")</f>
        <v>Colaboradores</v>
      </c>
      <c r="E351" s="67" t="s">
        <v>841</v>
      </c>
      <c r="F351" s="67" t="s">
        <v>1212</v>
      </c>
      <c r="G351" s="67"/>
      <c r="H351" s="67"/>
      <c r="I351" s="67" t="str">
        <f>IFERROR(VLOOKUP($H351,'[1]Units and Conversions'!$O$3:$P$37,2,0),"")</f>
        <v/>
      </c>
      <c r="J351" s="67" t="s">
        <v>1213</v>
      </c>
      <c r="K351" s="67" t="s">
        <v>1214</v>
      </c>
    </row>
    <row r="352" spans="1:11">
      <c r="A352" s="62">
        <v>388</v>
      </c>
      <c r="B352" s="67" t="s">
        <v>749</v>
      </c>
      <c r="C352" s="67">
        <v>11</v>
      </c>
      <c r="D352" s="67" t="str">
        <f>+IFERROR(VLOOKUP(C352,[2]Category!$A$1:$C$18,3,FALSE),"")</f>
        <v>Colaboradores</v>
      </c>
      <c r="E352" s="67" t="s">
        <v>841</v>
      </c>
      <c r="F352" s="67" t="s">
        <v>1212</v>
      </c>
      <c r="G352" s="67"/>
      <c r="H352" s="67"/>
      <c r="I352" s="67" t="str">
        <f>IFERROR(VLOOKUP($H352,'[1]Units and Conversions'!$O$3:$P$37,2,0),"")</f>
        <v/>
      </c>
      <c r="J352" s="67" t="s">
        <v>1215</v>
      </c>
      <c r="K352" s="67" t="s">
        <v>1216</v>
      </c>
    </row>
    <row r="353" spans="1:11">
      <c r="A353" s="62">
        <v>389</v>
      </c>
      <c r="B353" s="67" t="s">
        <v>749</v>
      </c>
      <c r="C353" s="67">
        <v>11</v>
      </c>
      <c r="D353" s="67" t="str">
        <f>+IFERROR(VLOOKUP(C353,[2]Category!$A$1:$C$18,3,FALSE),"")</f>
        <v>Colaboradores</v>
      </c>
      <c r="E353" s="67" t="s">
        <v>841</v>
      </c>
      <c r="F353" s="67" t="s">
        <v>1212</v>
      </c>
      <c r="G353" s="67"/>
      <c r="H353" s="67"/>
      <c r="I353" s="67" t="str">
        <f>IFERROR(VLOOKUP($H353,'[1]Units and Conversions'!$O$3:$P$37,2,0),"")</f>
        <v/>
      </c>
      <c r="J353" s="67" t="s">
        <v>1217</v>
      </c>
      <c r="K353" s="67" t="s">
        <v>1218</v>
      </c>
    </row>
    <row r="354" spans="1:11">
      <c r="A354" s="62">
        <v>390</v>
      </c>
      <c r="B354" s="67" t="s">
        <v>749</v>
      </c>
      <c r="C354" s="67">
        <v>11</v>
      </c>
      <c r="D354" s="67" t="str">
        <f>+IFERROR(VLOOKUP(C354,[2]Category!$A$1:$C$18,3,FALSE),"")</f>
        <v>Colaboradores</v>
      </c>
      <c r="E354" s="67" t="s">
        <v>841</v>
      </c>
      <c r="F354" s="67" t="s">
        <v>1212</v>
      </c>
      <c r="G354" s="67"/>
      <c r="H354" s="67"/>
      <c r="I354" s="67" t="str">
        <f>IFERROR(VLOOKUP($H354,'[1]Units and Conversions'!$O$3:$P$37,2,0),"")</f>
        <v/>
      </c>
      <c r="J354" s="67" t="s">
        <v>1219</v>
      </c>
      <c r="K354" s="67" t="s">
        <v>1220</v>
      </c>
    </row>
    <row r="355" spans="1:11">
      <c r="A355" s="62">
        <v>391</v>
      </c>
      <c r="B355" s="67" t="s">
        <v>749</v>
      </c>
      <c r="C355" s="67">
        <v>11</v>
      </c>
      <c r="D355" s="67" t="str">
        <f>+IFERROR(VLOOKUP(C355,[2]Category!$A$1:$C$18,3,FALSE),"")</f>
        <v>Colaboradores</v>
      </c>
      <c r="E355" s="67" t="s">
        <v>817</v>
      </c>
      <c r="F355" s="67" t="s">
        <v>1221</v>
      </c>
      <c r="G355" s="67" t="s">
        <v>879</v>
      </c>
      <c r="H355" s="67" t="s">
        <v>1222</v>
      </c>
      <c r="I355" s="67" t="str">
        <f>IFERROR(VLOOKUP($H355,'[1]Units and Conversions'!$O$3:$P$37,2,0),"")</f>
        <v>week</v>
      </c>
      <c r="J355" s="67"/>
      <c r="K355" s="67" t="s">
        <v>1223</v>
      </c>
    </row>
    <row r="356" spans="1:11">
      <c r="A356" s="66">
        <v>392</v>
      </c>
      <c r="B356" s="67">
        <v>30200</v>
      </c>
      <c r="C356" s="67">
        <v>11</v>
      </c>
      <c r="D356" s="67" t="str">
        <f>+IFERROR(VLOOKUP(C356,[2]Category!$A$1:$C$18,3,FALSE),"")</f>
        <v>Colaboradores</v>
      </c>
      <c r="E356" s="67" t="s">
        <v>968</v>
      </c>
      <c r="F356" s="67"/>
      <c r="G356" s="67"/>
      <c r="H356" s="67"/>
      <c r="I356" s="67" t="str">
        <f>IFERROR(VLOOKUP($H356,'[1]Units and Conversions'!$O$3:$P$37,2,0),"")</f>
        <v/>
      </c>
      <c r="J356" s="71"/>
      <c r="K356" s="67" t="s">
        <v>1224</v>
      </c>
    </row>
    <row r="357" spans="1:11">
      <c r="A357" s="62">
        <v>393</v>
      </c>
      <c r="B357" s="67" t="s">
        <v>749</v>
      </c>
      <c r="C357" s="67">
        <v>11</v>
      </c>
      <c r="D357" s="67" t="str">
        <f>+IFERROR(VLOOKUP(C357,[2]Category!$A$1:$C$18,3,FALSE),"")</f>
        <v>Colaboradores</v>
      </c>
      <c r="E357" s="67" t="s">
        <v>858</v>
      </c>
      <c r="F357" s="67" t="s">
        <v>809</v>
      </c>
      <c r="G357" s="67"/>
      <c r="H357" s="67"/>
      <c r="I357" s="67" t="str">
        <f>IFERROR(VLOOKUP($H357,'[1]Units and Conversions'!$O$3:$P$37,2,0),"")</f>
        <v/>
      </c>
      <c r="J357" s="67" t="s">
        <v>1225</v>
      </c>
      <c r="K357" s="67" t="s">
        <v>1226</v>
      </c>
    </row>
    <row r="358" spans="1:11">
      <c r="A358" s="62">
        <v>394</v>
      </c>
      <c r="B358" s="67" t="s">
        <v>749</v>
      </c>
      <c r="C358" s="67">
        <v>11</v>
      </c>
      <c r="D358" s="67" t="str">
        <f>+IFERROR(VLOOKUP(C358,[2]Category!$A$1:$C$18,3,FALSE),"")</f>
        <v>Colaboradores</v>
      </c>
      <c r="E358" s="67" t="s">
        <v>858</v>
      </c>
      <c r="F358" s="67" t="s">
        <v>809</v>
      </c>
      <c r="G358" s="67"/>
      <c r="H358" s="67"/>
      <c r="I358" s="67" t="str">
        <f>IFERROR(VLOOKUP($H358,'[1]Units and Conversions'!$O$3:$P$37,2,0),"")</f>
        <v/>
      </c>
      <c r="J358" s="67" t="s">
        <v>1227</v>
      </c>
      <c r="K358" s="67" t="s">
        <v>1228</v>
      </c>
    </row>
    <row r="359" spans="1:11">
      <c r="A359" s="66">
        <v>395</v>
      </c>
      <c r="B359" s="67">
        <v>30873</v>
      </c>
      <c r="C359" s="67">
        <v>11</v>
      </c>
      <c r="D359" s="67" t="str">
        <f>+IFERROR(VLOOKUP(C359,[2]Category!$A$1:$C$18,3,FALSE),"")</f>
        <v>Colaboradores</v>
      </c>
      <c r="E359" s="67" t="s">
        <v>858</v>
      </c>
      <c r="F359" s="67" t="s">
        <v>861</v>
      </c>
      <c r="G359" s="67"/>
      <c r="H359" s="67"/>
      <c r="I359" s="67" t="str">
        <f>IFERROR(VLOOKUP($H359,'[1]Units and Conversions'!$O$3:$P$37,2,0),"")</f>
        <v/>
      </c>
      <c r="J359" s="67" t="s">
        <v>1229</v>
      </c>
      <c r="K359" s="67" t="s">
        <v>1230</v>
      </c>
    </row>
    <row r="360" spans="1:11">
      <c r="A360" s="66">
        <v>396</v>
      </c>
      <c r="B360" s="67">
        <v>30260</v>
      </c>
      <c r="C360" s="67">
        <v>11</v>
      </c>
      <c r="D360" s="67" t="str">
        <f>+IFERROR(VLOOKUP(C360,[2]Category!$A$1:$C$18,3,FALSE),"")</f>
        <v>Colaboradores</v>
      </c>
      <c r="E360" s="67" t="s">
        <v>858</v>
      </c>
      <c r="F360" s="67" t="s">
        <v>861</v>
      </c>
      <c r="G360" s="67"/>
      <c r="H360" s="67"/>
      <c r="I360" s="67" t="str">
        <f>IFERROR(VLOOKUP($H360,'[1]Units and Conversions'!$O$3:$P$37,2,0),"")</f>
        <v/>
      </c>
      <c r="J360" s="67"/>
      <c r="K360" s="67" t="s">
        <v>1231</v>
      </c>
    </row>
    <row r="361" spans="1:11">
      <c r="A361" s="66">
        <v>397</v>
      </c>
      <c r="B361" s="67">
        <v>30261</v>
      </c>
      <c r="C361" s="67">
        <v>11</v>
      </c>
      <c r="D361" s="67" t="str">
        <f>+IFERROR(VLOOKUP(C361,[2]Category!$A$1:$C$18,3,FALSE),"")</f>
        <v>Colaboradores</v>
      </c>
      <c r="E361" s="67" t="s">
        <v>858</v>
      </c>
      <c r="F361" s="67" t="s">
        <v>861</v>
      </c>
      <c r="G361" s="67"/>
      <c r="H361" s="67"/>
      <c r="I361" s="67" t="str">
        <f>IFERROR(VLOOKUP($H361,'[1]Units and Conversions'!$O$3:$P$37,2,0),"")</f>
        <v/>
      </c>
      <c r="J361" s="67"/>
      <c r="K361" s="67" t="s">
        <v>1232</v>
      </c>
    </row>
    <row r="362" spans="1:11">
      <c r="A362" s="66">
        <v>398</v>
      </c>
      <c r="B362" s="67">
        <v>30262</v>
      </c>
      <c r="C362" s="67">
        <v>11</v>
      </c>
      <c r="D362" s="67" t="str">
        <f>+IFERROR(VLOOKUP(C362,[2]Category!$A$1:$C$18,3,FALSE),"")</f>
        <v>Colaboradores</v>
      </c>
      <c r="E362" s="67" t="s">
        <v>858</v>
      </c>
      <c r="F362" s="67" t="s">
        <v>861</v>
      </c>
      <c r="G362" s="67"/>
      <c r="H362" s="67"/>
      <c r="I362" s="67" t="str">
        <f>IFERROR(VLOOKUP($H362,'[1]Units and Conversions'!$O$3:$P$37,2,0),"")</f>
        <v/>
      </c>
      <c r="J362" s="67"/>
      <c r="K362" s="67" t="s">
        <v>1233</v>
      </c>
    </row>
    <row r="363" spans="1:11">
      <c r="A363" s="66">
        <v>399</v>
      </c>
      <c r="B363" s="67">
        <v>30916</v>
      </c>
      <c r="C363" s="67">
        <v>11</v>
      </c>
      <c r="D363" s="67" t="str">
        <f>+IFERROR(VLOOKUP(C363,[2]Category!$A$1:$C$18,3,FALSE),"")</f>
        <v>Colaboradores</v>
      </c>
      <c r="E363" s="67" t="s">
        <v>858</v>
      </c>
      <c r="F363" s="67" t="s">
        <v>861</v>
      </c>
      <c r="G363" s="67"/>
      <c r="H363" s="67"/>
      <c r="I363" s="67" t="str">
        <f>IFERROR(VLOOKUP($H363,'[1]Units and Conversions'!$O$3:$P$37,2,0),"")</f>
        <v/>
      </c>
      <c r="J363" s="67"/>
      <c r="K363" s="67" t="s">
        <v>1234</v>
      </c>
    </row>
    <row r="364" spans="1:11">
      <c r="A364" s="66">
        <v>400</v>
      </c>
      <c r="B364" s="67">
        <v>30260</v>
      </c>
      <c r="C364" s="67">
        <v>11</v>
      </c>
      <c r="D364" s="67" t="str">
        <f>+IFERROR(VLOOKUP(C364,[2]Category!$A$1:$C$18,3,FALSE),"")</f>
        <v>Colaboradores</v>
      </c>
      <c r="E364" s="67" t="s">
        <v>858</v>
      </c>
      <c r="F364" s="67" t="s">
        <v>861</v>
      </c>
      <c r="G364" s="67"/>
      <c r="H364" s="67"/>
      <c r="I364" s="67" t="str">
        <f>IFERROR(VLOOKUP($H364,'[1]Units and Conversions'!$O$3:$P$37,2,0),"")</f>
        <v/>
      </c>
      <c r="J364" s="67"/>
      <c r="K364" s="67" t="s">
        <v>1235</v>
      </c>
    </row>
    <row r="365" spans="1:11">
      <c r="A365" s="66">
        <v>401</v>
      </c>
      <c r="B365" s="67">
        <v>30261</v>
      </c>
      <c r="C365" s="67">
        <v>11</v>
      </c>
      <c r="D365" s="67" t="str">
        <f>+IFERROR(VLOOKUP(C365,[2]Category!$A$1:$C$18,3,FALSE),"")</f>
        <v>Colaboradores</v>
      </c>
      <c r="E365" s="67" t="s">
        <v>858</v>
      </c>
      <c r="F365" s="67" t="s">
        <v>861</v>
      </c>
      <c r="G365" s="67"/>
      <c r="H365" s="67"/>
      <c r="I365" s="67" t="str">
        <f>IFERROR(VLOOKUP($H365,'[1]Units and Conversions'!$O$3:$P$37,2,0),"")</f>
        <v/>
      </c>
      <c r="J365" s="67"/>
      <c r="K365" s="67" t="s">
        <v>1236</v>
      </c>
    </row>
    <row r="366" spans="1:11">
      <c r="A366" s="66">
        <v>402</v>
      </c>
      <c r="B366" s="67">
        <v>30262</v>
      </c>
      <c r="C366" s="67">
        <v>11</v>
      </c>
      <c r="D366" s="67" t="str">
        <f>+IFERROR(VLOOKUP(C366,[2]Category!$A$1:$C$18,3,FALSE),"")</f>
        <v>Colaboradores</v>
      </c>
      <c r="E366" s="67" t="s">
        <v>858</v>
      </c>
      <c r="F366" s="67" t="s">
        <v>861</v>
      </c>
      <c r="G366" s="67"/>
      <c r="H366" s="67"/>
      <c r="I366" s="67" t="str">
        <f>IFERROR(VLOOKUP($H366,'[1]Units and Conversions'!$O$3:$P$37,2,0),"")</f>
        <v/>
      </c>
      <c r="J366" s="67"/>
      <c r="K366" s="67" t="s">
        <v>1237</v>
      </c>
    </row>
    <row r="367" spans="1:11">
      <c r="A367" s="66">
        <v>403</v>
      </c>
      <c r="B367" s="67">
        <v>30916</v>
      </c>
      <c r="C367" s="67">
        <v>11</v>
      </c>
      <c r="D367" s="67" t="str">
        <f>+IFERROR(VLOOKUP(C367,[2]Category!$A$1:$C$18,3,FALSE),"")</f>
        <v>Colaboradores</v>
      </c>
      <c r="E367" s="67" t="s">
        <v>858</v>
      </c>
      <c r="F367" s="67" t="s">
        <v>861</v>
      </c>
      <c r="G367" s="67"/>
      <c r="H367" s="67"/>
      <c r="I367" s="67" t="str">
        <f>IFERROR(VLOOKUP($H367,'[1]Units and Conversions'!$O$3:$P$37,2,0),"")</f>
        <v/>
      </c>
      <c r="J367" s="67"/>
      <c r="K367" s="67" t="s">
        <v>1238</v>
      </c>
    </row>
    <row r="368" spans="1:11">
      <c r="A368" s="62">
        <v>404</v>
      </c>
      <c r="B368" s="67" t="s">
        <v>749</v>
      </c>
      <c r="C368" s="67">
        <v>11</v>
      </c>
      <c r="D368" s="67" t="str">
        <f>+IFERROR(VLOOKUP(C368,[2]Category!$A$1:$C$18,3,FALSE),"")</f>
        <v>Colaboradores</v>
      </c>
      <c r="E368" s="67" t="s">
        <v>858</v>
      </c>
      <c r="F368" s="67" t="s">
        <v>868</v>
      </c>
      <c r="G368" s="67"/>
      <c r="H368" s="67"/>
      <c r="I368" s="67" t="str">
        <f>IFERROR(VLOOKUP($H368,'[1]Units and Conversions'!$O$3:$P$37,2,0),"")</f>
        <v/>
      </c>
      <c r="J368" s="67"/>
      <c r="K368" s="67" t="s">
        <v>1239</v>
      </c>
    </row>
    <row r="369" spans="1:11">
      <c r="A369" s="66">
        <v>405</v>
      </c>
      <c r="B369" s="67">
        <v>30256</v>
      </c>
      <c r="C369" s="67">
        <v>11</v>
      </c>
      <c r="D369" s="67" t="str">
        <f>+IFERROR(VLOOKUP(C369,[2]Category!$A$1:$C$18,3,FALSE),"")</f>
        <v>Colaboradores</v>
      </c>
      <c r="E369" s="67" t="s">
        <v>858</v>
      </c>
      <c r="F369" s="67" t="s">
        <v>868</v>
      </c>
      <c r="G369" s="67"/>
      <c r="H369" s="67"/>
      <c r="I369" s="67" t="str">
        <f>IFERROR(VLOOKUP($H369,'[1]Units and Conversions'!$O$3:$P$37,2,0),"")</f>
        <v/>
      </c>
      <c r="J369" s="67"/>
      <c r="K369" s="67" t="s">
        <v>1240</v>
      </c>
    </row>
    <row r="370" spans="1:11">
      <c r="A370" s="66">
        <v>406</v>
      </c>
      <c r="B370" s="67">
        <v>30257</v>
      </c>
      <c r="C370" s="67">
        <v>11</v>
      </c>
      <c r="D370" s="67" t="str">
        <f>+IFERROR(VLOOKUP(C370,[2]Category!$A$1:$C$18,3,FALSE),"")</f>
        <v>Colaboradores</v>
      </c>
      <c r="E370" s="67" t="s">
        <v>858</v>
      </c>
      <c r="F370" s="67" t="s">
        <v>868</v>
      </c>
      <c r="G370" s="67"/>
      <c r="H370" s="67"/>
      <c r="I370" s="67" t="str">
        <f>IFERROR(VLOOKUP($H370,'[1]Units and Conversions'!$O$3:$P$37,2,0),"")</f>
        <v/>
      </c>
      <c r="J370" s="67"/>
      <c r="K370" s="67" t="s">
        <v>1241</v>
      </c>
    </row>
    <row r="371" spans="1:11">
      <c r="A371" s="62">
        <v>407</v>
      </c>
      <c r="B371" s="67" t="s">
        <v>749</v>
      </c>
      <c r="C371" s="67">
        <v>11</v>
      </c>
      <c r="D371" s="67" t="str">
        <f>+IFERROR(VLOOKUP(C371,[2]Category!$A$1:$C$18,3,FALSE),"")</f>
        <v>Colaboradores</v>
      </c>
      <c r="E371" s="67" t="s">
        <v>858</v>
      </c>
      <c r="F371" s="67" t="s">
        <v>868</v>
      </c>
      <c r="G371" s="67"/>
      <c r="H371" s="67"/>
      <c r="I371" s="67" t="str">
        <f>IFERROR(VLOOKUP($H371,'[1]Units and Conversions'!$O$3:$P$37,2,0),"")</f>
        <v/>
      </c>
      <c r="J371" s="67"/>
      <c r="K371" s="67" t="s">
        <v>1242</v>
      </c>
    </row>
    <row r="372" spans="1:11">
      <c r="A372" s="66">
        <v>408</v>
      </c>
      <c r="B372" s="67">
        <v>30256</v>
      </c>
      <c r="C372" s="67">
        <v>11</v>
      </c>
      <c r="D372" s="67" t="str">
        <f>+IFERROR(VLOOKUP(C372,[2]Category!$A$1:$C$18,3,FALSE),"")</f>
        <v>Colaboradores</v>
      </c>
      <c r="E372" s="67" t="s">
        <v>858</v>
      </c>
      <c r="F372" s="67" t="s">
        <v>868</v>
      </c>
      <c r="G372" s="67"/>
      <c r="H372" s="67"/>
      <c r="I372" s="67" t="str">
        <f>IFERROR(VLOOKUP($H372,'[1]Units and Conversions'!$O$3:$P$37,2,0),"")</f>
        <v/>
      </c>
      <c r="J372" s="67"/>
      <c r="K372" s="67" t="s">
        <v>1243</v>
      </c>
    </row>
    <row r="373" spans="1:11">
      <c r="A373" s="66">
        <v>409</v>
      </c>
      <c r="B373" s="67">
        <v>30257</v>
      </c>
      <c r="C373" s="67">
        <v>11</v>
      </c>
      <c r="D373" s="67" t="str">
        <f>+IFERROR(VLOOKUP(C373,[2]Category!$A$1:$C$18,3,FALSE),"")</f>
        <v>Colaboradores</v>
      </c>
      <c r="E373" s="67" t="s">
        <v>858</v>
      </c>
      <c r="F373" s="67" t="s">
        <v>868</v>
      </c>
      <c r="G373" s="67"/>
      <c r="H373" s="67"/>
      <c r="I373" s="67" t="str">
        <f>IFERROR(VLOOKUP($H373,'[1]Units and Conversions'!$O$3:$P$37,2,0),"")</f>
        <v/>
      </c>
      <c r="J373" s="67"/>
      <c r="K373" s="67" t="s">
        <v>1244</v>
      </c>
    </row>
    <row r="374" spans="1:11">
      <c r="A374" s="62">
        <v>410</v>
      </c>
      <c r="B374" s="67" t="s">
        <v>749</v>
      </c>
      <c r="C374" s="67">
        <v>11</v>
      </c>
      <c r="D374" s="67" t="str">
        <f>+IFERROR(VLOOKUP(C374,[2]Category!$A$1:$C$18,3,FALSE),"")</f>
        <v>Colaboradores</v>
      </c>
      <c r="E374" s="67" t="s">
        <v>858</v>
      </c>
      <c r="F374" s="67" t="s">
        <v>868</v>
      </c>
      <c r="G374" s="67"/>
      <c r="H374" s="67"/>
      <c r="I374" s="67" t="str">
        <f>IFERROR(VLOOKUP($H374,'[1]Units and Conversions'!$O$3:$P$37,2,0),"")</f>
        <v/>
      </c>
      <c r="J374" s="67"/>
      <c r="K374" s="67" t="s">
        <v>1245</v>
      </c>
    </row>
    <row r="375" spans="1:11">
      <c r="A375" s="62">
        <v>411</v>
      </c>
      <c r="B375" s="67" t="s">
        <v>749</v>
      </c>
      <c r="C375" s="67">
        <v>11</v>
      </c>
      <c r="D375" s="67" t="str">
        <f>+IFERROR(VLOOKUP(C375,[2]Category!$A$1:$C$18,3,FALSE),"")</f>
        <v>Colaboradores</v>
      </c>
      <c r="E375" s="67" t="s">
        <v>878</v>
      </c>
      <c r="F375" s="67" t="s">
        <v>809</v>
      </c>
      <c r="G375" s="67" t="s">
        <v>1246</v>
      </c>
      <c r="H375" s="67" t="s">
        <v>880</v>
      </c>
      <c r="I375" s="67" t="str">
        <f>IFERROR(VLOOKUP($H375,'[1]Units and Conversions'!$O$3:$P$37,2,0),"")</f>
        <v>hr</v>
      </c>
      <c r="J375" s="67" t="s">
        <v>1247</v>
      </c>
      <c r="K375" s="67" t="s">
        <v>1248</v>
      </c>
    </row>
    <row r="376" spans="1:11">
      <c r="A376" s="62">
        <v>412</v>
      </c>
      <c r="B376" s="67" t="s">
        <v>749</v>
      </c>
      <c r="C376" s="67">
        <v>11</v>
      </c>
      <c r="D376" s="67" t="str">
        <f>+IFERROR(VLOOKUP(C376,[2]Category!$A$1:$C$18,3,FALSE),"")</f>
        <v>Colaboradores</v>
      </c>
      <c r="E376" s="67" t="s">
        <v>878</v>
      </c>
      <c r="F376" s="67" t="s">
        <v>812</v>
      </c>
      <c r="G376" s="67" t="s">
        <v>1246</v>
      </c>
      <c r="H376" s="67" t="s">
        <v>880</v>
      </c>
      <c r="I376" s="67" t="str">
        <f>IFERROR(VLOOKUP($H376,'[1]Units and Conversions'!$O$3:$P$37,2,0),"")</f>
        <v>hr</v>
      </c>
      <c r="J376" s="67" t="s">
        <v>1249</v>
      </c>
      <c r="K376" s="67" t="s">
        <v>1250</v>
      </c>
    </row>
    <row r="377" spans="1:11">
      <c r="A377" s="62">
        <v>413</v>
      </c>
      <c r="B377" s="67" t="s">
        <v>749</v>
      </c>
      <c r="C377" s="67">
        <v>11</v>
      </c>
      <c r="D377" s="67" t="str">
        <f>+IFERROR(VLOOKUP(C377,[2]Category!$A$1:$C$18,3,FALSE),"")</f>
        <v>Colaboradores</v>
      </c>
      <c r="E377" s="67" t="s">
        <v>878</v>
      </c>
      <c r="F377" s="67" t="s">
        <v>812</v>
      </c>
      <c r="G377" s="67" t="s">
        <v>1246</v>
      </c>
      <c r="H377" s="67" t="s">
        <v>880</v>
      </c>
      <c r="I377" s="67" t="str">
        <f>IFERROR(VLOOKUP($H377,'[1]Units and Conversions'!$O$3:$P$37,2,0),"")</f>
        <v>hr</v>
      </c>
      <c r="J377" s="67" t="s">
        <v>1251</v>
      </c>
      <c r="K377" s="67" t="s">
        <v>1252</v>
      </c>
    </row>
    <row r="378" spans="1:11">
      <c r="A378" s="62">
        <v>414</v>
      </c>
      <c r="B378" s="67" t="s">
        <v>749</v>
      </c>
      <c r="C378" s="67">
        <v>11</v>
      </c>
      <c r="D378" s="67" t="str">
        <f>+IFERROR(VLOOKUP(C378,[2]Category!$A$1:$C$18,3,FALSE),"")</f>
        <v>Colaboradores</v>
      </c>
      <c r="E378" s="67" t="s">
        <v>878</v>
      </c>
      <c r="F378" s="67" t="s">
        <v>812</v>
      </c>
      <c r="G378" s="67" t="s">
        <v>1246</v>
      </c>
      <c r="H378" s="67" t="s">
        <v>880</v>
      </c>
      <c r="I378" s="67" t="str">
        <f>IFERROR(VLOOKUP($H378,'[1]Units and Conversions'!$O$3:$P$37,2,0),"")</f>
        <v>hr</v>
      </c>
      <c r="J378" s="67" t="s">
        <v>1253</v>
      </c>
      <c r="K378" s="67" t="s">
        <v>1254</v>
      </c>
    </row>
    <row r="379" spans="1:11">
      <c r="A379" s="62">
        <v>415</v>
      </c>
      <c r="B379" s="67" t="s">
        <v>749</v>
      </c>
      <c r="C379" s="67">
        <v>11</v>
      </c>
      <c r="D379" s="67" t="str">
        <f>+IFERROR(VLOOKUP(C379,[2]Category!$A$1:$C$18,3,FALSE),"")</f>
        <v>Colaboradores</v>
      </c>
      <c r="E379" s="67" t="s">
        <v>878</v>
      </c>
      <c r="F379" s="67" t="s">
        <v>809</v>
      </c>
      <c r="G379" s="67"/>
      <c r="H379" s="67"/>
      <c r="I379" s="67" t="str">
        <f>IFERROR(VLOOKUP($H379,'[1]Units and Conversions'!$O$3:$P$37,2,0),"")</f>
        <v/>
      </c>
      <c r="J379" s="67" t="s">
        <v>1255</v>
      </c>
      <c r="K379" s="67" t="s">
        <v>1256</v>
      </c>
    </row>
    <row r="380" spans="1:11">
      <c r="A380" s="62">
        <v>416</v>
      </c>
      <c r="B380" s="67" t="s">
        <v>749</v>
      </c>
      <c r="C380" s="67">
        <v>11</v>
      </c>
      <c r="D380" s="67" t="str">
        <f>+IFERROR(VLOOKUP(C380,[2]Category!$A$1:$C$18,3,FALSE),"")</f>
        <v>Colaboradores</v>
      </c>
      <c r="E380" s="67" t="s">
        <v>836</v>
      </c>
      <c r="F380" s="67" t="s">
        <v>809</v>
      </c>
      <c r="G380" s="67"/>
      <c r="H380" s="67"/>
      <c r="I380" s="67" t="str">
        <f>IFERROR(VLOOKUP($H380,'[1]Units and Conversions'!$O$3:$P$37,2,0),"")</f>
        <v/>
      </c>
      <c r="J380" s="67" t="s">
        <v>1257</v>
      </c>
      <c r="K380" s="67" t="s">
        <v>1258</v>
      </c>
    </row>
    <row r="381" spans="1:11">
      <c r="A381" s="62">
        <v>417</v>
      </c>
      <c r="B381" s="67" t="s">
        <v>749</v>
      </c>
      <c r="C381" s="67">
        <v>11</v>
      </c>
      <c r="D381" s="67" t="str">
        <f>+IFERROR(VLOOKUP(C381,[2]Category!$A$1:$C$18,3,FALSE),"")</f>
        <v>Colaboradores</v>
      </c>
      <c r="E381" s="67" t="s">
        <v>836</v>
      </c>
      <c r="F381" s="67" t="s">
        <v>812</v>
      </c>
      <c r="G381" s="67"/>
      <c r="H381" s="67"/>
      <c r="I381" s="67" t="str">
        <f>IFERROR(VLOOKUP($H381,'[1]Units and Conversions'!$O$3:$P$37,2,0),"")</f>
        <v/>
      </c>
      <c r="J381" s="67" t="s">
        <v>1259</v>
      </c>
      <c r="K381" s="67" t="s">
        <v>1260</v>
      </c>
    </row>
    <row r="382" spans="1:11">
      <c r="A382" s="62">
        <v>418</v>
      </c>
      <c r="B382" s="67" t="s">
        <v>749</v>
      </c>
      <c r="C382" s="67">
        <v>11</v>
      </c>
      <c r="D382" s="67" t="str">
        <f>+IFERROR(VLOOKUP(C382,[2]Category!$A$1:$C$18,3,FALSE),"")</f>
        <v>Colaboradores</v>
      </c>
      <c r="E382" s="67" t="s">
        <v>836</v>
      </c>
      <c r="F382" s="67" t="s">
        <v>812</v>
      </c>
      <c r="G382" s="67"/>
      <c r="H382" s="67"/>
      <c r="I382" s="67" t="str">
        <f>IFERROR(VLOOKUP($H382,'[1]Units and Conversions'!$O$3:$P$37,2,0),"")</f>
        <v/>
      </c>
      <c r="J382" s="70" t="s">
        <v>1261</v>
      </c>
      <c r="K382" s="67" t="s">
        <v>1262</v>
      </c>
    </row>
    <row r="383" spans="1:11">
      <c r="A383" s="62">
        <v>419</v>
      </c>
      <c r="B383" s="67" t="s">
        <v>749</v>
      </c>
      <c r="C383" s="67">
        <v>11</v>
      </c>
      <c r="D383" s="67" t="str">
        <f>+IFERROR(VLOOKUP(C383,[2]Category!$A$1:$C$18,3,FALSE),"")</f>
        <v>Colaboradores</v>
      </c>
      <c r="E383" s="67" t="s">
        <v>836</v>
      </c>
      <c r="F383" s="67" t="s">
        <v>812</v>
      </c>
      <c r="G383" s="67"/>
      <c r="H383" s="67"/>
      <c r="I383" s="67" t="str">
        <f>IFERROR(VLOOKUP($H383,'[1]Units and Conversions'!$O$3:$P$37,2,0),"")</f>
        <v/>
      </c>
      <c r="J383" s="67" t="s">
        <v>1263</v>
      </c>
      <c r="K383" s="67" t="s">
        <v>1264</v>
      </c>
    </row>
    <row r="384" spans="1:11">
      <c r="A384" s="62">
        <v>420</v>
      </c>
      <c r="B384" s="67" t="s">
        <v>749</v>
      </c>
      <c r="C384" s="67">
        <v>11</v>
      </c>
      <c r="D384" s="67" t="str">
        <f>+IFERROR(VLOOKUP(C384,[2]Category!$A$1:$C$18,3,FALSE),"")</f>
        <v>Colaboradores</v>
      </c>
      <c r="E384" s="67" t="s">
        <v>817</v>
      </c>
      <c r="F384" s="67" t="s">
        <v>831</v>
      </c>
      <c r="G384" s="67"/>
      <c r="H384" s="67"/>
      <c r="I384" s="67" t="str">
        <f>IFERROR(VLOOKUP($H384,'[1]Units and Conversions'!$O$3:$P$37,2,0),"")</f>
        <v/>
      </c>
      <c r="J384" s="67"/>
      <c r="K384" s="67" t="s">
        <v>1265</v>
      </c>
    </row>
    <row r="385" spans="1:11">
      <c r="A385" s="62">
        <v>421</v>
      </c>
      <c r="B385" s="67" t="s">
        <v>749</v>
      </c>
      <c r="C385" s="67">
        <v>11</v>
      </c>
      <c r="D385" s="67" t="str">
        <f>+IFERROR(VLOOKUP(C385,[2]Category!$A$1:$C$18,3,FALSE),"")</f>
        <v>Colaboradores</v>
      </c>
      <c r="E385" s="67" t="s">
        <v>817</v>
      </c>
      <c r="F385" s="67" t="s">
        <v>831</v>
      </c>
      <c r="G385" s="67"/>
      <c r="H385" s="67"/>
      <c r="I385" s="67" t="str">
        <f>IFERROR(VLOOKUP($H385,'[1]Units and Conversions'!$O$3:$P$37,2,0),"")</f>
        <v/>
      </c>
      <c r="J385" s="67"/>
      <c r="K385" s="67" t="s">
        <v>1266</v>
      </c>
    </row>
    <row r="386" spans="1:11">
      <c r="A386" s="62">
        <v>422</v>
      </c>
      <c r="B386" s="67" t="s">
        <v>749</v>
      </c>
      <c r="C386" s="67">
        <v>11</v>
      </c>
      <c r="D386" s="67" t="str">
        <f>+IFERROR(VLOOKUP(C386,[2]Category!$A$1:$C$18,3,FALSE),"")</f>
        <v>Colaboradores</v>
      </c>
      <c r="E386" s="67" t="s">
        <v>817</v>
      </c>
      <c r="F386" s="67" t="s">
        <v>831</v>
      </c>
      <c r="G386" s="67"/>
      <c r="H386" s="67"/>
      <c r="I386" s="67" t="str">
        <f>IFERROR(VLOOKUP($H386,'[1]Units and Conversions'!$O$3:$P$37,2,0),"")</f>
        <v/>
      </c>
      <c r="J386" s="67"/>
      <c r="K386" s="67" t="s">
        <v>1267</v>
      </c>
    </row>
    <row r="387" spans="1:11">
      <c r="A387" s="66">
        <v>423</v>
      </c>
      <c r="B387" s="67">
        <v>30968</v>
      </c>
      <c r="C387" s="67">
        <v>11</v>
      </c>
      <c r="D387" s="67" t="str">
        <f>+IFERROR(VLOOKUP(C387,[2]Category!$A$1:$C$18,3,FALSE),"")</f>
        <v>Colaboradores</v>
      </c>
      <c r="E387" s="67" t="s">
        <v>817</v>
      </c>
      <c r="F387" s="67" t="s">
        <v>831</v>
      </c>
      <c r="G387" s="67"/>
      <c r="H387" s="67"/>
      <c r="I387" s="67" t="str">
        <f>IFERROR(VLOOKUP($H387,'[1]Units and Conversions'!$O$3:$P$37,2,0),"")</f>
        <v/>
      </c>
      <c r="J387" s="67"/>
      <c r="K387" s="67" t="s">
        <v>1268</v>
      </c>
    </row>
    <row r="388" spans="1:11">
      <c r="A388" s="66">
        <v>424</v>
      </c>
      <c r="B388" s="67">
        <v>30968</v>
      </c>
      <c r="C388" s="67">
        <v>11</v>
      </c>
      <c r="D388" s="67" t="str">
        <f>+IFERROR(VLOOKUP(C388,[2]Category!$A$1:$C$18,3,FALSE),"")</f>
        <v>Colaboradores</v>
      </c>
      <c r="E388" s="67" t="s">
        <v>817</v>
      </c>
      <c r="F388" s="67" t="s">
        <v>831</v>
      </c>
      <c r="G388" s="67"/>
      <c r="H388" s="67"/>
      <c r="I388" s="67" t="str">
        <f>IFERROR(VLOOKUP($H388,'[1]Units and Conversions'!$O$3:$P$37,2,0),"")</f>
        <v/>
      </c>
      <c r="J388" s="67"/>
      <c r="K388" s="67" t="s">
        <v>1269</v>
      </c>
    </row>
    <row r="389" spans="1:11">
      <c r="A389" s="66">
        <v>425</v>
      </c>
      <c r="B389" s="67">
        <v>30968</v>
      </c>
      <c r="C389" s="67">
        <v>11</v>
      </c>
      <c r="D389" s="67" t="str">
        <f>+IFERROR(VLOOKUP(C389,[2]Category!$A$1:$C$18,3,FALSE),"")</f>
        <v>Colaboradores</v>
      </c>
      <c r="E389" s="67" t="s">
        <v>817</v>
      </c>
      <c r="F389" s="67" t="s">
        <v>831</v>
      </c>
      <c r="G389" s="67"/>
      <c r="H389" s="67"/>
      <c r="I389" s="67" t="str">
        <f>IFERROR(VLOOKUP($H389,'[1]Units and Conversions'!$O$3:$P$37,2,0),"")</f>
        <v/>
      </c>
      <c r="J389" s="67"/>
      <c r="K389" s="67" t="s">
        <v>1270</v>
      </c>
    </row>
    <row r="390" spans="1:11">
      <c r="A390" s="66">
        <v>426</v>
      </c>
      <c r="B390" s="67">
        <v>30836</v>
      </c>
      <c r="C390" s="67">
        <v>11</v>
      </c>
      <c r="D390" s="67" t="str">
        <f>+IFERROR(VLOOKUP(C390,[2]Category!$A$1:$C$18,3,FALSE),"")</f>
        <v>Colaboradores</v>
      </c>
      <c r="E390" s="67" t="s">
        <v>817</v>
      </c>
      <c r="F390" s="67" t="s">
        <v>831</v>
      </c>
      <c r="G390" s="67"/>
      <c r="H390" s="67"/>
      <c r="I390" s="67" t="str">
        <f>IFERROR(VLOOKUP($H390,'[1]Units and Conversions'!$O$3:$P$37,2,0),"")</f>
        <v/>
      </c>
      <c r="J390" s="67"/>
      <c r="K390" s="67" t="s">
        <v>1271</v>
      </c>
    </row>
    <row r="391" spans="1:11">
      <c r="A391" s="66">
        <v>427</v>
      </c>
      <c r="B391" s="67">
        <v>30836</v>
      </c>
      <c r="C391" s="67">
        <v>11</v>
      </c>
      <c r="D391" s="67" t="str">
        <f>+IFERROR(VLOOKUP(C391,[2]Category!$A$1:$C$18,3,FALSE),"")</f>
        <v>Colaboradores</v>
      </c>
      <c r="E391" s="67" t="s">
        <v>817</v>
      </c>
      <c r="F391" s="67" t="s">
        <v>831</v>
      </c>
      <c r="G391" s="67"/>
      <c r="H391" s="67"/>
      <c r="I391" s="67" t="str">
        <f>IFERROR(VLOOKUP($H391,'[1]Units and Conversions'!$O$3:$P$37,2,0),"")</f>
        <v/>
      </c>
      <c r="J391" s="67"/>
      <c r="K391" s="67" t="s">
        <v>1272</v>
      </c>
    </row>
    <row r="392" spans="1:11">
      <c r="A392" s="66">
        <v>428</v>
      </c>
      <c r="B392" s="67">
        <v>30836</v>
      </c>
      <c r="C392" s="67">
        <v>11</v>
      </c>
      <c r="D392" s="67" t="str">
        <f>+IFERROR(VLOOKUP(C392,[2]Category!$A$1:$C$18,3,FALSE),"")</f>
        <v>Colaboradores</v>
      </c>
      <c r="E392" s="67" t="s">
        <v>817</v>
      </c>
      <c r="F392" s="67" t="s">
        <v>831</v>
      </c>
      <c r="G392" s="67"/>
      <c r="H392" s="67"/>
      <c r="I392" s="67" t="str">
        <f>IFERROR(VLOOKUP($H392,'[1]Units and Conversions'!$O$3:$P$37,2,0),"")</f>
        <v/>
      </c>
      <c r="J392" s="67"/>
      <c r="K392" s="67" t="s">
        <v>1273</v>
      </c>
    </row>
    <row r="393" spans="1:11">
      <c r="A393" s="62">
        <v>429</v>
      </c>
      <c r="B393" s="67" t="s">
        <v>749</v>
      </c>
      <c r="C393" s="67">
        <v>11</v>
      </c>
      <c r="D393" s="67" t="str">
        <f>+IFERROR(VLOOKUP(C393,[2]Category!$A$1:$C$18,3,FALSE),"")</f>
        <v>Colaboradores</v>
      </c>
      <c r="E393" s="67" t="s">
        <v>817</v>
      </c>
      <c r="F393" s="67" t="s">
        <v>831</v>
      </c>
      <c r="G393" s="67"/>
      <c r="H393" s="67"/>
      <c r="I393" s="67" t="str">
        <f>IFERROR(VLOOKUP($H393,'[1]Units and Conversions'!$O$3:$P$37,2,0),"")</f>
        <v/>
      </c>
      <c r="J393" s="67"/>
      <c r="K393" s="67" t="s">
        <v>1274</v>
      </c>
    </row>
    <row r="394" spans="1:11">
      <c r="A394" s="62">
        <v>430</v>
      </c>
      <c r="B394" s="67" t="s">
        <v>749</v>
      </c>
      <c r="C394" s="67">
        <v>11</v>
      </c>
      <c r="D394" s="67" t="str">
        <f>+IFERROR(VLOOKUP(C394,[2]Category!$A$1:$C$18,3,FALSE),"")</f>
        <v>Colaboradores</v>
      </c>
      <c r="E394" s="67" t="s">
        <v>817</v>
      </c>
      <c r="F394" s="67" t="s">
        <v>831</v>
      </c>
      <c r="G394" s="67"/>
      <c r="H394" s="67"/>
      <c r="I394" s="67" t="str">
        <f>IFERROR(VLOOKUP($H394,'[1]Units and Conversions'!$O$3:$P$37,2,0),"")</f>
        <v/>
      </c>
      <c r="J394" s="67"/>
      <c r="K394" s="67" t="s">
        <v>1275</v>
      </c>
    </row>
    <row r="395" spans="1:11">
      <c r="A395" s="62">
        <v>431</v>
      </c>
      <c r="B395" s="67" t="s">
        <v>749</v>
      </c>
      <c r="C395" s="67">
        <v>11</v>
      </c>
      <c r="D395" s="67" t="str">
        <f>+IFERROR(VLOOKUP(C395,[2]Category!$A$1:$C$18,3,FALSE),"")</f>
        <v>Colaboradores</v>
      </c>
      <c r="E395" s="67" t="s">
        <v>817</v>
      </c>
      <c r="F395" s="67" t="s">
        <v>831</v>
      </c>
      <c r="G395" s="67"/>
      <c r="H395" s="67"/>
      <c r="I395" s="67" t="str">
        <f>IFERROR(VLOOKUP($H395,'[1]Units and Conversions'!$O$3:$P$37,2,0),"")</f>
        <v/>
      </c>
      <c r="J395" s="67"/>
      <c r="K395" s="67" t="s">
        <v>1276</v>
      </c>
    </row>
    <row r="396" spans="1:11">
      <c r="A396" s="62">
        <v>432</v>
      </c>
      <c r="B396" s="67" t="s">
        <v>749</v>
      </c>
      <c r="C396" s="67">
        <v>11</v>
      </c>
      <c r="D396" s="67" t="str">
        <f>+IFERROR(VLOOKUP(C396,[2]Category!$A$1:$C$18,3,FALSE),"")</f>
        <v>Colaboradores</v>
      </c>
      <c r="E396" s="67" t="s">
        <v>817</v>
      </c>
      <c r="F396" s="67" t="s">
        <v>831</v>
      </c>
      <c r="G396" s="67"/>
      <c r="H396" s="67"/>
      <c r="I396" s="67" t="str">
        <f>IFERROR(VLOOKUP($H396,'[1]Units and Conversions'!$O$3:$P$37,2,0),"")</f>
        <v/>
      </c>
      <c r="J396" s="67"/>
      <c r="K396" s="67" t="s">
        <v>1277</v>
      </c>
    </row>
    <row r="397" spans="1:11">
      <c r="A397" s="62">
        <v>433</v>
      </c>
      <c r="B397" s="67" t="s">
        <v>749</v>
      </c>
      <c r="C397" s="67">
        <v>11</v>
      </c>
      <c r="D397" s="67" t="str">
        <f>+IFERROR(VLOOKUP(C397,[2]Category!$A$1:$C$18,3,FALSE),"")</f>
        <v>Colaboradores</v>
      </c>
      <c r="E397" s="67" t="s">
        <v>817</v>
      </c>
      <c r="F397" s="67" t="s">
        <v>831</v>
      </c>
      <c r="G397" s="67"/>
      <c r="H397" s="67"/>
      <c r="I397" s="67" t="str">
        <f>IFERROR(VLOOKUP($H397,'[1]Units and Conversions'!$O$3:$P$37,2,0),"")</f>
        <v/>
      </c>
      <c r="J397" s="67"/>
      <c r="K397" s="67" t="s">
        <v>1278</v>
      </c>
    </row>
    <row r="398" spans="1:11">
      <c r="A398" s="62">
        <v>434</v>
      </c>
      <c r="B398" s="67" t="s">
        <v>749</v>
      </c>
      <c r="C398" s="67">
        <v>11</v>
      </c>
      <c r="D398" s="67" t="str">
        <f>+IFERROR(VLOOKUP(C398,[2]Category!$A$1:$C$18,3,FALSE),"")</f>
        <v>Colaboradores</v>
      </c>
      <c r="E398" s="67" t="s">
        <v>817</v>
      </c>
      <c r="F398" s="67" t="s">
        <v>831</v>
      </c>
      <c r="G398" s="67"/>
      <c r="H398" s="67"/>
      <c r="I398" s="67" t="str">
        <f>IFERROR(VLOOKUP($H398,'[1]Units and Conversions'!$O$3:$P$37,2,0),"")</f>
        <v/>
      </c>
      <c r="J398" s="67"/>
      <c r="K398" s="67" t="s">
        <v>1279</v>
      </c>
    </row>
    <row r="399" spans="1:11">
      <c r="A399" s="62">
        <v>435</v>
      </c>
      <c r="B399" s="67" t="s">
        <v>749</v>
      </c>
      <c r="C399" s="67">
        <v>11</v>
      </c>
      <c r="D399" s="67" t="str">
        <f>+IFERROR(VLOOKUP(C399,[2]Category!$A$1:$C$18,3,FALSE),"")</f>
        <v>Colaboradores</v>
      </c>
      <c r="E399" s="67" t="s">
        <v>817</v>
      </c>
      <c r="F399" s="67" t="s">
        <v>831</v>
      </c>
      <c r="G399" s="67"/>
      <c r="H399" s="67"/>
      <c r="I399" s="67" t="str">
        <f>IFERROR(VLOOKUP($H399,'[1]Units and Conversions'!$O$3:$P$37,2,0),"")</f>
        <v/>
      </c>
      <c r="J399" s="67"/>
      <c r="K399" s="67" t="s">
        <v>1280</v>
      </c>
    </row>
    <row r="400" spans="1:11">
      <c r="A400" s="66">
        <v>436</v>
      </c>
      <c r="B400" s="67">
        <v>30192</v>
      </c>
      <c r="C400" s="67">
        <v>11</v>
      </c>
      <c r="D400" s="67" t="str">
        <f>+IFERROR(VLOOKUP(C400,[2]Category!$A$1:$C$18,3,FALSE),"")</f>
        <v>Colaboradores</v>
      </c>
      <c r="E400" s="67" t="s">
        <v>817</v>
      </c>
      <c r="F400" s="67" t="s">
        <v>812</v>
      </c>
      <c r="G400" s="67"/>
      <c r="H400" s="67"/>
      <c r="I400" s="67" t="str">
        <f>IFERROR(VLOOKUP($H400,'[1]Units and Conversions'!$O$3:$P$37,2,0),"")</f>
        <v/>
      </c>
      <c r="J400" s="67" t="s">
        <v>1281</v>
      </c>
      <c r="K400" s="67" t="s">
        <v>1282</v>
      </c>
    </row>
    <row r="401" spans="1:11">
      <c r="A401" s="66">
        <v>437</v>
      </c>
      <c r="B401" s="67">
        <v>30192</v>
      </c>
      <c r="C401" s="67">
        <v>11</v>
      </c>
      <c r="D401" s="67" t="str">
        <f>+IFERROR(VLOOKUP(C401,[2]Category!$A$1:$C$18,3,FALSE),"")</f>
        <v>Colaboradores</v>
      </c>
      <c r="E401" s="67" t="s">
        <v>817</v>
      </c>
      <c r="F401" s="67" t="s">
        <v>812</v>
      </c>
      <c r="G401" s="67"/>
      <c r="H401" s="67"/>
      <c r="I401" s="67" t="str">
        <f>IFERROR(VLOOKUP($H401,'[1]Units and Conversions'!$O$3:$P$37,2,0),"")</f>
        <v/>
      </c>
      <c r="J401" s="67" t="s">
        <v>1283</v>
      </c>
      <c r="K401" s="67" t="s">
        <v>1284</v>
      </c>
    </row>
    <row r="402" spans="1:11">
      <c r="A402" s="66">
        <v>438</v>
      </c>
      <c r="B402" s="67">
        <v>30192</v>
      </c>
      <c r="C402" s="67">
        <v>11</v>
      </c>
      <c r="D402" s="67" t="str">
        <f>+IFERROR(VLOOKUP(C402,[2]Category!$A$1:$C$18,3,FALSE),"")</f>
        <v>Colaboradores</v>
      </c>
      <c r="E402" s="67" t="s">
        <v>817</v>
      </c>
      <c r="F402" s="67" t="s">
        <v>812</v>
      </c>
      <c r="G402" s="67"/>
      <c r="H402" s="67"/>
      <c r="I402" s="67" t="str">
        <f>IFERROR(VLOOKUP($H402,'[1]Units and Conversions'!$O$3:$P$37,2,0),"")</f>
        <v/>
      </c>
      <c r="J402" s="67" t="s">
        <v>1285</v>
      </c>
      <c r="K402" s="67" t="s">
        <v>1286</v>
      </c>
    </row>
    <row r="403" spans="1:11">
      <c r="A403" s="66">
        <v>439</v>
      </c>
      <c r="B403" s="67">
        <v>30194</v>
      </c>
      <c r="C403" s="67">
        <v>11</v>
      </c>
      <c r="D403" s="67" t="str">
        <f>+IFERROR(VLOOKUP(C403,[2]Category!$A$1:$C$18,3,FALSE),"")</f>
        <v>Colaboradores</v>
      </c>
      <c r="E403" s="67" t="s">
        <v>817</v>
      </c>
      <c r="F403" s="67" t="s">
        <v>823</v>
      </c>
      <c r="G403" s="67"/>
      <c r="H403" s="67"/>
      <c r="I403" s="67" t="str">
        <f>IFERROR(VLOOKUP($H403,'[1]Units and Conversions'!$O$3:$P$37,2,0),"")</f>
        <v/>
      </c>
      <c r="J403" s="67" t="s">
        <v>1287</v>
      </c>
      <c r="K403" s="67" t="s">
        <v>1288</v>
      </c>
    </row>
    <row r="404" spans="1:11">
      <c r="A404" s="66">
        <v>440</v>
      </c>
      <c r="B404" s="67">
        <v>30194</v>
      </c>
      <c r="C404" s="67">
        <v>11</v>
      </c>
      <c r="D404" s="67" t="str">
        <f>+IFERROR(VLOOKUP(C404,[2]Category!$A$1:$C$18,3,FALSE),"")</f>
        <v>Colaboradores</v>
      </c>
      <c r="E404" s="67" t="s">
        <v>817</v>
      </c>
      <c r="F404" s="67" t="s">
        <v>823</v>
      </c>
      <c r="G404" s="67"/>
      <c r="H404" s="67"/>
      <c r="I404" s="67" t="str">
        <f>IFERROR(VLOOKUP($H404,'[1]Units and Conversions'!$O$3:$P$37,2,0),"")</f>
        <v/>
      </c>
      <c r="J404" s="67" t="s">
        <v>1289</v>
      </c>
      <c r="K404" s="67" t="s">
        <v>1290</v>
      </c>
    </row>
    <row r="405" spans="1:11">
      <c r="A405" s="66">
        <v>441</v>
      </c>
      <c r="B405" s="67">
        <v>30194</v>
      </c>
      <c r="C405" s="67">
        <v>11</v>
      </c>
      <c r="D405" s="67" t="str">
        <f>+IFERROR(VLOOKUP(C405,[2]Category!$A$1:$C$18,3,FALSE),"")</f>
        <v>Colaboradores</v>
      </c>
      <c r="E405" s="67" t="s">
        <v>817</v>
      </c>
      <c r="F405" s="67" t="s">
        <v>823</v>
      </c>
      <c r="G405" s="67"/>
      <c r="H405" s="67"/>
      <c r="I405" s="67" t="str">
        <f>IFERROR(VLOOKUP($H405,'[1]Units and Conversions'!$O$3:$P$37,2,0),"")</f>
        <v/>
      </c>
      <c r="J405" s="67" t="s">
        <v>1291</v>
      </c>
      <c r="K405" s="67" t="s">
        <v>1292</v>
      </c>
    </row>
    <row r="406" spans="1:11">
      <c r="A406" s="62">
        <v>442</v>
      </c>
      <c r="B406" s="67" t="s">
        <v>749</v>
      </c>
      <c r="C406" s="67">
        <v>11</v>
      </c>
      <c r="D406" s="67" t="str">
        <f>+IFERROR(VLOOKUP(C406,[2]Category!$A$1:$C$18,3,FALSE),"")</f>
        <v>Colaboradores</v>
      </c>
      <c r="E406" s="67" t="s">
        <v>817</v>
      </c>
      <c r="F406" s="67" t="s">
        <v>831</v>
      </c>
      <c r="G406" s="67"/>
      <c r="H406" s="67"/>
      <c r="I406" s="67" t="str">
        <f>IFERROR(VLOOKUP($H406,'[1]Units and Conversions'!$O$3:$P$37,2,0),"")</f>
        <v/>
      </c>
      <c r="J406" s="67" t="s">
        <v>1293</v>
      </c>
      <c r="K406" s="67" t="s">
        <v>1294</v>
      </c>
    </row>
    <row r="407" spans="1:11">
      <c r="A407" s="62">
        <v>443</v>
      </c>
      <c r="B407" s="67" t="s">
        <v>749</v>
      </c>
      <c r="C407" s="67">
        <v>11</v>
      </c>
      <c r="D407" s="67" t="str">
        <f>+IFERROR(VLOOKUP(C407,[2]Category!$A$1:$C$18,3,FALSE),"")</f>
        <v>Colaboradores</v>
      </c>
      <c r="E407" s="67" t="s">
        <v>817</v>
      </c>
      <c r="F407" s="67" t="s">
        <v>831</v>
      </c>
      <c r="G407" s="67"/>
      <c r="H407" s="67"/>
      <c r="I407" s="67" t="str">
        <f>IFERROR(VLOOKUP($H407,'[1]Units and Conversions'!$O$3:$P$37,2,0),"")</f>
        <v/>
      </c>
      <c r="J407" s="73" t="s">
        <v>1295</v>
      </c>
      <c r="K407" s="67" t="s">
        <v>1296</v>
      </c>
    </row>
    <row r="408" spans="1:11">
      <c r="A408" s="62">
        <v>444</v>
      </c>
      <c r="B408" s="67" t="s">
        <v>749</v>
      </c>
      <c r="C408" s="67">
        <v>11</v>
      </c>
      <c r="D408" s="67" t="str">
        <f>+IFERROR(VLOOKUP(C408,[2]Category!$A$1:$C$18,3,FALSE),"")</f>
        <v>Colaboradores</v>
      </c>
      <c r="E408" s="67" t="s">
        <v>817</v>
      </c>
      <c r="F408" s="67" t="s">
        <v>831</v>
      </c>
      <c r="G408" s="67"/>
      <c r="H408" s="67"/>
      <c r="I408" s="67" t="str">
        <f>IFERROR(VLOOKUP($H408,'[1]Units and Conversions'!$O$3:$P$37,2,0),"")</f>
        <v/>
      </c>
      <c r="J408" s="67" t="s">
        <v>1297</v>
      </c>
      <c r="K408" s="67" t="s">
        <v>1298</v>
      </c>
    </row>
    <row r="409" spans="1:11">
      <c r="A409" s="66">
        <v>445</v>
      </c>
      <c r="B409" s="67">
        <v>30968</v>
      </c>
      <c r="C409" s="67">
        <v>11</v>
      </c>
      <c r="D409" s="67" t="str">
        <f>+IFERROR(VLOOKUP(C409,[2]Category!$A$1:$C$18,3,FALSE),"")</f>
        <v>Colaboradores</v>
      </c>
      <c r="E409" s="67" t="s">
        <v>817</v>
      </c>
      <c r="F409" s="67" t="s">
        <v>831</v>
      </c>
      <c r="G409" s="67"/>
      <c r="H409" s="67"/>
      <c r="I409" s="67" t="str">
        <f>IFERROR(VLOOKUP($H409,'[1]Units and Conversions'!$O$3:$P$37,2,0),"")</f>
        <v/>
      </c>
      <c r="J409" s="67" t="s">
        <v>1299</v>
      </c>
      <c r="K409" s="67" t="s">
        <v>1300</v>
      </c>
    </row>
    <row r="410" spans="1:11">
      <c r="A410" s="66">
        <v>446</v>
      </c>
      <c r="B410" s="67">
        <v>30968</v>
      </c>
      <c r="C410" s="67">
        <v>11</v>
      </c>
      <c r="D410" s="67" t="str">
        <f>+IFERROR(VLOOKUP(C410,[2]Category!$A$1:$C$18,3,FALSE),"")</f>
        <v>Colaboradores</v>
      </c>
      <c r="E410" s="67" t="s">
        <v>817</v>
      </c>
      <c r="F410" s="67" t="s">
        <v>831</v>
      </c>
      <c r="G410" s="67"/>
      <c r="H410" s="67"/>
      <c r="I410" s="67" t="str">
        <f>IFERROR(VLOOKUP($H410,'[1]Units and Conversions'!$O$3:$P$37,2,0),"")</f>
        <v/>
      </c>
      <c r="J410" s="67" t="s">
        <v>1301</v>
      </c>
      <c r="K410" s="67" t="s">
        <v>1302</v>
      </c>
    </row>
    <row r="411" spans="1:11">
      <c r="A411" s="66">
        <v>447</v>
      </c>
      <c r="B411" s="67">
        <v>30968</v>
      </c>
      <c r="C411" s="67">
        <v>11</v>
      </c>
      <c r="D411" s="67" t="str">
        <f>+IFERROR(VLOOKUP(C411,[2]Category!$A$1:$C$18,3,FALSE),"")</f>
        <v>Colaboradores</v>
      </c>
      <c r="E411" s="67" t="s">
        <v>817</v>
      </c>
      <c r="F411" s="67" t="s">
        <v>831</v>
      </c>
      <c r="G411" s="67"/>
      <c r="H411" s="67"/>
      <c r="I411" s="67" t="str">
        <f>IFERROR(VLOOKUP($H411,'[1]Units and Conversions'!$O$3:$P$37,2,0),"")</f>
        <v/>
      </c>
      <c r="J411" s="67" t="s">
        <v>1303</v>
      </c>
      <c r="K411" s="67" t="s">
        <v>1304</v>
      </c>
    </row>
    <row r="412" spans="1:11">
      <c r="A412" s="66">
        <v>448</v>
      </c>
      <c r="B412" s="67">
        <v>30836</v>
      </c>
      <c r="C412" s="67">
        <v>11</v>
      </c>
      <c r="D412" s="67" t="str">
        <f>+IFERROR(VLOOKUP(C412,[2]Category!$A$1:$C$18,3,FALSE),"")</f>
        <v>Colaboradores</v>
      </c>
      <c r="E412" s="67" t="s">
        <v>817</v>
      </c>
      <c r="F412" s="67" t="s">
        <v>831</v>
      </c>
      <c r="G412" s="67"/>
      <c r="H412" s="67"/>
      <c r="I412" s="67" t="str">
        <f>IFERROR(VLOOKUP($H412,'[1]Units and Conversions'!$O$3:$P$37,2,0),"")</f>
        <v/>
      </c>
      <c r="J412" s="67" t="s">
        <v>1305</v>
      </c>
      <c r="K412" s="67" t="s">
        <v>1306</v>
      </c>
    </row>
    <row r="413" spans="1:11">
      <c r="A413" s="66">
        <v>449</v>
      </c>
      <c r="B413" s="67">
        <v>30836</v>
      </c>
      <c r="C413" s="67">
        <v>11</v>
      </c>
      <c r="D413" s="67" t="str">
        <f>+IFERROR(VLOOKUP(C413,[2]Category!$A$1:$C$18,3,FALSE),"")</f>
        <v>Colaboradores</v>
      </c>
      <c r="E413" s="67" t="s">
        <v>817</v>
      </c>
      <c r="F413" s="67" t="s">
        <v>831</v>
      </c>
      <c r="G413" s="67"/>
      <c r="H413" s="67"/>
      <c r="I413" s="67" t="str">
        <f>IFERROR(VLOOKUP($H413,'[1]Units and Conversions'!$O$3:$P$37,2,0),"")</f>
        <v/>
      </c>
      <c r="J413" s="67" t="s">
        <v>1307</v>
      </c>
      <c r="K413" s="67" t="s">
        <v>1308</v>
      </c>
    </row>
    <row r="414" spans="1:11">
      <c r="A414" s="66">
        <v>450</v>
      </c>
      <c r="B414" s="67">
        <v>30836</v>
      </c>
      <c r="C414" s="67">
        <v>11</v>
      </c>
      <c r="D414" s="67" t="str">
        <f>+IFERROR(VLOOKUP(C414,[2]Category!$A$1:$C$18,3,FALSE),"")</f>
        <v>Colaboradores</v>
      </c>
      <c r="E414" s="67" t="s">
        <v>817</v>
      </c>
      <c r="F414" s="67" t="s">
        <v>831</v>
      </c>
      <c r="G414" s="67"/>
      <c r="H414" s="67"/>
      <c r="I414" s="67" t="str">
        <f>IFERROR(VLOOKUP($H414,'[1]Units and Conversions'!$O$3:$P$37,2,0),"")</f>
        <v/>
      </c>
      <c r="J414" s="67" t="s">
        <v>1309</v>
      </c>
      <c r="K414" s="67" t="s">
        <v>1310</v>
      </c>
    </row>
    <row r="415" spans="1:11">
      <c r="A415" s="66">
        <v>451</v>
      </c>
      <c r="B415" s="67">
        <v>30201</v>
      </c>
      <c r="C415" s="67">
        <v>11</v>
      </c>
      <c r="D415" s="67" t="str">
        <f>+IFERROR(VLOOKUP(C415,[2]Category!$A$1:$C$18,3,FALSE),"")</f>
        <v>Colaboradores</v>
      </c>
      <c r="E415" s="67" t="s">
        <v>817</v>
      </c>
      <c r="F415" s="67" t="s">
        <v>831</v>
      </c>
      <c r="G415" s="67"/>
      <c r="H415" s="67"/>
      <c r="I415" s="67" t="str">
        <f>IFERROR(VLOOKUP($H415,'[1]Units and Conversions'!$O$3:$P$37,2,0),"")</f>
        <v/>
      </c>
      <c r="J415" s="67" t="s">
        <v>1311</v>
      </c>
      <c r="K415" s="67" t="s">
        <v>1312</v>
      </c>
    </row>
    <row r="416" spans="1:11">
      <c r="A416" s="66">
        <v>452</v>
      </c>
      <c r="B416" s="67">
        <v>30201</v>
      </c>
      <c r="C416" s="67">
        <v>11</v>
      </c>
      <c r="D416" s="67" t="str">
        <f>+IFERROR(VLOOKUP(C416,[2]Category!$A$1:$C$18,3,FALSE),"")</f>
        <v>Colaboradores</v>
      </c>
      <c r="E416" s="67" t="s">
        <v>817</v>
      </c>
      <c r="F416" s="67" t="s">
        <v>831</v>
      </c>
      <c r="G416" s="67"/>
      <c r="H416" s="67"/>
      <c r="I416" s="67" t="str">
        <f>IFERROR(VLOOKUP($H416,'[1]Units and Conversions'!$O$3:$P$37,2,0),"")</f>
        <v/>
      </c>
      <c r="J416" s="67" t="s">
        <v>1313</v>
      </c>
      <c r="K416" s="67" t="s">
        <v>1314</v>
      </c>
    </row>
    <row r="417" spans="1:11">
      <c r="A417" s="66">
        <v>453</v>
      </c>
      <c r="B417" s="67">
        <v>30201</v>
      </c>
      <c r="C417" s="67">
        <v>11</v>
      </c>
      <c r="D417" s="67" t="str">
        <f>+IFERROR(VLOOKUP(C417,[2]Category!$A$1:$C$18,3,FALSE),"")</f>
        <v>Colaboradores</v>
      </c>
      <c r="E417" s="67" t="s">
        <v>817</v>
      </c>
      <c r="F417" s="67" t="s">
        <v>831</v>
      </c>
      <c r="G417" s="67"/>
      <c r="H417" s="67"/>
      <c r="I417" s="67" t="str">
        <f>IFERROR(VLOOKUP($H417,'[1]Units and Conversions'!$O$3:$P$37,2,0),"")</f>
        <v/>
      </c>
      <c r="J417" s="67" t="s">
        <v>1315</v>
      </c>
      <c r="K417" s="67" t="s">
        <v>1316</v>
      </c>
    </row>
    <row r="418" spans="1:11">
      <c r="A418" s="62">
        <v>454</v>
      </c>
      <c r="B418" s="67" t="s">
        <v>749</v>
      </c>
      <c r="C418" s="67">
        <v>11</v>
      </c>
      <c r="D418" s="67" t="str">
        <f>+IFERROR(VLOOKUP(C418,[2]Category!$A$1:$C$18,3,FALSE),"")</f>
        <v>Colaboradores</v>
      </c>
      <c r="E418" s="67" t="s">
        <v>817</v>
      </c>
      <c r="F418" s="67" t="s">
        <v>831</v>
      </c>
      <c r="G418" s="67"/>
      <c r="H418" s="67"/>
      <c r="I418" s="67" t="str">
        <f>IFERROR(VLOOKUP($H418,'[1]Units and Conversions'!$O$3:$P$37,2,0),"")</f>
        <v/>
      </c>
      <c r="J418" s="67" t="s">
        <v>1317</v>
      </c>
      <c r="K418" s="67" t="s">
        <v>1318</v>
      </c>
    </row>
    <row r="419" spans="1:11">
      <c r="A419" s="62">
        <v>455</v>
      </c>
      <c r="B419" s="67" t="s">
        <v>749</v>
      </c>
      <c r="C419" s="67">
        <v>11</v>
      </c>
      <c r="D419" s="67" t="str">
        <f>+IFERROR(VLOOKUP(C419,[2]Category!$A$1:$C$18,3,FALSE),"")</f>
        <v>Colaboradores</v>
      </c>
      <c r="E419" s="67" t="s">
        <v>817</v>
      </c>
      <c r="F419" s="67" t="s">
        <v>831</v>
      </c>
      <c r="G419" s="67"/>
      <c r="H419" s="67"/>
      <c r="I419" s="67" t="str">
        <f>IFERROR(VLOOKUP($H419,'[1]Units and Conversions'!$O$3:$P$37,2,0),"")</f>
        <v/>
      </c>
      <c r="J419" s="67" t="s">
        <v>1319</v>
      </c>
      <c r="K419" s="67" t="s">
        <v>1320</v>
      </c>
    </row>
    <row r="420" spans="1:11">
      <c r="A420" s="62">
        <v>456</v>
      </c>
      <c r="B420" s="67" t="s">
        <v>749</v>
      </c>
      <c r="C420" s="67">
        <v>11</v>
      </c>
      <c r="D420" s="67" t="str">
        <f>+IFERROR(VLOOKUP(C420,[2]Category!$A$1:$C$18,3,FALSE),"")</f>
        <v>Colaboradores</v>
      </c>
      <c r="E420" s="67" t="s">
        <v>817</v>
      </c>
      <c r="F420" s="67" t="s">
        <v>831</v>
      </c>
      <c r="G420" s="67"/>
      <c r="H420" s="67"/>
      <c r="I420" s="67" t="str">
        <f>IFERROR(VLOOKUP($H420,'[1]Units and Conversions'!$O$3:$P$37,2,0),"")</f>
        <v/>
      </c>
      <c r="J420" s="67" t="s">
        <v>1321</v>
      </c>
      <c r="K420" s="67" t="s">
        <v>1322</v>
      </c>
    </row>
    <row r="421" spans="1:11">
      <c r="A421" s="62">
        <v>457</v>
      </c>
      <c r="B421" s="67" t="s">
        <v>749</v>
      </c>
      <c r="C421" s="67">
        <v>11</v>
      </c>
      <c r="D421" s="67" t="str">
        <f>+IFERROR(VLOOKUP(C421,[2]Category!$A$1:$C$18,3,FALSE),"")</f>
        <v>Colaboradores</v>
      </c>
      <c r="E421" s="67" t="s">
        <v>817</v>
      </c>
      <c r="F421" s="67" t="s">
        <v>831</v>
      </c>
      <c r="G421" s="67"/>
      <c r="H421" s="67"/>
      <c r="I421" s="67" t="str">
        <f>IFERROR(VLOOKUP($H421,'[1]Units and Conversions'!$O$3:$P$37,2,0),"")</f>
        <v/>
      </c>
      <c r="J421" s="67" t="s">
        <v>1323</v>
      </c>
      <c r="K421" s="67" t="s">
        <v>1324</v>
      </c>
    </row>
    <row r="422" spans="1:11">
      <c r="A422" s="62">
        <v>458</v>
      </c>
      <c r="B422" s="67" t="s">
        <v>749</v>
      </c>
      <c r="C422" s="67">
        <v>11</v>
      </c>
      <c r="D422" s="67" t="str">
        <f>+IFERROR(VLOOKUP(C422,[2]Category!$A$1:$C$18,3,FALSE),"")</f>
        <v>Colaboradores</v>
      </c>
      <c r="E422" s="67" t="s">
        <v>817</v>
      </c>
      <c r="F422" s="67" t="s">
        <v>831</v>
      </c>
      <c r="G422" s="67"/>
      <c r="H422" s="67"/>
      <c r="I422" s="67" t="str">
        <f>IFERROR(VLOOKUP($H422,'[1]Units and Conversions'!$O$3:$P$37,2,0),"")</f>
        <v/>
      </c>
      <c r="J422" s="67" t="s">
        <v>1325</v>
      </c>
      <c r="K422" s="67" t="s">
        <v>1326</v>
      </c>
    </row>
    <row r="423" spans="1:11">
      <c r="A423" s="62">
        <v>459</v>
      </c>
      <c r="B423" s="67" t="s">
        <v>749</v>
      </c>
      <c r="C423" s="67">
        <v>11</v>
      </c>
      <c r="D423" s="67" t="str">
        <f>+IFERROR(VLOOKUP(C423,[2]Category!$A$1:$C$18,3,FALSE),"")</f>
        <v>Colaboradores</v>
      </c>
      <c r="E423" s="67" t="s">
        <v>817</v>
      </c>
      <c r="F423" s="67" t="s">
        <v>831</v>
      </c>
      <c r="G423" s="67"/>
      <c r="H423" s="67"/>
      <c r="I423" s="67" t="str">
        <f>IFERROR(VLOOKUP($H423,'[1]Units and Conversions'!$O$3:$P$37,2,0),"")</f>
        <v/>
      </c>
      <c r="J423" s="67" t="s">
        <v>1327</v>
      </c>
      <c r="K423" s="67" t="s">
        <v>1328</v>
      </c>
    </row>
    <row r="424" spans="1:11">
      <c r="A424" s="66">
        <v>460</v>
      </c>
      <c r="B424" s="67" t="s">
        <v>1329</v>
      </c>
      <c r="C424" s="67">
        <v>11</v>
      </c>
      <c r="D424" s="67" t="str">
        <f>+IFERROR(VLOOKUP(C424,[2]Category!$A$1:$C$18,3,FALSE),"")</f>
        <v>Colaboradores</v>
      </c>
      <c r="E424" s="67" t="s">
        <v>808</v>
      </c>
      <c r="F424" s="67" t="s">
        <v>831</v>
      </c>
      <c r="G424" s="67"/>
      <c r="H424" s="67"/>
      <c r="I424" s="67" t="str">
        <f>IFERROR(VLOOKUP($H424,'[1]Units and Conversions'!$O$3:$P$37,2,0),"")</f>
        <v/>
      </c>
      <c r="J424" s="67"/>
      <c r="K424" s="67" t="s">
        <v>1330</v>
      </c>
    </row>
    <row r="425" spans="1:11">
      <c r="A425" s="66">
        <v>461</v>
      </c>
      <c r="B425" s="67" t="s">
        <v>1329</v>
      </c>
      <c r="C425" s="67">
        <v>11</v>
      </c>
      <c r="D425" s="67" t="str">
        <f>+IFERROR(VLOOKUP(C425,[2]Category!$A$1:$C$18,3,FALSE),"")</f>
        <v>Colaboradores</v>
      </c>
      <c r="E425" s="67" t="s">
        <v>808</v>
      </c>
      <c r="F425" s="67" t="s">
        <v>831</v>
      </c>
      <c r="G425" s="67"/>
      <c r="H425" s="67"/>
      <c r="I425" s="67" t="str">
        <f>IFERROR(VLOOKUP($H425,'[1]Units and Conversions'!$O$3:$P$37,2,0),"")</f>
        <v/>
      </c>
      <c r="J425" s="67"/>
      <c r="K425" s="67" t="s">
        <v>1331</v>
      </c>
    </row>
    <row r="426" spans="1:11">
      <c r="A426" s="66">
        <v>462</v>
      </c>
      <c r="B426" s="67">
        <v>30900</v>
      </c>
      <c r="C426" s="67">
        <v>11</v>
      </c>
      <c r="D426" s="67" t="str">
        <f>+IFERROR(VLOOKUP(C426,[2]Category!$A$1:$C$18,3,FALSE),"")</f>
        <v>Colaboradores</v>
      </c>
      <c r="E426" s="67" t="s">
        <v>808</v>
      </c>
      <c r="F426" s="67" t="s">
        <v>831</v>
      </c>
      <c r="G426" s="67"/>
      <c r="H426" s="67"/>
      <c r="I426" s="67" t="str">
        <f>IFERROR(VLOOKUP($H426,'[1]Units and Conversions'!$O$3:$P$37,2,0),"")</f>
        <v/>
      </c>
      <c r="J426" s="67"/>
      <c r="K426" s="67" t="s">
        <v>1332</v>
      </c>
    </row>
    <row r="427" spans="1:11">
      <c r="A427" s="66">
        <v>463</v>
      </c>
      <c r="B427" s="67">
        <v>30900</v>
      </c>
      <c r="C427" s="67">
        <v>11</v>
      </c>
      <c r="D427" s="67" t="str">
        <f>+IFERROR(VLOOKUP(C427,[2]Category!$A$1:$C$18,3,FALSE),"")</f>
        <v>Colaboradores</v>
      </c>
      <c r="E427" s="67" t="s">
        <v>808</v>
      </c>
      <c r="F427" s="67" t="s">
        <v>831</v>
      </c>
      <c r="G427" s="67"/>
      <c r="H427" s="67"/>
      <c r="I427" s="67" t="str">
        <f>IFERROR(VLOOKUP($H427,'[1]Units and Conversions'!$O$3:$P$37,2,0),"")</f>
        <v/>
      </c>
      <c r="J427" s="67"/>
      <c r="K427" s="67" t="s">
        <v>1333</v>
      </c>
    </row>
    <row r="428" spans="1:11">
      <c r="A428" s="62">
        <v>464</v>
      </c>
      <c r="B428" s="67" t="s">
        <v>749</v>
      </c>
      <c r="C428" s="67">
        <v>11</v>
      </c>
      <c r="D428" s="67" t="str">
        <f>+IFERROR(VLOOKUP(C428,[2]Category!$A$1:$C$18,3,FALSE),"")</f>
        <v>Colaboradores</v>
      </c>
      <c r="E428" s="67" t="s">
        <v>808</v>
      </c>
      <c r="F428" s="67" t="s">
        <v>831</v>
      </c>
      <c r="G428" s="67"/>
      <c r="H428" s="67"/>
      <c r="I428" s="67" t="str">
        <f>IFERROR(VLOOKUP($H428,'[1]Units and Conversions'!$O$3:$P$37,2,0),"")</f>
        <v/>
      </c>
      <c r="J428" s="69" t="s">
        <v>1334</v>
      </c>
      <c r="K428" s="67" t="s">
        <v>1335</v>
      </c>
    </row>
    <row r="429" spans="1:11">
      <c r="A429" s="62">
        <v>465</v>
      </c>
      <c r="B429" s="67" t="s">
        <v>749</v>
      </c>
      <c r="C429" s="67">
        <v>11</v>
      </c>
      <c r="D429" s="67" t="str">
        <f>+IFERROR(VLOOKUP(C429,[2]Category!$A$1:$C$18,3,FALSE),"")</f>
        <v>Colaboradores</v>
      </c>
      <c r="E429" s="67" t="s">
        <v>808</v>
      </c>
      <c r="F429" s="67" t="s">
        <v>831</v>
      </c>
      <c r="G429" s="67"/>
      <c r="H429" s="67"/>
      <c r="I429" s="67" t="str">
        <f>IFERROR(VLOOKUP($H429,'[1]Units and Conversions'!$O$3:$P$37,2,0),"")</f>
        <v/>
      </c>
      <c r="J429" s="69" t="s">
        <v>1336</v>
      </c>
      <c r="K429" s="67" t="s">
        <v>1337</v>
      </c>
    </row>
    <row r="430" spans="1:11">
      <c r="A430" s="66">
        <v>466</v>
      </c>
      <c r="B430" s="67">
        <v>30215</v>
      </c>
      <c r="C430" s="67">
        <v>11</v>
      </c>
      <c r="D430" s="67" t="str">
        <f>+IFERROR(VLOOKUP(C430,[2]Category!$A$1:$C$18,3,FALSE),"")</f>
        <v>Colaboradores</v>
      </c>
      <c r="E430" s="67" t="s">
        <v>808</v>
      </c>
      <c r="F430" s="67" t="s">
        <v>831</v>
      </c>
      <c r="G430" s="67"/>
      <c r="H430" s="67"/>
      <c r="I430" s="67" t="str">
        <f>IFERROR(VLOOKUP($H430,'[1]Units and Conversions'!$O$3:$P$37,2,0),"")</f>
        <v/>
      </c>
      <c r="J430" s="67"/>
      <c r="K430" s="67" t="s">
        <v>1338</v>
      </c>
    </row>
    <row r="431" spans="1:11">
      <c r="A431" s="66">
        <v>467</v>
      </c>
      <c r="B431" s="67">
        <v>30215</v>
      </c>
      <c r="C431" s="67">
        <v>11</v>
      </c>
      <c r="D431" s="67" t="str">
        <f>+IFERROR(VLOOKUP(C431,[2]Category!$A$1:$C$18,3,FALSE),"")</f>
        <v>Colaboradores</v>
      </c>
      <c r="E431" s="67" t="s">
        <v>808</v>
      </c>
      <c r="F431" s="67" t="s">
        <v>831</v>
      </c>
      <c r="G431" s="67"/>
      <c r="H431" s="67"/>
      <c r="I431" s="67" t="str">
        <f>IFERROR(VLOOKUP($H431,'[1]Units and Conversions'!$O$3:$P$37,2,0),"")</f>
        <v/>
      </c>
      <c r="J431" s="67"/>
      <c r="K431" s="67" t="s">
        <v>1339</v>
      </c>
    </row>
    <row r="432" spans="1:11">
      <c r="A432" s="66">
        <v>468</v>
      </c>
      <c r="B432" s="67">
        <v>30903</v>
      </c>
      <c r="C432" s="67">
        <v>11</v>
      </c>
      <c r="D432" s="67" t="str">
        <f>+IFERROR(VLOOKUP(C432,[2]Category!$A$1:$C$18,3,FALSE),"")</f>
        <v>Colaboradores</v>
      </c>
      <c r="E432" s="67" t="s">
        <v>808</v>
      </c>
      <c r="F432" s="67" t="s">
        <v>831</v>
      </c>
      <c r="G432" s="67"/>
      <c r="H432" s="67"/>
      <c r="I432" s="67" t="str">
        <f>IFERROR(VLOOKUP($H432,'[1]Units and Conversions'!$O$3:$P$37,2,0),"")</f>
        <v/>
      </c>
      <c r="J432" s="67"/>
      <c r="K432" s="67" t="s">
        <v>1340</v>
      </c>
    </row>
    <row r="433" spans="1:11">
      <c r="A433" s="66">
        <v>469</v>
      </c>
      <c r="B433" s="67">
        <v>30903</v>
      </c>
      <c r="C433" s="67">
        <v>11</v>
      </c>
      <c r="D433" s="67" t="str">
        <f>+IFERROR(VLOOKUP(C433,[2]Category!$A$1:$C$18,3,FALSE),"")</f>
        <v>Colaboradores</v>
      </c>
      <c r="E433" s="67" t="s">
        <v>808</v>
      </c>
      <c r="F433" s="67" t="s">
        <v>831</v>
      </c>
      <c r="G433" s="67"/>
      <c r="H433" s="67"/>
      <c r="I433" s="67" t="str">
        <f>IFERROR(VLOOKUP($H433,'[1]Units and Conversions'!$O$3:$P$37,2,0),"")</f>
        <v/>
      </c>
      <c r="J433" s="67"/>
      <c r="K433" s="67" t="s">
        <v>1341</v>
      </c>
    </row>
    <row r="434" spans="1:11">
      <c r="A434" s="62">
        <v>470</v>
      </c>
      <c r="B434" s="67" t="s">
        <v>749</v>
      </c>
      <c r="C434" s="67">
        <v>11</v>
      </c>
      <c r="D434" s="67" t="str">
        <f>+IFERROR(VLOOKUP(C434,[2]Category!$A$1:$C$18,3,FALSE),"")</f>
        <v>Colaboradores</v>
      </c>
      <c r="E434" s="67" t="s">
        <v>808</v>
      </c>
      <c r="F434" s="67" t="s">
        <v>831</v>
      </c>
      <c r="G434" s="67"/>
      <c r="H434" s="67"/>
      <c r="I434" s="67" t="str">
        <f>IFERROR(VLOOKUP($H434,'[1]Units and Conversions'!$O$3:$P$37,2,0),"")</f>
        <v/>
      </c>
      <c r="J434" s="69" t="s">
        <v>1342</v>
      </c>
      <c r="K434" s="67" t="s">
        <v>1343</v>
      </c>
    </row>
    <row r="435" spans="1:11">
      <c r="A435" s="62">
        <v>471</v>
      </c>
      <c r="B435" s="67" t="s">
        <v>749</v>
      </c>
      <c r="C435" s="67">
        <v>11</v>
      </c>
      <c r="D435" s="67" t="str">
        <f>+IFERROR(VLOOKUP(C435,[2]Category!$A$1:$C$18,3,FALSE),"")</f>
        <v>Colaboradores</v>
      </c>
      <c r="E435" s="67" t="s">
        <v>808</v>
      </c>
      <c r="F435" s="67" t="s">
        <v>831</v>
      </c>
      <c r="G435" s="67"/>
      <c r="H435" s="67"/>
      <c r="I435" s="67" t="str">
        <f>IFERROR(VLOOKUP($H435,'[1]Units and Conversions'!$O$3:$P$37,2,0),"")</f>
        <v/>
      </c>
      <c r="J435" s="69" t="s">
        <v>1344</v>
      </c>
      <c r="K435" s="67" t="s">
        <v>1345</v>
      </c>
    </row>
    <row r="436" spans="1:11">
      <c r="A436" s="62">
        <v>472</v>
      </c>
      <c r="B436" s="67" t="s">
        <v>749</v>
      </c>
      <c r="C436" s="72">
        <v>15</v>
      </c>
      <c r="D436" s="67" t="str">
        <f>+IFERROR(VLOOKUP(C436,[2]Category!$A$1:$C$18,3,FALSE),"")</f>
        <v>Principais políticas e procedimentos</v>
      </c>
      <c r="E436" s="67"/>
      <c r="F436" s="67"/>
      <c r="G436" s="67"/>
      <c r="H436" s="67"/>
      <c r="I436" s="67" t="str">
        <f>IFERROR(VLOOKUP($H436,'[1]Units and Conversions'!$O$3:$P$37,2,0),"")</f>
        <v/>
      </c>
      <c r="J436" s="67"/>
      <c r="K436" s="67" t="s">
        <v>1346</v>
      </c>
    </row>
    <row r="437" spans="1:11">
      <c r="A437" s="62">
        <v>473</v>
      </c>
      <c r="B437" s="67" t="s">
        <v>749</v>
      </c>
      <c r="C437" s="72">
        <v>15</v>
      </c>
      <c r="D437" s="67" t="str">
        <f>+IFERROR(VLOOKUP(C437,[2]Category!$A$1:$C$18,3,FALSE),"")</f>
        <v>Principais políticas e procedimentos</v>
      </c>
      <c r="E437" s="67"/>
      <c r="F437" s="67"/>
      <c r="G437" s="67"/>
      <c r="H437" s="67"/>
      <c r="I437" s="67" t="str">
        <f>IFERROR(VLOOKUP($H437,'[1]Units and Conversions'!$O$3:$P$37,2,0),"")</f>
        <v/>
      </c>
      <c r="J437" s="67"/>
      <c r="K437" s="67" t="s">
        <v>1347</v>
      </c>
    </row>
    <row r="438" spans="1:11">
      <c r="A438" s="62">
        <v>474</v>
      </c>
      <c r="B438" s="67" t="s">
        <v>749</v>
      </c>
      <c r="C438" s="72">
        <v>15</v>
      </c>
      <c r="D438" s="67" t="str">
        <f>+IFERROR(VLOOKUP(C438,[2]Category!$A$1:$C$18,3,FALSE),"")</f>
        <v>Principais políticas e procedimentos</v>
      </c>
      <c r="E438" s="67"/>
      <c r="F438" s="67"/>
      <c r="G438" s="67"/>
      <c r="H438" s="67"/>
      <c r="I438" s="67" t="str">
        <f>IFERROR(VLOOKUP($H438,'[1]Units and Conversions'!$O$3:$P$37,2,0),"")</f>
        <v/>
      </c>
      <c r="J438" s="69" t="s">
        <v>1348</v>
      </c>
      <c r="K438" s="67" t="s">
        <v>1349</v>
      </c>
    </row>
    <row r="439" spans="1:11">
      <c r="A439" s="62">
        <v>475</v>
      </c>
      <c r="B439" s="67" t="s">
        <v>749</v>
      </c>
      <c r="C439" s="72">
        <v>15</v>
      </c>
      <c r="D439" s="67" t="str">
        <f>+IFERROR(VLOOKUP(C439,[2]Category!$A$1:$C$18,3,FALSE),"")</f>
        <v>Principais políticas e procedimentos</v>
      </c>
      <c r="E439" s="67"/>
      <c r="F439" s="67"/>
      <c r="G439" s="67"/>
      <c r="H439" s="67"/>
      <c r="I439" s="67" t="str">
        <f>IFERROR(VLOOKUP($H439,'[1]Units and Conversions'!$O$3:$P$37,2,0),"")</f>
        <v/>
      </c>
      <c r="J439" s="67"/>
      <c r="K439" s="67" t="s">
        <v>1350</v>
      </c>
    </row>
    <row r="440" spans="1:11">
      <c r="A440" s="62">
        <v>476</v>
      </c>
      <c r="B440" s="67" t="s">
        <v>749</v>
      </c>
      <c r="C440" s="72">
        <v>15</v>
      </c>
      <c r="D440" s="67" t="str">
        <f>+IFERROR(VLOOKUP(C440,[2]Category!$A$1:$C$18,3,FALSE),"")</f>
        <v>Principais políticas e procedimentos</v>
      </c>
      <c r="E440" s="67"/>
      <c r="F440" s="67"/>
      <c r="G440" s="67"/>
      <c r="H440" s="67"/>
      <c r="I440" s="67" t="str">
        <f>IFERROR(VLOOKUP($H440,'[1]Units and Conversions'!$O$3:$P$37,2,0),"")</f>
        <v/>
      </c>
      <c r="J440" s="69" t="s">
        <v>1351</v>
      </c>
      <c r="K440" s="67" t="s">
        <v>1352</v>
      </c>
    </row>
    <row r="441" spans="1:11">
      <c r="A441" s="66">
        <v>477</v>
      </c>
      <c r="B441" s="67">
        <v>30077</v>
      </c>
      <c r="C441" s="72">
        <v>15</v>
      </c>
      <c r="D441" s="67" t="str">
        <f>+IFERROR(VLOOKUP(C441,[2]Category!$A$1:$C$18,3,FALSE),"")</f>
        <v>Principais políticas e procedimentos</v>
      </c>
      <c r="E441" s="67"/>
      <c r="F441" s="67"/>
      <c r="G441" s="67" t="s">
        <v>1246</v>
      </c>
      <c r="H441" s="67" t="s">
        <v>880</v>
      </c>
      <c r="I441" s="67" t="str">
        <f>IFERROR(VLOOKUP($H441,'[1]Units and Conversions'!$O$3:$P$37,2,0),"")</f>
        <v>hr</v>
      </c>
      <c r="J441" s="67"/>
      <c r="K441" s="67" t="s">
        <v>1353</v>
      </c>
    </row>
    <row r="442" spans="1:11">
      <c r="A442" s="62">
        <v>478</v>
      </c>
      <c r="B442" s="67" t="s">
        <v>749</v>
      </c>
      <c r="C442" s="72">
        <v>15</v>
      </c>
      <c r="D442" s="67" t="str">
        <f>+IFERROR(VLOOKUP(C442,[2]Category!$A$1:$C$18,3,FALSE),"")</f>
        <v>Principais políticas e procedimentos</v>
      </c>
      <c r="E442" s="67"/>
      <c r="F442" s="67"/>
      <c r="G442" s="67"/>
      <c r="H442" s="67"/>
      <c r="I442" s="67" t="str">
        <f>IFERROR(VLOOKUP($H442,'[1]Units and Conversions'!$O$3:$P$37,2,0),"")</f>
        <v/>
      </c>
      <c r="J442" s="67"/>
      <c r="K442" s="67" t="s">
        <v>1354</v>
      </c>
    </row>
    <row r="443" spans="1:11">
      <c r="A443" s="62">
        <v>479</v>
      </c>
      <c r="B443" s="67" t="s">
        <v>749</v>
      </c>
      <c r="C443" s="72">
        <v>15</v>
      </c>
      <c r="D443" s="67" t="str">
        <f>+IFERROR(VLOOKUP(C443,[2]Category!$A$1:$C$18,3,FALSE),"")</f>
        <v>Principais políticas e procedimentos</v>
      </c>
      <c r="E443" s="67"/>
      <c r="F443" s="67"/>
      <c r="G443" s="67"/>
      <c r="H443" s="67"/>
      <c r="I443" s="67" t="str">
        <f>IFERROR(VLOOKUP($H443,'[1]Units and Conversions'!$O$3:$P$37,2,0),"")</f>
        <v/>
      </c>
      <c r="J443" s="69" t="s">
        <v>1355</v>
      </c>
      <c r="K443" s="67" t="s">
        <v>1356</v>
      </c>
    </row>
    <row r="444" spans="1:11">
      <c r="A444" s="62">
        <v>481</v>
      </c>
      <c r="B444" s="67" t="s">
        <v>749</v>
      </c>
      <c r="C444" s="72">
        <v>15</v>
      </c>
      <c r="D444" s="67" t="str">
        <f>+IFERROR(VLOOKUP(C444,[2]Category!$A$1:$C$18,3,FALSE),"")</f>
        <v>Principais políticas e procedimentos</v>
      </c>
      <c r="E444" s="67"/>
      <c r="F444" s="67"/>
      <c r="G444" s="67"/>
      <c r="H444" s="67"/>
      <c r="I444" s="67" t="str">
        <f>IFERROR(VLOOKUP($H444,'[1]Units and Conversions'!$O$3:$P$37,2,0),"")</f>
        <v/>
      </c>
      <c r="J444" s="67"/>
      <c r="K444" s="67" t="s">
        <v>1357</v>
      </c>
    </row>
    <row r="445" spans="1:11">
      <c r="A445" s="62">
        <v>482</v>
      </c>
      <c r="B445" s="67" t="s">
        <v>749</v>
      </c>
      <c r="C445" s="72">
        <v>15</v>
      </c>
      <c r="D445" s="67" t="str">
        <f>+IFERROR(VLOOKUP(C445,[2]Category!$A$1:$C$18,3,FALSE),"")</f>
        <v>Principais políticas e procedimentos</v>
      </c>
      <c r="E445" s="67"/>
      <c r="F445" s="67"/>
      <c r="G445" s="67"/>
      <c r="H445" s="67"/>
      <c r="I445" s="67" t="str">
        <f>IFERROR(VLOOKUP($H445,'[1]Units and Conversions'!$O$3:$P$37,2,0),"")</f>
        <v/>
      </c>
      <c r="J445" s="67"/>
      <c r="K445" s="67" t="s">
        <v>1358</v>
      </c>
    </row>
    <row r="446" spans="1:11">
      <c r="A446" s="62">
        <v>483</v>
      </c>
      <c r="B446" s="67" t="s">
        <v>749</v>
      </c>
      <c r="C446" s="72">
        <v>15</v>
      </c>
      <c r="D446" s="67" t="str">
        <f>+IFERROR(VLOOKUP(C446,[2]Category!$A$1:$C$18,3,FALSE),"")</f>
        <v>Principais políticas e procedimentos</v>
      </c>
      <c r="E446" s="67"/>
      <c r="F446" s="67"/>
      <c r="G446" s="67"/>
      <c r="H446" s="67"/>
      <c r="I446" s="67" t="str">
        <f>IFERROR(VLOOKUP($H446,'[1]Units and Conversions'!$O$3:$P$37,2,0),"")</f>
        <v/>
      </c>
      <c r="J446" s="69" t="s">
        <v>1359</v>
      </c>
      <c r="K446" s="67" t="s">
        <v>1360</v>
      </c>
    </row>
    <row r="447" spans="1:11">
      <c r="A447" s="62">
        <v>484</v>
      </c>
      <c r="B447" s="67" t="s">
        <v>749</v>
      </c>
      <c r="C447" s="72">
        <v>15</v>
      </c>
      <c r="D447" s="67" t="str">
        <f>+IFERROR(VLOOKUP(C447,[2]Category!$A$1:$C$18,3,FALSE),"")</f>
        <v>Principais políticas e procedimentos</v>
      </c>
      <c r="E447" s="67"/>
      <c r="F447" s="67"/>
      <c r="G447" s="67"/>
      <c r="H447" s="67"/>
      <c r="I447" s="67" t="str">
        <f>IFERROR(VLOOKUP($H447,'[1]Units and Conversions'!$O$3:$P$37,2,0),"")</f>
        <v/>
      </c>
      <c r="J447" s="67"/>
      <c r="K447" s="67" t="s">
        <v>1361</v>
      </c>
    </row>
    <row r="448" spans="1:11">
      <c r="A448" s="62">
        <v>485</v>
      </c>
      <c r="B448" s="67" t="s">
        <v>749</v>
      </c>
      <c r="C448" s="72">
        <v>15</v>
      </c>
      <c r="D448" s="67" t="str">
        <f>+IFERROR(VLOOKUP(C448,[2]Category!$A$1:$C$18,3,FALSE),"")</f>
        <v>Principais políticas e procedimentos</v>
      </c>
      <c r="E448" s="67"/>
      <c r="F448" s="67"/>
      <c r="G448" s="67"/>
      <c r="H448" s="67"/>
      <c r="I448" s="67" t="str">
        <f>IFERROR(VLOOKUP($H448,'[1]Units and Conversions'!$O$3:$P$37,2,0),"")</f>
        <v/>
      </c>
      <c r="J448" s="69" t="s">
        <v>1362</v>
      </c>
      <c r="K448" s="67" t="s">
        <v>1363</v>
      </c>
    </row>
    <row r="449" spans="1:11">
      <c r="A449" s="62">
        <v>486</v>
      </c>
      <c r="B449" s="67" t="s">
        <v>749</v>
      </c>
      <c r="C449" s="67">
        <v>13</v>
      </c>
      <c r="D449" s="67" t="str">
        <f>+IFERROR(VLOOKUP(C449,[2]Category!$A$1:$C$18,3,FALSE),"")</f>
        <v>Fornecedores</v>
      </c>
      <c r="E449" s="67"/>
      <c r="F449" s="67"/>
      <c r="G449" s="67"/>
      <c r="H449" s="67"/>
      <c r="I449" s="67" t="str">
        <f>IFERROR(VLOOKUP($H449,'[1]Units and Conversions'!$O$3:$P$37,2,0),"")</f>
        <v/>
      </c>
      <c r="J449" s="69" t="s">
        <v>1364</v>
      </c>
      <c r="K449" s="67" t="s">
        <v>1365</v>
      </c>
    </row>
    <row r="450" spans="1:11">
      <c r="A450" s="62">
        <v>487</v>
      </c>
      <c r="B450" s="67" t="s">
        <v>749</v>
      </c>
      <c r="C450" s="67">
        <v>13</v>
      </c>
      <c r="D450" s="67" t="str">
        <f>+IFERROR(VLOOKUP(C450,[2]Category!$A$1:$C$18,3,FALSE),"")</f>
        <v>Fornecedores</v>
      </c>
      <c r="E450" s="67"/>
      <c r="F450" s="67"/>
      <c r="G450" s="67"/>
      <c r="H450" s="67"/>
      <c r="I450" s="67" t="str">
        <f>IFERROR(VLOOKUP($H450,'[1]Units and Conversions'!$O$3:$P$37,2,0),"")</f>
        <v/>
      </c>
      <c r="J450" s="67"/>
      <c r="K450" s="67" t="s">
        <v>1366</v>
      </c>
    </row>
    <row r="451" spans="1:11">
      <c r="A451" s="62">
        <v>488</v>
      </c>
      <c r="B451" s="67" t="s">
        <v>749</v>
      </c>
      <c r="C451" s="67">
        <v>13</v>
      </c>
      <c r="D451" s="67" t="str">
        <f>+IFERROR(VLOOKUP(C451,[2]Category!$A$1:$C$18,3,FALSE),"")</f>
        <v>Fornecedores</v>
      </c>
      <c r="E451" s="67"/>
      <c r="F451" s="67"/>
      <c r="G451" s="67"/>
      <c r="H451" s="67"/>
      <c r="I451" s="67" t="str">
        <f>IFERROR(VLOOKUP($H451,'[1]Units and Conversions'!$O$3:$P$37,2,0),"")</f>
        <v/>
      </c>
      <c r="J451" s="69" t="s">
        <v>1367</v>
      </c>
      <c r="K451" s="67" t="s">
        <v>1368</v>
      </c>
    </row>
    <row r="452" spans="1:11">
      <c r="A452" s="62">
        <v>489</v>
      </c>
      <c r="B452" s="67" t="s">
        <v>749</v>
      </c>
      <c r="C452" s="67">
        <v>13</v>
      </c>
      <c r="D452" s="67" t="str">
        <f>+IFERROR(VLOOKUP(C452,[2]Category!$A$1:$C$18,3,FALSE),"")</f>
        <v>Fornecedores</v>
      </c>
      <c r="E452" s="67"/>
      <c r="F452" s="67"/>
      <c r="G452" s="67"/>
      <c r="H452" s="67"/>
      <c r="I452" s="67" t="str">
        <f>IFERROR(VLOOKUP($H452,'[1]Units and Conversions'!$O$3:$P$37,2,0),"")</f>
        <v/>
      </c>
      <c r="J452" s="69" t="s">
        <v>1369</v>
      </c>
      <c r="K452" s="67" t="s">
        <v>1370</v>
      </c>
    </row>
    <row r="453" spans="1:11">
      <c r="A453" s="62">
        <v>490</v>
      </c>
      <c r="B453" s="67" t="s">
        <v>749</v>
      </c>
      <c r="C453" s="67">
        <v>13</v>
      </c>
      <c r="D453" s="67" t="str">
        <f>+IFERROR(VLOOKUP(C453,[2]Category!$A$1:$C$18,3,FALSE),"")</f>
        <v>Fornecedores</v>
      </c>
      <c r="E453" s="67"/>
      <c r="F453" s="67"/>
      <c r="G453" s="67"/>
      <c r="H453" s="67"/>
      <c r="I453" s="67" t="str">
        <f>IFERROR(VLOOKUP($H453,'[1]Units and Conversions'!$O$3:$P$37,2,0),"")</f>
        <v/>
      </c>
      <c r="J453" s="69" t="s">
        <v>1371</v>
      </c>
      <c r="K453" s="67" t="s">
        <v>1372</v>
      </c>
    </row>
    <row r="454" spans="1:11">
      <c r="A454" s="66">
        <v>491</v>
      </c>
      <c r="B454" s="67">
        <v>30151</v>
      </c>
      <c r="C454" s="67">
        <v>17</v>
      </c>
      <c r="D454" s="67" t="str">
        <f>+IFERROR(VLOOKUP(C454,[2]Category!$A$1:$C$18,3,FALSE),"")</f>
        <v>Transparência</v>
      </c>
      <c r="E454" s="67"/>
      <c r="F454" s="67"/>
      <c r="G454" s="67"/>
      <c r="H454" s="67"/>
      <c r="I454" s="67" t="str">
        <f>IFERROR(VLOOKUP($H454,'[1]Units and Conversions'!$O$3:$P$37,2,0),"")</f>
        <v/>
      </c>
      <c r="J454" s="67"/>
      <c r="K454" s="67" t="s">
        <v>1373</v>
      </c>
    </row>
    <row r="455" spans="1:11">
      <c r="A455" s="62">
        <v>492</v>
      </c>
      <c r="B455" s="67" t="s">
        <v>749</v>
      </c>
      <c r="C455" s="72">
        <v>15</v>
      </c>
      <c r="D455" s="67" t="str">
        <f>+IFERROR(VLOOKUP(C455,[2]Category!$A$1:$C$18,3,FALSE),"")</f>
        <v>Principais políticas e procedimentos</v>
      </c>
      <c r="E455" s="67"/>
      <c r="F455" s="67"/>
      <c r="G455" s="67"/>
      <c r="H455" s="67"/>
      <c r="I455" s="67" t="str">
        <f>IFERROR(VLOOKUP($H455,'[1]Units and Conversions'!$O$3:$P$37,2,0),"")</f>
        <v/>
      </c>
      <c r="J455" s="67"/>
      <c r="K455" s="67" t="s">
        <v>1374</v>
      </c>
    </row>
    <row r="456" spans="1:11">
      <c r="A456" s="62">
        <v>493</v>
      </c>
      <c r="B456" s="67" t="s">
        <v>749</v>
      </c>
      <c r="C456" s="72">
        <v>15</v>
      </c>
      <c r="D456" s="67" t="str">
        <f>+IFERROR(VLOOKUP(C456,[2]Category!$A$1:$C$18,3,FALSE),"")</f>
        <v>Principais políticas e procedimentos</v>
      </c>
      <c r="E456" s="67"/>
      <c r="F456" s="67"/>
      <c r="G456" s="67"/>
      <c r="H456" s="67"/>
      <c r="I456" s="67" t="str">
        <f>IFERROR(VLOOKUP($H456,'[1]Units and Conversions'!$O$3:$P$37,2,0),"")</f>
        <v/>
      </c>
      <c r="J456" s="67"/>
      <c r="K456" s="67" t="s">
        <v>1375</v>
      </c>
    </row>
    <row r="457" spans="1:11">
      <c r="A457" s="62">
        <v>494</v>
      </c>
      <c r="B457" s="67" t="s">
        <v>749</v>
      </c>
      <c r="C457" s="72">
        <v>15</v>
      </c>
      <c r="D457" s="67" t="str">
        <f>+IFERROR(VLOOKUP(C457,[2]Category!$A$1:$C$18,3,FALSE),"")</f>
        <v>Principais políticas e procedimentos</v>
      </c>
      <c r="E457" s="67"/>
      <c r="F457" s="67"/>
      <c r="G457" s="67"/>
      <c r="H457" s="67"/>
      <c r="I457" s="67" t="str">
        <f>IFERROR(VLOOKUP($H457,'[1]Units and Conversions'!$O$3:$P$37,2,0),"")</f>
        <v/>
      </c>
      <c r="J457" s="69" t="s">
        <v>1376</v>
      </c>
      <c r="K457" s="67" t="s">
        <v>1377</v>
      </c>
    </row>
    <row r="458" spans="1:11">
      <c r="A458" s="62">
        <v>495</v>
      </c>
      <c r="B458" s="67" t="s">
        <v>749</v>
      </c>
      <c r="C458" s="72">
        <v>17</v>
      </c>
      <c r="D458" s="67" t="str">
        <f>+IFERROR(VLOOKUP(C458,[2]Category!$A$1:$C$18,3,FALSE),"")</f>
        <v>Transparência</v>
      </c>
      <c r="E458" s="67"/>
      <c r="F458" s="67"/>
      <c r="G458" s="67"/>
      <c r="H458" s="67"/>
      <c r="I458" s="67" t="str">
        <f>IFERROR(VLOOKUP($H458,'[1]Units and Conversions'!$O$3:$P$37,2,0),"")</f>
        <v/>
      </c>
      <c r="J458" s="67"/>
      <c r="K458" s="67" t="s">
        <v>1378</v>
      </c>
    </row>
    <row r="459" spans="1:11">
      <c r="A459" s="62">
        <v>496</v>
      </c>
      <c r="B459" s="67" t="s">
        <v>749</v>
      </c>
      <c r="C459" s="72">
        <v>17</v>
      </c>
      <c r="D459" s="67" t="str">
        <f>+IFERROR(VLOOKUP(C459,[2]Category!$A$1:$C$18,3,FALSE),"")</f>
        <v>Transparência</v>
      </c>
      <c r="E459" s="67"/>
      <c r="F459" s="67"/>
      <c r="G459" s="67"/>
      <c r="H459" s="67"/>
      <c r="I459" s="67" t="str">
        <f>IFERROR(VLOOKUP($H459,'[1]Units and Conversions'!$O$3:$P$37,2,0),"")</f>
        <v/>
      </c>
      <c r="J459" s="67"/>
      <c r="K459" s="67" t="s">
        <v>1379</v>
      </c>
    </row>
    <row r="460" spans="1:11">
      <c r="A460" s="62">
        <v>497</v>
      </c>
      <c r="B460" s="67" t="s">
        <v>749</v>
      </c>
      <c r="C460" s="72">
        <v>17</v>
      </c>
      <c r="D460" s="67" t="str">
        <f>+IFERROR(VLOOKUP(C460,[2]Category!$A$1:$C$18,3,FALSE),"")</f>
        <v>Transparência</v>
      </c>
      <c r="E460" s="67"/>
      <c r="F460" s="67"/>
      <c r="G460" s="67"/>
      <c r="H460" s="67"/>
      <c r="I460" s="67" t="str">
        <f>IFERROR(VLOOKUP($H460,'[1]Units and Conversions'!$O$3:$P$37,2,0),"")</f>
        <v/>
      </c>
      <c r="J460" s="67"/>
      <c r="K460" s="67" t="s">
        <v>1380</v>
      </c>
    </row>
    <row r="461" spans="1:11">
      <c r="A461" s="66">
        <v>498</v>
      </c>
      <c r="B461" s="67">
        <v>30813</v>
      </c>
      <c r="C461" s="67">
        <v>10</v>
      </c>
      <c r="D461" s="67" t="str">
        <f>+IFERROR(VLOOKUP(C461,[2]Category!$A$1:$C$18,3,FALSE),"")</f>
        <v>Cliente</v>
      </c>
      <c r="E461" s="67"/>
      <c r="F461" s="67"/>
      <c r="G461" s="67"/>
      <c r="H461" s="67"/>
      <c r="I461" s="67" t="str">
        <f>IFERROR(VLOOKUP($H461,'[1]Units and Conversions'!$O$3:$P$37,2,0),"")</f>
        <v/>
      </c>
      <c r="J461" s="67"/>
      <c r="K461" s="67" t="s">
        <v>1381</v>
      </c>
    </row>
    <row r="462" spans="1:11">
      <c r="A462" s="66">
        <v>499</v>
      </c>
      <c r="B462" s="67">
        <v>30814</v>
      </c>
      <c r="C462" s="67">
        <v>10</v>
      </c>
      <c r="D462" s="67" t="str">
        <f>+IFERROR(VLOOKUP(C462,[2]Category!$A$1:$C$18,3,FALSE),"")</f>
        <v>Cliente</v>
      </c>
      <c r="E462" s="67"/>
      <c r="F462" s="67"/>
      <c r="G462" s="67"/>
      <c r="H462" s="67"/>
      <c r="I462" s="67" t="str">
        <f>IFERROR(VLOOKUP($H462,'[1]Units and Conversions'!$O$3:$P$37,2,0),"")</f>
        <v/>
      </c>
      <c r="J462" s="67"/>
      <c r="K462" s="67" t="s">
        <v>1382</v>
      </c>
    </row>
    <row r="463" spans="1:11">
      <c r="A463" s="62">
        <v>500</v>
      </c>
      <c r="B463" s="67" t="s">
        <v>749</v>
      </c>
      <c r="C463" s="67">
        <v>10</v>
      </c>
      <c r="D463" s="67" t="str">
        <f>+IFERROR(VLOOKUP(C463,[2]Category!$A$1:$C$18,3,FALSE),"")</f>
        <v>Cliente</v>
      </c>
      <c r="E463" s="67"/>
      <c r="F463" s="67"/>
      <c r="G463" s="67"/>
      <c r="H463" s="67"/>
      <c r="I463" s="67" t="str">
        <f>IFERROR(VLOOKUP($H463,'[1]Units and Conversions'!$O$3:$P$37,2,0),"")</f>
        <v/>
      </c>
      <c r="J463" s="67"/>
      <c r="K463" s="67" t="s">
        <v>1383</v>
      </c>
    </row>
    <row r="464" spans="1:11">
      <c r="A464" s="66">
        <v>501</v>
      </c>
      <c r="B464" s="67">
        <v>30153</v>
      </c>
      <c r="C464" s="72">
        <v>17</v>
      </c>
      <c r="D464" s="67" t="str">
        <f>+IFERROR(VLOOKUP(C464,[2]Category!$A$1:$C$18,3,FALSE),"")</f>
        <v>Transparência</v>
      </c>
      <c r="E464" s="67"/>
      <c r="F464" s="67"/>
      <c r="G464" s="67"/>
      <c r="H464" s="67"/>
      <c r="I464" s="67" t="str">
        <f>IFERROR(VLOOKUP($H464,'[1]Units and Conversions'!$O$3:$P$37,2,0),"")</f>
        <v/>
      </c>
      <c r="J464" s="67"/>
      <c r="K464" s="67" t="s">
        <v>1384</v>
      </c>
    </row>
    <row r="465" spans="1:11">
      <c r="A465" s="62">
        <v>502</v>
      </c>
      <c r="B465" s="67">
        <v>30154</v>
      </c>
      <c r="C465" s="72">
        <v>17</v>
      </c>
      <c r="D465" s="67" t="str">
        <f>+IFERROR(VLOOKUP(C465,[2]Category!$A$1:$C$18,3,FALSE),"")</f>
        <v>Transparência</v>
      </c>
      <c r="E465" s="67"/>
      <c r="F465" s="67"/>
      <c r="G465" s="67"/>
      <c r="H465" s="67"/>
      <c r="I465" s="67" t="str">
        <f>IFERROR(VLOOKUP($H465,'[1]Units and Conversions'!$O$3:$P$37,2,0),"")</f>
        <v/>
      </c>
      <c r="J465" s="67"/>
      <c r="K465" s="67" t="s">
        <v>1385</v>
      </c>
    </row>
    <row r="466" spans="1:11">
      <c r="A466" s="62">
        <v>503</v>
      </c>
      <c r="B466" s="67" t="s">
        <v>749</v>
      </c>
      <c r="C466" s="72">
        <v>17</v>
      </c>
      <c r="D466" s="67" t="str">
        <f>+IFERROR(VLOOKUP(C466,[2]Category!$A$1:$C$18,3,FALSE),"")</f>
        <v>Transparência</v>
      </c>
      <c r="E466" s="67"/>
      <c r="F466" s="67"/>
      <c r="G466" s="67"/>
      <c r="H466" s="67"/>
      <c r="I466" s="67" t="str">
        <f>IFERROR(VLOOKUP($H466,'[1]Units and Conversions'!$O$3:$P$37,2,0),"")</f>
        <v/>
      </c>
      <c r="J466" s="67"/>
      <c r="K466" s="67" t="s">
        <v>1386</v>
      </c>
    </row>
    <row r="467" spans="1:11">
      <c r="A467" s="62">
        <v>504</v>
      </c>
      <c r="B467" s="67" t="s">
        <v>749</v>
      </c>
      <c r="C467" s="67">
        <v>6</v>
      </c>
      <c r="D467" s="67" t="str">
        <f>+IFERROR(VLOOKUP(C467,[2]Category!$A$1:$C$18,3,FALSE),"")</f>
        <v>Emissões</v>
      </c>
      <c r="E467" s="67"/>
      <c r="F467" s="67"/>
      <c r="G467" s="67" t="s">
        <v>1387</v>
      </c>
      <c r="H467" s="67" t="s">
        <v>771</v>
      </c>
      <c r="I467" s="67" t="str">
        <f>IFERROR(VLOOKUP($H467,'[1]Units and Conversions'!$O$3:$P$37,2,0),"")</f>
        <v>t</v>
      </c>
      <c r="J467" s="68" t="s">
        <v>1388</v>
      </c>
      <c r="K467" s="67" t="s">
        <v>1389</v>
      </c>
    </row>
    <row r="468" spans="1:11">
      <c r="A468" s="62">
        <v>505</v>
      </c>
      <c r="B468" s="67" t="s">
        <v>749</v>
      </c>
      <c r="C468" s="67">
        <v>6</v>
      </c>
      <c r="D468" s="67" t="str">
        <f>+IFERROR(VLOOKUP(C468,[2]Category!$A$1:$C$18,3,FALSE),"")</f>
        <v>Emissões</v>
      </c>
      <c r="E468" s="67"/>
      <c r="F468" s="67"/>
      <c r="G468" s="67" t="s">
        <v>1387</v>
      </c>
      <c r="H468" s="67" t="s">
        <v>771</v>
      </c>
      <c r="I468" s="67" t="str">
        <f>IFERROR(VLOOKUP($H468,'[1]Units and Conversions'!$O$3:$P$37,2,0),"")</f>
        <v>t</v>
      </c>
      <c r="J468" s="68" t="s">
        <v>1390</v>
      </c>
      <c r="K468" s="67" t="s">
        <v>1391</v>
      </c>
    </row>
    <row r="469" spans="1:11">
      <c r="A469" s="62">
        <v>506</v>
      </c>
      <c r="B469" s="67" t="s">
        <v>749</v>
      </c>
      <c r="C469" s="67">
        <v>4</v>
      </c>
      <c r="D469" s="67" t="str">
        <f>+IFERROR(VLOOKUP(C469,[2]Category!$A$1:$C$18,3,FALSE),"")</f>
        <v>Água e Efluentes</v>
      </c>
      <c r="E469" s="67" t="s">
        <v>758</v>
      </c>
      <c r="F469" s="67"/>
      <c r="G469" s="67"/>
      <c r="H469" s="67"/>
      <c r="I469" s="67" t="str">
        <f>IFERROR(VLOOKUP($H469,'[1]Units and Conversions'!$O$3:$P$37,2,0),"")</f>
        <v/>
      </c>
      <c r="J469" s="69" t="s">
        <v>1392</v>
      </c>
      <c r="K469" s="67" t="s">
        <v>1393</v>
      </c>
    </row>
    <row r="470" spans="1:11">
      <c r="A470" s="62">
        <v>507</v>
      </c>
      <c r="B470" s="67" t="s">
        <v>749</v>
      </c>
      <c r="C470" s="67">
        <v>4</v>
      </c>
      <c r="D470" s="67" t="str">
        <f>+IFERROR(VLOOKUP(C470,[2]Category!$A$1:$C$18,3,FALSE),"")</f>
        <v>Água e Efluentes</v>
      </c>
      <c r="E470" s="67" t="s">
        <v>758</v>
      </c>
      <c r="F470" s="67"/>
      <c r="G470" s="67"/>
      <c r="H470" s="67"/>
      <c r="I470" s="67" t="str">
        <f>IFERROR(VLOOKUP($H470,'[1]Units and Conversions'!$O$3:$P$37,2,0),"")</f>
        <v/>
      </c>
      <c r="J470" s="69" t="s">
        <v>1394</v>
      </c>
      <c r="K470" s="67" t="s">
        <v>1395</v>
      </c>
    </row>
    <row r="471" spans="1:11">
      <c r="A471" s="62">
        <v>508</v>
      </c>
      <c r="B471" s="67" t="s">
        <v>749</v>
      </c>
      <c r="C471" s="67">
        <v>4</v>
      </c>
      <c r="D471" s="67" t="str">
        <f>+IFERROR(VLOOKUP(C471,[2]Category!$A$1:$C$18,3,FALSE),"")</f>
        <v>Água e Efluentes</v>
      </c>
      <c r="E471" s="67" t="s">
        <v>758</v>
      </c>
      <c r="F471" s="67"/>
      <c r="G471" s="67"/>
      <c r="H471" s="67"/>
      <c r="I471" s="67" t="str">
        <f>IFERROR(VLOOKUP($H471,'[1]Units and Conversions'!$O$3:$P$37,2,0),"")</f>
        <v/>
      </c>
      <c r="J471" s="69" t="s">
        <v>1396</v>
      </c>
      <c r="K471" s="67" t="s">
        <v>1397</v>
      </c>
    </row>
    <row r="472" spans="1:11">
      <c r="A472" s="62">
        <v>509</v>
      </c>
      <c r="B472" s="67" t="s">
        <v>749</v>
      </c>
      <c r="C472" s="67">
        <v>9</v>
      </c>
      <c r="D472" s="67" t="str">
        <f>+IFERROR(VLOOKUP(C472,[2]Category!$A$1:$C$18,3,FALSE),"")</f>
        <v>Resíduos</v>
      </c>
      <c r="E472" s="67"/>
      <c r="F472" s="67"/>
      <c r="G472" s="67" t="s">
        <v>1387</v>
      </c>
      <c r="H472" s="67" t="s">
        <v>771</v>
      </c>
      <c r="I472" s="67" t="str">
        <f>IFERROR(VLOOKUP($H472,'[1]Units and Conversions'!$O$3:$P$37,2,0),"")</f>
        <v>t</v>
      </c>
      <c r="J472" s="68" t="s">
        <v>1398</v>
      </c>
      <c r="K472" s="73" t="s">
        <v>1399</v>
      </c>
    </row>
    <row r="473" spans="1:11">
      <c r="A473" s="62">
        <v>510</v>
      </c>
      <c r="B473" s="67" t="s">
        <v>749</v>
      </c>
      <c r="C473" s="67">
        <v>9</v>
      </c>
      <c r="D473" s="67" t="str">
        <f>+IFERROR(VLOOKUP(C473,[2]Category!$A$1:$C$18,3,FALSE),"")</f>
        <v>Resíduos</v>
      </c>
      <c r="E473" s="67"/>
      <c r="F473" s="67"/>
      <c r="G473" s="67"/>
      <c r="H473" s="67"/>
      <c r="I473" s="67" t="str">
        <f>IFERROR(VLOOKUP($H473,'[1]Units and Conversions'!$O$3:$P$37,2,0),"")</f>
        <v/>
      </c>
      <c r="J473" s="69" t="s">
        <v>1400</v>
      </c>
      <c r="K473" s="67" t="s">
        <v>1401</v>
      </c>
    </row>
    <row r="474" spans="1:11">
      <c r="A474" s="62">
        <v>511</v>
      </c>
      <c r="B474" s="67" t="s">
        <v>749</v>
      </c>
      <c r="C474" s="67">
        <v>9</v>
      </c>
      <c r="D474" s="67" t="str">
        <f>+IFERROR(VLOOKUP(C474,[2]Category!$A$1:$C$18,3,FALSE),"")</f>
        <v>Resíduos</v>
      </c>
      <c r="E474" s="67"/>
      <c r="F474" s="67"/>
      <c r="G474" s="67"/>
      <c r="H474" s="67"/>
      <c r="I474" s="67" t="str">
        <f>IFERROR(VLOOKUP($H474,'[1]Units and Conversions'!$O$3:$P$37,2,0),"")</f>
        <v/>
      </c>
      <c r="J474" s="69" t="s">
        <v>1402</v>
      </c>
      <c r="K474" s="67" t="s">
        <v>1403</v>
      </c>
    </row>
    <row r="475" spans="1:11">
      <c r="A475" s="62">
        <v>512</v>
      </c>
      <c r="B475" s="67" t="s">
        <v>749</v>
      </c>
      <c r="C475" s="67">
        <v>9</v>
      </c>
      <c r="D475" s="67" t="str">
        <f>+IFERROR(VLOOKUP(C475,[2]Category!$A$1:$C$18,3,FALSE),"")</f>
        <v>Resíduos</v>
      </c>
      <c r="E475" s="67"/>
      <c r="F475" s="67"/>
      <c r="G475" s="67"/>
      <c r="H475" s="67"/>
      <c r="I475" s="67" t="str">
        <f>IFERROR(VLOOKUP($H475,'[1]Units and Conversions'!$O$3:$P$37,2,0),"")</f>
        <v/>
      </c>
      <c r="J475" s="69" t="s">
        <v>1404</v>
      </c>
      <c r="K475" s="67" t="s">
        <v>1405</v>
      </c>
    </row>
    <row r="476" spans="1:11">
      <c r="A476" s="62">
        <v>513</v>
      </c>
      <c r="B476" s="67" t="s">
        <v>749</v>
      </c>
      <c r="C476" s="67">
        <v>11</v>
      </c>
      <c r="D476" s="67" t="str">
        <f>+IFERROR(VLOOKUP(C476,[2]Category!$A$1:$C$18,3,FALSE),"")</f>
        <v>Colaboradores</v>
      </c>
      <c r="E476" s="67" t="s">
        <v>817</v>
      </c>
      <c r="F476" s="67" t="s">
        <v>809</v>
      </c>
      <c r="G476" s="67"/>
      <c r="H476" s="67"/>
      <c r="I476" s="67" t="str">
        <f>IFERROR(VLOOKUP($H476,'[1]Units and Conversions'!$O$3:$P$37,2,0),"")</f>
        <v/>
      </c>
      <c r="J476" s="69" t="s">
        <v>1406</v>
      </c>
      <c r="K476" s="67" t="s">
        <v>1407</v>
      </c>
    </row>
    <row r="477" spans="1:11">
      <c r="A477" s="62">
        <v>514</v>
      </c>
      <c r="B477" s="67" t="s">
        <v>749</v>
      </c>
      <c r="C477" s="67">
        <v>11</v>
      </c>
      <c r="D477" s="67" t="str">
        <f>+IFERROR(VLOOKUP(C477,[2]Category!$A$1:$C$18,3,FALSE),"")</f>
        <v>Colaboradores</v>
      </c>
      <c r="E477" s="67" t="s">
        <v>808</v>
      </c>
      <c r="F477" s="67" t="s">
        <v>809</v>
      </c>
      <c r="G477" s="67"/>
      <c r="H477" s="67"/>
      <c r="I477" s="67" t="str">
        <f>IFERROR(VLOOKUP($H477,'[1]Units and Conversions'!$O$3:$P$37,2,0),"")</f>
        <v/>
      </c>
      <c r="J477" s="69" t="s">
        <v>1408</v>
      </c>
      <c r="K477" s="67" t="s">
        <v>1409</v>
      </c>
    </row>
    <row r="478" spans="1:11">
      <c r="A478" s="62">
        <v>515</v>
      </c>
      <c r="B478" s="67" t="s">
        <v>749</v>
      </c>
      <c r="C478" s="67">
        <v>11</v>
      </c>
      <c r="D478" s="67" t="str">
        <f>+IFERROR(VLOOKUP(C478,[2]Category!$A$1:$C$18,3,FALSE),"")</f>
        <v>Colaboradores</v>
      </c>
      <c r="E478" s="67" t="s">
        <v>808</v>
      </c>
      <c r="F478" s="67" t="s">
        <v>812</v>
      </c>
      <c r="G478" s="67"/>
      <c r="H478" s="67"/>
      <c r="I478" s="67" t="str">
        <f>IFERROR(VLOOKUP($H478,'[1]Units and Conversions'!$O$3:$P$37,2,0),"")</f>
        <v/>
      </c>
      <c r="J478" s="69" t="s">
        <v>1410</v>
      </c>
      <c r="K478" s="67" t="s">
        <v>1411</v>
      </c>
    </row>
    <row r="479" spans="1:11">
      <c r="A479" s="62">
        <v>516</v>
      </c>
      <c r="B479" s="67" t="s">
        <v>749</v>
      </c>
      <c r="C479" s="67">
        <v>11</v>
      </c>
      <c r="D479" s="67" t="str">
        <f>+IFERROR(VLOOKUP(C479,[2]Category!$A$1:$C$18,3,FALSE),"")</f>
        <v>Colaboradores</v>
      </c>
      <c r="E479" s="67" t="s">
        <v>808</v>
      </c>
      <c r="F479" s="67" t="s">
        <v>812</v>
      </c>
      <c r="G479" s="67"/>
      <c r="H479" s="67"/>
      <c r="I479" s="67" t="str">
        <f>IFERROR(VLOOKUP($H479,'[1]Units and Conversions'!$O$3:$P$37,2,0),"")</f>
        <v/>
      </c>
      <c r="J479" s="69" t="s">
        <v>1412</v>
      </c>
      <c r="K479" s="67" t="s">
        <v>1413</v>
      </c>
    </row>
    <row r="480" spans="1:11">
      <c r="A480" s="62">
        <v>517</v>
      </c>
      <c r="B480" s="67" t="s">
        <v>749</v>
      </c>
      <c r="C480" s="67">
        <v>11</v>
      </c>
      <c r="D480" s="67" t="str">
        <f>+IFERROR(VLOOKUP(C480,[2]Category!$A$1:$C$18,3,FALSE),"")</f>
        <v>Colaboradores</v>
      </c>
      <c r="E480" s="67" t="s">
        <v>808</v>
      </c>
      <c r="F480" s="67" t="s">
        <v>812</v>
      </c>
      <c r="G480" s="67"/>
      <c r="H480" s="67"/>
      <c r="I480" s="67" t="str">
        <f>IFERROR(VLOOKUP($H480,'[1]Units and Conversions'!$O$3:$P$37,2,0),"")</f>
        <v/>
      </c>
      <c r="J480" s="69" t="s">
        <v>1414</v>
      </c>
      <c r="K480" s="67" t="s">
        <v>1415</v>
      </c>
    </row>
    <row r="481" spans="1:11">
      <c r="A481" s="62">
        <v>518</v>
      </c>
      <c r="B481" s="67" t="s">
        <v>749</v>
      </c>
      <c r="C481" s="67">
        <v>11</v>
      </c>
      <c r="D481" s="67" t="str">
        <f>+IFERROR(VLOOKUP(C481,[2]Category!$A$1:$C$18,3,FALSE),"")</f>
        <v>Colaboradores</v>
      </c>
      <c r="E481" s="67" t="s">
        <v>808</v>
      </c>
      <c r="F481" s="67" t="s">
        <v>809</v>
      </c>
      <c r="G481" s="67"/>
      <c r="H481" s="67"/>
      <c r="I481" s="67" t="str">
        <f>IFERROR(VLOOKUP($H481,'[1]Units and Conversions'!$O$3:$P$37,2,0),"")</f>
        <v/>
      </c>
      <c r="J481" s="69" t="s">
        <v>1416</v>
      </c>
      <c r="K481" s="67" t="s">
        <v>1417</v>
      </c>
    </row>
    <row r="482" spans="1:11">
      <c r="A482" s="62">
        <v>519</v>
      </c>
      <c r="B482" s="67" t="s">
        <v>749</v>
      </c>
      <c r="C482" s="67">
        <v>11</v>
      </c>
      <c r="D482" s="67" t="str">
        <f>+IFERROR(VLOOKUP(C482,[2]Category!$A$1:$C$18,3,FALSE),"")</f>
        <v>Colaboradores</v>
      </c>
      <c r="E482" s="67" t="s">
        <v>808</v>
      </c>
      <c r="F482" s="67" t="s">
        <v>812</v>
      </c>
      <c r="G482" s="67"/>
      <c r="H482" s="67"/>
      <c r="I482" s="67" t="str">
        <f>IFERROR(VLOOKUP($H482,'[1]Units and Conversions'!$O$3:$P$37,2,0),"")</f>
        <v/>
      </c>
      <c r="J482" s="69" t="s">
        <v>1418</v>
      </c>
      <c r="K482" s="67" t="s">
        <v>1419</v>
      </c>
    </row>
    <row r="483" spans="1:11">
      <c r="A483" s="62">
        <v>520</v>
      </c>
      <c r="B483" s="67" t="s">
        <v>749</v>
      </c>
      <c r="C483" s="67">
        <v>11</v>
      </c>
      <c r="D483" s="67" t="str">
        <f>+IFERROR(VLOOKUP(C483,[2]Category!$A$1:$C$18,3,FALSE),"")</f>
        <v>Colaboradores</v>
      </c>
      <c r="E483" s="67" t="s">
        <v>808</v>
      </c>
      <c r="F483" s="67" t="s">
        <v>812</v>
      </c>
      <c r="G483" s="67"/>
      <c r="H483" s="67"/>
      <c r="I483" s="67" t="str">
        <f>IFERROR(VLOOKUP($H483,'[1]Units and Conversions'!$O$3:$P$37,2,0),"")</f>
        <v/>
      </c>
      <c r="J483" s="69" t="s">
        <v>1420</v>
      </c>
      <c r="K483" s="67" t="s">
        <v>1421</v>
      </c>
    </row>
    <row r="484" spans="1:11">
      <c r="A484" s="62">
        <v>521</v>
      </c>
      <c r="B484" s="67" t="s">
        <v>749</v>
      </c>
      <c r="C484" s="67">
        <v>11</v>
      </c>
      <c r="D484" s="67" t="str">
        <f>+IFERROR(VLOOKUP(C484,[2]Category!$A$1:$C$18,3,FALSE),"")</f>
        <v>Colaboradores</v>
      </c>
      <c r="E484" s="67" t="s">
        <v>808</v>
      </c>
      <c r="F484" s="67" t="s">
        <v>812</v>
      </c>
      <c r="G484" s="67"/>
      <c r="H484" s="67"/>
      <c r="I484" s="67" t="str">
        <f>IFERROR(VLOOKUP($H484,'[1]Units and Conversions'!$O$3:$P$37,2,0),"")</f>
        <v/>
      </c>
      <c r="J484" s="69" t="s">
        <v>1422</v>
      </c>
      <c r="K484" s="67" t="s">
        <v>1423</v>
      </c>
    </row>
    <row r="485" spans="1:11">
      <c r="A485" s="62">
        <v>522</v>
      </c>
      <c r="B485" s="67" t="s">
        <v>749</v>
      </c>
      <c r="C485" s="67">
        <v>11</v>
      </c>
      <c r="D485" s="67" t="str">
        <f>+IFERROR(VLOOKUP(C485,[2]Category!$A$1:$C$18,3,FALSE),"")</f>
        <v>Colaboradores</v>
      </c>
      <c r="E485" s="67" t="s">
        <v>808</v>
      </c>
      <c r="F485" s="67" t="s">
        <v>809</v>
      </c>
      <c r="G485" s="67"/>
      <c r="H485" s="67"/>
      <c r="I485" s="67" t="str">
        <f>IFERROR(VLOOKUP($H485,'[1]Units and Conversions'!$O$3:$P$37,2,0),"")</f>
        <v/>
      </c>
      <c r="J485" s="69" t="s">
        <v>1424</v>
      </c>
      <c r="K485" s="67" t="s">
        <v>1425</v>
      </c>
    </row>
    <row r="486" spans="1:11">
      <c r="A486" s="66">
        <v>523</v>
      </c>
      <c r="B486" s="67">
        <v>30898</v>
      </c>
      <c r="C486" s="67">
        <v>11</v>
      </c>
      <c r="D486" s="67" t="str">
        <f>+IFERROR(VLOOKUP(C486,[2]Category!$A$1:$C$18,3,FALSE),"")</f>
        <v>Colaboradores</v>
      </c>
      <c r="E486" s="67" t="s">
        <v>808</v>
      </c>
      <c r="F486" s="67" t="s">
        <v>812</v>
      </c>
      <c r="G486" s="67"/>
      <c r="H486" s="67"/>
      <c r="I486" s="67" t="str">
        <f>IFERROR(VLOOKUP($H486,'[1]Units and Conversions'!$O$3:$P$37,2,0),"")</f>
        <v/>
      </c>
      <c r="J486" s="69" t="s">
        <v>1426</v>
      </c>
      <c r="K486" s="67" t="s">
        <v>1427</v>
      </c>
    </row>
    <row r="487" spans="1:11">
      <c r="A487" s="66">
        <v>524</v>
      </c>
      <c r="B487" s="67">
        <v>30898</v>
      </c>
      <c r="C487" s="67">
        <v>11</v>
      </c>
      <c r="D487" s="67" t="str">
        <f>+IFERROR(VLOOKUP(C487,[2]Category!$A$1:$C$18,3,FALSE),"")</f>
        <v>Colaboradores</v>
      </c>
      <c r="E487" s="67" t="s">
        <v>808</v>
      </c>
      <c r="F487" s="67" t="s">
        <v>812</v>
      </c>
      <c r="G487" s="67"/>
      <c r="H487" s="67"/>
      <c r="I487" s="67" t="str">
        <f>IFERROR(VLOOKUP($H487,'[1]Units and Conversions'!$O$3:$P$37,2,0),"")</f>
        <v/>
      </c>
      <c r="J487" s="69" t="s">
        <v>1428</v>
      </c>
      <c r="K487" s="67" t="s">
        <v>1429</v>
      </c>
    </row>
    <row r="488" spans="1:11">
      <c r="A488" s="66">
        <v>525</v>
      </c>
      <c r="B488" s="67">
        <v>30898</v>
      </c>
      <c r="C488" s="67">
        <v>11</v>
      </c>
      <c r="D488" s="67" t="str">
        <f>+IFERROR(VLOOKUP(C488,[2]Category!$A$1:$C$18,3,FALSE),"")</f>
        <v>Colaboradores</v>
      </c>
      <c r="E488" s="67" t="s">
        <v>808</v>
      </c>
      <c r="F488" s="67" t="s">
        <v>812</v>
      </c>
      <c r="G488" s="67"/>
      <c r="H488" s="67"/>
      <c r="I488" s="67" t="str">
        <f>IFERROR(VLOOKUP($H488,'[1]Units and Conversions'!$O$3:$P$37,2,0),"")</f>
        <v/>
      </c>
      <c r="J488" s="69" t="s">
        <v>1430</v>
      </c>
      <c r="K488" s="67" t="s">
        <v>1431</v>
      </c>
    </row>
    <row r="489" spans="1:11">
      <c r="A489" s="62">
        <v>526</v>
      </c>
      <c r="B489" s="67" t="s">
        <v>749</v>
      </c>
      <c r="C489" s="67">
        <v>11</v>
      </c>
      <c r="D489" s="67" t="str">
        <f>+IFERROR(VLOOKUP(C489,[2]Category!$A$1:$C$18,3,FALSE),"")</f>
        <v>Colaboradores</v>
      </c>
      <c r="E489" s="67" t="s">
        <v>808</v>
      </c>
      <c r="F489" s="67" t="s">
        <v>809</v>
      </c>
      <c r="G489" s="67"/>
      <c r="H489" s="67"/>
      <c r="I489" s="67" t="str">
        <f>IFERROR(VLOOKUP($H489,'[1]Units and Conversions'!$O$3:$P$37,2,0),"")</f>
        <v/>
      </c>
      <c r="J489" s="69" t="s">
        <v>1432</v>
      </c>
      <c r="K489" s="67" t="s">
        <v>1433</v>
      </c>
    </row>
    <row r="490" spans="1:11">
      <c r="A490" s="66">
        <v>527</v>
      </c>
      <c r="B490" s="67">
        <v>30850</v>
      </c>
      <c r="C490" s="67">
        <v>11</v>
      </c>
      <c r="D490" s="67" t="str">
        <f>+IFERROR(VLOOKUP(C490,[2]Category!$A$1:$C$18,3,FALSE),"")</f>
        <v>Colaboradores</v>
      </c>
      <c r="E490" s="67" t="s">
        <v>808</v>
      </c>
      <c r="F490" s="67" t="s">
        <v>812</v>
      </c>
      <c r="G490" s="67"/>
      <c r="H490" s="67"/>
      <c r="I490" s="67" t="str">
        <f>IFERROR(VLOOKUP($H490,'[1]Units and Conversions'!$O$3:$P$37,2,0),"")</f>
        <v/>
      </c>
      <c r="J490" s="67"/>
      <c r="K490" s="67" t="s">
        <v>1434</v>
      </c>
    </row>
    <row r="491" spans="1:11">
      <c r="A491" s="66">
        <v>528</v>
      </c>
      <c r="B491" s="67">
        <v>30850</v>
      </c>
      <c r="C491" s="67">
        <v>11</v>
      </c>
      <c r="D491" s="67" t="str">
        <f>+IFERROR(VLOOKUP(C491,[2]Category!$A$1:$C$18,3,FALSE),"")</f>
        <v>Colaboradores</v>
      </c>
      <c r="E491" s="67" t="s">
        <v>808</v>
      </c>
      <c r="F491" s="67" t="s">
        <v>812</v>
      </c>
      <c r="G491" s="67"/>
      <c r="H491" s="67"/>
      <c r="I491" s="67" t="str">
        <f>IFERROR(VLOOKUP($H491,'[1]Units and Conversions'!$O$3:$P$37,2,0),"")</f>
        <v/>
      </c>
      <c r="J491" s="67"/>
      <c r="K491" s="67" t="s">
        <v>1435</v>
      </c>
    </row>
    <row r="492" spans="1:11">
      <c r="A492" s="66">
        <v>529</v>
      </c>
      <c r="B492" s="67">
        <v>30850</v>
      </c>
      <c r="C492" s="67">
        <v>11</v>
      </c>
      <c r="D492" s="67" t="str">
        <f>+IFERROR(VLOOKUP(C492,[2]Category!$A$1:$C$18,3,FALSE),"")</f>
        <v>Colaboradores</v>
      </c>
      <c r="E492" s="67" t="s">
        <v>808</v>
      </c>
      <c r="F492" s="67" t="s">
        <v>812</v>
      </c>
      <c r="G492" s="67"/>
      <c r="H492" s="67"/>
      <c r="I492" s="67" t="str">
        <f>IFERROR(VLOOKUP($H492,'[1]Units and Conversions'!$O$3:$P$37,2,0),"")</f>
        <v/>
      </c>
      <c r="J492" s="67"/>
      <c r="K492" s="67" t="s">
        <v>1436</v>
      </c>
    </row>
    <row r="493" spans="1:11">
      <c r="A493" s="62">
        <v>530</v>
      </c>
      <c r="B493" s="67" t="s">
        <v>749</v>
      </c>
      <c r="C493" s="67">
        <v>11</v>
      </c>
      <c r="D493" s="67" t="str">
        <f>+IFERROR(VLOOKUP(C493,[2]Category!$A$1:$C$18,3,FALSE),"")</f>
        <v>Colaboradores</v>
      </c>
      <c r="E493" s="67" t="s">
        <v>808</v>
      </c>
      <c r="F493" s="67" t="s">
        <v>809</v>
      </c>
      <c r="G493" s="67"/>
      <c r="H493" s="67"/>
      <c r="I493" s="67" t="str">
        <f>IFERROR(VLOOKUP($H493,'[1]Units and Conversions'!$O$3:$P$37,2,0),"")</f>
        <v/>
      </c>
      <c r="J493" s="69" t="s">
        <v>1437</v>
      </c>
      <c r="K493" s="67" t="s">
        <v>1438</v>
      </c>
    </row>
    <row r="494" spans="1:11">
      <c r="A494" s="66">
        <v>531</v>
      </c>
      <c r="B494" s="67">
        <v>30850</v>
      </c>
      <c r="C494" s="67">
        <v>11</v>
      </c>
      <c r="D494" s="67" t="str">
        <f>+IFERROR(VLOOKUP(C494,[2]Category!$A$1:$C$18,3,FALSE),"")</f>
        <v>Colaboradores</v>
      </c>
      <c r="E494" s="67" t="s">
        <v>808</v>
      </c>
      <c r="F494" s="67" t="s">
        <v>812</v>
      </c>
      <c r="G494" s="67"/>
      <c r="H494" s="67"/>
      <c r="I494" s="67" t="str">
        <f>IFERROR(VLOOKUP($H494,'[1]Units and Conversions'!$O$3:$P$37,2,0),"")</f>
        <v/>
      </c>
      <c r="J494" s="69" t="s">
        <v>1439</v>
      </c>
      <c r="K494" s="67" t="s">
        <v>1440</v>
      </c>
    </row>
    <row r="495" spans="1:11">
      <c r="A495" s="66">
        <v>532</v>
      </c>
      <c r="B495" s="67">
        <v>30850</v>
      </c>
      <c r="C495" s="67">
        <v>11</v>
      </c>
      <c r="D495" s="67" t="str">
        <f>+IFERROR(VLOOKUP(C495,[2]Category!$A$1:$C$18,3,FALSE),"")</f>
        <v>Colaboradores</v>
      </c>
      <c r="E495" s="67" t="s">
        <v>808</v>
      </c>
      <c r="F495" s="67" t="s">
        <v>812</v>
      </c>
      <c r="G495" s="67"/>
      <c r="H495" s="67"/>
      <c r="I495" s="67" t="str">
        <f>IFERROR(VLOOKUP($H495,'[1]Units and Conversions'!$O$3:$P$37,2,0),"")</f>
        <v/>
      </c>
      <c r="J495" s="69" t="s">
        <v>1441</v>
      </c>
      <c r="K495" s="67" t="s">
        <v>1442</v>
      </c>
    </row>
    <row r="496" spans="1:11">
      <c r="A496" s="66">
        <v>533</v>
      </c>
      <c r="B496" s="67">
        <v>30850</v>
      </c>
      <c r="C496" s="67">
        <v>11</v>
      </c>
      <c r="D496" s="67" t="str">
        <f>+IFERROR(VLOOKUP(C496,[2]Category!$A$1:$C$18,3,FALSE),"")</f>
        <v>Colaboradores</v>
      </c>
      <c r="E496" s="67" t="s">
        <v>808</v>
      </c>
      <c r="F496" s="67" t="s">
        <v>812</v>
      </c>
      <c r="G496" s="67"/>
      <c r="H496" s="67"/>
      <c r="I496" s="67" t="str">
        <f>IFERROR(VLOOKUP($H496,'[1]Units and Conversions'!$O$3:$P$37,2,0),"")</f>
        <v/>
      </c>
      <c r="J496" s="69" t="s">
        <v>1443</v>
      </c>
      <c r="K496" s="67" t="s">
        <v>1444</v>
      </c>
    </row>
    <row r="497" spans="1:11">
      <c r="A497" s="62">
        <v>534</v>
      </c>
      <c r="B497" s="67" t="s">
        <v>749</v>
      </c>
      <c r="C497" s="67">
        <v>11</v>
      </c>
      <c r="D497" s="67" t="str">
        <f>+IFERROR(VLOOKUP(C497,[2]Category!$A$1:$C$18,3,FALSE),"")</f>
        <v>Colaboradores</v>
      </c>
      <c r="E497" s="67" t="s">
        <v>808</v>
      </c>
      <c r="F497" s="67" t="s">
        <v>809</v>
      </c>
      <c r="G497" s="67"/>
      <c r="H497" s="67"/>
      <c r="I497" s="67" t="str">
        <f>IFERROR(VLOOKUP($H497,'[1]Units and Conversions'!$O$3:$P$37,2,0),"")</f>
        <v/>
      </c>
      <c r="J497" s="69" t="s">
        <v>1445</v>
      </c>
      <c r="K497" s="67" t="s">
        <v>1446</v>
      </c>
    </row>
    <row r="498" spans="1:11">
      <c r="A498" s="62">
        <v>535</v>
      </c>
      <c r="B498" s="67" t="s">
        <v>749</v>
      </c>
      <c r="C498" s="67">
        <v>11</v>
      </c>
      <c r="D498" s="67" t="str">
        <f>+IFERROR(VLOOKUP(C498,[2]Category!$A$1:$C$18,3,FALSE),"")</f>
        <v>Colaboradores</v>
      </c>
      <c r="E498" s="67" t="s">
        <v>808</v>
      </c>
      <c r="F498" s="67" t="s">
        <v>812</v>
      </c>
      <c r="G498" s="67"/>
      <c r="H498" s="67"/>
      <c r="I498" s="67" t="str">
        <f>IFERROR(VLOOKUP($H498,'[1]Units and Conversions'!$O$3:$P$37,2,0),"")</f>
        <v/>
      </c>
      <c r="J498" s="69" t="s">
        <v>1447</v>
      </c>
      <c r="K498" s="67" t="s">
        <v>1448</v>
      </c>
    </row>
    <row r="499" spans="1:11">
      <c r="A499" s="62">
        <v>536</v>
      </c>
      <c r="B499" s="67" t="s">
        <v>749</v>
      </c>
      <c r="C499" s="67">
        <v>11</v>
      </c>
      <c r="D499" s="67" t="str">
        <f>+IFERROR(VLOOKUP(C499,[2]Category!$A$1:$C$18,3,FALSE),"")</f>
        <v>Colaboradores</v>
      </c>
      <c r="E499" s="67" t="s">
        <v>808</v>
      </c>
      <c r="F499" s="67" t="s">
        <v>812</v>
      </c>
      <c r="G499" s="67"/>
      <c r="H499" s="67"/>
      <c r="I499" s="67" t="str">
        <f>IFERROR(VLOOKUP($H499,'[1]Units and Conversions'!$O$3:$P$37,2,0),"")</f>
        <v/>
      </c>
      <c r="J499" s="69" t="s">
        <v>1449</v>
      </c>
      <c r="K499" s="67" t="s">
        <v>1450</v>
      </c>
    </row>
    <row r="500" spans="1:11">
      <c r="A500" s="62">
        <v>537</v>
      </c>
      <c r="B500" s="67" t="s">
        <v>749</v>
      </c>
      <c r="C500" s="67">
        <v>11</v>
      </c>
      <c r="D500" s="67" t="str">
        <f>+IFERROR(VLOOKUP(C500,[2]Category!$A$1:$C$18,3,FALSE),"")</f>
        <v>Colaboradores</v>
      </c>
      <c r="E500" s="67" t="s">
        <v>808</v>
      </c>
      <c r="F500" s="67" t="s">
        <v>812</v>
      </c>
      <c r="G500" s="67"/>
      <c r="H500" s="67"/>
      <c r="I500" s="67" t="str">
        <f>IFERROR(VLOOKUP($H500,'[1]Units and Conversions'!$O$3:$P$37,2,0),"")</f>
        <v/>
      </c>
      <c r="J500" s="69" t="s">
        <v>1451</v>
      </c>
      <c r="K500" s="67" t="s">
        <v>1452</v>
      </c>
    </row>
    <row r="501" spans="1:11">
      <c r="A501" s="62">
        <v>538</v>
      </c>
      <c r="B501" s="67" t="s">
        <v>749</v>
      </c>
      <c r="C501" s="67">
        <v>11</v>
      </c>
      <c r="D501" s="67" t="str">
        <f>+IFERROR(VLOOKUP(C501,[2]Category!$A$1:$C$18,3,FALSE),"")</f>
        <v>Colaboradores</v>
      </c>
      <c r="E501" s="67" t="s">
        <v>808</v>
      </c>
      <c r="F501" s="67" t="s">
        <v>809</v>
      </c>
      <c r="G501" s="67"/>
      <c r="H501" s="67"/>
      <c r="I501" s="67" t="str">
        <f>IFERROR(VLOOKUP($H501,'[1]Units and Conversions'!$O$3:$P$37,2,0),"")</f>
        <v/>
      </c>
      <c r="J501" s="69" t="s">
        <v>1453</v>
      </c>
      <c r="K501" s="67" t="s">
        <v>1454</v>
      </c>
    </row>
    <row r="502" spans="1:11">
      <c r="A502" s="62">
        <v>539</v>
      </c>
      <c r="B502" s="67" t="s">
        <v>749</v>
      </c>
      <c r="C502" s="67">
        <v>11</v>
      </c>
      <c r="D502" s="67" t="str">
        <f>+IFERROR(VLOOKUP(C502,[2]Category!$A$1:$C$18,3,FALSE),"")</f>
        <v>Colaboradores</v>
      </c>
      <c r="E502" s="67" t="s">
        <v>808</v>
      </c>
      <c r="F502" s="67" t="s">
        <v>812</v>
      </c>
      <c r="G502" s="67"/>
      <c r="H502" s="67"/>
      <c r="I502" s="67" t="str">
        <f>IFERROR(VLOOKUP($H502,'[1]Units and Conversions'!$O$3:$P$37,2,0),"")</f>
        <v/>
      </c>
      <c r="J502" s="69" t="s">
        <v>1455</v>
      </c>
      <c r="K502" s="67" t="s">
        <v>1456</v>
      </c>
    </row>
    <row r="503" spans="1:11">
      <c r="A503" s="62">
        <v>540</v>
      </c>
      <c r="B503" s="67" t="s">
        <v>749</v>
      </c>
      <c r="C503" s="67">
        <v>11</v>
      </c>
      <c r="D503" s="67" t="str">
        <f>+IFERROR(VLOOKUP(C503,[2]Category!$A$1:$C$18,3,FALSE),"")</f>
        <v>Colaboradores</v>
      </c>
      <c r="E503" s="67" t="s">
        <v>808</v>
      </c>
      <c r="F503" s="67" t="s">
        <v>812</v>
      </c>
      <c r="G503" s="67"/>
      <c r="H503" s="67"/>
      <c r="I503" s="67" t="str">
        <f>IFERROR(VLOOKUP($H503,'[1]Units and Conversions'!$O$3:$P$37,2,0),"")</f>
        <v/>
      </c>
      <c r="J503" s="69" t="s">
        <v>1457</v>
      </c>
      <c r="K503" s="67" t="s">
        <v>1458</v>
      </c>
    </row>
    <row r="504" spans="1:11">
      <c r="A504" s="62">
        <v>541</v>
      </c>
      <c r="B504" s="67" t="s">
        <v>749</v>
      </c>
      <c r="C504" s="67">
        <v>11</v>
      </c>
      <c r="D504" s="67" t="str">
        <f>+IFERROR(VLOOKUP(C504,[2]Category!$A$1:$C$18,3,FALSE),"")</f>
        <v>Colaboradores</v>
      </c>
      <c r="E504" s="67" t="s">
        <v>808</v>
      </c>
      <c r="F504" s="67" t="s">
        <v>812</v>
      </c>
      <c r="G504" s="67"/>
      <c r="H504" s="67"/>
      <c r="I504" s="67" t="str">
        <f>IFERROR(VLOOKUP($H504,'[1]Units and Conversions'!$O$3:$P$37,2,0),"")</f>
        <v/>
      </c>
      <c r="J504" s="69" t="s">
        <v>1459</v>
      </c>
      <c r="K504" s="67" t="s">
        <v>1460</v>
      </c>
    </row>
    <row r="505" spans="1:11">
      <c r="A505" s="62">
        <v>542</v>
      </c>
      <c r="B505" s="67" t="s">
        <v>749</v>
      </c>
      <c r="C505" s="67">
        <v>11</v>
      </c>
      <c r="D505" s="67" t="str">
        <f>+IFERROR(VLOOKUP(C505,[2]Category!$A$1:$C$18,3,FALSE),"")</f>
        <v>Colaboradores</v>
      </c>
      <c r="E505" s="67" t="s">
        <v>808</v>
      </c>
      <c r="F505" s="67" t="s">
        <v>809</v>
      </c>
      <c r="G505" s="67"/>
      <c r="H505" s="67"/>
      <c r="I505" s="67" t="str">
        <f>IFERROR(VLOOKUP($H505,'[1]Units and Conversions'!$O$3:$P$37,2,0),"")</f>
        <v/>
      </c>
      <c r="J505" s="69" t="s">
        <v>1461</v>
      </c>
      <c r="K505" s="67" t="s">
        <v>1462</v>
      </c>
    </row>
    <row r="506" spans="1:11">
      <c r="A506" s="66">
        <v>543</v>
      </c>
      <c r="B506" s="67">
        <v>30897</v>
      </c>
      <c r="C506" s="67">
        <v>11</v>
      </c>
      <c r="D506" s="67" t="str">
        <f>+IFERROR(VLOOKUP(C506,[2]Category!$A$1:$C$18,3,FALSE),"")</f>
        <v>Colaboradores</v>
      </c>
      <c r="E506" s="67" t="s">
        <v>808</v>
      </c>
      <c r="F506" s="67" t="s">
        <v>812</v>
      </c>
      <c r="G506" s="67"/>
      <c r="H506" s="67"/>
      <c r="I506" s="67" t="str">
        <f>IFERROR(VLOOKUP($H506,'[1]Units and Conversions'!$O$3:$P$37,2,0),"")</f>
        <v/>
      </c>
      <c r="J506" s="67"/>
      <c r="K506" s="67" t="s">
        <v>1463</v>
      </c>
    </row>
    <row r="507" spans="1:11">
      <c r="A507" s="66">
        <v>544</v>
      </c>
      <c r="B507" s="67">
        <v>30897</v>
      </c>
      <c r="C507" s="67">
        <v>11</v>
      </c>
      <c r="D507" s="67" t="str">
        <f>+IFERROR(VLOOKUP(C507,[2]Category!$A$1:$C$18,3,FALSE),"")</f>
        <v>Colaboradores</v>
      </c>
      <c r="E507" s="67" t="s">
        <v>808</v>
      </c>
      <c r="F507" s="67" t="s">
        <v>812</v>
      </c>
      <c r="G507" s="67"/>
      <c r="H507" s="67"/>
      <c r="I507" s="67" t="str">
        <f>IFERROR(VLOOKUP($H507,'[1]Units and Conversions'!$O$3:$P$37,2,0),"")</f>
        <v/>
      </c>
      <c r="J507" s="67"/>
      <c r="K507" s="67" t="s">
        <v>1464</v>
      </c>
    </row>
    <row r="508" spans="1:11">
      <c r="A508" s="66">
        <v>545</v>
      </c>
      <c r="B508" s="67">
        <v>30897</v>
      </c>
      <c r="C508" s="67">
        <v>11</v>
      </c>
      <c r="D508" s="67" t="str">
        <f>+IFERROR(VLOOKUP(C508,[2]Category!$A$1:$C$18,3,FALSE),"")</f>
        <v>Colaboradores</v>
      </c>
      <c r="E508" s="67" t="s">
        <v>808</v>
      </c>
      <c r="F508" s="67" t="s">
        <v>812</v>
      </c>
      <c r="G508" s="67"/>
      <c r="H508" s="67"/>
      <c r="I508" s="67" t="str">
        <f>IFERROR(VLOOKUP($H508,'[1]Units and Conversions'!$O$3:$P$37,2,0),"")</f>
        <v/>
      </c>
      <c r="J508" s="67"/>
      <c r="K508" s="67" t="s">
        <v>1465</v>
      </c>
    </row>
    <row r="509" spans="1:11">
      <c r="A509" s="62">
        <v>546</v>
      </c>
      <c r="B509" s="67" t="s">
        <v>749</v>
      </c>
      <c r="C509" s="67">
        <v>11</v>
      </c>
      <c r="D509" s="67" t="str">
        <f>+IFERROR(VLOOKUP(C509,[2]Category!$A$1:$C$18,3,FALSE),"")</f>
        <v>Colaboradores</v>
      </c>
      <c r="E509" s="67" t="s">
        <v>808</v>
      </c>
      <c r="F509" s="67" t="s">
        <v>809</v>
      </c>
      <c r="G509" s="67"/>
      <c r="H509" s="67"/>
      <c r="I509" s="67" t="str">
        <f>IFERROR(VLOOKUP($H509,'[1]Units and Conversions'!$O$3:$P$37,2,0),"")</f>
        <v/>
      </c>
      <c r="J509" s="69" t="s">
        <v>1466</v>
      </c>
      <c r="K509" s="67" t="s">
        <v>1467</v>
      </c>
    </row>
    <row r="510" spans="1:11">
      <c r="A510" s="66">
        <v>547</v>
      </c>
      <c r="B510" s="67">
        <v>30897</v>
      </c>
      <c r="C510" s="67">
        <v>11</v>
      </c>
      <c r="D510" s="67" t="str">
        <f>+IFERROR(VLOOKUP(C510,[2]Category!$A$1:$C$18,3,FALSE),"")</f>
        <v>Colaboradores</v>
      </c>
      <c r="E510" s="67" t="s">
        <v>808</v>
      </c>
      <c r="F510" s="67" t="s">
        <v>812</v>
      </c>
      <c r="G510" s="67"/>
      <c r="H510" s="67"/>
      <c r="I510" s="67" t="str">
        <f>IFERROR(VLOOKUP($H510,'[1]Units and Conversions'!$O$3:$P$37,2,0),"")</f>
        <v/>
      </c>
      <c r="J510" s="69" t="s">
        <v>1468</v>
      </c>
      <c r="K510" s="67" t="s">
        <v>1469</v>
      </c>
    </row>
    <row r="511" spans="1:11">
      <c r="A511" s="66">
        <v>548</v>
      </c>
      <c r="B511" s="67">
        <v>30897</v>
      </c>
      <c r="C511" s="67">
        <v>11</v>
      </c>
      <c r="D511" s="67" t="str">
        <f>+IFERROR(VLOOKUP(C511,[2]Category!$A$1:$C$18,3,FALSE),"")</f>
        <v>Colaboradores</v>
      </c>
      <c r="E511" s="67" t="s">
        <v>808</v>
      </c>
      <c r="F511" s="67" t="s">
        <v>812</v>
      </c>
      <c r="G511" s="67"/>
      <c r="H511" s="67"/>
      <c r="I511" s="67" t="str">
        <f>IFERROR(VLOOKUP($H511,'[1]Units and Conversions'!$O$3:$P$37,2,0),"")</f>
        <v/>
      </c>
      <c r="J511" s="69" t="s">
        <v>1470</v>
      </c>
      <c r="K511" s="67" t="s">
        <v>1471</v>
      </c>
    </row>
    <row r="512" spans="1:11">
      <c r="A512" s="66">
        <v>549</v>
      </c>
      <c r="B512" s="67">
        <v>30897</v>
      </c>
      <c r="C512" s="67">
        <v>11</v>
      </c>
      <c r="D512" s="67" t="str">
        <f>+IFERROR(VLOOKUP(C512,[2]Category!$A$1:$C$18,3,FALSE),"")</f>
        <v>Colaboradores</v>
      </c>
      <c r="E512" s="67" t="s">
        <v>808</v>
      </c>
      <c r="F512" s="67" t="s">
        <v>812</v>
      </c>
      <c r="G512" s="67"/>
      <c r="H512" s="67"/>
      <c r="I512" s="67" t="str">
        <f>IFERROR(VLOOKUP($H512,'[1]Units and Conversions'!$O$3:$P$37,2,0),"")</f>
        <v/>
      </c>
      <c r="J512" s="69" t="s">
        <v>1472</v>
      </c>
      <c r="K512" s="67" t="s">
        <v>1473</v>
      </c>
    </row>
    <row r="513" spans="1:11">
      <c r="A513" s="62">
        <v>550</v>
      </c>
      <c r="B513" s="67" t="s">
        <v>749</v>
      </c>
      <c r="C513" s="67">
        <v>11</v>
      </c>
      <c r="D513" s="67" t="str">
        <f>+IFERROR(VLOOKUP(C513,[2]Category!$A$1:$C$18,3,FALSE),"")</f>
        <v>Colaboradores</v>
      </c>
      <c r="E513" s="67" t="s">
        <v>808</v>
      </c>
      <c r="F513" s="67" t="s">
        <v>809</v>
      </c>
      <c r="G513" s="67"/>
      <c r="H513" s="67"/>
      <c r="I513" s="67" t="str">
        <f>IFERROR(VLOOKUP($H513,'[1]Units and Conversions'!$O$3:$P$37,2,0),"")</f>
        <v/>
      </c>
      <c r="J513" s="69" t="s">
        <v>1474</v>
      </c>
      <c r="K513" s="67" t="s">
        <v>1475</v>
      </c>
    </row>
    <row r="514" spans="1:11">
      <c r="A514" s="66">
        <v>551</v>
      </c>
      <c r="B514" s="67">
        <v>30854</v>
      </c>
      <c r="C514" s="67">
        <v>11</v>
      </c>
      <c r="D514" s="67" t="str">
        <f>+IFERROR(VLOOKUP(C514,[2]Category!$A$1:$C$18,3,FALSE),"")</f>
        <v>Colaboradores</v>
      </c>
      <c r="E514" s="67" t="s">
        <v>808</v>
      </c>
      <c r="F514" s="67" t="s">
        <v>812</v>
      </c>
      <c r="G514" s="67"/>
      <c r="H514" s="67"/>
      <c r="I514" s="67" t="str">
        <f>IFERROR(VLOOKUP($H514,'[1]Units and Conversions'!$O$3:$P$37,2,0),"")</f>
        <v/>
      </c>
      <c r="J514" s="67"/>
      <c r="K514" s="67" t="s">
        <v>1476</v>
      </c>
    </row>
    <row r="515" spans="1:11">
      <c r="A515" s="66">
        <v>552</v>
      </c>
      <c r="B515" s="67">
        <v>30854</v>
      </c>
      <c r="C515" s="67">
        <v>11</v>
      </c>
      <c r="D515" s="67" t="str">
        <f>+IFERROR(VLOOKUP(C515,[2]Category!$A$1:$C$18,3,FALSE),"")</f>
        <v>Colaboradores</v>
      </c>
      <c r="E515" s="67" t="s">
        <v>808</v>
      </c>
      <c r="F515" s="67" t="s">
        <v>812</v>
      </c>
      <c r="G515" s="67"/>
      <c r="H515" s="67"/>
      <c r="I515" s="67" t="str">
        <f>IFERROR(VLOOKUP($H515,'[1]Units and Conversions'!$O$3:$P$37,2,0),"")</f>
        <v/>
      </c>
      <c r="J515" s="67"/>
      <c r="K515" s="67" t="s">
        <v>1477</v>
      </c>
    </row>
    <row r="516" spans="1:11">
      <c r="A516" s="66">
        <v>553</v>
      </c>
      <c r="B516" s="67">
        <v>30854</v>
      </c>
      <c r="C516" s="67">
        <v>11</v>
      </c>
      <c r="D516" s="67" t="str">
        <f>+IFERROR(VLOOKUP(C516,[2]Category!$A$1:$C$18,3,FALSE),"")</f>
        <v>Colaboradores</v>
      </c>
      <c r="E516" s="67" t="s">
        <v>808</v>
      </c>
      <c r="F516" s="67" t="s">
        <v>812</v>
      </c>
      <c r="G516" s="67"/>
      <c r="H516" s="67"/>
      <c r="I516" s="67" t="str">
        <f>IFERROR(VLOOKUP($H516,'[1]Units and Conversions'!$O$3:$P$37,2,0),"")</f>
        <v/>
      </c>
      <c r="J516" s="67"/>
      <c r="K516" s="67" t="s">
        <v>1478</v>
      </c>
    </row>
    <row r="517" spans="1:11">
      <c r="A517" s="62">
        <v>554</v>
      </c>
      <c r="B517" s="67" t="s">
        <v>749</v>
      </c>
      <c r="C517" s="67">
        <v>11</v>
      </c>
      <c r="D517" s="67" t="str">
        <f>+IFERROR(VLOOKUP(C517,[2]Category!$A$1:$C$18,3,FALSE),"")</f>
        <v>Colaboradores</v>
      </c>
      <c r="E517" s="67" t="s">
        <v>808</v>
      </c>
      <c r="F517" s="67" t="s">
        <v>809</v>
      </c>
      <c r="G517" s="67"/>
      <c r="H517" s="67"/>
      <c r="I517" s="67" t="str">
        <f>IFERROR(VLOOKUP($H517,'[1]Units and Conversions'!$O$3:$P$37,2,0),"")</f>
        <v/>
      </c>
      <c r="J517" s="69" t="s">
        <v>1479</v>
      </c>
      <c r="K517" s="67" t="s">
        <v>1480</v>
      </c>
    </row>
    <row r="518" spans="1:11">
      <c r="A518" s="66">
        <v>555</v>
      </c>
      <c r="B518" s="67">
        <v>30854</v>
      </c>
      <c r="C518" s="67">
        <v>11</v>
      </c>
      <c r="D518" s="67" t="str">
        <f>+IFERROR(VLOOKUP(C518,[2]Category!$A$1:$C$18,3,FALSE),"")</f>
        <v>Colaboradores</v>
      </c>
      <c r="E518" s="67" t="s">
        <v>808</v>
      </c>
      <c r="F518" s="67" t="s">
        <v>812</v>
      </c>
      <c r="G518" s="67"/>
      <c r="H518" s="67"/>
      <c r="I518" s="67" t="str">
        <f>IFERROR(VLOOKUP($H518,'[1]Units and Conversions'!$O$3:$P$37,2,0),"")</f>
        <v/>
      </c>
      <c r="J518" s="69" t="s">
        <v>1481</v>
      </c>
      <c r="K518" s="67" t="s">
        <v>1482</v>
      </c>
    </row>
    <row r="519" spans="1:11">
      <c r="A519" s="66">
        <v>556</v>
      </c>
      <c r="B519" s="67">
        <v>30854</v>
      </c>
      <c r="C519" s="67">
        <v>11</v>
      </c>
      <c r="D519" s="67" t="str">
        <f>+IFERROR(VLOOKUP(C519,[2]Category!$A$1:$C$18,3,FALSE),"")</f>
        <v>Colaboradores</v>
      </c>
      <c r="E519" s="67" t="s">
        <v>808</v>
      </c>
      <c r="F519" s="67" t="s">
        <v>812</v>
      </c>
      <c r="G519" s="67"/>
      <c r="H519" s="67"/>
      <c r="I519" s="67" t="str">
        <f>IFERROR(VLOOKUP($H519,'[1]Units and Conversions'!$O$3:$P$37,2,0),"")</f>
        <v/>
      </c>
      <c r="J519" s="69" t="s">
        <v>1483</v>
      </c>
      <c r="K519" s="67" t="s">
        <v>1484</v>
      </c>
    </row>
    <row r="520" spans="1:11">
      <c r="A520" s="66">
        <v>557</v>
      </c>
      <c r="B520" s="67">
        <v>30854</v>
      </c>
      <c r="C520" s="67">
        <v>11</v>
      </c>
      <c r="D520" s="67" t="str">
        <f>+IFERROR(VLOOKUP(C520,[2]Category!$A$1:$C$18,3,FALSE),"")</f>
        <v>Colaboradores</v>
      </c>
      <c r="E520" s="67" t="s">
        <v>808</v>
      </c>
      <c r="F520" s="67" t="s">
        <v>812</v>
      </c>
      <c r="G520" s="67"/>
      <c r="H520" s="67"/>
      <c r="I520" s="67" t="str">
        <f>IFERROR(VLOOKUP($H520,'[1]Units and Conversions'!$O$3:$P$37,2,0),"")</f>
        <v/>
      </c>
      <c r="J520" s="69" t="s">
        <v>1485</v>
      </c>
      <c r="K520" s="67" t="s">
        <v>1486</v>
      </c>
    </row>
    <row r="521" spans="1:11">
      <c r="A521" s="62">
        <v>558</v>
      </c>
      <c r="B521" s="67" t="s">
        <v>749</v>
      </c>
      <c r="C521" s="67">
        <v>11</v>
      </c>
      <c r="D521" s="67" t="str">
        <f>+IFERROR(VLOOKUP(C521,[2]Category!$A$1:$C$18,3,FALSE),"")</f>
        <v>Colaboradores</v>
      </c>
      <c r="E521" s="67" t="s">
        <v>817</v>
      </c>
      <c r="F521" s="67" t="s">
        <v>812</v>
      </c>
      <c r="G521" s="67"/>
      <c r="H521" s="67"/>
      <c r="I521" s="67" t="str">
        <f>IFERROR(VLOOKUP($H521,'[1]Units and Conversions'!$O$3:$P$37,2,0),"")</f>
        <v/>
      </c>
      <c r="J521" s="67"/>
      <c r="K521" s="67" t="s">
        <v>1487</v>
      </c>
    </row>
    <row r="522" spans="1:11">
      <c r="A522" s="62">
        <v>559</v>
      </c>
      <c r="B522" s="67" t="s">
        <v>749</v>
      </c>
      <c r="C522" s="67">
        <v>11</v>
      </c>
      <c r="D522" s="67" t="str">
        <f>+IFERROR(VLOOKUP(C522,[2]Category!$A$1:$C$18,3,FALSE),"")</f>
        <v>Colaboradores</v>
      </c>
      <c r="E522" s="67" t="s">
        <v>817</v>
      </c>
      <c r="F522" s="67" t="s">
        <v>812</v>
      </c>
      <c r="G522" s="67"/>
      <c r="H522" s="67"/>
      <c r="I522" s="67" t="str">
        <f>IFERROR(VLOOKUP($H522,'[1]Units and Conversions'!$O$3:$P$37,2,0),"")</f>
        <v/>
      </c>
      <c r="J522" s="67"/>
      <c r="K522" s="67" t="s">
        <v>1488</v>
      </c>
    </row>
    <row r="523" spans="1:11">
      <c r="A523" s="62">
        <v>560</v>
      </c>
      <c r="B523" s="67" t="s">
        <v>749</v>
      </c>
      <c r="C523" s="67">
        <v>11</v>
      </c>
      <c r="D523" s="67" t="str">
        <f>+IFERROR(VLOOKUP(C523,[2]Category!$A$1:$C$18,3,FALSE),"")</f>
        <v>Colaboradores</v>
      </c>
      <c r="E523" s="67" t="s">
        <v>817</v>
      </c>
      <c r="F523" s="67" t="s">
        <v>812</v>
      </c>
      <c r="G523" s="67"/>
      <c r="H523" s="67"/>
      <c r="I523" s="67" t="str">
        <f>IFERROR(VLOOKUP($H523,'[1]Units and Conversions'!$O$3:$P$37,2,0),"")</f>
        <v/>
      </c>
      <c r="J523" s="67"/>
      <c r="K523" s="67" t="s">
        <v>1489</v>
      </c>
    </row>
    <row r="524" spans="1:11">
      <c r="A524" s="66">
        <v>561</v>
      </c>
      <c r="B524" s="67">
        <v>30842</v>
      </c>
      <c r="C524" s="67">
        <v>11</v>
      </c>
      <c r="D524" s="67" t="str">
        <f>+IFERROR(VLOOKUP(C524,[2]Category!$A$1:$C$18,3,FALSE),"")</f>
        <v>Colaboradores</v>
      </c>
      <c r="E524" s="67" t="s">
        <v>817</v>
      </c>
      <c r="F524" s="67" t="s">
        <v>812</v>
      </c>
      <c r="G524" s="67"/>
      <c r="H524" s="67"/>
      <c r="I524" s="67" t="str">
        <f>IFERROR(VLOOKUP($H524,'[1]Units and Conversions'!$O$3:$P$37,2,0),"")</f>
        <v/>
      </c>
      <c r="J524" s="67"/>
      <c r="K524" s="67" t="s">
        <v>1490</v>
      </c>
    </row>
    <row r="525" spans="1:11">
      <c r="A525" s="74">
        <v>562</v>
      </c>
      <c r="B525" s="67" t="s">
        <v>749</v>
      </c>
      <c r="C525" s="75">
        <v>11</v>
      </c>
      <c r="D525" s="67" t="str">
        <f>+IFERROR(VLOOKUP(C525,[2]Category!$A$1:$C$18,3,FALSE),"")</f>
        <v>Colaboradores</v>
      </c>
      <c r="E525" s="75" t="s">
        <v>817</v>
      </c>
      <c r="F525" s="75" t="s">
        <v>812</v>
      </c>
      <c r="G525" s="75"/>
      <c r="H525" s="75"/>
      <c r="I525" s="75" t="str">
        <f>IFERROR(VLOOKUP($H525,'[1]Units and Conversions'!$O$3:$P$37,2,0),"")</f>
        <v/>
      </c>
      <c r="J525" s="75"/>
      <c r="K525" s="75" t="s">
        <v>1491</v>
      </c>
    </row>
    <row r="526" spans="1:11">
      <c r="A526" s="74">
        <v>563</v>
      </c>
      <c r="B526" s="67" t="s">
        <v>749</v>
      </c>
      <c r="C526" s="75">
        <v>11</v>
      </c>
      <c r="D526" s="67" t="str">
        <f>+IFERROR(VLOOKUP(C526,[2]Category!$A$1:$C$18,3,FALSE),"")</f>
        <v>Colaboradores</v>
      </c>
      <c r="E526" s="75" t="s">
        <v>817</v>
      </c>
      <c r="F526" s="75" t="s">
        <v>812</v>
      </c>
      <c r="G526" s="75"/>
      <c r="H526" s="75"/>
      <c r="I526" s="75" t="str">
        <f>IFERROR(VLOOKUP($H526,'[1]Units and Conversions'!$O$3:$P$37,2,0),"")</f>
        <v/>
      </c>
      <c r="J526" s="75"/>
      <c r="K526" s="75" t="s">
        <v>1492</v>
      </c>
    </row>
    <row r="527" spans="1:11">
      <c r="A527" s="74">
        <v>564</v>
      </c>
      <c r="B527" s="67" t="s">
        <v>749</v>
      </c>
      <c r="C527" s="75">
        <v>11</v>
      </c>
      <c r="D527" s="67" t="str">
        <f>+IFERROR(VLOOKUP(C527,[2]Category!$A$1:$C$18,3,FALSE),"")</f>
        <v>Colaboradores</v>
      </c>
      <c r="E527" s="75" t="s">
        <v>817</v>
      </c>
      <c r="F527" s="75" t="s">
        <v>812</v>
      </c>
      <c r="G527" s="75"/>
      <c r="H527" s="75"/>
      <c r="I527" s="75" t="str">
        <f>IFERROR(VLOOKUP($H527,'[1]Units and Conversions'!$O$3:$P$37,2,0),"")</f>
        <v/>
      </c>
      <c r="J527" s="75"/>
      <c r="K527" s="75" t="s">
        <v>1493</v>
      </c>
    </row>
    <row r="528" spans="1:11">
      <c r="A528" s="62">
        <v>565</v>
      </c>
      <c r="B528" s="67" t="s">
        <v>749</v>
      </c>
      <c r="C528" s="67">
        <v>11</v>
      </c>
      <c r="D528" s="67" t="str">
        <f>+IFERROR(VLOOKUP(C528,[2]Category!$A$1:$C$18,3,FALSE),"")</f>
        <v>Colaboradores</v>
      </c>
      <c r="E528" s="67" t="s">
        <v>817</v>
      </c>
      <c r="F528" s="67" t="s">
        <v>809</v>
      </c>
      <c r="G528" s="67"/>
      <c r="H528" s="67"/>
      <c r="I528" s="67" t="str">
        <f>IFERROR(VLOOKUP($H528,'[1]Units and Conversions'!$O$3:$P$37,2,0),"")</f>
        <v/>
      </c>
      <c r="J528" s="67"/>
      <c r="K528" s="67" t="s">
        <v>1494</v>
      </c>
    </row>
    <row r="529" spans="1:11">
      <c r="A529" s="66">
        <v>566</v>
      </c>
      <c r="B529" s="67">
        <v>30202</v>
      </c>
      <c r="C529" s="67">
        <v>11</v>
      </c>
      <c r="D529" s="67" t="str">
        <f>+IFERROR(VLOOKUP(C529,[2]Category!$A$1:$C$18,3,FALSE),"")</f>
        <v>Colaboradores</v>
      </c>
      <c r="E529" s="67" t="s">
        <v>817</v>
      </c>
      <c r="F529" s="67" t="s">
        <v>809</v>
      </c>
      <c r="G529" s="67"/>
      <c r="H529" s="67"/>
      <c r="I529" s="67" t="str">
        <f>IFERROR(VLOOKUP($H529,'[1]Units and Conversions'!$O$3:$P$37,2,0),"")</f>
        <v/>
      </c>
      <c r="J529" s="68"/>
      <c r="K529" s="67" t="s">
        <v>1495</v>
      </c>
    </row>
    <row r="530" spans="1:11">
      <c r="A530" s="66">
        <v>567</v>
      </c>
      <c r="B530" s="67">
        <v>30197</v>
      </c>
      <c r="C530" s="67">
        <v>11</v>
      </c>
      <c r="D530" s="67" t="str">
        <f>+IFERROR(VLOOKUP(C530,[2]Category!$A$1:$C$18,3,FALSE),"")</f>
        <v>Colaboradores</v>
      </c>
      <c r="E530" s="67" t="s">
        <v>817</v>
      </c>
      <c r="F530" s="67" t="s">
        <v>827</v>
      </c>
      <c r="G530" s="67"/>
      <c r="H530" s="67"/>
      <c r="I530" s="67" t="str">
        <f>IFERROR(VLOOKUP($H530,'[1]Units and Conversions'!$O$3:$P$37,2,0),"")</f>
        <v/>
      </c>
      <c r="J530" s="67"/>
      <c r="K530" s="67" t="s">
        <v>1496</v>
      </c>
    </row>
    <row r="531" spans="1:11">
      <c r="A531" s="66">
        <v>568</v>
      </c>
      <c r="B531" s="67">
        <v>30846</v>
      </c>
      <c r="C531" s="67">
        <v>11</v>
      </c>
      <c r="D531" s="67" t="str">
        <f>+IFERROR(VLOOKUP(C531,[2]Category!$A$1:$C$18,3,FALSE),"")</f>
        <v>Colaboradores</v>
      </c>
      <c r="E531" s="67" t="s">
        <v>817</v>
      </c>
      <c r="F531" s="67" t="s">
        <v>827</v>
      </c>
      <c r="G531" s="67"/>
      <c r="H531" s="67"/>
      <c r="I531" s="67" t="str">
        <f>IFERROR(VLOOKUP($H531,'[1]Units and Conversions'!$O$3:$P$37,2,0),"")</f>
        <v/>
      </c>
      <c r="J531" s="67"/>
      <c r="K531" s="67" t="s">
        <v>1497</v>
      </c>
    </row>
    <row r="532" spans="1:11">
      <c r="A532" s="66">
        <v>569</v>
      </c>
      <c r="B532" s="67">
        <v>30197</v>
      </c>
      <c r="C532" s="67">
        <v>11</v>
      </c>
      <c r="D532" s="67" t="str">
        <f>+IFERROR(VLOOKUP(C532,[2]Category!$A$1:$C$18,3,FALSE),"")</f>
        <v>Colaboradores</v>
      </c>
      <c r="E532" s="67" t="s">
        <v>817</v>
      </c>
      <c r="F532" s="67" t="s">
        <v>827</v>
      </c>
      <c r="G532" s="67"/>
      <c r="H532" s="67"/>
      <c r="I532" s="67" t="str">
        <f>IFERROR(VLOOKUP($H532,'[1]Units and Conversions'!$O$3:$P$37,2,0),"")</f>
        <v/>
      </c>
      <c r="J532" s="67"/>
      <c r="K532" s="67" t="s">
        <v>1498</v>
      </c>
    </row>
    <row r="533" spans="1:11">
      <c r="A533" s="66">
        <v>570</v>
      </c>
      <c r="B533" s="67">
        <v>30846</v>
      </c>
      <c r="C533" s="67">
        <v>11</v>
      </c>
      <c r="D533" s="67" t="str">
        <f>+IFERROR(VLOOKUP(C533,[2]Category!$A$1:$C$18,3,FALSE),"")</f>
        <v>Colaboradores</v>
      </c>
      <c r="E533" s="67" t="s">
        <v>817</v>
      </c>
      <c r="F533" s="67" t="s">
        <v>827</v>
      </c>
      <c r="G533" s="67"/>
      <c r="H533" s="67"/>
      <c r="I533" s="67" t="str">
        <f>IFERROR(VLOOKUP($H533,'[1]Units and Conversions'!$O$3:$P$37,2,0),"")</f>
        <v/>
      </c>
      <c r="J533" s="67"/>
      <c r="K533" s="67" t="s">
        <v>1499</v>
      </c>
    </row>
    <row r="534" spans="1:11">
      <c r="A534" s="62">
        <v>571</v>
      </c>
      <c r="B534" s="67" t="s">
        <v>749</v>
      </c>
      <c r="C534" s="67">
        <v>11</v>
      </c>
      <c r="D534" s="67" t="str">
        <f>+IFERROR(VLOOKUP(C534,[2]Category!$A$1:$C$18,3,FALSE),"")</f>
        <v>Colaboradores</v>
      </c>
      <c r="E534" s="67" t="s">
        <v>817</v>
      </c>
      <c r="F534" s="67" t="s">
        <v>827</v>
      </c>
      <c r="G534" s="67"/>
      <c r="H534" s="67"/>
      <c r="I534" s="67" t="str">
        <f>IFERROR(VLOOKUP($H534,'[1]Units and Conversions'!$O$3:$P$37,2,0),"")</f>
        <v/>
      </c>
      <c r="J534" s="67"/>
      <c r="K534" s="67" t="s">
        <v>1500</v>
      </c>
    </row>
    <row r="535" spans="1:11">
      <c r="A535" s="66">
        <v>572</v>
      </c>
      <c r="B535" s="67">
        <v>30197</v>
      </c>
      <c r="C535" s="67">
        <v>11</v>
      </c>
      <c r="D535" s="67" t="str">
        <f>+IFERROR(VLOOKUP(C535,[2]Category!$A$1:$C$18,3,FALSE),"")</f>
        <v>Colaboradores</v>
      </c>
      <c r="E535" s="67" t="s">
        <v>817</v>
      </c>
      <c r="F535" s="67" t="s">
        <v>827</v>
      </c>
      <c r="G535" s="67"/>
      <c r="H535" s="67"/>
      <c r="I535" s="67" t="str">
        <f>IFERROR(VLOOKUP($H535,'[1]Units and Conversions'!$O$3:$P$37,2,0),"")</f>
        <v/>
      </c>
      <c r="J535" s="67"/>
      <c r="K535" s="67" t="s">
        <v>1501</v>
      </c>
    </row>
    <row r="536" spans="1:11">
      <c r="A536" s="66">
        <v>573</v>
      </c>
      <c r="B536" s="67">
        <v>30846</v>
      </c>
      <c r="C536" s="67">
        <v>11</v>
      </c>
      <c r="D536" s="67" t="str">
        <f>+IFERROR(VLOOKUP(C536,[2]Category!$A$1:$C$18,3,FALSE),"")</f>
        <v>Colaboradores</v>
      </c>
      <c r="E536" s="67" t="s">
        <v>817</v>
      </c>
      <c r="F536" s="67" t="s">
        <v>827</v>
      </c>
      <c r="G536" s="67"/>
      <c r="H536" s="67"/>
      <c r="I536" s="67" t="str">
        <f>IFERROR(VLOOKUP($H536,'[1]Units and Conversions'!$O$3:$P$37,2,0),"")</f>
        <v/>
      </c>
      <c r="J536" s="67"/>
      <c r="K536" s="67" t="s">
        <v>1502</v>
      </c>
    </row>
    <row r="537" spans="1:11">
      <c r="A537" s="66">
        <v>574</v>
      </c>
      <c r="B537" s="67">
        <v>30197</v>
      </c>
      <c r="C537" s="67">
        <v>11</v>
      </c>
      <c r="D537" s="67" t="str">
        <f>+IFERROR(VLOOKUP(C537,[2]Category!$A$1:$C$18,3,FALSE),"")</f>
        <v>Colaboradores</v>
      </c>
      <c r="E537" s="67" t="s">
        <v>817</v>
      </c>
      <c r="F537" s="67" t="s">
        <v>827</v>
      </c>
      <c r="G537" s="67"/>
      <c r="H537" s="67"/>
      <c r="I537" s="67" t="str">
        <f>IFERROR(VLOOKUP($H537,'[1]Units and Conversions'!$O$3:$P$37,2,0),"")</f>
        <v/>
      </c>
      <c r="J537" s="67"/>
      <c r="K537" s="67" t="s">
        <v>1503</v>
      </c>
    </row>
    <row r="538" spans="1:11">
      <c r="A538" s="66">
        <v>575</v>
      </c>
      <c r="B538" s="67">
        <v>30846</v>
      </c>
      <c r="C538" s="67">
        <v>11</v>
      </c>
      <c r="D538" s="67" t="str">
        <f>+IFERROR(VLOOKUP(C538,[2]Category!$A$1:$C$18,3,FALSE),"")</f>
        <v>Colaboradores</v>
      </c>
      <c r="E538" s="67" t="s">
        <v>817</v>
      </c>
      <c r="F538" s="67" t="s">
        <v>827</v>
      </c>
      <c r="G538" s="67"/>
      <c r="H538" s="67"/>
      <c r="I538" s="67" t="str">
        <f>IFERROR(VLOOKUP($H538,'[1]Units and Conversions'!$O$3:$P$37,2,0),"")</f>
        <v/>
      </c>
      <c r="J538" s="67"/>
      <c r="K538" s="67" t="s">
        <v>1504</v>
      </c>
    </row>
    <row r="539" spans="1:11">
      <c r="A539" s="66">
        <v>576</v>
      </c>
      <c r="B539" s="67">
        <v>30197</v>
      </c>
      <c r="C539" s="67">
        <v>11</v>
      </c>
      <c r="D539" s="67" t="str">
        <f>+IFERROR(VLOOKUP(C539,[2]Category!$A$1:$C$18,3,FALSE),"")</f>
        <v>Colaboradores</v>
      </c>
      <c r="E539" s="67" t="s">
        <v>817</v>
      </c>
      <c r="F539" s="67" t="s">
        <v>827</v>
      </c>
      <c r="G539" s="67"/>
      <c r="H539" s="67"/>
      <c r="I539" s="67" t="str">
        <f>IFERROR(VLOOKUP($H539,'[1]Units and Conversions'!$O$3:$P$37,2,0),"")</f>
        <v/>
      </c>
      <c r="J539" s="67"/>
      <c r="K539" s="67" t="s">
        <v>1505</v>
      </c>
    </row>
    <row r="540" spans="1:11">
      <c r="A540" s="66">
        <v>577</v>
      </c>
      <c r="B540" s="67">
        <v>30846</v>
      </c>
      <c r="C540" s="67">
        <v>11</v>
      </c>
      <c r="D540" s="67" t="str">
        <f>+IFERROR(VLOOKUP(C540,[2]Category!$A$1:$C$18,3,FALSE),"")</f>
        <v>Colaboradores</v>
      </c>
      <c r="E540" s="67" t="s">
        <v>817</v>
      </c>
      <c r="F540" s="67" t="s">
        <v>827</v>
      </c>
      <c r="G540" s="67"/>
      <c r="H540" s="67"/>
      <c r="I540" s="67" t="str">
        <f>IFERROR(VLOOKUP($H540,'[1]Units and Conversions'!$O$3:$P$37,2,0),"")</f>
        <v/>
      </c>
      <c r="J540" s="67"/>
      <c r="K540" s="67" t="s">
        <v>1506</v>
      </c>
    </row>
    <row r="541" spans="1:11">
      <c r="A541" s="62">
        <v>578</v>
      </c>
      <c r="B541" s="67" t="s">
        <v>749</v>
      </c>
      <c r="C541" s="67">
        <v>11</v>
      </c>
      <c r="D541" s="67" t="str">
        <f>+IFERROR(VLOOKUP(C541,[2]Category!$A$1:$C$18,3,FALSE),"")</f>
        <v>Colaboradores</v>
      </c>
      <c r="E541" s="67" t="s">
        <v>817</v>
      </c>
      <c r="F541" s="67" t="s">
        <v>827</v>
      </c>
      <c r="G541" s="67"/>
      <c r="H541" s="67"/>
      <c r="I541" s="67" t="str">
        <f>IFERROR(VLOOKUP($H541,'[1]Units and Conversions'!$O$3:$P$37,2,0),"")</f>
        <v/>
      </c>
      <c r="J541" s="67"/>
      <c r="K541" s="67" t="s">
        <v>1507</v>
      </c>
    </row>
    <row r="542" spans="1:11">
      <c r="A542" s="66">
        <v>579</v>
      </c>
      <c r="B542" s="67">
        <v>30197</v>
      </c>
      <c r="C542" s="67">
        <v>11</v>
      </c>
      <c r="D542" s="67" t="str">
        <f>+IFERROR(VLOOKUP(C542,[2]Category!$A$1:$C$18,3,FALSE),"")</f>
        <v>Colaboradores</v>
      </c>
      <c r="E542" s="67" t="s">
        <v>817</v>
      </c>
      <c r="F542" s="67" t="s">
        <v>827</v>
      </c>
      <c r="G542" s="67"/>
      <c r="H542" s="67"/>
      <c r="I542" s="67" t="str">
        <f>IFERROR(VLOOKUP($H542,'[1]Units and Conversions'!$O$3:$P$37,2,0),"")</f>
        <v/>
      </c>
      <c r="J542" s="67"/>
      <c r="K542" s="67" t="s">
        <v>1508</v>
      </c>
    </row>
    <row r="543" spans="1:11">
      <c r="A543" s="66">
        <v>580</v>
      </c>
      <c r="B543" s="67">
        <v>30846</v>
      </c>
      <c r="C543" s="67">
        <v>11</v>
      </c>
      <c r="D543" s="67" t="str">
        <f>+IFERROR(VLOOKUP(C543,[2]Category!$A$1:$C$18,3,FALSE),"")</f>
        <v>Colaboradores</v>
      </c>
      <c r="E543" s="67" t="s">
        <v>817</v>
      </c>
      <c r="F543" s="67" t="s">
        <v>827</v>
      </c>
      <c r="G543" s="67"/>
      <c r="H543" s="67"/>
      <c r="I543" s="67" t="str">
        <f>IFERROR(VLOOKUP($H543,'[1]Units and Conversions'!$O$3:$P$37,2,0),"")</f>
        <v/>
      </c>
      <c r="J543" s="67"/>
      <c r="K543" s="67" t="s">
        <v>1509</v>
      </c>
    </row>
    <row r="544" spans="1:11">
      <c r="A544" s="62">
        <v>581</v>
      </c>
      <c r="B544" s="67" t="s">
        <v>749</v>
      </c>
      <c r="C544" s="67">
        <v>11</v>
      </c>
      <c r="D544" s="67" t="str">
        <f>+IFERROR(VLOOKUP(C544,[2]Category!$A$1:$C$18,3,FALSE),"")</f>
        <v>Colaboradores</v>
      </c>
      <c r="E544" s="67" t="s">
        <v>817</v>
      </c>
      <c r="F544" s="67" t="s">
        <v>812</v>
      </c>
      <c r="G544" s="67"/>
      <c r="H544" s="67"/>
      <c r="I544" s="67" t="str">
        <f>IFERROR(VLOOKUP($H544,'[1]Units and Conversions'!$O$3:$P$37,2,0),"")</f>
        <v/>
      </c>
      <c r="J544" s="67"/>
      <c r="K544" s="67" t="s">
        <v>1510</v>
      </c>
    </row>
    <row r="545" spans="1:11">
      <c r="A545" s="62">
        <v>582</v>
      </c>
      <c r="B545" s="67" t="s">
        <v>749</v>
      </c>
      <c r="C545" s="67">
        <v>11</v>
      </c>
      <c r="D545" s="67" t="str">
        <f>+IFERROR(VLOOKUP(C545,[2]Category!$A$1:$C$18,3,FALSE),"")</f>
        <v>Colaboradores</v>
      </c>
      <c r="E545" s="67" t="s">
        <v>817</v>
      </c>
      <c r="F545" s="67" t="s">
        <v>812</v>
      </c>
      <c r="G545" s="67"/>
      <c r="H545" s="67"/>
      <c r="I545" s="67" t="str">
        <f>IFERROR(VLOOKUP($H545,'[1]Units and Conversions'!$O$3:$P$37,2,0),"")</f>
        <v/>
      </c>
      <c r="J545" s="67"/>
      <c r="K545" s="67" t="s">
        <v>1511</v>
      </c>
    </row>
    <row r="546" spans="1:11">
      <c r="A546" s="62">
        <v>583</v>
      </c>
      <c r="B546" s="67" t="s">
        <v>749</v>
      </c>
      <c r="C546" s="67">
        <v>11</v>
      </c>
      <c r="D546" s="67" t="str">
        <f>+IFERROR(VLOOKUP(C546,[2]Category!$A$1:$C$18,3,FALSE),"")</f>
        <v>Colaboradores</v>
      </c>
      <c r="E546" s="67" t="s">
        <v>817</v>
      </c>
      <c r="F546" s="67" t="s">
        <v>812</v>
      </c>
      <c r="G546" s="67"/>
      <c r="H546" s="67"/>
      <c r="I546" s="67" t="str">
        <f>IFERROR(VLOOKUP($H546,'[1]Units and Conversions'!$O$3:$P$37,2,0),"")</f>
        <v/>
      </c>
      <c r="J546" s="67"/>
      <c r="K546" s="67" t="s">
        <v>1512</v>
      </c>
    </row>
    <row r="547" spans="1:11">
      <c r="A547" s="62">
        <v>584</v>
      </c>
      <c r="B547" s="67" t="s">
        <v>749</v>
      </c>
      <c r="C547" s="67">
        <v>11</v>
      </c>
      <c r="D547" s="67" t="str">
        <f>+IFERROR(VLOOKUP(C547,[2]Category!$A$1:$C$18,3,FALSE),"")</f>
        <v>Colaboradores</v>
      </c>
      <c r="E547" s="67" t="s">
        <v>817</v>
      </c>
      <c r="F547" s="67" t="s">
        <v>827</v>
      </c>
      <c r="G547" s="67"/>
      <c r="H547" s="67"/>
      <c r="I547" s="67" t="str">
        <f>IFERROR(VLOOKUP($H547,'[1]Units and Conversions'!$O$3:$P$37,2,0),"")</f>
        <v/>
      </c>
      <c r="J547" s="67"/>
      <c r="K547" s="67" t="s">
        <v>1513</v>
      </c>
    </row>
    <row r="548" spans="1:11">
      <c r="A548" s="62">
        <v>585</v>
      </c>
      <c r="B548" s="67" t="s">
        <v>749</v>
      </c>
      <c r="C548" s="67">
        <v>11</v>
      </c>
      <c r="D548" s="67" t="str">
        <f>+IFERROR(VLOOKUP(C548,[2]Category!$A$1:$C$18,3,FALSE),"")</f>
        <v>Colaboradores</v>
      </c>
      <c r="E548" s="67" t="s">
        <v>817</v>
      </c>
      <c r="F548" s="67" t="s">
        <v>827</v>
      </c>
      <c r="G548" s="67"/>
      <c r="H548" s="67"/>
      <c r="I548" s="67" t="str">
        <f>IFERROR(VLOOKUP($H548,'[1]Units and Conversions'!$O$3:$P$37,2,0),"")</f>
        <v/>
      </c>
      <c r="J548" s="67"/>
      <c r="K548" s="67" t="s">
        <v>1514</v>
      </c>
    </row>
    <row r="549" spans="1:11">
      <c r="A549" s="62">
        <v>586</v>
      </c>
      <c r="B549" s="67" t="s">
        <v>749</v>
      </c>
      <c r="C549" s="67">
        <v>11</v>
      </c>
      <c r="D549" s="67" t="str">
        <f>+IFERROR(VLOOKUP(C549,[2]Category!$A$1:$C$18,3,FALSE),"")</f>
        <v>Colaboradores</v>
      </c>
      <c r="E549" s="67" t="s">
        <v>817</v>
      </c>
      <c r="F549" s="67" t="s">
        <v>827</v>
      </c>
      <c r="G549" s="67"/>
      <c r="H549" s="67"/>
      <c r="I549" s="67" t="str">
        <f>IFERROR(VLOOKUP($H549,'[1]Units and Conversions'!$O$3:$P$37,2,0),"")</f>
        <v/>
      </c>
      <c r="J549" s="67"/>
      <c r="K549" s="67" t="s">
        <v>1515</v>
      </c>
    </row>
    <row r="550" spans="1:11">
      <c r="A550" s="62">
        <v>587</v>
      </c>
      <c r="B550" s="67" t="s">
        <v>749</v>
      </c>
      <c r="C550" s="67">
        <v>11</v>
      </c>
      <c r="D550" s="67" t="str">
        <f>+IFERROR(VLOOKUP(C550,[2]Category!$A$1:$C$18,3,FALSE),"")</f>
        <v>Colaboradores</v>
      </c>
      <c r="E550" s="67" t="s">
        <v>817</v>
      </c>
      <c r="F550" s="67" t="s">
        <v>827</v>
      </c>
      <c r="G550" s="67"/>
      <c r="H550" s="67"/>
      <c r="I550" s="67" t="str">
        <f>IFERROR(VLOOKUP($H550,'[1]Units and Conversions'!$O$3:$P$37,2,0),"")</f>
        <v/>
      </c>
      <c r="J550" s="67"/>
      <c r="K550" s="67" t="s">
        <v>1516</v>
      </c>
    </row>
    <row r="551" spans="1:11">
      <c r="A551" s="66">
        <v>588</v>
      </c>
      <c r="B551" s="67">
        <v>30833</v>
      </c>
      <c r="C551" s="67">
        <v>11</v>
      </c>
      <c r="D551" s="67" t="str">
        <f>+IFERROR(VLOOKUP(C551,[2]Category!$A$1:$C$18,3,FALSE),"")</f>
        <v>Colaboradores</v>
      </c>
      <c r="E551" s="67" t="s">
        <v>817</v>
      </c>
      <c r="F551" s="67" t="s">
        <v>827</v>
      </c>
      <c r="G551" s="67"/>
      <c r="H551" s="67"/>
      <c r="I551" s="67" t="str">
        <f>IFERROR(VLOOKUP($H551,'[1]Units and Conversions'!$O$3:$P$37,2,0),"")</f>
        <v/>
      </c>
      <c r="J551" s="67"/>
      <c r="K551" s="67" t="s">
        <v>1517</v>
      </c>
    </row>
    <row r="552" spans="1:11">
      <c r="A552" s="66">
        <v>589</v>
      </c>
      <c r="B552" s="67">
        <v>30847</v>
      </c>
      <c r="C552" s="67">
        <v>11</v>
      </c>
      <c r="D552" s="67" t="str">
        <f>+IFERROR(VLOOKUP(C552,[2]Category!$A$1:$C$18,3,FALSE),"")</f>
        <v>Colaboradores</v>
      </c>
      <c r="E552" s="67" t="s">
        <v>817</v>
      </c>
      <c r="F552" s="67" t="s">
        <v>827</v>
      </c>
      <c r="G552" s="67"/>
      <c r="H552" s="67"/>
      <c r="I552" s="67" t="str">
        <f>IFERROR(VLOOKUP($H552,'[1]Units and Conversions'!$O$3:$P$37,2,0),"")</f>
        <v/>
      </c>
      <c r="J552" s="67"/>
      <c r="K552" s="67" t="s">
        <v>1518</v>
      </c>
    </row>
    <row r="553" spans="1:11">
      <c r="A553" s="66">
        <v>590</v>
      </c>
      <c r="B553" s="67">
        <v>30833</v>
      </c>
      <c r="C553" s="67">
        <v>11</v>
      </c>
      <c r="D553" s="67" t="str">
        <f>+IFERROR(VLOOKUP(C553,[2]Category!$A$1:$C$18,3,FALSE),"")</f>
        <v>Colaboradores</v>
      </c>
      <c r="E553" s="67" t="s">
        <v>817</v>
      </c>
      <c r="F553" s="67" t="s">
        <v>827</v>
      </c>
      <c r="G553" s="67"/>
      <c r="H553" s="67"/>
      <c r="I553" s="67" t="str">
        <f>IFERROR(VLOOKUP($H553,'[1]Units and Conversions'!$O$3:$P$37,2,0),"")</f>
        <v/>
      </c>
      <c r="J553" s="67"/>
      <c r="K553" s="67" t="s">
        <v>1519</v>
      </c>
    </row>
    <row r="554" spans="1:11">
      <c r="A554" s="66">
        <v>591</v>
      </c>
      <c r="B554" s="67">
        <v>30847</v>
      </c>
      <c r="C554" s="67">
        <v>11</v>
      </c>
      <c r="D554" s="67" t="str">
        <f>+IFERROR(VLOOKUP(C554,[2]Category!$A$1:$C$18,3,FALSE),"")</f>
        <v>Colaboradores</v>
      </c>
      <c r="E554" s="67" t="s">
        <v>817</v>
      </c>
      <c r="F554" s="67" t="s">
        <v>827</v>
      </c>
      <c r="G554" s="67"/>
      <c r="H554" s="67"/>
      <c r="I554" s="67" t="str">
        <f>IFERROR(VLOOKUP($H554,'[1]Units and Conversions'!$O$3:$P$37,2,0),"")</f>
        <v/>
      </c>
      <c r="J554" s="67"/>
      <c r="K554" s="67" t="s">
        <v>1520</v>
      </c>
    </row>
    <row r="555" spans="1:11">
      <c r="A555" s="62">
        <v>592</v>
      </c>
      <c r="B555" s="67" t="s">
        <v>749</v>
      </c>
      <c r="C555" s="67">
        <v>11</v>
      </c>
      <c r="D555" s="67" t="str">
        <f>+IFERROR(VLOOKUP(C555,[2]Category!$A$1:$C$18,3,FALSE),"")</f>
        <v>Colaboradores</v>
      </c>
      <c r="E555" s="67" t="s">
        <v>817</v>
      </c>
      <c r="F555" s="67" t="s">
        <v>827</v>
      </c>
      <c r="G555" s="67"/>
      <c r="H555" s="67"/>
      <c r="I555" s="67" t="str">
        <f>IFERROR(VLOOKUP($H555,'[1]Units and Conversions'!$O$3:$P$37,2,0),"")</f>
        <v/>
      </c>
      <c r="J555" s="67"/>
      <c r="K555" s="67" t="s">
        <v>1521</v>
      </c>
    </row>
    <row r="556" spans="1:11">
      <c r="A556" s="66">
        <v>593</v>
      </c>
      <c r="B556" s="67">
        <v>30833</v>
      </c>
      <c r="C556" s="67">
        <v>11</v>
      </c>
      <c r="D556" s="67" t="str">
        <f>+IFERROR(VLOOKUP(C556,[2]Category!$A$1:$C$18,3,FALSE),"")</f>
        <v>Colaboradores</v>
      </c>
      <c r="E556" s="67" t="s">
        <v>817</v>
      </c>
      <c r="F556" s="67" t="s">
        <v>827</v>
      </c>
      <c r="G556" s="67"/>
      <c r="H556" s="67"/>
      <c r="I556" s="67" t="str">
        <f>IFERROR(VLOOKUP($H556,'[1]Units and Conversions'!$O$3:$P$37,2,0),"")</f>
        <v/>
      </c>
      <c r="J556" s="67"/>
      <c r="K556" s="67" t="s">
        <v>1522</v>
      </c>
    </row>
    <row r="557" spans="1:11">
      <c r="A557" s="66">
        <v>594</v>
      </c>
      <c r="B557" s="67">
        <v>30847</v>
      </c>
      <c r="C557" s="67">
        <v>11</v>
      </c>
      <c r="D557" s="67" t="str">
        <f>+IFERROR(VLOOKUP(C557,[2]Category!$A$1:$C$18,3,FALSE),"")</f>
        <v>Colaboradores</v>
      </c>
      <c r="E557" s="67" t="s">
        <v>817</v>
      </c>
      <c r="F557" s="67" t="s">
        <v>827</v>
      </c>
      <c r="G557" s="67"/>
      <c r="H557" s="67"/>
      <c r="I557" s="67" t="str">
        <f>IFERROR(VLOOKUP($H557,'[1]Units and Conversions'!$O$3:$P$37,2,0),"")</f>
        <v/>
      </c>
      <c r="J557" s="67"/>
      <c r="K557" s="67" t="s">
        <v>1523</v>
      </c>
    </row>
    <row r="558" spans="1:11">
      <c r="A558" s="66">
        <v>595</v>
      </c>
      <c r="B558" s="67">
        <v>30833</v>
      </c>
      <c r="C558" s="67">
        <v>11</v>
      </c>
      <c r="D558" s="67" t="str">
        <f>+IFERROR(VLOOKUP(C558,[2]Category!$A$1:$C$18,3,FALSE),"")</f>
        <v>Colaboradores</v>
      </c>
      <c r="E558" s="67" t="s">
        <v>817</v>
      </c>
      <c r="F558" s="67" t="s">
        <v>827</v>
      </c>
      <c r="G558" s="67"/>
      <c r="H558" s="67"/>
      <c r="I558" s="67" t="str">
        <f>IFERROR(VLOOKUP($H558,'[1]Units and Conversions'!$O$3:$P$37,2,0),"")</f>
        <v/>
      </c>
      <c r="J558" s="67"/>
      <c r="K558" s="67" t="s">
        <v>1524</v>
      </c>
    </row>
    <row r="559" spans="1:11">
      <c r="A559" s="66">
        <v>596</v>
      </c>
      <c r="B559" s="67">
        <v>30847</v>
      </c>
      <c r="C559" s="67">
        <v>11</v>
      </c>
      <c r="D559" s="67" t="str">
        <f>+IFERROR(VLOOKUP(C559,[2]Category!$A$1:$C$18,3,FALSE),"")</f>
        <v>Colaboradores</v>
      </c>
      <c r="E559" s="67" t="s">
        <v>817</v>
      </c>
      <c r="F559" s="67" t="s">
        <v>827</v>
      </c>
      <c r="G559" s="67"/>
      <c r="H559" s="67"/>
      <c r="I559" s="67" t="str">
        <f>IFERROR(VLOOKUP($H559,'[1]Units and Conversions'!$O$3:$P$37,2,0),"")</f>
        <v/>
      </c>
      <c r="J559" s="67"/>
      <c r="K559" s="67" t="s">
        <v>1525</v>
      </c>
    </row>
    <row r="560" spans="1:11">
      <c r="A560" s="66">
        <v>597</v>
      </c>
      <c r="B560" s="67">
        <v>30833</v>
      </c>
      <c r="C560" s="67">
        <v>11</v>
      </c>
      <c r="D560" s="67" t="str">
        <f>+IFERROR(VLOOKUP(C560,[2]Category!$A$1:$C$18,3,FALSE),"")</f>
        <v>Colaboradores</v>
      </c>
      <c r="E560" s="67" t="s">
        <v>817</v>
      </c>
      <c r="F560" s="67" t="s">
        <v>827</v>
      </c>
      <c r="G560" s="67"/>
      <c r="H560" s="67"/>
      <c r="I560" s="67" t="str">
        <f>IFERROR(VLOOKUP($H560,'[1]Units and Conversions'!$O$3:$P$37,2,0),"")</f>
        <v/>
      </c>
      <c r="J560" s="67"/>
      <c r="K560" s="67" t="s">
        <v>1526</v>
      </c>
    </row>
    <row r="561" spans="1:11">
      <c r="A561" s="66">
        <v>598</v>
      </c>
      <c r="B561" s="67">
        <v>30847</v>
      </c>
      <c r="C561" s="67">
        <v>11</v>
      </c>
      <c r="D561" s="67" t="str">
        <f>+IFERROR(VLOOKUP(C561,[2]Category!$A$1:$C$18,3,FALSE),"")</f>
        <v>Colaboradores</v>
      </c>
      <c r="E561" s="67" t="s">
        <v>817</v>
      </c>
      <c r="F561" s="67" t="s">
        <v>827</v>
      </c>
      <c r="G561" s="67"/>
      <c r="H561" s="67"/>
      <c r="I561" s="67" t="str">
        <f>IFERROR(VLOOKUP($H561,'[1]Units and Conversions'!$O$3:$P$37,2,0),"")</f>
        <v/>
      </c>
      <c r="J561" s="67"/>
      <c r="K561" s="67" t="s">
        <v>1527</v>
      </c>
    </row>
    <row r="562" spans="1:11">
      <c r="A562" s="62">
        <v>599</v>
      </c>
      <c r="B562" s="67" t="s">
        <v>749</v>
      </c>
      <c r="C562" s="67">
        <v>11</v>
      </c>
      <c r="D562" s="67" t="str">
        <f>+IFERROR(VLOOKUP(C562,[2]Category!$A$1:$C$18,3,FALSE),"")</f>
        <v>Colaboradores</v>
      </c>
      <c r="E562" s="67" t="s">
        <v>817</v>
      </c>
      <c r="F562" s="67" t="s">
        <v>827</v>
      </c>
      <c r="G562" s="67"/>
      <c r="H562" s="67"/>
      <c r="I562" s="67" t="str">
        <f>IFERROR(VLOOKUP($H562,'[1]Units and Conversions'!$O$3:$P$37,2,0),"")</f>
        <v/>
      </c>
      <c r="J562" s="67"/>
      <c r="K562" s="67" t="s">
        <v>1528</v>
      </c>
    </row>
    <row r="563" spans="1:11">
      <c r="A563" s="66">
        <v>600</v>
      </c>
      <c r="B563" s="67">
        <v>30833</v>
      </c>
      <c r="C563" s="67">
        <v>11</v>
      </c>
      <c r="D563" s="67" t="str">
        <f>+IFERROR(VLOOKUP(C563,[2]Category!$A$1:$C$18,3,FALSE),"")</f>
        <v>Colaboradores</v>
      </c>
      <c r="E563" s="67" t="s">
        <v>817</v>
      </c>
      <c r="F563" s="67" t="s">
        <v>827</v>
      </c>
      <c r="G563" s="67"/>
      <c r="H563" s="67"/>
      <c r="I563" s="67" t="str">
        <f>IFERROR(VLOOKUP($H563,'[1]Units and Conversions'!$O$3:$P$37,2,0),"")</f>
        <v/>
      </c>
      <c r="J563" s="67"/>
      <c r="K563" s="67" t="s">
        <v>1529</v>
      </c>
    </row>
    <row r="564" spans="1:11">
      <c r="A564" s="66">
        <v>601</v>
      </c>
      <c r="B564" s="67">
        <v>30847</v>
      </c>
      <c r="C564" s="67">
        <v>11</v>
      </c>
      <c r="D564" s="67" t="str">
        <f>+IFERROR(VLOOKUP(C564,[2]Category!$A$1:$C$18,3,FALSE),"")</f>
        <v>Colaboradores</v>
      </c>
      <c r="E564" s="67" t="s">
        <v>817</v>
      </c>
      <c r="F564" s="67" t="s">
        <v>827</v>
      </c>
      <c r="G564" s="67"/>
      <c r="H564" s="67"/>
      <c r="I564" s="67" t="str">
        <f>IFERROR(VLOOKUP($H564,'[1]Units and Conversions'!$O$3:$P$37,2,0),"")</f>
        <v/>
      </c>
      <c r="J564" s="67"/>
      <c r="K564" s="67" t="s">
        <v>1530</v>
      </c>
    </row>
    <row r="565" spans="1:11">
      <c r="A565" s="62">
        <v>602</v>
      </c>
      <c r="B565" s="67" t="s">
        <v>749</v>
      </c>
      <c r="C565" s="67">
        <v>11</v>
      </c>
      <c r="D565" s="67" t="str">
        <f>+IFERROR(VLOOKUP(C565,[2]Category!$A$1:$C$18,3,FALSE),"")</f>
        <v>Colaboradores</v>
      </c>
      <c r="E565" s="67" t="s">
        <v>817</v>
      </c>
      <c r="F565" s="67" t="s">
        <v>827</v>
      </c>
      <c r="G565" s="67"/>
      <c r="H565" s="67"/>
      <c r="I565" s="67" t="str">
        <f>IFERROR(VLOOKUP($H565,'[1]Units and Conversions'!$O$3:$P$37,2,0),"")</f>
        <v/>
      </c>
      <c r="J565" s="67"/>
      <c r="K565" s="67" t="s">
        <v>1531</v>
      </c>
    </row>
    <row r="566" spans="1:11">
      <c r="A566" s="62">
        <v>603</v>
      </c>
      <c r="B566" s="67" t="s">
        <v>749</v>
      </c>
      <c r="C566" s="67">
        <v>11</v>
      </c>
      <c r="D566" s="67" t="str">
        <f>+IFERROR(VLOOKUP(C566,[2]Category!$A$1:$C$18,3,FALSE),"")</f>
        <v>Colaboradores</v>
      </c>
      <c r="E566" s="67" t="s">
        <v>817</v>
      </c>
      <c r="F566" s="67" t="s">
        <v>827</v>
      </c>
      <c r="G566" s="67"/>
      <c r="H566" s="67"/>
      <c r="I566" s="67" t="str">
        <f>IFERROR(VLOOKUP($H566,'[1]Units and Conversions'!$O$3:$P$37,2,0),"")</f>
        <v/>
      </c>
      <c r="J566" s="67"/>
      <c r="K566" s="67" t="s">
        <v>1532</v>
      </c>
    </row>
    <row r="567" spans="1:11">
      <c r="A567" s="62">
        <v>604</v>
      </c>
      <c r="B567" s="67" t="s">
        <v>749</v>
      </c>
      <c r="C567" s="67">
        <v>11</v>
      </c>
      <c r="D567" s="67" t="str">
        <f>+IFERROR(VLOOKUP(C567,[2]Category!$A$1:$C$18,3,FALSE),"")</f>
        <v>Colaboradores</v>
      </c>
      <c r="E567" s="67" t="s">
        <v>817</v>
      </c>
      <c r="F567" s="67" t="s">
        <v>827</v>
      </c>
      <c r="G567" s="67"/>
      <c r="H567" s="67"/>
      <c r="I567" s="67" t="str">
        <f>IFERROR(VLOOKUP($H567,'[1]Units and Conversions'!$O$3:$P$37,2,0),"")</f>
        <v/>
      </c>
      <c r="J567" s="67"/>
      <c r="K567" s="67" t="s">
        <v>1533</v>
      </c>
    </row>
    <row r="568" spans="1:11">
      <c r="A568" s="62">
        <v>605</v>
      </c>
      <c r="B568" s="67" t="s">
        <v>749</v>
      </c>
      <c r="C568" s="67">
        <v>11</v>
      </c>
      <c r="D568" s="67" t="str">
        <f>+IFERROR(VLOOKUP(C568,[2]Category!$A$1:$C$18,3,FALSE),"")</f>
        <v>Colaboradores</v>
      </c>
      <c r="E568" s="67" t="s">
        <v>817</v>
      </c>
      <c r="F568" s="67" t="s">
        <v>827</v>
      </c>
      <c r="G568" s="67"/>
      <c r="H568" s="67"/>
      <c r="I568" s="67" t="str">
        <f>IFERROR(VLOOKUP($H568,'[1]Units and Conversions'!$O$3:$P$37,2,0),"")</f>
        <v/>
      </c>
      <c r="J568" s="67"/>
      <c r="K568" s="67" t="s">
        <v>1534</v>
      </c>
    </row>
    <row r="569" spans="1:11">
      <c r="A569" s="62">
        <v>606</v>
      </c>
      <c r="B569" s="67" t="s">
        <v>749</v>
      </c>
      <c r="C569" s="67">
        <v>11</v>
      </c>
      <c r="D569" s="67" t="str">
        <f>+IFERROR(VLOOKUP(C569,[2]Category!$A$1:$C$18,3,FALSE),"")</f>
        <v>Colaboradores</v>
      </c>
      <c r="E569" s="67" t="s">
        <v>817</v>
      </c>
      <c r="F569" s="67" t="s">
        <v>827</v>
      </c>
      <c r="G569" s="67"/>
      <c r="H569" s="67"/>
      <c r="I569" s="67" t="str">
        <f>IFERROR(VLOOKUP($H569,'[1]Units and Conversions'!$O$3:$P$37,2,0),"")</f>
        <v/>
      </c>
      <c r="J569" s="67"/>
      <c r="K569" s="67" t="s">
        <v>1535</v>
      </c>
    </row>
    <row r="570" spans="1:11">
      <c r="A570" s="62">
        <v>607</v>
      </c>
      <c r="B570" s="67" t="s">
        <v>749</v>
      </c>
      <c r="C570" s="67">
        <v>11</v>
      </c>
      <c r="D570" s="67" t="str">
        <f>+IFERROR(VLOOKUP(C570,[2]Category!$A$1:$C$18,3,FALSE),"")</f>
        <v>Colaboradores</v>
      </c>
      <c r="E570" s="67" t="s">
        <v>817</v>
      </c>
      <c r="F570" s="67" t="s">
        <v>827</v>
      </c>
      <c r="G570" s="67"/>
      <c r="H570" s="67"/>
      <c r="I570" s="67" t="str">
        <f>IFERROR(VLOOKUP($H570,'[1]Units and Conversions'!$O$3:$P$37,2,0),"")</f>
        <v/>
      </c>
      <c r="J570" s="67"/>
      <c r="K570" s="67" t="s">
        <v>1536</v>
      </c>
    </row>
    <row r="571" spans="1:11">
      <c r="A571" s="66">
        <v>608</v>
      </c>
      <c r="B571" s="67">
        <v>30210</v>
      </c>
      <c r="C571" s="67">
        <v>11</v>
      </c>
      <c r="D571" s="67" t="str">
        <f>+IFERROR(VLOOKUP(C571,[2]Category!$A$1:$C$18,3,FALSE),"")</f>
        <v>Colaboradores</v>
      </c>
      <c r="E571" s="67" t="s">
        <v>808</v>
      </c>
      <c r="F571" s="67" t="s">
        <v>812</v>
      </c>
      <c r="G571" s="67"/>
      <c r="H571" s="67"/>
      <c r="I571" s="67" t="str">
        <f>IFERROR(VLOOKUP($H571,'[1]Units and Conversions'!$O$3:$P$37,2,0),"")</f>
        <v/>
      </c>
      <c r="J571" s="67"/>
      <c r="K571" s="67" t="s">
        <v>1537</v>
      </c>
    </row>
    <row r="572" spans="1:11">
      <c r="A572" s="66">
        <v>609</v>
      </c>
      <c r="B572" s="67">
        <v>30210</v>
      </c>
      <c r="C572" s="67">
        <v>11</v>
      </c>
      <c r="D572" s="67" t="str">
        <f>+IFERROR(VLOOKUP(C572,[2]Category!$A$1:$C$18,3,FALSE),"")</f>
        <v>Colaboradores</v>
      </c>
      <c r="E572" s="67" t="s">
        <v>808</v>
      </c>
      <c r="F572" s="67" t="s">
        <v>812</v>
      </c>
      <c r="G572" s="67"/>
      <c r="H572" s="67"/>
      <c r="I572" s="67" t="str">
        <f>IFERROR(VLOOKUP($H572,'[1]Units and Conversions'!$O$3:$P$37,2,0),"")</f>
        <v/>
      </c>
      <c r="J572" s="67"/>
      <c r="K572" s="67" t="s">
        <v>1538</v>
      </c>
    </row>
    <row r="573" spans="1:11">
      <c r="A573" s="62">
        <v>610</v>
      </c>
      <c r="B573" s="67" t="s">
        <v>749</v>
      </c>
      <c r="C573" s="67">
        <v>11</v>
      </c>
      <c r="D573" s="67" t="str">
        <f>+IFERROR(VLOOKUP(C573,[2]Category!$A$1:$C$18,3,FALSE),"")</f>
        <v>Colaboradores</v>
      </c>
      <c r="E573" s="67" t="s">
        <v>808</v>
      </c>
      <c r="F573" s="67" t="s">
        <v>812</v>
      </c>
      <c r="G573" s="67"/>
      <c r="H573" s="67"/>
      <c r="I573" s="67" t="str">
        <f>IFERROR(VLOOKUP($H573,'[1]Units and Conversions'!$O$3:$P$37,2,0),"")</f>
        <v/>
      </c>
      <c r="J573" s="67"/>
      <c r="K573" s="67" t="s">
        <v>1539</v>
      </c>
    </row>
    <row r="574" spans="1:11">
      <c r="A574" s="62">
        <v>611</v>
      </c>
      <c r="B574" s="67" t="s">
        <v>749</v>
      </c>
      <c r="C574" s="67">
        <v>11</v>
      </c>
      <c r="D574" s="67" t="str">
        <f>+IFERROR(VLOOKUP(C574,[2]Category!$A$1:$C$18,3,FALSE),"")</f>
        <v>Colaboradores</v>
      </c>
      <c r="E574" s="67" t="s">
        <v>808</v>
      </c>
      <c r="F574" s="67" t="s">
        <v>812</v>
      </c>
      <c r="G574" s="67"/>
      <c r="H574" s="67"/>
      <c r="I574" s="67" t="str">
        <f>IFERROR(VLOOKUP($H574,'[1]Units and Conversions'!$O$3:$P$37,2,0),"")</f>
        <v/>
      </c>
      <c r="J574" s="67"/>
      <c r="K574" s="67" t="s">
        <v>1540</v>
      </c>
    </row>
    <row r="575" spans="1:11">
      <c r="A575" s="62">
        <v>612</v>
      </c>
      <c r="B575" s="67" t="s">
        <v>749</v>
      </c>
      <c r="C575" s="67">
        <v>11</v>
      </c>
      <c r="D575" s="67" t="str">
        <f>+IFERROR(VLOOKUP(C575,[2]Category!$A$1:$C$18,3,FALSE),"")</f>
        <v>Colaboradores</v>
      </c>
      <c r="E575" s="67" t="s">
        <v>1541</v>
      </c>
      <c r="F575" s="67"/>
      <c r="G575" s="67"/>
      <c r="H575" s="67"/>
      <c r="I575" s="67" t="str">
        <f>IFERROR(VLOOKUP($H575,'[1]Units and Conversions'!$O$3:$P$37,2,0),"")</f>
        <v/>
      </c>
      <c r="J575" s="67"/>
      <c r="K575" s="67" t="s">
        <v>1542</v>
      </c>
    </row>
    <row r="576" spans="1:11">
      <c r="A576" s="62">
        <v>613</v>
      </c>
      <c r="B576" s="67" t="s">
        <v>749</v>
      </c>
      <c r="C576" s="67">
        <v>11</v>
      </c>
      <c r="D576" s="67" t="str">
        <f>+IFERROR(VLOOKUP(C576,[2]Category!$A$1:$C$18,3,FALSE),"")</f>
        <v>Colaboradores</v>
      </c>
      <c r="E576" s="67" t="s">
        <v>1541</v>
      </c>
      <c r="F576" s="67"/>
      <c r="G576" s="67"/>
      <c r="H576" s="67"/>
      <c r="I576" s="67" t="str">
        <f>IFERROR(VLOOKUP($H576,'[1]Units and Conversions'!$O$3:$P$37,2,0),"")</f>
        <v/>
      </c>
      <c r="J576" s="67"/>
      <c r="K576" s="67" t="s">
        <v>1543</v>
      </c>
    </row>
    <row r="577" spans="1:11">
      <c r="A577" s="62">
        <v>614</v>
      </c>
      <c r="B577" s="67" t="s">
        <v>749</v>
      </c>
      <c r="C577" s="67">
        <v>11</v>
      </c>
      <c r="D577" s="67" t="str">
        <f>+IFERROR(VLOOKUP(C577,[2]Category!$A$1:$C$18,3,FALSE),"")</f>
        <v>Colaboradores</v>
      </c>
      <c r="E577" s="67" t="s">
        <v>1541</v>
      </c>
      <c r="F577" s="67"/>
      <c r="G577" s="67"/>
      <c r="H577" s="67"/>
      <c r="I577" s="67" t="str">
        <f>IFERROR(VLOOKUP($H577,'[1]Units and Conversions'!$O$3:$P$37,2,0),"")</f>
        <v/>
      </c>
      <c r="J577" s="67"/>
      <c r="K577" s="67" t="s">
        <v>1544</v>
      </c>
    </row>
    <row r="578" spans="1:11">
      <c r="A578" s="62">
        <v>615</v>
      </c>
      <c r="B578" s="67" t="s">
        <v>749</v>
      </c>
      <c r="C578" s="67">
        <v>11</v>
      </c>
      <c r="D578" s="67" t="str">
        <f>+IFERROR(VLOOKUP(C578,[2]Category!$A$1:$C$18,3,FALSE),"")</f>
        <v>Colaboradores</v>
      </c>
      <c r="E578" s="67" t="s">
        <v>1541</v>
      </c>
      <c r="F578" s="67"/>
      <c r="G578" s="67"/>
      <c r="H578" s="67"/>
      <c r="I578" s="67" t="str">
        <f>IFERROR(VLOOKUP($H578,'[1]Units and Conversions'!$O$3:$P$37,2,0),"")</f>
        <v/>
      </c>
      <c r="J578" s="67"/>
      <c r="K578" s="67" t="s">
        <v>1545</v>
      </c>
    </row>
    <row r="579" spans="1:11">
      <c r="A579" s="62">
        <v>616</v>
      </c>
      <c r="B579" s="67" t="s">
        <v>749</v>
      </c>
      <c r="C579" s="67">
        <v>11</v>
      </c>
      <c r="D579" s="67" t="str">
        <f>+IFERROR(VLOOKUP(C579,[2]Category!$A$1:$C$18,3,FALSE),"")</f>
        <v>Colaboradores</v>
      </c>
      <c r="E579" s="67" t="s">
        <v>817</v>
      </c>
      <c r="F579" s="67" t="s">
        <v>809</v>
      </c>
      <c r="G579" s="67"/>
      <c r="H579" s="67"/>
      <c r="I579" s="67" t="str">
        <f>IFERROR(VLOOKUP($H579,'[1]Units and Conversions'!$O$3:$P$37,2,0),"")</f>
        <v/>
      </c>
      <c r="J579" s="67"/>
      <c r="K579" s="67" t="s">
        <v>1546</v>
      </c>
    </row>
    <row r="580" spans="1:11">
      <c r="A580" s="62">
        <v>617</v>
      </c>
      <c r="B580" s="67" t="s">
        <v>749</v>
      </c>
      <c r="C580" s="67">
        <v>11</v>
      </c>
      <c r="D580" s="67" t="str">
        <f>+IFERROR(VLOOKUP(C580,[2]Category!$A$1:$C$18,3,FALSE),"")</f>
        <v>Colaboradores</v>
      </c>
      <c r="E580" s="67" t="s">
        <v>817</v>
      </c>
      <c r="F580" s="67" t="s">
        <v>812</v>
      </c>
      <c r="G580" s="67"/>
      <c r="H580" s="67"/>
      <c r="I580" s="67" t="str">
        <f>IFERROR(VLOOKUP($H580,'[1]Units and Conversions'!$O$3:$P$37,2,0),"")</f>
        <v/>
      </c>
      <c r="J580" s="67"/>
      <c r="K580" s="67" t="s">
        <v>1547</v>
      </c>
    </row>
    <row r="581" spans="1:11">
      <c r="A581" s="62">
        <v>618</v>
      </c>
      <c r="B581" s="67" t="s">
        <v>749</v>
      </c>
      <c r="C581" s="67">
        <v>11</v>
      </c>
      <c r="D581" s="67" t="str">
        <f>+IFERROR(VLOOKUP(C581,[2]Category!$A$1:$C$18,3,FALSE),"")</f>
        <v>Colaboradores</v>
      </c>
      <c r="E581" s="67" t="s">
        <v>817</v>
      </c>
      <c r="F581" s="67" t="s">
        <v>812</v>
      </c>
      <c r="G581" s="67"/>
      <c r="H581" s="67"/>
      <c r="I581" s="67" t="str">
        <f>IFERROR(VLOOKUP($H581,'[1]Units and Conversions'!$O$3:$P$37,2,0),"")</f>
        <v/>
      </c>
      <c r="J581" s="67"/>
      <c r="K581" s="67" t="s">
        <v>1548</v>
      </c>
    </row>
    <row r="582" spans="1:11">
      <c r="A582" s="62">
        <v>619</v>
      </c>
      <c r="B582" s="67" t="s">
        <v>749</v>
      </c>
      <c r="C582" s="67">
        <v>11</v>
      </c>
      <c r="D582" s="67" t="str">
        <f>+IFERROR(VLOOKUP(C582,[2]Category!$A$1:$C$18,3,FALSE),"")</f>
        <v>Colaboradores</v>
      </c>
      <c r="E582" s="67" t="s">
        <v>817</v>
      </c>
      <c r="F582" s="67" t="s">
        <v>812</v>
      </c>
      <c r="G582" s="67"/>
      <c r="H582" s="67"/>
      <c r="I582" s="67" t="str">
        <f>IFERROR(VLOOKUP($H582,'[1]Units and Conversions'!$O$3:$P$37,2,0),"")</f>
        <v/>
      </c>
      <c r="J582" s="67"/>
      <c r="K582" s="67" t="s">
        <v>1549</v>
      </c>
    </row>
    <row r="583" spans="1:11">
      <c r="A583" s="62">
        <v>620</v>
      </c>
      <c r="B583" s="67" t="s">
        <v>749</v>
      </c>
      <c r="C583" s="67">
        <v>11</v>
      </c>
      <c r="D583" s="67" t="str">
        <f>+IFERROR(VLOOKUP(C583,[2]Category!$A$1:$C$18,3,FALSE),"")</f>
        <v>Colaboradores</v>
      </c>
      <c r="E583" s="67" t="s">
        <v>817</v>
      </c>
      <c r="F583" s="67" t="s">
        <v>823</v>
      </c>
      <c r="G583" s="67"/>
      <c r="H583" s="67"/>
      <c r="I583" s="67" t="str">
        <f>IFERROR(VLOOKUP($H583,'[1]Units and Conversions'!$O$3:$P$37,2,0),"")</f>
        <v/>
      </c>
      <c r="J583" s="67"/>
      <c r="K583" s="67" t="s">
        <v>1550</v>
      </c>
    </row>
    <row r="584" spans="1:11">
      <c r="A584" s="62">
        <v>621</v>
      </c>
      <c r="B584" s="67" t="s">
        <v>749</v>
      </c>
      <c r="C584" s="67">
        <v>11</v>
      </c>
      <c r="D584" s="67" t="str">
        <f>+IFERROR(VLOOKUP(C584,[2]Category!$A$1:$C$18,3,FALSE),"")</f>
        <v>Colaboradores</v>
      </c>
      <c r="E584" s="67" t="s">
        <v>817</v>
      </c>
      <c r="F584" s="67" t="s">
        <v>823</v>
      </c>
      <c r="G584" s="67"/>
      <c r="H584" s="67"/>
      <c r="I584" s="67" t="str">
        <f>IFERROR(VLOOKUP($H584,'[1]Units and Conversions'!$O$3:$P$37,2,0),"")</f>
        <v/>
      </c>
      <c r="J584" s="67"/>
      <c r="K584" s="67" t="s">
        <v>1551</v>
      </c>
    </row>
    <row r="585" spans="1:11">
      <c r="A585" s="62">
        <v>622</v>
      </c>
      <c r="B585" s="67" t="s">
        <v>749</v>
      </c>
      <c r="C585" s="67">
        <v>11</v>
      </c>
      <c r="D585" s="67" t="str">
        <f>+IFERROR(VLOOKUP(C585,[2]Category!$A$1:$C$18,3,FALSE),"")</f>
        <v>Colaboradores</v>
      </c>
      <c r="E585" s="67" t="s">
        <v>817</v>
      </c>
      <c r="F585" s="67" t="s">
        <v>823</v>
      </c>
      <c r="G585" s="67"/>
      <c r="H585" s="67"/>
      <c r="I585" s="67" t="str">
        <f>IFERROR(VLOOKUP($H585,'[1]Units and Conversions'!$O$3:$P$37,2,0),"")</f>
        <v/>
      </c>
      <c r="J585" s="67"/>
      <c r="K585" s="67" t="s">
        <v>1552</v>
      </c>
    </row>
    <row r="586" spans="1:11">
      <c r="A586" s="62">
        <v>623</v>
      </c>
      <c r="B586" s="67" t="s">
        <v>749</v>
      </c>
      <c r="C586" s="67">
        <v>11</v>
      </c>
      <c r="D586" s="67" t="str">
        <f>+IFERROR(VLOOKUP(C586,[2]Category!$A$1:$C$18,3,FALSE),"")</f>
        <v>Colaboradores</v>
      </c>
      <c r="E586" s="67" t="s">
        <v>817</v>
      </c>
      <c r="F586" s="67" t="s">
        <v>1167</v>
      </c>
      <c r="G586" s="67"/>
      <c r="H586" s="67"/>
      <c r="I586" s="67" t="str">
        <f>IFERROR(VLOOKUP($H586,'[1]Units and Conversions'!$O$3:$P$37,2,0),"")</f>
        <v/>
      </c>
      <c r="J586" s="67"/>
      <c r="K586" s="67" t="s">
        <v>1553</v>
      </c>
    </row>
    <row r="587" spans="1:11">
      <c r="A587" s="62">
        <v>624</v>
      </c>
      <c r="B587" s="67" t="s">
        <v>749</v>
      </c>
      <c r="C587" s="67">
        <v>11</v>
      </c>
      <c r="D587" s="67" t="str">
        <f>+IFERROR(VLOOKUP(C587,[2]Category!$A$1:$C$18,3,FALSE),"")</f>
        <v>Colaboradores</v>
      </c>
      <c r="E587" s="67" t="s">
        <v>817</v>
      </c>
      <c r="F587" s="67" t="s">
        <v>1167</v>
      </c>
      <c r="G587" s="67"/>
      <c r="H587" s="67"/>
      <c r="I587" s="67" t="str">
        <f>IFERROR(VLOOKUP($H587,'[1]Units and Conversions'!$O$3:$P$37,2,0),"")</f>
        <v/>
      </c>
      <c r="J587" s="67"/>
      <c r="K587" s="67" t="s">
        <v>1554</v>
      </c>
    </row>
    <row r="588" spans="1:11">
      <c r="A588" s="62">
        <v>625</v>
      </c>
      <c r="B588" s="67" t="s">
        <v>749</v>
      </c>
      <c r="C588" s="67">
        <v>11</v>
      </c>
      <c r="D588" s="67" t="str">
        <f>+IFERROR(VLOOKUP(C588,[2]Category!$A$1:$C$18,3,FALSE),"")</f>
        <v>Colaboradores</v>
      </c>
      <c r="E588" s="67" t="s">
        <v>817</v>
      </c>
      <c r="F588" s="67" t="s">
        <v>1167</v>
      </c>
      <c r="G588" s="67"/>
      <c r="H588" s="67"/>
      <c r="I588" s="67" t="str">
        <f>IFERROR(VLOOKUP($H588,'[1]Units and Conversions'!$O$3:$P$37,2,0),"")</f>
        <v/>
      </c>
      <c r="J588" s="67"/>
      <c r="K588" s="67" t="s">
        <v>1555</v>
      </c>
    </row>
    <row r="589" spans="1:11">
      <c r="A589" s="62">
        <v>626</v>
      </c>
      <c r="B589" s="67" t="s">
        <v>749</v>
      </c>
      <c r="C589" s="67">
        <v>11</v>
      </c>
      <c r="D589" s="67" t="str">
        <f>+IFERROR(VLOOKUP(C589,[2]Category!$A$1:$C$18,3,FALSE),"")</f>
        <v>Colaboradores</v>
      </c>
      <c r="E589" s="67" t="s">
        <v>817</v>
      </c>
      <c r="F589" s="67" t="s">
        <v>1167</v>
      </c>
      <c r="G589" s="67"/>
      <c r="H589" s="67"/>
      <c r="I589" s="67" t="str">
        <f>IFERROR(VLOOKUP($H589,'[1]Units and Conversions'!$O$3:$P$37,2,0),"")</f>
        <v/>
      </c>
      <c r="J589" s="67"/>
      <c r="K589" s="67" t="s">
        <v>1556</v>
      </c>
    </row>
    <row r="590" spans="1:11">
      <c r="A590" s="62">
        <v>627</v>
      </c>
      <c r="B590" s="67" t="s">
        <v>749</v>
      </c>
      <c r="C590" s="67">
        <v>11</v>
      </c>
      <c r="D590" s="67" t="str">
        <f>+IFERROR(VLOOKUP(C590,[2]Category!$A$1:$C$18,3,FALSE),"")</f>
        <v>Colaboradores</v>
      </c>
      <c r="E590" s="67" t="s">
        <v>817</v>
      </c>
      <c r="F590" s="67" t="s">
        <v>1167</v>
      </c>
      <c r="G590" s="67"/>
      <c r="H590" s="67"/>
      <c r="I590" s="67" t="str">
        <f>IFERROR(VLOOKUP($H590,'[1]Units and Conversions'!$O$3:$P$37,2,0),"")</f>
        <v/>
      </c>
      <c r="J590" s="67"/>
      <c r="K590" s="67" t="s">
        <v>1557</v>
      </c>
    </row>
    <row r="591" spans="1:11">
      <c r="A591" s="62">
        <v>628</v>
      </c>
      <c r="B591" s="67" t="s">
        <v>749</v>
      </c>
      <c r="C591" s="67">
        <v>11</v>
      </c>
      <c r="D591" s="67" t="str">
        <f>+IFERROR(VLOOKUP(C591,[2]Category!$A$1:$C$18,3,FALSE),"")</f>
        <v>Colaboradores</v>
      </c>
      <c r="E591" s="67" t="s">
        <v>817</v>
      </c>
      <c r="F591" s="67" t="s">
        <v>1167</v>
      </c>
      <c r="G591" s="67"/>
      <c r="H591" s="67"/>
      <c r="I591" s="67" t="str">
        <f>IFERROR(VLOOKUP($H591,'[1]Units and Conversions'!$O$3:$P$37,2,0),"")</f>
        <v/>
      </c>
      <c r="J591" s="67"/>
      <c r="K591" s="67" t="s">
        <v>1558</v>
      </c>
    </row>
    <row r="592" spans="1:11">
      <c r="A592" s="62">
        <v>629</v>
      </c>
      <c r="B592" s="67" t="s">
        <v>749</v>
      </c>
      <c r="C592" s="67">
        <v>11</v>
      </c>
      <c r="D592" s="67" t="str">
        <f>+IFERROR(VLOOKUP(C592,[2]Category!$A$1:$C$18,3,FALSE),"")</f>
        <v>Colaboradores</v>
      </c>
      <c r="E592" s="67" t="s">
        <v>817</v>
      </c>
      <c r="F592" s="67" t="s">
        <v>1167</v>
      </c>
      <c r="G592" s="67"/>
      <c r="H592" s="67"/>
      <c r="I592" s="67" t="str">
        <f>IFERROR(VLOOKUP($H592,'[1]Units and Conversions'!$O$3:$P$37,2,0),"")</f>
        <v/>
      </c>
      <c r="J592" s="67"/>
      <c r="K592" s="67" t="s">
        <v>1559</v>
      </c>
    </row>
    <row r="593" spans="1:11">
      <c r="A593" s="62">
        <v>630</v>
      </c>
      <c r="B593" s="67" t="s">
        <v>749</v>
      </c>
      <c r="C593" s="67">
        <v>11</v>
      </c>
      <c r="D593" s="67" t="str">
        <f>+IFERROR(VLOOKUP(C593,[2]Category!$A$1:$C$18,3,FALSE),"")</f>
        <v>Colaboradores</v>
      </c>
      <c r="E593" s="67" t="s">
        <v>817</v>
      </c>
      <c r="F593" s="67" t="s">
        <v>1167</v>
      </c>
      <c r="G593" s="67"/>
      <c r="H593" s="67"/>
      <c r="I593" s="67" t="str">
        <f>IFERROR(VLOOKUP($H593,'[1]Units and Conversions'!$O$3:$P$37,2,0),"")</f>
        <v/>
      </c>
      <c r="J593" s="67"/>
      <c r="K593" s="67" t="s">
        <v>1560</v>
      </c>
    </row>
    <row r="594" spans="1:11">
      <c r="A594" s="62">
        <v>631</v>
      </c>
      <c r="B594" s="67" t="s">
        <v>749</v>
      </c>
      <c r="C594" s="67">
        <v>11</v>
      </c>
      <c r="D594" s="67" t="str">
        <f>+IFERROR(VLOOKUP(C594,[2]Category!$A$1:$C$18,3,FALSE),"")</f>
        <v>Colaboradores</v>
      </c>
      <c r="E594" s="67" t="s">
        <v>817</v>
      </c>
      <c r="F594" s="67" t="s">
        <v>1167</v>
      </c>
      <c r="G594" s="67"/>
      <c r="H594" s="67"/>
      <c r="I594" s="67" t="str">
        <f>IFERROR(VLOOKUP($H594,'[1]Units and Conversions'!$O$3:$P$37,2,0),"")</f>
        <v/>
      </c>
      <c r="J594" s="67"/>
      <c r="K594" s="67" t="s">
        <v>1561</v>
      </c>
    </row>
    <row r="595" spans="1:11">
      <c r="A595" s="62">
        <v>632</v>
      </c>
      <c r="B595" s="67" t="s">
        <v>749</v>
      </c>
      <c r="C595" s="67">
        <v>11</v>
      </c>
      <c r="D595" s="67" t="str">
        <f>+IFERROR(VLOOKUP(C595,[2]Category!$A$1:$C$18,3,FALSE),"")</f>
        <v>Colaboradores</v>
      </c>
      <c r="E595" s="67" t="s">
        <v>817</v>
      </c>
      <c r="F595" s="67" t="s">
        <v>1167</v>
      </c>
      <c r="G595" s="67"/>
      <c r="H595" s="67"/>
      <c r="I595" s="67" t="str">
        <f>IFERROR(VLOOKUP($H595,'[1]Units and Conversions'!$O$3:$P$37,2,0),"")</f>
        <v/>
      </c>
      <c r="J595" s="67"/>
      <c r="K595" s="67" t="s">
        <v>1562</v>
      </c>
    </row>
    <row r="596" spans="1:11">
      <c r="A596" s="62">
        <v>633</v>
      </c>
      <c r="B596" s="67" t="s">
        <v>749</v>
      </c>
      <c r="C596" s="67">
        <v>11</v>
      </c>
      <c r="D596" s="67" t="str">
        <f>+IFERROR(VLOOKUP(C596,[2]Category!$A$1:$C$18,3,FALSE),"")</f>
        <v>Colaboradores</v>
      </c>
      <c r="E596" s="67" t="s">
        <v>817</v>
      </c>
      <c r="F596" s="67" t="s">
        <v>1167</v>
      </c>
      <c r="G596" s="67"/>
      <c r="H596" s="67"/>
      <c r="I596" s="67" t="str">
        <f>IFERROR(VLOOKUP($H596,'[1]Units and Conversions'!$O$3:$P$37,2,0),"")</f>
        <v/>
      </c>
      <c r="J596" s="67"/>
      <c r="K596" s="67" t="s">
        <v>1563</v>
      </c>
    </row>
    <row r="597" spans="1:11">
      <c r="A597" s="62">
        <v>634</v>
      </c>
      <c r="B597" s="67" t="s">
        <v>749</v>
      </c>
      <c r="C597" s="67">
        <v>11</v>
      </c>
      <c r="D597" s="67" t="str">
        <f>+IFERROR(VLOOKUP(C597,[2]Category!$A$1:$C$18,3,FALSE),"")</f>
        <v>Colaboradores</v>
      </c>
      <c r="E597" s="67" t="s">
        <v>817</v>
      </c>
      <c r="F597" s="67" t="s">
        <v>1167</v>
      </c>
      <c r="G597" s="67"/>
      <c r="H597" s="67"/>
      <c r="I597" s="67" t="str">
        <f>IFERROR(VLOOKUP($H597,'[1]Units and Conversions'!$O$3:$P$37,2,0),"")</f>
        <v/>
      </c>
      <c r="J597" s="67"/>
      <c r="K597" s="67" t="s">
        <v>1564</v>
      </c>
    </row>
    <row r="598" spans="1:11">
      <c r="A598" s="62">
        <v>635</v>
      </c>
      <c r="B598" s="67" t="s">
        <v>749</v>
      </c>
      <c r="C598" s="67">
        <v>11</v>
      </c>
      <c r="D598" s="67" t="str">
        <f>+IFERROR(VLOOKUP(C598,[2]Category!$A$1:$C$18,3,FALSE),"")</f>
        <v>Colaboradores</v>
      </c>
      <c r="E598" s="67" t="s">
        <v>817</v>
      </c>
      <c r="F598" s="67" t="s">
        <v>1167</v>
      </c>
      <c r="G598" s="67"/>
      <c r="H598" s="67"/>
      <c r="I598" s="67" t="str">
        <f>IFERROR(VLOOKUP($H598,'[1]Units and Conversions'!$O$3:$P$37,2,0),"")</f>
        <v/>
      </c>
      <c r="J598" s="67"/>
      <c r="K598" s="67" t="s">
        <v>1565</v>
      </c>
    </row>
    <row r="599" spans="1:11">
      <c r="A599" s="62">
        <v>636</v>
      </c>
      <c r="B599" s="67" t="s">
        <v>749</v>
      </c>
      <c r="C599" s="67">
        <v>11</v>
      </c>
      <c r="D599" s="67" t="str">
        <f>+IFERROR(VLOOKUP(C599,[2]Category!$A$1:$C$18,3,FALSE),"")</f>
        <v>Colaboradores</v>
      </c>
      <c r="E599" s="67" t="s">
        <v>817</v>
      </c>
      <c r="F599" s="67" t="s">
        <v>1167</v>
      </c>
      <c r="G599" s="67"/>
      <c r="H599" s="67"/>
      <c r="I599" s="67" t="str">
        <f>IFERROR(VLOOKUP($H599,'[1]Units and Conversions'!$O$3:$P$37,2,0),"")</f>
        <v/>
      </c>
      <c r="J599" s="67"/>
      <c r="K599" s="67" t="s">
        <v>1566</v>
      </c>
    </row>
    <row r="600" spans="1:11">
      <c r="A600" s="62">
        <v>637</v>
      </c>
      <c r="B600" s="67" t="s">
        <v>749</v>
      </c>
      <c r="C600" s="67">
        <v>11</v>
      </c>
      <c r="D600" s="67" t="str">
        <f>+IFERROR(VLOOKUP(C600,[2]Category!$A$1:$C$18,3,FALSE),"")</f>
        <v>Colaboradores</v>
      </c>
      <c r="E600" s="67" t="s">
        <v>817</v>
      </c>
      <c r="F600" s="67" t="s">
        <v>1167</v>
      </c>
      <c r="G600" s="67"/>
      <c r="H600" s="67"/>
      <c r="I600" s="67" t="str">
        <f>IFERROR(VLOOKUP($H600,'[1]Units and Conversions'!$O$3:$P$37,2,0),"")</f>
        <v/>
      </c>
      <c r="J600" s="67"/>
      <c r="K600" s="67" t="s">
        <v>1567</v>
      </c>
    </row>
    <row r="601" spans="1:11">
      <c r="A601" s="62">
        <v>638</v>
      </c>
      <c r="B601" s="67" t="s">
        <v>749</v>
      </c>
      <c r="C601" s="67">
        <v>11</v>
      </c>
      <c r="D601" s="67" t="str">
        <f>+IFERROR(VLOOKUP(C601,[2]Category!$A$1:$C$18,3,FALSE),"")</f>
        <v>Colaboradores</v>
      </c>
      <c r="E601" s="67" t="s">
        <v>817</v>
      </c>
      <c r="F601" s="67" t="s">
        <v>1167</v>
      </c>
      <c r="G601" s="67"/>
      <c r="H601" s="67"/>
      <c r="I601" s="67" t="str">
        <f>IFERROR(VLOOKUP($H601,'[1]Units and Conversions'!$O$3:$P$37,2,0),"")</f>
        <v/>
      </c>
      <c r="J601" s="67"/>
      <c r="K601" s="67" t="s">
        <v>1568</v>
      </c>
    </row>
    <row r="602" spans="1:11">
      <c r="A602" s="62">
        <v>639</v>
      </c>
      <c r="B602" s="67" t="s">
        <v>749</v>
      </c>
      <c r="C602" s="67">
        <v>11</v>
      </c>
      <c r="D602" s="67" t="str">
        <f>+IFERROR(VLOOKUP(C602,[2]Category!$A$1:$C$18,3,FALSE),"")</f>
        <v>Colaboradores</v>
      </c>
      <c r="E602" s="67" t="s">
        <v>817</v>
      </c>
      <c r="F602" s="67" t="s">
        <v>1167</v>
      </c>
      <c r="G602" s="67"/>
      <c r="H602" s="67"/>
      <c r="I602" s="67" t="str">
        <f>IFERROR(VLOOKUP($H602,'[1]Units and Conversions'!$O$3:$P$37,2,0),"")</f>
        <v/>
      </c>
      <c r="J602" s="67"/>
      <c r="K602" s="67" t="s">
        <v>1569</v>
      </c>
    </row>
    <row r="603" spans="1:11">
      <c r="A603" s="62">
        <v>640</v>
      </c>
      <c r="B603" s="67" t="s">
        <v>749</v>
      </c>
      <c r="C603" s="67">
        <v>11</v>
      </c>
      <c r="D603" s="67" t="str">
        <f>+IFERROR(VLOOKUP(C603,[2]Category!$A$1:$C$18,3,FALSE),"")</f>
        <v>Colaboradores</v>
      </c>
      <c r="E603" s="67" t="s">
        <v>817</v>
      </c>
      <c r="F603" s="67" t="s">
        <v>1167</v>
      </c>
      <c r="G603" s="67"/>
      <c r="H603" s="67"/>
      <c r="I603" s="67" t="str">
        <f>IFERROR(VLOOKUP($H603,'[1]Units and Conversions'!$O$3:$P$37,2,0),"")</f>
        <v/>
      </c>
      <c r="J603" s="67"/>
      <c r="K603" s="67" t="s">
        <v>1570</v>
      </c>
    </row>
    <row r="604" spans="1:11">
      <c r="A604" s="62">
        <v>641</v>
      </c>
      <c r="B604" s="67" t="s">
        <v>749</v>
      </c>
      <c r="C604" s="67">
        <v>11</v>
      </c>
      <c r="D604" s="67" t="str">
        <f>+IFERROR(VLOOKUP(C604,[2]Category!$A$1:$C$18,3,FALSE),"")</f>
        <v>Colaboradores</v>
      </c>
      <c r="E604" s="67" t="s">
        <v>817</v>
      </c>
      <c r="F604" s="67" t="s">
        <v>1167</v>
      </c>
      <c r="G604" s="67"/>
      <c r="H604" s="67"/>
      <c r="I604" s="67" t="str">
        <f>IFERROR(VLOOKUP($H604,'[1]Units and Conversions'!$O$3:$P$37,2,0),"")</f>
        <v/>
      </c>
      <c r="J604" s="67"/>
      <c r="K604" s="67" t="s">
        <v>1571</v>
      </c>
    </row>
    <row r="605" spans="1:11">
      <c r="A605" s="62">
        <v>642</v>
      </c>
      <c r="B605" s="67" t="s">
        <v>749</v>
      </c>
      <c r="C605" s="67">
        <v>11</v>
      </c>
      <c r="D605" s="67" t="str">
        <f>+IFERROR(VLOOKUP(C605,[2]Category!$A$1:$C$18,3,FALSE),"")</f>
        <v>Colaboradores</v>
      </c>
      <c r="E605" s="67" t="s">
        <v>817</v>
      </c>
      <c r="F605" s="67" t="s">
        <v>1167</v>
      </c>
      <c r="G605" s="67"/>
      <c r="H605" s="67"/>
      <c r="I605" s="67" t="str">
        <f>IFERROR(VLOOKUP($H605,'[1]Units and Conversions'!$O$3:$P$37,2,0),"")</f>
        <v/>
      </c>
      <c r="J605" s="67"/>
      <c r="K605" s="67" t="s">
        <v>1572</v>
      </c>
    </row>
    <row r="606" spans="1:11">
      <c r="A606" s="62">
        <v>643</v>
      </c>
      <c r="B606" s="67" t="s">
        <v>749</v>
      </c>
      <c r="C606" s="67">
        <v>11</v>
      </c>
      <c r="D606" s="67" t="str">
        <f>+IFERROR(VLOOKUP(C606,[2]Category!$A$1:$C$18,3,FALSE),"")</f>
        <v>Colaboradores</v>
      </c>
      <c r="E606" s="67" t="s">
        <v>817</v>
      </c>
      <c r="F606" s="67" t="s">
        <v>1167</v>
      </c>
      <c r="G606" s="67"/>
      <c r="H606" s="67"/>
      <c r="I606" s="67" t="str">
        <f>IFERROR(VLOOKUP($H606,'[1]Units and Conversions'!$O$3:$P$37,2,0),"")</f>
        <v/>
      </c>
      <c r="J606" s="67"/>
      <c r="K606" s="67" t="s">
        <v>1573</v>
      </c>
    </row>
    <row r="607" spans="1:11">
      <c r="A607" s="62">
        <v>644</v>
      </c>
      <c r="B607" s="67" t="s">
        <v>749</v>
      </c>
      <c r="C607" s="67">
        <v>11</v>
      </c>
      <c r="D607" s="67" t="str">
        <f>+IFERROR(VLOOKUP(C607,[2]Category!$A$1:$C$18,3,FALSE),"")</f>
        <v>Colaboradores</v>
      </c>
      <c r="E607" s="67" t="s">
        <v>841</v>
      </c>
      <c r="F607" s="67" t="s">
        <v>809</v>
      </c>
      <c r="G607" s="67"/>
      <c r="H607" s="67"/>
      <c r="I607" s="67" t="str">
        <f>IFERROR(VLOOKUP($H607,'[1]Units and Conversions'!$O$3:$P$37,2,0),"")</f>
        <v/>
      </c>
      <c r="J607" s="67"/>
      <c r="K607" s="67" t="s">
        <v>1574</v>
      </c>
    </row>
    <row r="608" spans="1:11">
      <c r="A608" s="62">
        <v>645</v>
      </c>
      <c r="B608" s="67" t="s">
        <v>749</v>
      </c>
      <c r="C608" s="67">
        <v>11</v>
      </c>
      <c r="D608" s="67" t="str">
        <f>+IFERROR(VLOOKUP(C608,[2]Category!$A$1:$C$18,3,FALSE),"")</f>
        <v>Colaboradores</v>
      </c>
      <c r="E608" s="67" t="s">
        <v>841</v>
      </c>
      <c r="F608" s="67" t="s">
        <v>809</v>
      </c>
      <c r="G608" s="67"/>
      <c r="H608" s="67"/>
      <c r="I608" s="67" t="str">
        <f>IFERROR(VLOOKUP($H608,'[1]Units and Conversions'!$O$3:$P$37,2,0),"")</f>
        <v/>
      </c>
      <c r="J608" s="67"/>
      <c r="K608" s="67" t="s">
        <v>1575</v>
      </c>
    </row>
    <row r="609" spans="1:11">
      <c r="A609" s="62">
        <v>646</v>
      </c>
      <c r="B609" s="67" t="s">
        <v>749</v>
      </c>
      <c r="C609" s="67">
        <v>11</v>
      </c>
      <c r="D609" s="67" t="str">
        <f>+IFERROR(VLOOKUP(C609,[2]Category!$A$1:$C$18,3,FALSE),"")</f>
        <v>Colaboradores</v>
      </c>
      <c r="E609" s="67" t="s">
        <v>841</v>
      </c>
      <c r="F609" s="67" t="s">
        <v>812</v>
      </c>
      <c r="G609" s="67"/>
      <c r="H609" s="67"/>
      <c r="I609" s="67" t="str">
        <f>IFERROR(VLOOKUP($H609,'[1]Units and Conversions'!$O$3:$P$37,2,0),"")</f>
        <v/>
      </c>
      <c r="J609" s="67"/>
      <c r="K609" s="67" t="s">
        <v>1576</v>
      </c>
    </row>
    <row r="610" spans="1:11">
      <c r="A610" s="62">
        <v>647</v>
      </c>
      <c r="B610" s="67" t="s">
        <v>749</v>
      </c>
      <c r="C610" s="67">
        <v>11</v>
      </c>
      <c r="D610" s="67" t="str">
        <f>+IFERROR(VLOOKUP(C610,[2]Category!$A$1:$C$18,3,FALSE),"")</f>
        <v>Colaboradores</v>
      </c>
      <c r="E610" s="67" t="s">
        <v>841</v>
      </c>
      <c r="F610" s="67" t="s">
        <v>812</v>
      </c>
      <c r="G610" s="67"/>
      <c r="H610" s="67"/>
      <c r="I610" s="67" t="str">
        <f>IFERROR(VLOOKUP($H610,'[1]Units and Conversions'!$O$3:$P$37,2,0),"")</f>
        <v/>
      </c>
      <c r="J610" s="67"/>
      <c r="K610" s="67" t="s">
        <v>1577</v>
      </c>
    </row>
    <row r="611" spans="1:11">
      <c r="A611" s="62">
        <v>648</v>
      </c>
      <c r="B611" s="67" t="s">
        <v>749</v>
      </c>
      <c r="C611" s="67">
        <v>11</v>
      </c>
      <c r="D611" s="67" t="str">
        <f>+IFERROR(VLOOKUP(C611,[2]Category!$A$1:$C$18,3,FALSE),"")</f>
        <v>Colaboradores</v>
      </c>
      <c r="E611" s="67" t="s">
        <v>841</v>
      </c>
      <c r="F611" s="67" t="s">
        <v>812</v>
      </c>
      <c r="G611" s="67"/>
      <c r="H611" s="67"/>
      <c r="I611" s="67" t="str">
        <f>IFERROR(VLOOKUP($H611,'[1]Units and Conversions'!$O$3:$P$37,2,0),"")</f>
        <v/>
      </c>
      <c r="J611" s="67"/>
      <c r="K611" s="67" t="s">
        <v>1578</v>
      </c>
    </row>
    <row r="612" spans="1:11">
      <c r="A612" s="62">
        <v>649</v>
      </c>
      <c r="B612" s="67" t="s">
        <v>749</v>
      </c>
      <c r="C612" s="67">
        <v>11</v>
      </c>
      <c r="D612" s="67" t="str">
        <f>+IFERROR(VLOOKUP(C612,[2]Category!$A$1:$C$18,3,FALSE),"")</f>
        <v>Colaboradores</v>
      </c>
      <c r="E612" s="67" t="s">
        <v>841</v>
      </c>
      <c r="F612" s="67" t="s">
        <v>809</v>
      </c>
      <c r="G612" s="67"/>
      <c r="H612" s="67"/>
      <c r="I612" s="67" t="str">
        <f>IFERROR(VLOOKUP($H612,'[1]Units and Conversions'!$O$3:$P$37,2,0),"")</f>
        <v/>
      </c>
      <c r="J612" s="67"/>
      <c r="K612" s="67" t="s">
        <v>1579</v>
      </c>
    </row>
    <row r="613" spans="1:11">
      <c r="A613" s="62">
        <v>650</v>
      </c>
      <c r="B613" s="67" t="s">
        <v>749</v>
      </c>
      <c r="C613" s="67">
        <v>11</v>
      </c>
      <c r="D613" s="67" t="str">
        <f>+IFERROR(VLOOKUP(C613,[2]Category!$A$1:$C$18,3,FALSE),"")</f>
        <v>Colaboradores</v>
      </c>
      <c r="E613" s="67" t="s">
        <v>841</v>
      </c>
      <c r="F613" s="67" t="s">
        <v>809</v>
      </c>
      <c r="G613" s="67"/>
      <c r="H613" s="67"/>
      <c r="I613" s="67" t="str">
        <f>IFERROR(VLOOKUP($H613,'[1]Units and Conversions'!$O$3:$P$37,2,0),"")</f>
        <v/>
      </c>
      <c r="J613" s="67"/>
      <c r="K613" s="67" t="s">
        <v>1580</v>
      </c>
    </row>
    <row r="614" spans="1:11">
      <c r="A614" s="62">
        <v>651</v>
      </c>
      <c r="B614" s="67" t="s">
        <v>749</v>
      </c>
      <c r="C614" s="67">
        <v>11</v>
      </c>
      <c r="D614" s="67" t="str">
        <f>+IFERROR(VLOOKUP(C614,[2]Category!$A$1:$C$18,3,FALSE),"")</f>
        <v>Colaboradores</v>
      </c>
      <c r="E614" s="67" t="s">
        <v>841</v>
      </c>
      <c r="F614" s="67" t="s">
        <v>812</v>
      </c>
      <c r="G614" s="67"/>
      <c r="H614" s="67"/>
      <c r="I614" s="67" t="str">
        <f>IFERROR(VLOOKUP($H614,'[1]Units and Conversions'!$O$3:$P$37,2,0),"")</f>
        <v/>
      </c>
      <c r="J614" s="67"/>
      <c r="K614" s="67" t="s">
        <v>1581</v>
      </c>
    </row>
    <row r="615" spans="1:11">
      <c r="A615" s="62">
        <v>652</v>
      </c>
      <c r="B615" s="67" t="s">
        <v>749</v>
      </c>
      <c r="C615" s="67">
        <v>11</v>
      </c>
      <c r="D615" s="67" t="str">
        <f>+IFERROR(VLOOKUP(C615,[2]Category!$A$1:$C$18,3,FALSE),"")</f>
        <v>Colaboradores</v>
      </c>
      <c r="E615" s="67" t="s">
        <v>841</v>
      </c>
      <c r="F615" s="67" t="s">
        <v>812</v>
      </c>
      <c r="G615" s="67"/>
      <c r="H615" s="67"/>
      <c r="I615" s="67" t="str">
        <f>IFERROR(VLOOKUP($H615,'[1]Units and Conversions'!$O$3:$P$37,2,0),"")</f>
        <v/>
      </c>
      <c r="J615" s="67"/>
      <c r="K615" s="67" t="s">
        <v>1582</v>
      </c>
    </row>
    <row r="616" spans="1:11">
      <c r="A616" s="62">
        <v>653</v>
      </c>
      <c r="B616" s="67" t="s">
        <v>749</v>
      </c>
      <c r="C616" s="67">
        <v>11</v>
      </c>
      <c r="D616" s="67" t="str">
        <f>+IFERROR(VLOOKUP(C616,[2]Category!$A$1:$C$18,3,FALSE),"")</f>
        <v>Colaboradores</v>
      </c>
      <c r="E616" s="67" t="s">
        <v>841</v>
      </c>
      <c r="F616" s="67" t="s">
        <v>812</v>
      </c>
      <c r="G616" s="67"/>
      <c r="H616" s="67"/>
      <c r="I616" s="67" t="str">
        <f>IFERROR(VLOOKUP($H616,'[1]Units and Conversions'!$O$3:$P$37,2,0),"")</f>
        <v/>
      </c>
      <c r="J616" s="67"/>
      <c r="K616" s="67" t="s">
        <v>1583</v>
      </c>
    </row>
    <row r="617" spans="1:11">
      <c r="A617" s="62">
        <v>654</v>
      </c>
      <c r="B617" s="67" t="s">
        <v>749</v>
      </c>
      <c r="C617" s="67">
        <v>11</v>
      </c>
      <c r="D617" s="67" t="str">
        <f>+IFERROR(VLOOKUP(C617,[2]Category!$A$1:$C$18,3,FALSE),"")</f>
        <v>Colaboradores</v>
      </c>
      <c r="E617" s="67" t="s">
        <v>841</v>
      </c>
      <c r="F617" s="67" t="s">
        <v>809</v>
      </c>
      <c r="G617" s="67"/>
      <c r="H617" s="67"/>
      <c r="I617" s="67" t="str">
        <f>IFERROR(VLOOKUP($H617,'[1]Units and Conversions'!$O$3:$P$37,2,0),"")</f>
        <v/>
      </c>
      <c r="J617" s="67"/>
      <c r="K617" s="67" t="s">
        <v>1584</v>
      </c>
    </row>
    <row r="618" spans="1:11">
      <c r="A618" s="62">
        <v>655</v>
      </c>
      <c r="B618" s="67" t="s">
        <v>749</v>
      </c>
      <c r="C618" s="67">
        <v>11</v>
      </c>
      <c r="D618" s="67" t="str">
        <f>+IFERROR(VLOOKUP(C618,[2]Category!$A$1:$C$18,3,FALSE),"")</f>
        <v>Colaboradores</v>
      </c>
      <c r="E618" s="67" t="s">
        <v>841</v>
      </c>
      <c r="F618" s="67" t="s">
        <v>809</v>
      </c>
      <c r="G618" s="67"/>
      <c r="H618" s="67"/>
      <c r="I618" s="67" t="str">
        <f>IFERROR(VLOOKUP($H618,'[1]Units and Conversions'!$O$3:$P$37,2,0),"")</f>
        <v/>
      </c>
      <c r="J618" s="67"/>
      <c r="K618" s="67" t="s">
        <v>1585</v>
      </c>
    </row>
    <row r="619" spans="1:11">
      <c r="A619" s="62">
        <v>656</v>
      </c>
      <c r="B619" s="67" t="s">
        <v>749</v>
      </c>
      <c r="C619" s="67">
        <v>11</v>
      </c>
      <c r="D619" s="67" t="str">
        <f>+IFERROR(VLOOKUP(C619,[2]Category!$A$1:$C$18,3,FALSE),"")</f>
        <v>Colaboradores</v>
      </c>
      <c r="E619" s="67" t="s">
        <v>841</v>
      </c>
      <c r="F619" s="67" t="s">
        <v>812</v>
      </c>
      <c r="G619" s="67"/>
      <c r="H619" s="67"/>
      <c r="I619" s="67" t="str">
        <f>IFERROR(VLOOKUP($H619,'[1]Units and Conversions'!$O$3:$P$37,2,0),"")</f>
        <v/>
      </c>
      <c r="J619" s="67"/>
      <c r="K619" s="67" t="s">
        <v>1586</v>
      </c>
    </row>
    <row r="620" spans="1:11">
      <c r="A620" s="62">
        <v>657</v>
      </c>
      <c r="B620" s="67" t="s">
        <v>749</v>
      </c>
      <c r="C620" s="67">
        <v>11</v>
      </c>
      <c r="D620" s="67" t="str">
        <f>+IFERROR(VLOOKUP(C620,[2]Category!$A$1:$C$18,3,FALSE),"")</f>
        <v>Colaboradores</v>
      </c>
      <c r="E620" s="67" t="s">
        <v>841</v>
      </c>
      <c r="F620" s="67" t="s">
        <v>812</v>
      </c>
      <c r="G620" s="67"/>
      <c r="H620" s="67"/>
      <c r="I620" s="67" t="str">
        <f>IFERROR(VLOOKUP($H620,'[1]Units and Conversions'!$O$3:$P$37,2,0),"")</f>
        <v/>
      </c>
      <c r="J620" s="67"/>
      <c r="K620" s="67" t="s">
        <v>1587</v>
      </c>
    </row>
    <row r="621" spans="1:11">
      <c r="A621" s="62">
        <v>658</v>
      </c>
      <c r="B621" s="67" t="s">
        <v>749</v>
      </c>
      <c r="C621" s="67">
        <v>11</v>
      </c>
      <c r="D621" s="67" t="str">
        <f>+IFERROR(VLOOKUP(C621,[2]Category!$A$1:$C$18,3,FALSE),"")</f>
        <v>Colaboradores</v>
      </c>
      <c r="E621" s="67" t="s">
        <v>841</v>
      </c>
      <c r="F621" s="67" t="s">
        <v>812</v>
      </c>
      <c r="G621" s="67"/>
      <c r="H621" s="67"/>
      <c r="I621" s="67" t="str">
        <f>IFERROR(VLOOKUP($H621,'[1]Units and Conversions'!$O$3:$P$37,2,0),"")</f>
        <v/>
      </c>
      <c r="J621" s="67"/>
      <c r="K621" s="67" t="s">
        <v>1588</v>
      </c>
    </row>
    <row r="622" spans="1:11">
      <c r="A622" s="62">
        <v>659</v>
      </c>
      <c r="B622" s="67" t="s">
        <v>749</v>
      </c>
      <c r="C622" s="67">
        <v>11</v>
      </c>
      <c r="D622" s="67" t="str">
        <f>+IFERROR(VLOOKUP(C622,[2]Category!$A$1:$C$18,3,FALSE),"")</f>
        <v>Colaboradores</v>
      </c>
      <c r="E622" s="67" t="s">
        <v>841</v>
      </c>
      <c r="F622" s="67" t="s">
        <v>809</v>
      </c>
      <c r="G622" s="67"/>
      <c r="H622" s="67"/>
      <c r="I622" s="67" t="str">
        <f>IFERROR(VLOOKUP($H622,'[1]Units and Conversions'!$O$3:$P$37,2,0),"")</f>
        <v/>
      </c>
      <c r="J622" s="67"/>
      <c r="K622" s="67" t="s">
        <v>1589</v>
      </c>
    </row>
    <row r="623" spans="1:11">
      <c r="A623" s="62">
        <v>660</v>
      </c>
      <c r="B623" s="67" t="s">
        <v>749</v>
      </c>
      <c r="C623" s="67">
        <v>11</v>
      </c>
      <c r="D623" s="67" t="str">
        <f>+IFERROR(VLOOKUP(C623,[2]Category!$A$1:$C$18,3,FALSE),"")</f>
        <v>Colaboradores</v>
      </c>
      <c r="E623" s="67" t="s">
        <v>841</v>
      </c>
      <c r="F623" s="67" t="s">
        <v>809</v>
      </c>
      <c r="G623" s="67"/>
      <c r="H623" s="67"/>
      <c r="I623" s="67" t="str">
        <f>IFERROR(VLOOKUP($H623,'[1]Units and Conversions'!$O$3:$P$37,2,0),"")</f>
        <v/>
      </c>
      <c r="J623" s="67"/>
      <c r="K623" s="67" t="s">
        <v>1590</v>
      </c>
    </row>
    <row r="624" spans="1:11">
      <c r="A624" s="62">
        <v>661</v>
      </c>
      <c r="B624" s="67" t="s">
        <v>749</v>
      </c>
      <c r="C624" s="67">
        <v>11</v>
      </c>
      <c r="D624" s="67" t="str">
        <f>+IFERROR(VLOOKUP(C624,[2]Category!$A$1:$C$18,3,FALSE),"")</f>
        <v>Colaboradores</v>
      </c>
      <c r="E624" s="67" t="s">
        <v>841</v>
      </c>
      <c r="F624" s="67" t="s">
        <v>812</v>
      </c>
      <c r="G624" s="67"/>
      <c r="H624" s="67"/>
      <c r="I624" s="67" t="str">
        <f>IFERROR(VLOOKUP($H624,'[1]Units and Conversions'!$O$3:$P$37,2,0),"")</f>
        <v/>
      </c>
      <c r="J624" s="67"/>
      <c r="K624" s="67" t="s">
        <v>1591</v>
      </c>
    </row>
    <row r="625" spans="1:11">
      <c r="A625" s="62">
        <v>662</v>
      </c>
      <c r="B625" s="67" t="s">
        <v>749</v>
      </c>
      <c r="C625" s="67">
        <v>11</v>
      </c>
      <c r="D625" s="67" t="str">
        <f>+IFERROR(VLOOKUP(C625,[2]Category!$A$1:$C$18,3,FALSE),"")</f>
        <v>Colaboradores</v>
      </c>
      <c r="E625" s="67" t="s">
        <v>841</v>
      </c>
      <c r="F625" s="67" t="s">
        <v>812</v>
      </c>
      <c r="G625" s="67"/>
      <c r="H625" s="67"/>
      <c r="I625" s="67" t="str">
        <f>IFERROR(VLOOKUP($H625,'[1]Units and Conversions'!$O$3:$P$37,2,0),"")</f>
        <v/>
      </c>
      <c r="J625" s="67"/>
      <c r="K625" s="67" t="s">
        <v>1592</v>
      </c>
    </row>
    <row r="626" spans="1:11">
      <c r="A626" s="62">
        <v>663</v>
      </c>
      <c r="B626" s="67" t="s">
        <v>749</v>
      </c>
      <c r="C626" s="67">
        <v>11</v>
      </c>
      <c r="D626" s="67" t="str">
        <f>+IFERROR(VLOOKUP(C626,[2]Category!$A$1:$C$18,3,FALSE),"")</f>
        <v>Colaboradores</v>
      </c>
      <c r="E626" s="67" t="s">
        <v>841</v>
      </c>
      <c r="F626" s="67" t="s">
        <v>812</v>
      </c>
      <c r="G626" s="67"/>
      <c r="H626" s="67"/>
      <c r="I626" s="67" t="str">
        <f>IFERROR(VLOOKUP($H626,'[1]Units and Conversions'!$O$3:$P$37,2,0),"")</f>
        <v/>
      </c>
      <c r="J626" s="67"/>
      <c r="K626" s="67" t="s">
        <v>1593</v>
      </c>
    </row>
    <row r="627" spans="1:11">
      <c r="A627" s="62">
        <v>664</v>
      </c>
      <c r="B627" s="67" t="s">
        <v>749</v>
      </c>
      <c r="C627" s="67">
        <v>11</v>
      </c>
      <c r="D627" s="67" t="str">
        <f>+IFERROR(VLOOKUP(C627,[2]Category!$A$1:$C$18,3,FALSE),"")</f>
        <v>Colaboradores</v>
      </c>
      <c r="E627" s="67" t="s">
        <v>841</v>
      </c>
      <c r="F627" s="67" t="s">
        <v>1203</v>
      </c>
      <c r="G627" s="67"/>
      <c r="H627" s="67"/>
      <c r="I627" s="67" t="str">
        <f>IFERROR(VLOOKUP($H627,'[1]Units and Conversions'!$O$3:$P$37,2,0),"")</f>
        <v/>
      </c>
      <c r="J627" s="67"/>
      <c r="K627" s="67" t="s">
        <v>1594</v>
      </c>
    </row>
    <row r="628" spans="1:11">
      <c r="A628" s="62">
        <v>665</v>
      </c>
      <c r="B628" s="67" t="s">
        <v>749</v>
      </c>
      <c r="C628" s="67">
        <v>11</v>
      </c>
      <c r="D628" s="67" t="str">
        <f>+IFERROR(VLOOKUP(C628,[2]Category!$A$1:$C$18,3,FALSE),"")</f>
        <v>Colaboradores</v>
      </c>
      <c r="E628" s="67" t="s">
        <v>841</v>
      </c>
      <c r="F628" s="67" t="s">
        <v>1203</v>
      </c>
      <c r="G628" s="67"/>
      <c r="H628" s="67"/>
      <c r="I628" s="67" t="str">
        <f>IFERROR(VLOOKUP($H628,'[1]Units and Conversions'!$O$3:$P$37,2,0),"")</f>
        <v/>
      </c>
      <c r="J628" s="67"/>
      <c r="K628" s="67" t="s">
        <v>1595</v>
      </c>
    </row>
    <row r="629" spans="1:11">
      <c r="A629" s="62">
        <v>666</v>
      </c>
      <c r="B629" s="67" t="s">
        <v>749</v>
      </c>
      <c r="C629" s="67">
        <v>11</v>
      </c>
      <c r="D629" s="67" t="str">
        <f>+IFERROR(VLOOKUP(C629,[2]Category!$A$1:$C$18,3,FALSE),"")</f>
        <v>Colaboradores</v>
      </c>
      <c r="E629" s="67" t="s">
        <v>841</v>
      </c>
      <c r="F629" s="67" t="s">
        <v>1203</v>
      </c>
      <c r="G629" s="67"/>
      <c r="H629" s="67"/>
      <c r="I629" s="67" t="str">
        <f>IFERROR(VLOOKUP($H629,'[1]Units and Conversions'!$O$3:$P$37,2,0),"")</f>
        <v/>
      </c>
      <c r="J629" s="67"/>
      <c r="K629" s="67" t="s">
        <v>1596</v>
      </c>
    </row>
    <row r="630" spans="1:11">
      <c r="A630" s="62">
        <v>667</v>
      </c>
      <c r="B630" s="67" t="s">
        <v>749</v>
      </c>
      <c r="C630" s="67">
        <v>11</v>
      </c>
      <c r="D630" s="67" t="str">
        <f>+IFERROR(VLOOKUP(C630,[2]Category!$A$1:$C$18,3,FALSE),"")</f>
        <v>Colaboradores</v>
      </c>
      <c r="E630" s="67" t="s">
        <v>841</v>
      </c>
      <c r="F630" s="67" t="s">
        <v>1203</v>
      </c>
      <c r="G630" s="67"/>
      <c r="H630" s="67"/>
      <c r="I630" s="67" t="str">
        <f>IFERROR(VLOOKUP($H630,'[1]Units and Conversions'!$O$3:$P$37,2,0),"")</f>
        <v/>
      </c>
      <c r="J630" s="67"/>
      <c r="K630" s="67" t="s">
        <v>1597</v>
      </c>
    </row>
    <row r="631" spans="1:11">
      <c r="A631" s="62">
        <v>668</v>
      </c>
      <c r="B631" s="67" t="s">
        <v>749</v>
      </c>
      <c r="C631" s="67">
        <v>11</v>
      </c>
      <c r="D631" s="67" t="str">
        <f>+IFERROR(VLOOKUP(C631,[2]Category!$A$1:$C$18,3,FALSE),"")</f>
        <v>Colaboradores</v>
      </c>
      <c r="E631" s="67" t="s">
        <v>841</v>
      </c>
      <c r="F631" s="67" t="s">
        <v>1203</v>
      </c>
      <c r="G631" s="67"/>
      <c r="H631" s="67"/>
      <c r="I631" s="67" t="str">
        <f>IFERROR(VLOOKUP($H631,'[1]Units and Conversions'!$O$3:$P$37,2,0),"")</f>
        <v/>
      </c>
      <c r="J631" s="67"/>
      <c r="K631" s="67" t="s">
        <v>1598</v>
      </c>
    </row>
    <row r="632" spans="1:11">
      <c r="A632" s="62">
        <v>669</v>
      </c>
      <c r="B632" s="67" t="s">
        <v>749</v>
      </c>
      <c r="C632" s="67">
        <v>11</v>
      </c>
      <c r="D632" s="67" t="str">
        <f>+IFERROR(VLOOKUP(C632,[2]Category!$A$1:$C$18,3,FALSE),"")</f>
        <v>Colaboradores</v>
      </c>
      <c r="E632" s="67" t="s">
        <v>841</v>
      </c>
      <c r="F632" s="67" t="s">
        <v>1212</v>
      </c>
      <c r="G632" s="67"/>
      <c r="H632" s="67"/>
      <c r="I632" s="67" t="str">
        <f>IFERROR(VLOOKUP($H632,'[1]Units and Conversions'!$O$3:$P$37,2,0),"")</f>
        <v/>
      </c>
      <c r="J632" s="67"/>
      <c r="K632" s="67" t="s">
        <v>1599</v>
      </c>
    </row>
    <row r="633" spans="1:11">
      <c r="A633" s="62">
        <v>670</v>
      </c>
      <c r="B633" s="67" t="s">
        <v>749</v>
      </c>
      <c r="C633" s="67">
        <v>11</v>
      </c>
      <c r="D633" s="67" t="str">
        <f>+IFERROR(VLOOKUP(C633,[2]Category!$A$1:$C$18,3,FALSE),"")</f>
        <v>Colaboradores</v>
      </c>
      <c r="E633" s="67" t="s">
        <v>841</v>
      </c>
      <c r="F633" s="67" t="s">
        <v>1212</v>
      </c>
      <c r="G633" s="67"/>
      <c r="H633" s="67"/>
      <c r="I633" s="67" t="str">
        <f>IFERROR(VLOOKUP($H633,'[1]Units and Conversions'!$O$3:$P$37,2,0),"")</f>
        <v/>
      </c>
      <c r="J633" s="67"/>
      <c r="K633" s="67" t="s">
        <v>1600</v>
      </c>
    </row>
    <row r="634" spans="1:11">
      <c r="A634" s="62">
        <v>671</v>
      </c>
      <c r="B634" s="67" t="s">
        <v>749</v>
      </c>
      <c r="C634" s="67">
        <v>11</v>
      </c>
      <c r="D634" s="67" t="str">
        <f>+IFERROR(VLOOKUP(C634,[2]Category!$A$1:$C$18,3,FALSE),"")</f>
        <v>Colaboradores</v>
      </c>
      <c r="E634" s="67" t="s">
        <v>841</v>
      </c>
      <c r="F634" s="67" t="s">
        <v>1212</v>
      </c>
      <c r="G634" s="67"/>
      <c r="H634" s="67"/>
      <c r="I634" s="67" t="str">
        <f>IFERROR(VLOOKUP($H634,'[1]Units and Conversions'!$O$3:$P$37,2,0),"")</f>
        <v/>
      </c>
      <c r="J634" s="67"/>
      <c r="K634" s="67" t="s">
        <v>1601</v>
      </c>
    </row>
    <row r="635" spans="1:11">
      <c r="A635" s="62">
        <v>672</v>
      </c>
      <c r="B635" s="67" t="s">
        <v>749</v>
      </c>
      <c r="C635" s="67">
        <v>11</v>
      </c>
      <c r="D635" s="67" t="str">
        <f>+IFERROR(VLOOKUP(C635,[2]Category!$A$1:$C$18,3,FALSE),"")</f>
        <v>Colaboradores</v>
      </c>
      <c r="E635" s="67" t="s">
        <v>841</v>
      </c>
      <c r="F635" s="67" t="s">
        <v>1212</v>
      </c>
      <c r="G635" s="67"/>
      <c r="H635" s="67"/>
      <c r="I635" s="67" t="str">
        <f>IFERROR(VLOOKUP($H635,'[1]Units and Conversions'!$O$3:$P$37,2,0),"")</f>
        <v/>
      </c>
      <c r="J635" s="67"/>
      <c r="K635" s="67" t="s">
        <v>1602</v>
      </c>
    </row>
    <row r="636" spans="1:11">
      <c r="A636" s="62">
        <v>673</v>
      </c>
      <c r="B636" s="67" t="s">
        <v>749</v>
      </c>
      <c r="C636" s="67">
        <v>11</v>
      </c>
      <c r="D636" s="67" t="str">
        <f>+IFERROR(VLOOKUP(C636,[2]Category!$A$1:$C$18,3,FALSE),"")</f>
        <v>Colaboradores</v>
      </c>
      <c r="E636" s="67" t="s">
        <v>841</v>
      </c>
      <c r="F636" s="67" t="s">
        <v>1212</v>
      </c>
      <c r="G636" s="67"/>
      <c r="H636" s="67"/>
      <c r="I636" s="67" t="str">
        <f>IFERROR(VLOOKUP($H636,'[1]Units and Conversions'!$O$3:$P$37,2,0),"")</f>
        <v/>
      </c>
      <c r="J636" s="67"/>
      <c r="K636" s="67" t="s">
        <v>1603</v>
      </c>
    </row>
    <row r="637" spans="1:11">
      <c r="A637" s="62">
        <v>674</v>
      </c>
      <c r="B637" s="67" t="s">
        <v>749</v>
      </c>
      <c r="C637" s="67">
        <v>11</v>
      </c>
      <c r="D637" s="67" t="str">
        <f>+IFERROR(VLOOKUP(C637,[2]Category!$A$1:$C$18,3,FALSE),"")</f>
        <v>Colaboradores</v>
      </c>
      <c r="E637" s="67" t="s">
        <v>817</v>
      </c>
      <c r="F637" s="67" t="s">
        <v>1221</v>
      </c>
      <c r="G637" s="67"/>
      <c r="H637" s="67"/>
      <c r="I637" s="67" t="str">
        <f>IFERROR(VLOOKUP($H637,'[1]Units and Conversions'!$O$3:$P$37,2,0),"")</f>
        <v/>
      </c>
      <c r="J637" s="67"/>
      <c r="K637" s="67" t="s">
        <v>1604</v>
      </c>
    </row>
    <row r="638" spans="1:11">
      <c r="A638" s="62">
        <v>675</v>
      </c>
      <c r="B638" s="67" t="s">
        <v>749</v>
      </c>
      <c r="C638" s="67">
        <v>11</v>
      </c>
      <c r="D638" s="67" t="str">
        <f>+IFERROR(VLOOKUP(C638,[2]Category!$A$1:$C$18,3,FALSE),"")</f>
        <v>Colaboradores</v>
      </c>
      <c r="E638" s="67" t="s">
        <v>878</v>
      </c>
      <c r="F638" s="67" t="s">
        <v>809</v>
      </c>
      <c r="G638" s="67"/>
      <c r="H638" s="67"/>
      <c r="I638" s="67" t="str">
        <f>IFERROR(VLOOKUP($H638,'[1]Units and Conversions'!$O$3:$P$37,2,0),"")</f>
        <v/>
      </c>
      <c r="J638" s="67"/>
      <c r="K638" s="67" t="s">
        <v>1605</v>
      </c>
    </row>
    <row r="639" spans="1:11">
      <c r="A639" s="62">
        <v>676</v>
      </c>
      <c r="B639" s="67" t="s">
        <v>749</v>
      </c>
      <c r="C639" s="67">
        <v>11</v>
      </c>
      <c r="D639" s="67" t="str">
        <f>+IFERROR(VLOOKUP(C639,[2]Category!$A$1:$C$18,3,FALSE),"")</f>
        <v>Colaboradores</v>
      </c>
      <c r="E639" s="67" t="s">
        <v>878</v>
      </c>
      <c r="F639" s="67" t="s">
        <v>812</v>
      </c>
      <c r="G639" s="67"/>
      <c r="H639" s="67"/>
      <c r="I639" s="67" t="str">
        <f>IFERROR(VLOOKUP($H639,'[1]Units and Conversions'!$O$3:$P$37,2,0),"")</f>
        <v/>
      </c>
      <c r="J639" s="67"/>
      <c r="K639" s="67" t="s">
        <v>1606</v>
      </c>
    </row>
    <row r="640" spans="1:11">
      <c r="A640" s="62">
        <v>677</v>
      </c>
      <c r="B640" s="67" t="s">
        <v>749</v>
      </c>
      <c r="C640" s="67">
        <v>11</v>
      </c>
      <c r="D640" s="67" t="str">
        <f>+IFERROR(VLOOKUP(C640,[2]Category!$A$1:$C$18,3,FALSE),"")</f>
        <v>Colaboradores</v>
      </c>
      <c r="E640" s="67" t="s">
        <v>878</v>
      </c>
      <c r="F640" s="67" t="s">
        <v>812</v>
      </c>
      <c r="G640" s="67"/>
      <c r="H640" s="67"/>
      <c r="I640" s="67" t="str">
        <f>IFERROR(VLOOKUP($H640,'[1]Units and Conversions'!$O$3:$P$37,2,0),"")</f>
        <v/>
      </c>
      <c r="J640" s="67"/>
      <c r="K640" s="67" t="s">
        <v>1607</v>
      </c>
    </row>
    <row r="641" spans="1:11">
      <c r="A641" s="62">
        <v>678</v>
      </c>
      <c r="B641" s="67" t="s">
        <v>749</v>
      </c>
      <c r="C641" s="67">
        <v>11</v>
      </c>
      <c r="D641" s="67" t="str">
        <f>+IFERROR(VLOOKUP(C641,[2]Category!$A$1:$C$18,3,FALSE),"")</f>
        <v>Colaboradores</v>
      </c>
      <c r="E641" s="67" t="s">
        <v>878</v>
      </c>
      <c r="F641" s="67" t="s">
        <v>812</v>
      </c>
      <c r="G641" s="67"/>
      <c r="H641" s="67"/>
      <c r="I641" s="67" t="str">
        <f>IFERROR(VLOOKUP($H641,'[1]Units and Conversions'!$O$3:$P$37,2,0),"")</f>
        <v/>
      </c>
      <c r="J641" s="67"/>
      <c r="K641" s="67" t="s">
        <v>1608</v>
      </c>
    </row>
    <row r="642" spans="1:11">
      <c r="A642" s="66">
        <v>679</v>
      </c>
      <c r="B642" s="67">
        <v>30884</v>
      </c>
      <c r="C642" s="67">
        <v>11</v>
      </c>
      <c r="D642" s="67" t="str">
        <f>+IFERROR(VLOOKUP(C642,[2]Category!$A$1:$C$18,3,FALSE),"")</f>
        <v>Colaboradores</v>
      </c>
      <c r="E642" s="67" t="s">
        <v>878</v>
      </c>
      <c r="F642" s="67" t="s">
        <v>809</v>
      </c>
      <c r="G642" s="67"/>
      <c r="H642" s="67"/>
      <c r="I642" s="67" t="str">
        <f>IFERROR(VLOOKUP($H642,'[1]Units and Conversions'!$O$3:$P$37,2,0),"")</f>
        <v/>
      </c>
      <c r="J642" s="67"/>
      <c r="K642" s="67" t="s">
        <v>1609</v>
      </c>
    </row>
    <row r="643" spans="1:11">
      <c r="A643" s="62">
        <v>680</v>
      </c>
      <c r="B643" s="67" t="s">
        <v>749</v>
      </c>
      <c r="C643" s="67">
        <v>11</v>
      </c>
      <c r="D643" s="67" t="str">
        <f>+IFERROR(VLOOKUP(C643,[2]Category!$A$1:$C$18,3,FALSE),"")</f>
        <v>Colaboradores</v>
      </c>
      <c r="E643" s="67" t="s">
        <v>878</v>
      </c>
      <c r="F643" s="67" t="s">
        <v>812</v>
      </c>
      <c r="G643" s="67"/>
      <c r="H643" s="67"/>
      <c r="I643" s="67" t="str">
        <f>IFERROR(VLOOKUP($H643,'[1]Units and Conversions'!$O$3:$P$37,2,0),"")</f>
        <v/>
      </c>
      <c r="J643" s="67"/>
      <c r="K643" s="67" t="s">
        <v>1610</v>
      </c>
    </row>
    <row r="644" spans="1:11">
      <c r="A644" s="62">
        <v>681</v>
      </c>
      <c r="B644" s="67" t="s">
        <v>749</v>
      </c>
      <c r="C644" s="67">
        <v>11</v>
      </c>
      <c r="D644" s="67" t="str">
        <f>+IFERROR(VLOOKUP(C644,[2]Category!$A$1:$C$18,3,FALSE),"")</f>
        <v>Colaboradores</v>
      </c>
      <c r="E644" s="67" t="s">
        <v>878</v>
      </c>
      <c r="F644" s="67" t="s">
        <v>812</v>
      </c>
      <c r="G644" s="67"/>
      <c r="H644" s="67"/>
      <c r="I644" s="67" t="str">
        <f>IFERROR(VLOOKUP($H644,'[1]Units and Conversions'!$O$3:$P$37,2,0),"")</f>
        <v/>
      </c>
      <c r="J644" s="67"/>
      <c r="K644" s="67" t="s">
        <v>1611</v>
      </c>
    </row>
    <row r="645" spans="1:11">
      <c r="A645" s="62">
        <v>682</v>
      </c>
      <c r="B645" s="67" t="s">
        <v>749</v>
      </c>
      <c r="C645" s="67">
        <v>11</v>
      </c>
      <c r="D645" s="67" t="str">
        <f>+IFERROR(VLOOKUP(C645,[2]Category!$A$1:$C$18,3,FALSE),"")</f>
        <v>Colaboradores</v>
      </c>
      <c r="E645" s="67" t="s">
        <v>878</v>
      </c>
      <c r="F645" s="67" t="s">
        <v>812</v>
      </c>
      <c r="G645" s="67"/>
      <c r="H645" s="67"/>
      <c r="I645" s="67" t="str">
        <f>IFERROR(VLOOKUP($H645,'[1]Units and Conversions'!$O$3:$P$37,2,0),"")</f>
        <v/>
      </c>
      <c r="J645" s="67"/>
      <c r="K645" s="67" t="s">
        <v>1612</v>
      </c>
    </row>
    <row r="646" spans="1:11">
      <c r="A646" s="62">
        <v>683</v>
      </c>
      <c r="B646" s="67" t="s">
        <v>749</v>
      </c>
      <c r="C646" s="67">
        <v>11</v>
      </c>
      <c r="D646" s="67" t="str">
        <f>+IFERROR(VLOOKUP(C646,[2]Category!$A$1:$C$18,3,FALSE),"")</f>
        <v>Colaboradores</v>
      </c>
      <c r="E646" s="67" t="s">
        <v>878</v>
      </c>
      <c r="F646" s="67" t="s">
        <v>809</v>
      </c>
      <c r="G646" s="67"/>
      <c r="H646" s="67"/>
      <c r="I646" s="67" t="str">
        <f>IFERROR(VLOOKUP($H646,'[1]Units and Conversions'!$O$3:$P$37,2,0),"")</f>
        <v/>
      </c>
      <c r="J646" s="67"/>
      <c r="K646" s="67" t="s">
        <v>1613</v>
      </c>
    </row>
    <row r="647" spans="1:11">
      <c r="A647" s="62">
        <v>684</v>
      </c>
      <c r="B647" s="67" t="s">
        <v>749</v>
      </c>
      <c r="C647" s="67">
        <v>11</v>
      </c>
      <c r="D647" s="67" t="str">
        <f>+IFERROR(VLOOKUP(C647,[2]Category!$A$1:$C$18,3,FALSE),"")</f>
        <v>Colaboradores</v>
      </c>
      <c r="E647" s="67" t="s">
        <v>878</v>
      </c>
      <c r="F647" s="67" t="s">
        <v>809</v>
      </c>
      <c r="G647" s="67"/>
      <c r="H647" s="67"/>
      <c r="I647" s="67" t="str">
        <f>IFERROR(VLOOKUP($H647,'[1]Units and Conversions'!$O$3:$P$37,2,0),"")</f>
        <v/>
      </c>
      <c r="J647" s="67"/>
      <c r="K647" s="67" t="s">
        <v>1614</v>
      </c>
    </row>
    <row r="648" spans="1:11">
      <c r="A648" s="62">
        <v>685</v>
      </c>
      <c r="B648" s="67" t="s">
        <v>749</v>
      </c>
      <c r="C648" s="67">
        <v>11</v>
      </c>
      <c r="D648" s="67" t="str">
        <f>+IFERROR(VLOOKUP(C648,[2]Category!$A$1:$C$18,3,FALSE),"")</f>
        <v>Colaboradores</v>
      </c>
      <c r="E648" s="67" t="s">
        <v>836</v>
      </c>
      <c r="F648" s="67" t="s">
        <v>809</v>
      </c>
      <c r="G648" s="67"/>
      <c r="H648" s="67"/>
      <c r="I648" s="67" t="str">
        <f>IFERROR(VLOOKUP($H648,'[1]Units and Conversions'!$O$3:$P$37,2,0),"")</f>
        <v/>
      </c>
      <c r="J648" s="67"/>
      <c r="K648" s="67" t="s">
        <v>1615</v>
      </c>
    </row>
    <row r="649" spans="1:11">
      <c r="A649" s="62">
        <v>686</v>
      </c>
      <c r="B649" s="67" t="s">
        <v>749</v>
      </c>
      <c r="C649" s="67">
        <v>11</v>
      </c>
      <c r="D649" s="67" t="str">
        <f>+IFERROR(VLOOKUP(C649,[2]Category!$A$1:$C$18,3,FALSE),"")</f>
        <v>Colaboradores</v>
      </c>
      <c r="E649" s="67" t="s">
        <v>836</v>
      </c>
      <c r="F649" s="67" t="s">
        <v>812</v>
      </c>
      <c r="G649" s="67"/>
      <c r="H649" s="67"/>
      <c r="I649" s="67" t="str">
        <f>IFERROR(VLOOKUP($H649,'[1]Units and Conversions'!$O$3:$P$37,2,0),"")</f>
        <v/>
      </c>
      <c r="J649" s="67"/>
      <c r="K649" s="67" t="s">
        <v>1616</v>
      </c>
    </row>
    <row r="650" spans="1:11">
      <c r="A650" s="62">
        <v>687</v>
      </c>
      <c r="B650" s="67" t="s">
        <v>749</v>
      </c>
      <c r="C650" s="67">
        <v>11</v>
      </c>
      <c r="D650" s="67" t="str">
        <f>+IFERROR(VLOOKUP(C650,[2]Category!$A$1:$C$18,3,FALSE),"")</f>
        <v>Colaboradores</v>
      </c>
      <c r="E650" s="67" t="s">
        <v>836</v>
      </c>
      <c r="F650" s="67" t="s">
        <v>812</v>
      </c>
      <c r="G650" s="67"/>
      <c r="H650" s="67"/>
      <c r="I650" s="67" t="str">
        <f>IFERROR(VLOOKUP($H650,'[1]Units and Conversions'!$O$3:$P$37,2,0),"")</f>
        <v/>
      </c>
      <c r="J650" s="67"/>
      <c r="K650" s="67" t="s">
        <v>1617</v>
      </c>
    </row>
    <row r="651" spans="1:11">
      <c r="A651" s="62">
        <v>688</v>
      </c>
      <c r="B651" s="67" t="s">
        <v>749</v>
      </c>
      <c r="C651" s="67">
        <v>11</v>
      </c>
      <c r="D651" s="67" t="str">
        <f>+IFERROR(VLOOKUP(C651,[2]Category!$A$1:$C$18,3,FALSE),"")</f>
        <v>Colaboradores</v>
      </c>
      <c r="E651" s="67" t="s">
        <v>836</v>
      </c>
      <c r="F651" s="67" t="s">
        <v>812</v>
      </c>
      <c r="G651" s="67"/>
      <c r="H651" s="67"/>
      <c r="I651" s="67" t="str">
        <f>IFERROR(VLOOKUP($H651,'[1]Units and Conversions'!$O$3:$P$37,2,0),"")</f>
        <v/>
      </c>
      <c r="J651" s="67"/>
      <c r="K651" s="67" t="s">
        <v>1618</v>
      </c>
    </row>
    <row r="652" spans="1:11">
      <c r="A652" s="62">
        <v>689</v>
      </c>
      <c r="B652" s="67" t="s">
        <v>749</v>
      </c>
      <c r="C652" s="67">
        <v>11</v>
      </c>
      <c r="D652" s="67" t="str">
        <f>+IFERROR(VLOOKUP(C652,[2]Category!$A$1:$C$18,3,FALSE),"")</f>
        <v>Colaboradores</v>
      </c>
      <c r="E652" s="67" t="s">
        <v>836</v>
      </c>
      <c r="F652" s="67" t="s">
        <v>809</v>
      </c>
      <c r="G652" s="67"/>
      <c r="H652" s="67"/>
      <c r="I652" s="67" t="str">
        <f>IFERROR(VLOOKUP($H652,'[1]Units and Conversions'!$O$3:$P$37,2,0),"")</f>
        <v/>
      </c>
      <c r="J652" s="67"/>
      <c r="K652" s="67" t="s">
        <v>1619</v>
      </c>
    </row>
    <row r="653" spans="1:11">
      <c r="A653" s="62">
        <v>690</v>
      </c>
      <c r="B653" s="67" t="s">
        <v>749</v>
      </c>
      <c r="C653" s="67">
        <v>11</v>
      </c>
      <c r="D653" s="67" t="str">
        <f>+IFERROR(VLOOKUP(C653,[2]Category!$A$1:$C$18,3,FALSE),"")</f>
        <v>Colaboradores</v>
      </c>
      <c r="E653" s="67" t="s">
        <v>836</v>
      </c>
      <c r="F653" s="67" t="s">
        <v>812</v>
      </c>
      <c r="G653" s="67"/>
      <c r="H653" s="67"/>
      <c r="I653" s="67" t="str">
        <f>IFERROR(VLOOKUP($H653,'[1]Units and Conversions'!$O$3:$P$37,2,0),"")</f>
        <v/>
      </c>
      <c r="J653" s="67"/>
      <c r="K653" s="67" t="s">
        <v>1620</v>
      </c>
    </row>
    <row r="654" spans="1:11">
      <c r="A654" s="62">
        <v>691</v>
      </c>
      <c r="B654" s="67" t="s">
        <v>749</v>
      </c>
      <c r="C654" s="67">
        <v>11</v>
      </c>
      <c r="D654" s="67" t="str">
        <f>+IFERROR(VLOOKUP(C654,[2]Category!$A$1:$C$18,3,FALSE),"")</f>
        <v>Colaboradores</v>
      </c>
      <c r="E654" s="67" t="s">
        <v>836</v>
      </c>
      <c r="F654" s="67" t="s">
        <v>812</v>
      </c>
      <c r="G654" s="67"/>
      <c r="H654" s="67"/>
      <c r="I654" s="67" t="str">
        <f>IFERROR(VLOOKUP($H654,'[1]Units and Conversions'!$O$3:$P$37,2,0),"")</f>
        <v/>
      </c>
      <c r="J654" s="67"/>
      <c r="K654" s="67" t="s">
        <v>1621</v>
      </c>
    </row>
    <row r="655" spans="1:11">
      <c r="A655" s="62">
        <v>692</v>
      </c>
      <c r="B655" s="67" t="s">
        <v>749</v>
      </c>
      <c r="C655" s="67">
        <v>11</v>
      </c>
      <c r="D655" s="67" t="str">
        <f>+IFERROR(VLOOKUP(C655,[2]Category!$A$1:$C$18,3,FALSE),"")</f>
        <v>Colaboradores</v>
      </c>
      <c r="E655" s="67" t="s">
        <v>836</v>
      </c>
      <c r="F655" s="67" t="s">
        <v>812</v>
      </c>
      <c r="G655" s="67"/>
      <c r="H655" s="67"/>
      <c r="I655" s="67" t="str">
        <f>IFERROR(VLOOKUP($H655,'[1]Units and Conversions'!$O$3:$P$37,2,0),"")</f>
        <v/>
      </c>
      <c r="J655" s="67"/>
      <c r="K655" s="67" t="s">
        <v>1622</v>
      </c>
    </row>
    <row r="656" spans="1:11">
      <c r="A656" s="74">
        <v>693</v>
      </c>
      <c r="B656" s="67" t="s">
        <v>749</v>
      </c>
      <c r="C656" s="75">
        <v>11</v>
      </c>
      <c r="D656" s="75" t="str">
        <f>+IFERROR(VLOOKUP(C656,[2]Category!$A$1:$C$18,3,FALSE),"")</f>
        <v>Colaboradores</v>
      </c>
      <c r="E656" s="75" t="s">
        <v>817</v>
      </c>
      <c r="F656" s="75" t="s">
        <v>812</v>
      </c>
      <c r="G656" s="75"/>
      <c r="H656" s="75"/>
      <c r="I656" s="75" t="str">
        <f>IFERROR(VLOOKUP($H656,'[1]Units and Conversions'!$O$3:$P$37,2,0),"")</f>
        <v/>
      </c>
      <c r="J656" s="75"/>
      <c r="K656" s="75" t="s">
        <v>1623</v>
      </c>
    </row>
    <row r="657" spans="1:11">
      <c r="A657" s="74">
        <v>694</v>
      </c>
      <c r="B657" s="67" t="s">
        <v>749</v>
      </c>
      <c r="C657" s="75">
        <v>11</v>
      </c>
      <c r="D657" s="75" t="str">
        <f>+IFERROR(VLOOKUP(C657,[2]Category!$A$1:$C$18,3,FALSE),"")</f>
        <v>Colaboradores</v>
      </c>
      <c r="E657" s="75" t="s">
        <v>817</v>
      </c>
      <c r="F657" s="75" t="s">
        <v>812</v>
      </c>
      <c r="G657" s="75"/>
      <c r="H657" s="75"/>
      <c r="I657" s="75" t="str">
        <f>IFERROR(VLOOKUP($H657,'[1]Units and Conversions'!$O$3:$P$37,2,0),"")</f>
        <v/>
      </c>
      <c r="J657" s="75"/>
      <c r="K657" s="75" t="s">
        <v>1624</v>
      </c>
    </row>
    <row r="658" spans="1:11">
      <c r="A658" s="74">
        <v>695</v>
      </c>
      <c r="B658" s="67" t="s">
        <v>749</v>
      </c>
      <c r="C658" s="75">
        <v>11</v>
      </c>
      <c r="D658" s="75" t="str">
        <f>+IFERROR(VLOOKUP(C658,[2]Category!$A$1:$C$18,3,FALSE),"")</f>
        <v>Colaboradores</v>
      </c>
      <c r="E658" s="75" t="s">
        <v>817</v>
      </c>
      <c r="F658" s="75" t="s">
        <v>812</v>
      </c>
      <c r="G658" s="75"/>
      <c r="H658" s="75"/>
      <c r="I658" s="75" t="str">
        <f>IFERROR(VLOOKUP($H658,'[1]Units and Conversions'!$O$3:$P$37,2,0),"")</f>
        <v/>
      </c>
      <c r="J658" s="75"/>
      <c r="K658" s="75" t="s">
        <v>1625</v>
      </c>
    </row>
    <row r="659" spans="1:11">
      <c r="A659" s="66">
        <v>696</v>
      </c>
      <c r="B659" s="67">
        <v>30844</v>
      </c>
      <c r="C659" s="67">
        <v>11</v>
      </c>
      <c r="D659" s="67" t="str">
        <f>+IFERROR(VLOOKUP(C659,[2]Category!$A$1:$C$18,3,FALSE),"")</f>
        <v>Colaboradores</v>
      </c>
      <c r="E659" s="67" t="s">
        <v>817</v>
      </c>
      <c r="F659" s="67" t="s">
        <v>823</v>
      </c>
      <c r="G659" s="67"/>
      <c r="H659" s="67"/>
      <c r="I659" s="67" t="str">
        <f>IFERROR(VLOOKUP($H659,'[1]Units and Conversions'!$O$3:$P$37,2,0),"")</f>
        <v/>
      </c>
      <c r="J659" s="67"/>
      <c r="K659" s="67" t="s">
        <v>1626</v>
      </c>
    </row>
    <row r="660" spans="1:11">
      <c r="A660" s="66">
        <v>697</v>
      </c>
      <c r="B660" s="67">
        <v>30844</v>
      </c>
      <c r="C660" s="67">
        <v>11</v>
      </c>
      <c r="D660" s="67" t="str">
        <f>+IFERROR(VLOOKUP(C660,[2]Category!$A$1:$C$18,3,FALSE),"")</f>
        <v>Colaboradores</v>
      </c>
      <c r="E660" s="67" t="s">
        <v>817</v>
      </c>
      <c r="F660" s="67" t="s">
        <v>823</v>
      </c>
      <c r="G660" s="67"/>
      <c r="H660" s="67"/>
      <c r="I660" s="67" t="str">
        <f>IFERROR(VLOOKUP($H660,'[1]Units and Conversions'!$O$3:$P$37,2,0),"")</f>
        <v/>
      </c>
      <c r="J660" s="67"/>
      <c r="K660" s="67" t="s">
        <v>1627</v>
      </c>
    </row>
    <row r="661" spans="1:11">
      <c r="A661" s="66">
        <v>698</v>
      </c>
      <c r="B661" s="67">
        <v>30844</v>
      </c>
      <c r="C661" s="67">
        <v>11</v>
      </c>
      <c r="D661" s="67" t="str">
        <f>+IFERROR(VLOOKUP(C661,[2]Category!$A$1:$C$18,3,FALSE),"")</f>
        <v>Colaboradores</v>
      </c>
      <c r="E661" s="67" t="s">
        <v>817</v>
      </c>
      <c r="F661" s="67" t="s">
        <v>823</v>
      </c>
      <c r="G661" s="67"/>
      <c r="H661" s="67"/>
      <c r="I661" s="67" t="str">
        <f>IFERROR(VLOOKUP($H661,'[1]Units and Conversions'!$O$3:$P$37,2,0),"")</f>
        <v/>
      </c>
      <c r="J661" s="67"/>
      <c r="K661" s="67" t="s">
        <v>1628</v>
      </c>
    </row>
    <row r="662" spans="1:11">
      <c r="A662" s="66">
        <v>699</v>
      </c>
      <c r="B662" s="67">
        <v>30842</v>
      </c>
      <c r="C662" s="67">
        <v>11</v>
      </c>
      <c r="D662" s="67" t="str">
        <f>+IFERROR(VLOOKUP(C662,[2]Category!$A$1:$C$18,3,FALSE),"")</f>
        <v>Colaboradores</v>
      </c>
      <c r="E662" s="67" t="s">
        <v>817</v>
      </c>
      <c r="F662" s="67" t="s">
        <v>812</v>
      </c>
      <c r="G662" s="67"/>
      <c r="H662" s="67"/>
      <c r="I662" s="67" t="str">
        <f>IFERROR(VLOOKUP($H662,'[1]Units and Conversions'!$O$3:$P$37,2,0),"")</f>
        <v/>
      </c>
      <c r="J662" s="67"/>
      <c r="K662" s="67" t="s">
        <v>1629</v>
      </c>
    </row>
    <row r="663" spans="1:11">
      <c r="A663" s="66">
        <v>700</v>
      </c>
      <c r="B663" s="67">
        <v>30842</v>
      </c>
      <c r="C663" s="67">
        <v>11</v>
      </c>
      <c r="D663" s="67" t="str">
        <f>+IFERROR(VLOOKUP(C663,[2]Category!$A$1:$C$18,3,FALSE),"")</f>
        <v>Colaboradores</v>
      </c>
      <c r="E663" s="67" t="s">
        <v>817</v>
      </c>
      <c r="F663" s="67" t="s">
        <v>812</v>
      </c>
      <c r="G663" s="67"/>
      <c r="H663" s="67"/>
      <c r="I663" s="67" t="str">
        <f>IFERROR(VLOOKUP($H663,'[1]Units and Conversions'!$O$3:$P$37,2,0),"")</f>
        <v/>
      </c>
      <c r="J663" s="67"/>
      <c r="K663" s="67" t="s">
        <v>1630</v>
      </c>
    </row>
    <row r="664" spans="1:11">
      <c r="A664" s="66">
        <v>701</v>
      </c>
      <c r="B664" s="67">
        <v>30842</v>
      </c>
      <c r="C664" s="67">
        <v>11</v>
      </c>
      <c r="D664" s="67" t="str">
        <f>+IFERROR(VLOOKUP(C664,[2]Category!$A$1:$C$18,3,FALSE),"")</f>
        <v>Colaboradores</v>
      </c>
      <c r="E664" s="67" t="s">
        <v>817</v>
      </c>
      <c r="F664" s="67" t="s">
        <v>812</v>
      </c>
      <c r="G664" s="67"/>
      <c r="H664" s="67"/>
      <c r="I664" s="67" t="str">
        <f>IFERROR(VLOOKUP($H664,'[1]Units and Conversions'!$O$3:$P$37,2,0),"")</f>
        <v/>
      </c>
      <c r="J664" s="67"/>
      <c r="K664" s="67" t="s">
        <v>1631</v>
      </c>
    </row>
    <row r="665" spans="1:11">
      <c r="A665" s="66">
        <v>702</v>
      </c>
      <c r="B665" s="67">
        <v>30844</v>
      </c>
      <c r="C665" s="67">
        <v>11</v>
      </c>
      <c r="D665" s="67" t="str">
        <f>+IFERROR(VLOOKUP(C665,[2]Category!$A$1:$C$18,3,FALSE),"")</f>
        <v>Colaboradores</v>
      </c>
      <c r="E665" s="67" t="s">
        <v>817</v>
      </c>
      <c r="F665" s="67" t="s">
        <v>823</v>
      </c>
      <c r="G665" s="67"/>
      <c r="H665" s="67"/>
      <c r="I665" s="67" t="str">
        <f>IFERROR(VLOOKUP($H665,'[1]Units and Conversions'!$O$3:$P$37,2,0),"")</f>
        <v/>
      </c>
      <c r="J665" s="67"/>
      <c r="K665" s="67" t="s">
        <v>1632</v>
      </c>
    </row>
    <row r="666" spans="1:11">
      <c r="A666" s="66">
        <v>703</v>
      </c>
      <c r="B666" s="67">
        <v>30844</v>
      </c>
      <c r="C666" s="67">
        <v>11</v>
      </c>
      <c r="D666" s="67" t="str">
        <f>+IFERROR(VLOOKUP(C666,[2]Category!$A$1:$C$18,3,FALSE),"")</f>
        <v>Colaboradores</v>
      </c>
      <c r="E666" s="67" t="s">
        <v>817</v>
      </c>
      <c r="F666" s="67" t="s">
        <v>823</v>
      </c>
      <c r="G666" s="67"/>
      <c r="H666" s="67"/>
      <c r="I666" s="67" t="str">
        <f>IFERROR(VLOOKUP($H666,'[1]Units and Conversions'!$O$3:$P$37,2,0),"")</f>
        <v/>
      </c>
      <c r="J666" s="67"/>
      <c r="K666" s="67" t="s">
        <v>1633</v>
      </c>
    </row>
    <row r="667" spans="1:11">
      <c r="A667" s="66">
        <v>704</v>
      </c>
      <c r="B667" s="67">
        <v>30844</v>
      </c>
      <c r="C667" s="67">
        <v>11</v>
      </c>
      <c r="D667" s="67" t="str">
        <f>+IFERROR(VLOOKUP(C667,[2]Category!$A$1:$C$18,3,FALSE),"")</f>
        <v>Colaboradores</v>
      </c>
      <c r="E667" s="67" t="s">
        <v>817</v>
      </c>
      <c r="F667" s="67" t="s">
        <v>823</v>
      </c>
      <c r="G667" s="67"/>
      <c r="H667" s="67"/>
      <c r="I667" s="67" t="str">
        <f>IFERROR(VLOOKUP($H667,'[1]Units and Conversions'!$O$3:$P$37,2,0),"")</f>
        <v/>
      </c>
      <c r="J667" s="67"/>
      <c r="K667" s="67" t="s">
        <v>1634</v>
      </c>
    </row>
    <row r="668" spans="1:11">
      <c r="A668" s="62">
        <v>705</v>
      </c>
      <c r="B668" s="67" t="s">
        <v>749</v>
      </c>
      <c r="C668" s="67">
        <v>11</v>
      </c>
      <c r="D668" s="67" t="str">
        <f>+IFERROR(VLOOKUP(C668,[2]Category!$A$1:$C$18,3,FALSE),"")</f>
        <v>Colaboradores</v>
      </c>
      <c r="E668" s="67" t="s">
        <v>817</v>
      </c>
      <c r="F668" s="67" t="s">
        <v>831</v>
      </c>
      <c r="G668" s="67"/>
      <c r="H668" s="67"/>
      <c r="I668" s="67" t="str">
        <f>IFERROR(VLOOKUP($H668,'[1]Units and Conversions'!$O$3:$P$37,2,0),"")</f>
        <v/>
      </c>
      <c r="J668" s="67"/>
      <c r="K668" s="67" t="s">
        <v>1635</v>
      </c>
    </row>
    <row r="669" spans="1:11">
      <c r="A669" s="66">
        <v>706</v>
      </c>
      <c r="B669" s="67" t="s">
        <v>1636</v>
      </c>
      <c r="C669" s="67">
        <v>11</v>
      </c>
      <c r="D669" s="67" t="str">
        <f>+IFERROR(VLOOKUP(C669,[2]Category!$A$1:$C$18,3,FALSE),"")</f>
        <v>Colaboradores</v>
      </c>
      <c r="E669" s="67" t="s">
        <v>817</v>
      </c>
      <c r="F669" s="67" t="s">
        <v>831</v>
      </c>
      <c r="G669" s="67"/>
      <c r="H669" s="67"/>
      <c r="I669" s="67" t="str">
        <f>IFERROR(VLOOKUP($H669,'[1]Units and Conversions'!$O$3:$P$37,2,0),"")</f>
        <v/>
      </c>
      <c r="J669" s="67"/>
      <c r="K669" s="67" t="s">
        <v>1637</v>
      </c>
    </row>
    <row r="670" spans="1:11">
      <c r="A670" s="66">
        <v>707</v>
      </c>
      <c r="B670" s="67" t="s">
        <v>1636</v>
      </c>
      <c r="C670" s="67">
        <v>11</v>
      </c>
      <c r="D670" s="67" t="str">
        <f>+IFERROR(VLOOKUP(C670,[2]Category!$A$1:$C$18,3,FALSE),"")</f>
        <v>Colaboradores</v>
      </c>
      <c r="E670" s="67" t="s">
        <v>817</v>
      </c>
      <c r="F670" s="67" t="s">
        <v>831</v>
      </c>
      <c r="G670" s="67"/>
      <c r="H670" s="67"/>
      <c r="I670" s="67" t="str">
        <f>IFERROR(VLOOKUP($H670,'[1]Units and Conversions'!$O$3:$P$37,2,0),"")</f>
        <v/>
      </c>
      <c r="J670" s="67"/>
      <c r="K670" s="67" t="s">
        <v>1638</v>
      </c>
    </row>
    <row r="671" spans="1:11">
      <c r="A671" s="66">
        <v>708</v>
      </c>
      <c r="B671" s="67" t="s">
        <v>1636</v>
      </c>
      <c r="C671" s="67">
        <v>11</v>
      </c>
      <c r="D671" s="67" t="str">
        <f>+IFERROR(VLOOKUP(C671,[2]Category!$A$1:$C$18,3,FALSE),"")</f>
        <v>Colaboradores</v>
      </c>
      <c r="E671" s="67" t="s">
        <v>817</v>
      </c>
      <c r="F671" s="67" t="s">
        <v>831</v>
      </c>
      <c r="G671" s="67"/>
      <c r="H671" s="67"/>
      <c r="I671" s="67" t="str">
        <f>IFERROR(VLOOKUP($H671,'[1]Units and Conversions'!$O$3:$P$37,2,0),"")</f>
        <v/>
      </c>
      <c r="J671" s="67"/>
      <c r="K671" s="67" t="s">
        <v>1639</v>
      </c>
    </row>
    <row r="672" spans="1:11">
      <c r="A672" s="66">
        <v>709</v>
      </c>
      <c r="B672" s="67">
        <v>30860</v>
      </c>
      <c r="C672" s="67">
        <v>11</v>
      </c>
      <c r="D672" s="67" t="str">
        <f>+IFERROR(VLOOKUP(C672,[2]Category!$A$1:$C$18,3,FALSE),"")</f>
        <v>Colaboradores</v>
      </c>
      <c r="E672" s="67" t="s">
        <v>817</v>
      </c>
      <c r="F672" s="67" t="s">
        <v>831</v>
      </c>
      <c r="G672" s="67"/>
      <c r="H672" s="67"/>
      <c r="I672" s="67" t="str">
        <f>IFERROR(VLOOKUP($H672,'[1]Units and Conversions'!$O$3:$P$37,2,0),"")</f>
        <v/>
      </c>
      <c r="J672" s="67"/>
      <c r="K672" s="67" t="s">
        <v>1640</v>
      </c>
    </row>
    <row r="673" spans="1:11">
      <c r="A673" s="66">
        <v>710</v>
      </c>
      <c r="B673" s="67">
        <v>30860</v>
      </c>
      <c r="C673" s="67">
        <v>11</v>
      </c>
      <c r="D673" s="67" t="str">
        <f>+IFERROR(VLOOKUP(C673,[2]Category!$A$1:$C$18,3,FALSE),"")</f>
        <v>Colaboradores</v>
      </c>
      <c r="E673" s="67" t="s">
        <v>817</v>
      </c>
      <c r="F673" s="67" t="s">
        <v>831</v>
      </c>
      <c r="G673" s="67"/>
      <c r="H673" s="67"/>
      <c r="I673" s="67" t="str">
        <f>IFERROR(VLOOKUP($H673,'[1]Units and Conversions'!$O$3:$P$37,2,0),"")</f>
        <v/>
      </c>
      <c r="J673" s="67"/>
      <c r="K673" s="67" t="s">
        <v>1641</v>
      </c>
    </row>
    <row r="674" spans="1:11">
      <c r="A674" s="66">
        <v>711</v>
      </c>
      <c r="B674" s="67">
        <v>30860</v>
      </c>
      <c r="C674" s="67">
        <v>11</v>
      </c>
      <c r="D674" s="67" t="str">
        <f>+IFERROR(VLOOKUP(C674,[2]Category!$A$1:$C$18,3,FALSE),"")</f>
        <v>Colaboradores</v>
      </c>
      <c r="E674" s="67" t="s">
        <v>817</v>
      </c>
      <c r="F674" s="67" t="s">
        <v>831</v>
      </c>
      <c r="G674" s="67"/>
      <c r="H674" s="67"/>
      <c r="I674" s="67" t="str">
        <f>IFERROR(VLOOKUP($H674,'[1]Units and Conversions'!$O$3:$P$37,2,0),"")</f>
        <v/>
      </c>
      <c r="J674" s="67"/>
      <c r="K674" s="67" t="s">
        <v>1642</v>
      </c>
    </row>
    <row r="675" spans="1:11">
      <c r="A675" s="62">
        <v>712</v>
      </c>
      <c r="B675" s="67" t="s">
        <v>749</v>
      </c>
      <c r="C675" s="67">
        <v>11</v>
      </c>
      <c r="D675" s="67" t="str">
        <f>+IFERROR(VLOOKUP(C675,[2]Category!$A$1:$C$18,3,FALSE),"")</f>
        <v>Colaboradores</v>
      </c>
      <c r="E675" s="67" t="s">
        <v>817</v>
      </c>
      <c r="F675" s="67" t="s">
        <v>831</v>
      </c>
      <c r="G675" s="67"/>
      <c r="H675" s="67"/>
      <c r="I675" s="67" t="str">
        <f>IFERROR(VLOOKUP($H675,'[1]Units and Conversions'!$O$3:$P$37,2,0),"")</f>
        <v/>
      </c>
      <c r="J675" s="67"/>
      <c r="K675" s="67" t="s">
        <v>1643</v>
      </c>
    </row>
    <row r="676" spans="1:11">
      <c r="A676" s="62">
        <v>713</v>
      </c>
      <c r="B676" s="67" t="s">
        <v>749</v>
      </c>
      <c r="C676" s="67">
        <v>11</v>
      </c>
      <c r="D676" s="67" t="str">
        <f>+IFERROR(VLOOKUP(C676,[2]Category!$A$1:$C$18,3,FALSE),"")</f>
        <v>Colaboradores</v>
      </c>
      <c r="E676" s="67" t="s">
        <v>817</v>
      </c>
      <c r="F676" s="67" t="s">
        <v>831</v>
      </c>
      <c r="G676" s="67"/>
      <c r="H676" s="67"/>
      <c r="I676" s="67" t="str">
        <f>IFERROR(VLOOKUP($H676,'[1]Units and Conversions'!$O$3:$P$37,2,0),"")</f>
        <v/>
      </c>
      <c r="J676" s="67"/>
      <c r="K676" s="67" t="s">
        <v>1644</v>
      </c>
    </row>
    <row r="677" spans="1:11">
      <c r="A677" s="62">
        <v>714</v>
      </c>
      <c r="B677" s="67" t="s">
        <v>749</v>
      </c>
      <c r="C677" s="67">
        <v>11</v>
      </c>
      <c r="D677" s="67" t="str">
        <f>+IFERROR(VLOOKUP(C677,[2]Category!$A$1:$C$18,3,FALSE),"")</f>
        <v>Colaboradores</v>
      </c>
      <c r="E677" s="67" t="s">
        <v>817</v>
      </c>
      <c r="F677" s="67" t="s">
        <v>831</v>
      </c>
      <c r="G677" s="67"/>
      <c r="H677" s="67"/>
      <c r="I677" s="67" t="str">
        <f>IFERROR(VLOOKUP($H677,'[1]Units and Conversions'!$O$3:$P$37,2,0),"")</f>
        <v/>
      </c>
      <c r="J677" s="67"/>
      <c r="K677" s="67" t="s">
        <v>1645</v>
      </c>
    </row>
    <row r="678" spans="1:11">
      <c r="A678" s="66">
        <v>715</v>
      </c>
      <c r="B678" s="67" t="s">
        <v>1646</v>
      </c>
      <c r="C678" s="67">
        <v>11</v>
      </c>
      <c r="D678" s="67" t="str">
        <f>+IFERROR(VLOOKUP(C678,[2]Category!$A$1:$C$18,3,FALSE),"")</f>
        <v>Colaboradores</v>
      </c>
      <c r="E678" s="67" t="s">
        <v>817</v>
      </c>
      <c r="F678" s="67" t="s">
        <v>831</v>
      </c>
      <c r="G678" s="67"/>
      <c r="H678" s="67"/>
      <c r="I678" s="67" t="str">
        <f>IFERROR(VLOOKUP($H678,'[1]Units and Conversions'!$O$3:$P$37,2,0),"")</f>
        <v/>
      </c>
      <c r="J678" s="67"/>
      <c r="K678" s="67" t="s">
        <v>1647</v>
      </c>
    </row>
    <row r="679" spans="1:11">
      <c r="A679" s="66">
        <v>716</v>
      </c>
      <c r="B679" s="67" t="s">
        <v>1646</v>
      </c>
      <c r="C679" s="67">
        <v>11</v>
      </c>
      <c r="D679" s="67" t="str">
        <f>+IFERROR(VLOOKUP(C679,[2]Category!$A$1:$C$18,3,FALSE),"")</f>
        <v>Colaboradores</v>
      </c>
      <c r="E679" s="67" t="s">
        <v>817</v>
      </c>
      <c r="F679" s="67" t="s">
        <v>831</v>
      </c>
      <c r="G679" s="67"/>
      <c r="H679" s="67"/>
      <c r="I679" s="67" t="str">
        <f>IFERROR(VLOOKUP($H679,'[1]Units and Conversions'!$O$3:$P$37,2,0),"")</f>
        <v/>
      </c>
      <c r="J679" s="67"/>
      <c r="K679" s="67" t="s">
        <v>1648</v>
      </c>
    </row>
    <row r="680" spans="1:11">
      <c r="A680" s="66">
        <v>717</v>
      </c>
      <c r="B680" s="67" t="s">
        <v>1646</v>
      </c>
      <c r="C680" s="67">
        <v>11</v>
      </c>
      <c r="D680" s="67" t="str">
        <f>+IFERROR(VLOOKUP(C680,[2]Category!$A$1:$C$18,3,FALSE),"")</f>
        <v>Colaboradores</v>
      </c>
      <c r="E680" s="67" t="s">
        <v>817</v>
      </c>
      <c r="F680" s="67" t="s">
        <v>831</v>
      </c>
      <c r="G680" s="67"/>
      <c r="H680" s="67"/>
      <c r="I680" s="67" t="str">
        <f>IFERROR(VLOOKUP($H680,'[1]Units and Conversions'!$O$3:$P$37,2,0),"")</f>
        <v/>
      </c>
      <c r="J680" s="67"/>
      <c r="K680" s="67" t="s">
        <v>1649</v>
      </c>
    </row>
    <row r="681" spans="1:11">
      <c r="A681" s="66">
        <v>718</v>
      </c>
      <c r="B681" s="67">
        <v>30201</v>
      </c>
      <c r="C681" s="67">
        <v>11</v>
      </c>
      <c r="D681" s="67" t="str">
        <f>+IFERROR(VLOOKUP(C681,[2]Category!$A$1:$C$18,3,FALSE),"")</f>
        <v>Colaboradores</v>
      </c>
      <c r="E681" s="67" t="s">
        <v>817</v>
      </c>
      <c r="F681" s="67" t="s">
        <v>831</v>
      </c>
      <c r="G681" s="67"/>
      <c r="H681" s="67"/>
      <c r="I681" s="67" t="str">
        <f>IFERROR(VLOOKUP($H681,'[1]Units and Conversions'!$O$3:$P$37,2,0),"")</f>
        <v/>
      </c>
      <c r="J681" s="67"/>
      <c r="K681" s="67" t="s">
        <v>1650</v>
      </c>
    </row>
    <row r="682" spans="1:11">
      <c r="A682" s="66">
        <v>719</v>
      </c>
      <c r="B682" s="67">
        <v>30201</v>
      </c>
      <c r="C682" s="67">
        <v>11</v>
      </c>
      <c r="D682" s="67" t="str">
        <f>+IFERROR(VLOOKUP(C682,[2]Category!$A$1:$C$18,3,FALSE),"")</f>
        <v>Colaboradores</v>
      </c>
      <c r="E682" s="67" t="s">
        <v>817</v>
      </c>
      <c r="F682" s="67" t="s">
        <v>831</v>
      </c>
      <c r="G682" s="67"/>
      <c r="H682" s="67"/>
      <c r="I682" s="67" t="str">
        <f>IFERROR(VLOOKUP($H682,'[1]Units and Conversions'!$O$3:$P$37,2,0),"")</f>
        <v/>
      </c>
      <c r="J682" s="67"/>
      <c r="K682" s="67" t="s">
        <v>1651</v>
      </c>
    </row>
    <row r="683" spans="1:11">
      <c r="A683" s="66">
        <v>720</v>
      </c>
      <c r="B683" s="67">
        <v>30201</v>
      </c>
      <c r="C683" s="67">
        <v>11</v>
      </c>
      <c r="D683" s="67" t="str">
        <f>+IFERROR(VLOOKUP(C683,[2]Category!$A$1:$C$18,3,FALSE),"")</f>
        <v>Colaboradores</v>
      </c>
      <c r="E683" s="67" t="s">
        <v>817</v>
      </c>
      <c r="F683" s="67" t="s">
        <v>831</v>
      </c>
      <c r="G683" s="67"/>
      <c r="H683" s="67"/>
      <c r="I683" s="67" t="str">
        <f>IFERROR(VLOOKUP($H683,'[1]Units and Conversions'!$O$3:$P$37,2,0),"")</f>
        <v/>
      </c>
      <c r="J683" s="67"/>
      <c r="K683" s="67" t="s">
        <v>1652</v>
      </c>
    </row>
    <row r="684" spans="1:11">
      <c r="A684" s="66">
        <v>721</v>
      </c>
      <c r="B684" s="67">
        <v>30201</v>
      </c>
      <c r="C684" s="67">
        <v>11</v>
      </c>
      <c r="D684" s="67" t="str">
        <f>+IFERROR(VLOOKUP(C684,[2]Category!$A$1:$C$18,3,FALSE),"")</f>
        <v>Colaboradores</v>
      </c>
      <c r="E684" s="67" t="s">
        <v>817</v>
      </c>
      <c r="F684" s="67" t="s">
        <v>831</v>
      </c>
      <c r="G684" s="67"/>
      <c r="H684" s="67"/>
      <c r="I684" s="67" t="str">
        <f>IFERROR(VLOOKUP($H684,'[1]Units and Conversions'!$O$3:$P$37,2,0),"")</f>
        <v/>
      </c>
      <c r="J684" s="67"/>
      <c r="K684" s="67" t="s">
        <v>1653</v>
      </c>
    </row>
    <row r="685" spans="1:11">
      <c r="A685" s="66">
        <v>722</v>
      </c>
      <c r="B685" s="67">
        <v>30201</v>
      </c>
      <c r="C685" s="67">
        <v>11</v>
      </c>
      <c r="D685" s="67" t="str">
        <f>+IFERROR(VLOOKUP(C685,[2]Category!$A$1:$C$18,3,FALSE),"")</f>
        <v>Colaboradores</v>
      </c>
      <c r="E685" s="67" t="s">
        <v>817</v>
      </c>
      <c r="F685" s="67" t="s">
        <v>831</v>
      </c>
      <c r="G685" s="67"/>
      <c r="H685" s="67"/>
      <c r="I685" s="67" t="str">
        <f>IFERROR(VLOOKUP($H685,'[1]Units and Conversions'!$O$3:$P$37,2,0),"")</f>
        <v/>
      </c>
      <c r="J685" s="67"/>
      <c r="K685" s="67" t="s">
        <v>1654</v>
      </c>
    </row>
    <row r="686" spans="1:11">
      <c r="A686" s="66">
        <v>723</v>
      </c>
      <c r="B686" s="67">
        <v>30201</v>
      </c>
      <c r="C686" s="67">
        <v>11</v>
      </c>
      <c r="D686" s="67" t="str">
        <f>+IFERROR(VLOOKUP(C686,[2]Category!$A$1:$C$18,3,FALSE),"")</f>
        <v>Colaboradores</v>
      </c>
      <c r="E686" s="67" t="s">
        <v>817</v>
      </c>
      <c r="F686" s="67" t="s">
        <v>831</v>
      </c>
      <c r="G686" s="67"/>
      <c r="H686" s="67"/>
      <c r="I686" s="67" t="str">
        <f>IFERROR(VLOOKUP($H686,'[1]Units and Conversions'!$O$3:$P$37,2,0),"")</f>
        <v/>
      </c>
      <c r="J686" s="67"/>
      <c r="K686" s="67" t="s">
        <v>1655</v>
      </c>
    </row>
    <row r="687" spans="1:11">
      <c r="A687" s="66">
        <v>724</v>
      </c>
      <c r="B687" s="67">
        <v>30201</v>
      </c>
      <c r="C687" s="67">
        <v>11</v>
      </c>
      <c r="D687" s="67" t="str">
        <f>+IFERROR(VLOOKUP(C687,[2]Category!$A$1:$C$18,3,FALSE),"")</f>
        <v>Colaboradores</v>
      </c>
      <c r="E687" s="67" t="s">
        <v>817</v>
      </c>
      <c r="F687" s="67" t="s">
        <v>831</v>
      </c>
      <c r="G687" s="67"/>
      <c r="H687" s="67"/>
      <c r="I687" s="67" t="str">
        <f>IFERROR(VLOOKUP($H687,'[1]Units and Conversions'!$O$3:$P$37,2,0),"")</f>
        <v/>
      </c>
      <c r="J687" s="67"/>
      <c r="K687" s="67" t="s">
        <v>1656</v>
      </c>
    </row>
    <row r="688" spans="1:11">
      <c r="A688" s="66">
        <v>725</v>
      </c>
      <c r="B688" s="67">
        <v>30201</v>
      </c>
      <c r="C688" s="67">
        <v>11</v>
      </c>
      <c r="D688" s="67" t="str">
        <f>+IFERROR(VLOOKUP(C688,[2]Category!$A$1:$C$18,3,FALSE),"")</f>
        <v>Colaboradores</v>
      </c>
      <c r="E688" s="67" t="s">
        <v>817</v>
      </c>
      <c r="F688" s="67" t="s">
        <v>831</v>
      </c>
      <c r="G688" s="67"/>
      <c r="H688" s="67"/>
      <c r="I688" s="67" t="str">
        <f>IFERROR(VLOOKUP($H688,'[1]Units and Conversions'!$O$3:$P$37,2,0),"")</f>
        <v/>
      </c>
      <c r="J688" s="67"/>
      <c r="K688" s="67" t="s">
        <v>1657</v>
      </c>
    </row>
    <row r="689" spans="1:11">
      <c r="A689" s="66">
        <v>726</v>
      </c>
      <c r="B689" s="67">
        <v>30201</v>
      </c>
      <c r="C689" s="67">
        <v>11</v>
      </c>
      <c r="D689" s="67" t="str">
        <f>+IFERROR(VLOOKUP(C689,[2]Category!$A$1:$C$18,3,FALSE),"")</f>
        <v>Colaboradores</v>
      </c>
      <c r="E689" s="67" t="s">
        <v>817</v>
      </c>
      <c r="F689" s="67" t="s">
        <v>831</v>
      </c>
      <c r="G689" s="67"/>
      <c r="H689" s="67"/>
      <c r="I689" s="67" t="str">
        <f>IFERROR(VLOOKUP($H689,'[1]Units and Conversions'!$O$3:$P$37,2,0),"")</f>
        <v/>
      </c>
      <c r="J689" s="67"/>
      <c r="K689" s="67" t="s">
        <v>1658</v>
      </c>
    </row>
    <row r="690" spans="1:11">
      <c r="A690" s="66">
        <v>727</v>
      </c>
      <c r="B690" s="67">
        <v>30892</v>
      </c>
      <c r="C690" s="67">
        <v>11</v>
      </c>
      <c r="D690" s="67" t="str">
        <f>+IFERROR(VLOOKUP(C690,[2]Category!$A$1:$C$18,3,FALSE),"")</f>
        <v>Colaboradores</v>
      </c>
      <c r="E690" s="67" t="s">
        <v>817</v>
      </c>
      <c r="F690" s="67" t="s">
        <v>831</v>
      </c>
      <c r="G690" s="67"/>
      <c r="H690" s="67"/>
      <c r="I690" s="67" t="str">
        <f>IFERROR(VLOOKUP($H690,'[1]Units and Conversions'!$O$3:$P$37,2,0),"")</f>
        <v/>
      </c>
      <c r="J690" s="67"/>
      <c r="K690" s="67" t="s">
        <v>1659</v>
      </c>
    </row>
    <row r="691" spans="1:11">
      <c r="A691" s="62">
        <v>728</v>
      </c>
      <c r="B691" s="67" t="s">
        <v>749</v>
      </c>
      <c r="C691" s="67">
        <v>11</v>
      </c>
      <c r="D691" s="67" t="str">
        <f>+IFERROR(VLOOKUP(C691,[2]Category!$A$1:$C$18,3,FALSE),"")</f>
        <v>Colaboradores</v>
      </c>
      <c r="E691" s="67" t="s">
        <v>817</v>
      </c>
      <c r="F691" s="67" t="s">
        <v>831</v>
      </c>
      <c r="G691" s="67"/>
      <c r="H691" s="67"/>
      <c r="I691" s="67" t="str">
        <f>IFERROR(VLOOKUP($H691,'[1]Units and Conversions'!$O$3:$P$37,2,0),"")</f>
        <v/>
      </c>
      <c r="J691" s="67"/>
      <c r="K691" s="67" t="s">
        <v>1660</v>
      </c>
    </row>
    <row r="692" spans="1:11">
      <c r="A692" s="62">
        <v>729</v>
      </c>
      <c r="B692" s="67" t="s">
        <v>749</v>
      </c>
      <c r="C692" s="67">
        <v>11</v>
      </c>
      <c r="D692" s="67" t="str">
        <f>+IFERROR(VLOOKUP(C692,[2]Category!$A$1:$C$18,3,FALSE),"")</f>
        <v>Colaboradores</v>
      </c>
      <c r="E692" s="67" t="s">
        <v>817</v>
      </c>
      <c r="F692" s="67" t="s">
        <v>831</v>
      </c>
      <c r="G692" s="67"/>
      <c r="H692" s="67"/>
      <c r="I692" s="67" t="str">
        <f>IFERROR(VLOOKUP($H692,'[1]Units and Conversions'!$O$3:$P$37,2,0),"")</f>
        <v/>
      </c>
      <c r="J692" s="67"/>
      <c r="K692" s="67" t="s">
        <v>1661</v>
      </c>
    </row>
    <row r="693" spans="1:11">
      <c r="A693" s="62">
        <v>730</v>
      </c>
      <c r="B693" s="67" t="s">
        <v>749</v>
      </c>
      <c r="C693" s="67">
        <v>11</v>
      </c>
      <c r="D693" s="67" t="str">
        <f>+IFERROR(VLOOKUP(C693,[2]Category!$A$1:$C$18,3,FALSE),"")</f>
        <v>Colaboradores</v>
      </c>
      <c r="E693" s="67" t="s">
        <v>817</v>
      </c>
      <c r="F693" s="67" t="s">
        <v>831</v>
      </c>
      <c r="G693" s="67"/>
      <c r="H693" s="67"/>
      <c r="I693" s="67" t="str">
        <f>IFERROR(VLOOKUP($H693,'[1]Units and Conversions'!$O$3:$P$37,2,0),"")</f>
        <v/>
      </c>
      <c r="J693" s="67"/>
      <c r="K693" s="67" t="s">
        <v>1662</v>
      </c>
    </row>
    <row r="694" spans="1:11">
      <c r="A694" s="62">
        <v>731</v>
      </c>
      <c r="B694" s="67" t="s">
        <v>749</v>
      </c>
      <c r="C694" s="67">
        <v>11</v>
      </c>
      <c r="D694" s="67" t="str">
        <f>+IFERROR(VLOOKUP(C694,[2]Category!$A$1:$C$18,3,FALSE),"")</f>
        <v>Colaboradores</v>
      </c>
      <c r="E694" s="67" t="s">
        <v>817</v>
      </c>
      <c r="F694" s="67" t="s">
        <v>831</v>
      </c>
      <c r="G694" s="67"/>
      <c r="H694" s="67"/>
      <c r="I694" s="67" t="str">
        <f>IFERROR(VLOOKUP($H694,'[1]Units and Conversions'!$O$3:$P$37,2,0),"")</f>
        <v/>
      </c>
      <c r="J694" s="67"/>
      <c r="K694" s="67" t="s">
        <v>1663</v>
      </c>
    </row>
    <row r="695" spans="1:11">
      <c r="A695" s="62">
        <v>732</v>
      </c>
      <c r="B695" s="67" t="s">
        <v>749</v>
      </c>
      <c r="C695" s="67">
        <v>11</v>
      </c>
      <c r="D695" s="67" t="str">
        <f>+IFERROR(VLOOKUP(C695,[2]Category!$A$1:$C$18,3,FALSE),"")</f>
        <v>Colaboradores</v>
      </c>
      <c r="E695" s="67" t="s">
        <v>817</v>
      </c>
      <c r="F695" s="67" t="s">
        <v>831</v>
      </c>
      <c r="G695" s="67"/>
      <c r="H695" s="67"/>
      <c r="I695" s="67" t="str">
        <f>IFERROR(VLOOKUP($H695,'[1]Units and Conversions'!$O$3:$P$37,2,0),"")</f>
        <v/>
      </c>
      <c r="J695" s="67"/>
      <c r="K695" s="67" t="s">
        <v>1664</v>
      </c>
    </row>
    <row r="696" spans="1:11">
      <c r="A696" s="62">
        <v>733</v>
      </c>
      <c r="B696" s="67" t="s">
        <v>749</v>
      </c>
      <c r="C696" s="67">
        <v>11</v>
      </c>
      <c r="D696" s="67" t="str">
        <f>+IFERROR(VLOOKUP(C696,[2]Category!$A$1:$C$18,3,FALSE),"")</f>
        <v>Colaboradores</v>
      </c>
      <c r="E696" s="67" t="s">
        <v>817</v>
      </c>
      <c r="F696" s="67" t="s">
        <v>831</v>
      </c>
      <c r="G696" s="67"/>
      <c r="H696" s="67"/>
      <c r="I696" s="67" t="str">
        <f>IFERROR(VLOOKUP($H696,'[1]Units and Conversions'!$O$3:$P$37,2,0),"")</f>
        <v/>
      </c>
      <c r="J696" s="67"/>
      <c r="K696" s="67" t="s">
        <v>1665</v>
      </c>
    </row>
    <row r="697" spans="1:11">
      <c r="A697" s="62">
        <v>734</v>
      </c>
      <c r="B697" s="67" t="s">
        <v>749</v>
      </c>
      <c r="C697" s="67">
        <v>11</v>
      </c>
      <c r="D697" s="67" t="str">
        <f>+IFERROR(VLOOKUP(C697,[2]Category!$A$1:$C$18,3,FALSE),"")</f>
        <v>Colaboradores</v>
      </c>
      <c r="E697" s="67" t="s">
        <v>817</v>
      </c>
      <c r="F697" s="67" t="s">
        <v>831</v>
      </c>
      <c r="G697" s="67"/>
      <c r="H697" s="67"/>
      <c r="I697" s="67" t="str">
        <f>IFERROR(VLOOKUP($H697,'[1]Units and Conversions'!$O$3:$P$37,2,0),"")</f>
        <v/>
      </c>
      <c r="J697" s="67"/>
      <c r="K697" s="67" t="s">
        <v>1666</v>
      </c>
    </row>
    <row r="698" spans="1:11">
      <c r="A698" s="62">
        <v>735</v>
      </c>
      <c r="B698" s="67" t="s">
        <v>749</v>
      </c>
      <c r="C698" s="67">
        <v>11</v>
      </c>
      <c r="D698" s="67" t="str">
        <f>+IFERROR(VLOOKUP(C698,[2]Category!$A$1:$C$18,3,FALSE),"")</f>
        <v>Colaboradores</v>
      </c>
      <c r="E698" s="67" t="s">
        <v>817</v>
      </c>
      <c r="F698" s="67" t="s">
        <v>831</v>
      </c>
      <c r="G698" s="67"/>
      <c r="H698" s="67"/>
      <c r="I698" s="67" t="str">
        <f>IFERROR(VLOOKUP($H698,'[1]Units and Conversions'!$O$3:$P$37,2,0),"")</f>
        <v/>
      </c>
      <c r="J698" s="67"/>
      <c r="K698" s="67" t="s">
        <v>1667</v>
      </c>
    </row>
    <row r="699" spans="1:11">
      <c r="A699" s="62">
        <v>736</v>
      </c>
      <c r="B699" s="67" t="s">
        <v>749</v>
      </c>
      <c r="C699" s="67">
        <v>11</v>
      </c>
      <c r="D699" s="67" t="str">
        <f>+IFERROR(VLOOKUP(C699,[2]Category!$A$1:$C$18,3,FALSE),"")</f>
        <v>Colaboradores</v>
      </c>
      <c r="E699" s="67" t="s">
        <v>817</v>
      </c>
      <c r="F699" s="67" t="s">
        <v>831</v>
      </c>
      <c r="G699" s="67"/>
      <c r="H699" s="67"/>
      <c r="I699" s="67" t="str">
        <f>IFERROR(VLOOKUP($H699,'[1]Units and Conversions'!$O$3:$P$37,2,0),"")</f>
        <v/>
      </c>
      <c r="J699" s="67"/>
      <c r="K699" s="67" t="s">
        <v>1668</v>
      </c>
    </row>
    <row r="700" spans="1:11">
      <c r="A700" s="62">
        <v>737</v>
      </c>
      <c r="B700" s="67" t="s">
        <v>749</v>
      </c>
      <c r="C700" s="67">
        <v>11</v>
      </c>
      <c r="D700" s="67" t="str">
        <f>+IFERROR(VLOOKUP(C700,[2]Category!$A$1:$C$18,3,FALSE),"")</f>
        <v>Colaboradores</v>
      </c>
      <c r="E700" s="67" t="s">
        <v>817</v>
      </c>
      <c r="F700" s="67" t="s">
        <v>831</v>
      </c>
      <c r="G700" s="67"/>
      <c r="H700" s="67"/>
      <c r="I700" s="67" t="str">
        <f>IFERROR(VLOOKUP($H700,'[1]Units and Conversions'!$O$3:$P$37,2,0),"")</f>
        <v/>
      </c>
      <c r="J700" s="67"/>
      <c r="K700" s="67" t="s">
        <v>1669</v>
      </c>
    </row>
    <row r="701" spans="1:11">
      <c r="A701" s="66">
        <v>738</v>
      </c>
      <c r="B701" s="67">
        <v>30895</v>
      </c>
      <c r="C701" s="67">
        <v>11</v>
      </c>
      <c r="D701" s="67" t="str">
        <f>+IFERROR(VLOOKUP(C701,[2]Category!$A$1:$C$18,3,FALSE),"")</f>
        <v>Colaboradores</v>
      </c>
      <c r="E701" s="67" t="s">
        <v>817</v>
      </c>
      <c r="F701" s="67" t="s">
        <v>831</v>
      </c>
      <c r="G701" s="67"/>
      <c r="H701" s="67"/>
      <c r="I701" s="67" t="str">
        <f>IFERROR(VLOOKUP($H701,'[1]Units and Conversions'!$O$3:$P$37,2,0),"")</f>
        <v/>
      </c>
      <c r="J701" s="67"/>
      <c r="K701" s="67" t="s">
        <v>1670</v>
      </c>
    </row>
    <row r="702" spans="1:11">
      <c r="A702" s="66">
        <v>739</v>
      </c>
      <c r="B702" s="67">
        <v>30895</v>
      </c>
      <c r="C702" s="67">
        <v>11</v>
      </c>
      <c r="D702" s="67" t="str">
        <f>+IFERROR(VLOOKUP(C702,[2]Category!$A$1:$C$18,3,FALSE),"")</f>
        <v>Colaboradores</v>
      </c>
      <c r="E702" s="67" t="s">
        <v>817</v>
      </c>
      <c r="F702" s="67" t="s">
        <v>831</v>
      </c>
      <c r="G702" s="67"/>
      <c r="H702" s="67"/>
      <c r="I702" s="67" t="str">
        <f>IFERROR(VLOOKUP($H702,'[1]Units and Conversions'!$O$3:$P$37,2,0),"")</f>
        <v/>
      </c>
      <c r="J702" s="67"/>
      <c r="K702" s="67" t="s">
        <v>1671</v>
      </c>
    </row>
    <row r="703" spans="1:11">
      <c r="A703" s="66">
        <v>740</v>
      </c>
      <c r="B703" s="67">
        <v>30895</v>
      </c>
      <c r="C703" s="67">
        <v>11</v>
      </c>
      <c r="D703" s="67" t="str">
        <f>+IFERROR(VLOOKUP(C703,[2]Category!$A$1:$C$18,3,FALSE),"")</f>
        <v>Colaboradores</v>
      </c>
      <c r="E703" s="67" t="s">
        <v>817</v>
      </c>
      <c r="F703" s="67" t="s">
        <v>831</v>
      </c>
      <c r="G703" s="67"/>
      <c r="H703" s="67"/>
      <c r="I703" s="67" t="str">
        <f>IFERROR(VLOOKUP($H703,'[1]Units and Conversions'!$O$3:$P$37,2,0),"")</f>
        <v/>
      </c>
      <c r="J703" s="67"/>
      <c r="K703" s="67" t="s">
        <v>1672</v>
      </c>
    </row>
    <row r="704" spans="1:11">
      <c r="A704" s="62">
        <v>741</v>
      </c>
      <c r="B704" s="67" t="s">
        <v>749</v>
      </c>
      <c r="C704" s="67">
        <v>11</v>
      </c>
      <c r="D704" s="67" t="str">
        <f>+IFERROR(VLOOKUP(C704,[2]Category!$A$1:$C$18,3,FALSE),"")</f>
        <v>Colaboradores</v>
      </c>
      <c r="E704" s="67" t="s">
        <v>817</v>
      </c>
      <c r="F704" s="67" t="s">
        <v>831</v>
      </c>
      <c r="G704" s="67"/>
      <c r="H704" s="67"/>
      <c r="I704" s="67" t="str">
        <f>IFERROR(VLOOKUP($H704,'[1]Units and Conversions'!$O$3:$P$37,2,0),"")</f>
        <v/>
      </c>
      <c r="J704" s="67"/>
      <c r="K704" s="67" t="s">
        <v>1673</v>
      </c>
    </row>
    <row r="705" spans="1:11">
      <c r="A705" s="62">
        <v>742</v>
      </c>
      <c r="B705" s="67" t="s">
        <v>749</v>
      </c>
      <c r="C705" s="67">
        <v>11</v>
      </c>
      <c r="D705" s="67" t="str">
        <f>+IFERROR(VLOOKUP(C705,[2]Category!$A$1:$C$18,3,FALSE),"")</f>
        <v>Colaboradores</v>
      </c>
      <c r="E705" s="67" t="s">
        <v>817</v>
      </c>
      <c r="F705" s="67" t="s">
        <v>831</v>
      </c>
      <c r="G705" s="67"/>
      <c r="H705" s="67"/>
      <c r="I705" s="67" t="str">
        <f>IFERROR(VLOOKUP($H705,'[1]Units and Conversions'!$O$3:$P$37,2,0),"")</f>
        <v/>
      </c>
      <c r="J705" s="67"/>
      <c r="K705" s="67" t="s">
        <v>1674</v>
      </c>
    </row>
    <row r="706" spans="1:11">
      <c r="A706" s="62">
        <v>743</v>
      </c>
      <c r="B706" s="67" t="s">
        <v>749</v>
      </c>
      <c r="C706" s="67">
        <v>11</v>
      </c>
      <c r="D706" s="67" t="str">
        <f>+IFERROR(VLOOKUP(C706,[2]Category!$A$1:$C$18,3,FALSE),"")</f>
        <v>Colaboradores</v>
      </c>
      <c r="E706" s="67" t="s">
        <v>817</v>
      </c>
      <c r="F706" s="67" t="s">
        <v>831</v>
      </c>
      <c r="G706" s="67"/>
      <c r="H706" s="67"/>
      <c r="I706" s="67" t="str">
        <f>IFERROR(VLOOKUP($H706,'[1]Units and Conversions'!$O$3:$P$37,2,0),"")</f>
        <v/>
      </c>
      <c r="J706" s="67"/>
      <c r="K706" s="67" t="s">
        <v>1675</v>
      </c>
    </row>
    <row r="707" spans="1:11">
      <c r="A707" s="66">
        <v>744</v>
      </c>
      <c r="B707" s="67">
        <v>30893</v>
      </c>
      <c r="C707" s="67">
        <v>11</v>
      </c>
      <c r="D707" s="67" t="str">
        <f>+IFERROR(VLOOKUP(C707,[2]Category!$A$1:$C$18,3,FALSE),"")</f>
        <v>Colaboradores</v>
      </c>
      <c r="E707" s="67" t="s">
        <v>817</v>
      </c>
      <c r="F707" s="67" t="s">
        <v>831</v>
      </c>
      <c r="G707" s="67"/>
      <c r="H707" s="67"/>
      <c r="I707" s="67" t="str">
        <f>IFERROR(VLOOKUP($H707,'[1]Units and Conversions'!$O$3:$P$37,2,0),"")</f>
        <v/>
      </c>
      <c r="J707" s="67"/>
      <c r="K707" s="67" t="s">
        <v>1676</v>
      </c>
    </row>
    <row r="708" spans="1:11">
      <c r="A708" s="66">
        <v>745</v>
      </c>
      <c r="B708" s="67">
        <v>30893</v>
      </c>
      <c r="C708" s="67">
        <v>11</v>
      </c>
      <c r="D708" s="67" t="str">
        <f>+IFERROR(VLOOKUP(C708,[2]Category!$A$1:$C$18,3,FALSE),"")</f>
        <v>Colaboradores</v>
      </c>
      <c r="E708" s="67" t="s">
        <v>817</v>
      </c>
      <c r="F708" s="67" t="s">
        <v>831</v>
      </c>
      <c r="G708" s="67"/>
      <c r="H708" s="67"/>
      <c r="I708" s="67" t="str">
        <f>IFERROR(VLOOKUP($H708,'[1]Units and Conversions'!$O$3:$P$37,2,0),"")</f>
        <v/>
      </c>
      <c r="J708" s="67"/>
      <c r="K708" s="67" t="s">
        <v>1677</v>
      </c>
    </row>
    <row r="709" spans="1:11">
      <c r="A709" s="66">
        <v>746</v>
      </c>
      <c r="B709" s="67">
        <v>30893</v>
      </c>
      <c r="C709" s="67">
        <v>11</v>
      </c>
      <c r="D709" s="67" t="str">
        <f>+IFERROR(VLOOKUP(C709,[2]Category!$A$1:$C$18,3,FALSE),"")</f>
        <v>Colaboradores</v>
      </c>
      <c r="E709" s="67" t="s">
        <v>817</v>
      </c>
      <c r="F709" s="67" t="s">
        <v>831</v>
      </c>
      <c r="G709" s="67"/>
      <c r="H709" s="67"/>
      <c r="I709" s="67" t="str">
        <f>IFERROR(VLOOKUP($H709,'[1]Units and Conversions'!$O$3:$P$37,2,0),"")</f>
        <v/>
      </c>
      <c r="J709" s="67"/>
      <c r="K709" s="67" t="s">
        <v>1678</v>
      </c>
    </row>
    <row r="710" spans="1:11">
      <c r="A710" s="62">
        <v>747</v>
      </c>
      <c r="B710" s="67" t="s">
        <v>749</v>
      </c>
      <c r="C710" s="67">
        <v>11</v>
      </c>
      <c r="D710" s="67" t="str">
        <f>+IFERROR(VLOOKUP(C710,[2]Category!$A$1:$C$18,3,FALSE),"")</f>
        <v>Colaboradores</v>
      </c>
      <c r="E710" s="67" t="s">
        <v>817</v>
      </c>
      <c r="F710" s="67" t="s">
        <v>831</v>
      </c>
      <c r="G710" s="67"/>
      <c r="H710" s="67"/>
      <c r="I710" s="67" t="str">
        <f>IFERROR(VLOOKUP($H710,'[1]Units and Conversions'!$O$3:$P$37,2,0),"")</f>
        <v/>
      </c>
      <c r="J710" s="67"/>
      <c r="K710" s="67" t="s">
        <v>1679</v>
      </c>
    </row>
    <row r="711" spans="1:11">
      <c r="A711" s="62">
        <v>748</v>
      </c>
      <c r="B711" s="67" t="s">
        <v>749</v>
      </c>
      <c r="C711" s="67">
        <v>11</v>
      </c>
      <c r="D711" s="67" t="str">
        <f>+IFERROR(VLOOKUP(C711,[2]Category!$A$1:$C$18,3,FALSE),"")</f>
        <v>Colaboradores</v>
      </c>
      <c r="E711" s="67" t="s">
        <v>817</v>
      </c>
      <c r="F711" s="67" t="s">
        <v>831</v>
      </c>
      <c r="G711" s="67"/>
      <c r="H711" s="67"/>
      <c r="I711" s="67" t="str">
        <f>IFERROR(VLOOKUP($H711,'[1]Units and Conversions'!$O$3:$P$37,2,0),"")</f>
        <v/>
      </c>
      <c r="J711" s="67"/>
      <c r="K711" s="67" t="s">
        <v>1680</v>
      </c>
    </row>
    <row r="712" spans="1:11">
      <c r="A712" s="62">
        <v>749</v>
      </c>
      <c r="B712" s="67" t="s">
        <v>749</v>
      </c>
      <c r="C712" s="67">
        <v>11</v>
      </c>
      <c r="D712" s="67" t="str">
        <f>+IFERROR(VLOOKUP(C712,[2]Category!$A$1:$C$18,3,FALSE),"")</f>
        <v>Colaboradores</v>
      </c>
      <c r="E712" s="67" t="s">
        <v>817</v>
      </c>
      <c r="F712" s="67" t="s">
        <v>831</v>
      </c>
      <c r="G712" s="67"/>
      <c r="H712" s="67"/>
      <c r="I712" s="67" t="str">
        <f>IFERROR(VLOOKUP($H712,'[1]Units and Conversions'!$O$3:$P$37,2,0),"")</f>
        <v/>
      </c>
      <c r="J712" s="67"/>
      <c r="K712" s="67" t="s">
        <v>1681</v>
      </c>
    </row>
    <row r="713" spans="1:11">
      <c r="A713" s="66">
        <v>750</v>
      </c>
      <c r="B713" s="67">
        <v>30893</v>
      </c>
      <c r="C713" s="67">
        <v>11</v>
      </c>
      <c r="D713" s="67" t="str">
        <f>+IFERROR(VLOOKUP(C713,[2]Category!$A$1:$C$18,3,FALSE),"")</f>
        <v>Colaboradores</v>
      </c>
      <c r="E713" s="67" t="s">
        <v>817</v>
      </c>
      <c r="F713" s="67" t="s">
        <v>831</v>
      </c>
      <c r="G713" s="67"/>
      <c r="H713" s="67"/>
      <c r="I713" s="67" t="str">
        <f>IFERROR(VLOOKUP($H713,'[1]Units and Conversions'!$O$3:$P$37,2,0),"")</f>
        <v/>
      </c>
      <c r="J713" s="67"/>
      <c r="K713" s="67" t="s">
        <v>1682</v>
      </c>
    </row>
    <row r="714" spans="1:11">
      <c r="A714" s="66">
        <v>751</v>
      </c>
      <c r="B714" s="67">
        <v>30893</v>
      </c>
      <c r="C714" s="67">
        <v>11</v>
      </c>
      <c r="D714" s="67" t="str">
        <f>+IFERROR(VLOOKUP(C714,[2]Category!$A$1:$C$18,3,FALSE),"")</f>
        <v>Colaboradores</v>
      </c>
      <c r="E714" s="67" t="s">
        <v>817</v>
      </c>
      <c r="F714" s="67" t="s">
        <v>831</v>
      </c>
      <c r="G714" s="67"/>
      <c r="H714" s="67"/>
      <c r="I714" s="67" t="str">
        <f>IFERROR(VLOOKUP($H714,'[1]Units and Conversions'!$O$3:$P$37,2,0),"")</f>
        <v/>
      </c>
      <c r="J714" s="67"/>
      <c r="K714" s="67" t="s">
        <v>1683</v>
      </c>
    </row>
    <row r="715" spans="1:11">
      <c r="A715" s="66">
        <v>752</v>
      </c>
      <c r="B715" s="67">
        <v>30893</v>
      </c>
      <c r="C715" s="67">
        <v>11</v>
      </c>
      <c r="D715" s="67" t="str">
        <f>+IFERROR(VLOOKUP(C715,[2]Category!$A$1:$C$18,3,FALSE),"")</f>
        <v>Colaboradores</v>
      </c>
      <c r="E715" s="67" t="s">
        <v>817</v>
      </c>
      <c r="F715" s="67" t="s">
        <v>831</v>
      </c>
      <c r="G715" s="67"/>
      <c r="H715" s="67"/>
      <c r="I715" s="67" t="str">
        <f>IFERROR(VLOOKUP($H715,'[1]Units and Conversions'!$O$3:$P$37,2,0),"")</f>
        <v/>
      </c>
      <c r="J715" s="67"/>
      <c r="K715" s="67" t="s">
        <v>1684</v>
      </c>
    </row>
    <row r="716" spans="1:11">
      <c r="A716" s="66">
        <v>753</v>
      </c>
      <c r="B716" s="67">
        <v>30215</v>
      </c>
      <c r="C716" s="67">
        <v>11</v>
      </c>
      <c r="D716" s="67" t="str">
        <f>+IFERROR(VLOOKUP(C716,[2]Category!$A$1:$C$18,3,FALSE),"")</f>
        <v>Colaboradores</v>
      </c>
      <c r="E716" s="67" t="s">
        <v>808</v>
      </c>
      <c r="F716" s="67" t="s">
        <v>831</v>
      </c>
      <c r="G716" s="67"/>
      <c r="H716" s="67"/>
      <c r="I716" s="67" t="str">
        <f>IFERROR(VLOOKUP($H716,'[1]Units and Conversions'!$O$3:$P$37,2,0),"")</f>
        <v/>
      </c>
      <c r="J716" s="67"/>
      <c r="K716" s="67" t="s">
        <v>1685</v>
      </c>
    </row>
    <row r="717" spans="1:11">
      <c r="A717" s="66">
        <v>754</v>
      </c>
      <c r="B717" s="67">
        <v>30215</v>
      </c>
      <c r="C717" s="67">
        <v>11</v>
      </c>
      <c r="D717" s="67" t="str">
        <f>+IFERROR(VLOOKUP(C717,[2]Category!$A$1:$C$18,3,FALSE),"")</f>
        <v>Colaboradores</v>
      </c>
      <c r="E717" s="67" t="s">
        <v>808</v>
      </c>
      <c r="F717" s="67" t="s">
        <v>831</v>
      </c>
      <c r="G717" s="67"/>
      <c r="H717" s="67"/>
      <c r="I717" s="67" t="str">
        <f>IFERROR(VLOOKUP($H717,'[1]Units and Conversions'!$O$3:$P$37,2,0),"")</f>
        <v/>
      </c>
      <c r="J717" s="67"/>
      <c r="K717" s="67" t="s">
        <v>1686</v>
      </c>
    </row>
    <row r="718" spans="1:11">
      <c r="A718" s="62">
        <v>755</v>
      </c>
      <c r="B718" s="67" t="s">
        <v>749</v>
      </c>
      <c r="C718" s="67">
        <v>11</v>
      </c>
      <c r="D718" s="67" t="str">
        <f>+IFERROR(VLOOKUP(C718,[2]Category!$A$1:$C$18,3,FALSE),"")</f>
        <v>Colaboradores</v>
      </c>
      <c r="E718" s="67" t="s">
        <v>808</v>
      </c>
      <c r="F718" s="67" t="s">
        <v>831</v>
      </c>
      <c r="G718" s="67"/>
      <c r="H718" s="67"/>
      <c r="I718" s="67" t="str">
        <f>IFERROR(VLOOKUP($H718,'[1]Units and Conversions'!$O$3:$P$37,2,0),"")</f>
        <v/>
      </c>
      <c r="J718" s="67"/>
      <c r="K718" s="67" t="s">
        <v>1687</v>
      </c>
    </row>
    <row r="719" spans="1:11">
      <c r="A719" s="62">
        <v>756</v>
      </c>
      <c r="B719" s="67" t="s">
        <v>749</v>
      </c>
      <c r="C719" s="67">
        <v>11</v>
      </c>
      <c r="D719" s="67" t="str">
        <f>+IFERROR(VLOOKUP(C719,[2]Category!$A$1:$C$18,3,FALSE),"")</f>
        <v>Colaboradores</v>
      </c>
      <c r="E719" s="67" t="s">
        <v>808</v>
      </c>
      <c r="F719" s="67" t="s">
        <v>831</v>
      </c>
      <c r="G719" s="67"/>
      <c r="H719" s="67"/>
      <c r="I719" s="67" t="str">
        <f>IFERROR(VLOOKUP($H719,'[1]Units and Conversions'!$O$3:$P$37,2,0),"")</f>
        <v/>
      </c>
      <c r="J719" s="67"/>
      <c r="K719" s="67" t="s">
        <v>1688</v>
      </c>
    </row>
    <row r="720" spans="1:11">
      <c r="A720" s="62">
        <v>757</v>
      </c>
      <c r="B720" s="67" t="s">
        <v>749</v>
      </c>
      <c r="C720" s="67">
        <v>11</v>
      </c>
      <c r="D720" s="67" t="str">
        <f>+IFERROR(VLOOKUP(C720,[2]Category!$A$1:$C$18,3,FALSE),"")</f>
        <v>Colaboradores</v>
      </c>
      <c r="E720" s="67" t="s">
        <v>808</v>
      </c>
      <c r="F720" s="67" t="s">
        <v>831</v>
      </c>
      <c r="G720" s="67"/>
      <c r="H720" s="67"/>
      <c r="I720" s="67" t="str">
        <f>IFERROR(VLOOKUP($H720,'[1]Units and Conversions'!$O$3:$P$37,2,0),"")</f>
        <v/>
      </c>
      <c r="J720" s="67"/>
      <c r="K720" s="67" t="s">
        <v>1689</v>
      </c>
    </row>
    <row r="721" spans="1:11">
      <c r="A721" s="62">
        <v>758</v>
      </c>
      <c r="B721" s="67" t="s">
        <v>749</v>
      </c>
      <c r="C721" s="67">
        <v>11</v>
      </c>
      <c r="D721" s="67" t="str">
        <f>+IFERROR(VLOOKUP(C721,[2]Category!$A$1:$C$18,3,FALSE),"")</f>
        <v>Colaboradores</v>
      </c>
      <c r="E721" s="67" t="s">
        <v>808</v>
      </c>
      <c r="F721" s="67" t="s">
        <v>831</v>
      </c>
      <c r="G721" s="67"/>
      <c r="H721" s="67"/>
      <c r="I721" s="67" t="str">
        <f>IFERROR(VLOOKUP($H721,'[1]Units and Conversions'!$O$3:$P$37,2,0),"")</f>
        <v/>
      </c>
      <c r="J721" s="67"/>
      <c r="K721" s="67" t="s">
        <v>1690</v>
      </c>
    </row>
    <row r="722" spans="1:11">
      <c r="A722" s="66">
        <v>759</v>
      </c>
      <c r="B722" s="67">
        <v>30215</v>
      </c>
      <c r="C722" s="67">
        <v>11</v>
      </c>
      <c r="D722" s="67" t="str">
        <f>+IFERROR(VLOOKUP(C722,[2]Category!$A$1:$C$18,3,FALSE),"")</f>
        <v>Colaboradores</v>
      </c>
      <c r="E722" s="67" t="s">
        <v>808</v>
      </c>
      <c r="F722" s="67" t="s">
        <v>831</v>
      </c>
      <c r="G722" s="67"/>
      <c r="H722" s="67"/>
      <c r="I722" s="67" t="str">
        <f>IFERROR(VLOOKUP($H722,'[1]Units and Conversions'!$O$3:$P$37,2,0),"")</f>
        <v/>
      </c>
      <c r="J722" s="67"/>
      <c r="K722" s="67" t="s">
        <v>1691</v>
      </c>
    </row>
    <row r="723" spans="1:11">
      <c r="A723" s="66">
        <v>760</v>
      </c>
      <c r="B723" s="67">
        <v>30215</v>
      </c>
      <c r="C723" s="67">
        <v>11</v>
      </c>
      <c r="D723" s="67" t="str">
        <f>+IFERROR(VLOOKUP(C723,[2]Category!$A$1:$C$18,3,FALSE),"")</f>
        <v>Colaboradores</v>
      </c>
      <c r="E723" s="67" t="s">
        <v>808</v>
      </c>
      <c r="F723" s="67" t="s">
        <v>831</v>
      </c>
      <c r="G723" s="67"/>
      <c r="H723" s="67"/>
      <c r="I723" s="67" t="str">
        <f>IFERROR(VLOOKUP($H723,'[1]Units and Conversions'!$O$3:$P$37,2,0),"")</f>
        <v/>
      </c>
      <c r="J723" s="67"/>
      <c r="K723" s="67" t="s">
        <v>1692</v>
      </c>
    </row>
    <row r="724" spans="1:11">
      <c r="A724" s="62">
        <v>761</v>
      </c>
      <c r="B724" s="67" t="s">
        <v>749</v>
      </c>
      <c r="C724" s="67">
        <v>11</v>
      </c>
      <c r="D724" s="67" t="str">
        <f>+IFERROR(VLOOKUP(C724,[2]Category!$A$1:$C$18,3,FALSE),"")</f>
        <v>Colaboradores</v>
      </c>
      <c r="E724" s="67" t="s">
        <v>808</v>
      </c>
      <c r="F724" s="67" t="s">
        <v>831</v>
      </c>
      <c r="G724" s="67"/>
      <c r="H724" s="67"/>
      <c r="I724" s="67" t="str">
        <f>IFERROR(VLOOKUP($H724,'[1]Units and Conversions'!$O$3:$P$37,2,0),"")</f>
        <v/>
      </c>
      <c r="J724" s="67"/>
      <c r="K724" s="67" t="s">
        <v>1693</v>
      </c>
    </row>
    <row r="725" spans="1:11">
      <c r="A725" s="62">
        <v>762</v>
      </c>
      <c r="B725" s="67" t="s">
        <v>749</v>
      </c>
      <c r="C725" s="67">
        <v>11</v>
      </c>
      <c r="D725" s="67" t="str">
        <f>+IFERROR(VLOOKUP(C725,[2]Category!$A$1:$C$18,3,FALSE),"")</f>
        <v>Colaboradores</v>
      </c>
      <c r="E725" s="67" t="s">
        <v>808</v>
      </c>
      <c r="F725" s="67" t="s">
        <v>831</v>
      </c>
      <c r="G725" s="67"/>
      <c r="H725" s="67"/>
      <c r="I725" s="67" t="str">
        <f>IFERROR(VLOOKUP($H725,'[1]Units and Conversions'!$O$3:$P$37,2,0),"")</f>
        <v/>
      </c>
      <c r="J725" s="67"/>
      <c r="K725" s="67" t="s">
        <v>1694</v>
      </c>
    </row>
    <row r="726" spans="1:11">
      <c r="A726" s="62">
        <v>763</v>
      </c>
      <c r="B726" s="67" t="s">
        <v>749</v>
      </c>
      <c r="C726" s="67">
        <v>11</v>
      </c>
      <c r="D726" s="67" t="str">
        <f>+IFERROR(VLOOKUP(C726,[2]Category!$A$1:$C$18,3,FALSE),"")</f>
        <v>Colaboradores</v>
      </c>
      <c r="E726" s="67" t="s">
        <v>808</v>
      </c>
      <c r="F726" s="67" t="s">
        <v>831</v>
      </c>
      <c r="G726" s="67"/>
      <c r="H726" s="67"/>
      <c r="I726" s="67" t="str">
        <f>IFERROR(VLOOKUP($H726,'[1]Units and Conversions'!$O$3:$P$37,2,0),"")</f>
        <v/>
      </c>
      <c r="J726" s="67"/>
      <c r="K726" s="67" t="s">
        <v>1695</v>
      </c>
    </row>
    <row r="727" spans="1:11">
      <c r="A727" s="62">
        <v>764</v>
      </c>
      <c r="B727" s="67" t="s">
        <v>749</v>
      </c>
      <c r="C727" s="67">
        <v>11</v>
      </c>
      <c r="D727" s="67" t="str">
        <f>+IFERROR(VLOOKUP(C727,[2]Category!$A$1:$C$18,3,FALSE),"")</f>
        <v>Colaboradores</v>
      </c>
      <c r="E727" s="67" t="s">
        <v>808</v>
      </c>
      <c r="F727" s="67" t="s">
        <v>831</v>
      </c>
      <c r="G727" s="67"/>
      <c r="H727" s="67"/>
      <c r="I727" s="67" t="str">
        <f>IFERROR(VLOOKUP($H727,'[1]Units and Conversions'!$O$3:$P$37,2,0),"")</f>
        <v/>
      </c>
      <c r="J727" s="67"/>
      <c r="K727" s="67" t="s">
        <v>1696</v>
      </c>
    </row>
    <row r="728" spans="1:11">
      <c r="A728" s="62">
        <v>765</v>
      </c>
      <c r="B728" s="67" t="s">
        <v>749</v>
      </c>
      <c r="C728" s="67">
        <v>17</v>
      </c>
      <c r="D728" s="67" t="str">
        <f>+IFERROR(VLOOKUP(C728,[2]Category!$A$1:$C$18,3,FALSE),"")</f>
        <v>Transparência</v>
      </c>
      <c r="E728" s="67"/>
      <c r="F728" s="67"/>
      <c r="G728" s="67"/>
      <c r="H728" s="67"/>
      <c r="I728" s="67" t="str">
        <f>IFERROR(VLOOKUP($H728,'[1]Units and Conversions'!$O$3:$P$37,2,0),"")</f>
        <v/>
      </c>
      <c r="J728" s="67"/>
      <c r="K728" s="67" t="s">
        <v>1697</v>
      </c>
    </row>
    <row r="729" spans="1:11">
      <c r="A729" s="66">
        <v>766</v>
      </c>
      <c r="B729" s="67">
        <v>30310</v>
      </c>
      <c r="C729" s="67">
        <v>17</v>
      </c>
      <c r="D729" s="67" t="str">
        <f>+IFERROR(VLOOKUP(C729,[2]Category!$A$1:$C$18,3,FALSE),"")</f>
        <v>Transparência</v>
      </c>
      <c r="E729" s="67"/>
      <c r="F729" s="67"/>
      <c r="G729" s="67"/>
      <c r="H729" s="67"/>
      <c r="I729" s="67" t="str">
        <f>IFERROR(VLOOKUP($H729,'[1]Units and Conversions'!$O$3:$P$37,2,0),"")</f>
        <v/>
      </c>
      <c r="J729" s="67"/>
      <c r="K729" s="67" t="s">
        <v>1698</v>
      </c>
    </row>
    <row r="730" spans="1:11">
      <c r="A730" s="66">
        <v>767</v>
      </c>
      <c r="B730" s="67">
        <v>30311</v>
      </c>
      <c r="C730" s="67">
        <v>17</v>
      </c>
      <c r="D730" s="67" t="str">
        <f>+IFERROR(VLOOKUP(C730,[2]Category!$A$1:$C$18,3,FALSE),"")</f>
        <v>Transparência</v>
      </c>
      <c r="E730" s="67"/>
      <c r="F730" s="67"/>
      <c r="G730" s="67"/>
      <c r="H730" s="67"/>
      <c r="I730" s="67" t="str">
        <f>IFERROR(VLOOKUP($H730,'[1]Units and Conversions'!$O$3:$P$37,2,0),"")</f>
        <v/>
      </c>
      <c r="J730" s="67"/>
      <c r="K730" s="67" t="s">
        <v>1699</v>
      </c>
    </row>
    <row r="731" spans="1:11">
      <c r="A731" s="66">
        <v>768</v>
      </c>
      <c r="B731" s="67">
        <v>30500</v>
      </c>
      <c r="C731" s="67">
        <v>4</v>
      </c>
      <c r="D731" s="67" t="str">
        <f>+IFERROR(VLOOKUP(C731,[2]Category!$A$1:$C$18,3,FALSE),"")</f>
        <v>Água e Efluentes</v>
      </c>
      <c r="E731" s="67" t="s">
        <v>726</v>
      </c>
      <c r="F731" s="67"/>
      <c r="G731" s="67"/>
      <c r="H731" s="67"/>
      <c r="I731" s="67" t="str">
        <f>IFERROR(VLOOKUP($H731,'[1]Units and Conversions'!$O$3:$P$37,2,0),"")</f>
        <v/>
      </c>
      <c r="J731" s="67"/>
      <c r="K731" s="67" t="s">
        <v>1700</v>
      </c>
    </row>
    <row r="732" spans="1:11">
      <c r="A732" s="76">
        <v>769</v>
      </c>
      <c r="B732" s="67">
        <v>30502</v>
      </c>
      <c r="C732" s="71">
        <v>4</v>
      </c>
      <c r="D732" s="67" t="str">
        <f>+IFERROR(VLOOKUP(C732,[2]Category!$A$1:$C$18,3,FALSE),"")</f>
        <v>Água e Efluentes</v>
      </c>
      <c r="E732" s="67" t="s">
        <v>726</v>
      </c>
      <c r="F732" s="71"/>
      <c r="G732" s="67"/>
      <c r="H732" s="67"/>
      <c r="I732" s="67" t="str">
        <f>IFERROR(VLOOKUP($H732,'[1]Units and Conversions'!$O$3:$P$37,2,0),"")</f>
        <v/>
      </c>
      <c r="J732" s="71"/>
      <c r="K732" s="71" t="s">
        <v>1701</v>
      </c>
    </row>
    <row r="733" spans="1:11">
      <c r="A733" s="76">
        <v>770</v>
      </c>
      <c r="B733" s="67" t="s">
        <v>749</v>
      </c>
      <c r="C733" s="71">
        <v>4</v>
      </c>
      <c r="D733" s="67" t="str">
        <f>+IFERROR(VLOOKUP(C733,[2]Category!$A$1:$C$18,3,FALSE),"")</f>
        <v>Água e Efluentes</v>
      </c>
      <c r="E733" s="67" t="s">
        <v>726</v>
      </c>
      <c r="F733" s="71"/>
      <c r="G733" s="67"/>
      <c r="H733" s="67"/>
      <c r="I733" s="67" t="str">
        <f>IFERROR(VLOOKUP($H733,'[1]Units and Conversions'!$O$3:$P$37,2,0),"")</f>
        <v/>
      </c>
      <c r="J733" s="71"/>
      <c r="K733" s="71" t="s">
        <v>1702</v>
      </c>
    </row>
    <row r="734" spans="1:11">
      <c r="A734" s="77">
        <v>771</v>
      </c>
      <c r="B734" s="67">
        <v>30526</v>
      </c>
      <c r="C734" s="71">
        <v>4</v>
      </c>
      <c r="D734" s="67" t="str">
        <f>+IFERROR(VLOOKUP(C734,[2]Category!$A$1:$C$18,3,FALSE),"")</f>
        <v>Água e Efluentes</v>
      </c>
      <c r="E734" s="71" t="s">
        <v>1089</v>
      </c>
      <c r="F734" s="71"/>
      <c r="G734" s="67"/>
      <c r="H734" s="67"/>
      <c r="I734" s="67" t="str">
        <f>IFERROR(VLOOKUP($H734,'[1]Units and Conversions'!$O$3:$P$37,2,0),"")</f>
        <v/>
      </c>
      <c r="J734" s="71"/>
      <c r="K734" s="71" t="s">
        <v>1703</v>
      </c>
    </row>
    <row r="735" spans="1:11">
      <c r="A735" s="77">
        <v>772</v>
      </c>
      <c r="B735" s="67">
        <v>30537</v>
      </c>
      <c r="C735" s="71">
        <v>5</v>
      </c>
      <c r="D735" s="67" t="str">
        <f>+IFERROR(VLOOKUP(C735,[2]Category!$A$1:$C$18,3,FALSE),"")</f>
        <v>Biodiversidade</v>
      </c>
      <c r="E735" s="71"/>
      <c r="F735" s="71"/>
      <c r="G735" s="67"/>
      <c r="H735" s="67"/>
      <c r="I735" s="67" t="str">
        <f>IFERROR(VLOOKUP($H735,'[1]Units and Conversions'!$O$3:$P$37,2,0),"")</f>
        <v/>
      </c>
      <c r="J735" s="71"/>
      <c r="K735" s="71" t="s">
        <v>1704</v>
      </c>
    </row>
    <row r="736" spans="1:11">
      <c r="A736" s="76">
        <v>773</v>
      </c>
      <c r="B736" s="67">
        <v>30611</v>
      </c>
      <c r="C736" s="71">
        <v>5</v>
      </c>
      <c r="D736" s="67" t="str">
        <f>+IFERROR(VLOOKUP(C736,[2]Category!$A$1:$C$18,3,FALSE),"")</f>
        <v>Biodiversidade</v>
      </c>
      <c r="E736" s="71"/>
      <c r="F736" s="71"/>
      <c r="G736" s="67" t="s">
        <v>1705</v>
      </c>
      <c r="H736" s="67" t="s">
        <v>1101</v>
      </c>
      <c r="I736" s="67" t="str">
        <f>IFERROR(VLOOKUP($H736,'[1]Units and Conversions'!$O$3:$P$37,2,0),"")</f>
        <v>km2</v>
      </c>
      <c r="J736" s="71"/>
      <c r="K736" s="71" t="s">
        <v>1706</v>
      </c>
    </row>
    <row r="737" spans="1:11">
      <c r="A737" s="77">
        <v>774</v>
      </c>
      <c r="B737" s="67">
        <v>30351</v>
      </c>
      <c r="C737" s="71">
        <v>6</v>
      </c>
      <c r="D737" s="67" t="str">
        <f>+IFERROR(VLOOKUP(C737,[2]Category!$A$1:$C$18,3,FALSE),"")</f>
        <v>Emissões</v>
      </c>
      <c r="E737" s="71"/>
      <c r="F737" s="71"/>
      <c r="G737" s="67" t="s">
        <v>1387</v>
      </c>
      <c r="H737" s="67" t="s">
        <v>1707</v>
      </c>
      <c r="I737" s="67" t="str">
        <f>IFERROR(VLOOKUP($H737,'[1]Units and Conversions'!$O$3:$P$37,2,0),"")</f>
        <v>tn</v>
      </c>
      <c r="J737" s="71"/>
      <c r="K737" s="71" t="s">
        <v>1708</v>
      </c>
    </row>
    <row r="738" spans="1:11">
      <c r="A738" s="77">
        <v>775</v>
      </c>
      <c r="B738" s="67">
        <v>30351</v>
      </c>
      <c r="C738" s="71">
        <v>6</v>
      </c>
      <c r="D738" s="67" t="str">
        <f>+IFERROR(VLOOKUP(C738,[2]Category!$A$1:$C$18,3,FALSE),"")</f>
        <v>Emissões</v>
      </c>
      <c r="E738" s="71"/>
      <c r="F738" s="71"/>
      <c r="G738" s="67" t="s">
        <v>1387</v>
      </c>
      <c r="H738" s="67" t="s">
        <v>1707</v>
      </c>
      <c r="I738" s="67" t="str">
        <f>IFERROR(VLOOKUP($H738,'[1]Units and Conversions'!$O$3:$P$37,2,0),"")</f>
        <v>tn</v>
      </c>
      <c r="J738" s="71"/>
      <c r="K738" s="71" t="s">
        <v>1709</v>
      </c>
    </row>
    <row r="739" spans="1:11">
      <c r="A739" s="76">
        <v>776</v>
      </c>
      <c r="B739" s="67" t="s">
        <v>749</v>
      </c>
      <c r="C739" s="71">
        <v>6</v>
      </c>
      <c r="D739" s="67" t="str">
        <f>+IFERROR(VLOOKUP(C739,[2]Category!$A$1:$C$18,3,FALSE),"")</f>
        <v>Emissões</v>
      </c>
      <c r="E739" s="71"/>
      <c r="F739" s="71"/>
      <c r="G739" s="67"/>
      <c r="H739" s="67"/>
      <c r="I739" s="67" t="str">
        <f>IFERROR(VLOOKUP($H739,'[1]Units and Conversions'!$O$3:$P$37,2,0),"")</f>
        <v/>
      </c>
      <c r="J739" s="71"/>
      <c r="K739" s="71" t="s">
        <v>1710</v>
      </c>
    </row>
    <row r="740" spans="1:11">
      <c r="A740" s="77">
        <v>777</v>
      </c>
      <c r="B740" s="67">
        <v>30594</v>
      </c>
      <c r="C740" s="71">
        <v>7</v>
      </c>
      <c r="D740" s="67" t="str">
        <f>+IFERROR(VLOOKUP(C740,[2]Category!$A$1:$C$18,3,FALSE),"")</f>
        <v>Energia</v>
      </c>
      <c r="E740" s="71"/>
      <c r="F740" s="71"/>
      <c r="G740" s="67" t="s">
        <v>1711</v>
      </c>
      <c r="H740" s="67" t="s">
        <v>1712</v>
      </c>
      <c r="I740" s="67" t="str">
        <f>IFERROR(VLOOKUP($H740,'[1]Units and Conversions'!$O$3:$P$37,2,0),"")</f>
        <v>Wh</v>
      </c>
      <c r="J740" s="71"/>
      <c r="K740" s="71" t="s">
        <v>1713</v>
      </c>
    </row>
    <row r="741" spans="1:11">
      <c r="A741" s="77">
        <v>778</v>
      </c>
      <c r="B741" s="67">
        <v>30595</v>
      </c>
      <c r="C741" s="71">
        <v>7</v>
      </c>
      <c r="D741" s="67" t="str">
        <f>+IFERROR(VLOOKUP(C741,[2]Category!$A$1:$C$18,3,FALSE),"")</f>
        <v>Energia</v>
      </c>
      <c r="E741" s="71"/>
      <c r="F741" s="71"/>
      <c r="G741" s="67" t="s">
        <v>1711</v>
      </c>
      <c r="H741" s="67" t="s">
        <v>1712</v>
      </c>
      <c r="I741" s="67" t="str">
        <f>IFERROR(VLOOKUP($H741,'[1]Units and Conversions'!$O$3:$P$37,2,0),"")</f>
        <v>Wh</v>
      </c>
      <c r="J741" s="71"/>
      <c r="K741" s="71" t="s">
        <v>1714</v>
      </c>
    </row>
    <row r="742" spans="1:11">
      <c r="A742" s="76">
        <v>779</v>
      </c>
      <c r="B742" s="67" t="s">
        <v>749</v>
      </c>
      <c r="C742" s="71">
        <v>7</v>
      </c>
      <c r="D742" s="67" t="str">
        <f>+IFERROR(VLOOKUP(C742,[2]Category!$A$1:$C$18,3,FALSE),"")</f>
        <v>Energia</v>
      </c>
      <c r="E742" s="71"/>
      <c r="F742" s="71"/>
      <c r="G742" s="67" t="s">
        <v>750</v>
      </c>
      <c r="H742" s="67" t="s">
        <v>754</v>
      </c>
      <c r="I742" s="67" t="str">
        <f>IFERROR(VLOOKUP($H742,'[1]Units and Conversions'!$O$3:$P$37,2,0),"")</f>
        <v>J</v>
      </c>
      <c r="J742" s="69" t="s">
        <v>1715</v>
      </c>
      <c r="K742" s="71" t="s">
        <v>1716</v>
      </c>
    </row>
    <row r="743" spans="1:11">
      <c r="A743" s="77">
        <v>780</v>
      </c>
      <c r="B743" s="67">
        <v>30620</v>
      </c>
      <c r="C743" s="71">
        <v>7</v>
      </c>
      <c r="D743" s="67" t="str">
        <f>+IFERROR(VLOOKUP(C743,[2]Category!$A$1:$C$18,3,FALSE),"")</f>
        <v>Energia</v>
      </c>
      <c r="E743" s="71"/>
      <c r="F743" s="71"/>
      <c r="G743" s="67" t="s">
        <v>1711</v>
      </c>
      <c r="H743" s="67" t="s">
        <v>1717</v>
      </c>
      <c r="I743" s="67" t="str">
        <f>IFERROR(VLOOKUP($H743,'[1]Units and Conversions'!$O$3:$P$37,2,0),"")</f>
        <v>MJ</v>
      </c>
      <c r="J743" s="71"/>
      <c r="K743" s="71" t="s">
        <v>1718</v>
      </c>
    </row>
    <row r="744" spans="1:11">
      <c r="A744" s="77">
        <v>781</v>
      </c>
      <c r="B744" s="67">
        <v>30620</v>
      </c>
      <c r="C744" s="71">
        <v>7</v>
      </c>
      <c r="D744" s="67" t="str">
        <f>+IFERROR(VLOOKUP(C744,[2]Category!$A$1:$C$18,3,FALSE),"")</f>
        <v>Energia</v>
      </c>
      <c r="E744" s="71"/>
      <c r="F744" s="71"/>
      <c r="G744" s="67" t="s">
        <v>1711</v>
      </c>
      <c r="H744" s="67" t="s">
        <v>1717</v>
      </c>
      <c r="I744" s="67" t="str">
        <f>IFERROR(VLOOKUP($H744,'[1]Units and Conversions'!$O$3:$P$37,2,0),"")</f>
        <v>MJ</v>
      </c>
      <c r="J744" s="71"/>
      <c r="K744" s="71" t="s">
        <v>1719</v>
      </c>
    </row>
    <row r="745" spans="1:11">
      <c r="A745" s="77">
        <v>782</v>
      </c>
      <c r="B745" s="67">
        <v>30620</v>
      </c>
      <c r="C745" s="71">
        <v>7</v>
      </c>
      <c r="D745" s="67" t="str">
        <f>+IFERROR(VLOOKUP(C745,[2]Category!$A$1:$C$18,3,FALSE),"")</f>
        <v>Energia</v>
      </c>
      <c r="E745" s="71"/>
      <c r="F745" s="71"/>
      <c r="G745" s="67" t="s">
        <v>1711</v>
      </c>
      <c r="H745" s="67" t="s">
        <v>1717</v>
      </c>
      <c r="I745" s="67" t="str">
        <f>IFERROR(VLOOKUP($H745,'[1]Units and Conversions'!$O$3:$P$37,2,0),"")</f>
        <v>MJ</v>
      </c>
      <c r="J745" s="71"/>
      <c r="K745" s="71" t="s">
        <v>1720</v>
      </c>
    </row>
    <row r="746" spans="1:11">
      <c r="A746" s="77">
        <v>783</v>
      </c>
      <c r="B746" s="67">
        <v>30620</v>
      </c>
      <c r="C746" s="71">
        <v>7</v>
      </c>
      <c r="D746" s="67" t="str">
        <f>+IFERROR(VLOOKUP(C746,[2]Category!$A$1:$C$18,3,FALSE),"")</f>
        <v>Energia</v>
      </c>
      <c r="E746" s="71"/>
      <c r="F746" s="71"/>
      <c r="G746" s="67" t="s">
        <v>1711</v>
      </c>
      <c r="H746" s="67" t="s">
        <v>1717</v>
      </c>
      <c r="I746" s="67" t="str">
        <f>IFERROR(VLOOKUP($H746,'[1]Units and Conversions'!$O$3:$P$37,2,0),"")</f>
        <v>MJ</v>
      </c>
      <c r="J746" s="71"/>
      <c r="K746" s="71" t="s">
        <v>1721</v>
      </c>
    </row>
    <row r="747" spans="1:11">
      <c r="A747" s="77">
        <v>784</v>
      </c>
      <c r="B747" s="67">
        <v>30620</v>
      </c>
      <c r="C747" s="71">
        <v>7</v>
      </c>
      <c r="D747" s="67" t="str">
        <f>+IFERROR(VLOOKUP(C747,[2]Category!$A$1:$C$18,3,FALSE),"")</f>
        <v>Energia</v>
      </c>
      <c r="E747" s="71"/>
      <c r="F747" s="71"/>
      <c r="G747" s="67" t="s">
        <v>1711</v>
      </c>
      <c r="H747" s="67" t="s">
        <v>1717</v>
      </c>
      <c r="I747" s="67" t="str">
        <f>IFERROR(VLOOKUP($H747,'[1]Units and Conversions'!$O$3:$P$37,2,0),"")</f>
        <v>MJ</v>
      </c>
      <c r="J747" s="71"/>
      <c r="K747" s="71" t="s">
        <v>1722</v>
      </c>
    </row>
    <row r="748" spans="1:11">
      <c r="A748" s="77">
        <v>785</v>
      </c>
      <c r="B748" s="67">
        <v>30621</v>
      </c>
      <c r="C748" s="71">
        <v>7</v>
      </c>
      <c r="D748" s="67" t="str">
        <f>+IFERROR(VLOOKUP(C748,[2]Category!$A$1:$C$18,3,FALSE),"")</f>
        <v>Energia</v>
      </c>
      <c r="E748" s="71"/>
      <c r="F748" s="71"/>
      <c r="G748" s="67"/>
      <c r="H748" s="67"/>
      <c r="I748" s="67" t="str">
        <f>IFERROR(VLOOKUP($H748,'[1]Units and Conversions'!$O$3:$P$37,2,0),"")</f>
        <v/>
      </c>
      <c r="J748" s="71"/>
      <c r="K748" s="71" t="s">
        <v>1723</v>
      </c>
    </row>
    <row r="749" spans="1:11">
      <c r="A749" s="76">
        <v>786</v>
      </c>
      <c r="B749" s="67" t="s">
        <v>749</v>
      </c>
      <c r="C749" s="71">
        <v>7</v>
      </c>
      <c r="D749" s="67" t="str">
        <f>+IFERROR(VLOOKUP(C749,[2]Category!$A$1:$C$18,3,FALSE),"")</f>
        <v>Energia</v>
      </c>
      <c r="E749" s="71"/>
      <c r="F749" s="71"/>
      <c r="G749" s="67" t="s">
        <v>1711</v>
      </c>
      <c r="H749" s="67" t="s">
        <v>751</v>
      </c>
      <c r="I749" s="67" t="str">
        <f>IFERROR(VLOOKUP($H749,'[1]Units and Conversions'!$O$3:$P$37,2,0),"")</f>
        <v>kWh</v>
      </c>
      <c r="J749" s="71"/>
      <c r="K749" s="71" t="s">
        <v>1724</v>
      </c>
    </row>
    <row r="750" spans="1:11">
      <c r="A750" s="76">
        <v>787</v>
      </c>
      <c r="B750" s="67" t="s">
        <v>749</v>
      </c>
      <c r="C750" s="71">
        <v>7</v>
      </c>
      <c r="D750" s="67" t="str">
        <f>+IFERROR(VLOOKUP(C750,[2]Category!$A$1:$C$18,3,FALSE),"")</f>
        <v>Energia</v>
      </c>
      <c r="E750" s="71"/>
      <c r="F750" s="71"/>
      <c r="G750" s="67" t="s">
        <v>1711</v>
      </c>
      <c r="H750" s="67" t="s">
        <v>751</v>
      </c>
      <c r="I750" s="67" t="str">
        <f>IFERROR(VLOOKUP($H750,'[1]Units and Conversions'!$O$3:$P$37,2,0),"")</f>
        <v>kWh</v>
      </c>
      <c r="J750" s="71"/>
      <c r="K750" s="71" t="s">
        <v>1725</v>
      </c>
    </row>
    <row r="751" spans="1:11">
      <c r="A751" s="77">
        <v>788</v>
      </c>
      <c r="B751" s="67">
        <v>30677</v>
      </c>
      <c r="C751" s="71">
        <v>8</v>
      </c>
      <c r="D751" s="67" t="str">
        <f>+IFERROR(VLOOKUP(C751,[2]Category!$A$1:$C$18,3,FALSE),"")</f>
        <v>Materiais</v>
      </c>
      <c r="E751" s="71"/>
      <c r="F751" s="71"/>
      <c r="G751" s="67" t="s">
        <v>1387</v>
      </c>
      <c r="H751" s="67" t="s">
        <v>771</v>
      </c>
      <c r="I751" s="67" t="str">
        <f>IFERROR(VLOOKUP($H751,'[1]Units and Conversions'!$O$3:$P$37,2,0),"")</f>
        <v>t</v>
      </c>
      <c r="J751" s="71"/>
      <c r="K751" s="67" t="s">
        <v>1726</v>
      </c>
    </row>
    <row r="752" spans="1:11">
      <c r="A752" s="77">
        <v>789</v>
      </c>
      <c r="B752" s="67">
        <v>30683</v>
      </c>
      <c r="C752" s="71">
        <v>8</v>
      </c>
      <c r="D752" s="67" t="str">
        <f>+IFERROR(VLOOKUP(C752,[2]Category!$A$1:$C$18,3,FALSE),"")</f>
        <v>Materiais</v>
      </c>
      <c r="E752" s="71"/>
      <c r="F752" s="71"/>
      <c r="G752" s="67" t="s">
        <v>1387</v>
      </c>
      <c r="H752" s="67" t="s">
        <v>771</v>
      </c>
      <c r="I752" s="67" t="str">
        <f>IFERROR(VLOOKUP($H752,'[1]Units and Conversions'!$O$3:$P$37,2,0),"")</f>
        <v>t</v>
      </c>
      <c r="J752" s="71"/>
      <c r="K752" s="67" t="s">
        <v>1727</v>
      </c>
    </row>
    <row r="753" spans="1:11">
      <c r="A753" s="77">
        <v>790</v>
      </c>
      <c r="B753" s="67">
        <v>30689</v>
      </c>
      <c r="C753" s="71">
        <v>8</v>
      </c>
      <c r="D753" s="67" t="str">
        <f>+IFERROR(VLOOKUP(C753,[2]Category!$A$1:$C$18,3,FALSE),"")</f>
        <v>Materiais</v>
      </c>
      <c r="E753" s="71"/>
      <c r="F753" s="71"/>
      <c r="G753" s="67" t="s">
        <v>1387</v>
      </c>
      <c r="H753" s="67" t="s">
        <v>771</v>
      </c>
      <c r="I753" s="67" t="str">
        <f>IFERROR(VLOOKUP($H753,'[1]Units and Conversions'!$O$3:$P$37,2,0),"")</f>
        <v>t</v>
      </c>
      <c r="J753" s="71"/>
      <c r="K753" s="67" t="s">
        <v>1728</v>
      </c>
    </row>
    <row r="754" spans="1:11">
      <c r="A754" s="77">
        <v>791</v>
      </c>
      <c r="B754" s="67">
        <v>30695</v>
      </c>
      <c r="C754" s="71">
        <v>8</v>
      </c>
      <c r="D754" s="67" t="str">
        <f>+IFERROR(VLOOKUP(C754,[2]Category!$A$1:$C$18,3,FALSE),"")</f>
        <v>Materiais</v>
      </c>
      <c r="E754" s="71"/>
      <c r="F754" s="71"/>
      <c r="G754" s="67" t="s">
        <v>1387</v>
      </c>
      <c r="H754" s="67" t="s">
        <v>771</v>
      </c>
      <c r="I754" s="67" t="str">
        <f>IFERROR(VLOOKUP($H754,'[1]Units and Conversions'!$O$3:$P$37,2,0),"")</f>
        <v>t</v>
      </c>
      <c r="J754" s="71"/>
      <c r="K754" s="67" t="s">
        <v>1729</v>
      </c>
    </row>
    <row r="755" spans="1:11">
      <c r="A755" s="77">
        <v>792</v>
      </c>
      <c r="B755" s="67">
        <v>30702</v>
      </c>
      <c r="C755" s="71">
        <v>8</v>
      </c>
      <c r="D755" s="67" t="str">
        <f>+IFERROR(VLOOKUP(C755,[2]Category!$A$1:$C$18,3,FALSE),"")</f>
        <v>Materiais</v>
      </c>
      <c r="E755" s="71"/>
      <c r="F755" s="71"/>
      <c r="G755" s="67" t="s">
        <v>1387</v>
      </c>
      <c r="H755" s="67" t="s">
        <v>771</v>
      </c>
      <c r="I755" s="67" t="str">
        <f>IFERROR(VLOOKUP($H755,'[1]Units and Conversions'!$O$3:$P$37,2,0),"")</f>
        <v>t</v>
      </c>
      <c r="J755" s="71"/>
      <c r="K755" s="71" t="s">
        <v>1730</v>
      </c>
    </row>
    <row r="756" spans="1:11">
      <c r="A756" s="77">
        <v>793</v>
      </c>
      <c r="B756" s="67">
        <v>30708</v>
      </c>
      <c r="C756" s="71">
        <v>8</v>
      </c>
      <c r="D756" s="67" t="str">
        <f>+IFERROR(VLOOKUP(C756,[2]Category!$A$1:$C$18,3,FALSE),"")</f>
        <v>Materiais</v>
      </c>
      <c r="E756" s="71"/>
      <c r="F756" s="71"/>
      <c r="G756" s="67" t="s">
        <v>1387</v>
      </c>
      <c r="H756" s="67" t="s">
        <v>771</v>
      </c>
      <c r="I756" s="67" t="str">
        <f>IFERROR(VLOOKUP($H756,'[1]Units and Conversions'!$O$3:$P$37,2,0),"")</f>
        <v>t</v>
      </c>
      <c r="J756" s="71"/>
      <c r="K756" s="71" t="s">
        <v>1731</v>
      </c>
    </row>
    <row r="757" spans="1:11">
      <c r="A757" s="76">
        <v>794</v>
      </c>
      <c r="B757" s="67" t="s">
        <v>749</v>
      </c>
      <c r="C757" s="71">
        <v>9</v>
      </c>
      <c r="D757" s="67" t="str">
        <f>+IFERROR(VLOOKUP(C757,[2]Category!$A$1:$C$18,3,FALSE),"")</f>
        <v>Resíduos</v>
      </c>
      <c r="E757" s="71"/>
      <c r="F757" s="71"/>
      <c r="G757" s="67"/>
      <c r="H757" s="67"/>
      <c r="I757" s="67" t="str">
        <f>IFERROR(VLOOKUP($H757,'[1]Units and Conversions'!$O$3:$P$37,2,0),"")</f>
        <v/>
      </c>
      <c r="J757" s="71"/>
      <c r="K757" s="71" t="s">
        <v>1732</v>
      </c>
    </row>
    <row r="758" spans="1:11">
      <c r="A758" s="76">
        <v>795</v>
      </c>
      <c r="B758" s="67" t="s">
        <v>749</v>
      </c>
      <c r="C758" s="71">
        <v>9</v>
      </c>
      <c r="D758" s="67" t="str">
        <f>+IFERROR(VLOOKUP(C758,[2]Category!$A$1:$C$18,3,FALSE),"")</f>
        <v>Resíduos</v>
      </c>
      <c r="E758" s="71"/>
      <c r="F758" s="71"/>
      <c r="G758" s="67"/>
      <c r="H758" s="67"/>
      <c r="I758" s="67" t="str">
        <f>IFERROR(VLOOKUP($H758,'[1]Units and Conversions'!$O$3:$P$37,2,0),"")</f>
        <v/>
      </c>
      <c r="J758" s="71"/>
      <c r="K758" s="71" t="s">
        <v>1733</v>
      </c>
    </row>
    <row r="759" spans="1:11">
      <c r="A759" s="77">
        <v>796</v>
      </c>
      <c r="B759" s="67">
        <v>30740</v>
      </c>
      <c r="C759" s="71">
        <v>9</v>
      </c>
      <c r="D759" s="67" t="str">
        <f>+IFERROR(VLOOKUP(C759,[2]Category!$A$1:$C$18,3,FALSE),"")</f>
        <v>Resíduos</v>
      </c>
      <c r="E759" s="71"/>
      <c r="F759" s="71"/>
      <c r="G759" s="67" t="s">
        <v>1387</v>
      </c>
      <c r="H759" s="67" t="s">
        <v>771</v>
      </c>
      <c r="I759" s="67" t="str">
        <f>IFERROR(VLOOKUP($H759,'[1]Units and Conversions'!$O$3:$P$37,2,0),"")</f>
        <v>t</v>
      </c>
      <c r="J759" s="71"/>
      <c r="K759" s="67" t="s">
        <v>1734</v>
      </c>
    </row>
    <row r="760" spans="1:11">
      <c r="A760" s="77">
        <v>797</v>
      </c>
      <c r="B760" s="67">
        <v>30742</v>
      </c>
      <c r="C760" s="71">
        <v>9</v>
      </c>
      <c r="D760" s="67" t="str">
        <f>+IFERROR(VLOOKUP(C760,[2]Category!$A$1:$C$18,3,FALSE),"")</f>
        <v>Resíduos</v>
      </c>
      <c r="E760" s="71"/>
      <c r="F760" s="71"/>
      <c r="G760" s="67" t="s">
        <v>1387</v>
      </c>
      <c r="H760" s="67" t="s">
        <v>771</v>
      </c>
      <c r="I760" s="67" t="str">
        <f>IFERROR(VLOOKUP($H760,'[1]Units and Conversions'!$O$3:$P$37,2,0),"")</f>
        <v>t</v>
      </c>
      <c r="J760" s="71"/>
      <c r="K760" s="67" t="s">
        <v>1735</v>
      </c>
    </row>
    <row r="761" spans="1:11">
      <c r="A761" s="77">
        <v>798</v>
      </c>
      <c r="B761" s="67">
        <v>30743</v>
      </c>
      <c r="C761" s="71">
        <v>9</v>
      </c>
      <c r="D761" s="67" t="str">
        <f>+IFERROR(VLOOKUP(C761,[2]Category!$A$1:$C$18,3,FALSE),"")</f>
        <v>Resíduos</v>
      </c>
      <c r="E761" s="71"/>
      <c r="F761" s="71"/>
      <c r="G761" s="67" t="s">
        <v>1387</v>
      </c>
      <c r="H761" s="67" t="s">
        <v>771</v>
      </c>
      <c r="I761" s="67" t="str">
        <f>IFERROR(VLOOKUP($H761,'[1]Units and Conversions'!$O$3:$P$37,2,0),"")</f>
        <v>t</v>
      </c>
      <c r="J761" s="71"/>
      <c r="K761" s="67" t="s">
        <v>1736</v>
      </c>
    </row>
    <row r="762" spans="1:11">
      <c r="A762" s="77">
        <v>799</v>
      </c>
      <c r="B762" s="67">
        <v>30744</v>
      </c>
      <c r="C762" s="71">
        <v>9</v>
      </c>
      <c r="D762" s="67" t="str">
        <f>+IFERROR(VLOOKUP(C762,[2]Category!$A$1:$C$18,3,FALSE),"")</f>
        <v>Resíduos</v>
      </c>
      <c r="E762" s="71"/>
      <c r="F762" s="71"/>
      <c r="G762" s="67" t="s">
        <v>1387</v>
      </c>
      <c r="H762" s="67" t="s">
        <v>771</v>
      </c>
      <c r="I762" s="67" t="str">
        <f>IFERROR(VLOOKUP($H762,'[1]Units and Conversions'!$O$3:$P$37,2,0),"")</f>
        <v>t</v>
      </c>
      <c r="J762" s="71"/>
      <c r="K762" s="67" t="s">
        <v>1737</v>
      </c>
    </row>
    <row r="763" spans="1:11">
      <c r="A763" s="77">
        <v>800</v>
      </c>
      <c r="B763" s="67">
        <v>30747</v>
      </c>
      <c r="C763" s="71">
        <v>9</v>
      </c>
      <c r="D763" s="67" t="str">
        <f>+IFERROR(VLOOKUP(C763,[2]Category!$A$1:$C$18,3,FALSE),"")</f>
        <v>Resíduos</v>
      </c>
      <c r="E763" s="71"/>
      <c r="F763" s="71"/>
      <c r="G763" s="67" t="s">
        <v>1387</v>
      </c>
      <c r="H763" s="67" t="s">
        <v>771</v>
      </c>
      <c r="I763" s="67" t="str">
        <f>IFERROR(VLOOKUP($H763,'[1]Units and Conversions'!$O$3:$P$37,2,0),"")</f>
        <v>t</v>
      </c>
      <c r="J763" s="69" t="s">
        <v>1738</v>
      </c>
      <c r="K763" s="71" t="s">
        <v>1739</v>
      </c>
    </row>
    <row r="764" spans="1:11">
      <c r="A764" s="77">
        <v>801</v>
      </c>
      <c r="B764" s="67">
        <v>30749</v>
      </c>
      <c r="C764" s="71">
        <v>9</v>
      </c>
      <c r="D764" s="67" t="str">
        <f>+IFERROR(VLOOKUP(C764,[2]Category!$A$1:$C$18,3,FALSE),"")</f>
        <v>Resíduos</v>
      </c>
      <c r="E764" s="71"/>
      <c r="F764" s="71"/>
      <c r="G764" s="67" t="s">
        <v>1387</v>
      </c>
      <c r="H764" s="67" t="s">
        <v>771</v>
      </c>
      <c r="I764" s="67" t="str">
        <f>IFERROR(VLOOKUP($H764,'[1]Units and Conversions'!$O$3:$P$37,2,0),"")</f>
        <v>t</v>
      </c>
      <c r="J764" s="71"/>
      <c r="K764" s="67" t="s">
        <v>1740</v>
      </c>
    </row>
    <row r="765" spans="1:11">
      <c r="A765" s="77">
        <v>802</v>
      </c>
      <c r="B765" s="67">
        <v>30750</v>
      </c>
      <c r="C765" s="71">
        <v>9</v>
      </c>
      <c r="D765" s="67" t="str">
        <f>+IFERROR(VLOOKUP(C765,[2]Category!$A$1:$C$18,3,FALSE),"")</f>
        <v>Resíduos</v>
      </c>
      <c r="E765" s="71"/>
      <c r="F765" s="71"/>
      <c r="G765" s="67" t="s">
        <v>1387</v>
      </c>
      <c r="H765" s="67" t="s">
        <v>771</v>
      </c>
      <c r="I765" s="67" t="str">
        <f>IFERROR(VLOOKUP($H765,'[1]Units and Conversions'!$O$3:$P$37,2,0),"")</f>
        <v>t</v>
      </c>
      <c r="J765" s="71"/>
      <c r="K765" s="67" t="s">
        <v>1741</v>
      </c>
    </row>
    <row r="766" spans="1:11">
      <c r="A766" s="77">
        <v>803</v>
      </c>
      <c r="B766" s="67">
        <v>30751</v>
      </c>
      <c r="C766" s="71">
        <v>9</v>
      </c>
      <c r="D766" s="67" t="str">
        <f>+IFERROR(VLOOKUP(C766,[2]Category!$A$1:$C$18,3,FALSE),"")</f>
        <v>Resíduos</v>
      </c>
      <c r="E766" s="71"/>
      <c r="F766" s="71"/>
      <c r="G766" s="67" t="s">
        <v>1387</v>
      </c>
      <c r="H766" s="67" t="s">
        <v>771</v>
      </c>
      <c r="I766" s="67" t="str">
        <f>IFERROR(VLOOKUP($H766,'[1]Units and Conversions'!$O$3:$P$37,2,0),"")</f>
        <v>t</v>
      </c>
      <c r="J766" s="71"/>
      <c r="K766" s="67" t="s">
        <v>1742</v>
      </c>
    </row>
    <row r="767" spans="1:11">
      <c r="A767" s="77">
        <v>804</v>
      </c>
      <c r="B767" s="67">
        <v>30752</v>
      </c>
      <c r="C767" s="71">
        <v>9</v>
      </c>
      <c r="D767" s="67" t="str">
        <f>+IFERROR(VLOOKUP(C767,[2]Category!$A$1:$C$18,3,FALSE),"")</f>
        <v>Resíduos</v>
      </c>
      <c r="E767" s="71"/>
      <c r="F767" s="71"/>
      <c r="G767" s="67" t="s">
        <v>1387</v>
      </c>
      <c r="H767" s="67" t="s">
        <v>771</v>
      </c>
      <c r="I767" s="67" t="str">
        <f>IFERROR(VLOOKUP($H767,'[1]Units and Conversions'!$O$3:$P$37,2,0),"")</f>
        <v>t</v>
      </c>
      <c r="J767" s="71"/>
      <c r="K767" s="67" t="s">
        <v>1743</v>
      </c>
    </row>
    <row r="768" spans="1:11">
      <c r="A768" s="77">
        <v>805</v>
      </c>
      <c r="B768" s="67">
        <v>30756</v>
      </c>
      <c r="C768" s="71">
        <v>9</v>
      </c>
      <c r="D768" s="67" t="str">
        <f>+IFERROR(VLOOKUP(C768,[2]Category!$A$1:$C$18,3,FALSE),"")</f>
        <v>Resíduos</v>
      </c>
      <c r="E768" s="71"/>
      <c r="F768" s="71"/>
      <c r="G768" s="67" t="s">
        <v>1387</v>
      </c>
      <c r="H768" s="67" t="s">
        <v>771</v>
      </c>
      <c r="I768" s="67" t="str">
        <f>IFERROR(VLOOKUP($H768,'[1]Units and Conversions'!$O$3:$P$37,2,0),"")</f>
        <v>t</v>
      </c>
      <c r="J768" s="71"/>
      <c r="K768" s="67" t="s">
        <v>1744</v>
      </c>
    </row>
    <row r="769" spans="1:11">
      <c r="A769" s="77">
        <v>806</v>
      </c>
      <c r="B769" s="67">
        <v>30758</v>
      </c>
      <c r="C769" s="71">
        <v>9</v>
      </c>
      <c r="D769" s="67" t="str">
        <f>+IFERROR(VLOOKUP(C769,[2]Category!$A$1:$C$18,3,FALSE),"")</f>
        <v>Resíduos</v>
      </c>
      <c r="E769" s="71"/>
      <c r="F769" s="71"/>
      <c r="G769" s="67" t="s">
        <v>1387</v>
      </c>
      <c r="H769" s="67" t="s">
        <v>771</v>
      </c>
      <c r="I769" s="67" t="str">
        <f>IFERROR(VLOOKUP($H769,'[1]Units and Conversions'!$O$3:$P$37,2,0),"")</f>
        <v>t</v>
      </c>
      <c r="J769" s="71"/>
      <c r="K769" s="67" t="s">
        <v>1745</v>
      </c>
    </row>
    <row r="770" spans="1:11">
      <c r="A770" s="77">
        <v>807</v>
      </c>
      <c r="B770" s="67">
        <v>30759</v>
      </c>
      <c r="C770" s="71">
        <v>9</v>
      </c>
      <c r="D770" s="67" t="str">
        <f>+IFERROR(VLOOKUP(C770,[2]Category!$A$1:$C$18,3,FALSE),"")</f>
        <v>Resíduos</v>
      </c>
      <c r="E770" s="71"/>
      <c r="F770" s="71"/>
      <c r="G770" s="67" t="s">
        <v>1387</v>
      </c>
      <c r="H770" s="67" t="s">
        <v>771</v>
      </c>
      <c r="I770" s="67" t="str">
        <f>IFERROR(VLOOKUP($H770,'[1]Units and Conversions'!$O$3:$P$37,2,0),"")</f>
        <v>t</v>
      </c>
      <c r="J770" s="71"/>
      <c r="K770" s="67" t="s">
        <v>1746</v>
      </c>
    </row>
    <row r="771" spans="1:11">
      <c r="A771" s="77">
        <v>808</v>
      </c>
      <c r="B771" s="67">
        <v>30760</v>
      </c>
      <c r="C771" s="71">
        <v>9</v>
      </c>
      <c r="D771" s="67" t="str">
        <f>+IFERROR(VLOOKUP(C771,[2]Category!$A$1:$C$18,3,FALSE),"")</f>
        <v>Resíduos</v>
      </c>
      <c r="E771" s="71"/>
      <c r="F771" s="71"/>
      <c r="G771" s="67" t="s">
        <v>1387</v>
      </c>
      <c r="H771" s="67" t="s">
        <v>771</v>
      </c>
      <c r="I771" s="67" t="str">
        <f>IFERROR(VLOOKUP($H771,'[1]Units and Conversions'!$O$3:$P$37,2,0),"")</f>
        <v>t</v>
      </c>
      <c r="J771" s="71"/>
      <c r="K771" s="67" t="s">
        <v>1747</v>
      </c>
    </row>
    <row r="772" spans="1:11">
      <c r="A772" s="77">
        <v>809</v>
      </c>
      <c r="B772" s="67">
        <v>30763</v>
      </c>
      <c r="C772" s="71">
        <v>9</v>
      </c>
      <c r="D772" s="67" t="str">
        <f>+IFERROR(VLOOKUP(C772,[2]Category!$A$1:$C$18,3,FALSE),"")</f>
        <v>Resíduos</v>
      </c>
      <c r="E772" s="71"/>
      <c r="F772" s="71"/>
      <c r="G772" s="67" t="s">
        <v>1387</v>
      </c>
      <c r="H772" s="67" t="s">
        <v>771</v>
      </c>
      <c r="I772" s="67" t="str">
        <f>IFERROR(VLOOKUP($H772,'[1]Units and Conversions'!$O$3:$P$37,2,0),"")</f>
        <v>t</v>
      </c>
      <c r="J772" s="69" t="s">
        <v>1748</v>
      </c>
      <c r="K772" s="71" t="s">
        <v>1749</v>
      </c>
    </row>
    <row r="773" spans="1:11">
      <c r="A773" s="77">
        <v>810</v>
      </c>
      <c r="B773" s="67">
        <v>30765</v>
      </c>
      <c r="C773" s="71">
        <v>9</v>
      </c>
      <c r="D773" s="67" t="str">
        <f>+IFERROR(VLOOKUP(C773,[2]Category!$A$1:$C$18,3,FALSE),"")</f>
        <v>Resíduos</v>
      </c>
      <c r="E773" s="71"/>
      <c r="F773" s="71"/>
      <c r="G773" s="67" t="s">
        <v>1387</v>
      </c>
      <c r="H773" s="67" t="s">
        <v>771</v>
      </c>
      <c r="I773" s="67" t="str">
        <f>IFERROR(VLOOKUP($H773,'[1]Units and Conversions'!$O$3:$P$37,2,0),"")</f>
        <v>t</v>
      </c>
      <c r="J773" s="71"/>
      <c r="K773" s="67" t="s">
        <v>1750</v>
      </c>
    </row>
    <row r="774" spans="1:11">
      <c r="A774" s="77">
        <v>811</v>
      </c>
      <c r="B774" s="67">
        <v>30766</v>
      </c>
      <c r="C774" s="71">
        <v>9</v>
      </c>
      <c r="D774" s="67" t="str">
        <f>+IFERROR(VLOOKUP(C774,[2]Category!$A$1:$C$18,3,FALSE),"")</f>
        <v>Resíduos</v>
      </c>
      <c r="E774" s="71"/>
      <c r="F774" s="71"/>
      <c r="G774" s="67" t="s">
        <v>1387</v>
      </c>
      <c r="H774" s="67" t="s">
        <v>771</v>
      </c>
      <c r="I774" s="67" t="str">
        <f>IFERROR(VLOOKUP($H774,'[1]Units and Conversions'!$O$3:$P$37,2,0),"")</f>
        <v>t</v>
      </c>
      <c r="J774" s="71"/>
      <c r="K774" s="67" t="s">
        <v>1751</v>
      </c>
    </row>
    <row r="775" spans="1:11">
      <c r="A775" s="77">
        <v>812</v>
      </c>
      <c r="B775" s="67">
        <v>30767</v>
      </c>
      <c r="C775" s="71">
        <v>9</v>
      </c>
      <c r="D775" s="67" t="str">
        <f>+IFERROR(VLOOKUP(C775,[2]Category!$A$1:$C$18,3,FALSE),"")</f>
        <v>Resíduos</v>
      </c>
      <c r="E775" s="71"/>
      <c r="F775" s="71"/>
      <c r="G775" s="67" t="s">
        <v>1387</v>
      </c>
      <c r="H775" s="67" t="s">
        <v>771</v>
      </c>
      <c r="I775" s="67" t="str">
        <f>IFERROR(VLOOKUP($H775,'[1]Units and Conversions'!$O$3:$P$37,2,0),"")</f>
        <v>t</v>
      </c>
      <c r="J775" s="71"/>
      <c r="K775" s="67" t="s">
        <v>1752</v>
      </c>
    </row>
    <row r="776" spans="1:11">
      <c r="A776" s="77">
        <v>813</v>
      </c>
      <c r="B776" s="67">
        <v>30768</v>
      </c>
      <c r="C776" s="71">
        <v>9</v>
      </c>
      <c r="D776" s="67" t="str">
        <f>+IFERROR(VLOOKUP(C776,[2]Category!$A$1:$C$18,3,FALSE),"")</f>
        <v>Resíduos</v>
      </c>
      <c r="E776" s="71"/>
      <c r="F776" s="71"/>
      <c r="G776" s="67" t="s">
        <v>1387</v>
      </c>
      <c r="H776" s="67" t="s">
        <v>771</v>
      </c>
      <c r="I776" s="67" t="str">
        <f>IFERROR(VLOOKUP($H776,'[1]Units and Conversions'!$O$3:$P$37,2,0),"")</f>
        <v>t</v>
      </c>
      <c r="J776" s="71"/>
      <c r="K776" s="67" t="s">
        <v>1753</v>
      </c>
    </row>
    <row r="777" spans="1:11">
      <c r="A777" s="77">
        <v>814</v>
      </c>
      <c r="B777" s="67">
        <v>30396</v>
      </c>
      <c r="C777" s="71">
        <v>9</v>
      </c>
      <c r="D777" s="67" t="str">
        <f>+IFERROR(VLOOKUP(C777,[2]Category!$A$1:$C$18,3,FALSE),"")</f>
        <v>Resíduos</v>
      </c>
      <c r="E777" s="71"/>
      <c r="F777" s="71"/>
      <c r="G777" s="67" t="s">
        <v>1387</v>
      </c>
      <c r="H777" s="67" t="s">
        <v>771</v>
      </c>
      <c r="I777" s="67" t="str">
        <f>IFERROR(VLOOKUP($H777,'[1]Units and Conversions'!$O$3:$P$37,2,0),"")</f>
        <v>t</v>
      </c>
      <c r="J777" s="71"/>
      <c r="K777" s="67" t="s">
        <v>1754</v>
      </c>
    </row>
    <row r="778" spans="1:11">
      <c r="A778" s="77">
        <v>815</v>
      </c>
      <c r="B778" s="67">
        <v>30777</v>
      </c>
      <c r="C778" s="71">
        <v>9</v>
      </c>
      <c r="D778" s="67" t="str">
        <f>+IFERROR(VLOOKUP(C778,[2]Category!$A$1:$C$18,3,FALSE),"")</f>
        <v>Resíduos</v>
      </c>
      <c r="E778" s="71"/>
      <c r="F778" s="71"/>
      <c r="G778" s="67" t="s">
        <v>1387</v>
      </c>
      <c r="H778" s="67" t="s">
        <v>771</v>
      </c>
      <c r="I778" s="67" t="str">
        <f>IFERROR(VLOOKUP($H778,'[1]Units and Conversions'!$O$3:$P$37,2,0),"")</f>
        <v>t</v>
      </c>
      <c r="J778" s="71"/>
      <c r="K778" s="67" t="s">
        <v>1755</v>
      </c>
    </row>
    <row r="779" spans="1:11">
      <c r="A779" s="77">
        <v>816</v>
      </c>
      <c r="B779" s="67">
        <v>30778</v>
      </c>
      <c r="C779" s="71">
        <v>9</v>
      </c>
      <c r="D779" s="67" t="str">
        <f>+IFERROR(VLOOKUP(C779,[2]Category!$A$1:$C$18,3,FALSE),"")</f>
        <v>Resíduos</v>
      </c>
      <c r="E779" s="71"/>
      <c r="F779" s="71"/>
      <c r="G779" s="67" t="s">
        <v>1387</v>
      </c>
      <c r="H779" s="67" t="s">
        <v>771</v>
      </c>
      <c r="I779" s="67" t="str">
        <f>IFERROR(VLOOKUP($H779,'[1]Units and Conversions'!$O$3:$P$37,2,0),"")</f>
        <v>t</v>
      </c>
      <c r="J779" s="71"/>
      <c r="K779" s="67" t="s">
        <v>1756</v>
      </c>
    </row>
    <row r="780" spans="1:11">
      <c r="A780" s="77">
        <v>817</v>
      </c>
      <c r="B780" s="67">
        <v>30779</v>
      </c>
      <c r="C780" s="71">
        <v>9</v>
      </c>
      <c r="D780" s="67" t="str">
        <f>+IFERROR(VLOOKUP(C780,[2]Category!$A$1:$C$18,3,FALSE),"")</f>
        <v>Resíduos</v>
      </c>
      <c r="E780" s="71"/>
      <c r="F780" s="71"/>
      <c r="G780" s="67" t="s">
        <v>1387</v>
      </c>
      <c r="H780" s="67" t="s">
        <v>771</v>
      </c>
      <c r="I780" s="67" t="str">
        <f>IFERROR(VLOOKUP($H780,'[1]Units and Conversions'!$O$3:$P$37,2,0),"")</f>
        <v>t</v>
      </c>
      <c r="J780" s="71"/>
      <c r="K780" s="67" t="s">
        <v>1757</v>
      </c>
    </row>
    <row r="781" spans="1:11">
      <c r="A781" s="77">
        <v>818</v>
      </c>
      <c r="B781" s="67">
        <v>30782</v>
      </c>
      <c r="C781" s="71">
        <v>9</v>
      </c>
      <c r="D781" s="67" t="str">
        <f>+IFERROR(VLOOKUP(C781,[2]Category!$A$1:$C$18,3,FALSE),"")</f>
        <v>Resíduos</v>
      </c>
      <c r="E781" s="71"/>
      <c r="F781" s="71"/>
      <c r="G781" s="67" t="s">
        <v>1387</v>
      </c>
      <c r="H781" s="67" t="s">
        <v>771</v>
      </c>
      <c r="I781" s="67" t="str">
        <f>IFERROR(VLOOKUP($H781,'[1]Units and Conversions'!$O$3:$P$37,2,0),"")</f>
        <v>t</v>
      </c>
      <c r="J781" s="69" t="s">
        <v>1758</v>
      </c>
      <c r="K781" s="71" t="s">
        <v>1759</v>
      </c>
    </row>
    <row r="782" spans="1:11">
      <c r="A782" s="77">
        <v>819</v>
      </c>
      <c r="B782" s="67">
        <v>30784</v>
      </c>
      <c r="C782" s="71">
        <v>9</v>
      </c>
      <c r="D782" s="67" t="str">
        <f>+IFERROR(VLOOKUP(C782,[2]Category!$A$1:$C$18,3,FALSE),"")</f>
        <v>Resíduos</v>
      </c>
      <c r="E782" s="71"/>
      <c r="F782" s="71"/>
      <c r="G782" s="67" t="s">
        <v>1387</v>
      </c>
      <c r="H782" s="67" t="s">
        <v>771</v>
      </c>
      <c r="I782" s="67" t="str">
        <f>IFERROR(VLOOKUP($H782,'[1]Units and Conversions'!$O$3:$P$37,2,0),"")</f>
        <v>t</v>
      </c>
      <c r="J782" s="71"/>
      <c r="K782" s="67" t="s">
        <v>1760</v>
      </c>
    </row>
    <row r="783" spans="1:11">
      <c r="A783" s="77">
        <v>820</v>
      </c>
      <c r="B783" s="67">
        <v>30785</v>
      </c>
      <c r="C783" s="71">
        <v>9</v>
      </c>
      <c r="D783" s="67" t="str">
        <f>+IFERROR(VLOOKUP(C783,[2]Category!$A$1:$C$18,3,FALSE),"")</f>
        <v>Resíduos</v>
      </c>
      <c r="E783" s="71"/>
      <c r="F783" s="71"/>
      <c r="G783" s="67" t="s">
        <v>1387</v>
      </c>
      <c r="H783" s="67" t="s">
        <v>771</v>
      </c>
      <c r="I783" s="67" t="str">
        <f>IFERROR(VLOOKUP($H783,'[1]Units and Conversions'!$O$3:$P$37,2,0),"")</f>
        <v>t</v>
      </c>
      <c r="J783" s="71"/>
      <c r="K783" s="67" t="s">
        <v>1761</v>
      </c>
    </row>
    <row r="784" spans="1:11">
      <c r="A784" s="77">
        <v>821</v>
      </c>
      <c r="B784" s="67">
        <v>30786</v>
      </c>
      <c r="C784" s="71">
        <v>9</v>
      </c>
      <c r="D784" s="67" t="str">
        <f>+IFERROR(VLOOKUP(C784,[2]Category!$A$1:$C$18,3,FALSE),"")</f>
        <v>Resíduos</v>
      </c>
      <c r="E784" s="71"/>
      <c r="F784" s="71"/>
      <c r="G784" s="67" t="s">
        <v>1387</v>
      </c>
      <c r="H784" s="67" t="s">
        <v>771</v>
      </c>
      <c r="I784" s="67" t="str">
        <f>IFERROR(VLOOKUP($H784,'[1]Units and Conversions'!$O$3:$P$37,2,0),"")</f>
        <v>t</v>
      </c>
      <c r="J784" s="71"/>
      <c r="K784" s="67" t="s">
        <v>1762</v>
      </c>
    </row>
    <row r="785" spans="1:11">
      <c r="A785" s="77">
        <v>822</v>
      </c>
      <c r="B785" s="67">
        <v>30787</v>
      </c>
      <c r="C785" s="71">
        <v>9</v>
      </c>
      <c r="D785" s="67" t="str">
        <f>+IFERROR(VLOOKUP(C785,[2]Category!$A$1:$C$18,3,FALSE),"")</f>
        <v>Resíduos</v>
      </c>
      <c r="E785" s="71"/>
      <c r="F785" s="71"/>
      <c r="G785" s="67" t="s">
        <v>1387</v>
      </c>
      <c r="H785" s="67" t="s">
        <v>771</v>
      </c>
      <c r="I785" s="67" t="str">
        <f>IFERROR(VLOOKUP($H785,'[1]Units and Conversions'!$O$3:$P$37,2,0),"")</f>
        <v>t</v>
      </c>
      <c r="J785" s="71"/>
      <c r="K785" s="67" t="s">
        <v>1763</v>
      </c>
    </row>
    <row r="786" spans="1:11">
      <c r="A786" s="77">
        <v>823</v>
      </c>
      <c r="B786" s="67">
        <v>30791</v>
      </c>
      <c r="C786" s="71">
        <v>9</v>
      </c>
      <c r="D786" s="67" t="str">
        <f>+IFERROR(VLOOKUP(C786,[2]Category!$A$1:$C$18,3,FALSE),"")</f>
        <v>Resíduos</v>
      </c>
      <c r="E786" s="71"/>
      <c r="F786" s="71"/>
      <c r="G786" s="67" t="s">
        <v>1387</v>
      </c>
      <c r="H786" s="67" t="s">
        <v>771</v>
      </c>
      <c r="I786" s="67" t="str">
        <f>IFERROR(VLOOKUP($H786,'[1]Units and Conversions'!$O$3:$P$37,2,0),"")</f>
        <v>t</v>
      </c>
      <c r="J786" s="71"/>
      <c r="K786" s="71" t="s">
        <v>1764</v>
      </c>
    </row>
    <row r="787" spans="1:11">
      <c r="A787" s="77">
        <v>824</v>
      </c>
      <c r="B787" s="67">
        <v>30793</v>
      </c>
      <c r="C787" s="71">
        <v>9</v>
      </c>
      <c r="D787" s="67" t="str">
        <f>+IFERROR(VLOOKUP(C787,[2]Category!$A$1:$C$18,3,FALSE),"")</f>
        <v>Resíduos</v>
      </c>
      <c r="E787" s="71"/>
      <c r="F787" s="71"/>
      <c r="G787" s="67" t="s">
        <v>1387</v>
      </c>
      <c r="H787" s="67" t="s">
        <v>771</v>
      </c>
      <c r="I787" s="67" t="str">
        <f>IFERROR(VLOOKUP($H787,'[1]Units and Conversions'!$O$3:$P$37,2,0),"")</f>
        <v>t</v>
      </c>
      <c r="J787" s="71"/>
      <c r="K787" s="71" t="s">
        <v>1765</v>
      </c>
    </row>
    <row r="788" spans="1:11">
      <c r="A788" s="77">
        <v>825</v>
      </c>
      <c r="B788" s="67">
        <v>30794</v>
      </c>
      <c r="C788" s="71">
        <v>9</v>
      </c>
      <c r="D788" s="67" t="str">
        <f>+IFERROR(VLOOKUP(C788,[2]Category!$A$1:$C$18,3,FALSE),"")</f>
        <v>Resíduos</v>
      </c>
      <c r="E788" s="71"/>
      <c r="F788" s="71"/>
      <c r="G788" s="67" t="s">
        <v>1387</v>
      </c>
      <c r="H788" s="67" t="s">
        <v>771</v>
      </c>
      <c r="I788" s="67" t="str">
        <f>IFERROR(VLOOKUP($H788,'[1]Units and Conversions'!$O$3:$P$37,2,0),"")</f>
        <v>t</v>
      </c>
      <c r="J788" s="71"/>
      <c r="K788" s="71" t="s">
        <v>1766</v>
      </c>
    </row>
    <row r="789" spans="1:11">
      <c r="A789" s="77">
        <v>826</v>
      </c>
      <c r="B789" s="67">
        <v>30795</v>
      </c>
      <c r="C789" s="71">
        <v>9</v>
      </c>
      <c r="D789" s="67" t="str">
        <f>+IFERROR(VLOOKUP(C789,[2]Category!$A$1:$C$18,3,FALSE),"")</f>
        <v>Resíduos</v>
      </c>
      <c r="E789" s="71"/>
      <c r="F789" s="71"/>
      <c r="G789" s="67" t="s">
        <v>1387</v>
      </c>
      <c r="H789" s="67" t="s">
        <v>771</v>
      </c>
      <c r="I789" s="67" t="str">
        <f>IFERROR(VLOOKUP($H789,'[1]Units and Conversions'!$O$3:$P$37,2,0),"")</f>
        <v>t</v>
      </c>
      <c r="J789" s="71"/>
      <c r="K789" s="71" t="s">
        <v>1767</v>
      </c>
    </row>
    <row r="790" spans="1:11">
      <c r="A790" s="77">
        <v>827</v>
      </c>
      <c r="B790" s="67">
        <v>30798</v>
      </c>
      <c r="C790" s="71">
        <v>9</v>
      </c>
      <c r="D790" s="67" t="str">
        <f>+IFERROR(VLOOKUP(C790,[2]Category!$A$1:$C$18,3,FALSE),"")</f>
        <v>Resíduos</v>
      </c>
      <c r="E790" s="71"/>
      <c r="F790" s="71"/>
      <c r="G790" s="67" t="s">
        <v>1387</v>
      </c>
      <c r="H790" s="67" t="s">
        <v>771</v>
      </c>
      <c r="I790" s="67" t="str">
        <f>IFERROR(VLOOKUP($H790,'[1]Units and Conversions'!$O$3:$P$37,2,0),"")</f>
        <v>t</v>
      </c>
      <c r="J790" s="69" t="s">
        <v>1768</v>
      </c>
      <c r="K790" s="71" t="s">
        <v>1769</v>
      </c>
    </row>
    <row r="791" spans="1:11">
      <c r="A791" s="77">
        <v>828</v>
      </c>
      <c r="B791" s="67">
        <v>30800</v>
      </c>
      <c r="C791" s="71">
        <v>9</v>
      </c>
      <c r="D791" s="67" t="str">
        <f>+IFERROR(VLOOKUP(C791,[2]Category!$A$1:$C$18,3,FALSE),"")</f>
        <v>Resíduos</v>
      </c>
      <c r="E791" s="71"/>
      <c r="F791" s="71"/>
      <c r="G791" s="67" t="s">
        <v>1387</v>
      </c>
      <c r="H791" s="67" t="s">
        <v>771</v>
      </c>
      <c r="I791" s="67" t="str">
        <f>IFERROR(VLOOKUP($H791,'[1]Units and Conversions'!$O$3:$P$37,2,0),"")</f>
        <v>t</v>
      </c>
      <c r="J791" s="71"/>
      <c r="K791" s="67" t="s">
        <v>1770</v>
      </c>
    </row>
    <row r="792" spans="1:11">
      <c r="A792" s="77">
        <v>829</v>
      </c>
      <c r="B792" s="67">
        <v>30801</v>
      </c>
      <c r="C792" s="71">
        <v>9</v>
      </c>
      <c r="D792" s="67" t="str">
        <f>+IFERROR(VLOOKUP(C792,[2]Category!$A$1:$C$18,3,FALSE),"")</f>
        <v>Resíduos</v>
      </c>
      <c r="E792" s="71"/>
      <c r="F792" s="71"/>
      <c r="G792" s="67" t="s">
        <v>1387</v>
      </c>
      <c r="H792" s="67" t="s">
        <v>771</v>
      </c>
      <c r="I792" s="67" t="str">
        <f>IFERROR(VLOOKUP($H792,'[1]Units and Conversions'!$O$3:$P$37,2,0),"")</f>
        <v>t</v>
      </c>
      <c r="J792" s="71"/>
      <c r="K792" s="67" t="s">
        <v>1771</v>
      </c>
    </row>
    <row r="793" spans="1:11">
      <c r="A793" s="77">
        <v>830</v>
      </c>
      <c r="B793" s="67">
        <v>30802</v>
      </c>
      <c r="C793" s="71">
        <v>9</v>
      </c>
      <c r="D793" s="67" t="str">
        <f>+IFERROR(VLOOKUP(C793,[2]Category!$A$1:$C$18,3,FALSE),"")</f>
        <v>Resíduos</v>
      </c>
      <c r="E793" s="71"/>
      <c r="F793" s="71"/>
      <c r="G793" s="67" t="s">
        <v>1387</v>
      </c>
      <c r="H793" s="67" t="s">
        <v>771</v>
      </c>
      <c r="I793" s="67" t="str">
        <f>IFERROR(VLOOKUP($H793,'[1]Units and Conversions'!$O$3:$P$37,2,0),"")</f>
        <v>t</v>
      </c>
      <c r="J793" s="71"/>
      <c r="K793" s="67" t="s">
        <v>1772</v>
      </c>
    </row>
    <row r="794" spans="1:11">
      <c r="A794" s="77">
        <v>831</v>
      </c>
      <c r="B794" s="67">
        <v>30803</v>
      </c>
      <c r="C794" s="71">
        <v>9</v>
      </c>
      <c r="D794" s="67" t="str">
        <f>+IFERROR(VLOOKUP(C794,[2]Category!$A$1:$C$18,3,FALSE),"")</f>
        <v>Resíduos</v>
      </c>
      <c r="E794" s="71"/>
      <c r="F794" s="71"/>
      <c r="G794" s="67" t="s">
        <v>1387</v>
      </c>
      <c r="H794" s="67" t="s">
        <v>771</v>
      </c>
      <c r="I794" s="67" t="str">
        <f>IFERROR(VLOOKUP($H794,'[1]Units and Conversions'!$O$3:$P$37,2,0),"")</f>
        <v>t</v>
      </c>
      <c r="J794" s="71"/>
      <c r="K794" s="67" t="s">
        <v>1773</v>
      </c>
    </row>
    <row r="795" spans="1:11">
      <c r="A795" s="77">
        <v>832</v>
      </c>
      <c r="B795" s="67">
        <v>30818</v>
      </c>
      <c r="C795" s="71">
        <v>10</v>
      </c>
      <c r="D795" s="67" t="str">
        <f>+IFERROR(VLOOKUP(C795,[2]Category!$A$1:$C$18,3,FALSE),"")</f>
        <v>Cliente</v>
      </c>
      <c r="E795" s="71"/>
      <c r="F795" s="71"/>
      <c r="G795" s="67"/>
      <c r="H795" s="67"/>
      <c r="I795" s="67" t="str">
        <f>IFERROR(VLOOKUP($H795,'[1]Units and Conversions'!$O$3:$P$37,2,0),"")</f>
        <v/>
      </c>
      <c r="J795" s="71"/>
      <c r="K795" s="71" t="s">
        <v>1774</v>
      </c>
    </row>
    <row r="796" spans="1:11">
      <c r="A796" s="77">
        <v>833</v>
      </c>
      <c r="B796" s="67">
        <v>30819</v>
      </c>
      <c r="C796" s="71">
        <v>10</v>
      </c>
      <c r="D796" s="67" t="str">
        <f>+IFERROR(VLOOKUP(C796,[2]Category!$A$1:$C$18,3,FALSE),"")</f>
        <v>Cliente</v>
      </c>
      <c r="E796" s="71"/>
      <c r="F796" s="71"/>
      <c r="G796" s="67"/>
      <c r="H796" s="67"/>
      <c r="I796" s="67" t="str">
        <f>IFERROR(VLOOKUP($H796,'[1]Units and Conversions'!$O$3:$P$37,2,0),"")</f>
        <v/>
      </c>
      <c r="J796" s="71"/>
      <c r="K796" s="71" t="s">
        <v>1775</v>
      </c>
    </row>
    <row r="797" spans="1:11">
      <c r="A797" s="77">
        <v>834</v>
      </c>
      <c r="B797" s="67">
        <v>30820</v>
      </c>
      <c r="C797" s="71">
        <v>10</v>
      </c>
      <c r="D797" s="67" t="str">
        <f>+IFERROR(VLOOKUP(C797,[2]Category!$A$1:$C$18,3,FALSE),"")</f>
        <v>Cliente</v>
      </c>
      <c r="E797" s="71"/>
      <c r="F797" s="71"/>
      <c r="G797" s="67"/>
      <c r="H797" s="67"/>
      <c r="I797" s="67" t="str">
        <f>IFERROR(VLOOKUP($H797,'[1]Units and Conversions'!$O$3:$P$37,2,0),"")</f>
        <v/>
      </c>
      <c r="J797" s="71"/>
      <c r="K797" s="71" t="s">
        <v>1776</v>
      </c>
    </row>
    <row r="798" spans="1:11">
      <c r="A798" s="76">
        <v>835</v>
      </c>
      <c r="B798" s="67" t="s">
        <v>749</v>
      </c>
      <c r="C798" s="71">
        <v>6</v>
      </c>
      <c r="D798" s="67" t="str">
        <f>+IFERROR(VLOOKUP(C798,[2]Category!$A$1:$C$18,3,FALSE),"")</f>
        <v>Emissões</v>
      </c>
      <c r="E798" s="71"/>
      <c r="F798" s="71"/>
      <c r="G798" s="67"/>
      <c r="H798" s="67"/>
      <c r="I798" s="67" t="str">
        <f>IFERROR(VLOOKUP($H798,'[1]Units and Conversions'!$O$3:$P$37,2,0),"")</f>
        <v/>
      </c>
      <c r="J798" s="71"/>
      <c r="K798" s="73" t="s">
        <v>1777</v>
      </c>
    </row>
    <row r="799" spans="1:11">
      <c r="A799" s="76">
        <v>836</v>
      </c>
      <c r="B799" s="67" t="s">
        <v>749</v>
      </c>
      <c r="C799" s="71">
        <v>6</v>
      </c>
      <c r="D799" s="67" t="str">
        <f>+IFERROR(VLOOKUP(C799,[2]Category!$A$1:$C$18,3,FALSE),"")</f>
        <v>Emissões</v>
      </c>
      <c r="E799" s="71"/>
      <c r="F799" s="71"/>
      <c r="G799" s="71"/>
      <c r="H799" s="71"/>
      <c r="I799" s="67" t="str">
        <f>IFERROR(VLOOKUP($H799,'[1]Units and Conversions'!$O$3:$P$37,2,0),"")</f>
        <v/>
      </c>
      <c r="J799" s="71"/>
      <c r="K799" s="73" t="s">
        <v>1778</v>
      </c>
    </row>
    <row r="800" spans="1:11">
      <c r="A800" s="77">
        <v>837</v>
      </c>
      <c r="B800" s="67">
        <v>30275</v>
      </c>
      <c r="C800" s="71">
        <v>13</v>
      </c>
      <c r="D800" s="67" t="str">
        <f>+IFERROR(VLOOKUP(C800,[2]Category!$A$1:$C$18,3,FALSE),"")</f>
        <v>Fornecedores</v>
      </c>
      <c r="E800" s="71"/>
      <c r="F800" s="71"/>
      <c r="G800" s="71"/>
      <c r="H800" s="71"/>
      <c r="I800" s="67" t="str">
        <f>IFERROR(VLOOKUP($H800,'[1]Units and Conversions'!$O$3:$P$37,2,0),"")</f>
        <v/>
      </c>
      <c r="J800" s="71"/>
      <c r="K800" s="71" t="s">
        <v>1779</v>
      </c>
    </row>
    <row r="801" spans="1:13">
      <c r="A801" s="77">
        <v>838</v>
      </c>
      <c r="B801" s="67">
        <v>30275</v>
      </c>
      <c r="C801" s="71">
        <v>13</v>
      </c>
      <c r="D801" s="67" t="str">
        <f>+IFERROR(VLOOKUP(C801,[2]Category!$A$1:$C$18,3,FALSE),"")</f>
        <v>Fornecedores</v>
      </c>
      <c r="E801" s="71"/>
      <c r="F801" s="71"/>
      <c r="G801" s="71"/>
      <c r="H801" s="71"/>
      <c r="I801" s="67" t="str">
        <f>IFERROR(VLOOKUP($H801,'[1]Units and Conversions'!$O$3:$P$37,2,0),"")</f>
        <v/>
      </c>
      <c r="J801" s="71"/>
      <c r="K801" s="71" t="s">
        <v>1780</v>
      </c>
    </row>
    <row r="802" spans="1:13">
      <c r="A802" s="77">
        <v>839</v>
      </c>
      <c r="B802" s="67">
        <v>30275</v>
      </c>
      <c r="C802" s="71">
        <v>13</v>
      </c>
      <c r="D802" s="67" t="str">
        <f>+IFERROR(VLOOKUP(C802,[2]Category!$A$1:$C$18,3,FALSE),"")</f>
        <v>Fornecedores</v>
      </c>
      <c r="E802" s="71"/>
      <c r="F802" s="71"/>
      <c r="G802" s="71"/>
      <c r="H802" s="71"/>
      <c r="I802" s="67" t="str">
        <f>IFERROR(VLOOKUP($H802,'[1]Units and Conversions'!$O$3:$P$37,2,0),"")</f>
        <v/>
      </c>
      <c r="J802" s="71"/>
      <c r="K802" s="71" t="s">
        <v>1781</v>
      </c>
    </row>
    <row r="803" spans="1:13">
      <c r="A803" s="77">
        <v>840</v>
      </c>
      <c r="B803" s="67">
        <v>30275</v>
      </c>
      <c r="C803" s="71">
        <v>13</v>
      </c>
      <c r="D803" s="67" t="str">
        <f>+IFERROR(VLOOKUP(C803,[2]Category!$A$1:$C$18,3,FALSE),"")</f>
        <v>Fornecedores</v>
      </c>
      <c r="E803" s="71"/>
      <c r="F803" s="71"/>
      <c r="G803" s="71"/>
      <c r="H803" s="71"/>
      <c r="I803" s="67" t="str">
        <f>IFERROR(VLOOKUP($H803,'[1]Units and Conversions'!$O$3:$P$37,2,0),"")</f>
        <v/>
      </c>
      <c r="J803" s="71"/>
      <c r="K803" s="71" t="s">
        <v>1782</v>
      </c>
    </row>
    <row r="804" spans="1:13">
      <c r="A804" s="77">
        <v>841</v>
      </c>
      <c r="B804" s="67">
        <v>30275</v>
      </c>
      <c r="C804" s="71">
        <v>13</v>
      </c>
      <c r="D804" s="67" t="str">
        <f>+IFERROR(VLOOKUP(C804,[2]Category!$A$1:$C$18,3,FALSE),"")</f>
        <v>Fornecedores</v>
      </c>
      <c r="E804" s="71"/>
      <c r="F804" s="71"/>
      <c r="G804" s="71"/>
      <c r="H804" s="71"/>
      <c r="I804" s="67" t="str">
        <f>IFERROR(VLOOKUP($H804,'[1]Units and Conversions'!$O$3:$P$37,2,0),"")</f>
        <v/>
      </c>
      <c r="J804" s="71"/>
      <c r="K804" s="71" t="s">
        <v>1783</v>
      </c>
    </row>
    <row r="805" spans="1:13">
      <c r="A805" s="77">
        <v>842</v>
      </c>
      <c r="B805" s="67">
        <v>30275</v>
      </c>
      <c r="C805" s="71">
        <v>13</v>
      </c>
      <c r="D805" s="67" t="str">
        <f>+IFERROR(VLOOKUP(C805,[2]Category!$A$1:$C$18,3,FALSE),"")</f>
        <v>Fornecedores</v>
      </c>
      <c r="E805" s="71"/>
      <c r="F805" s="71"/>
      <c r="G805" s="71"/>
      <c r="H805" s="71"/>
      <c r="I805" s="67" t="str">
        <f>IFERROR(VLOOKUP($H805,'[1]Units and Conversions'!$O$3:$P$37,2,0),"")</f>
        <v/>
      </c>
      <c r="J805" s="71"/>
      <c r="K805" s="71" t="s">
        <v>1784</v>
      </c>
    </row>
    <row r="806" spans="1:13">
      <c r="A806" s="78">
        <v>900</v>
      </c>
      <c r="B806" s="65">
        <v>30020</v>
      </c>
      <c r="C806" s="65">
        <v>15</v>
      </c>
      <c r="D806" s="65" t="s">
        <v>730</v>
      </c>
      <c r="K806" s="79" t="s">
        <v>1785</v>
      </c>
      <c r="M806" s="65" t="s">
        <v>1786</v>
      </c>
    </row>
    <row r="807" spans="1:13">
      <c r="A807" s="78">
        <v>901</v>
      </c>
      <c r="B807" s="65">
        <v>30021</v>
      </c>
      <c r="C807" s="65">
        <v>15</v>
      </c>
      <c r="D807" s="65" t="s">
        <v>730</v>
      </c>
      <c r="K807" s="65" t="s">
        <v>1787</v>
      </c>
      <c r="M807" s="65" t="s">
        <v>1786</v>
      </c>
    </row>
    <row r="808" spans="1:13">
      <c r="A808" s="78">
        <v>902</v>
      </c>
      <c r="B808" s="65">
        <v>30072</v>
      </c>
      <c r="C808" s="65">
        <v>15</v>
      </c>
      <c r="D808" s="65" t="s">
        <v>730</v>
      </c>
      <c r="K808" s="65" t="s">
        <v>1788</v>
      </c>
      <c r="M808" s="65" t="s">
        <v>1786</v>
      </c>
    </row>
    <row r="809" spans="1:13">
      <c r="A809" s="78">
        <v>903</v>
      </c>
      <c r="B809" s="65">
        <v>30073</v>
      </c>
      <c r="C809" s="65">
        <v>15</v>
      </c>
      <c r="D809" s="65" t="s">
        <v>730</v>
      </c>
      <c r="K809" s="65" t="s">
        <v>1789</v>
      </c>
      <c r="M809" s="65" t="s">
        <v>1786</v>
      </c>
    </row>
    <row r="810" spans="1:13">
      <c r="A810" s="78">
        <v>904</v>
      </c>
      <c r="B810" s="65">
        <v>30103</v>
      </c>
      <c r="C810" s="65">
        <v>16</v>
      </c>
      <c r="D810" s="65" t="s">
        <v>732</v>
      </c>
      <c r="K810" s="65" t="s">
        <v>1790</v>
      </c>
      <c r="M810" s="65" t="s">
        <v>1786</v>
      </c>
    </row>
    <row r="811" spans="1:13">
      <c r="A811" s="78">
        <v>905</v>
      </c>
      <c r="B811" s="65">
        <v>30109</v>
      </c>
      <c r="C811" s="65">
        <v>16</v>
      </c>
      <c r="D811" s="65" t="s">
        <v>732</v>
      </c>
      <c r="K811" s="65" t="s">
        <v>1791</v>
      </c>
      <c r="M811" s="65" t="s">
        <v>1786</v>
      </c>
    </row>
    <row r="812" spans="1:13">
      <c r="A812" s="78">
        <v>906</v>
      </c>
      <c r="B812" s="65">
        <v>30110</v>
      </c>
      <c r="C812" s="65">
        <v>16</v>
      </c>
      <c r="D812" s="65" t="s">
        <v>732</v>
      </c>
      <c r="K812" s="65" t="s">
        <v>1792</v>
      </c>
      <c r="M812" s="65" t="s">
        <v>1786</v>
      </c>
    </row>
    <row r="813" spans="1:13">
      <c r="A813" s="78">
        <v>907</v>
      </c>
      <c r="B813" s="65">
        <v>30134</v>
      </c>
      <c r="C813" s="65">
        <v>16</v>
      </c>
      <c r="D813" s="65" t="s">
        <v>732</v>
      </c>
      <c r="K813" s="65" t="s">
        <v>1793</v>
      </c>
      <c r="M813" s="65" t="s">
        <v>1786</v>
      </c>
    </row>
    <row r="814" spans="1:13">
      <c r="A814" s="78">
        <v>908</v>
      </c>
      <c r="B814" s="65">
        <v>30135</v>
      </c>
      <c r="C814" s="65">
        <v>16</v>
      </c>
      <c r="D814" s="65" t="s">
        <v>732</v>
      </c>
      <c r="K814" s="65" t="s">
        <v>1794</v>
      </c>
      <c r="M814" s="65" t="s">
        <v>1786</v>
      </c>
    </row>
    <row r="815" spans="1:13">
      <c r="A815" s="78">
        <v>909</v>
      </c>
      <c r="B815" s="65">
        <v>30156</v>
      </c>
      <c r="C815" s="65">
        <v>17</v>
      </c>
      <c r="D815" s="65" t="s">
        <v>733</v>
      </c>
      <c r="K815" s="65" t="s">
        <v>1795</v>
      </c>
      <c r="M815" s="65" t="s">
        <v>1786</v>
      </c>
    </row>
    <row r="816" spans="1:13">
      <c r="A816" s="78">
        <v>910</v>
      </c>
      <c r="B816" s="65">
        <v>30173</v>
      </c>
      <c r="C816" s="65">
        <v>14</v>
      </c>
      <c r="D816" s="65" t="s">
        <v>728</v>
      </c>
      <c r="K816" s="85" t="s">
        <v>1796</v>
      </c>
      <c r="M816" s="65" t="s">
        <v>1786</v>
      </c>
    </row>
    <row r="817" spans="1:13">
      <c r="A817" s="78">
        <v>911</v>
      </c>
      <c r="B817" s="65">
        <v>30205</v>
      </c>
      <c r="C817" s="65">
        <v>11</v>
      </c>
      <c r="D817" s="65" t="s">
        <v>722</v>
      </c>
      <c r="K817" s="65" t="s">
        <v>1797</v>
      </c>
      <c r="M817" s="65" t="s">
        <v>1786</v>
      </c>
    </row>
    <row r="818" spans="1:13">
      <c r="A818" s="78">
        <v>912</v>
      </c>
      <c r="B818" s="65">
        <v>30272</v>
      </c>
      <c r="C818" s="65">
        <v>13</v>
      </c>
      <c r="D818" s="65" t="s">
        <v>726</v>
      </c>
      <c r="K818" s="65" t="s">
        <v>1798</v>
      </c>
      <c r="M818" s="65" t="s">
        <v>1786</v>
      </c>
    </row>
    <row r="819" spans="1:13">
      <c r="A819" s="78">
        <v>913</v>
      </c>
      <c r="B819" s="65">
        <v>30312</v>
      </c>
      <c r="C819" s="65">
        <v>17</v>
      </c>
      <c r="D819" s="65" t="s">
        <v>733</v>
      </c>
      <c r="K819" s="65" t="s">
        <v>1799</v>
      </c>
      <c r="M819" s="65" t="s">
        <v>1786</v>
      </c>
    </row>
    <row r="820" spans="1:13">
      <c r="A820" s="78">
        <v>914</v>
      </c>
      <c r="B820" s="65">
        <v>30353</v>
      </c>
      <c r="C820" s="65">
        <v>6</v>
      </c>
      <c r="D820" s="65" t="s">
        <v>710</v>
      </c>
      <c r="K820" s="65" t="s">
        <v>1800</v>
      </c>
      <c r="M820" s="65" t="s">
        <v>1786</v>
      </c>
    </row>
    <row r="821" spans="1:13">
      <c r="A821" s="78">
        <v>915</v>
      </c>
      <c r="B821" s="65">
        <v>30579</v>
      </c>
      <c r="C821" s="65">
        <v>6</v>
      </c>
      <c r="D821" s="65" t="s">
        <v>710</v>
      </c>
      <c r="K821" s="65" t="s">
        <v>1801</v>
      </c>
      <c r="M821" s="65" t="s">
        <v>1786</v>
      </c>
    </row>
    <row r="822" spans="1:13">
      <c r="A822" s="78">
        <v>916</v>
      </c>
      <c r="B822" s="65">
        <v>30828</v>
      </c>
      <c r="C822" s="65">
        <v>11</v>
      </c>
      <c r="D822" s="65" t="s">
        <v>722</v>
      </c>
      <c r="K822" s="65" t="s">
        <v>1802</v>
      </c>
      <c r="M822" s="65" t="s">
        <v>1786</v>
      </c>
    </row>
    <row r="823" spans="1:13">
      <c r="A823" s="78">
        <v>917</v>
      </c>
      <c r="B823" s="65">
        <v>30829</v>
      </c>
      <c r="C823" s="65">
        <v>11</v>
      </c>
      <c r="D823" s="65" t="s">
        <v>722</v>
      </c>
      <c r="K823" s="65" t="s">
        <v>1803</v>
      </c>
      <c r="M823" s="65" t="s">
        <v>1786</v>
      </c>
    </row>
    <row r="824" spans="1:13">
      <c r="A824" s="78">
        <v>918</v>
      </c>
      <c r="B824" s="65">
        <v>30838</v>
      </c>
      <c r="C824" s="65">
        <v>11</v>
      </c>
      <c r="D824" s="65" t="s">
        <v>722</v>
      </c>
      <c r="K824" s="65" t="s">
        <v>1804</v>
      </c>
      <c r="M824" s="65" t="s">
        <v>1786</v>
      </c>
    </row>
    <row r="825" spans="1:13">
      <c r="A825" s="78">
        <v>919</v>
      </c>
      <c r="B825" s="65">
        <v>30839</v>
      </c>
      <c r="C825" s="65">
        <v>11</v>
      </c>
      <c r="D825" s="65" t="s">
        <v>722</v>
      </c>
      <c r="K825" s="65" t="s">
        <v>1805</v>
      </c>
      <c r="M825" s="65" t="s">
        <v>1786</v>
      </c>
    </row>
    <row r="826" spans="1:13">
      <c r="A826" s="78">
        <v>920</v>
      </c>
      <c r="B826" s="65">
        <v>30839</v>
      </c>
      <c r="C826" s="65">
        <v>11</v>
      </c>
      <c r="D826" s="65" t="s">
        <v>722</v>
      </c>
      <c r="K826" s="65" t="s">
        <v>1806</v>
      </c>
      <c r="M826" s="65" t="s">
        <v>1786</v>
      </c>
    </row>
    <row r="827" spans="1:13">
      <c r="A827" s="78">
        <v>921</v>
      </c>
      <c r="B827" s="65">
        <v>30839</v>
      </c>
      <c r="C827" s="65">
        <v>11</v>
      </c>
      <c r="D827" s="65" t="s">
        <v>722</v>
      </c>
      <c r="K827" s="65" t="s">
        <v>1807</v>
      </c>
      <c r="M827" s="65" t="s">
        <v>1786</v>
      </c>
    </row>
    <row r="828" spans="1:13">
      <c r="A828" s="78">
        <v>922</v>
      </c>
      <c r="B828" s="65">
        <v>30841</v>
      </c>
      <c r="C828" s="65">
        <v>11</v>
      </c>
      <c r="D828" s="65" t="s">
        <v>722</v>
      </c>
      <c r="K828" s="65" t="s">
        <v>1808</v>
      </c>
      <c r="M828" s="65" t="s">
        <v>1786</v>
      </c>
    </row>
    <row r="829" spans="1:13">
      <c r="A829" s="78">
        <v>923</v>
      </c>
      <c r="B829" s="65">
        <v>30862</v>
      </c>
      <c r="C829" s="65">
        <v>11</v>
      </c>
      <c r="D829" s="65" t="s">
        <v>722</v>
      </c>
      <c r="K829" s="65" t="s">
        <v>1809</v>
      </c>
      <c r="M829" s="65" t="s">
        <v>1786</v>
      </c>
    </row>
    <row r="830" spans="1:13">
      <c r="A830" s="78">
        <v>924</v>
      </c>
      <c r="B830" s="65">
        <v>30927</v>
      </c>
      <c r="C830" s="65">
        <v>12</v>
      </c>
      <c r="D830" s="65" t="s">
        <v>724</v>
      </c>
      <c r="K830" s="65" t="s">
        <v>1810</v>
      </c>
      <c r="M830" s="65" t="s">
        <v>1786</v>
      </c>
    </row>
    <row r="831" spans="1:13">
      <c r="A831" s="78">
        <v>925</v>
      </c>
      <c r="B831" s="65">
        <v>30948</v>
      </c>
      <c r="C831" s="65">
        <v>14</v>
      </c>
      <c r="D831" s="65" t="s">
        <v>728</v>
      </c>
      <c r="K831" s="85" t="s">
        <v>1811</v>
      </c>
      <c r="M831" s="65" t="s">
        <v>1786</v>
      </c>
    </row>
    <row r="832" spans="1:13">
      <c r="A832" s="78">
        <v>926</v>
      </c>
      <c r="B832" s="65">
        <v>30949</v>
      </c>
      <c r="C832" s="65">
        <v>14</v>
      </c>
      <c r="D832" s="65" t="s">
        <v>728</v>
      </c>
      <c r="K832" s="65" t="s">
        <v>1812</v>
      </c>
      <c r="M832" s="65" t="s">
        <v>1786</v>
      </c>
    </row>
    <row r="833" spans="1:13">
      <c r="A833" s="78">
        <v>927</v>
      </c>
      <c r="B833" s="65">
        <v>30961</v>
      </c>
      <c r="C833" s="65">
        <v>16</v>
      </c>
      <c r="D833" s="65" t="s">
        <v>732</v>
      </c>
      <c r="K833" s="65" t="s">
        <v>1813</v>
      </c>
      <c r="M833" s="65" t="s">
        <v>1786</v>
      </c>
    </row>
    <row r="834" spans="1:13">
      <c r="A834" s="78">
        <v>928</v>
      </c>
      <c r="B834" s="65">
        <v>30883</v>
      </c>
      <c r="C834" s="65">
        <v>11</v>
      </c>
      <c r="D834" s="65" t="s">
        <v>722</v>
      </c>
      <c r="K834" s="65" t="s">
        <v>1814</v>
      </c>
      <c r="M834" s="65" t="s">
        <v>1786</v>
      </c>
    </row>
    <row r="835" spans="1:13">
      <c r="A835" s="78">
        <v>929</v>
      </c>
      <c r="B835" s="65">
        <v>30883</v>
      </c>
      <c r="C835" s="65">
        <v>11</v>
      </c>
      <c r="D835" s="65" t="s">
        <v>722</v>
      </c>
      <c r="K835" s="65" t="s">
        <v>1815</v>
      </c>
      <c r="M835" s="65" t="s">
        <v>1786</v>
      </c>
    </row>
    <row r="836" spans="1:13">
      <c r="A836" s="78">
        <v>930</v>
      </c>
      <c r="B836" s="65">
        <v>30883</v>
      </c>
      <c r="C836" s="65">
        <v>11</v>
      </c>
      <c r="D836" s="65" t="s">
        <v>722</v>
      </c>
      <c r="K836" s="65" t="s">
        <v>1816</v>
      </c>
      <c r="M836" s="65" t="s">
        <v>1786</v>
      </c>
    </row>
    <row r="837" spans="1:13">
      <c r="A837" s="78">
        <v>931</v>
      </c>
      <c r="B837" s="65">
        <v>30883</v>
      </c>
      <c r="C837" s="65">
        <v>11</v>
      </c>
      <c r="D837" s="65" t="s">
        <v>722</v>
      </c>
      <c r="K837" s="65" t="s">
        <v>1817</v>
      </c>
      <c r="M837" s="65" t="s">
        <v>1786</v>
      </c>
    </row>
    <row r="838" spans="1:13">
      <c r="A838" s="78">
        <v>932</v>
      </c>
      <c r="B838" s="65">
        <v>30883</v>
      </c>
      <c r="C838" s="65">
        <v>11</v>
      </c>
      <c r="D838" s="65" t="s">
        <v>722</v>
      </c>
      <c r="K838" s="65" t="s">
        <v>1818</v>
      </c>
      <c r="M838" s="65" t="s">
        <v>1786</v>
      </c>
    </row>
    <row r="839" spans="1:13">
      <c r="A839" s="78">
        <v>933</v>
      </c>
      <c r="B839" s="65">
        <v>30883</v>
      </c>
      <c r="C839" s="65">
        <v>11</v>
      </c>
      <c r="D839" s="65" t="s">
        <v>722</v>
      </c>
      <c r="K839" s="65" t="s">
        <v>1819</v>
      </c>
      <c r="M839" s="65" t="s">
        <v>1786</v>
      </c>
    </row>
    <row r="840" spans="1:13">
      <c r="A840" s="78">
        <v>934</v>
      </c>
      <c r="B840" s="65">
        <v>30883</v>
      </c>
      <c r="C840" s="65">
        <v>11</v>
      </c>
      <c r="D840" s="65" t="s">
        <v>722</v>
      </c>
      <c r="K840" s="65" t="s">
        <v>1820</v>
      </c>
      <c r="M840" s="65" t="s">
        <v>1786</v>
      </c>
    </row>
    <row r="841" spans="1:13">
      <c r="A841" s="78">
        <v>935</v>
      </c>
      <c r="B841" s="65">
        <v>30883</v>
      </c>
      <c r="C841" s="65">
        <v>11</v>
      </c>
      <c r="D841" s="65" t="s">
        <v>722</v>
      </c>
      <c r="K841" s="65" t="s">
        <v>1821</v>
      </c>
      <c r="M841" s="65" t="s">
        <v>1786</v>
      </c>
    </row>
    <row r="842" spans="1:13">
      <c r="A842" s="78">
        <v>936</v>
      </c>
      <c r="B842" s="65">
        <v>30883</v>
      </c>
      <c r="C842" s="65">
        <v>11</v>
      </c>
      <c r="D842" s="65" t="s">
        <v>722</v>
      </c>
      <c r="K842" s="65" t="s">
        <v>1822</v>
      </c>
      <c r="M842" s="65" t="s">
        <v>1786</v>
      </c>
    </row>
    <row r="843" spans="1:13">
      <c r="A843" s="78">
        <v>937</v>
      </c>
      <c r="B843" s="65">
        <v>30906</v>
      </c>
      <c r="C843" s="65">
        <v>11</v>
      </c>
      <c r="D843" s="65" t="s">
        <v>722</v>
      </c>
      <c r="K843" s="65" t="s">
        <v>1823</v>
      </c>
      <c r="M843" s="65" t="s">
        <v>1786</v>
      </c>
    </row>
    <row r="844" spans="1:13">
      <c r="A844" s="78">
        <v>938</v>
      </c>
      <c r="B844" s="65">
        <v>30906</v>
      </c>
      <c r="C844" s="65">
        <v>11</v>
      </c>
      <c r="D844" s="65" t="s">
        <v>722</v>
      </c>
      <c r="K844" s="65" t="s">
        <v>1824</v>
      </c>
      <c r="M844" s="65" t="s">
        <v>1786</v>
      </c>
    </row>
    <row r="845" spans="1:13">
      <c r="A845" s="78">
        <v>939</v>
      </c>
      <c r="B845" s="65">
        <v>30906</v>
      </c>
      <c r="C845" s="65">
        <v>11</v>
      </c>
      <c r="D845" s="65" t="s">
        <v>722</v>
      </c>
      <c r="K845" s="65" t="s">
        <v>1825</v>
      </c>
      <c r="M845" s="65" t="s">
        <v>1786</v>
      </c>
    </row>
    <row r="846" spans="1:13">
      <c r="A846" s="78">
        <v>940</v>
      </c>
      <c r="B846" s="65">
        <v>30906</v>
      </c>
      <c r="C846" s="65">
        <v>11</v>
      </c>
      <c r="D846" s="65" t="s">
        <v>722</v>
      </c>
      <c r="K846" s="65" t="s">
        <v>1826</v>
      </c>
      <c r="M846" s="65" t="s">
        <v>1786</v>
      </c>
    </row>
    <row r="847" spans="1:13">
      <c r="A847" s="78">
        <v>941</v>
      </c>
      <c r="B847" s="65">
        <v>30906</v>
      </c>
      <c r="C847" s="65">
        <v>11</v>
      </c>
      <c r="D847" s="65" t="s">
        <v>722</v>
      </c>
      <c r="K847" s="65" t="s">
        <v>1827</v>
      </c>
      <c r="M847" s="65" t="s">
        <v>1786</v>
      </c>
    </row>
    <row r="848" spans="1:13">
      <c r="A848" s="78">
        <v>942</v>
      </c>
      <c r="B848" s="65">
        <v>30906</v>
      </c>
      <c r="C848" s="65">
        <v>11</v>
      </c>
      <c r="D848" s="65" t="s">
        <v>722</v>
      </c>
      <c r="K848" s="65" t="s">
        <v>1828</v>
      </c>
      <c r="M848" s="65" t="s">
        <v>1786</v>
      </c>
    </row>
    <row r="849" spans="1:13">
      <c r="A849" s="78">
        <v>943</v>
      </c>
      <c r="B849" s="65">
        <v>30906</v>
      </c>
      <c r="C849" s="65">
        <v>11</v>
      </c>
      <c r="D849" s="65" t="s">
        <v>722</v>
      </c>
      <c r="K849" s="65" t="s">
        <v>1829</v>
      </c>
      <c r="M849" s="65" t="s">
        <v>1786</v>
      </c>
    </row>
    <row r="850" spans="1:13">
      <c r="A850" s="78">
        <v>944</v>
      </c>
      <c r="B850" s="65">
        <v>30906</v>
      </c>
      <c r="C850" s="65">
        <v>11</v>
      </c>
      <c r="D850" s="65" t="s">
        <v>722</v>
      </c>
      <c r="K850" s="65" t="s">
        <v>1830</v>
      </c>
      <c r="M850" s="65" t="s">
        <v>1786</v>
      </c>
    </row>
    <row r="851" spans="1:13">
      <c r="A851" s="78">
        <v>945</v>
      </c>
      <c r="B851" s="65">
        <v>30906</v>
      </c>
      <c r="C851" s="65">
        <v>11</v>
      </c>
      <c r="D851" s="65" t="s">
        <v>722</v>
      </c>
      <c r="K851" s="65" t="s">
        <v>1831</v>
      </c>
      <c r="M851" s="65" t="s">
        <v>1786</v>
      </c>
    </row>
    <row r="852" spans="1:13">
      <c r="A852" s="78">
        <v>946</v>
      </c>
      <c r="B852" s="65">
        <v>30908</v>
      </c>
      <c r="C852" s="65">
        <v>11</v>
      </c>
      <c r="D852" s="65" t="s">
        <v>722</v>
      </c>
      <c r="K852" s="65" t="s">
        <v>1832</v>
      </c>
      <c r="M852" s="65" t="s">
        <v>1786</v>
      </c>
    </row>
    <row r="853" spans="1:13">
      <c r="A853" s="78">
        <v>947</v>
      </c>
      <c r="B853" s="65">
        <v>30908</v>
      </c>
      <c r="C853" s="65">
        <v>11</v>
      </c>
      <c r="D853" s="65" t="s">
        <v>722</v>
      </c>
      <c r="K853" s="65" t="s">
        <v>1833</v>
      </c>
      <c r="M853" s="65" t="s">
        <v>1786</v>
      </c>
    </row>
    <row r="854" spans="1:13">
      <c r="A854" s="78">
        <v>948</v>
      </c>
      <c r="B854" s="65">
        <v>30908</v>
      </c>
      <c r="C854" s="65">
        <v>11</v>
      </c>
      <c r="D854" s="65" t="s">
        <v>722</v>
      </c>
      <c r="K854" s="65" t="s">
        <v>1834</v>
      </c>
      <c r="M854" s="65" t="s">
        <v>1786</v>
      </c>
    </row>
    <row r="855" spans="1:13">
      <c r="A855" s="78">
        <v>949</v>
      </c>
      <c r="B855" s="65">
        <v>30909</v>
      </c>
      <c r="C855" s="65">
        <v>11</v>
      </c>
      <c r="D855" s="65" t="s">
        <v>722</v>
      </c>
      <c r="K855" s="65" t="s">
        <v>1835</v>
      </c>
      <c r="M855" s="65" t="s">
        <v>1786</v>
      </c>
    </row>
    <row r="856" spans="1:13">
      <c r="A856" s="78">
        <v>950</v>
      </c>
      <c r="B856" s="65">
        <v>30909</v>
      </c>
      <c r="C856" s="65">
        <v>11</v>
      </c>
      <c r="D856" s="65" t="s">
        <v>722</v>
      </c>
      <c r="K856" s="65" t="s">
        <v>1835</v>
      </c>
      <c r="M856" s="65" t="s">
        <v>1786</v>
      </c>
    </row>
    <row r="857" spans="1:13">
      <c r="A857" s="78">
        <v>951</v>
      </c>
      <c r="B857" s="65">
        <v>30909</v>
      </c>
      <c r="C857" s="65">
        <v>11</v>
      </c>
      <c r="D857" s="65" t="s">
        <v>722</v>
      </c>
      <c r="K857" s="65" t="s">
        <v>1835</v>
      </c>
      <c r="M857" s="65" t="s">
        <v>1786</v>
      </c>
    </row>
    <row r="858" spans="1:13">
      <c r="A858" s="78">
        <v>952</v>
      </c>
      <c r="B858" s="65">
        <v>30919</v>
      </c>
      <c r="C858" s="65">
        <v>11</v>
      </c>
      <c r="D858" s="65" t="s">
        <v>722</v>
      </c>
      <c r="K858" s="65" t="s">
        <v>1836</v>
      </c>
      <c r="M858" s="65" t="s">
        <v>1786</v>
      </c>
    </row>
    <row r="859" spans="1:13">
      <c r="A859" s="78">
        <v>953</v>
      </c>
      <c r="B859" s="65">
        <v>30919</v>
      </c>
      <c r="C859" s="65">
        <v>11</v>
      </c>
      <c r="D859" s="65" t="s">
        <v>722</v>
      </c>
      <c r="K859" s="65" t="s">
        <v>1837</v>
      </c>
      <c r="M859" s="65" t="s">
        <v>1786</v>
      </c>
    </row>
    <row r="860" spans="1:13">
      <c r="A860" s="78">
        <v>954</v>
      </c>
      <c r="B860" s="65">
        <v>30919</v>
      </c>
      <c r="C860" s="65">
        <v>11</v>
      </c>
      <c r="D860" s="65" t="s">
        <v>722</v>
      </c>
      <c r="K860" s="65" t="s">
        <v>1838</v>
      </c>
      <c r="M860" s="65" t="s">
        <v>1786</v>
      </c>
    </row>
    <row r="861" spans="1:13">
      <c r="A861" s="78">
        <v>955</v>
      </c>
      <c r="B861" s="65">
        <v>30001</v>
      </c>
      <c r="C861" s="65">
        <v>15</v>
      </c>
      <c r="D861" s="65" t="s">
        <v>730</v>
      </c>
      <c r="K861" s="65" t="s">
        <v>1839</v>
      </c>
      <c r="M861" s="65" t="s">
        <v>1786</v>
      </c>
    </row>
    <row r="862" spans="1:13">
      <c r="A862" s="78">
        <v>956</v>
      </c>
      <c r="B862" s="65">
        <v>30002</v>
      </c>
      <c r="C862" s="65">
        <v>15</v>
      </c>
      <c r="D862" s="65" t="s">
        <v>730</v>
      </c>
      <c r="K862" s="65" t="s">
        <v>1840</v>
      </c>
      <c r="M862" s="65" t="s">
        <v>1786</v>
      </c>
    </row>
    <row r="863" spans="1:13">
      <c r="A863" s="78">
        <v>957</v>
      </c>
      <c r="B863" s="65">
        <v>30003</v>
      </c>
      <c r="C863" s="65">
        <v>15</v>
      </c>
      <c r="D863" s="65" t="s">
        <v>730</v>
      </c>
      <c r="K863" s="65" t="s">
        <v>1841</v>
      </c>
      <c r="M863" s="65" t="s">
        <v>1786</v>
      </c>
    </row>
    <row r="864" spans="1:13">
      <c r="A864" s="78">
        <v>958</v>
      </c>
      <c r="B864" s="65">
        <v>30004</v>
      </c>
      <c r="C864" s="65">
        <v>15</v>
      </c>
      <c r="D864" s="65" t="s">
        <v>730</v>
      </c>
      <c r="K864" s="65" t="s">
        <v>1842</v>
      </c>
      <c r="M864" s="65" t="s">
        <v>1786</v>
      </c>
    </row>
    <row r="865" spans="1:13">
      <c r="A865" s="78">
        <v>959</v>
      </c>
      <c r="B865" s="65">
        <v>30010</v>
      </c>
      <c r="C865" s="65">
        <v>15</v>
      </c>
      <c r="D865" s="65" t="s">
        <v>730</v>
      </c>
      <c r="K865" s="65" t="s">
        <v>1843</v>
      </c>
      <c r="M865" s="65" t="s">
        <v>1786</v>
      </c>
    </row>
    <row r="866" spans="1:13">
      <c r="A866" s="78">
        <v>960</v>
      </c>
      <c r="B866" s="65">
        <v>30012</v>
      </c>
      <c r="C866" s="65">
        <v>15</v>
      </c>
      <c r="D866" s="65" t="s">
        <v>730</v>
      </c>
      <c r="K866" s="65" t="s">
        <v>1844</v>
      </c>
      <c r="M866" s="65" t="s">
        <v>1786</v>
      </c>
    </row>
    <row r="867" spans="1:13">
      <c r="A867" s="78">
        <v>961</v>
      </c>
      <c r="B867" s="65">
        <v>30013</v>
      </c>
      <c r="C867" s="65">
        <v>15</v>
      </c>
      <c r="D867" s="65" t="s">
        <v>730</v>
      </c>
      <c r="K867" s="65" t="s">
        <v>1845</v>
      </c>
      <c r="M867" s="65" t="s">
        <v>1786</v>
      </c>
    </row>
    <row r="868" spans="1:13">
      <c r="A868" s="78">
        <v>962</v>
      </c>
      <c r="B868" s="65">
        <v>30014</v>
      </c>
      <c r="C868" s="65">
        <v>15</v>
      </c>
      <c r="D868" s="65" t="s">
        <v>730</v>
      </c>
      <c r="K868" s="65" t="s">
        <v>1846</v>
      </c>
      <c r="M868" s="65" t="s">
        <v>1786</v>
      </c>
    </row>
    <row r="869" spans="1:13">
      <c r="A869" s="78">
        <v>963</v>
      </c>
      <c r="B869" s="65">
        <v>30015</v>
      </c>
      <c r="C869" s="65">
        <v>15</v>
      </c>
      <c r="D869" s="65" t="s">
        <v>730</v>
      </c>
      <c r="K869" s="65" t="s">
        <v>1847</v>
      </c>
      <c r="M869" s="65" t="s">
        <v>1786</v>
      </c>
    </row>
    <row r="870" spans="1:13">
      <c r="A870" s="78">
        <v>964</v>
      </c>
      <c r="B870" s="65">
        <v>30016</v>
      </c>
      <c r="C870" s="65">
        <v>15</v>
      </c>
      <c r="D870" s="65" t="s">
        <v>730</v>
      </c>
      <c r="K870" s="65" t="s">
        <v>1848</v>
      </c>
      <c r="M870" s="65" t="s">
        <v>1786</v>
      </c>
    </row>
    <row r="871" spans="1:13">
      <c r="A871" s="78">
        <v>965</v>
      </c>
      <c r="B871" s="65">
        <v>30017</v>
      </c>
      <c r="C871" s="65">
        <v>15</v>
      </c>
      <c r="D871" s="65" t="s">
        <v>730</v>
      </c>
      <c r="K871" s="65" t="s">
        <v>1849</v>
      </c>
      <c r="M871" s="65" t="s">
        <v>1786</v>
      </c>
    </row>
    <row r="872" spans="1:13">
      <c r="A872" s="78">
        <v>966</v>
      </c>
      <c r="B872" s="65">
        <v>30018</v>
      </c>
      <c r="C872" s="65">
        <v>15</v>
      </c>
      <c r="D872" s="65" t="s">
        <v>730</v>
      </c>
      <c r="K872" s="65" t="s">
        <v>1850</v>
      </c>
      <c r="M872" s="65" t="s">
        <v>1786</v>
      </c>
    </row>
    <row r="873" spans="1:13">
      <c r="A873" s="78">
        <v>967</v>
      </c>
      <c r="B873" s="65">
        <v>30019</v>
      </c>
      <c r="C873" s="65">
        <v>15</v>
      </c>
      <c r="D873" s="65" t="s">
        <v>730</v>
      </c>
      <c r="K873" s="65" t="s">
        <v>1851</v>
      </c>
      <c r="M873" s="65" t="s">
        <v>1786</v>
      </c>
    </row>
    <row r="874" spans="1:13">
      <c r="A874" s="78">
        <v>968</v>
      </c>
      <c r="B874" s="65">
        <v>30022</v>
      </c>
      <c r="C874" s="65">
        <v>15</v>
      </c>
      <c r="D874" s="65" t="s">
        <v>730</v>
      </c>
      <c r="K874" s="65" t="s">
        <v>1852</v>
      </c>
      <c r="M874" s="65" t="s">
        <v>1786</v>
      </c>
    </row>
    <row r="875" spans="1:13">
      <c r="A875" s="78">
        <v>969</v>
      </c>
      <c r="B875" s="65">
        <v>30023</v>
      </c>
      <c r="C875" s="65">
        <v>15</v>
      </c>
      <c r="D875" s="65" t="s">
        <v>730</v>
      </c>
      <c r="K875" s="65" t="s">
        <v>1853</v>
      </c>
      <c r="M875" s="65" t="s">
        <v>1786</v>
      </c>
    </row>
    <row r="876" spans="1:13">
      <c r="A876" s="78">
        <v>970</v>
      </c>
      <c r="B876" s="65">
        <v>30025</v>
      </c>
      <c r="C876" s="65">
        <v>15</v>
      </c>
      <c r="D876" s="65" t="s">
        <v>730</v>
      </c>
      <c r="K876" s="65" t="s">
        <v>1854</v>
      </c>
      <c r="M876" s="65" t="s">
        <v>1786</v>
      </c>
    </row>
    <row r="877" spans="1:13">
      <c r="A877" s="78">
        <v>971</v>
      </c>
      <c r="B877" s="65">
        <v>30026</v>
      </c>
      <c r="C877" s="65">
        <v>15</v>
      </c>
      <c r="D877" s="65" t="s">
        <v>730</v>
      </c>
      <c r="K877" s="65" t="s">
        <v>1855</v>
      </c>
      <c r="M877" s="65" t="s">
        <v>1786</v>
      </c>
    </row>
    <row r="878" spans="1:13">
      <c r="A878" s="78">
        <v>972</v>
      </c>
      <c r="B878" s="65">
        <v>30027</v>
      </c>
      <c r="C878" s="65">
        <v>15</v>
      </c>
      <c r="D878" s="65" t="s">
        <v>730</v>
      </c>
      <c r="K878" s="65" t="s">
        <v>1856</v>
      </c>
      <c r="M878" s="65" t="s">
        <v>1786</v>
      </c>
    </row>
    <row r="879" spans="1:13">
      <c r="A879" s="78">
        <v>973</v>
      </c>
      <c r="B879" s="65">
        <v>30028</v>
      </c>
      <c r="C879" s="65">
        <v>15</v>
      </c>
      <c r="D879" s="65" t="s">
        <v>730</v>
      </c>
      <c r="K879" s="65" t="s">
        <v>1857</v>
      </c>
      <c r="M879" s="65" t="s">
        <v>1786</v>
      </c>
    </row>
    <row r="880" spans="1:13">
      <c r="A880" s="78">
        <v>974</v>
      </c>
      <c r="B880" s="65">
        <v>30029</v>
      </c>
      <c r="C880" s="65">
        <v>15</v>
      </c>
      <c r="D880" s="65" t="s">
        <v>730</v>
      </c>
      <c r="K880" s="65" t="s">
        <v>1858</v>
      </c>
      <c r="M880" s="65" t="s">
        <v>1786</v>
      </c>
    </row>
    <row r="881" spans="1:13">
      <c r="A881" s="78">
        <v>975</v>
      </c>
      <c r="B881" s="65">
        <v>30030</v>
      </c>
      <c r="C881" s="65">
        <v>15</v>
      </c>
      <c r="D881" s="65" t="s">
        <v>730</v>
      </c>
      <c r="K881" s="65" t="s">
        <v>1859</v>
      </c>
      <c r="M881" s="65" t="s">
        <v>1786</v>
      </c>
    </row>
    <row r="882" spans="1:13">
      <c r="A882" s="78">
        <v>976</v>
      </c>
      <c r="B882" s="65">
        <v>30031</v>
      </c>
      <c r="C882" s="65">
        <v>15</v>
      </c>
      <c r="D882" s="65" t="s">
        <v>730</v>
      </c>
      <c r="K882" s="65" t="s">
        <v>1860</v>
      </c>
      <c r="M882" s="65" t="s">
        <v>1786</v>
      </c>
    </row>
    <row r="883" spans="1:13">
      <c r="A883" s="78">
        <v>977</v>
      </c>
      <c r="B883" s="65">
        <v>30032</v>
      </c>
      <c r="C883" s="65">
        <v>15</v>
      </c>
      <c r="D883" s="65" t="s">
        <v>730</v>
      </c>
      <c r="K883" s="65" t="s">
        <v>1861</v>
      </c>
      <c r="M883" s="65" t="s">
        <v>1786</v>
      </c>
    </row>
    <row r="884" spans="1:13">
      <c r="A884" s="78">
        <v>978</v>
      </c>
      <c r="B884" s="65">
        <v>30033</v>
      </c>
      <c r="C884" s="65">
        <v>15</v>
      </c>
      <c r="D884" s="65" t="s">
        <v>730</v>
      </c>
      <c r="K884" s="65" t="s">
        <v>1862</v>
      </c>
      <c r="M884" s="65" t="s">
        <v>1786</v>
      </c>
    </row>
    <row r="885" spans="1:13">
      <c r="A885" s="78">
        <v>979</v>
      </c>
      <c r="B885" s="65">
        <v>30034</v>
      </c>
      <c r="C885" s="65">
        <v>15</v>
      </c>
      <c r="D885" s="65" t="s">
        <v>730</v>
      </c>
      <c r="K885" s="65" t="s">
        <v>1863</v>
      </c>
      <c r="M885" s="65" t="s">
        <v>1786</v>
      </c>
    </row>
    <row r="886" spans="1:13">
      <c r="A886" s="78">
        <v>980</v>
      </c>
      <c r="B886" s="65">
        <v>30035</v>
      </c>
      <c r="C886" s="65">
        <v>15</v>
      </c>
      <c r="D886" s="65" t="s">
        <v>730</v>
      </c>
      <c r="K886" s="65" t="s">
        <v>1864</v>
      </c>
      <c r="M886" s="65" t="s">
        <v>1786</v>
      </c>
    </row>
    <row r="887" spans="1:13">
      <c r="A887" s="78">
        <v>981</v>
      </c>
      <c r="B887" s="65">
        <v>30036</v>
      </c>
      <c r="C887" s="65">
        <v>15</v>
      </c>
      <c r="D887" s="65" t="s">
        <v>730</v>
      </c>
      <c r="K887" s="65" t="s">
        <v>1865</v>
      </c>
      <c r="M887" s="65" t="s">
        <v>1786</v>
      </c>
    </row>
    <row r="888" spans="1:13">
      <c r="A888" s="78">
        <v>982</v>
      </c>
      <c r="B888" s="65">
        <v>30037</v>
      </c>
      <c r="C888" s="65">
        <v>15</v>
      </c>
      <c r="D888" s="65" t="s">
        <v>730</v>
      </c>
      <c r="K888" s="65" t="s">
        <v>1866</v>
      </c>
      <c r="M888" s="65" t="s">
        <v>1786</v>
      </c>
    </row>
    <row r="889" spans="1:13">
      <c r="A889" s="78">
        <v>983</v>
      </c>
      <c r="B889" s="65">
        <v>30038</v>
      </c>
      <c r="C889" s="65">
        <v>15</v>
      </c>
      <c r="D889" s="65" t="s">
        <v>730</v>
      </c>
      <c r="K889" s="65" t="s">
        <v>1867</v>
      </c>
      <c r="M889" s="65" t="s">
        <v>1786</v>
      </c>
    </row>
    <row r="890" spans="1:13">
      <c r="A890" s="78">
        <v>984</v>
      </c>
      <c r="B890" s="65">
        <v>30039</v>
      </c>
      <c r="C890" s="65">
        <v>15</v>
      </c>
      <c r="D890" s="65" t="s">
        <v>730</v>
      </c>
      <c r="K890" s="65" t="s">
        <v>1868</v>
      </c>
      <c r="M890" s="65" t="s">
        <v>1786</v>
      </c>
    </row>
    <row r="891" spans="1:13">
      <c r="A891" s="78">
        <v>985</v>
      </c>
      <c r="B891" s="65">
        <v>30040</v>
      </c>
      <c r="C891" s="65">
        <v>15</v>
      </c>
      <c r="D891" s="65" t="s">
        <v>730</v>
      </c>
      <c r="K891" s="65" t="s">
        <v>1869</v>
      </c>
      <c r="M891" s="65" t="s">
        <v>1786</v>
      </c>
    </row>
    <row r="892" spans="1:13">
      <c r="A892" s="78">
        <v>986</v>
      </c>
      <c r="B892" s="65">
        <v>30041</v>
      </c>
      <c r="C892" s="65">
        <v>15</v>
      </c>
      <c r="D892" s="65" t="s">
        <v>730</v>
      </c>
      <c r="K892" s="65" t="s">
        <v>1870</v>
      </c>
      <c r="M892" s="65" t="s">
        <v>1786</v>
      </c>
    </row>
    <row r="893" spans="1:13">
      <c r="A893" s="78">
        <v>987</v>
      </c>
      <c r="B893" s="65">
        <v>30042</v>
      </c>
      <c r="C893" s="65">
        <v>15</v>
      </c>
      <c r="D893" s="65" t="s">
        <v>730</v>
      </c>
      <c r="K893" s="65" t="s">
        <v>1871</v>
      </c>
      <c r="M893" s="65" t="s">
        <v>1786</v>
      </c>
    </row>
    <row r="894" spans="1:13">
      <c r="A894" s="78">
        <v>988</v>
      </c>
      <c r="B894" s="65">
        <v>30043</v>
      </c>
      <c r="C894" s="65">
        <v>15</v>
      </c>
      <c r="D894" s="65" t="s">
        <v>730</v>
      </c>
      <c r="K894" s="65" t="s">
        <v>1872</v>
      </c>
      <c r="M894" s="65" t="s">
        <v>1786</v>
      </c>
    </row>
    <row r="895" spans="1:13">
      <c r="A895" s="78">
        <v>989</v>
      </c>
      <c r="B895" s="65">
        <v>30044</v>
      </c>
      <c r="C895" s="65">
        <v>15</v>
      </c>
      <c r="D895" s="65" t="s">
        <v>730</v>
      </c>
      <c r="K895" s="65" t="s">
        <v>1873</v>
      </c>
      <c r="M895" s="65" t="s">
        <v>1786</v>
      </c>
    </row>
    <row r="896" spans="1:13">
      <c r="A896" s="78">
        <v>990</v>
      </c>
      <c r="B896" s="65">
        <v>30045</v>
      </c>
      <c r="C896" s="65">
        <v>15</v>
      </c>
      <c r="D896" s="65" t="s">
        <v>730</v>
      </c>
      <c r="K896" s="65" t="s">
        <v>1874</v>
      </c>
      <c r="M896" s="65" t="s">
        <v>1786</v>
      </c>
    </row>
    <row r="897" spans="1:13">
      <c r="A897" s="78">
        <v>991</v>
      </c>
      <c r="B897" s="65">
        <v>30046</v>
      </c>
      <c r="C897" s="65">
        <v>15</v>
      </c>
      <c r="D897" s="65" t="s">
        <v>730</v>
      </c>
      <c r="K897" s="65" t="s">
        <v>1875</v>
      </c>
      <c r="M897" s="65" t="s">
        <v>1786</v>
      </c>
    </row>
    <row r="898" spans="1:13">
      <c r="A898" s="78">
        <v>992</v>
      </c>
      <c r="B898" s="65">
        <v>30047</v>
      </c>
      <c r="C898" s="65">
        <v>15</v>
      </c>
      <c r="D898" s="65" t="s">
        <v>730</v>
      </c>
      <c r="K898" s="65" t="s">
        <v>1876</v>
      </c>
      <c r="M898" s="65" t="s">
        <v>1786</v>
      </c>
    </row>
    <row r="899" spans="1:13">
      <c r="A899" s="78">
        <v>993</v>
      </c>
      <c r="B899" s="65">
        <v>30049</v>
      </c>
      <c r="C899" s="65">
        <v>15</v>
      </c>
      <c r="D899" s="65" t="s">
        <v>730</v>
      </c>
      <c r="K899" s="65" t="s">
        <v>1877</v>
      </c>
      <c r="M899" s="65" t="s">
        <v>1786</v>
      </c>
    </row>
    <row r="900" spans="1:13">
      <c r="A900" s="78">
        <v>994</v>
      </c>
      <c r="B900" s="65">
        <v>30050</v>
      </c>
      <c r="C900" s="65">
        <v>15</v>
      </c>
      <c r="D900" s="65" t="s">
        <v>730</v>
      </c>
      <c r="K900" s="65" t="s">
        <v>1878</v>
      </c>
      <c r="M900" s="65" t="s">
        <v>1786</v>
      </c>
    </row>
    <row r="901" spans="1:13">
      <c r="A901" s="78">
        <v>995</v>
      </c>
      <c r="B901" s="65">
        <v>30051</v>
      </c>
      <c r="C901" s="65">
        <v>15</v>
      </c>
      <c r="D901" s="65" t="s">
        <v>730</v>
      </c>
      <c r="K901" s="65" t="s">
        <v>1879</v>
      </c>
      <c r="M901" s="65" t="s">
        <v>1786</v>
      </c>
    </row>
    <row r="902" spans="1:13">
      <c r="A902" s="78">
        <v>996</v>
      </c>
      <c r="B902" s="65">
        <v>30052</v>
      </c>
      <c r="C902" s="65">
        <v>15</v>
      </c>
      <c r="D902" s="65" t="s">
        <v>730</v>
      </c>
      <c r="K902" s="65" t="s">
        <v>1880</v>
      </c>
      <c r="M902" s="65" t="s">
        <v>1786</v>
      </c>
    </row>
    <row r="903" spans="1:13">
      <c r="A903" s="78">
        <v>997</v>
      </c>
      <c r="B903" s="65">
        <v>30053</v>
      </c>
      <c r="C903" s="65">
        <v>15</v>
      </c>
      <c r="D903" s="65" t="s">
        <v>730</v>
      </c>
      <c r="K903" s="65" t="s">
        <v>1881</v>
      </c>
      <c r="M903" s="65" t="s">
        <v>1786</v>
      </c>
    </row>
    <row r="904" spans="1:13">
      <c r="A904" s="78">
        <v>998</v>
      </c>
      <c r="B904" s="65">
        <v>30054</v>
      </c>
      <c r="C904" s="65">
        <v>15</v>
      </c>
      <c r="D904" s="65" t="s">
        <v>730</v>
      </c>
      <c r="K904" s="65" t="s">
        <v>1882</v>
      </c>
      <c r="M904" s="65" t="s">
        <v>1786</v>
      </c>
    </row>
    <row r="905" spans="1:13">
      <c r="A905" s="78">
        <v>999</v>
      </c>
      <c r="B905" s="65">
        <v>30055</v>
      </c>
      <c r="C905" s="65">
        <v>15</v>
      </c>
      <c r="D905" s="65" t="s">
        <v>730</v>
      </c>
      <c r="K905" s="65" t="s">
        <v>1883</v>
      </c>
      <c r="M905" s="65" t="s">
        <v>1786</v>
      </c>
    </row>
    <row r="906" spans="1:13">
      <c r="A906" s="78">
        <v>1000</v>
      </c>
      <c r="B906" s="65">
        <v>30056</v>
      </c>
      <c r="C906" s="65">
        <v>15</v>
      </c>
      <c r="D906" s="65" t="s">
        <v>730</v>
      </c>
      <c r="K906" s="65" t="s">
        <v>1884</v>
      </c>
      <c r="M906" s="65" t="s">
        <v>1786</v>
      </c>
    </row>
    <row r="907" spans="1:13">
      <c r="A907" s="78">
        <v>1001</v>
      </c>
      <c r="B907" s="65">
        <v>30058</v>
      </c>
      <c r="C907" s="65">
        <v>15</v>
      </c>
      <c r="D907" s="65" t="s">
        <v>730</v>
      </c>
      <c r="K907" s="65" t="s">
        <v>1885</v>
      </c>
      <c r="M907" s="65" t="s">
        <v>1786</v>
      </c>
    </row>
    <row r="908" spans="1:13">
      <c r="A908" s="78">
        <v>1002</v>
      </c>
      <c r="B908" s="65">
        <v>30059</v>
      </c>
      <c r="C908" s="65">
        <v>15</v>
      </c>
      <c r="D908" s="65" t="s">
        <v>730</v>
      </c>
      <c r="K908" s="65" t="s">
        <v>1886</v>
      </c>
      <c r="M908" s="65" t="s">
        <v>1786</v>
      </c>
    </row>
    <row r="909" spans="1:13">
      <c r="A909" s="78">
        <v>1003</v>
      </c>
      <c r="B909" s="65">
        <v>30060</v>
      </c>
      <c r="C909" s="65">
        <v>15</v>
      </c>
      <c r="D909" s="65" t="s">
        <v>730</v>
      </c>
      <c r="K909" s="65" t="s">
        <v>1887</v>
      </c>
      <c r="M909" s="65" t="s">
        <v>1786</v>
      </c>
    </row>
    <row r="910" spans="1:13">
      <c r="A910" s="78">
        <v>1004</v>
      </c>
      <c r="B910" s="65">
        <v>30061</v>
      </c>
      <c r="C910" s="65">
        <v>15</v>
      </c>
      <c r="D910" s="65" t="s">
        <v>730</v>
      </c>
      <c r="K910" s="65" t="s">
        <v>1888</v>
      </c>
      <c r="M910" s="65" t="s">
        <v>1786</v>
      </c>
    </row>
    <row r="911" spans="1:13">
      <c r="A911" s="78">
        <v>1005</v>
      </c>
      <c r="B911" s="65">
        <v>30062</v>
      </c>
      <c r="C911" s="65">
        <v>15</v>
      </c>
      <c r="D911" s="65" t="s">
        <v>730</v>
      </c>
      <c r="K911" s="65" t="s">
        <v>1889</v>
      </c>
      <c r="M911" s="65" t="s">
        <v>1786</v>
      </c>
    </row>
    <row r="912" spans="1:13">
      <c r="A912" s="78">
        <v>1006</v>
      </c>
      <c r="B912" s="65">
        <v>30066</v>
      </c>
      <c r="C912" s="65">
        <v>15</v>
      </c>
      <c r="D912" s="65" t="s">
        <v>730</v>
      </c>
      <c r="K912" s="65" t="s">
        <v>1890</v>
      </c>
      <c r="M912" s="65" t="s">
        <v>1786</v>
      </c>
    </row>
    <row r="913" spans="1:13">
      <c r="A913" s="78">
        <v>1007</v>
      </c>
      <c r="B913" s="65">
        <v>30067</v>
      </c>
      <c r="C913" s="65">
        <v>15</v>
      </c>
      <c r="D913" s="65" t="s">
        <v>730</v>
      </c>
      <c r="K913" s="65" t="s">
        <v>1891</v>
      </c>
      <c r="M913" s="65" t="s">
        <v>1786</v>
      </c>
    </row>
    <row r="914" spans="1:13">
      <c r="A914" s="78">
        <v>1008</v>
      </c>
      <c r="B914" s="65">
        <v>30068</v>
      </c>
      <c r="C914" s="65">
        <v>15</v>
      </c>
      <c r="D914" s="65" t="s">
        <v>730</v>
      </c>
      <c r="K914" s="65" t="s">
        <v>1892</v>
      </c>
      <c r="M914" s="65" t="s">
        <v>1786</v>
      </c>
    </row>
    <row r="915" spans="1:13">
      <c r="A915" s="78">
        <v>1009</v>
      </c>
      <c r="B915" s="65">
        <v>30071</v>
      </c>
      <c r="C915" s="65">
        <v>15</v>
      </c>
      <c r="D915" s="65" t="s">
        <v>730</v>
      </c>
      <c r="K915" s="65" t="s">
        <v>1893</v>
      </c>
      <c r="M915" s="65" t="s">
        <v>1786</v>
      </c>
    </row>
    <row r="916" spans="1:13">
      <c r="A916" s="78">
        <v>1010</v>
      </c>
      <c r="B916" s="65">
        <v>30074</v>
      </c>
      <c r="C916" s="65">
        <v>15</v>
      </c>
      <c r="D916" s="65" t="s">
        <v>730</v>
      </c>
      <c r="K916" s="65" t="s">
        <v>1894</v>
      </c>
      <c r="M916" s="65" t="s">
        <v>1786</v>
      </c>
    </row>
    <row r="917" spans="1:13">
      <c r="A917" s="78">
        <v>1011</v>
      </c>
      <c r="B917" s="65">
        <v>30075</v>
      </c>
      <c r="C917" s="65">
        <v>15</v>
      </c>
      <c r="D917" s="65" t="s">
        <v>730</v>
      </c>
      <c r="K917" s="65" t="s">
        <v>1895</v>
      </c>
      <c r="M917" s="65" t="s">
        <v>1786</v>
      </c>
    </row>
    <row r="918" spans="1:13">
      <c r="A918" s="78">
        <v>1012</v>
      </c>
      <c r="B918" s="65">
        <v>30076</v>
      </c>
      <c r="C918" s="65">
        <v>15</v>
      </c>
      <c r="D918" s="65" t="s">
        <v>730</v>
      </c>
      <c r="K918" s="65" t="s">
        <v>1896</v>
      </c>
      <c r="M918" s="65" t="s">
        <v>1786</v>
      </c>
    </row>
    <row r="919" spans="1:13">
      <c r="A919" s="78">
        <v>1013</v>
      </c>
      <c r="B919" s="65">
        <v>30078</v>
      </c>
      <c r="C919" s="65">
        <v>15</v>
      </c>
      <c r="D919" s="65" t="s">
        <v>730</v>
      </c>
      <c r="K919" s="65" t="s">
        <v>1897</v>
      </c>
      <c r="M919" s="65" t="s">
        <v>1786</v>
      </c>
    </row>
    <row r="920" spans="1:13">
      <c r="A920" s="78">
        <v>1014</v>
      </c>
      <c r="B920" s="65">
        <v>30080</v>
      </c>
      <c r="C920" s="65">
        <v>15</v>
      </c>
      <c r="D920" s="65" t="s">
        <v>730</v>
      </c>
      <c r="K920" s="65" t="s">
        <v>1898</v>
      </c>
      <c r="M920" s="65" t="s">
        <v>1786</v>
      </c>
    </row>
    <row r="921" spans="1:13">
      <c r="A921" s="78">
        <v>1015</v>
      </c>
      <c r="B921" s="65">
        <v>30081</v>
      </c>
      <c r="C921" s="65">
        <v>15</v>
      </c>
      <c r="D921" s="65" t="s">
        <v>730</v>
      </c>
      <c r="K921" s="65" t="s">
        <v>1899</v>
      </c>
      <c r="M921" s="65" t="s">
        <v>1786</v>
      </c>
    </row>
    <row r="922" spans="1:13">
      <c r="A922" s="78">
        <v>1016</v>
      </c>
      <c r="B922" s="65">
        <v>30082</v>
      </c>
      <c r="C922" s="65">
        <v>15</v>
      </c>
      <c r="D922" s="65" t="s">
        <v>730</v>
      </c>
      <c r="K922" s="65" t="s">
        <v>1900</v>
      </c>
      <c r="M922" s="65" t="s">
        <v>1786</v>
      </c>
    </row>
    <row r="923" spans="1:13">
      <c r="A923" s="78">
        <v>1017</v>
      </c>
      <c r="B923" s="65">
        <v>30089</v>
      </c>
      <c r="C923" s="65">
        <v>10</v>
      </c>
      <c r="D923" s="65" t="s">
        <v>720</v>
      </c>
      <c r="K923" s="65" t="s">
        <v>1901</v>
      </c>
      <c r="M923" s="65" t="s">
        <v>1786</v>
      </c>
    </row>
    <row r="924" spans="1:13">
      <c r="A924" s="78">
        <v>1018</v>
      </c>
      <c r="B924" s="65">
        <v>30093</v>
      </c>
      <c r="C924" s="65">
        <v>16</v>
      </c>
      <c r="D924" s="65" t="s">
        <v>732</v>
      </c>
      <c r="K924" s="65" t="s">
        <v>1902</v>
      </c>
      <c r="M924" s="65" t="s">
        <v>1786</v>
      </c>
    </row>
    <row r="925" spans="1:13">
      <c r="A925" s="78">
        <v>1019</v>
      </c>
      <c r="B925" s="65">
        <v>30094</v>
      </c>
      <c r="C925" s="65">
        <v>16</v>
      </c>
      <c r="D925" s="65" t="s">
        <v>732</v>
      </c>
      <c r="K925" s="65" t="s">
        <v>1903</v>
      </c>
      <c r="M925" s="65" t="s">
        <v>1786</v>
      </c>
    </row>
    <row r="926" spans="1:13">
      <c r="A926" s="78">
        <v>1020</v>
      </c>
      <c r="B926" s="65">
        <v>30095</v>
      </c>
      <c r="C926" s="65">
        <v>16</v>
      </c>
      <c r="D926" s="65" t="s">
        <v>732</v>
      </c>
      <c r="K926" s="65" t="s">
        <v>1904</v>
      </c>
      <c r="M926" s="65" t="s">
        <v>1786</v>
      </c>
    </row>
    <row r="927" spans="1:13">
      <c r="A927" s="78">
        <v>1021</v>
      </c>
      <c r="B927" s="65">
        <v>30096</v>
      </c>
      <c r="C927" s="65">
        <v>16</v>
      </c>
      <c r="D927" s="65" t="s">
        <v>732</v>
      </c>
      <c r="K927" s="65" t="s">
        <v>1905</v>
      </c>
      <c r="M927" s="65" t="s">
        <v>1786</v>
      </c>
    </row>
    <row r="928" spans="1:13">
      <c r="A928" s="78">
        <v>1022</v>
      </c>
      <c r="B928" s="65">
        <v>30097</v>
      </c>
      <c r="C928" s="65">
        <v>16</v>
      </c>
      <c r="D928" s="65" t="s">
        <v>732</v>
      </c>
      <c r="K928" s="65" t="s">
        <v>1906</v>
      </c>
      <c r="M928" s="65" t="s">
        <v>1786</v>
      </c>
    </row>
    <row r="929" spans="1:13">
      <c r="A929" s="78">
        <v>1023</v>
      </c>
      <c r="B929" s="65">
        <v>30098</v>
      </c>
      <c r="C929" s="65">
        <v>16</v>
      </c>
      <c r="D929" s="65" t="s">
        <v>732</v>
      </c>
      <c r="K929" s="65" t="s">
        <v>1907</v>
      </c>
      <c r="M929" s="65" t="s">
        <v>1786</v>
      </c>
    </row>
    <row r="930" spans="1:13">
      <c r="A930" s="78">
        <v>1024</v>
      </c>
      <c r="B930" s="65">
        <v>30099</v>
      </c>
      <c r="C930" s="65">
        <v>16</v>
      </c>
      <c r="D930" s="65" t="s">
        <v>732</v>
      </c>
      <c r="K930" s="65" t="s">
        <v>1908</v>
      </c>
      <c r="M930" s="65" t="s">
        <v>1786</v>
      </c>
    </row>
    <row r="931" spans="1:13">
      <c r="A931" s="78">
        <v>1025</v>
      </c>
      <c r="B931" s="65">
        <v>30100</v>
      </c>
      <c r="C931" s="65">
        <v>16</v>
      </c>
      <c r="D931" s="65" t="s">
        <v>732</v>
      </c>
      <c r="K931" s="65" t="s">
        <v>1909</v>
      </c>
      <c r="M931" s="65" t="s">
        <v>1786</v>
      </c>
    </row>
    <row r="932" spans="1:13">
      <c r="A932" s="78">
        <v>1026</v>
      </c>
      <c r="B932" s="65">
        <v>30101</v>
      </c>
      <c r="C932" s="65">
        <v>16</v>
      </c>
      <c r="D932" s="65" t="s">
        <v>732</v>
      </c>
      <c r="K932" s="65" t="s">
        <v>1910</v>
      </c>
      <c r="M932" s="65" t="s">
        <v>1786</v>
      </c>
    </row>
    <row r="933" spans="1:13">
      <c r="A933" s="78">
        <v>1027</v>
      </c>
      <c r="B933" s="65">
        <v>30102</v>
      </c>
      <c r="C933" s="65">
        <v>16</v>
      </c>
      <c r="D933" s="65" t="s">
        <v>732</v>
      </c>
      <c r="K933" s="65" t="s">
        <v>1911</v>
      </c>
      <c r="M933" s="65" t="s">
        <v>1786</v>
      </c>
    </row>
    <row r="934" spans="1:13">
      <c r="A934" s="78">
        <v>1028</v>
      </c>
      <c r="B934" s="65">
        <v>30104</v>
      </c>
      <c r="C934" s="65">
        <v>16</v>
      </c>
      <c r="D934" s="65" t="s">
        <v>732</v>
      </c>
      <c r="K934" s="65" t="s">
        <v>1912</v>
      </c>
      <c r="M934" s="65" t="s">
        <v>1786</v>
      </c>
    </row>
    <row r="935" spans="1:13">
      <c r="A935" s="78">
        <v>1029</v>
      </c>
      <c r="B935" s="65">
        <v>30105</v>
      </c>
      <c r="C935" s="65">
        <v>16</v>
      </c>
      <c r="D935" s="65" t="s">
        <v>732</v>
      </c>
      <c r="K935" s="65" t="s">
        <v>1913</v>
      </c>
      <c r="M935" s="65" t="s">
        <v>1786</v>
      </c>
    </row>
    <row r="936" spans="1:13">
      <c r="A936" s="78">
        <v>1030</v>
      </c>
      <c r="B936" s="65">
        <v>30106</v>
      </c>
      <c r="C936" s="65">
        <v>16</v>
      </c>
      <c r="D936" s="65" t="s">
        <v>732</v>
      </c>
      <c r="K936" s="65" t="s">
        <v>1914</v>
      </c>
      <c r="M936" s="65" t="s">
        <v>1786</v>
      </c>
    </row>
    <row r="937" spans="1:13">
      <c r="A937" s="78">
        <v>1031</v>
      </c>
      <c r="B937" s="65">
        <v>30107</v>
      </c>
      <c r="C937" s="65">
        <v>16</v>
      </c>
      <c r="D937" s="65" t="s">
        <v>732</v>
      </c>
      <c r="K937" s="65" t="s">
        <v>1915</v>
      </c>
      <c r="M937" s="65" t="s">
        <v>1786</v>
      </c>
    </row>
    <row r="938" spans="1:13">
      <c r="A938" s="78">
        <v>1032</v>
      </c>
      <c r="B938" s="65">
        <v>30108</v>
      </c>
      <c r="C938" s="65">
        <v>16</v>
      </c>
      <c r="D938" s="65" t="s">
        <v>732</v>
      </c>
      <c r="K938" s="65" t="s">
        <v>1916</v>
      </c>
      <c r="M938" s="65" t="s">
        <v>1786</v>
      </c>
    </row>
    <row r="939" spans="1:13">
      <c r="A939" s="78">
        <v>1033</v>
      </c>
      <c r="B939" s="65">
        <v>30111</v>
      </c>
      <c r="C939" s="65">
        <v>16</v>
      </c>
      <c r="D939" s="65" t="s">
        <v>732</v>
      </c>
      <c r="K939" s="65" t="s">
        <v>1917</v>
      </c>
      <c r="M939" s="65" t="s">
        <v>1786</v>
      </c>
    </row>
    <row r="940" spans="1:13">
      <c r="A940" s="78">
        <v>1034</v>
      </c>
      <c r="B940" s="65">
        <v>30112</v>
      </c>
      <c r="C940" s="65">
        <v>16</v>
      </c>
      <c r="D940" s="65" t="s">
        <v>732</v>
      </c>
      <c r="K940" s="65" t="s">
        <v>1918</v>
      </c>
      <c r="M940" s="65" t="s">
        <v>1786</v>
      </c>
    </row>
    <row r="941" spans="1:13">
      <c r="A941" s="78">
        <v>1035</v>
      </c>
      <c r="B941" s="65">
        <v>30114</v>
      </c>
      <c r="C941" s="65">
        <v>16</v>
      </c>
      <c r="D941" s="65" t="s">
        <v>732</v>
      </c>
      <c r="K941" s="65" t="s">
        <v>1919</v>
      </c>
      <c r="M941" s="65" t="s">
        <v>1786</v>
      </c>
    </row>
    <row r="942" spans="1:13">
      <c r="A942" s="78">
        <v>1036</v>
      </c>
      <c r="B942" s="65">
        <v>30115</v>
      </c>
      <c r="C942" s="65">
        <v>16</v>
      </c>
      <c r="D942" s="65" t="s">
        <v>732</v>
      </c>
      <c r="K942" s="65" t="s">
        <v>1920</v>
      </c>
      <c r="M942" s="65" t="s">
        <v>1786</v>
      </c>
    </row>
    <row r="943" spans="1:13">
      <c r="A943" s="78">
        <v>1037</v>
      </c>
      <c r="B943" s="65">
        <v>30116</v>
      </c>
      <c r="C943" s="65">
        <v>16</v>
      </c>
      <c r="D943" s="65" t="s">
        <v>732</v>
      </c>
      <c r="K943" s="65" t="s">
        <v>1921</v>
      </c>
      <c r="M943" s="65" t="s">
        <v>1786</v>
      </c>
    </row>
    <row r="944" spans="1:13">
      <c r="A944" s="78">
        <v>1038</v>
      </c>
      <c r="B944" s="65">
        <v>30117</v>
      </c>
      <c r="C944" s="65">
        <v>16</v>
      </c>
      <c r="D944" s="65" t="s">
        <v>732</v>
      </c>
      <c r="K944" s="65" t="s">
        <v>1922</v>
      </c>
      <c r="M944" s="65" t="s">
        <v>1786</v>
      </c>
    </row>
    <row r="945" spans="1:13">
      <c r="A945" s="78">
        <v>1039</v>
      </c>
      <c r="B945" s="65">
        <v>30118</v>
      </c>
      <c r="C945" s="65">
        <v>16</v>
      </c>
      <c r="D945" s="65" t="s">
        <v>732</v>
      </c>
      <c r="K945" s="65" t="s">
        <v>1923</v>
      </c>
      <c r="M945" s="65" t="s">
        <v>1786</v>
      </c>
    </row>
    <row r="946" spans="1:13">
      <c r="A946" s="78">
        <v>1040</v>
      </c>
      <c r="B946" s="65">
        <v>30119</v>
      </c>
      <c r="C946" s="65">
        <v>16</v>
      </c>
      <c r="D946" s="65" t="s">
        <v>732</v>
      </c>
      <c r="K946" s="65" t="s">
        <v>1924</v>
      </c>
      <c r="M946" s="65" t="s">
        <v>1786</v>
      </c>
    </row>
    <row r="947" spans="1:13">
      <c r="A947" s="78">
        <v>1041</v>
      </c>
      <c r="B947" s="65">
        <v>30120</v>
      </c>
      <c r="C947" s="65">
        <v>16</v>
      </c>
      <c r="D947" s="65" t="s">
        <v>732</v>
      </c>
      <c r="K947" s="65" t="s">
        <v>1925</v>
      </c>
      <c r="M947" s="65" t="s">
        <v>1786</v>
      </c>
    </row>
    <row r="948" spans="1:13">
      <c r="A948" s="78">
        <v>1042</v>
      </c>
      <c r="B948" s="65">
        <v>30121</v>
      </c>
      <c r="C948" s="65">
        <v>16</v>
      </c>
      <c r="D948" s="65" t="s">
        <v>732</v>
      </c>
      <c r="K948" s="65" t="s">
        <v>1926</v>
      </c>
      <c r="M948" s="65" t="s">
        <v>1786</v>
      </c>
    </row>
    <row r="949" spans="1:13">
      <c r="A949" s="78">
        <v>1043</v>
      </c>
      <c r="B949" s="65">
        <v>30122</v>
      </c>
      <c r="C949" s="65">
        <v>16</v>
      </c>
      <c r="D949" s="65" t="s">
        <v>732</v>
      </c>
      <c r="K949" s="65" t="s">
        <v>1927</v>
      </c>
      <c r="M949" s="65" t="s">
        <v>1786</v>
      </c>
    </row>
    <row r="950" spans="1:13">
      <c r="A950" s="78">
        <v>1044</v>
      </c>
      <c r="B950" s="65">
        <v>30123</v>
      </c>
      <c r="C950" s="65">
        <v>16</v>
      </c>
      <c r="D950" s="65" t="s">
        <v>732</v>
      </c>
      <c r="K950" s="65" t="s">
        <v>1928</v>
      </c>
      <c r="M950" s="65" t="s">
        <v>1786</v>
      </c>
    </row>
    <row r="951" spans="1:13">
      <c r="A951" s="78">
        <v>1045</v>
      </c>
      <c r="B951" s="65">
        <v>30124</v>
      </c>
      <c r="C951" s="65">
        <v>16</v>
      </c>
      <c r="D951" s="65" t="s">
        <v>732</v>
      </c>
      <c r="K951" s="65" t="s">
        <v>1929</v>
      </c>
      <c r="M951" s="65" t="s">
        <v>1786</v>
      </c>
    </row>
    <row r="952" spans="1:13">
      <c r="A952" s="78">
        <v>1046</v>
      </c>
      <c r="B952" s="65">
        <v>30125</v>
      </c>
      <c r="C952" s="65">
        <v>16</v>
      </c>
      <c r="D952" s="65" t="s">
        <v>732</v>
      </c>
      <c r="K952" s="65" t="s">
        <v>1930</v>
      </c>
      <c r="M952" s="65" t="s">
        <v>1786</v>
      </c>
    </row>
    <row r="953" spans="1:13">
      <c r="A953" s="78">
        <v>1047</v>
      </c>
      <c r="B953" s="65">
        <v>30126</v>
      </c>
      <c r="C953" s="65">
        <v>15</v>
      </c>
      <c r="D953" s="65" t="s">
        <v>730</v>
      </c>
      <c r="K953" s="65" t="s">
        <v>1931</v>
      </c>
      <c r="M953" s="65" t="s">
        <v>1786</v>
      </c>
    </row>
    <row r="954" spans="1:13">
      <c r="A954" s="78">
        <v>1048</v>
      </c>
      <c r="B954" s="65">
        <v>30127</v>
      </c>
      <c r="C954" s="65">
        <v>15</v>
      </c>
      <c r="D954" s="65" t="s">
        <v>730</v>
      </c>
      <c r="K954" s="65" t="s">
        <v>1932</v>
      </c>
      <c r="M954" s="65" t="s">
        <v>1786</v>
      </c>
    </row>
    <row r="955" spans="1:13">
      <c r="A955" s="78">
        <v>1049</v>
      </c>
      <c r="B955" s="65">
        <v>30129</v>
      </c>
      <c r="C955" s="65">
        <v>15</v>
      </c>
      <c r="D955" s="65" t="s">
        <v>730</v>
      </c>
      <c r="K955" s="65" t="s">
        <v>1933</v>
      </c>
      <c r="M955" s="65" t="s">
        <v>1786</v>
      </c>
    </row>
    <row r="956" spans="1:13">
      <c r="A956" s="78">
        <v>1050</v>
      </c>
      <c r="B956" s="65">
        <v>30130</v>
      </c>
      <c r="C956" s="65">
        <v>15</v>
      </c>
      <c r="D956" s="65" t="s">
        <v>730</v>
      </c>
      <c r="K956" s="65" t="s">
        <v>1934</v>
      </c>
      <c r="M956" s="65" t="s">
        <v>1786</v>
      </c>
    </row>
    <row r="957" spans="1:13">
      <c r="A957" s="78">
        <v>1051</v>
      </c>
      <c r="B957" s="65">
        <v>30131</v>
      </c>
      <c r="C957" s="65">
        <v>16</v>
      </c>
      <c r="D957" s="65" t="s">
        <v>732</v>
      </c>
      <c r="K957" s="65" t="s">
        <v>1935</v>
      </c>
      <c r="M957" s="65" t="s">
        <v>1786</v>
      </c>
    </row>
    <row r="958" spans="1:13">
      <c r="A958" s="78">
        <v>1052</v>
      </c>
      <c r="B958" s="65">
        <v>30133</v>
      </c>
      <c r="C958" s="65">
        <v>16</v>
      </c>
      <c r="D958" s="65" t="s">
        <v>732</v>
      </c>
      <c r="K958" s="65" t="s">
        <v>1936</v>
      </c>
      <c r="M958" s="65" t="s">
        <v>1786</v>
      </c>
    </row>
    <row r="959" spans="1:13">
      <c r="A959" s="78">
        <v>1053</v>
      </c>
      <c r="B959" s="65">
        <v>30136</v>
      </c>
      <c r="C959" s="65">
        <v>16</v>
      </c>
      <c r="D959" s="65" t="s">
        <v>732</v>
      </c>
      <c r="K959" s="65" t="s">
        <v>1937</v>
      </c>
      <c r="M959" s="65" t="s">
        <v>1786</v>
      </c>
    </row>
    <row r="960" spans="1:13">
      <c r="A960" s="78">
        <v>1054</v>
      </c>
      <c r="B960" s="65">
        <v>30137</v>
      </c>
      <c r="C960" s="65">
        <v>16</v>
      </c>
      <c r="D960" s="65" t="s">
        <v>732</v>
      </c>
      <c r="K960" s="65" t="s">
        <v>1938</v>
      </c>
      <c r="M960" s="65" t="s">
        <v>1786</v>
      </c>
    </row>
    <row r="961" spans="1:13">
      <c r="A961" s="78">
        <v>1055</v>
      </c>
      <c r="B961" s="65">
        <v>30143</v>
      </c>
      <c r="C961" s="65">
        <v>16</v>
      </c>
      <c r="D961" s="65" t="s">
        <v>732</v>
      </c>
      <c r="K961" s="65" t="s">
        <v>1939</v>
      </c>
      <c r="M961" s="65" t="s">
        <v>1786</v>
      </c>
    </row>
    <row r="962" spans="1:13">
      <c r="A962" s="78">
        <v>1056</v>
      </c>
      <c r="B962" s="65">
        <v>30144</v>
      </c>
      <c r="C962" s="65">
        <v>16</v>
      </c>
      <c r="D962" s="65" t="s">
        <v>732</v>
      </c>
      <c r="K962" s="65" t="s">
        <v>1940</v>
      </c>
      <c r="M962" s="65" t="s">
        <v>1786</v>
      </c>
    </row>
    <row r="963" spans="1:13">
      <c r="A963" s="78">
        <v>1057</v>
      </c>
      <c r="B963" s="65">
        <v>30145</v>
      </c>
      <c r="C963" s="65">
        <v>17</v>
      </c>
      <c r="D963" s="65" t="s">
        <v>733</v>
      </c>
      <c r="K963" s="65" t="s">
        <v>1941</v>
      </c>
      <c r="M963" s="65" t="s">
        <v>1786</v>
      </c>
    </row>
    <row r="964" spans="1:13">
      <c r="A964" s="78">
        <v>1058</v>
      </c>
      <c r="B964" s="65">
        <v>30146</v>
      </c>
      <c r="C964" s="65">
        <v>17</v>
      </c>
      <c r="D964" s="65" t="s">
        <v>733</v>
      </c>
      <c r="K964" s="65" t="s">
        <v>1942</v>
      </c>
      <c r="M964" s="65" t="s">
        <v>1786</v>
      </c>
    </row>
    <row r="965" spans="1:13">
      <c r="A965" s="78">
        <v>1059</v>
      </c>
      <c r="B965" s="65">
        <v>30149</v>
      </c>
      <c r="C965" s="65">
        <v>17</v>
      </c>
      <c r="D965" s="65" t="s">
        <v>733</v>
      </c>
      <c r="K965" s="65" t="s">
        <v>1943</v>
      </c>
      <c r="M965" s="65" t="s">
        <v>1786</v>
      </c>
    </row>
    <row r="966" spans="1:13">
      <c r="A966" s="78">
        <v>1060</v>
      </c>
      <c r="B966" s="65">
        <v>30150</v>
      </c>
      <c r="C966" s="65">
        <v>17</v>
      </c>
      <c r="D966" s="65" t="s">
        <v>733</v>
      </c>
      <c r="K966" s="65" t="s">
        <v>1944</v>
      </c>
      <c r="M966" s="65" t="s">
        <v>1786</v>
      </c>
    </row>
    <row r="967" spans="1:13">
      <c r="A967" s="78">
        <v>1061</v>
      </c>
      <c r="B967" s="65">
        <v>30152</v>
      </c>
      <c r="C967" s="65">
        <v>17</v>
      </c>
      <c r="D967" s="65" t="s">
        <v>733</v>
      </c>
      <c r="K967" s="65" t="s">
        <v>1945</v>
      </c>
      <c r="M967" s="65" t="s">
        <v>1786</v>
      </c>
    </row>
    <row r="968" spans="1:13">
      <c r="A968" s="78">
        <v>1062</v>
      </c>
      <c r="B968" s="65">
        <v>30155</v>
      </c>
      <c r="C968" s="65">
        <v>17</v>
      </c>
      <c r="D968" s="65" t="s">
        <v>733</v>
      </c>
      <c r="K968" s="65" t="s">
        <v>1946</v>
      </c>
      <c r="M968" s="65" t="s">
        <v>1786</v>
      </c>
    </row>
    <row r="969" spans="1:13">
      <c r="A969" s="78">
        <v>1063</v>
      </c>
      <c r="B969" s="65">
        <v>30157</v>
      </c>
      <c r="C969" s="65">
        <v>17</v>
      </c>
      <c r="D969" s="65" t="s">
        <v>733</v>
      </c>
      <c r="K969" s="65" t="s">
        <v>1947</v>
      </c>
      <c r="M969" s="65" t="s">
        <v>1786</v>
      </c>
    </row>
    <row r="970" spans="1:13">
      <c r="A970" s="78">
        <v>1064</v>
      </c>
      <c r="B970" s="65">
        <v>30158</v>
      </c>
      <c r="C970" s="65">
        <v>17</v>
      </c>
      <c r="D970" s="65" t="s">
        <v>733</v>
      </c>
      <c r="K970" s="65" t="s">
        <v>1948</v>
      </c>
      <c r="M970" s="65" t="s">
        <v>1786</v>
      </c>
    </row>
    <row r="971" spans="1:13">
      <c r="A971" s="78">
        <v>1065</v>
      </c>
      <c r="B971" s="65">
        <v>30159</v>
      </c>
      <c r="C971" s="65">
        <v>17</v>
      </c>
      <c r="D971" s="65" t="s">
        <v>733</v>
      </c>
      <c r="K971" s="65" t="s">
        <v>1949</v>
      </c>
      <c r="M971" s="65" t="s">
        <v>1786</v>
      </c>
    </row>
    <row r="972" spans="1:13">
      <c r="A972" s="78">
        <v>1066</v>
      </c>
      <c r="B972" s="65">
        <v>30160</v>
      </c>
      <c r="C972" s="65">
        <v>17</v>
      </c>
      <c r="D972" s="65" t="s">
        <v>733</v>
      </c>
      <c r="K972" s="65" t="s">
        <v>1950</v>
      </c>
      <c r="M972" s="65" t="s">
        <v>1786</v>
      </c>
    </row>
    <row r="973" spans="1:13">
      <c r="A973" s="78">
        <v>1067</v>
      </c>
      <c r="B973" s="65">
        <v>30162</v>
      </c>
      <c r="C973" s="65">
        <v>14</v>
      </c>
      <c r="D973" s="65" t="s">
        <v>728</v>
      </c>
      <c r="K973" s="65" t="s">
        <v>1951</v>
      </c>
      <c r="M973" s="65" t="s">
        <v>1786</v>
      </c>
    </row>
    <row r="974" spans="1:13">
      <c r="A974" s="78">
        <v>1068</v>
      </c>
      <c r="B974" s="65">
        <v>30163</v>
      </c>
      <c r="C974" s="65">
        <v>14</v>
      </c>
      <c r="D974" s="65" t="s">
        <v>728</v>
      </c>
      <c r="K974" s="65" t="s">
        <v>1952</v>
      </c>
      <c r="M974" s="65" t="s">
        <v>1786</v>
      </c>
    </row>
    <row r="975" spans="1:13">
      <c r="A975" s="78">
        <v>1069</v>
      </c>
      <c r="B975" s="65">
        <v>30164</v>
      </c>
      <c r="C975" s="65">
        <v>14</v>
      </c>
      <c r="D975" s="65" t="s">
        <v>728</v>
      </c>
      <c r="K975" s="65" t="s">
        <v>1953</v>
      </c>
      <c r="M975" s="65" t="s">
        <v>1786</v>
      </c>
    </row>
    <row r="976" spans="1:13">
      <c r="A976" s="78">
        <v>1070</v>
      </c>
      <c r="B976" s="65">
        <v>30165</v>
      </c>
      <c r="C976" s="65">
        <v>14</v>
      </c>
      <c r="D976" s="65" t="s">
        <v>728</v>
      </c>
      <c r="K976" s="65" t="s">
        <v>1954</v>
      </c>
      <c r="M976" s="65" t="s">
        <v>1786</v>
      </c>
    </row>
    <row r="977" spans="1:13">
      <c r="A977" s="78">
        <v>1071</v>
      </c>
      <c r="B977" s="65">
        <v>30167</v>
      </c>
      <c r="C977" s="65">
        <v>14</v>
      </c>
      <c r="D977" s="65" t="s">
        <v>728</v>
      </c>
      <c r="K977" s="65" t="s">
        <v>1955</v>
      </c>
      <c r="M977" s="65" t="s">
        <v>1786</v>
      </c>
    </row>
    <row r="978" spans="1:13">
      <c r="A978" s="78">
        <v>1072</v>
      </c>
      <c r="B978" s="65">
        <v>30168</v>
      </c>
      <c r="C978" s="65">
        <v>14</v>
      </c>
      <c r="D978" s="65" t="s">
        <v>728</v>
      </c>
      <c r="K978" s="65" t="s">
        <v>1956</v>
      </c>
      <c r="M978" s="65" t="s">
        <v>1786</v>
      </c>
    </row>
    <row r="979" spans="1:13">
      <c r="A979" s="78">
        <v>1073</v>
      </c>
      <c r="B979" s="65">
        <v>30172</v>
      </c>
      <c r="C979" s="65">
        <v>14</v>
      </c>
      <c r="D979" s="65" t="s">
        <v>728</v>
      </c>
      <c r="K979" s="65" t="s">
        <v>1957</v>
      </c>
      <c r="M979" s="65" t="s">
        <v>1786</v>
      </c>
    </row>
    <row r="980" spans="1:13">
      <c r="A980" s="78">
        <v>1074</v>
      </c>
      <c r="B980" s="65">
        <v>30175</v>
      </c>
      <c r="C980" s="65">
        <v>14</v>
      </c>
      <c r="D980" s="65" t="s">
        <v>728</v>
      </c>
      <c r="K980" s="65" t="s">
        <v>1958</v>
      </c>
      <c r="M980" s="65" t="s">
        <v>1786</v>
      </c>
    </row>
    <row r="981" spans="1:13">
      <c r="A981" s="78">
        <v>1075</v>
      </c>
      <c r="B981" s="65">
        <v>30176</v>
      </c>
      <c r="C981" s="65">
        <v>14</v>
      </c>
      <c r="D981" s="65" t="s">
        <v>728</v>
      </c>
      <c r="K981" s="65" t="s">
        <v>1959</v>
      </c>
      <c r="M981" s="65" t="s">
        <v>1786</v>
      </c>
    </row>
    <row r="982" spans="1:13">
      <c r="A982" s="78">
        <v>1076</v>
      </c>
      <c r="B982" s="65">
        <v>30182</v>
      </c>
      <c r="C982" s="65">
        <v>14</v>
      </c>
      <c r="D982" s="65" t="s">
        <v>728</v>
      </c>
      <c r="K982" s="65" t="s">
        <v>1960</v>
      </c>
      <c r="M982" s="65" t="s">
        <v>1786</v>
      </c>
    </row>
    <row r="983" spans="1:13">
      <c r="A983" s="78">
        <v>1077</v>
      </c>
      <c r="B983" s="65">
        <v>30183</v>
      </c>
      <c r="C983" s="65">
        <v>14</v>
      </c>
      <c r="D983" s="65" t="s">
        <v>728</v>
      </c>
      <c r="K983" s="65" t="s">
        <v>1961</v>
      </c>
      <c r="M983" s="65" t="s">
        <v>1786</v>
      </c>
    </row>
    <row r="984" spans="1:13">
      <c r="A984" s="78">
        <v>1078</v>
      </c>
      <c r="B984" s="65">
        <v>30184</v>
      </c>
      <c r="C984" s="65">
        <v>14</v>
      </c>
      <c r="D984" s="65" t="s">
        <v>728</v>
      </c>
      <c r="K984" s="65" t="s">
        <v>1962</v>
      </c>
      <c r="M984" s="65" t="s">
        <v>1786</v>
      </c>
    </row>
    <row r="985" spans="1:13">
      <c r="A985" s="78">
        <v>1079</v>
      </c>
      <c r="B985" s="65">
        <v>30185</v>
      </c>
      <c r="C985" s="65">
        <v>14</v>
      </c>
      <c r="D985" s="65" t="s">
        <v>728</v>
      </c>
      <c r="K985" s="65" t="s">
        <v>1963</v>
      </c>
      <c r="M985" s="65" t="s">
        <v>1786</v>
      </c>
    </row>
    <row r="986" spans="1:13">
      <c r="A986" s="78">
        <v>1080</v>
      </c>
      <c r="B986" s="65">
        <v>30190</v>
      </c>
      <c r="C986" s="65">
        <v>14</v>
      </c>
      <c r="D986" s="65" t="s">
        <v>728</v>
      </c>
      <c r="K986" s="65" t="s">
        <v>1964</v>
      </c>
      <c r="M986" s="65" t="s">
        <v>1786</v>
      </c>
    </row>
    <row r="987" spans="1:13">
      <c r="A987" s="78">
        <v>1081</v>
      </c>
      <c r="B987" s="65">
        <v>30191</v>
      </c>
      <c r="C987" s="65">
        <v>14</v>
      </c>
      <c r="D987" s="65" t="s">
        <v>728</v>
      </c>
      <c r="K987" s="65" t="s">
        <v>1965</v>
      </c>
      <c r="M987" s="65" t="s">
        <v>1786</v>
      </c>
    </row>
    <row r="988" spans="1:13">
      <c r="A988" s="78">
        <v>1082</v>
      </c>
      <c r="B988" s="65">
        <v>30195</v>
      </c>
      <c r="C988" s="65">
        <v>11</v>
      </c>
      <c r="D988" s="65" t="s">
        <v>722</v>
      </c>
      <c r="K988" s="65" t="s">
        <v>1966</v>
      </c>
      <c r="M988" s="65" t="s">
        <v>1786</v>
      </c>
    </row>
    <row r="989" spans="1:13">
      <c r="A989" s="78">
        <v>1083</v>
      </c>
      <c r="B989" s="65">
        <v>30198</v>
      </c>
      <c r="C989" s="65">
        <v>11</v>
      </c>
      <c r="D989" s="65" t="s">
        <v>722</v>
      </c>
      <c r="K989" s="65" t="s">
        <v>1967</v>
      </c>
      <c r="M989" s="65" t="s">
        <v>1786</v>
      </c>
    </row>
    <row r="990" spans="1:13">
      <c r="A990" s="78">
        <v>1084</v>
      </c>
      <c r="B990" s="65">
        <v>30203</v>
      </c>
      <c r="C990" s="65">
        <v>11</v>
      </c>
      <c r="D990" s="65" t="s">
        <v>722</v>
      </c>
      <c r="K990" s="65" t="s">
        <v>1968</v>
      </c>
      <c r="M990" s="65" t="s">
        <v>1786</v>
      </c>
    </row>
    <row r="991" spans="1:13">
      <c r="A991" s="78">
        <v>1085</v>
      </c>
      <c r="B991" s="65">
        <v>30204</v>
      </c>
      <c r="C991" s="65">
        <v>11</v>
      </c>
      <c r="D991" s="65" t="s">
        <v>722</v>
      </c>
      <c r="K991" s="65" t="s">
        <v>1969</v>
      </c>
      <c r="M991" s="65" t="s">
        <v>1786</v>
      </c>
    </row>
    <row r="992" spans="1:13">
      <c r="A992" s="78">
        <v>1086</v>
      </c>
      <c r="B992" s="65">
        <v>30208</v>
      </c>
      <c r="C992" s="65">
        <v>11</v>
      </c>
      <c r="D992" s="65" t="s">
        <v>722</v>
      </c>
      <c r="K992" s="65" t="s">
        <v>1970</v>
      </c>
      <c r="M992" s="65" t="s">
        <v>1786</v>
      </c>
    </row>
    <row r="993" spans="1:13">
      <c r="A993" s="78">
        <v>1087</v>
      </c>
      <c r="B993" s="65">
        <v>30214</v>
      </c>
      <c r="C993" s="65">
        <v>11</v>
      </c>
      <c r="D993" s="65" t="s">
        <v>722</v>
      </c>
      <c r="K993" s="65" t="s">
        <v>1971</v>
      </c>
      <c r="M993" s="65" t="s">
        <v>1786</v>
      </c>
    </row>
    <row r="994" spans="1:13">
      <c r="A994" s="78">
        <v>1088</v>
      </c>
      <c r="B994" s="65">
        <v>30216</v>
      </c>
      <c r="C994" s="65">
        <v>11</v>
      </c>
      <c r="D994" s="65" t="s">
        <v>722</v>
      </c>
      <c r="K994" s="65" t="s">
        <v>1972</v>
      </c>
      <c r="M994" s="65" t="s">
        <v>1786</v>
      </c>
    </row>
    <row r="995" spans="1:13">
      <c r="A995" s="78">
        <v>1089</v>
      </c>
      <c r="B995" s="65">
        <v>30218</v>
      </c>
      <c r="C995" s="65">
        <v>11</v>
      </c>
      <c r="D995" s="65" t="s">
        <v>722</v>
      </c>
      <c r="K995" s="65" t="s">
        <v>1973</v>
      </c>
      <c r="M995" s="65" t="s">
        <v>1786</v>
      </c>
    </row>
    <row r="996" spans="1:13">
      <c r="A996" s="78">
        <v>1090</v>
      </c>
      <c r="B996" s="65">
        <v>30219</v>
      </c>
      <c r="C996" s="65">
        <v>11</v>
      </c>
      <c r="D996" s="65" t="s">
        <v>722</v>
      </c>
      <c r="K996" s="65" t="s">
        <v>1974</v>
      </c>
      <c r="M996" s="65" t="s">
        <v>1786</v>
      </c>
    </row>
    <row r="997" spans="1:13">
      <c r="A997" s="78">
        <v>1091</v>
      </c>
      <c r="B997" s="65">
        <v>30221</v>
      </c>
      <c r="C997" s="65">
        <v>11</v>
      </c>
      <c r="D997" s="65" t="s">
        <v>722</v>
      </c>
      <c r="K997" s="65" t="s">
        <v>1975</v>
      </c>
      <c r="M997" s="65" t="s">
        <v>1786</v>
      </c>
    </row>
    <row r="998" spans="1:13">
      <c r="A998" s="78">
        <v>1092</v>
      </c>
      <c r="B998" s="65">
        <v>30222</v>
      </c>
      <c r="C998" s="65">
        <v>11</v>
      </c>
      <c r="D998" s="65" t="s">
        <v>722</v>
      </c>
      <c r="K998" s="65" t="s">
        <v>1976</v>
      </c>
      <c r="M998" s="65" t="s">
        <v>1786</v>
      </c>
    </row>
    <row r="999" spans="1:13">
      <c r="A999" s="78">
        <v>1093</v>
      </c>
      <c r="B999" s="65">
        <v>30223</v>
      </c>
      <c r="C999" s="65">
        <v>11</v>
      </c>
      <c r="D999" s="65" t="s">
        <v>722</v>
      </c>
      <c r="K999" s="65" t="s">
        <v>1977</v>
      </c>
      <c r="M999" s="65" t="s">
        <v>1786</v>
      </c>
    </row>
    <row r="1000" spans="1:13">
      <c r="A1000" s="78">
        <v>1094</v>
      </c>
      <c r="B1000" s="65">
        <v>30228</v>
      </c>
      <c r="C1000" s="65">
        <v>11</v>
      </c>
      <c r="D1000" s="65" t="s">
        <v>722</v>
      </c>
      <c r="K1000" s="65" t="s">
        <v>1978</v>
      </c>
      <c r="M1000" s="65" t="s">
        <v>1786</v>
      </c>
    </row>
    <row r="1001" spans="1:13">
      <c r="A1001" s="78">
        <v>1095</v>
      </c>
      <c r="B1001" s="65">
        <v>30232</v>
      </c>
      <c r="C1001" s="65">
        <v>11</v>
      </c>
      <c r="D1001" s="65" t="s">
        <v>722</v>
      </c>
      <c r="K1001" s="65" t="s">
        <v>1979</v>
      </c>
      <c r="M1001" s="65" t="s">
        <v>1786</v>
      </c>
    </row>
    <row r="1002" spans="1:13">
      <c r="A1002" s="78">
        <v>1096</v>
      </c>
      <c r="B1002" s="65">
        <v>30236</v>
      </c>
      <c r="C1002" s="65">
        <v>11</v>
      </c>
      <c r="D1002" s="65" t="s">
        <v>722</v>
      </c>
      <c r="K1002" s="65" t="s">
        <v>1980</v>
      </c>
      <c r="M1002" s="65" t="s">
        <v>1786</v>
      </c>
    </row>
    <row r="1003" spans="1:13">
      <c r="A1003" s="78">
        <v>1097</v>
      </c>
      <c r="B1003" s="65">
        <v>30237</v>
      </c>
      <c r="C1003" s="65">
        <v>11</v>
      </c>
      <c r="D1003" s="65" t="s">
        <v>722</v>
      </c>
      <c r="K1003" s="65" t="s">
        <v>1981</v>
      </c>
      <c r="M1003" s="65" t="s">
        <v>1786</v>
      </c>
    </row>
    <row r="1004" spans="1:13">
      <c r="A1004" s="78">
        <v>1098</v>
      </c>
      <c r="B1004" s="65">
        <v>30238</v>
      </c>
      <c r="C1004" s="65">
        <v>11</v>
      </c>
      <c r="D1004" s="65" t="s">
        <v>722</v>
      </c>
      <c r="K1004" s="65" t="s">
        <v>1982</v>
      </c>
      <c r="M1004" s="65" t="s">
        <v>1786</v>
      </c>
    </row>
    <row r="1005" spans="1:13">
      <c r="A1005" s="78">
        <v>1099</v>
      </c>
      <c r="B1005" s="65">
        <v>30242</v>
      </c>
      <c r="C1005" s="65">
        <v>11</v>
      </c>
      <c r="D1005" s="65" t="s">
        <v>722</v>
      </c>
      <c r="K1005" s="65" t="s">
        <v>1983</v>
      </c>
      <c r="M1005" s="65" t="s">
        <v>1786</v>
      </c>
    </row>
    <row r="1006" spans="1:13">
      <c r="A1006" s="78">
        <v>1100</v>
      </c>
      <c r="B1006" s="65">
        <v>30243</v>
      </c>
      <c r="C1006" s="65">
        <v>11</v>
      </c>
      <c r="D1006" s="65" t="s">
        <v>722</v>
      </c>
      <c r="K1006" s="65" t="s">
        <v>1984</v>
      </c>
      <c r="M1006" s="65" t="s">
        <v>1786</v>
      </c>
    </row>
    <row r="1007" spans="1:13">
      <c r="A1007" s="78">
        <v>1101</v>
      </c>
      <c r="B1007" s="65">
        <v>30244</v>
      </c>
      <c r="C1007" s="65">
        <v>11</v>
      </c>
      <c r="D1007" s="65" t="s">
        <v>722</v>
      </c>
      <c r="K1007" s="65" t="s">
        <v>1985</v>
      </c>
      <c r="M1007" s="65" t="s">
        <v>1786</v>
      </c>
    </row>
    <row r="1008" spans="1:13">
      <c r="A1008" s="78">
        <v>1102</v>
      </c>
      <c r="B1008" s="65">
        <v>30245</v>
      </c>
      <c r="C1008" s="65">
        <v>11</v>
      </c>
      <c r="D1008" s="65" t="s">
        <v>722</v>
      </c>
      <c r="K1008" s="65" t="s">
        <v>1986</v>
      </c>
      <c r="M1008" s="65" t="s">
        <v>1786</v>
      </c>
    </row>
    <row r="1009" spans="1:13">
      <c r="A1009" s="78">
        <v>1103</v>
      </c>
      <c r="B1009" s="65">
        <v>30246</v>
      </c>
      <c r="C1009" s="65">
        <v>11</v>
      </c>
      <c r="D1009" s="65" t="s">
        <v>722</v>
      </c>
      <c r="K1009" s="65" t="s">
        <v>1987</v>
      </c>
      <c r="M1009" s="65" t="s">
        <v>1786</v>
      </c>
    </row>
    <row r="1010" spans="1:13">
      <c r="A1010" s="78">
        <v>1104</v>
      </c>
      <c r="B1010" s="65">
        <v>30247</v>
      </c>
      <c r="C1010" s="65">
        <v>11</v>
      </c>
      <c r="D1010" s="65" t="s">
        <v>722</v>
      </c>
      <c r="K1010" s="65" t="s">
        <v>1988</v>
      </c>
      <c r="M1010" s="65" t="s">
        <v>1786</v>
      </c>
    </row>
    <row r="1011" spans="1:13">
      <c r="A1011" s="78">
        <v>1105</v>
      </c>
      <c r="B1011" s="65">
        <v>30248</v>
      </c>
      <c r="C1011" s="65">
        <v>11</v>
      </c>
      <c r="D1011" s="65" t="s">
        <v>722</v>
      </c>
      <c r="K1011" s="65" t="s">
        <v>1989</v>
      </c>
      <c r="M1011" s="65" t="s">
        <v>1786</v>
      </c>
    </row>
    <row r="1012" spans="1:13">
      <c r="A1012" s="78">
        <v>1106</v>
      </c>
      <c r="B1012" s="65">
        <v>30249</v>
      </c>
      <c r="C1012" s="65">
        <v>11</v>
      </c>
      <c r="D1012" s="65" t="s">
        <v>722</v>
      </c>
      <c r="K1012" s="65" t="s">
        <v>1990</v>
      </c>
      <c r="M1012" s="65" t="s">
        <v>1786</v>
      </c>
    </row>
    <row r="1013" spans="1:13">
      <c r="A1013" s="78">
        <v>1107</v>
      </c>
      <c r="B1013" s="65">
        <v>30250</v>
      </c>
      <c r="C1013" s="65">
        <v>11</v>
      </c>
      <c r="D1013" s="65" t="s">
        <v>722</v>
      </c>
      <c r="K1013" s="65" t="s">
        <v>1991</v>
      </c>
      <c r="M1013" s="65" t="s">
        <v>1786</v>
      </c>
    </row>
    <row r="1014" spans="1:13">
      <c r="A1014" s="78">
        <v>1108</v>
      </c>
      <c r="B1014" s="65">
        <v>30251</v>
      </c>
      <c r="C1014" s="65">
        <v>11</v>
      </c>
      <c r="D1014" s="65" t="s">
        <v>722</v>
      </c>
      <c r="K1014" s="65" t="s">
        <v>1992</v>
      </c>
      <c r="M1014" s="65" t="s">
        <v>1786</v>
      </c>
    </row>
    <row r="1015" spans="1:13">
      <c r="A1015" s="78">
        <v>1109</v>
      </c>
      <c r="B1015" s="65">
        <v>30252</v>
      </c>
      <c r="C1015" s="65">
        <v>11</v>
      </c>
      <c r="D1015" s="65" t="s">
        <v>722</v>
      </c>
      <c r="K1015" s="65" t="s">
        <v>1993</v>
      </c>
      <c r="M1015" s="65" t="s">
        <v>1786</v>
      </c>
    </row>
    <row r="1016" spans="1:13">
      <c r="A1016" s="78">
        <v>1110</v>
      </c>
      <c r="B1016" s="65">
        <v>30253</v>
      </c>
      <c r="C1016" s="65">
        <v>11</v>
      </c>
      <c r="D1016" s="65" t="s">
        <v>722</v>
      </c>
      <c r="K1016" s="65" t="s">
        <v>1994</v>
      </c>
      <c r="M1016" s="65" t="s">
        <v>1786</v>
      </c>
    </row>
    <row r="1017" spans="1:13">
      <c r="A1017" s="78">
        <v>1111</v>
      </c>
      <c r="B1017" s="65">
        <v>30254</v>
      </c>
      <c r="C1017" s="65">
        <v>11</v>
      </c>
      <c r="D1017" s="65" t="s">
        <v>722</v>
      </c>
      <c r="K1017" s="65" t="s">
        <v>1995</v>
      </c>
      <c r="M1017" s="65" t="s">
        <v>1786</v>
      </c>
    </row>
    <row r="1018" spans="1:13">
      <c r="A1018" s="78">
        <v>1112</v>
      </c>
      <c r="B1018" s="65">
        <v>30255</v>
      </c>
      <c r="C1018" s="65">
        <v>11</v>
      </c>
      <c r="D1018" s="65" t="s">
        <v>722</v>
      </c>
      <c r="K1018" s="65" t="s">
        <v>1996</v>
      </c>
      <c r="M1018" s="65" t="s">
        <v>1786</v>
      </c>
    </row>
    <row r="1019" spans="1:13">
      <c r="A1019" s="78">
        <v>1113</v>
      </c>
      <c r="B1019" s="65">
        <v>30258</v>
      </c>
      <c r="C1019" s="65">
        <v>11</v>
      </c>
      <c r="D1019" s="65" t="s">
        <v>722</v>
      </c>
      <c r="K1019" s="65" t="s">
        <v>1997</v>
      </c>
      <c r="M1019" s="65" t="s">
        <v>1786</v>
      </c>
    </row>
    <row r="1020" spans="1:13">
      <c r="A1020" s="78">
        <v>1114</v>
      </c>
      <c r="B1020" s="65">
        <v>30259</v>
      </c>
      <c r="C1020" s="65">
        <v>11</v>
      </c>
      <c r="D1020" s="65" t="s">
        <v>722</v>
      </c>
      <c r="K1020" s="65" t="s">
        <v>1998</v>
      </c>
      <c r="M1020" s="65" t="s">
        <v>1786</v>
      </c>
    </row>
    <row r="1021" spans="1:13">
      <c r="A1021" s="78">
        <v>1115</v>
      </c>
      <c r="B1021" s="65">
        <v>30263</v>
      </c>
      <c r="C1021" s="65">
        <v>11</v>
      </c>
      <c r="D1021" s="65" t="s">
        <v>722</v>
      </c>
      <c r="K1021" s="65" t="s">
        <v>1999</v>
      </c>
      <c r="M1021" s="65" t="s">
        <v>1786</v>
      </c>
    </row>
    <row r="1022" spans="1:13">
      <c r="A1022" s="78">
        <v>1116</v>
      </c>
      <c r="B1022" s="65">
        <v>30264</v>
      </c>
      <c r="C1022" s="65">
        <v>11</v>
      </c>
      <c r="D1022" s="65" t="s">
        <v>722</v>
      </c>
      <c r="K1022" s="65" t="s">
        <v>2000</v>
      </c>
      <c r="M1022" s="65" t="s">
        <v>1786</v>
      </c>
    </row>
    <row r="1023" spans="1:13">
      <c r="A1023" s="78">
        <v>1117</v>
      </c>
      <c r="B1023" s="65">
        <v>30265</v>
      </c>
      <c r="C1023" s="65">
        <v>15</v>
      </c>
      <c r="D1023" s="65" t="s">
        <v>730</v>
      </c>
      <c r="K1023" s="65" t="s">
        <v>2001</v>
      </c>
      <c r="M1023" s="65" t="s">
        <v>1786</v>
      </c>
    </row>
    <row r="1024" spans="1:13">
      <c r="A1024" s="78">
        <v>1118</v>
      </c>
      <c r="B1024" s="65">
        <v>30267</v>
      </c>
      <c r="C1024" s="65">
        <v>15</v>
      </c>
      <c r="D1024" s="65" t="s">
        <v>730</v>
      </c>
      <c r="K1024" s="65" t="s">
        <v>2002</v>
      </c>
      <c r="M1024" s="65" t="s">
        <v>1786</v>
      </c>
    </row>
    <row r="1025" spans="1:13">
      <c r="A1025" s="78">
        <v>1119</v>
      </c>
      <c r="B1025" s="65">
        <v>30268</v>
      </c>
      <c r="C1025" s="65">
        <v>15</v>
      </c>
      <c r="D1025" s="65" t="s">
        <v>730</v>
      </c>
      <c r="K1025" s="65" t="s">
        <v>2003</v>
      </c>
      <c r="M1025" s="65" t="s">
        <v>1786</v>
      </c>
    </row>
    <row r="1026" spans="1:13">
      <c r="A1026" s="78">
        <v>1120</v>
      </c>
      <c r="B1026" s="65">
        <v>30269</v>
      </c>
      <c r="C1026" s="65">
        <v>11</v>
      </c>
      <c r="D1026" s="65" t="s">
        <v>722</v>
      </c>
      <c r="K1026" s="65" t="s">
        <v>2004</v>
      </c>
      <c r="M1026" s="65" t="s">
        <v>1786</v>
      </c>
    </row>
    <row r="1027" spans="1:13">
      <c r="A1027" s="78">
        <v>1121</v>
      </c>
      <c r="B1027" s="65">
        <v>30270</v>
      </c>
      <c r="C1027" s="65">
        <v>11</v>
      </c>
      <c r="D1027" s="65" t="s">
        <v>722</v>
      </c>
      <c r="K1027" s="65" t="s">
        <v>2005</v>
      </c>
      <c r="M1027" s="65" t="s">
        <v>1786</v>
      </c>
    </row>
    <row r="1028" spans="1:13">
      <c r="A1028" s="78">
        <v>1122</v>
      </c>
      <c r="B1028" s="65">
        <v>30271</v>
      </c>
      <c r="C1028" s="65">
        <v>11</v>
      </c>
      <c r="D1028" s="65" t="s">
        <v>722</v>
      </c>
      <c r="K1028" s="65" t="s">
        <v>2006</v>
      </c>
      <c r="M1028" s="65" t="s">
        <v>1786</v>
      </c>
    </row>
    <row r="1029" spans="1:13">
      <c r="A1029" s="78">
        <v>1123</v>
      </c>
      <c r="B1029" s="65">
        <v>30277</v>
      </c>
      <c r="C1029" s="65">
        <v>13</v>
      </c>
      <c r="D1029" s="65" t="s">
        <v>726</v>
      </c>
      <c r="K1029" s="65" t="s">
        <v>2007</v>
      </c>
      <c r="M1029" s="65" t="s">
        <v>1786</v>
      </c>
    </row>
    <row r="1030" spans="1:13">
      <c r="A1030" s="78">
        <v>1124</v>
      </c>
      <c r="B1030" s="65">
        <v>30278</v>
      </c>
      <c r="C1030" s="65">
        <v>13</v>
      </c>
      <c r="D1030" s="65" t="s">
        <v>726</v>
      </c>
      <c r="K1030" s="65" t="s">
        <v>2008</v>
      </c>
      <c r="M1030" s="65" t="s">
        <v>1786</v>
      </c>
    </row>
    <row r="1031" spans="1:13">
      <c r="A1031" s="78">
        <v>1125</v>
      </c>
      <c r="B1031" s="65">
        <v>30279</v>
      </c>
      <c r="C1031" s="65">
        <v>13</v>
      </c>
      <c r="D1031" s="65" t="s">
        <v>726</v>
      </c>
      <c r="K1031" s="65" t="s">
        <v>2009</v>
      </c>
      <c r="M1031" s="65" t="s">
        <v>1786</v>
      </c>
    </row>
    <row r="1032" spans="1:13">
      <c r="A1032" s="78">
        <v>1126</v>
      </c>
      <c r="B1032" s="65">
        <v>30279</v>
      </c>
      <c r="C1032" s="65">
        <v>13</v>
      </c>
      <c r="D1032" s="65" t="s">
        <v>726</v>
      </c>
      <c r="K1032" s="65" t="s">
        <v>2010</v>
      </c>
      <c r="M1032" s="65" t="s">
        <v>1786</v>
      </c>
    </row>
    <row r="1033" spans="1:13">
      <c r="A1033" s="78">
        <v>1127</v>
      </c>
      <c r="B1033" s="65">
        <v>30279</v>
      </c>
      <c r="C1033" s="65">
        <v>13</v>
      </c>
      <c r="D1033" s="65" t="s">
        <v>726</v>
      </c>
      <c r="K1033" s="65" t="s">
        <v>2011</v>
      </c>
      <c r="M1033" s="65" t="s">
        <v>1786</v>
      </c>
    </row>
    <row r="1034" spans="1:13">
      <c r="A1034" s="78">
        <v>1128</v>
      </c>
      <c r="B1034" s="65">
        <v>30279</v>
      </c>
      <c r="C1034" s="65">
        <v>13</v>
      </c>
      <c r="D1034" s="65" t="s">
        <v>726</v>
      </c>
      <c r="K1034" s="65" t="s">
        <v>2012</v>
      </c>
      <c r="M1034" s="65" t="s">
        <v>1786</v>
      </c>
    </row>
    <row r="1035" spans="1:13">
      <c r="A1035" s="78">
        <v>1129</v>
      </c>
      <c r="B1035" s="65">
        <v>30288</v>
      </c>
      <c r="C1035" s="65">
        <v>13</v>
      </c>
      <c r="D1035" s="65" t="s">
        <v>726</v>
      </c>
      <c r="K1035" s="65" t="s">
        <v>2013</v>
      </c>
      <c r="M1035" s="65" t="s">
        <v>1786</v>
      </c>
    </row>
    <row r="1036" spans="1:13">
      <c r="A1036" s="78">
        <v>1130</v>
      </c>
      <c r="B1036" s="65">
        <v>30289</v>
      </c>
      <c r="C1036" s="65">
        <v>13</v>
      </c>
      <c r="D1036" s="65" t="s">
        <v>726</v>
      </c>
      <c r="K1036" s="65" t="s">
        <v>2014</v>
      </c>
      <c r="M1036" s="65" t="s">
        <v>1786</v>
      </c>
    </row>
    <row r="1037" spans="1:13">
      <c r="A1037" s="78">
        <v>1131</v>
      </c>
      <c r="B1037" s="65">
        <v>30290</v>
      </c>
      <c r="C1037" s="65">
        <v>13</v>
      </c>
      <c r="D1037" s="65" t="s">
        <v>726</v>
      </c>
      <c r="K1037" s="65" t="s">
        <v>2015</v>
      </c>
      <c r="M1037" s="65" t="s">
        <v>1786</v>
      </c>
    </row>
    <row r="1038" spans="1:13">
      <c r="A1038" s="78">
        <v>1132</v>
      </c>
      <c r="B1038" s="65">
        <v>30291</v>
      </c>
      <c r="C1038" s="65">
        <v>13</v>
      </c>
      <c r="D1038" s="65" t="s">
        <v>726</v>
      </c>
      <c r="K1038" s="65" t="s">
        <v>2016</v>
      </c>
      <c r="M1038" s="65" t="s">
        <v>1786</v>
      </c>
    </row>
    <row r="1039" spans="1:13">
      <c r="A1039" s="78">
        <v>1133</v>
      </c>
      <c r="B1039" s="65">
        <v>30292</v>
      </c>
      <c r="C1039" s="65">
        <v>17</v>
      </c>
      <c r="D1039" s="65" t="s">
        <v>733</v>
      </c>
      <c r="K1039" s="65" t="s">
        <v>2017</v>
      </c>
      <c r="M1039" s="65" t="s">
        <v>1786</v>
      </c>
    </row>
    <row r="1040" spans="1:13">
      <c r="A1040" s="78">
        <v>1134</v>
      </c>
      <c r="B1040" s="65">
        <v>30293</v>
      </c>
      <c r="C1040" s="65">
        <v>17</v>
      </c>
      <c r="D1040" s="65" t="s">
        <v>733</v>
      </c>
      <c r="K1040" s="65" t="s">
        <v>2018</v>
      </c>
      <c r="M1040" s="65" t="s">
        <v>1786</v>
      </c>
    </row>
    <row r="1041" spans="1:13">
      <c r="A1041" s="78">
        <v>1135</v>
      </c>
      <c r="B1041" s="65">
        <v>30294</v>
      </c>
      <c r="C1041" s="65">
        <v>17</v>
      </c>
      <c r="D1041" s="65" t="s">
        <v>733</v>
      </c>
      <c r="K1041" s="65" t="s">
        <v>2019</v>
      </c>
      <c r="M1041" s="65" t="s">
        <v>1786</v>
      </c>
    </row>
    <row r="1042" spans="1:13">
      <c r="A1042" s="78">
        <v>1136</v>
      </c>
      <c r="B1042" s="65">
        <v>30295</v>
      </c>
      <c r="C1042" s="65">
        <v>17</v>
      </c>
      <c r="D1042" s="65" t="s">
        <v>733</v>
      </c>
      <c r="K1042" s="65" t="s">
        <v>2020</v>
      </c>
      <c r="M1042" s="65" t="s">
        <v>1786</v>
      </c>
    </row>
    <row r="1043" spans="1:13">
      <c r="A1043" s="78">
        <v>1137</v>
      </c>
      <c r="B1043" s="65">
        <v>30296</v>
      </c>
      <c r="C1043" s="65">
        <v>17</v>
      </c>
      <c r="D1043" s="65" t="s">
        <v>733</v>
      </c>
      <c r="K1043" s="65" t="s">
        <v>2021</v>
      </c>
      <c r="M1043" s="65" t="s">
        <v>1786</v>
      </c>
    </row>
    <row r="1044" spans="1:13">
      <c r="A1044" s="78">
        <v>1138</v>
      </c>
      <c r="B1044" s="65">
        <v>30297</v>
      </c>
      <c r="C1044" s="65">
        <v>17</v>
      </c>
      <c r="D1044" s="65" t="s">
        <v>733</v>
      </c>
      <c r="K1044" s="65" t="s">
        <v>2022</v>
      </c>
      <c r="M1044" s="65" t="s">
        <v>1786</v>
      </c>
    </row>
    <row r="1045" spans="1:13">
      <c r="A1045" s="78">
        <v>1139</v>
      </c>
      <c r="B1045" s="65">
        <v>30298</v>
      </c>
      <c r="C1045" s="65">
        <v>17</v>
      </c>
      <c r="D1045" s="65" t="s">
        <v>733</v>
      </c>
      <c r="K1045" s="65" t="s">
        <v>2023</v>
      </c>
      <c r="M1045" s="65" t="s">
        <v>1786</v>
      </c>
    </row>
    <row r="1046" spans="1:13">
      <c r="A1046" s="78">
        <v>1140</v>
      </c>
      <c r="B1046" s="65">
        <v>30302</v>
      </c>
      <c r="C1046" s="65">
        <v>17</v>
      </c>
      <c r="D1046" s="65" t="s">
        <v>733</v>
      </c>
      <c r="K1046" s="65" t="s">
        <v>2024</v>
      </c>
      <c r="M1046" s="65" t="s">
        <v>1786</v>
      </c>
    </row>
    <row r="1047" spans="1:13">
      <c r="A1047" s="78">
        <v>1141</v>
      </c>
      <c r="B1047" s="65">
        <v>30303</v>
      </c>
      <c r="C1047" s="65">
        <v>17</v>
      </c>
      <c r="D1047" s="65" t="s">
        <v>733</v>
      </c>
      <c r="K1047" s="65" t="s">
        <v>2025</v>
      </c>
      <c r="M1047" s="65" t="s">
        <v>1786</v>
      </c>
    </row>
    <row r="1048" spans="1:13">
      <c r="A1048" s="78">
        <v>1142</v>
      </c>
      <c r="B1048" s="65">
        <v>30307</v>
      </c>
      <c r="C1048" s="65">
        <v>17</v>
      </c>
      <c r="D1048" s="65" t="s">
        <v>733</v>
      </c>
      <c r="K1048" s="65" t="s">
        <v>2026</v>
      </c>
      <c r="M1048" s="65" t="s">
        <v>1786</v>
      </c>
    </row>
    <row r="1049" spans="1:13">
      <c r="A1049" s="78">
        <v>1143</v>
      </c>
      <c r="B1049" s="65">
        <v>30308</v>
      </c>
      <c r="C1049" s="65">
        <v>17</v>
      </c>
      <c r="D1049" s="65" t="s">
        <v>733</v>
      </c>
      <c r="K1049" s="65" t="s">
        <v>2027</v>
      </c>
      <c r="M1049" s="65" t="s">
        <v>1786</v>
      </c>
    </row>
    <row r="1050" spans="1:13">
      <c r="A1050" s="78">
        <v>1144</v>
      </c>
      <c r="B1050" s="65">
        <v>30309</v>
      </c>
      <c r="C1050" s="65">
        <v>17</v>
      </c>
      <c r="D1050" s="65" t="s">
        <v>733</v>
      </c>
      <c r="K1050" s="65" t="s">
        <v>2028</v>
      </c>
      <c r="M1050" s="65" t="s">
        <v>1786</v>
      </c>
    </row>
    <row r="1051" spans="1:13">
      <c r="A1051" s="78">
        <v>1145</v>
      </c>
      <c r="B1051" s="65">
        <v>30313</v>
      </c>
      <c r="C1051" s="65">
        <v>17</v>
      </c>
      <c r="D1051" s="65" t="s">
        <v>733</v>
      </c>
      <c r="K1051" s="65" t="s">
        <v>2029</v>
      </c>
      <c r="M1051" s="65" t="s">
        <v>1786</v>
      </c>
    </row>
    <row r="1052" spans="1:13">
      <c r="A1052" s="78">
        <v>1146</v>
      </c>
      <c r="B1052" s="65">
        <v>30314</v>
      </c>
      <c r="C1052" s="65">
        <v>10</v>
      </c>
      <c r="D1052" s="65" t="s">
        <v>720</v>
      </c>
      <c r="K1052" s="65" t="s">
        <v>2030</v>
      </c>
      <c r="M1052" s="65" t="s">
        <v>1786</v>
      </c>
    </row>
    <row r="1053" spans="1:13">
      <c r="A1053" s="78">
        <v>1147</v>
      </c>
      <c r="B1053" s="65">
        <v>30319</v>
      </c>
      <c r="C1053" s="65">
        <v>12</v>
      </c>
      <c r="D1053" s="65" t="s">
        <v>724</v>
      </c>
      <c r="K1053" s="65" t="s">
        <v>2031</v>
      </c>
      <c r="M1053" s="65" t="s">
        <v>1786</v>
      </c>
    </row>
    <row r="1054" spans="1:13">
      <c r="A1054" s="78">
        <v>1148</v>
      </c>
      <c r="B1054" s="65">
        <v>30320</v>
      </c>
      <c r="C1054" s="65">
        <v>12</v>
      </c>
      <c r="D1054" s="65" t="s">
        <v>724</v>
      </c>
      <c r="K1054" s="65" t="s">
        <v>2032</v>
      </c>
      <c r="M1054" s="65" t="s">
        <v>1786</v>
      </c>
    </row>
    <row r="1055" spans="1:13">
      <c r="A1055" s="78">
        <v>1149</v>
      </c>
      <c r="B1055" s="65">
        <v>30321</v>
      </c>
      <c r="C1055" s="65">
        <v>12</v>
      </c>
      <c r="D1055" s="65" t="s">
        <v>724</v>
      </c>
      <c r="K1055" s="65" t="s">
        <v>2033</v>
      </c>
      <c r="M1055" s="65" t="s">
        <v>1786</v>
      </c>
    </row>
    <row r="1056" spans="1:13">
      <c r="A1056" s="78">
        <v>1150</v>
      </c>
      <c r="B1056" s="65">
        <v>30323</v>
      </c>
      <c r="C1056" s="65">
        <v>7</v>
      </c>
      <c r="D1056" s="65" t="s">
        <v>713</v>
      </c>
      <c r="K1056" s="65" t="s">
        <v>2034</v>
      </c>
      <c r="M1056" s="65" t="s">
        <v>1786</v>
      </c>
    </row>
    <row r="1057" spans="1:13">
      <c r="A1057" s="78">
        <v>1151</v>
      </c>
      <c r="B1057" s="65">
        <v>30325</v>
      </c>
      <c r="C1057" s="65">
        <v>7</v>
      </c>
      <c r="D1057" s="65" t="s">
        <v>713</v>
      </c>
      <c r="K1057" s="65" t="s">
        <v>2035</v>
      </c>
      <c r="M1057" s="65" t="s">
        <v>1786</v>
      </c>
    </row>
    <row r="1058" spans="1:13">
      <c r="A1058" s="78">
        <v>1152</v>
      </c>
      <c r="B1058" s="65">
        <v>30338</v>
      </c>
      <c r="C1058" s="65">
        <v>7</v>
      </c>
      <c r="D1058" s="65" t="s">
        <v>713</v>
      </c>
      <c r="K1058" s="65" t="s">
        <v>2036</v>
      </c>
      <c r="M1058" s="65" t="s">
        <v>1786</v>
      </c>
    </row>
    <row r="1059" spans="1:13">
      <c r="A1059" s="78">
        <v>1153</v>
      </c>
      <c r="B1059" s="65">
        <v>30344</v>
      </c>
      <c r="C1059" s="65">
        <v>7</v>
      </c>
      <c r="D1059" s="65" t="s">
        <v>713</v>
      </c>
      <c r="K1059" s="65" t="s">
        <v>2037</v>
      </c>
      <c r="M1059" s="65" t="s">
        <v>1786</v>
      </c>
    </row>
    <row r="1060" spans="1:13">
      <c r="A1060" s="78">
        <v>1154</v>
      </c>
      <c r="B1060" s="65">
        <v>30345</v>
      </c>
      <c r="C1060" s="65">
        <v>7</v>
      </c>
      <c r="D1060" s="65" t="s">
        <v>713</v>
      </c>
      <c r="K1060" s="65" t="s">
        <v>2038</v>
      </c>
      <c r="M1060" s="65" t="s">
        <v>1786</v>
      </c>
    </row>
    <row r="1061" spans="1:13">
      <c r="A1061" s="78">
        <v>1155</v>
      </c>
      <c r="B1061" s="65">
        <v>30347</v>
      </c>
      <c r="C1061" s="65">
        <v>7</v>
      </c>
      <c r="D1061" s="65" t="s">
        <v>713</v>
      </c>
      <c r="K1061" s="65" t="s">
        <v>2039</v>
      </c>
      <c r="M1061" s="65" t="s">
        <v>1786</v>
      </c>
    </row>
    <row r="1062" spans="1:13">
      <c r="A1062" s="78">
        <v>1156</v>
      </c>
      <c r="B1062" s="65">
        <v>30348</v>
      </c>
      <c r="C1062" s="65">
        <v>6</v>
      </c>
      <c r="D1062" s="65" t="s">
        <v>710</v>
      </c>
      <c r="K1062" s="65" t="s">
        <v>2040</v>
      </c>
      <c r="M1062" s="65" t="s">
        <v>1786</v>
      </c>
    </row>
    <row r="1063" spans="1:13">
      <c r="A1063" s="78">
        <v>1157</v>
      </c>
      <c r="B1063" s="65">
        <v>30349</v>
      </c>
      <c r="C1063" s="65">
        <v>6</v>
      </c>
      <c r="D1063" s="65" t="s">
        <v>710</v>
      </c>
      <c r="K1063" s="65" t="s">
        <v>2041</v>
      </c>
      <c r="M1063" s="65" t="s">
        <v>1786</v>
      </c>
    </row>
    <row r="1064" spans="1:13">
      <c r="A1064" s="78">
        <v>1158</v>
      </c>
      <c r="B1064" s="65">
        <v>30352</v>
      </c>
      <c r="C1064" s="65">
        <v>6</v>
      </c>
      <c r="D1064" s="65" t="s">
        <v>710</v>
      </c>
      <c r="K1064" s="65" t="s">
        <v>2042</v>
      </c>
      <c r="M1064" s="65" t="s">
        <v>1786</v>
      </c>
    </row>
    <row r="1065" spans="1:13">
      <c r="A1065" s="78">
        <v>1159</v>
      </c>
      <c r="B1065" s="65">
        <v>30354</v>
      </c>
      <c r="C1065" s="65">
        <v>6</v>
      </c>
      <c r="D1065" s="65" t="s">
        <v>710</v>
      </c>
      <c r="K1065" s="65" t="s">
        <v>2043</v>
      </c>
      <c r="M1065" s="65" t="s">
        <v>1786</v>
      </c>
    </row>
    <row r="1066" spans="1:13">
      <c r="A1066" s="78">
        <v>1160</v>
      </c>
      <c r="B1066" s="65">
        <v>30358</v>
      </c>
      <c r="C1066" s="65">
        <v>6</v>
      </c>
      <c r="D1066" s="65" t="s">
        <v>710</v>
      </c>
      <c r="K1066" s="65" t="s">
        <v>2044</v>
      </c>
      <c r="M1066" s="65" t="s">
        <v>1786</v>
      </c>
    </row>
    <row r="1067" spans="1:13">
      <c r="A1067" s="78">
        <v>1161</v>
      </c>
      <c r="B1067" s="65">
        <v>30359</v>
      </c>
      <c r="C1067" s="65">
        <v>6</v>
      </c>
      <c r="D1067" s="65" t="s">
        <v>710</v>
      </c>
      <c r="K1067" s="65" t="s">
        <v>2045</v>
      </c>
      <c r="M1067" s="65" t="s">
        <v>1786</v>
      </c>
    </row>
    <row r="1068" spans="1:13">
      <c r="A1068" s="78">
        <v>1162</v>
      </c>
      <c r="B1068" s="65">
        <v>30361</v>
      </c>
      <c r="C1068" s="65">
        <v>6</v>
      </c>
      <c r="D1068" s="65" t="s">
        <v>710</v>
      </c>
      <c r="K1068" s="65" t="s">
        <v>2046</v>
      </c>
      <c r="M1068" s="65" t="s">
        <v>1786</v>
      </c>
    </row>
    <row r="1069" spans="1:13">
      <c r="A1069" s="78">
        <v>1163</v>
      </c>
      <c r="B1069" s="65">
        <v>30362</v>
      </c>
      <c r="C1069" s="65">
        <v>6</v>
      </c>
      <c r="D1069" s="65" t="s">
        <v>710</v>
      </c>
      <c r="K1069" s="65" t="s">
        <v>2047</v>
      </c>
      <c r="M1069" s="65" t="s">
        <v>1786</v>
      </c>
    </row>
    <row r="1070" spans="1:13">
      <c r="A1070" s="78">
        <v>1164</v>
      </c>
      <c r="B1070" s="65">
        <v>30364</v>
      </c>
      <c r="C1070" s="65">
        <v>6</v>
      </c>
      <c r="D1070" s="65" t="s">
        <v>710</v>
      </c>
      <c r="K1070" s="65" t="s">
        <v>2048</v>
      </c>
      <c r="M1070" s="65" t="s">
        <v>1786</v>
      </c>
    </row>
    <row r="1071" spans="1:13">
      <c r="A1071" s="78">
        <v>1165</v>
      </c>
      <c r="B1071" s="65">
        <v>30366</v>
      </c>
      <c r="C1071" s="65">
        <v>4</v>
      </c>
      <c r="D1071" s="65" t="s">
        <v>705</v>
      </c>
      <c r="K1071" s="65" t="s">
        <v>2049</v>
      </c>
      <c r="M1071" s="65" t="s">
        <v>1786</v>
      </c>
    </row>
    <row r="1072" spans="1:13">
      <c r="A1072" s="78">
        <v>1166</v>
      </c>
      <c r="B1072" s="65">
        <v>30367</v>
      </c>
      <c r="C1072" s="65">
        <v>4</v>
      </c>
      <c r="D1072" s="65" t="s">
        <v>705</v>
      </c>
      <c r="K1072" s="65" t="s">
        <v>2050</v>
      </c>
      <c r="M1072" s="65" t="s">
        <v>1786</v>
      </c>
    </row>
    <row r="1073" spans="1:13">
      <c r="A1073" s="78">
        <v>1167</v>
      </c>
      <c r="B1073" s="65">
        <v>30368</v>
      </c>
      <c r="C1073" s="65">
        <v>4</v>
      </c>
      <c r="D1073" s="65" t="s">
        <v>705</v>
      </c>
      <c r="K1073" s="65" t="s">
        <v>2051</v>
      </c>
      <c r="M1073" s="65" t="s">
        <v>1786</v>
      </c>
    </row>
    <row r="1074" spans="1:13">
      <c r="A1074" s="78">
        <v>1168</v>
      </c>
      <c r="B1074" s="65">
        <v>30373</v>
      </c>
      <c r="C1074" s="65">
        <v>4</v>
      </c>
      <c r="D1074" s="65" t="s">
        <v>705</v>
      </c>
      <c r="K1074" s="65" t="s">
        <v>2052</v>
      </c>
      <c r="M1074" s="65" t="s">
        <v>1786</v>
      </c>
    </row>
    <row r="1075" spans="1:13">
      <c r="A1075" s="78">
        <v>1169</v>
      </c>
      <c r="B1075" s="65">
        <v>30374</v>
      </c>
      <c r="C1075" s="65">
        <v>4</v>
      </c>
      <c r="D1075" s="65" t="s">
        <v>705</v>
      </c>
      <c r="K1075" s="65" t="s">
        <v>2053</v>
      </c>
      <c r="M1075" s="65" t="s">
        <v>1786</v>
      </c>
    </row>
    <row r="1076" spans="1:13">
      <c r="A1076" s="78">
        <v>1170</v>
      </c>
      <c r="B1076" s="65">
        <v>30375</v>
      </c>
      <c r="C1076" s="65">
        <v>4</v>
      </c>
      <c r="D1076" s="65" t="s">
        <v>705</v>
      </c>
      <c r="K1076" s="65" t="s">
        <v>2054</v>
      </c>
      <c r="M1076" s="65" t="s">
        <v>1786</v>
      </c>
    </row>
    <row r="1077" spans="1:13">
      <c r="A1077" s="78">
        <v>1171</v>
      </c>
      <c r="B1077" s="65">
        <v>30376</v>
      </c>
      <c r="C1077" s="65">
        <v>4</v>
      </c>
      <c r="D1077" s="65" t="s">
        <v>705</v>
      </c>
      <c r="K1077" s="65" t="s">
        <v>2055</v>
      </c>
      <c r="M1077" s="65" t="s">
        <v>1786</v>
      </c>
    </row>
    <row r="1078" spans="1:13">
      <c r="A1078" s="78">
        <v>1172</v>
      </c>
      <c r="B1078" s="65">
        <v>30379</v>
      </c>
      <c r="C1078" s="65">
        <v>4</v>
      </c>
      <c r="D1078" s="65" t="s">
        <v>705</v>
      </c>
      <c r="K1078" s="65" t="s">
        <v>2056</v>
      </c>
      <c r="M1078" s="65" t="s">
        <v>1786</v>
      </c>
    </row>
    <row r="1079" spans="1:13">
      <c r="A1079" s="78">
        <v>1173</v>
      </c>
      <c r="B1079" s="65">
        <v>30380</v>
      </c>
      <c r="C1079" s="65">
        <v>4</v>
      </c>
      <c r="D1079" s="65" t="s">
        <v>705</v>
      </c>
      <c r="K1079" s="65" t="s">
        <v>2057</v>
      </c>
      <c r="M1079" s="65" t="s">
        <v>1786</v>
      </c>
    </row>
    <row r="1080" spans="1:13">
      <c r="A1080" s="78">
        <v>1174</v>
      </c>
      <c r="B1080" s="65">
        <v>30381</v>
      </c>
      <c r="C1080" s="65">
        <v>4</v>
      </c>
      <c r="D1080" s="65" t="s">
        <v>705</v>
      </c>
      <c r="K1080" s="65" t="s">
        <v>2058</v>
      </c>
      <c r="M1080" s="65" t="s">
        <v>1786</v>
      </c>
    </row>
    <row r="1081" spans="1:13">
      <c r="A1081" s="78">
        <v>1175</v>
      </c>
      <c r="B1081" s="65">
        <v>30382</v>
      </c>
      <c r="C1081" s="65">
        <v>4</v>
      </c>
      <c r="D1081" s="65" t="s">
        <v>705</v>
      </c>
      <c r="K1081" s="65" t="s">
        <v>2059</v>
      </c>
      <c r="M1081" s="65" t="s">
        <v>1786</v>
      </c>
    </row>
    <row r="1082" spans="1:13">
      <c r="A1082" s="78">
        <v>1176</v>
      </c>
      <c r="B1082" s="65">
        <v>30385</v>
      </c>
      <c r="C1082" s="65">
        <v>8</v>
      </c>
      <c r="D1082" s="65" t="s">
        <v>714</v>
      </c>
      <c r="K1082" s="65" t="s">
        <v>2060</v>
      </c>
      <c r="M1082" s="65" t="s">
        <v>1786</v>
      </c>
    </row>
    <row r="1083" spans="1:13">
      <c r="A1083" s="78">
        <v>1177</v>
      </c>
      <c r="B1083" s="65">
        <v>30394</v>
      </c>
      <c r="C1083" s="65">
        <v>9</v>
      </c>
      <c r="D1083" s="65" t="s">
        <v>717</v>
      </c>
      <c r="K1083" s="65" t="s">
        <v>2061</v>
      </c>
      <c r="M1083" s="65" t="s">
        <v>1786</v>
      </c>
    </row>
    <row r="1084" spans="1:13">
      <c r="A1084" s="78">
        <v>1178</v>
      </c>
      <c r="B1084" s="65">
        <v>30407</v>
      </c>
      <c r="C1084" s="65">
        <v>9</v>
      </c>
      <c r="D1084" s="65" t="s">
        <v>717</v>
      </c>
      <c r="K1084" s="65" t="s">
        <v>2062</v>
      </c>
      <c r="M1084" s="65" t="s">
        <v>1786</v>
      </c>
    </row>
    <row r="1085" spans="1:13">
      <c r="A1085" s="78">
        <v>1179</v>
      </c>
      <c r="B1085" s="65">
        <v>30408</v>
      </c>
      <c r="C1085" s="65">
        <v>5</v>
      </c>
      <c r="D1085" s="65" t="s">
        <v>708</v>
      </c>
      <c r="K1085" s="65" t="s">
        <v>2063</v>
      </c>
      <c r="M1085" s="65" t="s">
        <v>1786</v>
      </c>
    </row>
    <row r="1086" spans="1:13">
      <c r="A1086" s="78">
        <v>1180</v>
      </c>
      <c r="B1086" s="65">
        <v>30409</v>
      </c>
      <c r="C1086" s="65">
        <v>5</v>
      </c>
      <c r="D1086" s="65" t="s">
        <v>708</v>
      </c>
      <c r="K1086" s="65" t="s">
        <v>2064</v>
      </c>
      <c r="M1086" s="65" t="s">
        <v>1786</v>
      </c>
    </row>
    <row r="1087" spans="1:13">
      <c r="A1087" s="78">
        <v>1181</v>
      </c>
      <c r="B1087" s="65">
        <v>30410</v>
      </c>
      <c r="C1087" s="65">
        <v>5</v>
      </c>
      <c r="D1087" s="65" t="s">
        <v>708</v>
      </c>
      <c r="K1087" s="65" t="s">
        <v>2065</v>
      </c>
      <c r="M1087" s="65" t="s">
        <v>1786</v>
      </c>
    </row>
    <row r="1088" spans="1:13">
      <c r="A1088" s="78">
        <v>1182</v>
      </c>
      <c r="B1088" s="65">
        <v>30412</v>
      </c>
      <c r="C1088" s="65">
        <v>5</v>
      </c>
      <c r="D1088" s="65" t="s">
        <v>708</v>
      </c>
      <c r="K1088" s="65" t="s">
        <v>2066</v>
      </c>
      <c r="M1088" s="65" t="s">
        <v>1786</v>
      </c>
    </row>
    <row r="1089" spans="1:13">
      <c r="A1089" s="78">
        <v>1183</v>
      </c>
      <c r="B1089" s="65">
        <v>30413</v>
      </c>
      <c r="C1089" s="65">
        <v>5</v>
      </c>
      <c r="D1089" s="65" t="s">
        <v>708</v>
      </c>
      <c r="K1089" s="65" t="s">
        <v>2067</v>
      </c>
      <c r="M1089" s="65" t="s">
        <v>1786</v>
      </c>
    </row>
    <row r="1090" spans="1:13">
      <c r="A1090" s="78">
        <v>1184</v>
      </c>
      <c r="B1090" s="65">
        <v>30418</v>
      </c>
      <c r="C1090" s="65">
        <v>5</v>
      </c>
      <c r="D1090" s="65" t="s">
        <v>708</v>
      </c>
      <c r="K1090" s="65" t="s">
        <v>2068</v>
      </c>
      <c r="M1090" s="65" t="s">
        <v>1786</v>
      </c>
    </row>
    <row r="1091" spans="1:13">
      <c r="A1091" s="78">
        <v>1185</v>
      </c>
      <c r="B1091" s="65">
        <v>30421</v>
      </c>
      <c r="C1091" s="65">
        <v>8</v>
      </c>
      <c r="D1091" s="65" t="s">
        <v>714</v>
      </c>
      <c r="K1091" s="65" t="s">
        <v>2069</v>
      </c>
      <c r="M1091" s="65" t="s">
        <v>1786</v>
      </c>
    </row>
    <row r="1092" spans="1:13">
      <c r="A1092" s="78">
        <v>1186</v>
      </c>
      <c r="B1092" s="65">
        <v>30497</v>
      </c>
      <c r="C1092" s="65">
        <v>4</v>
      </c>
      <c r="D1092" s="65" t="s">
        <v>705</v>
      </c>
      <c r="K1092" s="65" t="s">
        <v>2070</v>
      </c>
      <c r="M1092" s="65" t="s">
        <v>1786</v>
      </c>
    </row>
    <row r="1093" spans="1:13">
      <c r="A1093" s="78">
        <v>1187</v>
      </c>
      <c r="B1093" s="65">
        <v>30498</v>
      </c>
      <c r="C1093" s="65">
        <v>4</v>
      </c>
      <c r="D1093" s="65" t="s">
        <v>705</v>
      </c>
      <c r="K1093" s="65" t="s">
        <v>2071</v>
      </c>
      <c r="M1093" s="65" t="s">
        <v>1786</v>
      </c>
    </row>
    <row r="1094" spans="1:13">
      <c r="A1094" s="78">
        <v>1188</v>
      </c>
      <c r="B1094" s="65">
        <v>30499</v>
      </c>
      <c r="C1094" s="65">
        <v>4</v>
      </c>
      <c r="D1094" s="65" t="s">
        <v>705</v>
      </c>
      <c r="K1094" s="65" t="s">
        <v>2072</v>
      </c>
      <c r="M1094" s="65" t="s">
        <v>1786</v>
      </c>
    </row>
    <row r="1095" spans="1:13">
      <c r="A1095" s="78">
        <v>1189</v>
      </c>
      <c r="B1095" s="65">
        <v>30501</v>
      </c>
      <c r="C1095" s="65">
        <v>4</v>
      </c>
      <c r="D1095" s="65" t="s">
        <v>705</v>
      </c>
      <c r="K1095" s="65" t="s">
        <v>2073</v>
      </c>
      <c r="M1095" s="65" t="s">
        <v>1786</v>
      </c>
    </row>
    <row r="1096" spans="1:13">
      <c r="A1096" s="78">
        <v>1190</v>
      </c>
      <c r="B1096" s="65">
        <v>30503</v>
      </c>
      <c r="C1096" s="65">
        <v>4</v>
      </c>
      <c r="D1096" s="65" t="s">
        <v>705</v>
      </c>
      <c r="K1096" s="65" t="s">
        <v>2074</v>
      </c>
      <c r="M1096" s="65" t="s">
        <v>1786</v>
      </c>
    </row>
    <row r="1097" spans="1:13">
      <c r="A1097" s="78">
        <v>1191</v>
      </c>
      <c r="B1097" s="65">
        <v>30504</v>
      </c>
      <c r="C1097" s="65">
        <v>4</v>
      </c>
      <c r="D1097" s="65" t="s">
        <v>705</v>
      </c>
      <c r="K1097" s="65" t="s">
        <v>2075</v>
      </c>
      <c r="M1097" s="65" t="s">
        <v>1786</v>
      </c>
    </row>
    <row r="1098" spans="1:13">
      <c r="A1098" s="78">
        <v>1192</v>
      </c>
      <c r="B1098" s="65">
        <v>30505</v>
      </c>
      <c r="C1098" s="65">
        <v>4</v>
      </c>
      <c r="D1098" s="65" t="s">
        <v>705</v>
      </c>
      <c r="K1098" s="65" t="s">
        <v>2076</v>
      </c>
      <c r="M1098" s="65" t="s">
        <v>1786</v>
      </c>
    </row>
    <row r="1099" spans="1:13">
      <c r="A1099" s="78">
        <v>1193</v>
      </c>
      <c r="B1099" s="65">
        <v>30506</v>
      </c>
      <c r="C1099" s="65">
        <v>4</v>
      </c>
      <c r="D1099" s="65" t="s">
        <v>705</v>
      </c>
      <c r="K1099" s="65" t="s">
        <v>2077</v>
      </c>
      <c r="M1099" s="65" t="s">
        <v>1786</v>
      </c>
    </row>
    <row r="1100" spans="1:13">
      <c r="A1100" s="78">
        <v>1194</v>
      </c>
      <c r="B1100" s="65">
        <v>30507</v>
      </c>
      <c r="C1100" s="65">
        <v>4</v>
      </c>
      <c r="D1100" s="65" t="s">
        <v>705</v>
      </c>
      <c r="K1100" s="65" t="s">
        <v>2078</v>
      </c>
      <c r="M1100" s="65" t="s">
        <v>1786</v>
      </c>
    </row>
    <row r="1101" spans="1:13">
      <c r="A1101" s="78">
        <v>1195</v>
      </c>
      <c r="B1101" s="65">
        <v>30508</v>
      </c>
      <c r="C1101" s="65">
        <v>4</v>
      </c>
      <c r="D1101" s="65" t="s">
        <v>705</v>
      </c>
      <c r="K1101" s="65" t="s">
        <v>2079</v>
      </c>
      <c r="M1101" s="65" t="s">
        <v>1786</v>
      </c>
    </row>
    <row r="1102" spans="1:13">
      <c r="A1102" s="78">
        <v>1196</v>
      </c>
      <c r="B1102" s="65">
        <v>30509</v>
      </c>
      <c r="C1102" s="65">
        <v>4</v>
      </c>
      <c r="D1102" s="65" t="s">
        <v>705</v>
      </c>
      <c r="K1102" s="65" t="s">
        <v>2080</v>
      </c>
      <c r="M1102" s="65" t="s">
        <v>1786</v>
      </c>
    </row>
    <row r="1103" spans="1:13">
      <c r="A1103" s="78">
        <v>1197</v>
      </c>
      <c r="B1103" s="65">
        <v>30510</v>
      </c>
      <c r="C1103" s="65">
        <v>4</v>
      </c>
      <c r="D1103" s="65" t="s">
        <v>705</v>
      </c>
      <c r="K1103" s="65" t="s">
        <v>2081</v>
      </c>
      <c r="M1103" s="65" t="s">
        <v>1786</v>
      </c>
    </row>
    <row r="1104" spans="1:13">
      <c r="A1104" s="78">
        <v>1198</v>
      </c>
      <c r="B1104" s="65">
        <v>30511</v>
      </c>
      <c r="C1104" s="65">
        <v>4</v>
      </c>
      <c r="D1104" s="65" t="s">
        <v>705</v>
      </c>
      <c r="K1104" s="65" t="s">
        <v>2082</v>
      </c>
      <c r="M1104" s="65" t="s">
        <v>1786</v>
      </c>
    </row>
    <row r="1105" spans="1:13">
      <c r="A1105" s="78">
        <v>1199</v>
      </c>
      <c r="B1105" s="65">
        <v>30512</v>
      </c>
      <c r="C1105" s="65">
        <v>4</v>
      </c>
      <c r="D1105" s="65" t="s">
        <v>705</v>
      </c>
      <c r="K1105" s="65" t="s">
        <v>2083</v>
      </c>
      <c r="M1105" s="65" t="s">
        <v>1786</v>
      </c>
    </row>
    <row r="1106" spans="1:13">
      <c r="A1106" s="78">
        <v>1200</v>
      </c>
      <c r="B1106" s="65">
        <v>30513</v>
      </c>
      <c r="C1106" s="65">
        <v>4</v>
      </c>
      <c r="D1106" s="65" t="s">
        <v>705</v>
      </c>
      <c r="K1106" s="65" t="s">
        <v>2084</v>
      </c>
      <c r="M1106" s="65" t="s">
        <v>1786</v>
      </c>
    </row>
    <row r="1107" spans="1:13">
      <c r="A1107" s="78">
        <v>1201</v>
      </c>
      <c r="B1107" s="65">
        <v>30514</v>
      </c>
      <c r="C1107" s="65">
        <v>4</v>
      </c>
      <c r="D1107" s="65" t="s">
        <v>705</v>
      </c>
      <c r="K1107" s="65" t="s">
        <v>2085</v>
      </c>
      <c r="M1107" s="65" t="s">
        <v>1786</v>
      </c>
    </row>
    <row r="1108" spans="1:13">
      <c r="A1108" s="78">
        <v>1202</v>
      </c>
      <c r="B1108" s="65">
        <v>30515</v>
      </c>
      <c r="C1108" s="65">
        <v>4</v>
      </c>
      <c r="D1108" s="65" t="s">
        <v>705</v>
      </c>
      <c r="K1108" s="65" t="s">
        <v>2086</v>
      </c>
      <c r="M1108" s="65" t="s">
        <v>1786</v>
      </c>
    </row>
    <row r="1109" spans="1:13">
      <c r="A1109" s="78">
        <v>1203</v>
      </c>
      <c r="B1109" s="65">
        <v>30516</v>
      </c>
      <c r="C1109" s="65">
        <v>4</v>
      </c>
      <c r="D1109" s="65" t="s">
        <v>705</v>
      </c>
      <c r="K1109" s="65" t="s">
        <v>2087</v>
      </c>
      <c r="M1109" s="65" t="s">
        <v>1786</v>
      </c>
    </row>
    <row r="1110" spans="1:13">
      <c r="A1110" s="78">
        <v>1204</v>
      </c>
      <c r="B1110" s="65">
        <v>30517</v>
      </c>
      <c r="C1110" s="65">
        <v>4</v>
      </c>
      <c r="D1110" s="65" t="s">
        <v>705</v>
      </c>
      <c r="K1110" s="65" t="s">
        <v>2088</v>
      </c>
      <c r="M1110" s="65" t="s">
        <v>1786</v>
      </c>
    </row>
    <row r="1111" spans="1:13">
      <c r="A1111" s="78">
        <v>1205</v>
      </c>
      <c r="B1111" s="65">
        <v>30519</v>
      </c>
      <c r="C1111" s="65">
        <v>4</v>
      </c>
      <c r="D1111" s="65" t="s">
        <v>705</v>
      </c>
      <c r="K1111" s="65" t="s">
        <v>2089</v>
      </c>
      <c r="M1111" s="65" t="s">
        <v>1786</v>
      </c>
    </row>
    <row r="1112" spans="1:13">
      <c r="A1112" s="78">
        <v>1206</v>
      </c>
      <c r="B1112" s="65">
        <v>30524</v>
      </c>
      <c r="C1112" s="65">
        <v>4</v>
      </c>
      <c r="D1112" s="65" t="s">
        <v>705</v>
      </c>
      <c r="K1112" s="65" t="s">
        <v>2090</v>
      </c>
      <c r="M1112" s="65" t="s">
        <v>1786</v>
      </c>
    </row>
    <row r="1113" spans="1:13">
      <c r="A1113" s="78">
        <v>1207</v>
      </c>
      <c r="B1113" s="65">
        <v>30525</v>
      </c>
      <c r="C1113" s="65">
        <v>4</v>
      </c>
      <c r="D1113" s="65" t="s">
        <v>705</v>
      </c>
      <c r="K1113" s="65" t="s">
        <v>2091</v>
      </c>
      <c r="M1113" s="65" t="s">
        <v>1786</v>
      </c>
    </row>
    <row r="1114" spans="1:13">
      <c r="A1114" s="78">
        <v>1208</v>
      </c>
      <c r="B1114" s="65">
        <v>30530</v>
      </c>
      <c r="C1114" s="65">
        <v>4</v>
      </c>
      <c r="D1114" s="65" t="s">
        <v>705</v>
      </c>
      <c r="K1114" s="65" t="s">
        <v>2092</v>
      </c>
      <c r="M1114" s="65" t="s">
        <v>1786</v>
      </c>
    </row>
    <row r="1115" spans="1:13">
      <c r="A1115" s="78">
        <v>1209</v>
      </c>
      <c r="B1115" s="65">
        <v>30531</v>
      </c>
      <c r="C1115" s="65">
        <v>4</v>
      </c>
      <c r="D1115" s="65" t="s">
        <v>705</v>
      </c>
      <c r="K1115" s="65" t="s">
        <v>2093</v>
      </c>
      <c r="M1115" s="65" t="s">
        <v>1786</v>
      </c>
    </row>
    <row r="1116" spans="1:13">
      <c r="A1116" s="78">
        <v>1210</v>
      </c>
      <c r="B1116" s="65">
        <v>30533</v>
      </c>
      <c r="C1116" s="65">
        <v>4</v>
      </c>
      <c r="D1116" s="65" t="s">
        <v>705</v>
      </c>
      <c r="K1116" s="65" t="s">
        <v>2094</v>
      </c>
      <c r="M1116" s="65" t="s">
        <v>1786</v>
      </c>
    </row>
    <row r="1117" spans="1:13">
      <c r="A1117" s="78">
        <v>1211</v>
      </c>
      <c r="B1117" s="65">
        <v>30534</v>
      </c>
      <c r="C1117" s="65">
        <v>4</v>
      </c>
      <c r="D1117" s="65" t="s">
        <v>705</v>
      </c>
      <c r="K1117" s="65" t="s">
        <v>2095</v>
      </c>
      <c r="M1117" s="65" t="s">
        <v>1786</v>
      </c>
    </row>
    <row r="1118" spans="1:13">
      <c r="A1118" s="78">
        <v>1212</v>
      </c>
      <c r="B1118" s="65">
        <v>30535</v>
      </c>
      <c r="C1118" s="65">
        <v>4</v>
      </c>
      <c r="D1118" s="65" t="s">
        <v>705</v>
      </c>
      <c r="K1118" s="65" t="s">
        <v>2096</v>
      </c>
      <c r="M1118" s="65" t="s">
        <v>1786</v>
      </c>
    </row>
    <row r="1119" spans="1:13">
      <c r="A1119" s="78">
        <v>1213</v>
      </c>
      <c r="B1119" s="65">
        <v>30536</v>
      </c>
      <c r="C1119" s="65">
        <v>4</v>
      </c>
      <c r="D1119" s="65" t="s">
        <v>705</v>
      </c>
      <c r="K1119" s="65" t="s">
        <v>2097</v>
      </c>
      <c r="M1119" s="65" t="s">
        <v>1786</v>
      </c>
    </row>
    <row r="1120" spans="1:13">
      <c r="A1120" s="78">
        <v>1214</v>
      </c>
      <c r="B1120" s="65">
        <v>30538</v>
      </c>
      <c r="C1120" s="65">
        <v>5</v>
      </c>
      <c r="D1120" s="65" t="s">
        <v>708</v>
      </c>
      <c r="K1120" s="65" t="s">
        <v>2098</v>
      </c>
      <c r="M1120" s="65" t="s">
        <v>1786</v>
      </c>
    </row>
    <row r="1121" spans="1:13">
      <c r="A1121" s="78">
        <v>1215</v>
      </c>
      <c r="B1121" s="65">
        <v>30539</v>
      </c>
      <c r="C1121" s="65">
        <v>5</v>
      </c>
      <c r="D1121" s="65" t="s">
        <v>708</v>
      </c>
      <c r="K1121" s="65" t="s">
        <v>2099</v>
      </c>
      <c r="M1121" s="65" t="s">
        <v>1786</v>
      </c>
    </row>
    <row r="1122" spans="1:13">
      <c r="A1122" s="78">
        <v>1216</v>
      </c>
      <c r="B1122" s="65">
        <v>30540</v>
      </c>
      <c r="C1122" s="65">
        <v>5</v>
      </c>
      <c r="D1122" s="65" t="s">
        <v>708</v>
      </c>
      <c r="K1122" s="65" t="s">
        <v>2100</v>
      </c>
      <c r="M1122" s="65" t="s">
        <v>1786</v>
      </c>
    </row>
    <row r="1123" spans="1:13">
      <c r="A1123" s="78">
        <v>1217</v>
      </c>
      <c r="B1123" s="65">
        <v>30541</v>
      </c>
      <c r="C1123" s="65">
        <v>5</v>
      </c>
      <c r="D1123" s="65" t="s">
        <v>708</v>
      </c>
      <c r="K1123" s="65" t="s">
        <v>2101</v>
      </c>
      <c r="M1123" s="65" t="s">
        <v>1786</v>
      </c>
    </row>
    <row r="1124" spans="1:13">
      <c r="A1124" s="78">
        <v>1218</v>
      </c>
      <c r="B1124" s="65">
        <v>30542</v>
      </c>
      <c r="C1124" s="65">
        <v>5</v>
      </c>
      <c r="D1124" s="65" t="s">
        <v>708</v>
      </c>
      <c r="K1124" s="65" t="s">
        <v>2102</v>
      </c>
      <c r="M1124" s="65" t="s">
        <v>1786</v>
      </c>
    </row>
    <row r="1125" spans="1:13">
      <c r="A1125" s="78">
        <v>1219</v>
      </c>
      <c r="B1125" s="65">
        <v>30543</v>
      </c>
      <c r="C1125" s="65">
        <v>5</v>
      </c>
      <c r="D1125" s="65" t="s">
        <v>708</v>
      </c>
      <c r="K1125" s="65" t="s">
        <v>2103</v>
      </c>
      <c r="M1125" s="65" t="s">
        <v>1786</v>
      </c>
    </row>
    <row r="1126" spans="1:13">
      <c r="A1126" s="78">
        <v>1220</v>
      </c>
      <c r="B1126" s="65">
        <v>30544</v>
      </c>
      <c r="C1126" s="65">
        <v>5</v>
      </c>
      <c r="D1126" s="65" t="s">
        <v>708</v>
      </c>
      <c r="K1126" s="65" t="s">
        <v>2104</v>
      </c>
      <c r="M1126" s="65" t="s">
        <v>1786</v>
      </c>
    </row>
    <row r="1127" spans="1:13">
      <c r="A1127" s="78">
        <v>1221</v>
      </c>
      <c r="B1127" s="65">
        <v>30545</v>
      </c>
      <c r="C1127" s="65">
        <v>5</v>
      </c>
      <c r="D1127" s="65" t="s">
        <v>708</v>
      </c>
      <c r="K1127" s="65" t="s">
        <v>2105</v>
      </c>
      <c r="M1127" s="65" t="s">
        <v>1786</v>
      </c>
    </row>
    <row r="1128" spans="1:13">
      <c r="A1128" s="78">
        <v>1222</v>
      </c>
      <c r="B1128" s="65">
        <v>30546</v>
      </c>
      <c r="C1128" s="65">
        <v>5</v>
      </c>
      <c r="D1128" s="65" t="s">
        <v>708</v>
      </c>
      <c r="K1128" s="65" t="s">
        <v>2106</v>
      </c>
      <c r="M1128" s="65" t="s">
        <v>1786</v>
      </c>
    </row>
    <row r="1129" spans="1:13">
      <c r="A1129" s="78">
        <v>1223</v>
      </c>
      <c r="B1129" s="65">
        <v>30547</v>
      </c>
      <c r="C1129" s="65">
        <v>5</v>
      </c>
      <c r="D1129" s="65" t="s">
        <v>708</v>
      </c>
      <c r="K1129" s="65" t="s">
        <v>2107</v>
      </c>
      <c r="M1129" s="65" t="s">
        <v>1786</v>
      </c>
    </row>
    <row r="1130" spans="1:13">
      <c r="A1130" s="78">
        <v>1224</v>
      </c>
      <c r="B1130" s="65">
        <v>30548</v>
      </c>
      <c r="C1130" s="65">
        <v>5</v>
      </c>
      <c r="D1130" s="65" t="s">
        <v>708</v>
      </c>
      <c r="K1130" s="65" t="s">
        <v>2108</v>
      </c>
      <c r="M1130" s="65" t="s">
        <v>1786</v>
      </c>
    </row>
    <row r="1131" spans="1:13">
      <c r="A1131" s="78">
        <v>1225</v>
      </c>
      <c r="B1131" s="65">
        <v>30549</v>
      </c>
      <c r="C1131" s="65">
        <v>5</v>
      </c>
      <c r="D1131" s="65" t="s">
        <v>708</v>
      </c>
      <c r="K1131" s="65" t="s">
        <v>2109</v>
      </c>
      <c r="M1131" s="65" t="s">
        <v>1786</v>
      </c>
    </row>
    <row r="1132" spans="1:13">
      <c r="A1132" s="78">
        <v>1226</v>
      </c>
      <c r="B1132" s="65">
        <v>30550</v>
      </c>
      <c r="C1132" s="65">
        <v>5</v>
      </c>
      <c r="D1132" s="65" t="s">
        <v>708</v>
      </c>
      <c r="K1132" s="65" t="s">
        <v>2110</v>
      </c>
      <c r="M1132" s="65" t="s">
        <v>1786</v>
      </c>
    </row>
    <row r="1133" spans="1:13">
      <c r="A1133" s="78">
        <v>1227</v>
      </c>
      <c r="B1133" s="65">
        <v>30551</v>
      </c>
      <c r="C1133" s="65">
        <v>5</v>
      </c>
      <c r="D1133" s="65" t="s">
        <v>708</v>
      </c>
      <c r="K1133" s="65" t="s">
        <v>2111</v>
      </c>
      <c r="M1133" s="65" t="s">
        <v>1786</v>
      </c>
    </row>
    <row r="1134" spans="1:13">
      <c r="A1134" s="78">
        <v>1228</v>
      </c>
      <c r="B1134" s="65">
        <v>30552</v>
      </c>
      <c r="C1134" s="65">
        <v>5</v>
      </c>
      <c r="D1134" s="65" t="s">
        <v>708</v>
      </c>
      <c r="K1134" s="65" t="s">
        <v>2112</v>
      </c>
      <c r="M1134" s="65" t="s">
        <v>1786</v>
      </c>
    </row>
    <row r="1135" spans="1:13">
      <c r="A1135" s="78">
        <v>1229</v>
      </c>
      <c r="B1135" s="65">
        <v>30553</v>
      </c>
      <c r="C1135" s="65">
        <v>5</v>
      </c>
      <c r="D1135" s="65" t="s">
        <v>708</v>
      </c>
      <c r="K1135" s="65" t="s">
        <v>2113</v>
      </c>
      <c r="M1135" s="65" t="s">
        <v>1786</v>
      </c>
    </row>
    <row r="1136" spans="1:13">
      <c r="A1136" s="78">
        <v>1230</v>
      </c>
      <c r="B1136" s="65">
        <v>30555</v>
      </c>
      <c r="C1136" s="65">
        <v>5</v>
      </c>
      <c r="D1136" s="65" t="s">
        <v>708</v>
      </c>
      <c r="K1136" s="65" t="s">
        <v>2114</v>
      </c>
      <c r="M1136" s="65" t="s">
        <v>1786</v>
      </c>
    </row>
    <row r="1137" spans="1:13">
      <c r="A1137" s="78">
        <v>1231</v>
      </c>
      <c r="B1137" s="65">
        <v>30556</v>
      </c>
      <c r="C1137" s="65">
        <v>5</v>
      </c>
      <c r="D1137" s="65" t="s">
        <v>708</v>
      </c>
      <c r="K1137" s="65" t="s">
        <v>2115</v>
      </c>
      <c r="M1137" s="65" t="s">
        <v>1786</v>
      </c>
    </row>
    <row r="1138" spans="1:13">
      <c r="A1138" s="78">
        <v>1232</v>
      </c>
      <c r="B1138" s="65">
        <v>30558</v>
      </c>
      <c r="C1138" s="65">
        <v>5</v>
      </c>
      <c r="D1138" s="65" t="s">
        <v>708</v>
      </c>
      <c r="K1138" s="65" t="s">
        <v>2116</v>
      </c>
      <c r="M1138" s="65" t="s">
        <v>1786</v>
      </c>
    </row>
    <row r="1139" spans="1:13">
      <c r="A1139" s="78">
        <v>1233</v>
      </c>
      <c r="B1139" s="65">
        <v>30559</v>
      </c>
      <c r="C1139" s="65">
        <v>5</v>
      </c>
      <c r="D1139" s="65" t="s">
        <v>708</v>
      </c>
      <c r="K1139" s="65" t="s">
        <v>2117</v>
      </c>
      <c r="M1139" s="65" t="s">
        <v>1786</v>
      </c>
    </row>
    <row r="1140" spans="1:13">
      <c r="A1140" s="78">
        <v>1234</v>
      </c>
      <c r="B1140" s="65">
        <v>30560</v>
      </c>
      <c r="C1140" s="65">
        <v>6</v>
      </c>
      <c r="D1140" s="65" t="s">
        <v>710</v>
      </c>
      <c r="K1140" s="65" t="s">
        <v>2118</v>
      </c>
      <c r="M1140" s="65" t="s">
        <v>1786</v>
      </c>
    </row>
    <row r="1141" spans="1:13">
      <c r="A1141" s="78">
        <v>1235</v>
      </c>
      <c r="B1141" s="65">
        <v>30561</v>
      </c>
      <c r="C1141" s="65">
        <v>6</v>
      </c>
      <c r="D1141" s="65" t="s">
        <v>710</v>
      </c>
      <c r="K1141" s="65" t="s">
        <v>2119</v>
      </c>
      <c r="M1141" s="65" t="s">
        <v>1786</v>
      </c>
    </row>
    <row r="1142" spans="1:13">
      <c r="A1142" s="78">
        <v>1236</v>
      </c>
      <c r="B1142" s="65">
        <v>30562</v>
      </c>
      <c r="C1142" s="65">
        <v>6</v>
      </c>
      <c r="D1142" s="65" t="s">
        <v>710</v>
      </c>
      <c r="K1142" s="65" t="s">
        <v>2120</v>
      </c>
      <c r="M1142" s="65" t="s">
        <v>1786</v>
      </c>
    </row>
    <row r="1143" spans="1:13">
      <c r="A1143" s="78">
        <v>1237</v>
      </c>
      <c r="B1143" s="65">
        <v>30563</v>
      </c>
      <c r="C1143" s="65">
        <v>6</v>
      </c>
      <c r="D1143" s="65" t="s">
        <v>710</v>
      </c>
      <c r="K1143" s="65" t="s">
        <v>2121</v>
      </c>
      <c r="M1143" s="65" t="s">
        <v>1786</v>
      </c>
    </row>
    <row r="1144" spans="1:13">
      <c r="A1144" s="78">
        <v>1238</v>
      </c>
      <c r="B1144" s="65">
        <v>30567</v>
      </c>
      <c r="C1144" s="65">
        <v>6</v>
      </c>
      <c r="D1144" s="65" t="s">
        <v>710</v>
      </c>
      <c r="K1144" s="65" t="s">
        <v>2122</v>
      </c>
      <c r="M1144" s="65" t="s">
        <v>1786</v>
      </c>
    </row>
    <row r="1145" spans="1:13">
      <c r="A1145" s="78">
        <v>1239</v>
      </c>
      <c r="B1145" s="65">
        <v>30568</v>
      </c>
      <c r="C1145" s="65">
        <v>6</v>
      </c>
      <c r="D1145" s="65" t="s">
        <v>710</v>
      </c>
      <c r="K1145" s="65" t="s">
        <v>2123</v>
      </c>
      <c r="M1145" s="65" t="s">
        <v>1786</v>
      </c>
    </row>
    <row r="1146" spans="1:13">
      <c r="A1146" s="78">
        <v>1240</v>
      </c>
      <c r="B1146" s="65">
        <v>30572</v>
      </c>
      <c r="C1146" s="65">
        <v>6</v>
      </c>
      <c r="D1146" s="65" t="s">
        <v>710</v>
      </c>
      <c r="K1146" s="65" t="s">
        <v>2124</v>
      </c>
      <c r="M1146" s="65" t="s">
        <v>1786</v>
      </c>
    </row>
    <row r="1147" spans="1:13">
      <c r="A1147" s="78">
        <v>1241</v>
      </c>
      <c r="B1147" s="65">
        <v>30573</v>
      </c>
      <c r="C1147" s="65">
        <v>6</v>
      </c>
      <c r="D1147" s="65" t="s">
        <v>710</v>
      </c>
      <c r="K1147" s="65" t="s">
        <v>2125</v>
      </c>
      <c r="M1147" s="65" t="s">
        <v>1786</v>
      </c>
    </row>
    <row r="1148" spans="1:13">
      <c r="A1148" s="78">
        <v>1242</v>
      </c>
      <c r="B1148" s="65">
        <v>30574</v>
      </c>
      <c r="C1148" s="65">
        <v>6</v>
      </c>
      <c r="D1148" s="65" t="s">
        <v>710</v>
      </c>
      <c r="K1148" s="65" t="s">
        <v>2126</v>
      </c>
      <c r="M1148" s="65" t="s">
        <v>1786</v>
      </c>
    </row>
    <row r="1149" spans="1:13">
      <c r="A1149" s="78">
        <v>1243</v>
      </c>
      <c r="B1149" s="65">
        <v>30575</v>
      </c>
      <c r="C1149" s="65">
        <v>6</v>
      </c>
      <c r="D1149" s="65" t="s">
        <v>710</v>
      </c>
      <c r="K1149" s="65" t="s">
        <v>2127</v>
      </c>
      <c r="M1149" s="65" t="s">
        <v>1786</v>
      </c>
    </row>
    <row r="1150" spans="1:13">
      <c r="A1150" s="78">
        <v>1244</v>
      </c>
      <c r="B1150" s="65">
        <v>30584</v>
      </c>
      <c r="C1150" s="65">
        <v>6</v>
      </c>
      <c r="D1150" s="65" t="s">
        <v>710</v>
      </c>
      <c r="K1150" s="65" t="s">
        <v>2128</v>
      </c>
      <c r="M1150" s="65" t="s">
        <v>1786</v>
      </c>
    </row>
    <row r="1151" spans="1:13">
      <c r="A1151" s="78">
        <v>1245</v>
      </c>
      <c r="B1151" s="65">
        <v>30585</v>
      </c>
      <c r="C1151" s="65">
        <v>7</v>
      </c>
      <c r="D1151" s="65" t="s">
        <v>713</v>
      </c>
      <c r="K1151" s="65" t="s">
        <v>2129</v>
      </c>
      <c r="M1151" s="65" t="s">
        <v>1786</v>
      </c>
    </row>
    <row r="1152" spans="1:13">
      <c r="A1152" s="78">
        <v>1246</v>
      </c>
      <c r="B1152" s="65">
        <v>30586</v>
      </c>
      <c r="C1152" s="65">
        <v>7</v>
      </c>
      <c r="D1152" s="65" t="s">
        <v>713</v>
      </c>
      <c r="K1152" s="65" t="s">
        <v>2130</v>
      </c>
      <c r="M1152" s="65" t="s">
        <v>1786</v>
      </c>
    </row>
    <row r="1153" spans="1:13">
      <c r="A1153" s="78">
        <v>1247</v>
      </c>
      <c r="B1153" s="65">
        <v>30587</v>
      </c>
      <c r="C1153" s="65">
        <v>7</v>
      </c>
      <c r="D1153" s="65" t="s">
        <v>713</v>
      </c>
      <c r="K1153" s="65" t="s">
        <v>2131</v>
      </c>
      <c r="M1153" s="65" t="s">
        <v>1786</v>
      </c>
    </row>
    <row r="1154" spans="1:13">
      <c r="A1154" s="78">
        <v>1248</v>
      </c>
      <c r="B1154" s="65">
        <v>30588</v>
      </c>
      <c r="C1154" s="65">
        <v>7</v>
      </c>
      <c r="D1154" s="65" t="s">
        <v>713</v>
      </c>
      <c r="K1154" s="65" t="s">
        <v>2132</v>
      </c>
      <c r="M1154" s="65" t="s">
        <v>1786</v>
      </c>
    </row>
    <row r="1155" spans="1:13">
      <c r="A1155" s="78">
        <v>1249</v>
      </c>
      <c r="B1155" s="65">
        <v>30589</v>
      </c>
      <c r="C1155" s="65">
        <v>7</v>
      </c>
      <c r="D1155" s="65" t="s">
        <v>713</v>
      </c>
      <c r="K1155" s="65" t="s">
        <v>2133</v>
      </c>
      <c r="M1155" s="65" t="s">
        <v>1786</v>
      </c>
    </row>
    <row r="1156" spans="1:13">
      <c r="A1156" s="78">
        <v>1250</v>
      </c>
      <c r="B1156" s="65">
        <v>30590</v>
      </c>
      <c r="C1156" s="65">
        <v>7</v>
      </c>
      <c r="D1156" s="65" t="s">
        <v>713</v>
      </c>
      <c r="K1156" s="65" t="s">
        <v>2134</v>
      </c>
      <c r="M1156" s="65" t="s">
        <v>1786</v>
      </c>
    </row>
    <row r="1157" spans="1:13">
      <c r="A1157" s="78">
        <v>1251</v>
      </c>
      <c r="B1157" s="65">
        <v>30591</v>
      </c>
      <c r="C1157" s="65">
        <v>7</v>
      </c>
      <c r="D1157" s="65" t="s">
        <v>713</v>
      </c>
      <c r="K1157" s="65" t="s">
        <v>2135</v>
      </c>
      <c r="M1157" s="65" t="s">
        <v>1786</v>
      </c>
    </row>
    <row r="1158" spans="1:13">
      <c r="A1158" s="78">
        <v>1252</v>
      </c>
      <c r="B1158" s="65">
        <v>30593</v>
      </c>
      <c r="C1158" s="65">
        <v>7</v>
      </c>
      <c r="D1158" s="65" t="s">
        <v>713</v>
      </c>
      <c r="K1158" s="65" t="s">
        <v>2136</v>
      </c>
      <c r="M1158" s="65" t="s">
        <v>1786</v>
      </c>
    </row>
    <row r="1159" spans="1:13">
      <c r="A1159" s="78">
        <v>1253</v>
      </c>
      <c r="B1159" s="65">
        <v>30596</v>
      </c>
      <c r="C1159" s="65">
        <v>7</v>
      </c>
      <c r="D1159" s="65" t="s">
        <v>713</v>
      </c>
      <c r="K1159" s="65" t="s">
        <v>2137</v>
      </c>
      <c r="M1159" s="65" t="s">
        <v>1786</v>
      </c>
    </row>
    <row r="1160" spans="1:13">
      <c r="A1160" s="78">
        <v>1254</v>
      </c>
      <c r="B1160" s="65">
        <v>30597</v>
      </c>
      <c r="C1160" s="65">
        <v>7</v>
      </c>
      <c r="D1160" s="65" t="s">
        <v>713</v>
      </c>
      <c r="K1160" s="65" t="s">
        <v>2138</v>
      </c>
      <c r="M1160" s="65" t="s">
        <v>1786</v>
      </c>
    </row>
    <row r="1161" spans="1:13">
      <c r="A1161" s="78">
        <v>1255</v>
      </c>
      <c r="B1161" s="65">
        <v>30598</v>
      </c>
      <c r="C1161" s="65">
        <v>7</v>
      </c>
      <c r="D1161" s="65" t="s">
        <v>713</v>
      </c>
      <c r="K1161" s="65" t="s">
        <v>2139</v>
      </c>
      <c r="M1161" s="65" t="s">
        <v>1786</v>
      </c>
    </row>
    <row r="1162" spans="1:13">
      <c r="A1162" s="78">
        <v>1256</v>
      </c>
      <c r="B1162" s="65">
        <v>30599</v>
      </c>
      <c r="C1162" s="65">
        <v>7</v>
      </c>
      <c r="D1162" s="65" t="s">
        <v>713</v>
      </c>
      <c r="K1162" s="65" t="s">
        <v>2140</v>
      </c>
      <c r="M1162" s="65" t="s">
        <v>1786</v>
      </c>
    </row>
    <row r="1163" spans="1:13">
      <c r="A1163" s="78">
        <v>1257</v>
      </c>
      <c r="B1163" s="65">
        <v>30600</v>
      </c>
      <c r="C1163" s="65">
        <v>7</v>
      </c>
      <c r="D1163" s="65" t="s">
        <v>713</v>
      </c>
      <c r="K1163" s="65" t="s">
        <v>2141</v>
      </c>
      <c r="M1163" s="65" t="s">
        <v>1786</v>
      </c>
    </row>
    <row r="1164" spans="1:13">
      <c r="A1164" s="78">
        <v>1258</v>
      </c>
      <c r="B1164" s="65">
        <v>30601</v>
      </c>
      <c r="C1164" s="65">
        <v>7</v>
      </c>
      <c r="D1164" s="65" t="s">
        <v>713</v>
      </c>
      <c r="K1164" s="65" t="s">
        <v>2142</v>
      </c>
      <c r="M1164" s="65" t="s">
        <v>1786</v>
      </c>
    </row>
    <row r="1165" spans="1:13">
      <c r="A1165" s="78">
        <v>1259</v>
      </c>
      <c r="B1165" s="65">
        <v>30602</v>
      </c>
      <c r="C1165" s="65">
        <v>7</v>
      </c>
      <c r="D1165" s="65" t="s">
        <v>713</v>
      </c>
      <c r="K1165" s="65" t="s">
        <v>2143</v>
      </c>
      <c r="M1165" s="65" t="s">
        <v>1786</v>
      </c>
    </row>
    <row r="1166" spans="1:13">
      <c r="A1166" s="78">
        <v>1260</v>
      </c>
      <c r="B1166" s="65">
        <v>30603</v>
      </c>
      <c r="C1166" s="65">
        <v>7</v>
      </c>
      <c r="D1166" s="65" t="s">
        <v>713</v>
      </c>
      <c r="K1166" s="65" t="s">
        <v>2144</v>
      </c>
      <c r="M1166" s="65" t="s">
        <v>1786</v>
      </c>
    </row>
    <row r="1167" spans="1:13">
      <c r="A1167" s="78">
        <v>1261</v>
      </c>
      <c r="B1167" s="65">
        <v>30604</v>
      </c>
      <c r="C1167" s="65">
        <v>7</v>
      </c>
      <c r="D1167" s="65" t="s">
        <v>713</v>
      </c>
      <c r="K1167" s="65" t="s">
        <v>2145</v>
      </c>
      <c r="M1167" s="65" t="s">
        <v>1786</v>
      </c>
    </row>
    <row r="1168" spans="1:13">
      <c r="A1168" s="78">
        <v>1262</v>
      </c>
      <c r="B1168" s="65">
        <v>30609</v>
      </c>
      <c r="C1168" s="65">
        <v>7</v>
      </c>
      <c r="D1168" s="65" t="s">
        <v>713</v>
      </c>
      <c r="K1168" s="65" t="s">
        <v>2146</v>
      </c>
      <c r="M1168" s="65" t="s">
        <v>1786</v>
      </c>
    </row>
    <row r="1169" spans="1:13">
      <c r="A1169" s="78">
        <v>1263</v>
      </c>
      <c r="B1169" s="65">
        <v>30610</v>
      </c>
      <c r="C1169" s="65">
        <v>7</v>
      </c>
      <c r="D1169" s="65" t="s">
        <v>713</v>
      </c>
      <c r="K1169" s="65" t="s">
        <v>2147</v>
      </c>
      <c r="M1169" s="65" t="s">
        <v>1786</v>
      </c>
    </row>
    <row r="1170" spans="1:13">
      <c r="A1170" s="78">
        <v>1264</v>
      </c>
      <c r="B1170" s="65">
        <v>30615</v>
      </c>
      <c r="C1170" s="65">
        <v>7</v>
      </c>
      <c r="D1170" s="65" t="s">
        <v>713</v>
      </c>
      <c r="K1170" s="65" t="s">
        <v>2148</v>
      </c>
      <c r="M1170" s="65" t="s">
        <v>1786</v>
      </c>
    </row>
    <row r="1171" spans="1:13">
      <c r="A1171" s="78">
        <v>1265</v>
      </c>
      <c r="B1171" s="65">
        <v>30619</v>
      </c>
      <c r="C1171" s="65">
        <v>7</v>
      </c>
      <c r="D1171" s="65" t="s">
        <v>713</v>
      </c>
      <c r="K1171" s="65" t="s">
        <v>2149</v>
      </c>
      <c r="M1171" s="65" t="s">
        <v>1786</v>
      </c>
    </row>
    <row r="1172" spans="1:13">
      <c r="A1172" s="78">
        <v>1266</v>
      </c>
      <c r="B1172" s="65">
        <v>30622</v>
      </c>
      <c r="C1172" s="65">
        <v>8</v>
      </c>
      <c r="D1172" s="65" t="s">
        <v>714</v>
      </c>
      <c r="K1172" s="65" t="s">
        <v>2150</v>
      </c>
      <c r="M1172" s="65" t="s">
        <v>1786</v>
      </c>
    </row>
    <row r="1173" spans="1:13">
      <c r="A1173" s="78">
        <v>1267</v>
      </c>
      <c r="B1173" s="65">
        <v>30623</v>
      </c>
      <c r="C1173" s="65">
        <v>8</v>
      </c>
      <c r="D1173" s="65" t="s">
        <v>714</v>
      </c>
      <c r="K1173" s="65" t="s">
        <v>2151</v>
      </c>
      <c r="M1173" s="65" t="s">
        <v>1786</v>
      </c>
    </row>
    <row r="1174" spans="1:13">
      <c r="A1174" s="78">
        <v>1268</v>
      </c>
      <c r="B1174" s="65">
        <v>30624</v>
      </c>
      <c r="C1174" s="65">
        <v>8</v>
      </c>
      <c r="D1174" s="65" t="s">
        <v>714</v>
      </c>
      <c r="K1174" s="65" t="s">
        <v>2152</v>
      </c>
      <c r="M1174" s="65" t="s">
        <v>1786</v>
      </c>
    </row>
    <row r="1175" spans="1:13">
      <c r="A1175" s="78">
        <v>1269</v>
      </c>
      <c r="B1175" s="65">
        <v>30626</v>
      </c>
      <c r="C1175" s="65">
        <v>8</v>
      </c>
      <c r="D1175" s="65" t="s">
        <v>714</v>
      </c>
      <c r="K1175" s="65" t="s">
        <v>2153</v>
      </c>
      <c r="M1175" s="65" t="s">
        <v>1786</v>
      </c>
    </row>
    <row r="1176" spans="1:13">
      <c r="A1176" s="78">
        <v>1270</v>
      </c>
      <c r="B1176" s="65">
        <v>30627</v>
      </c>
      <c r="C1176" s="65">
        <v>8</v>
      </c>
      <c r="D1176" s="65" t="s">
        <v>714</v>
      </c>
      <c r="K1176" s="65" t="s">
        <v>2154</v>
      </c>
      <c r="M1176" s="65" t="s">
        <v>1786</v>
      </c>
    </row>
    <row r="1177" spans="1:13">
      <c r="A1177" s="78">
        <v>1271</v>
      </c>
      <c r="B1177" s="65">
        <v>30628</v>
      </c>
      <c r="C1177" s="65">
        <v>8</v>
      </c>
      <c r="D1177" s="65" t="s">
        <v>714</v>
      </c>
      <c r="K1177" s="65" t="s">
        <v>2155</v>
      </c>
      <c r="M1177" s="65" t="s">
        <v>1786</v>
      </c>
    </row>
    <row r="1178" spans="1:13">
      <c r="A1178" s="78">
        <v>1272</v>
      </c>
      <c r="B1178" s="65">
        <v>30629</v>
      </c>
      <c r="C1178" s="65">
        <v>8</v>
      </c>
      <c r="D1178" s="65" t="s">
        <v>714</v>
      </c>
      <c r="K1178" s="65" t="s">
        <v>2156</v>
      </c>
      <c r="M1178" s="65" t="s">
        <v>1786</v>
      </c>
    </row>
    <row r="1179" spans="1:13">
      <c r="A1179" s="78">
        <v>1273</v>
      </c>
      <c r="B1179" s="65">
        <v>30670</v>
      </c>
      <c r="C1179" s="65">
        <v>8</v>
      </c>
      <c r="D1179" s="65" t="s">
        <v>714</v>
      </c>
      <c r="K1179" s="65" t="s">
        <v>2157</v>
      </c>
      <c r="M1179" s="65" t="s">
        <v>1786</v>
      </c>
    </row>
    <row r="1180" spans="1:13">
      <c r="A1180" s="78">
        <v>1274</v>
      </c>
      <c r="B1180" s="65">
        <v>30672</v>
      </c>
      <c r="C1180" s="65">
        <v>8</v>
      </c>
      <c r="D1180" s="65" t="s">
        <v>714</v>
      </c>
      <c r="K1180" s="65" t="s">
        <v>2158</v>
      </c>
      <c r="M1180" s="65" t="s">
        <v>1786</v>
      </c>
    </row>
    <row r="1181" spans="1:13">
      <c r="A1181" s="78">
        <v>1275</v>
      </c>
      <c r="B1181" s="65">
        <v>30673</v>
      </c>
      <c r="C1181" s="65">
        <v>8</v>
      </c>
      <c r="D1181" s="65" t="s">
        <v>714</v>
      </c>
      <c r="K1181" s="65" t="s">
        <v>2159</v>
      </c>
      <c r="M1181" s="65" t="s">
        <v>1786</v>
      </c>
    </row>
    <row r="1182" spans="1:13">
      <c r="A1182" s="78">
        <v>1276</v>
      </c>
      <c r="B1182" s="65">
        <v>30674</v>
      </c>
      <c r="C1182" s="65">
        <v>8</v>
      </c>
      <c r="D1182" s="65" t="s">
        <v>714</v>
      </c>
      <c r="K1182" s="65" t="s">
        <v>2160</v>
      </c>
      <c r="M1182" s="65" t="s">
        <v>1786</v>
      </c>
    </row>
    <row r="1183" spans="1:13">
      <c r="A1183" s="78">
        <v>1277</v>
      </c>
      <c r="B1183" s="65">
        <v>30675</v>
      </c>
      <c r="C1183" s="65">
        <v>8</v>
      </c>
      <c r="D1183" s="65" t="s">
        <v>714</v>
      </c>
      <c r="K1183" s="65" t="s">
        <v>2161</v>
      </c>
      <c r="M1183" s="65" t="s">
        <v>1786</v>
      </c>
    </row>
    <row r="1184" spans="1:13">
      <c r="A1184" s="78">
        <v>1278</v>
      </c>
      <c r="B1184" s="65">
        <v>30676</v>
      </c>
      <c r="C1184" s="65">
        <v>8</v>
      </c>
      <c r="D1184" s="65" t="s">
        <v>714</v>
      </c>
      <c r="K1184" s="65" t="s">
        <v>2162</v>
      </c>
      <c r="M1184" s="65" t="s">
        <v>1786</v>
      </c>
    </row>
    <row r="1185" spans="1:13">
      <c r="A1185" s="78">
        <v>1279</v>
      </c>
      <c r="B1185" s="65">
        <v>30678</v>
      </c>
      <c r="C1185" s="65">
        <v>8</v>
      </c>
      <c r="D1185" s="65" t="s">
        <v>714</v>
      </c>
      <c r="K1185" s="65" t="s">
        <v>2163</v>
      </c>
      <c r="M1185" s="65" t="s">
        <v>1786</v>
      </c>
    </row>
    <row r="1186" spans="1:13">
      <c r="A1186" s="78">
        <v>1280</v>
      </c>
      <c r="B1186" s="65">
        <v>30679</v>
      </c>
      <c r="C1186" s="65">
        <v>8</v>
      </c>
      <c r="D1186" s="65" t="s">
        <v>714</v>
      </c>
      <c r="K1186" s="65" t="s">
        <v>2164</v>
      </c>
      <c r="M1186" s="65" t="s">
        <v>1786</v>
      </c>
    </row>
    <row r="1187" spans="1:13">
      <c r="A1187" s="78">
        <v>1281</v>
      </c>
      <c r="B1187" s="65">
        <v>30680</v>
      </c>
      <c r="C1187" s="65">
        <v>8</v>
      </c>
      <c r="D1187" s="65" t="s">
        <v>714</v>
      </c>
      <c r="K1187" s="65" t="s">
        <v>2165</v>
      </c>
      <c r="M1187" s="65" t="s">
        <v>1786</v>
      </c>
    </row>
    <row r="1188" spans="1:13">
      <c r="A1188" s="78">
        <v>1282</v>
      </c>
      <c r="B1188" s="65">
        <v>30681</v>
      </c>
      <c r="C1188" s="65">
        <v>8</v>
      </c>
      <c r="D1188" s="65" t="s">
        <v>714</v>
      </c>
      <c r="K1188" s="65" t="s">
        <v>2166</v>
      </c>
      <c r="M1188" s="65" t="s">
        <v>1786</v>
      </c>
    </row>
    <row r="1189" spans="1:13">
      <c r="A1189" s="78">
        <v>1283</v>
      </c>
      <c r="B1189" s="65">
        <v>30682</v>
      </c>
      <c r="C1189" s="65">
        <v>8</v>
      </c>
      <c r="D1189" s="65" t="s">
        <v>714</v>
      </c>
      <c r="K1189" s="65" t="s">
        <v>2167</v>
      </c>
      <c r="M1189" s="65" t="s">
        <v>1786</v>
      </c>
    </row>
    <row r="1190" spans="1:13">
      <c r="A1190" s="78">
        <v>1284</v>
      </c>
      <c r="B1190" s="65">
        <v>30684</v>
      </c>
      <c r="C1190" s="65">
        <v>8</v>
      </c>
      <c r="D1190" s="65" t="s">
        <v>714</v>
      </c>
      <c r="K1190" s="65" t="s">
        <v>2168</v>
      </c>
      <c r="M1190" s="65" t="s">
        <v>1786</v>
      </c>
    </row>
    <row r="1191" spans="1:13">
      <c r="A1191" s="78">
        <v>1285</v>
      </c>
      <c r="B1191" s="65">
        <v>30685</v>
      </c>
      <c r="C1191" s="65">
        <v>8</v>
      </c>
      <c r="D1191" s="65" t="s">
        <v>714</v>
      </c>
      <c r="K1191" s="65" t="s">
        <v>2169</v>
      </c>
      <c r="M1191" s="65" t="s">
        <v>1786</v>
      </c>
    </row>
    <row r="1192" spans="1:13">
      <c r="A1192" s="78">
        <v>1286</v>
      </c>
      <c r="B1192" s="65">
        <v>30686</v>
      </c>
      <c r="C1192" s="65">
        <v>8</v>
      </c>
      <c r="D1192" s="65" t="s">
        <v>714</v>
      </c>
      <c r="K1192" s="65" t="s">
        <v>2170</v>
      </c>
      <c r="M1192" s="65" t="s">
        <v>1786</v>
      </c>
    </row>
    <row r="1193" spans="1:13">
      <c r="A1193" s="78">
        <v>1287</v>
      </c>
      <c r="B1193" s="65">
        <v>30687</v>
      </c>
      <c r="C1193" s="65">
        <v>8</v>
      </c>
      <c r="D1193" s="65" t="s">
        <v>714</v>
      </c>
      <c r="K1193" s="65" t="s">
        <v>2171</v>
      </c>
      <c r="M1193" s="65" t="s">
        <v>1786</v>
      </c>
    </row>
    <row r="1194" spans="1:13">
      <c r="A1194" s="78">
        <v>1288</v>
      </c>
      <c r="B1194" s="65">
        <v>30688</v>
      </c>
      <c r="C1194" s="65">
        <v>8</v>
      </c>
      <c r="D1194" s="65" t="s">
        <v>714</v>
      </c>
      <c r="K1194" s="65" t="s">
        <v>2172</v>
      </c>
      <c r="M1194" s="65" t="s">
        <v>1786</v>
      </c>
    </row>
    <row r="1195" spans="1:13">
      <c r="A1195" s="78">
        <v>1289</v>
      </c>
      <c r="B1195" s="65">
        <v>30690</v>
      </c>
      <c r="C1195" s="65">
        <v>8</v>
      </c>
      <c r="D1195" s="65" t="s">
        <v>714</v>
      </c>
      <c r="K1195" s="65" t="s">
        <v>2173</v>
      </c>
      <c r="M1195" s="65" t="s">
        <v>1786</v>
      </c>
    </row>
    <row r="1196" spans="1:13">
      <c r="A1196" s="78">
        <v>1290</v>
      </c>
      <c r="B1196" s="65">
        <v>30691</v>
      </c>
      <c r="C1196" s="65">
        <v>8</v>
      </c>
      <c r="D1196" s="65" t="s">
        <v>714</v>
      </c>
      <c r="K1196" s="65" t="s">
        <v>2174</v>
      </c>
      <c r="M1196" s="65" t="s">
        <v>1786</v>
      </c>
    </row>
    <row r="1197" spans="1:13">
      <c r="A1197" s="78">
        <v>1291</v>
      </c>
      <c r="B1197" s="65">
        <v>30692</v>
      </c>
      <c r="C1197" s="65">
        <v>8</v>
      </c>
      <c r="D1197" s="65" t="s">
        <v>714</v>
      </c>
      <c r="K1197" s="65" t="s">
        <v>2175</v>
      </c>
      <c r="M1197" s="65" t="s">
        <v>1786</v>
      </c>
    </row>
    <row r="1198" spans="1:13">
      <c r="A1198" s="78">
        <v>1292</v>
      </c>
      <c r="B1198" s="65">
        <v>30693</v>
      </c>
      <c r="C1198" s="65">
        <v>8</v>
      </c>
      <c r="D1198" s="65" t="s">
        <v>714</v>
      </c>
      <c r="K1198" s="65" t="s">
        <v>2176</v>
      </c>
      <c r="M1198" s="65" t="s">
        <v>1786</v>
      </c>
    </row>
    <row r="1199" spans="1:13">
      <c r="A1199" s="78">
        <v>1293</v>
      </c>
      <c r="B1199" s="65">
        <v>30694</v>
      </c>
      <c r="C1199" s="65">
        <v>8</v>
      </c>
      <c r="D1199" s="65" t="s">
        <v>714</v>
      </c>
      <c r="K1199" s="65" t="s">
        <v>2177</v>
      </c>
      <c r="M1199" s="65" t="s">
        <v>1786</v>
      </c>
    </row>
    <row r="1200" spans="1:13">
      <c r="A1200" s="78">
        <v>1294</v>
      </c>
      <c r="B1200" s="65">
        <v>30696</v>
      </c>
      <c r="C1200" s="65">
        <v>8</v>
      </c>
      <c r="D1200" s="65" t="s">
        <v>714</v>
      </c>
      <c r="K1200" s="65" t="s">
        <v>2178</v>
      </c>
      <c r="M1200" s="65" t="s">
        <v>1786</v>
      </c>
    </row>
    <row r="1201" spans="1:13">
      <c r="A1201" s="78">
        <v>1295</v>
      </c>
      <c r="B1201" s="65">
        <v>30697</v>
      </c>
      <c r="C1201" s="65">
        <v>8</v>
      </c>
      <c r="D1201" s="65" t="s">
        <v>714</v>
      </c>
      <c r="K1201" s="65" t="s">
        <v>2179</v>
      </c>
      <c r="M1201" s="65" t="s">
        <v>1786</v>
      </c>
    </row>
    <row r="1202" spans="1:13">
      <c r="A1202" s="78">
        <v>1296</v>
      </c>
      <c r="B1202" s="65">
        <v>30698</v>
      </c>
      <c r="C1202" s="65">
        <v>8</v>
      </c>
      <c r="D1202" s="65" t="s">
        <v>714</v>
      </c>
      <c r="K1202" s="65" t="s">
        <v>2180</v>
      </c>
      <c r="M1202" s="65" t="s">
        <v>1786</v>
      </c>
    </row>
    <row r="1203" spans="1:13">
      <c r="A1203" s="78">
        <v>1297</v>
      </c>
      <c r="B1203" s="65">
        <v>30699</v>
      </c>
      <c r="C1203" s="65">
        <v>8</v>
      </c>
      <c r="D1203" s="65" t="s">
        <v>714</v>
      </c>
      <c r="K1203" s="65" t="s">
        <v>2181</v>
      </c>
      <c r="M1203" s="65" t="s">
        <v>1786</v>
      </c>
    </row>
    <row r="1204" spans="1:13">
      <c r="A1204" s="78">
        <v>1298</v>
      </c>
      <c r="B1204" s="65">
        <v>30700</v>
      </c>
      <c r="C1204" s="65">
        <v>8</v>
      </c>
      <c r="D1204" s="65" t="s">
        <v>714</v>
      </c>
      <c r="K1204" s="65" t="s">
        <v>2182</v>
      </c>
      <c r="M1204" s="65" t="s">
        <v>1786</v>
      </c>
    </row>
    <row r="1205" spans="1:13">
      <c r="A1205" s="78">
        <v>1299</v>
      </c>
      <c r="B1205" s="65">
        <v>30701</v>
      </c>
      <c r="C1205" s="65">
        <v>8</v>
      </c>
      <c r="D1205" s="65" t="s">
        <v>714</v>
      </c>
      <c r="K1205" s="65" t="s">
        <v>2152</v>
      </c>
      <c r="M1205" s="65" t="s">
        <v>1786</v>
      </c>
    </row>
    <row r="1206" spans="1:13">
      <c r="A1206" s="78">
        <v>1300</v>
      </c>
      <c r="B1206" s="65">
        <v>30703</v>
      </c>
      <c r="C1206" s="65">
        <v>8</v>
      </c>
      <c r="D1206" s="65" t="s">
        <v>714</v>
      </c>
      <c r="K1206" s="65" t="s">
        <v>2183</v>
      </c>
      <c r="M1206" s="65" t="s">
        <v>1786</v>
      </c>
    </row>
    <row r="1207" spans="1:13">
      <c r="A1207" s="78">
        <v>1301</v>
      </c>
      <c r="B1207" s="65">
        <v>30704</v>
      </c>
      <c r="C1207" s="65">
        <v>8</v>
      </c>
      <c r="D1207" s="65" t="s">
        <v>714</v>
      </c>
      <c r="K1207" s="65" t="s">
        <v>2184</v>
      </c>
      <c r="M1207" s="65" t="s">
        <v>1786</v>
      </c>
    </row>
    <row r="1208" spans="1:13">
      <c r="A1208" s="78">
        <v>1302</v>
      </c>
      <c r="B1208" s="65">
        <v>30705</v>
      </c>
      <c r="C1208" s="65">
        <v>8</v>
      </c>
      <c r="D1208" s="65" t="s">
        <v>714</v>
      </c>
      <c r="K1208" s="65" t="s">
        <v>2185</v>
      </c>
      <c r="M1208" s="65" t="s">
        <v>1786</v>
      </c>
    </row>
    <row r="1209" spans="1:13">
      <c r="A1209" s="78">
        <v>1303</v>
      </c>
      <c r="B1209" s="65">
        <v>30706</v>
      </c>
      <c r="C1209" s="65">
        <v>8</v>
      </c>
      <c r="D1209" s="65" t="s">
        <v>714</v>
      </c>
      <c r="K1209" s="65" t="s">
        <v>2186</v>
      </c>
      <c r="M1209" s="65" t="s">
        <v>1786</v>
      </c>
    </row>
    <row r="1210" spans="1:13">
      <c r="A1210" s="78">
        <v>1304</v>
      </c>
      <c r="B1210" s="65">
        <v>30707</v>
      </c>
      <c r="C1210" s="65">
        <v>8</v>
      </c>
      <c r="D1210" s="65" t="s">
        <v>714</v>
      </c>
      <c r="K1210" s="65" t="s">
        <v>2157</v>
      </c>
      <c r="M1210" s="65" t="s">
        <v>1786</v>
      </c>
    </row>
    <row r="1211" spans="1:13">
      <c r="A1211" s="78">
        <v>1305</v>
      </c>
      <c r="B1211" s="65">
        <v>30709</v>
      </c>
      <c r="C1211" s="65">
        <v>8</v>
      </c>
      <c r="D1211" s="65" t="s">
        <v>714</v>
      </c>
      <c r="K1211" s="65" t="s">
        <v>2183</v>
      </c>
      <c r="M1211" s="65" t="s">
        <v>1786</v>
      </c>
    </row>
    <row r="1212" spans="1:13">
      <c r="A1212" s="78">
        <v>1306</v>
      </c>
      <c r="B1212" s="65">
        <v>30710</v>
      </c>
      <c r="C1212" s="65">
        <v>8</v>
      </c>
      <c r="D1212" s="65" t="s">
        <v>714</v>
      </c>
      <c r="K1212" s="65" t="s">
        <v>2184</v>
      </c>
      <c r="M1212" s="65" t="s">
        <v>1786</v>
      </c>
    </row>
    <row r="1213" spans="1:13">
      <c r="A1213" s="78">
        <v>1307</v>
      </c>
      <c r="B1213" s="65">
        <v>30713</v>
      </c>
      <c r="C1213" s="65">
        <v>8</v>
      </c>
      <c r="D1213" s="65" t="s">
        <v>714</v>
      </c>
      <c r="K1213" s="65" t="s">
        <v>2187</v>
      </c>
      <c r="M1213" s="65" t="s">
        <v>1786</v>
      </c>
    </row>
    <row r="1214" spans="1:13">
      <c r="A1214" s="78">
        <v>1308</v>
      </c>
      <c r="B1214" s="65">
        <v>30714</v>
      </c>
      <c r="C1214" s="65">
        <v>8</v>
      </c>
      <c r="D1214" s="65" t="s">
        <v>714</v>
      </c>
      <c r="K1214" s="65" t="s">
        <v>2188</v>
      </c>
      <c r="M1214" s="65" t="s">
        <v>1786</v>
      </c>
    </row>
    <row r="1215" spans="1:13">
      <c r="A1215" s="78">
        <v>1309</v>
      </c>
      <c r="B1215" s="65">
        <v>30715</v>
      </c>
      <c r="C1215" s="65">
        <v>8</v>
      </c>
      <c r="D1215" s="65" t="s">
        <v>714</v>
      </c>
      <c r="K1215" s="65" t="s">
        <v>2189</v>
      </c>
      <c r="M1215" s="65" t="s">
        <v>1786</v>
      </c>
    </row>
    <row r="1216" spans="1:13">
      <c r="A1216" s="78">
        <v>1310</v>
      </c>
      <c r="B1216" s="65">
        <v>30717</v>
      </c>
      <c r="C1216" s="65">
        <v>8</v>
      </c>
      <c r="D1216" s="65" t="s">
        <v>714</v>
      </c>
      <c r="K1216" s="65" t="s">
        <v>2190</v>
      </c>
      <c r="M1216" s="65" t="s">
        <v>1786</v>
      </c>
    </row>
    <row r="1217" spans="1:13">
      <c r="A1217" s="78">
        <v>1311</v>
      </c>
      <c r="B1217" s="65">
        <v>30718</v>
      </c>
      <c r="C1217" s="65">
        <v>8</v>
      </c>
      <c r="D1217" s="65" t="s">
        <v>714</v>
      </c>
      <c r="K1217" s="65" t="s">
        <v>2191</v>
      </c>
      <c r="M1217" s="65" t="s">
        <v>1786</v>
      </c>
    </row>
    <row r="1218" spans="1:13">
      <c r="A1218" s="78">
        <v>1312</v>
      </c>
      <c r="B1218" s="65">
        <v>30719</v>
      </c>
      <c r="C1218" s="65">
        <v>8</v>
      </c>
      <c r="D1218" s="65" t="s">
        <v>714</v>
      </c>
      <c r="K1218" s="65" t="s">
        <v>2192</v>
      </c>
      <c r="M1218" s="65" t="s">
        <v>1786</v>
      </c>
    </row>
    <row r="1219" spans="1:13">
      <c r="A1219" s="78">
        <v>1313</v>
      </c>
      <c r="B1219" s="65">
        <v>30721</v>
      </c>
      <c r="C1219" s="65">
        <v>8</v>
      </c>
      <c r="D1219" s="65" t="s">
        <v>714</v>
      </c>
      <c r="K1219" s="65" t="s">
        <v>2193</v>
      </c>
      <c r="M1219" s="65" t="s">
        <v>1786</v>
      </c>
    </row>
    <row r="1220" spans="1:13">
      <c r="A1220" s="78">
        <v>1314</v>
      </c>
      <c r="B1220" s="65">
        <v>30722</v>
      </c>
      <c r="C1220" s="65">
        <v>8</v>
      </c>
      <c r="D1220" s="65" t="s">
        <v>714</v>
      </c>
      <c r="K1220" s="65" t="s">
        <v>2194</v>
      </c>
      <c r="M1220" s="65" t="s">
        <v>1786</v>
      </c>
    </row>
    <row r="1221" spans="1:13">
      <c r="A1221" s="78">
        <v>1315</v>
      </c>
      <c r="B1221" s="65">
        <v>30725</v>
      </c>
      <c r="C1221" s="65">
        <v>8</v>
      </c>
      <c r="D1221" s="65" t="s">
        <v>714</v>
      </c>
      <c r="K1221" s="65" t="s">
        <v>2195</v>
      </c>
      <c r="M1221" s="65" t="s">
        <v>1786</v>
      </c>
    </row>
    <row r="1222" spans="1:13">
      <c r="A1222" s="78">
        <v>1316</v>
      </c>
      <c r="B1222" s="65">
        <v>30726</v>
      </c>
      <c r="C1222" s="65">
        <v>9</v>
      </c>
      <c r="D1222" s="65" t="s">
        <v>717</v>
      </c>
      <c r="K1222" s="65" t="s">
        <v>2196</v>
      </c>
      <c r="M1222" s="65" t="s">
        <v>1786</v>
      </c>
    </row>
    <row r="1223" spans="1:13">
      <c r="A1223" s="78">
        <v>1317</v>
      </c>
      <c r="B1223" s="65">
        <v>30727</v>
      </c>
      <c r="C1223" s="65">
        <v>9</v>
      </c>
      <c r="D1223" s="65" t="s">
        <v>717</v>
      </c>
      <c r="K1223" s="65" t="s">
        <v>2197</v>
      </c>
      <c r="M1223" s="65" t="s">
        <v>1786</v>
      </c>
    </row>
    <row r="1224" spans="1:13">
      <c r="A1224" s="78">
        <v>1318</v>
      </c>
      <c r="B1224" s="65">
        <v>30728</v>
      </c>
      <c r="C1224" s="65">
        <v>9</v>
      </c>
      <c r="D1224" s="65" t="s">
        <v>717</v>
      </c>
      <c r="K1224" s="65" t="s">
        <v>2198</v>
      </c>
      <c r="M1224" s="65" t="s">
        <v>1786</v>
      </c>
    </row>
    <row r="1225" spans="1:13">
      <c r="A1225" s="78">
        <v>1319</v>
      </c>
      <c r="B1225" s="65">
        <v>30729</v>
      </c>
      <c r="C1225" s="65">
        <v>9</v>
      </c>
      <c r="D1225" s="65" t="s">
        <v>717</v>
      </c>
      <c r="K1225" s="65" t="s">
        <v>2199</v>
      </c>
      <c r="M1225" s="65" t="s">
        <v>1786</v>
      </c>
    </row>
    <row r="1226" spans="1:13">
      <c r="A1226" s="78">
        <v>1320</v>
      </c>
      <c r="B1226" s="65">
        <v>30730</v>
      </c>
      <c r="C1226" s="65">
        <v>9</v>
      </c>
      <c r="D1226" s="65" t="s">
        <v>717</v>
      </c>
      <c r="K1226" s="65" t="s">
        <v>2200</v>
      </c>
      <c r="M1226" s="65" t="s">
        <v>1786</v>
      </c>
    </row>
    <row r="1227" spans="1:13">
      <c r="A1227" s="78">
        <v>1321</v>
      </c>
      <c r="B1227" s="65">
        <v>30732</v>
      </c>
      <c r="C1227" s="65">
        <v>9</v>
      </c>
      <c r="D1227" s="65" t="s">
        <v>717</v>
      </c>
      <c r="K1227" s="65" t="s">
        <v>2201</v>
      </c>
      <c r="M1227" s="65" t="s">
        <v>1786</v>
      </c>
    </row>
    <row r="1228" spans="1:13">
      <c r="A1228" s="78">
        <v>1322</v>
      </c>
      <c r="B1228" s="65">
        <v>30733</v>
      </c>
      <c r="C1228" s="65">
        <v>9</v>
      </c>
      <c r="D1228" s="65" t="s">
        <v>717</v>
      </c>
      <c r="K1228" s="65" t="s">
        <v>2202</v>
      </c>
      <c r="M1228" s="65" t="s">
        <v>1786</v>
      </c>
    </row>
    <row r="1229" spans="1:13">
      <c r="A1229" s="78">
        <v>1323</v>
      </c>
      <c r="B1229" s="65">
        <v>30734</v>
      </c>
      <c r="C1229" s="65">
        <v>9</v>
      </c>
      <c r="D1229" s="65" t="s">
        <v>717</v>
      </c>
      <c r="K1229" s="65" t="s">
        <v>2203</v>
      </c>
      <c r="M1229" s="65" t="s">
        <v>1786</v>
      </c>
    </row>
    <row r="1230" spans="1:13">
      <c r="A1230" s="78">
        <v>1324</v>
      </c>
      <c r="B1230" s="65">
        <v>30735</v>
      </c>
      <c r="C1230" s="65">
        <v>9</v>
      </c>
      <c r="D1230" s="65" t="s">
        <v>717</v>
      </c>
      <c r="K1230" s="65" t="s">
        <v>2204</v>
      </c>
      <c r="M1230" s="65" t="s">
        <v>1786</v>
      </c>
    </row>
    <row r="1231" spans="1:13">
      <c r="A1231" s="78">
        <v>1325</v>
      </c>
      <c r="B1231" s="65">
        <v>30736</v>
      </c>
      <c r="C1231" s="65">
        <v>9</v>
      </c>
      <c r="D1231" s="65" t="s">
        <v>717</v>
      </c>
      <c r="K1231" s="65" t="s">
        <v>2205</v>
      </c>
      <c r="M1231" s="65" t="s">
        <v>1786</v>
      </c>
    </row>
    <row r="1232" spans="1:13">
      <c r="A1232" s="78">
        <v>1326</v>
      </c>
      <c r="B1232" s="65">
        <v>30737</v>
      </c>
      <c r="C1232" s="65">
        <v>9</v>
      </c>
      <c r="D1232" s="65" t="s">
        <v>717</v>
      </c>
      <c r="K1232" s="65" t="s">
        <v>2206</v>
      </c>
      <c r="M1232" s="65" t="s">
        <v>1786</v>
      </c>
    </row>
    <row r="1233" spans="1:13">
      <c r="A1233" s="78">
        <v>1327</v>
      </c>
      <c r="B1233" s="65">
        <v>30738</v>
      </c>
      <c r="C1233" s="65">
        <v>9</v>
      </c>
      <c r="D1233" s="65" t="s">
        <v>717</v>
      </c>
      <c r="K1233" s="65" t="s">
        <v>2207</v>
      </c>
      <c r="M1233" s="65" t="s">
        <v>1786</v>
      </c>
    </row>
    <row r="1234" spans="1:13">
      <c r="A1234" s="78">
        <v>1328</v>
      </c>
      <c r="B1234" s="65">
        <v>30739</v>
      </c>
      <c r="C1234" s="65">
        <v>9</v>
      </c>
      <c r="D1234" s="65" t="s">
        <v>717</v>
      </c>
      <c r="K1234" s="65" t="s">
        <v>2208</v>
      </c>
      <c r="M1234" s="65" t="s">
        <v>1786</v>
      </c>
    </row>
    <row r="1235" spans="1:13">
      <c r="A1235" s="78">
        <v>1329</v>
      </c>
      <c r="B1235" s="65">
        <v>30741</v>
      </c>
      <c r="C1235" s="65">
        <v>9</v>
      </c>
      <c r="D1235" s="65" t="s">
        <v>717</v>
      </c>
      <c r="K1235" s="65" t="s">
        <v>2209</v>
      </c>
      <c r="M1235" s="65" t="s">
        <v>1786</v>
      </c>
    </row>
    <row r="1236" spans="1:13">
      <c r="A1236" s="78">
        <v>1330</v>
      </c>
      <c r="B1236" s="65">
        <v>30745</v>
      </c>
      <c r="C1236" s="65">
        <v>9</v>
      </c>
      <c r="D1236" s="65" t="s">
        <v>717</v>
      </c>
      <c r="K1236" s="65" t="s">
        <v>2210</v>
      </c>
      <c r="M1236" s="65" t="s">
        <v>1786</v>
      </c>
    </row>
    <row r="1237" spans="1:13">
      <c r="A1237" s="78">
        <v>1331</v>
      </c>
      <c r="B1237" s="65">
        <v>30746</v>
      </c>
      <c r="C1237" s="65">
        <v>9</v>
      </c>
      <c r="D1237" s="65" t="s">
        <v>717</v>
      </c>
      <c r="K1237" s="65" t="s">
        <v>2211</v>
      </c>
      <c r="M1237" s="65" t="s">
        <v>1786</v>
      </c>
    </row>
    <row r="1238" spans="1:13">
      <c r="A1238" s="78">
        <v>1332</v>
      </c>
      <c r="B1238" s="65">
        <v>30748</v>
      </c>
      <c r="C1238" s="65">
        <v>9</v>
      </c>
      <c r="D1238" s="65" t="s">
        <v>717</v>
      </c>
      <c r="K1238" s="65" t="s">
        <v>2212</v>
      </c>
      <c r="M1238" s="65" t="s">
        <v>1786</v>
      </c>
    </row>
    <row r="1239" spans="1:13">
      <c r="A1239" s="78">
        <v>1333</v>
      </c>
      <c r="B1239" s="65">
        <v>30753</v>
      </c>
      <c r="C1239" s="65">
        <v>9</v>
      </c>
      <c r="D1239" s="65" t="s">
        <v>717</v>
      </c>
      <c r="K1239" s="65" t="s">
        <v>2213</v>
      </c>
      <c r="M1239" s="65" t="s">
        <v>1786</v>
      </c>
    </row>
    <row r="1240" spans="1:13">
      <c r="A1240" s="78">
        <v>1334</v>
      </c>
      <c r="B1240" s="65">
        <v>30754</v>
      </c>
      <c r="C1240" s="65">
        <v>9</v>
      </c>
      <c r="D1240" s="65" t="s">
        <v>717</v>
      </c>
      <c r="K1240" s="65" t="s">
        <v>2214</v>
      </c>
      <c r="M1240" s="65" t="s">
        <v>1786</v>
      </c>
    </row>
    <row r="1241" spans="1:13">
      <c r="A1241" s="78">
        <v>1335</v>
      </c>
      <c r="B1241" s="65">
        <v>30755</v>
      </c>
      <c r="C1241" s="65">
        <v>9</v>
      </c>
      <c r="D1241" s="65" t="s">
        <v>717</v>
      </c>
      <c r="K1241" s="65" t="s">
        <v>2215</v>
      </c>
      <c r="M1241" s="65" t="s">
        <v>1786</v>
      </c>
    </row>
    <row r="1242" spans="1:13">
      <c r="A1242" s="78">
        <v>1336</v>
      </c>
      <c r="B1242" s="65">
        <v>30757</v>
      </c>
      <c r="C1242" s="65">
        <v>9</v>
      </c>
      <c r="D1242" s="65" t="s">
        <v>717</v>
      </c>
      <c r="K1242" s="65" t="s">
        <v>2216</v>
      </c>
      <c r="M1242" s="65" t="s">
        <v>1786</v>
      </c>
    </row>
    <row r="1243" spans="1:13">
      <c r="A1243" s="78">
        <v>1337</v>
      </c>
      <c r="B1243" s="65">
        <v>30761</v>
      </c>
      <c r="C1243" s="65">
        <v>9</v>
      </c>
      <c r="D1243" s="65" t="s">
        <v>717</v>
      </c>
      <c r="K1243" s="65" t="s">
        <v>2217</v>
      </c>
      <c r="M1243" s="65" t="s">
        <v>1786</v>
      </c>
    </row>
    <row r="1244" spans="1:13">
      <c r="A1244" s="78">
        <v>1338</v>
      </c>
      <c r="B1244" s="65">
        <v>30762</v>
      </c>
      <c r="C1244" s="65">
        <v>9</v>
      </c>
      <c r="D1244" s="65" t="s">
        <v>717</v>
      </c>
      <c r="K1244" s="65" t="s">
        <v>2218</v>
      </c>
      <c r="M1244" s="65" t="s">
        <v>1786</v>
      </c>
    </row>
    <row r="1245" spans="1:13">
      <c r="A1245" s="78">
        <v>1339</v>
      </c>
      <c r="B1245" s="65">
        <v>30764</v>
      </c>
      <c r="C1245" s="65">
        <v>9</v>
      </c>
      <c r="D1245" s="65" t="s">
        <v>717</v>
      </c>
      <c r="K1245" s="65" t="s">
        <v>2219</v>
      </c>
      <c r="M1245" s="65" t="s">
        <v>1786</v>
      </c>
    </row>
    <row r="1246" spans="1:13">
      <c r="A1246" s="78">
        <v>1340</v>
      </c>
      <c r="B1246" s="65">
        <v>30769</v>
      </c>
      <c r="C1246" s="65">
        <v>9</v>
      </c>
      <c r="D1246" s="65" t="s">
        <v>717</v>
      </c>
      <c r="K1246" s="65" t="s">
        <v>2220</v>
      </c>
      <c r="M1246" s="65" t="s">
        <v>1786</v>
      </c>
    </row>
    <row r="1247" spans="1:13">
      <c r="A1247" s="78">
        <v>1341</v>
      </c>
      <c r="B1247" s="65">
        <v>30770</v>
      </c>
      <c r="C1247" s="65">
        <v>9</v>
      </c>
      <c r="D1247" s="65" t="s">
        <v>717</v>
      </c>
      <c r="K1247" s="65" t="s">
        <v>2221</v>
      </c>
      <c r="M1247" s="65" t="s">
        <v>1786</v>
      </c>
    </row>
    <row r="1248" spans="1:13">
      <c r="A1248" s="78">
        <v>1342</v>
      </c>
      <c r="B1248" s="65">
        <v>30771</v>
      </c>
      <c r="C1248" s="65">
        <v>9</v>
      </c>
      <c r="D1248" s="65" t="s">
        <v>717</v>
      </c>
      <c r="K1248" s="65" t="s">
        <v>2222</v>
      </c>
      <c r="M1248" s="65" t="s">
        <v>1786</v>
      </c>
    </row>
    <row r="1249" spans="1:13">
      <c r="A1249" s="78">
        <v>1343</v>
      </c>
      <c r="B1249" s="65">
        <v>30772</v>
      </c>
      <c r="C1249" s="65">
        <v>9</v>
      </c>
      <c r="D1249" s="65" t="s">
        <v>717</v>
      </c>
      <c r="K1249" s="65" t="s">
        <v>2223</v>
      </c>
      <c r="M1249" s="65" t="s">
        <v>1786</v>
      </c>
    </row>
    <row r="1250" spans="1:13">
      <c r="A1250" s="78">
        <v>1344</v>
      </c>
      <c r="B1250" s="65">
        <v>30773</v>
      </c>
      <c r="C1250" s="65">
        <v>9</v>
      </c>
      <c r="D1250" s="65" t="s">
        <v>717</v>
      </c>
      <c r="K1250" s="65" t="s">
        <v>2224</v>
      </c>
      <c r="M1250" s="65" t="s">
        <v>1786</v>
      </c>
    </row>
    <row r="1251" spans="1:13">
      <c r="A1251" s="78">
        <v>1345</v>
      </c>
      <c r="B1251" s="65">
        <v>30774</v>
      </c>
      <c r="C1251" s="65">
        <v>9</v>
      </c>
      <c r="D1251" s="65" t="s">
        <v>717</v>
      </c>
      <c r="K1251" s="65" t="s">
        <v>2225</v>
      </c>
      <c r="M1251" s="65" t="s">
        <v>1786</v>
      </c>
    </row>
    <row r="1252" spans="1:13">
      <c r="A1252" s="78">
        <v>1346</v>
      </c>
      <c r="B1252" s="65">
        <v>30775</v>
      </c>
      <c r="C1252" s="65">
        <v>9</v>
      </c>
      <c r="D1252" s="65" t="s">
        <v>717</v>
      </c>
      <c r="K1252" s="65" t="s">
        <v>2226</v>
      </c>
      <c r="M1252" s="65" t="s">
        <v>1786</v>
      </c>
    </row>
    <row r="1253" spans="1:13">
      <c r="A1253" s="78">
        <v>1347</v>
      </c>
      <c r="B1253" s="65">
        <v>30776</v>
      </c>
      <c r="C1253" s="65">
        <v>9</v>
      </c>
      <c r="D1253" s="65" t="s">
        <v>717</v>
      </c>
      <c r="K1253" s="65" t="s">
        <v>2227</v>
      </c>
      <c r="M1253" s="65" t="s">
        <v>1786</v>
      </c>
    </row>
    <row r="1254" spans="1:13">
      <c r="A1254" s="78">
        <v>1348</v>
      </c>
      <c r="B1254" s="65">
        <v>30780</v>
      </c>
      <c r="C1254" s="65">
        <v>9</v>
      </c>
      <c r="D1254" s="65" t="s">
        <v>717</v>
      </c>
      <c r="K1254" s="65" t="s">
        <v>2228</v>
      </c>
      <c r="M1254" s="65" t="s">
        <v>1786</v>
      </c>
    </row>
    <row r="1255" spans="1:13">
      <c r="A1255" s="78">
        <v>1349</v>
      </c>
      <c r="B1255" s="65">
        <v>30781</v>
      </c>
      <c r="C1255" s="65">
        <v>9</v>
      </c>
      <c r="D1255" s="65" t="s">
        <v>717</v>
      </c>
      <c r="K1255" s="65" t="s">
        <v>2229</v>
      </c>
      <c r="M1255" s="65" t="s">
        <v>1786</v>
      </c>
    </row>
    <row r="1256" spans="1:13">
      <c r="A1256" s="78">
        <v>1350</v>
      </c>
      <c r="B1256" s="65">
        <v>30783</v>
      </c>
      <c r="C1256" s="65">
        <v>9</v>
      </c>
      <c r="D1256" s="65" t="s">
        <v>717</v>
      </c>
      <c r="K1256" s="65" t="s">
        <v>2230</v>
      </c>
      <c r="M1256" s="65" t="s">
        <v>1786</v>
      </c>
    </row>
    <row r="1257" spans="1:13">
      <c r="A1257" s="78">
        <v>1351</v>
      </c>
      <c r="B1257" s="65">
        <v>30788</v>
      </c>
      <c r="C1257" s="65">
        <v>9</v>
      </c>
      <c r="D1257" s="65" t="s">
        <v>717</v>
      </c>
      <c r="K1257" s="65" t="s">
        <v>2231</v>
      </c>
      <c r="M1257" s="65" t="s">
        <v>1786</v>
      </c>
    </row>
    <row r="1258" spans="1:13">
      <c r="A1258" s="78">
        <v>1352</v>
      </c>
      <c r="B1258" s="65">
        <v>30789</v>
      </c>
      <c r="C1258" s="65">
        <v>9</v>
      </c>
      <c r="D1258" s="65" t="s">
        <v>717</v>
      </c>
      <c r="K1258" s="65" t="s">
        <v>2232</v>
      </c>
      <c r="M1258" s="65" t="s">
        <v>1786</v>
      </c>
    </row>
    <row r="1259" spans="1:13">
      <c r="A1259" s="78">
        <v>1353</v>
      </c>
      <c r="B1259" s="65">
        <v>30790</v>
      </c>
      <c r="C1259" s="65">
        <v>9</v>
      </c>
      <c r="D1259" s="65" t="s">
        <v>717</v>
      </c>
      <c r="K1259" s="65" t="s">
        <v>2233</v>
      </c>
      <c r="M1259" s="65" t="s">
        <v>1786</v>
      </c>
    </row>
    <row r="1260" spans="1:13">
      <c r="A1260" s="78">
        <v>1354</v>
      </c>
      <c r="B1260" s="65">
        <v>30792</v>
      </c>
      <c r="C1260" s="65">
        <v>9</v>
      </c>
      <c r="D1260" s="65" t="s">
        <v>717</v>
      </c>
      <c r="K1260" s="65" t="s">
        <v>2234</v>
      </c>
      <c r="M1260" s="65" t="s">
        <v>1786</v>
      </c>
    </row>
    <row r="1261" spans="1:13">
      <c r="A1261" s="78">
        <v>1355</v>
      </c>
      <c r="B1261" s="65">
        <v>30796</v>
      </c>
      <c r="C1261" s="65">
        <v>9</v>
      </c>
      <c r="D1261" s="65" t="s">
        <v>717</v>
      </c>
      <c r="K1261" s="65" t="s">
        <v>2235</v>
      </c>
      <c r="M1261" s="65" t="s">
        <v>1786</v>
      </c>
    </row>
    <row r="1262" spans="1:13">
      <c r="A1262" s="78">
        <v>1356</v>
      </c>
      <c r="B1262" s="65">
        <v>30797</v>
      </c>
      <c r="C1262" s="65">
        <v>9</v>
      </c>
      <c r="D1262" s="65" t="s">
        <v>717</v>
      </c>
      <c r="K1262" s="65" t="s">
        <v>2236</v>
      </c>
      <c r="M1262" s="65" t="s">
        <v>1786</v>
      </c>
    </row>
    <row r="1263" spans="1:13">
      <c r="A1263" s="78">
        <v>1357</v>
      </c>
      <c r="B1263" s="65">
        <v>30799</v>
      </c>
      <c r="C1263" s="65">
        <v>9</v>
      </c>
      <c r="D1263" s="65" t="s">
        <v>717</v>
      </c>
      <c r="K1263" s="65" t="s">
        <v>2237</v>
      </c>
      <c r="M1263" s="65" t="s">
        <v>1786</v>
      </c>
    </row>
    <row r="1264" spans="1:13">
      <c r="A1264" s="78">
        <v>1358</v>
      </c>
      <c r="B1264" s="65">
        <v>30804</v>
      </c>
      <c r="C1264" s="65">
        <v>9</v>
      </c>
      <c r="D1264" s="65" t="s">
        <v>717</v>
      </c>
      <c r="K1264" s="65" t="s">
        <v>2238</v>
      </c>
      <c r="M1264" s="65" t="s">
        <v>1786</v>
      </c>
    </row>
    <row r="1265" spans="1:13">
      <c r="A1265" s="78">
        <v>1359</v>
      </c>
      <c r="B1265" s="65">
        <v>30805</v>
      </c>
      <c r="C1265" s="65">
        <v>9</v>
      </c>
      <c r="D1265" s="65" t="s">
        <v>717</v>
      </c>
      <c r="K1265" s="65" t="s">
        <v>2224</v>
      </c>
      <c r="M1265" s="65" t="s">
        <v>1786</v>
      </c>
    </row>
    <row r="1266" spans="1:13">
      <c r="A1266" s="78">
        <v>1360</v>
      </c>
      <c r="B1266" s="65">
        <v>30806</v>
      </c>
      <c r="C1266" s="65">
        <v>9</v>
      </c>
      <c r="D1266" s="65" t="s">
        <v>717</v>
      </c>
      <c r="K1266" s="65" t="s">
        <v>2239</v>
      </c>
      <c r="M1266" s="65" t="s">
        <v>1786</v>
      </c>
    </row>
    <row r="1267" spans="1:13">
      <c r="A1267" s="78">
        <v>1361</v>
      </c>
      <c r="B1267" s="65">
        <v>30807</v>
      </c>
      <c r="C1267" s="65">
        <v>10</v>
      </c>
      <c r="D1267" s="65" t="s">
        <v>720</v>
      </c>
      <c r="K1267" s="65" t="s">
        <v>2240</v>
      </c>
      <c r="M1267" s="65" t="s">
        <v>1786</v>
      </c>
    </row>
    <row r="1268" spans="1:13">
      <c r="A1268" s="78">
        <v>1362</v>
      </c>
      <c r="B1268" s="65">
        <v>30808</v>
      </c>
      <c r="C1268" s="65">
        <v>10</v>
      </c>
      <c r="D1268" s="65" t="s">
        <v>720</v>
      </c>
      <c r="K1268" s="65" t="s">
        <v>2241</v>
      </c>
      <c r="M1268" s="65" t="s">
        <v>1786</v>
      </c>
    </row>
    <row r="1269" spans="1:13">
      <c r="A1269" s="78">
        <v>1363</v>
      </c>
      <c r="B1269" s="65">
        <v>30809</v>
      </c>
      <c r="C1269" s="65">
        <v>10</v>
      </c>
      <c r="D1269" s="65" t="s">
        <v>720</v>
      </c>
      <c r="K1269" s="65" t="s">
        <v>2242</v>
      </c>
      <c r="M1269" s="65" t="s">
        <v>1786</v>
      </c>
    </row>
    <row r="1270" spans="1:13">
      <c r="A1270" s="78">
        <v>1364</v>
      </c>
      <c r="B1270" s="65">
        <v>30810</v>
      </c>
      <c r="C1270" s="65">
        <v>10</v>
      </c>
      <c r="D1270" s="65" t="s">
        <v>720</v>
      </c>
      <c r="K1270" s="65" t="s">
        <v>2243</v>
      </c>
      <c r="M1270" s="65" t="s">
        <v>1786</v>
      </c>
    </row>
    <row r="1271" spans="1:13">
      <c r="A1271" s="78">
        <v>1365</v>
      </c>
      <c r="B1271" s="65">
        <v>30811</v>
      </c>
      <c r="C1271" s="65">
        <v>10</v>
      </c>
      <c r="D1271" s="65" t="s">
        <v>720</v>
      </c>
      <c r="K1271" s="65" t="s">
        <v>2244</v>
      </c>
      <c r="M1271" s="65" t="s">
        <v>1786</v>
      </c>
    </row>
    <row r="1272" spans="1:13">
      <c r="A1272" s="78">
        <v>1366</v>
      </c>
      <c r="B1272" s="65">
        <v>30812</v>
      </c>
      <c r="C1272" s="65">
        <v>10</v>
      </c>
      <c r="D1272" s="65" t="s">
        <v>720</v>
      </c>
      <c r="K1272" s="65" t="s">
        <v>2245</v>
      </c>
      <c r="M1272" s="65" t="s">
        <v>1786</v>
      </c>
    </row>
    <row r="1273" spans="1:13">
      <c r="A1273" s="78">
        <v>1367</v>
      </c>
      <c r="B1273" s="65">
        <v>30815</v>
      </c>
      <c r="C1273" s="65">
        <v>10</v>
      </c>
      <c r="D1273" s="65" t="s">
        <v>720</v>
      </c>
      <c r="K1273" s="65" t="s">
        <v>2246</v>
      </c>
      <c r="M1273" s="65" t="s">
        <v>1786</v>
      </c>
    </row>
    <row r="1274" spans="1:13">
      <c r="A1274" s="78">
        <v>1368</v>
      </c>
      <c r="B1274" s="65">
        <v>30816</v>
      </c>
      <c r="C1274" s="65">
        <v>10</v>
      </c>
      <c r="D1274" s="65" t="s">
        <v>720</v>
      </c>
      <c r="K1274" s="65" t="s">
        <v>2247</v>
      </c>
      <c r="M1274" s="65" t="s">
        <v>1786</v>
      </c>
    </row>
    <row r="1275" spans="1:13">
      <c r="A1275" s="78">
        <v>1369</v>
      </c>
      <c r="B1275" s="65">
        <v>30817</v>
      </c>
      <c r="C1275" s="65">
        <v>10</v>
      </c>
      <c r="D1275" s="65" t="s">
        <v>720</v>
      </c>
      <c r="K1275" s="65" t="s">
        <v>2248</v>
      </c>
      <c r="M1275" s="65" t="s">
        <v>1786</v>
      </c>
    </row>
    <row r="1276" spans="1:13">
      <c r="A1276" s="78">
        <v>1370</v>
      </c>
      <c r="B1276" s="65">
        <v>30822</v>
      </c>
      <c r="C1276" s="65">
        <v>11</v>
      </c>
      <c r="D1276" s="65" t="s">
        <v>722</v>
      </c>
      <c r="K1276" s="65" t="s">
        <v>2249</v>
      </c>
      <c r="M1276" s="65" t="s">
        <v>1786</v>
      </c>
    </row>
    <row r="1277" spans="1:13">
      <c r="A1277" s="78">
        <v>1371</v>
      </c>
      <c r="B1277" s="65">
        <v>30825</v>
      </c>
      <c r="C1277" s="65">
        <v>11</v>
      </c>
      <c r="D1277" s="65" t="s">
        <v>722</v>
      </c>
      <c r="K1277" s="65" t="s">
        <v>2250</v>
      </c>
      <c r="M1277" s="65" t="s">
        <v>1786</v>
      </c>
    </row>
    <row r="1278" spans="1:13">
      <c r="A1278" s="78">
        <v>1372</v>
      </c>
      <c r="B1278" s="65">
        <v>30830</v>
      </c>
      <c r="C1278" s="65">
        <v>11</v>
      </c>
      <c r="D1278" s="65" t="s">
        <v>722</v>
      </c>
      <c r="K1278" s="65" t="s">
        <v>2251</v>
      </c>
      <c r="M1278" s="65" t="s">
        <v>1786</v>
      </c>
    </row>
    <row r="1279" spans="1:13">
      <c r="A1279" s="78">
        <v>1373</v>
      </c>
      <c r="B1279" s="65">
        <v>30831</v>
      </c>
      <c r="C1279" s="65">
        <v>11</v>
      </c>
      <c r="D1279" s="65" t="s">
        <v>722</v>
      </c>
      <c r="K1279" s="65" t="s">
        <v>2252</v>
      </c>
      <c r="M1279" s="65" t="s">
        <v>1786</v>
      </c>
    </row>
    <row r="1280" spans="1:13">
      <c r="A1280" s="78">
        <v>1374</v>
      </c>
      <c r="B1280" s="65">
        <v>30832</v>
      </c>
      <c r="C1280" s="65">
        <v>11</v>
      </c>
      <c r="D1280" s="65" t="s">
        <v>722</v>
      </c>
      <c r="K1280" s="65" t="s">
        <v>2253</v>
      </c>
      <c r="M1280" s="65" t="s">
        <v>1786</v>
      </c>
    </row>
    <row r="1281" spans="1:13">
      <c r="A1281" s="78">
        <v>1375</v>
      </c>
      <c r="B1281" s="65">
        <v>30834</v>
      </c>
      <c r="C1281" s="65">
        <v>11</v>
      </c>
      <c r="D1281" s="65" t="s">
        <v>722</v>
      </c>
      <c r="K1281" s="65" t="s">
        <v>2254</v>
      </c>
      <c r="M1281" s="65" t="s">
        <v>1786</v>
      </c>
    </row>
    <row r="1282" spans="1:13">
      <c r="A1282" s="78">
        <v>1376</v>
      </c>
      <c r="B1282" s="65">
        <v>30835</v>
      </c>
      <c r="C1282" s="65">
        <v>11</v>
      </c>
      <c r="D1282" s="65" t="s">
        <v>722</v>
      </c>
      <c r="K1282" s="65" t="s">
        <v>2255</v>
      </c>
      <c r="M1282" s="65" t="s">
        <v>1786</v>
      </c>
    </row>
    <row r="1283" spans="1:13">
      <c r="A1283" s="78">
        <v>1377</v>
      </c>
      <c r="B1283" s="65">
        <v>30837</v>
      </c>
      <c r="C1283" s="65">
        <v>11</v>
      </c>
      <c r="D1283" s="65" t="s">
        <v>722</v>
      </c>
      <c r="K1283" s="65" t="s">
        <v>2256</v>
      </c>
      <c r="M1283" s="65" t="s">
        <v>1786</v>
      </c>
    </row>
    <row r="1284" spans="1:13">
      <c r="A1284" s="78">
        <v>1378</v>
      </c>
      <c r="B1284" s="65">
        <v>30840</v>
      </c>
      <c r="C1284" s="65">
        <v>11</v>
      </c>
      <c r="D1284" s="65" t="s">
        <v>722</v>
      </c>
      <c r="K1284" s="65" t="s">
        <v>2257</v>
      </c>
      <c r="M1284" s="65" t="s">
        <v>1786</v>
      </c>
    </row>
    <row r="1285" spans="1:13">
      <c r="A1285" s="78">
        <v>1379</v>
      </c>
      <c r="B1285" s="65">
        <v>30843</v>
      </c>
      <c r="C1285" s="65">
        <v>11</v>
      </c>
      <c r="D1285" s="65" t="s">
        <v>722</v>
      </c>
      <c r="K1285" s="65" t="s">
        <v>2258</v>
      </c>
      <c r="M1285" s="65" t="s">
        <v>1786</v>
      </c>
    </row>
    <row r="1286" spans="1:13">
      <c r="A1286" s="78">
        <v>1380</v>
      </c>
      <c r="B1286" s="65">
        <v>30845</v>
      </c>
      <c r="C1286" s="65">
        <v>11</v>
      </c>
      <c r="D1286" s="65" t="s">
        <v>722</v>
      </c>
      <c r="K1286" s="65" t="s">
        <v>2259</v>
      </c>
      <c r="M1286" s="65" t="s">
        <v>1786</v>
      </c>
    </row>
    <row r="1287" spans="1:13">
      <c r="A1287" s="78">
        <v>1381</v>
      </c>
      <c r="B1287" s="65">
        <v>30848</v>
      </c>
      <c r="C1287" s="65">
        <v>11</v>
      </c>
      <c r="D1287" s="65" t="s">
        <v>722</v>
      </c>
      <c r="K1287" s="65" t="s">
        <v>2260</v>
      </c>
      <c r="M1287" s="65" t="s">
        <v>1786</v>
      </c>
    </row>
    <row r="1288" spans="1:13">
      <c r="A1288" s="78">
        <v>1382</v>
      </c>
      <c r="B1288" s="65">
        <v>30849</v>
      </c>
      <c r="C1288" s="65">
        <v>11</v>
      </c>
      <c r="D1288" s="65" t="s">
        <v>722</v>
      </c>
      <c r="K1288" s="65" t="s">
        <v>2261</v>
      </c>
      <c r="M1288" s="65" t="s">
        <v>1786</v>
      </c>
    </row>
    <row r="1289" spans="1:13">
      <c r="A1289" s="78">
        <v>1383</v>
      </c>
      <c r="B1289" s="65">
        <v>30851</v>
      </c>
      <c r="C1289" s="65">
        <v>11</v>
      </c>
      <c r="D1289" s="65" t="s">
        <v>722</v>
      </c>
      <c r="K1289" s="65" t="s">
        <v>2262</v>
      </c>
      <c r="M1289" s="65" t="s">
        <v>1786</v>
      </c>
    </row>
    <row r="1290" spans="1:13">
      <c r="A1290" s="78">
        <v>1384</v>
      </c>
      <c r="B1290" s="65">
        <v>30853</v>
      </c>
      <c r="C1290" s="65">
        <v>11</v>
      </c>
      <c r="D1290" s="65" t="s">
        <v>722</v>
      </c>
      <c r="K1290" s="65" t="s">
        <v>2263</v>
      </c>
      <c r="M1290" s="65" t="s">
        <v>1786</v>
      </c>
    </row>
    <row r="1291" spans="1:13">
      <c r="A1291" s="78">
        <v>1385</v>
      </c>
      <c r="B1291" s="65">
        <v>30855</v>
      </c>
      <c r="C1291" s="65">
        <v>11</v>
      </c>
      <c r="D1291" s="65" t="s">
        <v>722</v>
      </c>
      <c r="K1291" s="65" t="s">
        <v>2264</v>
      </c>
      <c r="M1291" s="65" t="s">
        <v>1786</v>
      </c>
    </row>
    <row r="1292" spans="1:13">
      <c r="A1292" s="78">
        <v>1386</v>
      </c>
      <c r="B1292" s="65">
        <v>30857</v>
      </c>
      <c r="C1292" s="65">
        <v>11</v>
      </c>
      <c r="D1292" s="65" t="s">
        <v>722</v>
      </c>
      <c r="K1292" s="65" t="s">
        <v>2265</v>
      </c>
      <c r="M1292" s="65" t="s">
        <v>1786</v>
      </c>
    </row>
    <row r="1293" spans="1:13">
      <c r="A1293" s="78">
        <v>1387</v>
      </c>
      <c r="B1293" s="65">
        <v>30859</v>
      </c>
      <c r="C1293" s="65">
        <v>11</v>
      </c>
      <c r="D1293" s="65" t="s">
        <v>722</v>
      </c>
      <c r="K1293" s="65" t="s">
        <v>2266</v>
      </c>
      <c r="M1293" s="65" t="s">
        <v>1786</v>
      </c>
    </row>
    <row r="1294" spans="1:13">
      <c r="A1294" s="78">
        <v>1388</v>
      </c>
      <c r="B1294" s="65">
        <v>30861</v>
      </c>
      <c r="C1294" s="65">
        <v>11</v>
      </c>
      <c r="D1294" s="65" t="s">
        <v>722</v>
      </c>
      <c r="K1294" s="65" t="s">
        <v>2267</v>
      </c>
      <c r="M1294" s="65" t="s">
        <v>1786</v>
      </c>
    </row>
    <row r="1295" spans="1:13">
      <c r="A1295" s="78">
        <v>1389</v>
      </c>
      <c r="B1295" s="65">
        <v>30863</v>
      </c>
      <c r="C1295" s="65">
        <v>11</v>
      </c>
      <c r="D1295" s="65" t="s">
        <v>722</v>
      </c>
      <c r="K1295" s="65" t="s">
        <v>2268</v>
      </c>
      <c r="M1295" s="65" t="s">
        <v>1786</v>
      </c>
    </row>
    <row r="1296" spans="1:13">
      <c r="A1296" s="78">
        <v>1390</v>
      </c>
      <c r="B1296" s="65">
        <v>30864</v>
      </c>
      <c r="C1296" s="65">
        <v>11</v>
      </c>
      <c r="D1296" s="65" t="s">
        <v>722</v>
      </c>
      <c r="K1296" s="65" t="s">
        <v>2269</v>
      </c>
      <c r="M1296" s="65" t="s">
        <v>1786</v>
      </c>
    </row>
    <row r="1297" spans="1:13">
      <c r="A1297" s="78">
        <v>1391</v>
      </c>
      <c r="B1297" s="65">
        <v>30866</v>
      </c>
      <c r="C1297" s="65">
        <v>11</v>
      </c>
      <c r="D1297" s="65" t="s">
        <v>722</v>
      </c>
      <c r="K1297" s="65" t="s">
        <v>2270</v>
      </c>
      <c r="M1297" s="65" t="s">
        <v>1786</v>
      </c>
    </row>
    <row r="1298" spans="1:13">
      <c r="A1298" s="78">
        <v>1392</v>
      </c>
      <c r="B1298" s="65">
        <v>30867</v>
      </c>
      <c r="C1298" s="65">
        <v>11</v>
      </c>
      <c r="D1298" s="65" t="s">
        <v>722</v>
      </c>
      <c r="K1298" s="65" t="s">
        <v>2271</v>
      </c>
      <c r="M1298" s="65" t="s">
        <v>1786</v>
      </c>
    </row>
    <row r="1299" spans="1:13">
      <c r="A1299" s="78">
        <v>1393</v>
      </c>
      <c r="B1299" s="65">
        <v>30868</v>
      </c>
      <c r="C1299" s="65">
        <v>11</v>
      </c>
      <c r="D1299" s="65" t="s">
        <v>722</v>
      </c>
      <c r="K1299" s="65" t="s">
        <v>2272</v>
      </c>
      <c r="M1299" s="65" t="s">
        <v>1786</v>
      </c>
    </row>
    <row r="1300" spans="1:13">
      <c r="A1300" s="78">
        <v>1394</v>
      </c>
      <c r="B1300" s="65">
        <v>30869</v>
      </c>
      <c r="C1300" s="65">
        <v>11</v>
      </c>
      <c r="D1300" s="65" t="s">
        <v>722</v>
      </c>
      <c r="K1300" s="65" t="s">
        <v>2273</v>
      </c>
      <c r="M1300" s="65" t="s">
        <v>1786</v>
      </c>
    </row>
    <row r="1301" spans="1:13">
      <c r="A1301" s="78">
        <v>1395</v>
      </c>
      <c r="B1301" s="65">
        <v>30874</v>
      </c>
      <c r="C1301" s="65">
        <v>11</v>
      </c>
      <c r="D1301" s="65" t="s">
        <v>722</v>
      </c>
      <c r="K1301" s="65" t="s">
        <v>2274</v>
      </c>
      <c r="M1301" s="65" t="s">
        <v>1786</v>
      </c>
    </row>
    <row r="1302" spans="1:13">
      <c r="A1302" s="78">
        <v>1396</v>
      </c>
      <c r="B1302" s="65">
        <v>30875</v>
      </c>
      <c r="C1302" s="65">
        <v>11</v>
      </c>
      <c r="D1302" s="65" t="s">
        <v>722</v>
      </c>
      <c r="K1302" s="65" t="s">
        <v>2000</v>
      </c>
      <c r="M1302" s="65" t="s">
        <v>1786</v>
      </c>
    </row>
    <row r="1303" spans="1:13">
      <c r="A1303" s="78">
        <v>1397</v>
      </c>
      <c r="B1303" s="65">
        <v>30876</v>
      </c>
      <c r="C1303" s="65">
        <v>11</v>
      </c>
      <c r="D1303" s="65" t="s">
        <v>722</v>
      </c>
      <c r="K1303" s="65" t="s">
        <v>2275</v>
      </c>
      <c r="M1303" s="65" t="s">
        <v>1786</v>
      </c>
    </row>
    <row r="1304" spans="1:13">
      <c r="A1304" s="78">
        <v>1398</v>
      </c>
      <c r="B1304" s="65">
        <v>30877</v>
      </c>
      <c r="C1304" s="65">
        <v>11</v>
      </c>
      <c r="D1304" s="65" t="s">
        <v>722</v>
      </c>
      <c r="K1304" s="65" t="s">
        <v>2276</v>
      </c>
      <c r="M1304" s="65" t="s">
        <v>1786</v>
      </c>
    </row>
    <row r="1305" spans="1:13">
      <c r="A1305" s="78">
        <v>1399</v>
      </c>
      <c r="B1305" s="65">
        <v>30880</v>
      </c>
      <c r="C1305" s="65">
        <v>11</v>
      </c>
      <c r="D1305" s="65" t="s">
        <v>722</v>
      </c>
      <c r="K1305" s="65" t="s">
        <v>1997</v>
      </c>
      <c r="M1305" s="65" t="s">
        <v>1786</v>
      </c>
    </row>
    <row r="1306" spans="1:13">
      <c r="A1306" s="78">
        <v>1400</v>
      </c>
      <c r="B1306" s="65">
        <v>30881</v>
      </c>
      <c r="C1306" s="65">
        <v>11</v>
      </c>
      <c r="D1306" s="65" t="s">
        <v>722</v>
      </c>
      <c r="K1306" s="65" t="s">
        <v>2277</v>
      </c>
      <c r="M1306" s="65" t="s">
        <v>1786</v>
      </c>
    </row>
    <row r="1307" spans="1:13">
      <c r="A1307" s="78">
        <v>1401</v>
      </c>
      <c r="B1307" s="65">
        <v>30882</v>
      </c>
      <c r="C1307" s="65">
        <v>11</v>
      </c>
      <c r="D1307" s="65" t="s">
        <v>722</v>
      </c>
      <c r="K1307" s="65" t="s">
        <v>2278</v>
      </c>
      <c r="M1307" s="65" t="s">
        <v>1786</v>
      </c>
    </row>
    <row r="1308" spans="1:13">
      <c r="A1308" s="78">
        <v>1402</v>
      </c>
      <c r="B1308" s="65">
        <v>30885</v>
      </c>
      <c r="C1308" s="65">
        <v>11</v>
      </c>
      <c r="D1308" s="65" t="s">
        <v>722</v>
      </c>
      <c r="K1308" s="65" t="s">
        <v>2279</v>
      </c>
      <c r="M1308" s="65" t="s">
        <v>1786</v>
      </c>
    </row>
    <row r="1309" spans="1:13">
      <c r="A1309" s="78">
        <v>1403</v>
      </c>
      <c r="B1309" s="65">
        <v>30886</v>
      </c>
      <c r="C1309" s="65">
        <v>11</v>
      </c>
      <c r="D1309" s="65" t="s">
        <v>722</v>
      </c>
      <c r="K1309" s="65" t="s">
        <v>2280</v>
      </c>
      <c r="M1309" s="65" t="s">
        <v>1786</v>
      </c>
    </row>
    <row r="1310" spans="1:13">
      <c r="A1310" s="78">
        <v>1404</v>
      </c>
      <c r="B1310" s="65">
        <v>30887</v>
      </c>
      <c r="C1310" s="65">
        <v>11</v>
      </c>
      <c r="D1310" s="65" t="s">
        <v>722</v>
      </c>
      <c r="K1310" s="65" t="s">
        <v>2281</v>
      </c>
      <c r="M1310" s="65" t="s">
        <v>1786</v>
      </c>
    </row>
    <row r="1311" spans="1:13">
      <c r="A1311" s="78">
        <v>1405</v>
      </c>
      <c r="B1311" s="65">
        <v>30888</v>
      </c>
      <c r="C1311" s="65">
        <v>11</v>
      </c>
      <c r="D1311" s="65" t="s">
        <v>722</v>
      </c>
      <c r="K1311" s="65" t="s">
        <v>2282</v>
      </c>
      <c r="M1311" s="65" t="s">
        <v>1786</v>
      </c>
    </row>
    <row r="1312" spans="1:13">
      <c r="A1312" s="78">
        <v>1406</v>
      </c>
      <c r="B1312" s="65">
        <v>30889</v>
      </c>
      <c r="C1312" s="65">
        <v>11</v>
      </c>
      <c r="D1312" s="65" t="s">
        <v>722</v>
      </c>
      <c r="K1312" s="65" t="s">
        <v>2283</v>
      </c>
      <c r="M1312" s="65" t="s">
        <v>1786</v>
      </c>
    </row>
    <row r="1313" spans="1:13">
      <c r="A1313" s="78">
        <v>1407</v>
      </c>
      <c r="B1313" s="65">
        <v>30894</v>
      </c>
      <c r="C1313" s="65">
        <v>11</v>
      </c>
      <c r="D1313" s="65" t="s">
        <v>722</v>
      </c>
      <c r="K1313" s="65" t="s">
        <v>2284</v>
      </c>
      <c r="M1313" s="65" t="s">
        <v>1786</v>
      </c>
    </row>
    <row r="1314" spans="1:13">
      <c r="A1314" s="78">
        <v>1408</v>
      </c>
      <c r="B1314" s="65">
        <v>30896</v>
      </c>
      <c r="C1314" s="65">
        <v>11</v>
      </c>
      <c r="D1314" s="65" t="s">
        <v>722</v>
      </c>
      <c r="K1314" s="65" t="s">
        <v>2285</v>
      </c>
      <c r="M1314" s="65" t="s">
        <v>1786</v>
      </c>
    </row>
    <row r="1315" spans="1:13">
      <c r="A1315" s="78">
        <v>1409</v>
      </c>
      <c r="B1315" s="65">
        <v>30901</v>
      </c>
      <c r="C1315" s="65">
        <v>11</v>
      </c>
      <c r="D1315" s="65" t="s">
        <v>722</v>
      </c>
      <c r="K1315" s="65" t="s">
        <v>2286</v>
      </c>
      <c r="M1315" s="65" t="s">
        <v>1786</v>
      </c>
    </row>
    <row r="1316" spans="1:13">
      <c r="A1316" s="78">
        <v>1410</v>
      </c>
      <c r="B1316" s="65">
        <v>30904</v>
      </c>
      <c r="C1316" s="65">
        <v>11</v>
      </c>
      <c r="D1316" s="65" t="s">
        <v>722</v>
      </c>
      <c r="K1316" s="65" t="s">
        <v>2287</v>
      </c>
      <c r="M1316" s="65" t="s">
        <v>1786</v>
      </c>
    </row>
    <row r="1317" spans="1:13">
      <c r="A1317" s="78">
        <v>1411</v>
      </c>
      <c r="B1317" s="65">
        <v>30907</v>
      </c>
      <c r="C1317" s="65">
        <v>11</v>
      </c>
      <c r="D1317" s="65" t="s">
        <v>722</v>
      </c>
      <c r="K1317" s="65" t="s">
        <v>2288</v>
      </c>
      <c r="M1317" s="65" t="s">
        <v>1786</v>
      </c>
    </row>
    <row r="1318" spans="1:13">
      <c r="A1318" s="78">
        <v>1412</v>
      </c>
      <c r="B1318" s="65">
        <v>30910</v>
      </c>
      <c r="C1318" s="65">
        <v>11</v>
      </c>
      <c r="D1318" s="65" t="s">
        <v>722</v>
      </c>
      <c r="K1318" s="65" t="s">
        <v>2289</v>
      </c>
      <c r="M1318" s="65" t="s">
        <v>1786</v>
      </c>
    </row>
    <row r="1319" spans="1:13">
      <c r="A1319" s="78">
        <v>1413</v>
      </c>
      <c r="B1319" s="65">
        <v>30914</v>
      </c>
      <c r="C1319" s="65">
        <v>11</v>
      </c>
      <c r="D1319" s="65" t="s">
        <v>722</v>
      </c>
      <c r="K1319" s="65" t="s">
        <v>2276</v>
      </c>
      <c r="M1319" s="65" t="s">
        <v>1786</v>
      </c>
    </row>
    <row r="1320" spans="1:13">
      <c r="A1320" s="78">
        <v>1414</v>
      </c>
      <c r="B1320" s="65">
        <v>30915</v>
      </c>
      <c r="C1320" s="65">
        <v>11</v>
      </c>
      <c r="D1320" s="65" t="s">
        <v>722</v>
      </c>
      <c r="K1320" s="65" t="s">
        <v>2290</v>
      </c>
      <c r="M1320" s="65" t="s">
        <v>1786</v>
      </c>
    </row>
    <row r="1321" spans="1:13">
      <c r="A1321" s="78">
        <v>1415</v>
      </c>
      <c r="B1321" s="65">
        <v>30917</v>
      </c>
      <c r="C1321" s="65">
        <v>11</v>
      </c>
      <c r="D1321" s="65" t="s">
        <v>722</v>
      </c>
      <c r="K1321" s="65" t="s">
        <v>2291</v>
      </c>
      <c r="M1321" s="65" t="s">
        <v>1786</v>
      </c>
    </row>
    <row r="1322" spans="1:13">
      <c r="A1322" s="78">
        <v>1416</v>
      </c>
      <c r="B1322" s="65">
        <v>30918</v>
      </c>
      <c r="C1322" s="65">
        <v>11</v>
      </c>
      <c r="D1322" s="65" t="s">
        <v>722</v>
      </c>
      <c r="K1322" s="65" t="s">
        <v>2292</v>
      </c>
      <c r="M1322" s="65" t="s">
        <v>1786</v>
      </c>
    </row>
    <row r="1323" spans="1:13">
      <c r="A1323" s="78">
        <v>1417</v>
      </c>
      <c r="B1323" s="65">
        <v>30920</v>
      </c>
      <c r="C1323" s="65">
        <v>12</v>
      </c>
      <c r="D1323" s="65" t="s">
        <v>724</v>
      </c>
      <c r="K1323" s="65" t="s">
        <v>2293</v>
      </c>
      <c r="M1323" s="65" t="s">
        <v>1786</v>
      </c>
    </row>
    <row r="1324" spans="1:13">
      <c r="A1324" s="78">
        <v>1418</v>
      </c>
      <c r="B1324" s="65">
        <v>30921</v>
      </c>
      <c r="C1324" s="65">
        <v>12</v>
      </c>
      <c r="D1324" s="65" t="s">
        <v>724</v>
      </c>
      <c r="K1324" s="65" t="s">
        <v>2294</v>
      </c>
      <c r="M1324" s="65" t="s">
        <v>1786</v>
      </c>
    </row>
    <row r="1325" spans="1:13">
      <c r="A1325" s="78">
        <v>1419</v>
      </c>
      <c r="B1325" s="65">
        <v>30922</v>
      </c>
      <c r="C1325" s="65">
        <v>12</v>
      </c>
      <c r="D1325" s="65" t="s">
        <v>724</v>
      </c>
      <c r="K1325" s="65" t="s">
        <v>2295</v>
      </c>
      <c r="M1325" s="65" t="s">
        <v>1786</v>
      </c>
    </row>
    <row r="1326" spans="1:13">
      <c r="A1326" s="78">
        <v>1420</v>
      </c>
      <c r="B1326" s="65">
        <v>30923</v>
      </c>
      <c r="C1326" s="65">
        <v>12</v>
      </c>
      <c r="D1326" s="65" t="s">
        <v>724</v>
      </c>
      <c r="K1326" s="65" t="s">
        <v>2296</v>
      </c>
      <c r="M1326" s="65" t="s">
        <v>1786</v>
      </c>
    </row>
    <row r="1327" spans="1:13">
      <c r="A1327" s="78">
        <v>1421</v>
      </c>
      <c r="B1327" s="65">
        <v>30924</v>
      </c>
      <c r="C1327" s="65">
        <v>12</v>
      </c>
      <c r="D1327" s="65" t="s">
        <v>724</v>
      </c>
      <c r="K1327" s="65" t="s">
        <v>2297</v>
      </c>
      <c r="M1327" s="65" t="s">
        <v>1786</v>
      </c>
    </row>
    <row r="1328" spans="1:13">
      <c r="A1328" s="78">
        <v>1422</v>
      </c>
      <c r="B1328" s="65">
        <v>30925</v>
      </c>
      <c r="C1328" s="65">
        <v>12</v>
      </c>
      <c r="D1328" s="65" t="s">
        <v>724</v>
      </c>
      <c r="K1328" s="65" t="s">
        <v>2298</v>
      </c>
      <c r="M1328" s="65" t="s">
        <v>1786</v>
      </c>
    </row>
    <row r="1329" spans="1:13">
      <c r="A1329" s="78">
        <v>1423</v>
      </c>
      <c r="B1329" s="65">
        <v>30928</v>
      </c>
      <c r="C1329" s="65">
        <v>13</v>
      </c>
      <c r="D1329" s="65" t="s">
        <v>726</v>
      </c>
      <c r="K1329" s="65" t="s">
        <v>2299</v>
      </c>
      <c r="M1329" s="65" t="s">
        <v>1786</v>
      </c>
    </row>
    <row r="1330" spans="1:13">
      <c r="A1330" s="78">
        <v>1424</v>
      </c>
      <c r="B1330" s="65">
        <v>30929</v>
      </c>
      <c r="C1330" s="65">
        <v>13</v>
      </c>
      <c r="D1330" s="65" t="s">
        <v>726</v>
      </c>
      <c r="K1330" s="65" t="s">
        <v>2300</v>
      </c>
      <c r="M1330" s="65" t="s">
        <v>1786</v>
      </c>
    </row>
    <row r="1331" spans="1:13">
      <c r="A1331" s="78">
        <v>1425</v>
      </c>
      <c r="B1331" s="65">
        <v>30930</v>
      </c>
      <c r="C1331" s="65">
        <v>13</v>
      </c>
      <c r="D1331" s="65" t="s">
        <v>726</v>
      </c>
      <c r="K1331" s="65" t="s">
        <v>2301</v>
      </c>
      <c r="M1331" s="65" t="s">
        <v>1786</v>
      </c>
    </row>
    <row r="1332" spans="1:13">
      <c r="A1332" s="78">
        <v>1426</v>
      </c>
      <c r="B1332" s="65">
        <v>30931</v>
      </c>
      <c r="C1332" s="65">
        <v>13</v>
      </c>
      <c r="D1332" s="65" t="s">
        <v>726</v>
      </c>
      <c r="K1332" s="65" t="s">
        <v>2302</v>
      </c>
      <c r="M1332" s="65" t="s">
        <v>1786</v>
      </c>
    </row>
    <row r="1333" spans="1:13">
      <c r="A1333" s="78">
        <v>1427</v>
      </c>
      <c r="B1333" s="65">
        <v>30932</v>
      </c>
      <c r="C1333" s="65">
        <v>13</v>
      </c>
      <c r="D1333" s="65" t="s">
        <v>726</v>
      </c>
      <c r="K1333" s="65" t="s">
        <v>2303</v>
      </c>
      <c r="M1333" s="65" t="s">
        <v>1786</v>
      </c>
    </row>
    <row r="1334" spans="1:13">
      <c r="A1334" s="78">
        <v>1428</v>
      </c>
      <c r="B1334" s="65">
        <v>30933</v>
      </c>
      <c r="C1334" s="65">
        <v>13</v>
      </c>
      <c r="D1334" s="65" t="s">
        <v>726</v>
      </c>
      <c r="K1334" s="65" t="s">
        <v>2304</v>
      </c>
      <c r="M1334" s="65" t="s">
        <v>1786</v>
      </c>
    </row>
    <row r="1335" spans="1:13">
      <c r="A1335" s="78">
        <v>1429</v>
      </c>
      <c r="B1335" s="65">
        <v>30934</v>
      </c>
      <c r="C1335" s="65">
        <v>13</v>
      </c>
      <c r="D1335" s="65" t="s">
        <v>726</v>
      </c>
      <c r="K1335" s="65" t="s">
        <v>2305</v>
      </c>
      <c r="M1335" s="65" t="s">
        <v>1786</v>
      </c>
    </row>
    <row r="1336" spans="1:13">
      <c r="A1336" s="78">
        <v>1430</v>
      </c>
      <c r="B1336" s="65">
        <v>30935</v>
      </c>
      <c r="C1336" s="65">
        <v>13</v>
      </c>
      <c r="D1336" s="65" t="s">
        <v>726</v>
      </c>
      <c r="K1336" s="65" t="s">
        <v>2306</v>
      </c>
      <c r="M1336" s="65" t="s">
        <v>1786</v>
      </c>
    </row>
    <row r="1337" spans="1:13">
      <c r="A1337" s="78">
        <v>1431</v>
      </c>
      <c r="B1337" s="65">
        <v>30936</v>
      </c>
      <c r="C1337" s="65">
        <v>13</v>
      </c>
      <c r="D1337" s="65" t="s">
        <v>726</v>
      </c>
      <c r="K1337" s="65" t="s">
        <v>2307</v>
      </c>
      <c r="M1337" s="65" t="s">
        <v>1786</v>
      </c>
    </row>
    <row r="1338" spans="1:13">
      <c r="A1338" s="78">
        <v>1432</v>
      </c>
      <c r="B1338" s="65">
        <v>30937</v>
      </c>
      <c r="C1338" s="65">
        <v>13</v>
      </c>
      <c r="D1338" s="65" t="s">
        <v>726</v>
      </c>
      <c r="K1338" s="65" t="s">
        <v>2308</v>
      </c>
      <c r="M1338" s="65" t="s">
        <v>1786</v>
      </c>
    </row>
    <row r="1339" spans="1:13">
      <c r="A1339" s="78">
        <v>1433</v>
      </c>
      <c r="B1339" s="65">
        <v>30938</v>
      </c>
      <c r="C1339" s="65">
        <v>13</v>
      </c>
      <c r="D1339" s="65" t="s">
        <v>726</v>
      </c>
      <c r="K1339" s="65" t="s">
        <v>2309</v>
      </c>
      <c r="M1339" s="65" t="s">
        <v>1786</v>
      </c>
    </row>
    <row r="1340" spans="1:13">
      <c r="A1340" s="78">
        <v>1434</v>
      </c>
      <c r="B1340" s="65">
        <v>30939</v>
      </c>
      <c r="C1340" s="65">
        <v>13</v>
      </c>
      <c r="D1340" s="65" t="s">
        <v>726</v>
      </c>
      <c r="K1340" s="65" t="s">
        <v>2310</v>
      </c>
      <c r="M1340" s="65" t="s">
        <v>1786</v>
      </c>
    </row>
    <row r="1341" spans="1:13">
      <c r="A1341" s="78">
        <v>1435</v>
      </c>
      <c r="B1341" s="65">
        <v>30940</v>
      </c>
      <c r="C1341" s="65">
        <v>13</v>
      </c>
      <c r="D1341" s="65" t="s">
        <v>726</v>
      </c>
      <c r="K1341" s="65" t="s">
        <v>2311</v>
      </c>
      <c r="M1341" s="65" t="s">
        <v>1786</v>
      </c>
    </row>
    <row r="1342" spans="1:13">
      <c r="A1342" s="78">
        <v>1436</v>
      </c>
      <c r="B1342" s="65">
        <v>30941</v>
      </c>
      <c r="C1342" s="65">
        <v>13</v>
      </c>
      <c r="D1342" s="65" t="s">
        <v>726</v>
      </c>
      <c r="K1342" s="65" t="s">
        <v>2312</v>
      </c>
      <c r="M1342" s="65" t="s">
        <v>1786</v>
      </c>
    </row>
    <row r="1343" spans="1:13">
      <c r="A1343" s="78">
        <v>1437</v>
      </c>
      <c r="B1343" s="65">
        <v>30942</v>
      </c>
      <c r="C1343" s="65">
        <v>14</v>
      </c>
      <c r="D1343" s="65" t="s">
        <v>728</v>
      </c>
      <c r="K1343" s="65" t="s">
        <v>2313</v>
      </c>
      <c r="M1343" s="65" t="s">
        <v>1786</v>
      </c>
    </row>
    <row r="1344" spans="1:13">
      <c r="A1344" s="78">
        <v>1438</v>
      </c>
      <c r="B1344" s="65">
        <v>30943</v>
      </c>
      <c r="C1344" s="65">
        <v>14</v>
      </c>
      <c r="D1344" s="65" t="s">
        <v>728</v>
      </c>
      <c r="K1344" s="65" t="s">
        <v>2314</v>
      </c>
      <c r="M1344" s="65" t="s">
        <v>1786</v>
      </c>
    </row>
    <row r="1345" spans="1:13">
      <c r="A1345" s="78">
        <v>1439</v>
      </c>
      <c r="B1345" s="65">
        <v>30944</v>
      </c>
      <c r="C1345" s="65">
        <v>14</v>
      </c>
      <c r="D1345" s="65" t="s">
        <v>728</v>
      </c>
      <c r="K1345" s="65" t="s">
        <v>2315</v>
      </c>
      <c r="M1345" s="65" t="s">
        <v>1786</v>
      </c>
    </row>
    <row r="1346" spans="1:13">
      <c r="A1346" s="78">
        <v>1440</v>
      </c>
      <c r="B1346" s="65">
        <v>30945</v>
      </c>
      <c r="C1346" s="65">
        <v>14</v>
      </c>
      <c r="D1346" s="65" t="s">
        <v>728</v>
      </c>
      <c r="K1346" s="65" t="s">
        <v>2316</v>
      </c>
      <c r="M1346" s="65" t="s">
        <v>1786</v>
      </c>
    </row>
    <row r="1347" spans="1:13">
      <c r="A1347" s="78">
        <v>1441</v>
      </c>
      <c r="B1347" s="65">
        <v>30946</v>
      </c>
      <c r="C1347" s="65">
        <v>14</v>
      </c>
      <c r="D1347" s="65" t="s">
        <v>728</v>
      </c>
      <c r="K1347" s="65" t="s">
        <v>2315</v>
      </c>
      <c r="M1347" s="65" t="s">
        <v>1786</v>
      </c>
    </row>
    <row r="1348" spans="1:13">
      <c r="A1348" s="78">
        <v>1442</v>
      </c>
      <c r="B1348" s="65">
        <v>30947</v>
      </c>
      <c r="C1348" s="65">
        <v>14</v>
      </c>
      <c r="D1348" s="65" t="s">
        <v>728</v>
      </c>
      <c r="K1348" s="65" t="s">
        <v>2316</v>
      </c>
      <c r="M1348" s="65" t="s">
        <v>1786</v>
      </c>
    </row>
    <row r="1349" spans="1:13">
      <c r="A1349" s="78">
        <v>1443</v>
      </c>
      <c r="B1349" s="65">
        <v>30950</v>
      </c>
      <c r="C1349" s="65">
        <v>14</v>
      </c>
      <c r="D1349" s="65" t="s">
        <v>728</v>
      </c>
      <c r="K1349" s="65" t="s">
        <v>2317</v>
      </c>
      <c r="M1349" s="65" t="s">
        <v>1786</v>
      </c>
    </row>
    <row r="1350" spans="1:13">
      <c r="A1350" s="78">
        <v>1444</v>
      </c>
      <c r="B1350" s="65">
        <v>30951</v>
      </c>
      <c r="C1350" s="65">
        <v>14</v>
      </c>
      <c r="D1350" s="65" t="s">
        <v>728</v>
      </c>
      <c r="K1350" s="65" t="s">
        <v>2318</v>
      </c>
      <c r="M1350" s="65" t="s">
        <v>1786</v>
      </c>
    </row>
    <row r="1351" spans="1:13">
      <c r="A1351" s="78">
        <v>1445</v>
      </c>
      <c r="B1351" s="65">
        <v>30952</v>
      </c>
      <c r="C1351" s="65">
        <v>14</v>
      </c>
      <c r="D1351" s="65" t="s">
        <v>728</v>
      </c>
      <c r="K1351" s="65" t="s">
        <v>2318</v>
      </c>
      <c r="M1351" s="65" t="s">
        <v>1786</v>
      </c>
    </row>
    <row r="1352" spans="1:13">
      <c r="A1352" s="78">
        <v>1446</v>
      </c>
      <c r="B1352" s="65">
        <v>30953</v>
      </c>
      <c r="C1352" s="65">
        <v>14</v>
      </c>
      <c r="D1352" s="65" t="s">
        <v>728</v>
      </c>
      <c r="K1352" s="65" t="s">
        <v>2319</v>
      </c>
      <c r="M1352" s="65" t="s">
        <v>1786</v>
      </c>
    </row>
    <row r="1353" spans="1:13">
      <c r="A1353" s="78">
        <v>1447</v>
      </c>
      <c r="B1353" s="65">
        <v>30954</v>
      </c>
      <c r="C1353" s="65">
        <v>14</v>
      </c>
      <c r="D1353" s="65" t="s">
        <v>728</v>
      </c>
      <c r="K1353" s="65" t="s">
        <v>2320</v>
      </c>
      <c r="M1353" s="65" t="s">
        <v>1786</v>
      </c>
    </row>
    <row r="1354" spans="1:13">
      <c r="A1354" s="78">
        <v>1448</v>
      </c>
      <c r="B1354" s="65">
        <v>30955</v>
      </c>
      <c r="C1354" s="65">
        <v>14</v>
      </c>
      <c r="D1354" s="65" t="s">
        <v>728</v>
      </c>
      <c r="K1354" s="65" t="s">
        <v>2321</v>
      </c>
      <c r="M1354" s="65" t="s">
        <v>1786</v>
      </c>
    </row>
    <row r="1355" spans="1:13">
      <c r="A1355" s="78">
        <v>1449</v>
      </c>
      <c r="B1355" s="65">
        <v>30956</v>
      </c>
      <c r="C1355" s="65">
        <v>14</v>
      </c>
      <c r="D1355" s="65" t="s">
        <v>728</v>
      </c>
      <c r="K1355" s="65" t="s">
        <v>2322</v>
      </c>
      <c r="M1355" s="65" t="s">
        <v>1786</v>
      </c>
    </row>
    <row r="1356" spans="1:13">
      <c r="A1356" s="78">
        <v>1450</v>
      </c>
      <c r="B1356" s="65">
        <v>30957</v>
      </c>
      <c r="C1356" s="65">
        <v>16</v>
      </c>
      <c r="D1356" s="65" t="s">
        <v>732</v>
      </c>
      <c r="K1356" s="65" t="s">
        <v>2323</v>
      </c>
      <c r="M1356" s="65" t="s">
        <v>1786</v>
      </c>
    </row>
    <row r="1357" spans="1:13">
      <c r="A1357" s="78">
        <v>1451</v>
      </c>
      <c r="B1357" s="65">
        <v>30958</v>
      </c>
      <c r="C1357" s="65">
        <v>16</v>
      </c>
      <c r="D1357" s="65" t="s">
        <v>732</v>
      </c>
      <c r="K1357" s="65" t="s">
        <v>2324</v>
      </c>
      <c r="M1357" s="65" t="s">
        <v>1786</v>
      </c>
    </row>
    <row r="1358" spans="1:13">
      <c r="A1358" s="78">
        <v>1452</v>
      </c>
      <c r="B1358" s="65">
        <v>30959</v>
      </c>
      <c r="C1358" s="65">
        <v>16</v>
      </c>
      <c r="D1358" s="65" t="s">
        <v>732</v>
      </c>
      <c r="K1358" s="65" t="s">
        <v>2325</v>
      </c>
      <c r="M1358" s="65" t="s">
        <v>1786</v>
      </c>
    </row>
    <row r="1359" spans="1:13">
      <c r="A1359" s="78">
        <v>1453</v>
      </c>
      <c r="B1359" s="65">
        <v>30960</v>
      </c>
      <c r="C1359" s="65">
        <v>16</v>
      </c>
      <c r="D1359" s="65" t="s">
        <v>732</v>
      </c>
      <c r="K1359" s="65" t="s">
        <v>2326</v>
      </c>
      <c r="M1359" s="65" t="s">
        <v>1786</v>
      </c>
    </row>
    <row r="1360" spans="1:13">
      <c r="A1360" s="78">
        <v>1454</v>
      </c>
      <c r="B1360" s="65">
        <v>30962</v>
      </c>
      <c r="C1360" s="65">
        <v>17</v>
      </c>
      <c r="D1360" s="65" t="s">
        <v>733</v>
      </c>
      <c r="K1360" s="65" t="s">
        <v>2327</v>
      </c>
      <c r="M1360" s="65" t="s">
        <v>1786</v>
      </c>
    </row>
    <row r="1361" spans="1:13">
      <c r="A1361" s="78">
        <v>1455</v>
      </c>
      <c r="B1361" s="65">
        <v>30963</v>
      </c>
      <c r="C1361" s="65">
        <v>17</v>
      </c>
      <c r="D1361" s="65" t="s">
        <v>733</v>
      </c>
      <c r="K1361" s="65" t="s">
        <v>2328</v>
      </c>
      <c r="M1361" s="65" t="s">
        <v>1786</v>
      </c>
    </row>
    <row r="1362" spans="1:13">
      <c r="A1362" s="78">
        <v>1456</v>
      </c>
      <c r="B1362" s="65">
        <v>30964</v>
      </c>
      <c r="C1362" s="65">
        <v>15</v>
      </c>
      <c r="D1362" s="65" t="s">
        <v>730</v>
      </c>
      <c r="K1362" s="65" t="s">
        <v>2329</v>
      </c>
      <c r="M1362" s="65" t="s">
        <v>1786</v>
      </c>
    </row>
    <row r="1363" spans="1:13">
      <c r="A1363" s="78">
        <v>1457</v>
      </c>
      <c r="B1363" s="65">
        <v>30965</v>
      </c>
      <c r="C1363" s="65">
        <v>15</v>
      </c>
      <c r="D1363" s="65" t="s">
        <v>730</v>
      </c>
      <c r="K1363" s="65" t="s">
        <v>2330</v>
      </c>
      <c r="M1363" s="65" t="s">
        <v>1786</v>
      </c>
    </row>
    <row r="1364" spans="1:13">
      <c r="A1364" s="78">
        <v>1458</v>
      </c>
      <c r="B1364" s="65">
        <v>30966</v>
      </c>
      <c r="C1364" s="65">
        <v>15</v>
      </c>
      <c r="D1364" s="65" t="s">
        <v>730</v>
      </c>
      <c r="K1364" s="65" t="s">
        <v>2331</v>
      </c>
      <c r="M1364" s="65" t="s">
        <v>1786</v>
      </c>
    </row>
    <row r="1365" spans="1:13">
      <c r="A1365" s="78">
        <v>1459</v>
      </c>
      <c r="B1365" s="65">
        <v>30967</v>
      </c>
      <c r="C1365" s="65">
        <v>15</v>
      </c>
      <c r="D1365" s="65" t="s">
        <v>730</v>
      </c>
      <c r="K1365" s="65" t="s">
        <v>2332</v>
      </c>
      <c r="M1365" s="65" t="s">
        <v>1786</v>
      </c>
    </row>
    <row r="1366" spans="1:13">
      <c r="A1366" s="78">
        <v>1460</v>
      </c>
      <c r="B1366" s="65">
        <v>30969</v>
      </c>
      <c r="C1366" s="65">
        <v>15</v>
      </c>
      <c r="D1366" s="65" t="s">
        <v>730</v>
      </c>
      <c r="K1366" s="65" t="s">
        <v>2333</v>
      </c>
      <c r="M1366" s="65" t="s">
        <v>1786</v>
      </c>
    </row>
    <row r="1367" spans="1:13">
      <c r="A1367" s="78">
        <v>1461</v>
      </c>
      <c r="B1367" s="65">
        <v>30970</v>
      </c>
      <c r="C1367" s="65">
        <v>15</v>
      </c>
      <c r="D1367" s="65" t="s">
        <v>730</v>
      </c>
      <c r="K1367" s="65" t="s">
        <v>2334</v>
      </c>
      <c r="M1367" s="65" t="s">
        <v>1786</v>
      </c>
    </row>
    <row r="1368" spans="1:13">
      <c r="A1368" s="78">
        <v>1462</v>
      </c>
      <c r="B1368" s="65">
        <v>30971</v>
      </c>
      <c r="C1368" s="65">
        <v>15</v>
      </c>
      <c r="D1368" s="65" t="s">
        <v>730</v>
      </c>
      <c r="K1368" s="65" t="s">
        <v>2335</v>
      </c>
      <c r="M1368" s="65" t="s">
        <v>1786</v>
      </c>
    </row>
    <row r="1369" spans="1:13">
      <c r="A1369" s="78">
        <v>1463</v>
      </c>
      <c r="B1369" s="65">
        <v>30972</v>
      </c>
      <c r="C1369" s="65">
        <v>15</v>
      </c>
      <c r="D1369" s="65" t="s">
        <v>730</v>
      </c>
      <c r="K1369" s="65" t="s">
        <v>2336</v>
      </c>
      <c r="M1369" s="65" t="s">
        <v>1786</v>
      </c>
    </row>
    <row r="1370" spans="1:13">
      <c r="A1370" s="78">
        <v>1464</v>
      </c>
      <c r="B1370" s="65">
        <v>30973</v>
      </c>
      <c r="C1370" s="65">
        <v>15</v>
      </c>
      <c r="D1370" s="65" t="s">
        <v>730</v>
      </c>
      <c r="K1370" s="65" t="s">
        <v>2329</v>
      </c>
      <c r="M1370" s="65" t="s">
        <v>1786</v>
      </c>
    </row>
    <row r="1371" spans="1:13">
      <c r="A1371" s="78">
        <v>1465</v>
      </c>
      <c r="B1371" s="65">
        <v>30974</v>
      </c>
      <c r="C1371" s="65">
        <v>15</v>
      </c>
      <c r="D1371" s="65" t="s">
        <v>730</v>
      </c>
      <c r="K1371" s="65" t="s">
        <v>2337</v>
      </c>
      <c r="M1371" s="65" t="s">
        <v>1786</v>
      </c>
    </row>
    <row r="1372" spans="1:13">
      <c r="A1372" s="78">
        <v>1466</v>
      </c>
      <c r="B1372" s="65">
        <v>30975</v>
      </c>
      <c r="C1372" s="65">
        <v>15</v>
      </c>
      <c r="D1372" s="65" t="s">
        <v>730</v>
      </c>
      <c r="K1372" s="65" t="s">
        <v>2338</v>
      </c>
      <c r="M1372" s="65" t="s">
        <v>1786</v>
      </c>
    </row>
    <row r="1373" spans="1:13">
      <c r="A1373" s="78">
        <v>1467</v>
      </c>
      <c r="B1373" s="65">
        <v>30976</v>
      </c>
      <c r="C1373" s="65">
        <v>15</v>
      </c>
      <c r="D1373" s="65" t="s">
        <v>730</v>
      </c>
      <c r="K1373" s="65" t="s">
        <v>2339</v>
      </c>
      <c r="M1373" s="65" t="s">
        <v>1786</v>
      </c>
    </row>
    <row r="1374" spans="1:13">
      <c r="A1374" s="78">
        <v>1468</v>
      </c>
      <c r="B1374" s="65">
        <v>30977</v>
      </c>
      <c r="C1374" s="65">
        <v>15</v>
      </c>
      <c r="D1374" s="65" t="s">
        <v>730</v>
      </c>
      <c r="K1374" s="65" t="s">
        <v>2340</v>
      </c>
      <c r="M1374" s="65" t="s">
        <v>1786</v>
      </c>
    </row>
    <row r="1375" spans="1:13">
      <c r="A1375" s="78">
        <v>1469</v>
      </c>
      <c r="B1375" s="65">
        <v>30978</v>
      </c>
      <c r="C1375" s="65">
        <v>15</v>
      </c>
      <c r="D1375" s="65" t="s">
        <v>730</v>
      </c>
      <c r="K1375" s="65" t="s">
        <v>2341</v>
      </c>
      <c r="M1375" s="65" t="s">
        <v>1786</v>
      </c>
    </row>
    <row r="1376" spans="1:13">
      <c r="A1376" s="78">
        <v>1500</v>
      </c>
      <c r="B1376" s="65">
        <v>442</v>
      </c>
      <c r="K1376" s="65" t="s">
        <v>2342</v>
      </c>
      <c r="L1376" s="65" t="s">
        <v>2343</v>
      </c>
    </row>
    <row r="1377" spans="1:12">
      <c r="A1377" s="78">
        <v>1501</v>
      </c>
      <c r="B1377" s="65">
        <v>445</v>
      </c>
      <c r="K1377" s="65" t="s">
        <v>2344</v>
      </c>
      <c r="L1377" s="65" t="s">
        <v>2343</v>
      </c>
    </row>
    <row r="1378" spans="1:12">
      <c r="A1378" s="78">
        <v>1502</v>
      </c>
      <c r="B1378" s="65">
        <v>446</v>
      </c>
      <c r="K1378" s="65" t="s">
        <v>2345</v>
      </c>
      <c r="L1378" s="65" t="s">
        <v>2343</v>
      </c>
    </row>
    <row r="1379" spans="1:12">
      <c r="A1379" s="78">
        <v>1503</v>
      </c>
      <c r="B1379" s="65">
        <v>447</v>
      </c>
      <c r="K1379" s="65" t="s">
        <v>2346</v>
      </c>
      <c r="L1379" s="65" t="s">
        <v>2343</v>
      </c>
    </row>
    <row r="1380" spans="1:12">
      <c r="A1380" s="78">
        <v>1504</v>
      </c>
      <c r="B1380" s="65">
        <v>459</v>
      </c>
      <c r="K1380" s="65" t="s">
        <v>2347</v>
      </c>
      <c r="L1380" s="65" t="s">
        <v>2343</v>
      </c>
    </row>
    <row r="1381" spans="1:12">
      <c r="A1381" s="78">
        <v>1505</v>
      </c>
      <c r="B1381" s="65">
        <v>460</v>
      </c>
      <c r="K1381" s="65" t="s">
        <v>2348</v>
      </c>
      <c r="L1381" s="65" t="s">
        <v>2343</v>
      </c>
    </row>
    <row r="1382" spans="1:12">
      <c r="A1382" s="78">
        <v>1506</v>
      </c>
      <c r="B1382" s="65">
        <v>463</v>
      </c>
      <c r="K1382" s="65" t="s">
        <v>2349</v>
      </c>
      <c r="L1382" s="65" t="s">
        <v>2343</v>
      </c>
    </row>
    <row r="1383" spans="1:12">
      <c r="A1383" s="78">
        <v>1507</v>
      </c>
      <c r="B1383" s="65">
        <v>464</v>
      </c>
      <c r="K1383" s="65" t="s">
        <v>2350</v>
      </c>
      <c r="L1383" s="65" t="s">
        <v>2343</v>
      </c>
    </row>
    <row r="1384" spans="1:12">
      <c r="A1384" s="78">
        <v>1508</v>
      </c>
      <c r="B1384" s="65">
        <v>468</v>
      </c>
      <c r="K1384" s="65" t="s">
        <v>2351</v>
      </c>
      <c r="L1384" s="65" t="s">
        <v>2343</v>
      </c>
    </row>
    <row r="1385" spans="1:12">
      <c r="A1385" s="78">
        <v>1509</v>
      </c>
      <c r="B1385" s="65">
        <v>472</v>
      </c>
      <c r="K1385" s="65" t="s">
        <v>2352</v>
      </c>
      <c r="L1385" s="65" t="s">
        <v>2343</v>
      </c>
    </row>
    <row r="1386" spans="1:12">
      <c r="A1386" s="78">
        <v>1510</v>
      </c>
      <c r="B1386" s="65">
        <v>473</v>
      </c>
      <c r="K1386" s="65" t="s">
        <v>2353</v>
      </c>
      <c r="L1386" s="65" t="s">
        <v>2343</v>
      </c>
    </row>
    <row r="1387" spans="1:12">
      <c r="A1387" s="78">
        <v>1511</v>
      </c>
      <c r="B1387" s="65">
        <v>474</v>
      </c>
      <c r="K1387" s="65" t="s">
        <v>2354</v>
      </c>
      <c r="L1387" s="65" t="s">
        <v>2343</v>
      </c>
    </row>
    <row r="1388" spans="1:12">
      <c r="A1388" s="78">
        <v>1512</v>
      </c>
      <c r="B1388" s="65">
        <v>475</v>
      </c>
      <c r="K1388" s="65" t="s">
        <v>2355</v>
      </c>
      <c r="L1388" s="65" t="s">
        <v>2343</v>
      </c>
    </row>
    <row r="1389" spans="1:12">
      <c r="A1389" s="78">
        <v>1513</v>
      </c>
      <c r="B1389" s="65">
        <v>476</v>
      </c>
      <c r="K1389" s="65" t="s">
        <v>2356</v>
      </c>
      <c r="L1389" s="65" t="s">
        <v>2343</v>
      </c>
    </row>
    <row r="1390" spans="1:12">
      <c r="A1390" s="78">
        <v>1514</v>
      </c>
      <c r="B1390" s="65">
        <v>478</v>
      </c>
      <c r="K1390" s="65" t="s">
        <v>2357</v>
      </c>
      <c r="L1390" s="65" t="s">
        <v>2343</v>
      </c>
    </row>
    <row r="1391" spans="1:12">
      <c r="A1391" s="78">
        <v>1515</v>
      </c>
      <c r="B1391" s="65">
        <v>490</v>
      </c>
      <c r="K1391" s="65" t="s">
        <v>2358</v>
      </c>
      <c r="L1391" s="65" t="s">
        <v>2343</v>
      </c>
    </row>
    <row r="1392" spans="1:12">
      <c r="A1392" s="78">
        <v>1516</v>
      </c>
      <c r="B1392" s="65">
        <v>496</v>
      </c>
      <c r="K1392" s="65" t="s">
        <v>2359</v>
      </c>
      <c r="L1392" s="65" t="s">
        <v>2343</v>
      </c>
    </row>
    <row r="1393" spans="1:12">
      <c r="A1393" s="78">
        <v>1517</v>
      </c>
      <c r="B1393" s="65">
        <v>499</v>
      </c>
      <c r="K1393" s="65" t="s">
        <v>2360</v>
      </c>
      <c r="L1393" s="65" t="s">
        <v>2343</v>
      </c>
    </row>
    <row r="1394" spans="1:12">
      <c r="A1394" s="78">
        <v>1518</v>
      </c>
      <c r="B1394" s="65">
        <v>501</v>
      </c>
      <c r="K1394" s="65" t="s">
        <v>2361</v>
      </c>
      <c r="L1394" s="65" t="s">
        <v>2343</v>
      </c>
    </row>
    <row r="1395" spans="1:12">
      <c r="A1395" s="78">
        <v>1519</v>
      </c>
      <c r="B1395" s="65">
        <v>508</v>
      </c>
      <c r="K1395" s="65" t="s">
        <v>2362</v>
      </c>
      <c r="L1395" s="65" t="s">
        <v>2343</v>
      </c>
    </row>
    <row r="1396" spans="1:12">
      <c r="A1396" s="78">
        <v>1520</v>
      </c>
      <c r="B1396" s="65">
        <v>511</v>
      </c>
      <c r="K1396" s="65" t="s">
        <v>2363</v>
      </c>
      <c r="L1396" s="65" t="s">
        <v>2343</v>
      </c>
    </row>
    <row r="1397" spans="1:12">
      <c r="A1397" s="78">
        <v>1521</v>
      </c>
      <c r="B1397" s="65">
        <v>1260</v>
      </c>
      <c r="K1397" s="65" t="s">
        <v>2364</v>
      </c>
      <c r="L1397" s="65" t="s">
        <v>2343</v>
      </c>
    </row>
    <row r="1398" spans="1:12">
      <c r="A1398" s="78">
        <v>1522</v>
      </c>
      <c r="B1398" s="65">
        <v>1261</v>
      </c>
      <c r="K1398" s="65" t="s">
        <v>2365</v>
      </c>
      <c r="L1398" s="65" t="s">
        <v>2343</v>
      </c>
    </row>
    <row r="1399" spans="1:12">
      <c r="A1399" s="78">
        <v>1523</v>
      </c>
      <c r="B1399" s="65">
        <v>1262</v>
      </c>
      <c r="K1399" s="65" t="s">
        <v>2366</v>
      </c>
      <c r="L1399" s="65" t="s">
        <v>2343</v>
      </c>
    </row>
    <row r="1400" spans="1:12">
      <c r="A1400" s="78">
        <v>1524</v>
      </c>
      <c r="B1400" s="65">
        <v>1264</v>
      </c>
      <c r="K1400" s="65" t="s">
        <v>2367</v>
      </c>
      <c r="L1400" s="65" t="s">
        <v>2343</v>
      </c>
    </row>
    <row r="1401" spans="1:12">
      <c r="A1401" s="78">
        <v>1525</v>
      </c>
      <c r="B1401" s="65">
        <v>1265</v>
      </c>
      <c r="K1401" s="65" t="s">
        <v>2368</v>
      </c>
      <c r="L1401" s="65" t="s">
        <v>2343</v>
      </c>
    </row>
    <row r="1402" spans="1:12">
      <c r="A1402" s="78">
        <v>1526</v>
      </c>
      <c r="B1402" s="65">
        <v>1266</v>
      </c>
      <c r="K1402" s="65" t="s">
        <v>2369</v>
      </c>
      <c r="L1402" s="65" t="s">
        <v>2343</v>
      </c>
    </row>
    <row r="1403" spans="1:12">
      <c r="A1403" s="78">
        <v>1527</v>
      </c>
      <c r="B1403" s="65">
        <v>1267</v>
      </c>
      <c r="K1403" s="65" t="s">
        <v>2370</v>
      </c>
      <c r="L1403" s="65" t="s">
        <v>2343</v>
      </c>
    </row>
    <row r="1404" spans="1:12">
      <c r="A1404" s="78">
        <v>1528</v>
      </c>
      <c r="B1404" s="65">
        <v>1268</v>
      </c>
      <c r="K1404" s="65" t="s">
        <v>2371</v>
      </c>
      <c r="L1404" s="65" t="s">
        <v>2343</v>
      </c>
    </row>
    <row r="1405" spans="1:12">
      <c r="A1405" s="78">
        <v>1529</v>
      </c>
      <c r="B1405" s="65">
        <v>1269</v>
      </c>
      <c r="K1405" s="65" t="s">
        <v>2372</v>
      </c>
      <c r="L1405" s="65" t="s">
        <v>2343</v>
      </c>
    </row>
    <row r="1406" spans="1:12">
      <c r="A1406" s="78">
        <v>1530</v>
      </c>
      <c r="B1406" s="65">
        <v>1270</v>
      </c>
      <c r="K1406" s="65" t="s">
        <v>2373</v>
      </c>
      <c r="L1406" s="65" t="s">
        <v>2343</v>
      </c>
    </row>
    <row r="1407" spans="1:12">
      <c r="A1407" s="78">
        <v>1531</v>
      </c>
      <c r="B1407" s="65">
        <v>1271</v>
      </c>
      <c r="K1407" s="65" t="s">
        <v>2374</v>
      </c>
      <c r="L1407" s="65" t="s">
        <v>2343</v>
      </c>
    </row>
    <row r="1408" spans="1:12">
      <c r="A1408" s="78">
        <v>1532</v>
      </c>
      <c r="B1408" s="65">
        <v>1273</v>
      </c>
      <c r="K1408" s="65" t="s">
        <v>2375</v>
      </c>
      <c r="L1408" s="65" t="s">
        <v>2343</v>
      </c>
    </row>
    <row r="1409" spans="1:12">
      <c r="A1409" s="78">
        <v>1533</v>
      </c>
      <c r="B1409" s="65">
        <v>1274</v>
      </c>
      <c r="K1409" s="65" t="s">
        <v>2376</v>
      </c>
      <c r="L1409" s="65" t="s">
        <v>2343</v>
      </c>
    </row>
    <row r="1410" spans="1:12">
      <c r="A1410" s="78">
        <v>1534</v>
      </c>
      <c r="B1410" s="65">
        <v>1279</v>
      </c>
      <c r="K1410" s="65" t="s">
        <v>2377</v>
      </c>
      <c r="L1410" s="65" t="s">
        <v>2343</v>
      </c>
    </row>
    <row r="1411" spans="1:12">
      <c r="A1411" s="78">
        <v>1535</v>
      </c>
      <c r="B1411" s="65">
        <v>1280</v>
      </c>
      <c r="K1411" s="65" t="s">
        <v>2378</v>
      </c>
      <c r="L1411" s="65" t="s">
        <v>2343</v>
      </c>
    </row>
    <row r="1412" spans="1:12">
      <c r="A1412" s="78">
        <v>1536</v>
      </c>
      <c r="B1412" s="65">
        <v>1281</v>
      </c>
      <c r="K1412" s="65" t="s">
        <v>2379</v>
      </c>
      <c r="L1412" s="65" t="s">
        <v>2343</v>
      </c>
    </row>
    <row r="1413" spans="1:12">
      <c r="A1413" s="78">
        <v>1537</v>
      </c>
      <c r="B1413" s="65">
        <v>1282</v>
      </c>
      <c r="K1413" s="65" t="s">
        <v>2380</v>
      </c>
      <c r="L1413" s="65" t="s">
        <v>2343</v>
      </c>
    </row>
    <row r="1414" spans="1:12">
      <c r="A1414" s="78">
        <v>1538</v>
      </c>
      <c r="B1414" s="65">
        <v>1283</v>
      </c>
      <c r="K1414" s="79" t="s">
        <v>2381</v>
      </c>
      <c r="L1414" s="65" t="s">
        <v>2343</v>
      </c>
    </row>
    <row r="1415" spans="1:12">
      <c r="A1415" s="78">
        <v>1539</v>
      </c>
      <c r="B1415" s="65">
        <v>1284</v>
      </c>
      <c r="K1415" s="65" t="s">
        <v>2382</v>
      </c>
      <c r="L1415" s="65" t="s">
        <v>2343</v>
      </c>
    </row>
    <row r="1416" spans="1:12">
      <c r="A1416" s="78">
        <v>1540</v>
      </c>
      <c r="B1416" s="65">
        <v>1287</v>
      </c>
      <c r="K1416" s="65" t="s">
        <v>2383</v>
      </c>
      <c r="L1416" s="65" t="s">
        <v>2343</v>
      </c>
    </row>
    <row r="1417" spans="1:12">
      <c r="A1417" s="78">
        <v>1541</v>
      </c>
      <c r="B1417" s="65">
        <v>1288</v>
      </c>
      <c r="K1417" s="65" t="s">
        <v>2384</v>
      </c>
      <c r="L1417" s="65" t="s">
        <v>2343</v>
      </c>
    </row>
    <row r="1418" spans="1:12">
      <c r="A1418" s="78">
        <v>1542</v>
      </c>
      <c r="B1418" s="65">
        <v>1289</v>
      </c>
      <c r="K1418" s="65" t="s">
        <v>2385</v>
      </c>
      <c r="L1418" s="65" t="s">
        <v>2343</v>
      </c>
    </row>
    <row r="1419" spans="1:12">
      <c r="A1419" s="78">
        <v>1543</v>
      </c>
      <c r="B1419" s="65">
        <v>1290</v>
      </c>
      <c r="K1419" s="65" t="s">
        <v>2386</v>
      </c>
      <c r="L1419" s="65" t="s">
        <v>2343</v>
      </c>
    </row>
    <row r="1420" spans="1:12">
      <c r="A1420" s="78">
        <v>1544</v>
      </c>
      <c r="B1420" s="65">
        <v>1291</v>
      </c>
      <c r="K1420" s="65" t="s">
        <v>2387</v>
      </c>
      <c r="L1420" s="65" t="s">
        <v>2343</v>
      </c>
    </row>
    <row r="1421" spans="1:12">
      <c r="A1421" s="78">
        <v>1545</v>
      </c>
      <c r="B1421" s="65">
        <v>1292</v>
      </c>
      <c r="K1421" s="65" t="s">
        <v>2388</v>
      </c>
      <c r="L1421" s="65" t="s">
        <v>2343</v>
      </c>
    </row>
    <row r="1422" spans="1:12">
      <c r="A1422" s="78">
        <v>1546</v>
      </c>
      <c r="B1422" s="65">
        <v>1293</v>
      </c>
      <c r="K1422" s="65" t="s">
        <v>2389</v>
      </c>
      <c r="L1422" s="65" t="s">
        <v>2343</v>
      </c>
    </row>
    <row r="1423" spans="1:12">
      <c r="A1423" s="78">
        <v>1547</v>
      </c>
      <c r="B1423" s="65">
        <v>1294</v>
      </c>
      <c r="K1423" s="65" t="s">
        <v>2390</v>
      </c>
      <c r="L1423" s="65" t="s">
        <v>2343</v>
      </c>
    </row>
    <row r="1424" spans="1:12">
      <c r="A1424" s="78">
        <v>1548</v>
      </c>
      <c r="B1424" s="65">
        <v>1295</v>
      </c>
      <c r="K1424" s="65" t="s">
        <v>2391</v>
      </c>
      <c r="L1424" s="65" t="s">
        <v>2343</v>
      </c>
    </row>
    <row r="1425" spans="1:13">
      <c r="A1425" s="78">
        <v>1549</v>
      </c>
      <c r="B1425" s="65">
        <v>1296</v>
      </c>
      <c r="K1425" s="65" t="s">
        <v>2392</v>
      </c>
      <c r="L1425" s="65" t="s">
        <v>2343</v>
      </c>
    </row>
    <row r="1426" spans="1:13">
      <c r="A1426" s="78">
        <v>1550</v>
      </c>
      <c r="B1426" s="65">
        <v>1297</v>
      </c>
      <c r="K1426" s="65" t="s">
        <v>2393</v>
      </c>
      <c r="L1426" s="65" t="s">
        <v>2343</v>
      </c>
    </row>
    <row r="1427" spans="1:13">
      <c r="A1427" s="78">
        <v>1551</v>
      </c>
      <c r="B1427" s="65">
        <v>1298</v>
      </c>
      <c r="K1427" s="65" t="s">
        <v>2394</v>
      </c>
      <c r="L1427" s="65" t="s">
        <v>2343</v>
      </c>
    </row>
    <row r="1428" spans="1:13">
      <c r="A1428" s="78">
        <v>1552</v>
      </c>
      <c r="B1428" s="65">
        <v>1299</v>
      </c>
      <c r="K1428" s="65" t="s">
        <v>2395</v>
      </c>
      <c r="L1428" s="65" t="s">
        <v>2343</v>
      </c>
    </row>
    <row r="1429" spans="1:13">
      <c r="A1429" s="78">
        <v>1553</v>
      </c>
      <c r="B1429" s="65">
        <v>1272</v>
      </c>
      <c r="K1429" s="65" t="s">
        <v>2396</v>
      </c>
    </row>
    <row r="1430" spans="1:13">
      <c r="A1430" s="78">
        <v>1554</v>
      </c>
      <c r="B1430" s="65">
        <v>1272</v>
      </c>
      <c r="K1430" s="65" t="s">
        <v>2397</v>
      </c>
    </row>
    <row r="1431" spans="1:13">
      <c r="A1431" s="80">
        <v>1555</v>
      </c>
      <c r="B1431" s="65">
        <v>30289</v>
      </c>
      <c r="K1431" s="65" t="s">
        <v>2398</v>
      </c>
      <c r="M1431" s="65" t="s">
        <v>2399</v>
      </c>
    </row>
    <row r="1432" spans="1:13">
      <c r="A1432" s="80">
        <v>1556</v>
      </c>
      <c r="B1432" s="65">
        <v>30289</v>
      </c>
      <c r="K1432" s="65" t="s">
        <v>2400</v>
      </c>
      <c r="M1432" s="65" t="s">
        <v>2399</v>
      </c>
    </row>
    <row r="1433" spans="1:13">
      <c r="A1433" s="80">
        <v>1557</v>
      </c>
      <c r="B1433" s="65">
        <v>30288</v>
      </c>
      <c r="K1433" s="65" t="s">
        <v>2401</v>
      </c>
      <c r="M1433" s="65" t="s">
        <v>2399</v>
      </c>
    </row>
    <row r="1434" spans="1:13">
      <c r="A1434" s="80">
        <v>1558</v>
      </c>
      <c r="B1434" s="65">
        <v>30288</v>
      </c>
      <c r="K1434" s="65" t="s">
        <v>2402</v>
      </c>
      <c r="M1434" s="65" t="s">
        <v>2399</v>
      </c>
    </row>
    <row r="1435" spans="1:13">
      <c r="A1435" s="80">
        <v>1559</v>
      </c>
      <c r="K1435" s="65" t="s">
        <v>2403</v>
      </c>
      <c r="M1435" s="65" t="s">
        <v>2399</v>
      </c>
    </row>
    <row r="1436" spans="1:13">
      <c r="A1436" s="80">
        <v>1560</v>
      </c>
      <c r="K1436" s="65" t="s">
        <v>2404</v>
      </c>
      <c r="M1436" s="65" t="s">
        <v>2399</v>
      </c>
    </row>
    <row r="1437" spans="1:13">
      <c r="A1437" s="80">
        <v>1561</v>
      </c>
      <c r="K1437" s="65" t="s">
        <v>2405</v>
      </c>
      <c r="M1437" s="65" t="s">
        <v>2399</v>
      </c>
    </row>
    <row r="1438" spans="1:13">
      <c r="A1438" s="80">
        <v>1562</v>
      </c>
      <c r="K1438" s="65" t="s">
        <v>2406</v>
      </c>
      <c r="M1438" s="65" t="s">
        <v>2399</v>
      </c>
    </row>
    <row r="1439" spans="1:13">
      <c r="A1439" s="80">
        <v>1563</v>
      </c>
      <c r="K1439" s="65" t="s">
        <v>2407</v>
      </c>
      <c r="M1439" s="65" t="s">
        <v>2399</v>
      </c>
    </row>
    <row r="1440" spans="1:13">
      <c r="A1440" s="80">
        <v>1564</v>
      </c>
      <c r="K1440" s="65" t="s">
        <v>2408</v>
      </c>
      <c r="M1440" s="65" t="s">
        <v>2399</v>
      </c>
    </row>
    <row r="1441" spans="1:13">
      <c r="A1441" s="80">
        <v>1565</v>
      </c>
      <c r="K1441" s="65" t="s">
        <v>2409</v>
      </c>
      <c r="M1441" s="65" t="s">
        <v>2399</v>
      </c>
    </row>
    <row r="1442" spans="1:13">
      <c r="A1442" s="80">
        <v>1566</v>
      </c>
      <c r="K1442" s="65" t="s">
        <v>2410</v>
      </c>
      <c r="M1442" s="65" t="s">
        <v>2399</v>
      </c>
    </row>
    <row r="1443" spans="1:13">
      <c r="A1443" s="80">
        <v>1567</v>
      </c>
      <c r="K1443" s="65" t="s">
        <v>2411</v>
      </c>
      <c r="M1443" s="65" t="s">
        <v>2399</v>
      </c>
    </row>
    <row r="1444" spans="1:13">
      <c r="A1444" s="80">
        <v>1568</v>
      </c>
      <c r="K1444" s="65" t="s">
        <v>2412</v>
      </c>
      <c r="M1444" s="65" t="s">
        <v>2399</v>
      </c>
    </row>
    <row r="1445" spans="1:13">
      <c r="A1445" s="80">
        <v>1569</v>
      </c>
      <c r="K1445" s="65" t="s">
        <v>2413</v>
      </c>
      <c r="M1445" s="65" t="s">
        <v>2399</v>
      </c>
    </row>
    <row r="1446" spans="1:13">
      <c r="A1446" s="80">
        <v>1570</v>
      </c>
      <c r="K1446" s="65" t="s">
        <v>2414</v>
      </c>
      <c r="M1446" s="65" t="s">
        <v>2399</v>
      </c>
    </row>
    <row r="1447" spans="1:13">
      <c r="A1447" s="80">
        <v>1571</v>
      </c>
      <c r="K1447" s="65" t="s">
        <v>2415</v>
      </c>
      <c r="M1447" s="65" t="s">
        <v>2399</v>
      </c>
    </row>
    <row r="1448" spans="1:13">
      <c r="A1448" s="80">
        <v>1572</v>
      </c>
      <c r="K1448" s="65" t="s">
        <v>2416</v>
      </c>
      <c r="M1448" s="65" t="s">
        <v>2399</v>
      </c>
    </row>
    <row r="1449" spans="1:13">
      <c r="A1449" s="80">
        <v>1573</v>
      </c>
      <c r="K1449" s="65" t="s">
        <v>2417</v>
      </c>
      <c r="M1449" s="65" t="s">
        <v>2399</v>
      </c>
    </row>
    <row r="1450" spans="1:13">
      <c r="A1450" s="80">
        <v>1574</v>
      </c>
      <c r="K1450" s="65" t="s">
        <v>2418</v>
      </c>
      <c r="M1450" s="65" t="s">
        <v>2399</v>
      </c>
    </row>
    <row r="1451" spans="1:13">
      <c r="A1451" s="80">
        <v>1575</v>
      </c>
      <c r="K1451" s="65" t="s">
        <v>2419</v>
      </c>
      <c r="M1451" s="65" t="s">
        <v>2399</v>
      </c>
    </row>
    <row r="1452" spans="1:13">
      <c r="A1452" s="80">
        <v>1576</v>
      </c>
      <c r="K1452" s="65" t="s">
        <v>2420</v>
      </c>
      <c r="M1452" s="65" t="s">
        <v>2399</v>
      </c>
    </row>
    <row r="1453" spans="1:13">
      <c r="A1453" s="80">
        <v>1577</v>
      </c>
      <c r="K1453" s="65" t="s">
        <v>2421</v>
      </c>
      <c r="M1453" s="65" t="s">
        <v>2399</v>
      </c>
    </row>
    <row r="1454" spans="1:13">
      <c r="A1454" s="80">
        <v>1578</v>
      </c>
      <c r="K1454" s="65" t="s">
        <v>1032</v>
      </c>
      <c r="M1454" s="65" t="s">
        <v>2399</v>
      </c>
    </row>
    <row r="1455" spans="1:13">
      <c r="A1455" s="80">
        <v>1579</v>
      </c>
      <c r="K1455" s="65" t="s">
        <v>2422</v>
      </c>
      <c r="M1455" s="65" t="s">
        <v>2399</v>
      </c>
    </row>
    <row r="1456" spans="1:13">
      <c r="A1456" s="80">
        <v>1580</v>
      </c>
      <c r="K1456" s="65" t="s">
        <v>2423</v>
      </c>
      <c r="M1456" s="65" t="s">
        <v>2399</v>
      </c>
    </row>
    <row r="1457" spans="1:13">
      <c r="A1457" s="80">
        <v>1581</v>
      </c>
      <c r="K1457" s="65" t="s">
        <v>2424</v>
      </c>
      <c r="M1457" s="65" t="s">
        <v>2399</v>
      </c>
    </row>
    <row r="1458" spans="1:13">
      <c r="A1458" s="80">
        <v>1582</v>
      </c>
      <c r="K1458" s="65" t="s">
        <v>2425</v>
      </c>
      <c r="M1458" s="65" t="s">
        <v>2399</v>
      </c>
    </row>
    <row r="1459" spans="1:13">
      <c r="A1459" s="80">
        <v>1583</v>
      </c>
      <c r="K1459" s="65" t="s">
        <v>2419</v>
      </c>
      <c r="M1459" s="65" t="s">
        <v>2399</v>
      </c>
    </row>
    <row r="1460" spans="1:13">
      <c r="A1460" s="80">
        <v>1584</v>
      </c>
      <c r="K1460" s="65" t="s">
        <v>2426</v>
      </c>
      <c r="M1460" s="65" t="s">
        <v>2399</v>
      </c>
    </row>
    <row r="1461" spans="1:13">
      <c r="A1461" s="80">
        <v>1585</v>
      </c>
      <c r="K1461" s="65" t="s">
        <v>2427</v>
      </c>
      <c r="M1461" s="65" t="s">
        <v>2399</v>
      </c>
    </row>
    <row r="1462" spans="1:13">
      <c r="A1462" s="80">
        <v>1586</v>
      </c>
      <c r="K1462" s="65" t="s">
        <v>2428</v>
      </c>
      <c r="M1462" s="65" t="s">
        <v>2399</v>
      </c>
    </row>
    <row r="1463" spans="1:13">
      <c r="A1463" s="80">
        <v>1587</v>
      </c>
      <c r="K1463" s="65" t="s">
        <v>2429</v>
      </c>
      <c r="M1463" s="65" t="s">
        <v>2399</v>
      </c>
    </row>
    <row r="1464" spans="1:13">
      <c r="A1464" s="80">
        <v>1588</v>
      </c>
      <c r="K1464" s="65" t="s">
        <v>2430</v>
      </c>
      <c r="M1464" s="65" t="s">
        <v>2399</v>
      </c>
    </row>
    <row r="1465" spans="1:13">
      <c r="A1465" s="80">
        <v>1589</v>
      </c>
      <c r="K1465" s="65" t="s">
        <v>2431</v>
      </c>
      <c r="M1465" s="65" t="s">
        <v>2399</v>
      </c>
    </row>
    <row r="1466" spans="1:13">
      <c r="A1466" s="80">
        <v>1590</v>
      </c>
      <c r="K1466" s="65" t="s">
        <v>2432</v>
      </c>
      <c r="M1466" s="65" t="s">
        <v>2399</v>
      </c>
    </row>
    <row r="1467" spans="1:13">
      <c r="A1467" s="80">
        <v>1591</v>
      </c>
      <c r="K1467" s="65" t="s">
        <v>2433</v>
      </c>
      <c r="M1467" s="65" t="s">
        <v>2399</v>
      </c>
    </row>
    <row r="1468" spans="1:13">
      <c r="A1468" s="80">
        <v>1592</v>
      </c>
      <c r="K1468" s="65" t="s">
        <v>2434</v>
      </c>
      <c r="M1468" s="65" t="s">
        <v>2399</v>
      </c>
    </row>
    <row r="1469" spans="1:13">
      <c r="A1469" s="80">
        <v>1593</v>
      </c>
      <c r="K1469" s="65" t="s">
        <v>2420</v>
      </c>
      <c r="M1469" s="65" t="s">
        <v>2399</v>
      </c>
    </row>
    <row r="1470" spans="1:13">
      <c r="A1470" s="80">
        <v>1594</v>
      </c>
      <c r="K1470" s="65" t="s">
        <v>2435</v>
      </c>
      <c r="M1470" s="65" t="s">
        <v>2399</v>
      </c>
    </row>
    <row r="1471" spans="1:13">
      <c r="A1471" s="80">
        <v>1595</v>
      </c>
      <c r="K1471" s="65" t="s">
        <v>2425</v>
      </c>
      <c r="M1471" s="65" t="s">
        <v>2399</v>
      </c>
    </row>
    <row r="1472" spans="1:13">
      <c r="A1472" s="80">
        <v>1596</v>
      </c>
      <c r="K1472" s="65" t="s">
        <v>2420</v>
      </c>
      <c r="M1472" s="65" t="s">
        <v>2399</v>
      </c>
    </row>
    <row r="1473" spans="1:13">
      <c r="A1473" s="80">
        <v>1597</v>
      </c>
      <c r="K1473" s="85" t="s">
        <v>2436</v>
      </c>
      <c r="M1473" s="65" t="s">
        <v>2399</v>
      </c>
    </row>
    <row r="1474" spans="1:13">
      <c r="A1474" s="80">
        <v>1598</v>
      </c>
      <c r="K1474" s="85" t="s">
        <v>2437</v>
      </c>
      <c r="M1474" s="65" t="s">
        <v>2399</v>
      </c>
    </row>
    <row r="1475" spans="1:13">
      <c r="A1475" s="80">
        <v>1599</v>
      </c>
      <c r="K1475" s="65" t="s">
        <v>2438</v>
      </c>
      <c r="M1475" s="65" t="s">
        <v>2399</v>
      </c>
    </row>
    <row r="1476" spans="1:13">
      <c r="A1476" s="80">
        <v>1600</v>
      </c>
      <c r="K1476" s="65" t="s">
        <v>2439</v>
      </c>
      <c r="M1476" s="65" t="s">
        <v>2399</v>
      </c>
    </row>
    <row r="1477" spans="1:13">
      <c r="A1477" s="80">
        <v>1601</v>
      </c>
      <c r="K1477" s="65" t="s">
        <v>2440</v>
      </c>
      <c r="M1477" s="65" t="s">
        <v>2399</v>
      </c>
    </row>
    <row r="1478" spans="1:13">
      <c r="A1478" s="80">
        <v>1602</v>
      </c>
      <c r="K1478" s="65" t="s">
        <v>2441</v>
      </c>
      <c r="M1478" s="65" t="s">
        <v>2399</v>
      </c>
    </row>
    <row r="1479" spans="1:13">
      <c r="A1479" s="80">
        <v>1603</v>
      </c>
      <c r="K1479" s="65" t="s">
        <v>2442</v>
      </c>
      <c r="M1479" s="65" t="s">
        <v>2399</v>
      </c>
    </row>
    <row r="1480" spans="1:13">
      <c r="A1480" s="80">
        <v>1604</v>
      </c>
      <c r="K1480" s="65" t="s">
        <v>2443</v>
      </c>
      <c r="M1480" s="65" t="s">
        <v>2399</v>
      </c>
    </row>
    <row r="1481" spans="1:13">
      <c r="A1481" s="80">
        <v>1605</v>
      </c>
      <c r="K1481" s="65" t="s">
        <v>2444</v>
      </c>
      <c r="M1481" s="65" t="s">
        <v>2399</v>
      </c>
    </row>
    <row r="1482" spans="1:13">
      <c r="A1482" s="80">
        <v>1606</v>
      </c>
      <c r="K1482" s="65" t="s">
        <v>2445</v>
      </c>
      <c r="M1482" s="65" t="s">
        <v>2399</v>
      </c>
    </row>
    <row r="1483" spans="1:13">
      <c r="A1483" s="80">
        <v>1607</v>
      </c>
      <c r="H1483" s="65" t="s">
        <v>2446</v>
      </c>
      <c r="I1483" s="65" t="s">
        <v>2447</v>
      </c>
      <c r="K1483" s="65" t="s">
        <v>2448</v>
      </c>
      <c r="M1483" s="65" t="s">
        <v>2449</v>
      </c>
    </row>
    <row r="1484" spans="1:13">
      <c r="A1484" s="80">
        <v>1608</v>
      </c>
      <c r="H1484" s="65" t="s">
        <v>2446</v>
      </c>
      <c r="I1484" s="65" t="s">
        <v>2447</v>
      </c>
      <c r="K1484" s="65" t="s">
        <v>2450</v>
      </c>
      <c r="M1484" s="65" t="s">
        <v>2449</v>
      </c>
    </row>
    <row r="1485" spans="1:13">
      <c r="A1485" s="80">
        <v>1609</v>
      </c>
      <c r="H1485" s="65" t="s">
        <v>2446</v>
      </c>
      <c r="I1485" s="65" t="s">
        <v>2447</v>
      </c>
      <c r="K1485" s="65" t="s">
        <v>2451</v>
      </c>
      <c r="M1485" s="65" t="s">
        <v>2449</v>
      </c>
    </row>
    <row r="1486" spans="1:13">
      <c r="A1486" s="80">
        <v>1610</v>
      </c>
      <c r="H1486" s="65" t="s">
        <v>2452</v>
      </c>
      <c r="I1486" s="65" t="s">
        <v>2447</v>
      </c>
      <c r="K1486" s="65" t="s">
        <v>2453</v>
      </c>
      <c r="M1486" s="65" t="s">
        <v>2449</v>
      </c>
    </row>
    <row r="1487" spans="1:13">
      <c r="A1487" s="80">
        <v>1611</v>
      </c>
      <c r="H1487" s="65" t="s">
        <v>2446</v>
      </c>
      <c r="I1487" s="65" t="s">
        <v>2447</v>
      </c>
      <c r="K1487" s="65" t="s">
        <v>2454</v>
      </c>
      <c r="M1487" s="65" t="s">
        <v>2449</v>
      </c>
    </row>
    <row r="1488" spans="1:13">
      <c r="A1488" s="80">
        <v>1612</v>
      </c>
      <c r="H1488" s="65" t="s">
        <v>2446</v>
      </c>
      <c r="I1488" s="65" t="s">
        <v>2447</v>
      </c>
      <c r="K1488" s="65" t="s">
        <v>2455</v>
      </c>
      <c r="M1488" s="65" t="s">
        <v>2449</v>
      </c>
    </row>
    <row r="1489" spans="1:13">
      <c r="A1489" s="80">
        <v>1613</v>
      </c>
      <c r="H1489" s="65" t="s">
        <v>2446</v>
      </c>
      <c r="I1489" s="65" t="s">
        <v>2447</v>
      </c>
      <c r="K1489" s="65" t="s">
        <v>2456</v>
      </c>
      <c r="M1489" s="65" t="s">
        <v>2449</v>
      </c>
    </row>
    <row r="1490" spans="1:13">
      <c r="A1490" s="80">
        <v>1614</v>
      </c>
      <c r="H1490" s="65" t="s">
        <v>2446</v>
      </c>
      <c r="I1490" s="65" t="s">
        <v>2447</v>
      </c>
      <c r="K1490" s="65" t="s">
        <v>2457</v>
      </c>
      <c r="M1490" s="65" t="s">
        <v>2449</v>
      </c>
    </row>
    <row r="1491" spans="1:13">
      <c r="A1491" s="80">
        <v>1615</v>
      </c>
      <c r="H1491" s="65" t="s">
        <v>2446</v>
      </c>
      <c r="I1491" s="65" t="s">
        <v>2447</v>
      </c>
      <c r="K1491" s="65" t="s">
        <v>2458</v>
      </c>
      <c r="M1491" s="65" t="s">
        <v>2449</v>
      </c>
    </row>
    <row r="1492" spans="1:13">
      <c r="A1492" s="80">
        <v>1616</v>
      </c>
      <c r="H1492" s="65" t="s">
        <v>2446</v>
      </c>
      <c r="I1492" s="65" t="s">
        <v>2447</v>
      </c>
      <c r="K1492" s="65" t="s">
        <v>2459</v>
      </c>
      <c r="M1492" s="65" t="s">
        <v>2449</v>
      </c>
    </row>
    <row r="1493" spans="1:13">
      <c r="A1493" s="80">
        <v>1617</v>
      </c>
      <c r="H1493" s="65" t="s">
        <v>2446</v>
      </c>
      <c r="I1493" s="65" t="s">
        <v>2447</v>
      </c>
      <c r="K1493" s="65" t="s">
        <v>2460</v>
      </c>
      <c r="M1493" s="65" t="s">
        <v>2449</v>
      </c>
    </row>
    <row r="1494" spans="1:13">
      <c r="A1494" s="80">
        <v>1618</v>
      </c>
      <c r="H1494" s="65" t="s">
        <v>2446</v>
      </c>
      <c r="I1494" s="65" t="s">
        <v>2447</v>
      </c>
      <c r="K1494" s="65" t="s">
        <v>2461</v>
      </c>
      <c r="M1494" s="65" t="s">
        <v>2449</v>
      </c>
    </row>
    <row r="1495" spans="1:13">
      <c r="A1495" s="80">
        <v>1619</v>
      </c>
      <c r="H1495" s="65" t="s">
        <v>2446</v>
      </c>
      <c r="I1495" s="65" t="s">
        <v>2447</v>
      </c>
      <c r="K1495" s="65" t="s">
        <v>2462</v>
      </c>
      <c r="M1495" s="65" t="s">
        <v>2449</v>
      </c>
    </row>
    <row r="1496" spans="1:13">
      <c r="A1496" s="80">
        <v>1620</v>
      </c>
      <c r="H1496" s="65" t="s">
        <v>2446</v>
      </c>
      <c r="I1496" s="65" t="s">
        <v>2447</v>
      </c>
      <c r="K1496" s="65" t="s">
        <v>2463</v>
      </c>
      <c r="M1496" s="65" t="s">
        <v>2449</v>
      </c>
    </row>
    <row r="1497" spans="1:13">
      <c r="A1497" s="80">
        <v>1621</v>
      </c>
      <c r="H1497" s="65" t="s">
        <v>2446</v>
      </c>
      <c r="I1497" s="65" t="s">
        <v>2447</v>
      </c>
      <c r="K1497" s="65" t="s">
        <v>2464</v>
      </c>
      <c r="M1497" s="65" t="s">
        <v>2449</v>
      </c>
    </row>
    <row r="1498" spans="1:13">
      <c r="A1498" s="80">
        <v>1622</v>
      </c>
      <c r="H1498" s="65" t="s">
        <v>2446</v>
      </c>
      <c r="I1498" s="65" t="s">
        <v>2447</v>
      </c>
      <c r="K1498" s="65" t="s">
        <v>2465</v>
      </c>
      <c r="M1498" s="65" t="s">
        <v>2449</v>
      </c>
    </row>
    <row r="1499" spans="1:13">
      <c r="A1499" s="80">
        <v>1623</v>
      </c>
      <c r="H1499" s="65" t="s">
        <v>2466</v>
      </c>
      <c r="I1499" s="65" t="s">
        <v>2447</v>
      </c>
      <c r="K1499" s="65" t="s">
        <v>2467</v>
      </c>
      <c r="M1499" s="65" t="s">
        <v>2449</v>
      </c>
    </row>
    <row r="1500" spans="1:13">
      <c r="A1500" s="80">
        <v>1624</v>
      </c>
      <c r="H1500" s="65" t="s">
        <v>2466</v>
      </c>
      <c r="I1500" s="65" t="s">
        <v>2447</v>
      </c>
      <c r="K1500" s="65" t="s">
        <v>2468</v>
      </c>
      <c r="M1500" s="65" t="s">
        <v>2449</v>
      </c>
    </row>
    <row r="1501" spans="1:13">
      <c r="A1501" s="80">
        <v>1625</v>
      </c>
      <c r="H1501" s="65" t="s">
        <v>2446</v>
      </c>
      <c r="I1501" s="65" t="s">
        <v>2447</v>
      </c>
      <c r="K1501" s="65" t="s">
        <v>2469</v>
      </c>
      <c r="M1501" s="65" t="s">
        <v>2449</v>
      </c>
    </row>
    <row r="1502" spans="1:13">
      <c r="A1502" s="80">
        <v>1626</v>
      </c>
      <c r="H1502" s="65" t="s">
        <v>2446</v>
      </c>
      <c r="I1502" s="65" t="s">
        <v>2447</v>
      </c>
      <c r="K1502" s="65" t="s">
        <v>2470</v>
      </c>
      <c r="M1502" s="65" t="s">
        <v>2449</v>
      </c>
    </row>
    <row r="1503" spans="1:13">
      <c r="A1503" s="80">
        <v>1627</v>
      </c>
      <c r="H1503" s="65" t="s">
        <v>2446</v>
      </c>
      <c r="I1503" s="65" t="s">
        <v>2447</v>
      </c>
      <c r="K1503" s="65" t="s">
        <v>2471</v>
      </c>
      <c r="M1503" s="65" t="s">
        <v>2449</v>
      </c>
    </row>
    <row r="1504" spans="1:13">
      <c r="A1504" s="80">
        <v>1628</v>
      </c>
      <c r="H1504" s="65" t="s">
        <v>2446</v>
      </c>
      <c r="I1504" s="65" t="s">
        <v>2447</v>
      </c>
      <c r="K1504" s="65" t="s">
        <v>2472</v>
      </c>
      <c r="M1504" s="65" t="s">
        <v>2449</v>
      </c>
    </row>
    <row r="1505" spans="1:13">
      <c r="A1505" s="80">
        <v>1629</v>
      </c>
      <c r="H1505" s="65" t="s">
        <v>2446</v>
      </c>
      <c r="I1505" s="65" t="s">
        <v>2447</v>
      </c>
      <c r="K1505" s="65" t="s">
        <v>2473</v>
      </c>
      <c r="M1505" s="65" t="s">
        <v>2449</v>
      </c>
    </row>
    <row r="1506" spans="1:13">
      <c r="A1506" s="80">
        <v>1630</v>
      </c>
      <c r="H1506" s="65" t="s">
        <v>2446</v>
      </c>
      <c r="I1506" s="65" t="s">
        <v>2447</v>
      </c>
      <c r="K1506" s="65" t="s">
        <v>2474</v>
      </c>
      <c r="M1506" s="65" t="s">
        <v>2449</v>
      </c>
    </row>
    <row r="1507" spans="1:13">
      <c r="A1507" s="80">
        <v>1631</v>
      </c>
      <c r="H1507" s="65" t="s">
        <v>2446</v>
      </c>
      <c r="I1507" s="65" t="s">
        <v>2447</v>
      </c>
      <c r="K1507" s="65" t="s">
        <v>2475</v>
      </c>
      <c r="M1507" s="65" t="s">
        <v>2449</v>
      </c>
    </row>
    <row r="1508" spans="1:13">
      <c r="A1508" s="80">
        <v>1632</v>
      </c>
      <c r="H1508" s="65" t="s">
        <v>2446</v>
      </c>
      <c r="I1508" s="65" t="s">
        <v>2447</v>
      </c>
      <c r="K1508" s="65" t="s">
        <v>2476</v>
      </c>
      <c r="M1508" s="65" t="s">
        <v>2449</v>
      </c>
    </row>
    <row r="1509" spans="1:13">
      <c r="A1509" s="80">
        <v>1633</v>
      </c>
      <c r="H1509" s="65" t="s">
        <v>2446</v>
      </c>
      <c r="I1509" s="65" t="s">
        <v>2447</v>
      </c>
      <c r="K1509" s="65" t="s">
        <v>2477</v>
      </c>
      <c r="M1509" s="65" t="s">
        <v>2449</v>
      </c>
    </row>
    <row r="1510" spans="1:13">
      <c r="A1510" s="80">
        <v>1634</v>
      </c>
      <c r="H1510" s="65" t="s">
        <v>2446</v>
      </c>
      <c r="I1510" s="65" t="s">
        <v>2447</v>
      </c>
      <c r="K1510" s="65" t="s">
        <v>2478</v>
      </c>
      <c r="M1510" s="65" t="s">
        <v>2449</v>
      </c>
    </row>
    <row r="1511" spans="1:13">
      <c r="A1511" s="80">
        <v>1635</v>
      </c>
      <c r="H1511" s="65" t="s">
        <v>2446</v>
      </c>
      <c r="I1511" s="65" t="s">
        <v>2447</v>
      </c>
      <c r="K1511" s="65" t="s">
        <v>2479</v>
      </c>
      <c r="M1511" s="65" t="s">
        <v>2449</v>
      </c>
    </row>
    <row r="1512" spans="1:13">
      <c r="A1512" s="80">
        <v>1636</v>
      </c>
      <c r="H1512" s="65" t="s">
        <v>2446</v>
      </c>
      <c r="I1512" s="65" t="s">
        <v>2447</v>
      </c>
      <c r="K1512" s="65" t="s">
        <v>2480</v>
      </c>
      <c r="M1512" s="65" t="s">
        <v>2449</v>
      </c>
    </row>
    <row r="1513" spans="1:13">
      <c r="A1513" s="80">
        <v>1637</v>
      </c>
      <c r="H1513" s="65" t="s">
        <v>2481</v>
      </c>
      <c r="I1513" s="65" t="s">
        <v>2447</v>
      </c>
      <c r="K1513" s="65" t="s">
        <v>2482</v>
      </c>
      <c r="M1513" s="65" t="s">
        <v>2449</v>
      </c>
    </row>
    <row r="1514" spans="1:13">
      <c r="A1514" s="80">
        <v>1638</v>
      </c>
      <c r="H1514" s="65" t="s">
        <v>2481</v>
      </c>
      <c r="I1514" s="65" t="s">
        <v>2447</v>
      </c>
      <c r="K1514" s="65" t="s">
        <v>2483</v>
      </c>
      <c r="M1514" s="65" t="s">
        <v>2449</v>
      </c>
    </row>
    <row r="1515" spans="1:13">
      <c r="A1515" s="80">
        <v>1639</v>
      </c>
      <c r="H1515" s="65" t="s">
        <v>2446</v>
      </c>
      <c r="I1515" s="65" t="s">
        <v>2447</v>
      </c>
      <c r="K1515" s="65" t="s">
        <v>2484</v>
      </c>
      <c r="M1515" s="65" t="s">
        <v>2449</v>
      </c>
    </row>
    <row r="1516" spans="1:13">
      <c r="A1516" s="80">
        <v>1640</v>
      </c>
      <c r="H1516" s="65" t="s">
        <v>2446</v>
      </c>
      <c r="I1516" s="65" t="s">
        <v>2447</v>
      </c>
      <c r="K1516" s="65" t="s">
        <v>2485</v>
      </c>
      <c r="M1516" s="65" t="s">
        <v>2449</v>
      </c>
    </row>
    <row r="1517" spans="1:13">
      <c r="A1517" s="80">
        <v>1641</v>
      </c>
      <c r="H1517" s="65" t="s">
        <v>2446</v>
      </c>
      <c r="I1517" s="65" t="s">
        <v>2447</v>
      </c>
      <c r="K1517" s="65" t="s">
        <v>2486</v>
      </c>
      <c r="M1517" s="65" t="s">
        <v>2449</v>
      </c>
    </row>
    <row r="1518" spans="1:13">
      <c r="A1518" s="80">
        <v>1642</v>
      </c>
      <c r="H1518" s="65" t="s">
        <v>2446</v>
      </c>
      <c r="I1518" s="65" t="s">
        <v>2447</v>
      </c>
      <c r="K1518" s="65" t="s">
        <v>2487</v>
      </c>
      <c r="M1518" s="65" t="s">
        <v>2449</v>
      </c>
    </row>
    <row r="1519" spans="1:13">
      <c r="A1519" s="80">
        <v>1643</v>
      </c>
      <c r="H1519" s="65" t="s">
        <v>2466</v>
      </c>
      <c r="I1519" s="65" t="s">
        <v>2447</v>
      </c>
      <c r="K1519" s="65" t="s">
        <v>2488</v>
      </c>
      <c r="M1519" s="65" t="s">
        <v>2449</v>
      </c>
    </row>
    <row r="1520" spans="1:13">
      <c r="A1520" s="80">
        <v>1644</v>
      </c>
      <c r="H1520" s="65" t="s">
        <v>2446</v>
      </c>
      <c r="I1520" s="65" t="s">
        <v>2447</v>
      </c>
      <c r="K1520" s="65" t="s">
        <v>2489</v>
      </c>
      <c r="M1520" s="65" t="s">
        <v>2449</v>
      </c>
    </row>
    <row r="1521" spans="1:13">
      <c r="A1521" s="80">
        <v>1645</v>
      </c>
      <c r="H1521" s="65" t="s">
        <v>2490</v>
      </c>
      <c r="I1521" s="65" t="s">
        <v>2447</v>
      </c>
      <c r="K1521" s="65" t="s">
        <v>2491</v>
      </c>
      <c r="M1521" s="65" t="s">
        <v>2449</v>
      </c>
    </row>
    <row r="1522" spans="1:13">
      <c r="A1522" s="80">
        <v>1646</v>
      </c>
      <c r="H1522" s="65" t="s">
        <v>2446</v>
      </c>
      <c r="I1522" s="65" t="s">
        <v>2447</v>
      </c>
      <c r="K1522" s="65" t="s">
        <v>2492</v>
      </c>
      <c r="M1522" s="65" t="s">
        <v>2449</v>
      </c>
    </row>
    <row r="1523" spans="1:13">
      <c r="A1523" s="80">
        <v>1647</v>
      </c>
      <c r="H1523" s="65" t="s">
        <v>2446</v>
      </c>
      <c r="I1523" s="65" t="s">
        <v>2447</v>
      </c>
      <c r="K1523" s="65" t="s">
        <v>2493</v>
      </c>
      <c r="M1523" s="65" t="s">
        <v>2449</v>
      </c>
    </row>
    <row r="1524" spans="1:13">
      <c r="A1524" s="80">
        <v>1648</v>
      </c>
      <c r="H1524" s="65" t="s">
        <v>2446</v>
      </c>
      <c r="I1524" s="65" t="s">
        <v>2447</v>
      </c>
      <c r="K1524" s="65" t="s">
        <v>2494</v>
      </c>
      <c r="M1524" s="65" t="s">
        <v>2449</v>
      </c>
    </row>
    <row r="1525" spans="1:13">
      <c r="A1525" s="80">
        <v>1649</v>
      </c>
      <c r="H1525" s="65" t="s">
        <v>2446</v>
      </c>
      <c r="I1525" s="65" t="s">
        <v>2447</v>
      </c>
      <c r="K1525" s="65" t="s">
        <v>2495</v>
      </c>
      <c r="M1525" s="65" t="s">
        <v>2449</v>
      </c>
    </row>
    <row r="1526" spans="1:13">
      <c r="A1526" s="80">
        <v>1650</v>
      </c>
      <c r="H1526" s="65" t="s">
        <v>2446</v>
      </c>
      <c r="I1526" s="65" t="s">
        <v>2447</v>
      </c>
      <c r="K1526" s="65" t="s">
        <v>2496</v>
      </c>
      <c r="M1526" s="65" t="s">
        <v>2449</v>
      </c>
    </row>
    <row r="1527" spans="1:13">
      <c r="A1527" s="80">
        <v>1651</v>
      </c>
      <c r="H1527" s="65" t="s">
        <v>2446</v>
      </c>
      <c r="I1527" s="65" t="s">
        <v>2447</v>
      </c>
      <c r="K1527" s="65" t="s">
        <v>2497</v>
      </c>
      <c r="M1527" s="65" t="s">
        <v>2449</v>
      </c>
    </row>
    <row r="1528" spans="1:13">
      <c r="A1528" s="80">
        <v>1652</v>
      </c>
      <c r="H1528" s="65" t="s">
        <v>2446</v>
      </c>
      <c r="I1528" s="65" t="s">
        <v>2447</v>
      </c>
      <c r="K1528" s="65" t="s">
        <v>2498</v>
      </c>
      <c r="M1528" s="65" t="s">
        <v>2449</v>
      </c>
    </row>
    <row r="1529" spans="1:13">
      <c r="A1529" s="80">
        <v>1653</v>
      </c>
      <c r="H1529" s="65" t="s">
        <v>2446</v>
      </c>
      <c r="I1529" s="65" t="s">
        <v>2447</v>
      </c>
      <c r="K1529" s="65" t="s">
        <v>2499</v>
      </c>
      <c r="M1529" s="65" t="s">
        <v>2449</v>
      </c>
    </row>
    <row r="1530" spans="1:13">
      <c r="A1530" s="80">
        <v>1654</v>
      </c>
      <c r="H1530" s="65" t="s">
        <v>2500</v>
      </c>
      <c r="I1530" s="65" t="s">
        <v>2447</v>
      </c>
      <c r="K1530" s="65" t="s">
        <v>2501</v>
      </c>
      <c r="M1530" s="65" t="s">
        <v>2449</v>
      </c>
    </row>
    <row r="1531" spans="1:13">
      <c r="A1531" s="80">
        <v>1655</v>
      </c>
      <c r="H1531" s="65" t="s">
        <v>2446</v>
      </c>
      <c r="I1531" s="65" t="s">
        <v>2447</v>
      </c>
      <c r="K1531" s="65" t="s">
        <v>2502</v>
      </c>
      <c r="M1531" s="65" t="s">
        <v>2449</v>
      </c>
    </row>
    <row r="1532" spans="1:13">
      <c r="A1532" s="80">
        <v>1656</v>
      </c>
      <c r="H1532" s="65" t="s">
        <v>2446</v>
      </c>
      <c r="I1532" s="65" t="s">
        <v>2447</v>
      </c>
      <c r="K1532" s="65" t="s">
        <v>2503</v>
      </c>
      <c r="M1532" s="65" t="s">
        <v>2449</v>
      </c>
    </row>
    <row r="1533" spans="1:13">
      <c r="A1533" s="80">
        <v>1657</v>
      </c>
      <c r="H1533" s="65" t="s">
        <v>2446</v>
      </c>
      <c r="I1533" s="65" t="s">
        <v>2447</v>
      </c>
      <c r="K1533" s="65" t="s">
        <v>2504</v>
      </c>
      <c r="M1533" s="65" t="s">
        <v>2449</v>
      </c>
    </row>
    <row r="1534" spans="1:13">
      <c r="A1534" s="80">
        <v>1658</v>
      </c>
      <c r="H1534" s="65" t="s">
        <v>2446</v>
      </c>
      <c r="I1534" s="65" t="s">
        <v>2447</v>
      </c>
      <c r="K1534" s="65" t="s">
        <v>2505</v>
      </c>
      <c r="M1534" s="65" t="s">
        <v>2449</v>
      </c>
    </row>
    <row r="1535" spans="1:13">
      <c r="A1535" s="80">
        <v>1659</v>
      </c>
      <c r="H1535" s="65" t="s">
        <v>2446</v>
      </c>
      <c r="I1535" s="65" t="s">
        <v>2447</v>
      </c>
      <c r="K1535" s="65" t="s">
        <v>2506</v>
      </c>
      <c r="M1535" s="65" t="s">
        <v>2449</v>
      </c>
    </row>
    <row r="1536" spans="1:13">
      <c r="A1536" s="80">
        <v>1660</v>
      </c>
      <c r="H1536" s="65" t="s">
        <v>2507</v>
      </c>
      <c r="I1536" s="65" t="s">
        <v>2447</v>
      </c>
      <c r="K1536" s="65" t="s">
        <v>2508</v>
      </c>
      <c r="M1536" s="65" t="s">
        <v>2449</v>
      </c>
    </row>
    <row r="1537" spans="1:13">
      <c r="A1537" s="80">
        <v>1661</v>
      </c>
      <c r="H1537" s="65" t="s">
        <v>2507</v>
      </c>
      <c r="I1537" s="65" t="s">
        <v>2447</v>
      </c>
      <c r="K1537" s="65" t="s">
        <v>2509</v>
      </c>
      <c r="M1537" s="65" t="s">
        <v>2449</v>
      </c>
    </row>
    <row r="1538" spans="1:13">
      <c r="A1538" s="80">
        <v>1662</v>
      </c>
      <c r="H1538" s="65" t="s">
        <v>2507</v>
      </c>
      <c r="I1538" s="65" t="s">
        <v>2447</v>
      </c>
      <c r="K1538" s="65" t="s">
        <v>2510</v>
      </c>
      <c r="M1538" s="65" t="s">
        <v>2449</v>
      </c>
    </row>
    <row r="1539" spans="1:13">
      <c r="A1539" s="80">
        <v>1663</v>
      </c>
      <c r="H1539" s="65" t="s">
        <v>2507</v>
      </c>
      <c r="I1539" s="65" t="s">
        <v>2447</v>
      </c>
      <c r="K1539" s="65" t="s">
        <v>2511</v>
      </c>
      <c r="M1539" s="65" t="s">
        <v>2449</v>
      </c>
    </row>
    <row r="1540" spans="1:13">
      <c r="A1540" s="80">
        <v>1664</v>
      </c>
      <c r="H1540" s="65" t="s">
        <v>2507</v>
      </c>
      <c r="I1540" s="65" t="s">
        <v>2447</v>
      </c>
      <c r="K1540" s="65" t="s">
        <v>2512</v>
      </c>
      <c r="M1540" s="65" t="s">
        <v>2449</v>
      </c>
    </row>
    <row r="1541" spans="1:13">
      <c r="A1541" s="80">
        <v>1665</v>
      </c>
      <c r="H1541" s="65" t="s">
        <v>2446</v>
      </c>
      <c r="I1541" s="65" t="s">
        <v>2447</v>
      </c>
      <c r="K1541" s="65" t="s">
        <v>2513</v>
      </c>
      <c r="M1541" s="65" t="s">
        <v>2449</v>
      </c>
    </row>
    <row r="1542" spans="1:13">
      <c r="A1542" s="80">
        <v>1666</v>
      </c>
      <c r="H1542" s="65" t="s">
        <v>2446</v>
      </c>
      <c r="I1542" s="65" t="s">
        <v>2447</v>
      </c>
      <c r="K1542" s="65" t="s">
        <v>2514</v>
      </c>
      <c r="M1542" s="65" t="s">
        <v>2449</v>
      </c>
    </row>
    <row r="1543" spans="1:13">
      <c r="A1543" s="80">
        <v>1667</v>
      </c>
      <c r="H1543" s="65" t="s">
        <v>2446</v>
      </c>
      <c r="I1543" s="65" t="s">
        <v>2447</v>
      </c>
      <c r="K1543" s="65" t="s">
        <v>2515</v>
      </c>
      <c r="M1543" s="65" t="s">
        <v>2449</v>
      </c>
    </row>
    <row r="1544" spans="1:13">
      <c r="A1544" s="80">
        <v>1668</v>
      </c>
      <c r="H1544" s="65" t="s">
        <v>2500</v>
      </c>
      <c r="I1544" s="65" t="s">
        <v>2447</v>
      </c>
      <c r="K1544" s="65" t="s">
        <v>2516</v>
      </c>
      <c r="M1544" s="65" t="s">
        <v>2449</v>
      </c>
    </row>
    <row r="1545" spans="1:13">
      <c r="A1545" s="80">
        <v>1669</v>
      </c>
      <c r="H1545" s="65" t="s">
        <v>2446</v>
      </c>
      <c r="I1545" s="65" t="s">
        <v>2447</v>
      </c>
      <c r="K1545" s="65" t="s">
        <v>2517</v>
      </c>
      <c r="M1545" s="65" t="s">
        <v>2449</v>
      </c>
    </row>
    <row r="1546" spans="1:13">
      <c r="A1546" s="80">
        <v>1670</v>
      </c>
      <c r="H1546" s="65" t="s">
        <v>2518</v>
      </c>
      <c r="I1546" s="65" t="s">
        <v>2447</v>
      </c>
      <c r="K1546" s="65" t="s">
        <v>2519</v>
      </c>
      <c r="M1546" s="65" t="s">
        <v>2449</v>
      </c>
    </row>
    <row r="1547" spans="1:13">
      <c r="A1547" s="80">
        <v>1671</v>
      </c>
      <c r="H1547" s="65" t="s">
        <v>2520</v>
      </c>
      <c r="I1547" s="65" t="s">
        <v>2447</v>
      </c>
      <c r="K1547" s="65" t="s">
        <v>2521</v>
      </c>
      <c r="M1547" s="65" t="s">
        <v>2449</v>
      </c>
    </row>
    <row r="1548" spans="1:13">
      <c r="A1548" s="80">
        <v>1672</v>
      </c>
      <c r="H1548" s="65" t="s">
        <v>2446</v>
      </c>
      <c r="I1548" s="65" t="s">
        <v>2447</v>
      </c>
      <c r="K1548" s="65" t="s">
        <v>2522</v>
      </c>
      <c r="M1548" s="65" t="s">
        <v>2449</v>
      </c>
    </row>
    <row r="1549" spans="1:13">
      <c r="A1549" s="80">
        <v>1673</v>
      </c>
      <c r="H1549" s="65" t="s">
        <v>2490</v>
      </c>
      <c r="I1549" s="65" t="s">
        <v>2447</v>
      </c>
      <c r="K1549" s="65" t="s">
        <v>2523</v>
      </c>
      <c r="M1549" s="65" t="s">
        <v>2449</v>
      </c>
    </row>
    <row r="1550" spans="1:13">
      <c r="A1550" s="80">
        <v>1674</v>
      </c>
      <c r="H1550" s="65" t="s">
        <v>2490</v>
      </c>
      <c r="I1550" s="65" t="s">
        <v>2447</v>
      </c>
      <c r="K1550" s="65" t="s">
        <v>2524</v>
      </c>
      <c r="M1550" s="65" t="s">
        <v>2449</v>
      </c>
    </row>
    <row r="1551" spans="1:13">
      <c r="A1551" s="80">
        <v>1675</v>
      </c>
      <c r="H1551" s="65" t="s">
        <v>2500</v>
      </c>
      <c r="I1551" s="65" t="s">
        <v>2447</v>
      </c>
      <c r="K1551" s="65" t="s">
        <v>2525</v>
      </c>
      <c r="M1551" s="65" t="s">
        <v>2449</v>
      </c>
    </row>
    <row r="1552" spans="1:13">
      <c r="A1552" s="80">
        <v>1676</v>
      </c>
      <c r="H1552" s="65" t="s">
        <v>2500</v>
      </c>
      <c r="I1552" s="65" t="s">
        <v>2447</v>
      </c>
      <c r="K1552" s="65" t="s">
        <v>2526</v>
      </c>
      <c r="M1552" s="65" t="s">
        <v>2449</v>
      </c>
    </row>
    <row r="1553" spans="1:13">
      <c r="A1553" s="80">
        <v>1677</v>
      </c>
      <c r="H1553" s="65" t="s">
        <v>2500</v>
      </c>
      <c r="I1553" s="65" t="s">
        <v>2447</v>
      </c>
      <c r="K1553" s="65" t="s">
        <v>2527</v>
      </c>
      <c r="M1553" s="65" t="s">
        <v>2449</v>
      </c>
    </row>
    <row r="1554" spans="1:13">
      <c r="A1554" s="80">
        <v>1678</v>
      </c>
      <c r="H1554" s="65" t="s">
        <v>2466</v>
      </c>
      <c r="I1554" s="65" t="s">
        <v>2447</v>
      </c>
      <c r="K1554" s="65" t="s">
        <v>2528</v>
      </c>
      <c r="M1554" s="65" t="s">
        <v>2449</v>
      </c>
    </row>
    <row r="1555" spans="1:13">
      <c r="A1555" s="80">
        <v>1679</v>
      </c>
      <c r="H1555" s="65" t="s">
        <v>2446</v>
      </c>
      <c r="I1555" s="65" t="s">
        <v>2447</v>
      </c>
      <c r="K1555" s="65" t="s">
        <v>2529</v>
      </c>
      <c r="M1555" s="65" t="s">
        <v>2449</v>
      </c>
    </row>
    <row r="1556" spans="1:13">
      <c r="A1556" s="80">
        <v>1680</v>
      </c>
      <c r="H1556" s="65" t="s">
        <v>2500</v>
      </c>
      <c r="I1556" s="65" t="s">
        <v>2447</v>
      </c>
      <c r="K1556" s="65" t="s">
        <v>2530</v>
      </c>
      <c r="M1556" s="65" t="s">
        <v>2449</v>
      </c>
    </row>
    <row r="1557" spans="1:13">
      <c r="A1557" s="80">
        <v>1681</v>
      </c>
      <c r="H1557" s="65" t="s">
        <v>2446</v>
      </c>
      <c r="I1557" s="65" t="s">
        <v>2447</v>
      </c>
      <c r="K1557" s="65" t="s">
        <v>2531</v>
      </c>
      <c r="M1557" s="65" t="s">
        <v>2449</v>
      </c>
    </row>
    <row r="1558" spans="1:13">
      <c r="A1558" s="80">
        <v>1682</v>
      </c>
      <c r="H1558" s="65" t="s">
        <v>2507</v>
      </c>
      <c r="I1558" s="65" t="s">
        <v>2447</v>
      </c>
      <c r="K1558" s="65" t="s">
        <v>2532</v>
      </c>
      <c r="M1558" s="65" t="s">
        <v>2449</v>
      </c>
    </row>
    <row r="1559" spans="1:13">
      <c r="A1559" s="80">
        <v>1683</v>
      </c>
      <c r="H1559" s="65" t="s">
        <v>2446</v>
      </c>
      <c r="I1559" s="65" t="s">
        <v>2447</v>
      </c>
      <c r="K1559" s="65" t="s">
        <v>2533</v>
      </c>
      <c r="M1559" s="65" t="s">
        <v>2449</v>
      </c>
    </row>
    <row r="1560" spans="1:13">
      <c r="A1560" s="80">
        <v>1684</v>
      </c>
      <c r="H1560" s="65" t="s">
        <v>2446</v>
      </c>
      <c r="I1560" s="65" t="s">
        <v>2447</v>
      </c>
      <c r="K1560" s="65" t="s">
        <v>2534</v>
      </c>
      <c r="M1560" s="65" t="s">
        <v>2449</v>
      </c>
    </row>
    <row r="1561" spans="1:13">
      <c r="A1561" s="80">
        <v>1685</v>
      </c>
      <c r="H1561" s="65" t="s">
        <v>2446</v>
      </c>
      <c r="I1561" s="65" t="s">
        <v>2447</v>
      </c>
      <c r="K1561" s="65" t="s">
        <v>2535</v>
      </c>
      <c r="M1561" s="65" t="s">
        <v>2449</v>
      </c>
    </row>
    <row r="1562" spans="1:13">
      <c r="A1562" s="80">
        <v>1686</v>
      </c>
      <c r="H1562" s="65" t="s">
        <v>2446</v>
      </c>
      <c r="I1562" s="65" t="s">
        <v>2447</v>
      </c>
      <c r="K1562" s="65" t="s">
        <v>2536</v>
      </c>
      <c r="M1562" s="65" t="s">
        <v>2449</v>
      </c>
    </row>
    <row r="1563" spans="1:13">
      <c r="A1563" s="80">
        <v>1687</v>
      </c>
      <c r="H1563" s="65" t="s">
        <v>2446</v>
      </c>
      <c r="I1563" s="65" t="s">
        <v>2447</v>
      </c>
      <c r="K1563" s="65" t="s">
        <v>2537</v>
      </c>
      <c r="M1563" s="65" t="s">
        <v>2449</v>
      </c>
    </row>
    <row r="1564" spans="1:13">
      <c r="A1564" s="80">
        <v>1688</v>
      </c>
      <c r="H1564" s="65" t="s">
        <v>2446</v>
      </c>
      <c r="I1564" s="65" t="s">
        <v>2447</v>
      </c>
      <c r="K1564" s="65" t="s">
        <v>2538</v>
      </c>
      <c r="M1564" s="65" t="s">
        <v>2449</v>
      </c>
    </row>
    <row r="1565" spans="1:13">
      <c r="A1565" s="80">
        <v>1689</v>
      </c>
      <c r="H1565" s="65" t="s">
        <v>2446</v>
      </c>
      <c r="I1565" s="65" t="s">
        <v>2447</v>
      </c>
      <c r="K1565" s="65" t="s">
        <v>2539</v>
      </c>
      <c r="M1565" s="65" t="s">
        <v>2449</v>
      </c>
    </row>
    <row r="1566" spans="1:13">
      <c r="A1566" s="80">
        <v>1690</v>
      </c>
      <c r="H1566" s="65" t="s">
        <v>2446</v>
      </c>
      <c r="I1566" s="65" t="s">
        <v>2447</v>
      </c>
      <c r="K1566" s="65" t="s">
        <v>2540</v>
      </c>
      <c r="M1566" s="65" t="s">
        <v>2449</v>
      </c>
    </row>
    <row r="1567" spans="1:13">
      <c r="A1567" s="80">
        <v>1691</v>
      </c>
      <c r="H1567" s="65" t="s">
        <v>2446</v>
      </c>
      <c r="I1567" s="65" t="s">
        <v>2447</v>
      </c>
      <c r="K1567" s="65" t="s">
        <v>2541</v>
      </c>
      <c r="M1567" s="65" t="s">
        <v>2449</v>
      </c>
    </row>
    <row r="1568" spans="1:13">
      <c r="A1568" s="80">
        <v>1692</v>
      </c>
      <c r="H1568" s="65" t="s">
        <v>2446</v>
      </c>
      <c r="I1568" s="65" t="s">
        <v>2447</v>
      </c>
      <c r="K1568" s="65" t="s">
        <v>2542</v>
      </c>
      <c r="M1568" s="65" t="s">
        <v>2449</v>
      </c>
    </row>
    <row r="1569" spans="1:13">
      <c r="A1569" s="80">
        <v>1693</v>
      </c>
      <c r="H1569" s="65" t="s">
        <v>2446</v>
      </c>
      <c r="I1569" s="65" t="s">
        <v>2447</v>
      </c>
      <c r="K1569" s="65" t="s">
        <v>2543</v>
      </c>
      <c r="M1569" s="65" t="s">
        <v>2449</v>
      </c>
    </row>
    <row r="1570" spans="1:13">
      <c r="A1570" s="80">
        <v>1694</v>
      </c>
      <c r="H1570" s="65" t="s">
        <v>2446</v>
      </c>
      <c r="I1570" s="65" t="s">
        <v>2447</v>
      </c>
      <c r="K1570" s="65" t="s">
        <v>2544</v>
      </c>
      <c r="M1570" s="65" t="s">
        <v>2449</v>
      </c>
    </row>
    <row r="1571" spans="1:13">
      <c r="A1571" s="80">
        <v>1695</v>
      </c>
      <c r="H1571" s="65" t="s">
        <v>2446</v>
      </c>
      <c r="I1571" s="65" t="s">
        <v>2447</v>
      </c>
      <c r="K1571" s="65" t="s">
        <v>2545</v>
      </c>
      <c r="M1571" s="65" t="s">
        <v>2449</v>
      </c>
    </row>
    <row r="1572" spans="1:13">
      <c r="A1572" s="80">
        <v>1696</v>
      </c>
      <c r="H1572" s="65" t="s">
        <v>2446</v>
      </c>
      <c r="I1572" s="65" t="s">
        <v>2447</v>
      </c>
      <c r="K1572" s="65" t="s">
        <v>2546</v>
      </c>
      <c r="M1572" s="65" t="s">
        <v>2449</v>
      </c>
    </row>
    <row r="1573" spans="1:13">
      <c r="A1573" s="80">
        <v>1697</v>
      </c>
      <c r="H1573" s="65" t="s">
        <v>2446</v>
      </c>
      <c r="I1573" s="65" t="s">
        <v>2447</v>
      </c>
      <c r="K1573" s="65" t="s">
        <v>2547</v>
      </c>
      <c r="M1573" s="65" t="s">
        <v>2449</v>
      </c>
    </row>
    <row r="1574" spans="1:13">
      <c r="A1574" s="80">
        <v>1698</v>
      </c>
      <c r="H1574" s="65" t="s">
        <v>2548</v>
      </c>
      <c r="I1574" s="65" t="s">
        <v>2447</v>
      </c>
      <c r="K1574" s="65" t="s">
        <v>2549</v>
      </c>
      <c r="M1574" s="65" t="s">
        <v>2449</v>
      </c>
    </row>
    <row r="1575" spans="1:13">
      <c r="A1575" s="80">
        <v>1699</v>
      </c>
      <c r="H1575" s="65" t="s">
        <v>2446</v>
      </c>
      <c r="I1575" s="65" t="s">
        <v>2447</v>
      </c>
      <c r="K1575" s="65" t="s">
        <v>2550</v>
      </c>
      <c r="M1575" s="65" t="s">
        <v>2449</v>
      </c>
    </row>
    <row r="1576" spans="1:13">
      <c r="A1576" s="80">
        <v>1700</v>
      </c>
      <c r="H1576" s="65" t="s">
        <v>2446</v>
      </c>
      <c r="I1576" s="65" t="s">
        <v>2447</v>
      </c>
      <c r="K1576" s="65" t="s">
        <v>2551</v>
      </c>
      <c r="M1576" s="65" t="s">
        <v>2449</v>
      </c>
    </row>
    <row r="1577" spans="1:13">
      <c r="A1577" s="80">
        <v>1701</v>
      </c>
      <c r="H1577" s="65" t="s">
        <v>2446</v>
      </c>
      <c r="I1577" s="65" t="s">
        <v>2447</v>
      </c>
      <c r="K1577" s="65" t="s">
        <v>2552</v>
      </c>
      <c r="M1577" s="65" t="s">
        <v>2449</v>
      </c>
    </row>
    <row r="1578" spans="1:13">
      <c r="A1578" s="80">
        <v>1702</v>
      </c>
      <c r="H1578" s="65" t="s">
        <v>2446</v>
      </c>
      <c r="I1578" s="65" t="s">
        <v>2447</v>
      </c>
      <c r="K1578" s="65" t="s">
        <v>2553</v>
      </c>
      <c r="M1578" s="65" t="s">
        <v>2449</v>
      </c>
    </row>
    <row r="1579" spans="1:13">
      <c r="A1579" s="80">
        <v>1703</v>
      </c>
      <c r="H1579" s="65" t="s">
        <v>2446</v>
      </c>
      <c r="I1579" s="65" t="s">
        <v>2447</v>
      </c>
      <c r="K1579" s="65" t="s">
        <v>2554</v>
      </c>
      <c r="M1579" s="65" t="s">
        <v>2449</v>
      </c>
    </row>
    <row r="1580" spans="1:13">
      <c r="A1580" s="80">
        <v>1704</v>
      </c>
      <c r="H1580" s="65" t="s">
        <v>2446</v>
      </c>
      <c r="I1580" s="65" t="s">
        <v>2447</v>
      </c>
      <c r="K1580" s="65" t="s">
        <v>2555</v>
      </c>
      <c r="M1580" s="65" t="s">
        <v>2449</v>
      </c>
    </row>
    <row r="1581" spans="1:13">
      <c r="A1581" s="80">
        <v>1705</v>
      </c>
      <c r="H1581" s="65" t="s">
        <v>2446</v>
      </c>
      <c r="I1581" s="65" t="s">
        <v>2447</v>
      </c>
      <c r="K1581" s="65" t="s">
        <v>2556</v>
      </c>
      <c r="M1581" s="65" t="s">
        <v>2449</v>
      </c>
    </row>
    <row r="1582" spans="1:13">
      <c r="A1582" s="80">
        <v>1706</v>
      </c>
      <c r="H1582" s="65" t="s">
        <v>2446</v>
      </c>
      <c r="I1582" s="65" t="s">
        <v>2447</v>
      </c>
      <c r="K1582" s="65" t="s">
        <v>2557</v>
      </c>
      <c r="M1582" s="65" t="s">
        <v>2449</v>
      </c>
    </row>
    <row r="1583" spans="1:13">
      <c r="A1583" s="80">
        <v>1707</v>
      </c>
      <c r="H1583" s="65" t="s">
        <v>2446</v>
      </c>
      <c r="I1583" s="65" t="s">
        <v>2447</v>
      </c>
      <c r="K1583" s="65" t="s">
        <v>2558</v>
      </c>
      <c r="M1583" s="65" t="s">
        <v>2449</v>
      </c>
    </row>
    <row r="1584" spans="1:13">
      <c r="A1584" s="80">
        <v>1708</v>
      </c>
      <c r="H1584" s="65" t="s">
        <v>2446</v>
      </c>
      <c r="I1584" s="65" t="s">
        <v>2447</v>
      </c>
      <c r="K1584" s="65" t="s">
        <v>2559</v>
      </c>
      <c r="M1584" s="65" t="s">
        <v>2449</v>
      </c>
    </row>
    <row r="1585" spans="1:13">
      <c r="A1585" s="80">
        <v>1709</v>
      </c>
      <c r="H1585" s="65" t="s">
        <v>2446</v>
      </c>
      <c r="I1585" s="65" t="s">
        <v>2447</v>
      </c>
      <c r="K1585" s="65" t="s">
        <v>2560</v>
      </c>
      <c r="M1585" s="65" t="s">
        <v>2449</v>
      </c>
    </row>
    <row r="1586" spans="1:13">
      <c r="A1586" s="80">
        <v>1710</v>
      </c>
      <c r="H1586" s="65" t="s">
        <v>2446</v>
      </c>
      <c r="I1586" s="65" t="s">
        <v>2447</v>
      </c>
      <c r="K1586" s="65" t="s">
        <v>2561</v>
      </c>
      <c r="M1586" s="65" t="s">
        <v>2449</v>
      </c>
    </row>
    <row r="1587" spans="1:13">
      <c r="A1587" s="80">
        <v>1711</v>
      </c>
      <c r="H1587" s="65" t="s">
        <v>2446</v>
      </c>
      <c r="I1587" s="65" t="s">
        <v>2447</v>
      </c>
      <c r="K1587" s="65" t="s">
        <v>2562</v>
      </c>
      <c r="M1587" s="65" t="s">
        <v>2449</v>
      </c>
    </row>
    <row r="1588" spans="1:13">
      <c r="A1588" s="80">
        <v>1712</v>
      </c>
      <c r="H1588" s="65" t="s">
        <v>2446</v>
      </c>
      <c r="I1588" s="65" t="s">
        <v>2447</v>
      </c>
      <c r="K1588" s="65" t="s">
        <v>2563</v>
      </c>
      <c r="M1588" s="65" t="s">
        <v>2449</v>
      </c>
    </row>
    <row r="1589" spans="1:13">
      <c r="A1589" s="80">
        <v>1713</v>
      </c>
      <c r="H1589" s="65" t="s">
        <v>2446</v>
      </c>
      <c r="I1589" s="65" t="s">
        <v>2447</v>
      </c>
      <c r="K1589" s="65" t="s">
        <v>2564</v>
      </c>
      <c r="M1589" s="65" t="s">
        <v>2449</v>
      </c>
    </row>
    <row r="1590" spans="1:13">
      <c r="A1590" s="80">
        <v>1714</v>
      </c>
      <c r="H1590" s="65" t="s">
        <v>2446</v>
      </c>
      <c r="I1590" s="65" t="s">
        <v>2447</v>
      </c>
      <c r="K1590" s="65" t="s">
        <v>2565</v>
      </c>
      <c r="M1590" s="65" t="s">
        <v>2449</v>
      </c>
    </row>
    <row r="1591" spans="1:13">
      <c r="A1591" s="80">
        <v>1715</v>
      </c>
      <c r="H1591" s="65" t="s">
        <v>2446</v>
      </c>
      <c r="I1591" s="65" t="s">
        <v>2447</v>
      </c>
      <c r="K1591" s="65" t="s">
        <v>2566</v>
      </c>
      <c r="M1591" s="65" t="s">
        <v>2449</v>
      </c>
    </row>
    <row r="1592" spans="1:13">
      <c r="A1592" s="80">
        <v>1716</v>
      </c>
      <c r="H1592" s="65" t="s">
        <v>2446</v>
      </c>
      <c r="I1592" s="65" t="s">
        <v>2447</v>
      </c>
      <c r="K1592" s="65" t="s">
        <v>2567</v>
      </c>
      <c r="M1592" s="65" t="s">
        <v>2449</v>
      </c>
    </row>
    <row r="1593" spans="1:13">
      <c r="A1593" s="80">
        <v>1717</v>
      </c>
      <c r="H1593" s="65" t="s">
        <v>2446</v>
      </c>
      <c r="I1593" s="65" t="s">
        <v>2447</v>
      </c>
      <c r="K1593" s="65" t="s">
        <v>2568</v>
      </c>
      <c r="M1593" s="65" t="s">
        <v>2449</v>
      </c>
    </row>
    <row r="1594" spans="1:13">
      <c r="A1594" s="80">
        <v>1718</v>
      </c>
      <c r="H1594" s="65" t="s">
        <v>2446</v>
      </c>
      <c r="I1594" s="65" t="s">
        <v>2447</v>
      </c>
      <c r="K1594" s="65" t="s">
        <v>2569</v>
      </c>
      <c r="M1594" s="65" t="s">
        <v>2449</v>
      </c>
    </row>
    <row r="1595" spans="1:13">
      <c r="A1595" s="80">
        <v>1719</v>
      </c>
      <c r="H1595" s="65" t="s">
        <v>2570</v>
      </c>
      <c r="I1595" s="65" t="s">
        <v>2571</v>
      </c>
      <c r="K1595" s="65" t="s">
        <v>2572</v>
      </c>
      <c r="M1595" s="65" t="s">
        <v>2449</v>
      </c>
    </row>
    <row r="1596" spans="1:13">
      <c r="A1596" s="80">
        <v>1720</v>
      </c>
      <c r="H1596" s="65" t="s">
        <v>2573</v>
      </c>
      <c r="K1596" s="65" t="s">
        <v>2574</v>
      </c>
      <c r="M1596" s="65" t="s">
        <v>2449</v>
      </c>
    </row>
    <row r="1597" spans="1:13">
      <c r="A1597" s="80">
        <v>1721</v>
      </c>
      <c r="H1597" s="65" t="s">
        <v>2573</v>
      </c>
      <c r="K1597" s="65" t="s">
        <v>2575</v>
      </c>
      <c r="M1597" s="65" t="s">
        <v>2449</v>
      </c>
    </row>
    <row r="1598" spans="1:13">
      <c r="A1598" s="80">
        <v>1722</v>
      </c>
      <c r="H1598" s="65" t="s">
        <v>2573</v>
      </c>
      <c r="K1598" s="65" t="s">
        <v>2576</v>
      </c>
      <c r="M1598" s="65" t="s">
        <v>2449</v>
      </c>
    </row>
    <row r="1599" spans="1:13">
      <c r="A1599" s="80">
        <v>1723</v>
      </c>
      <c r="H1599" s="65" t="s">
        <v>2577</v>
      </c>
      <c r="I1599" s="65" t="s">
        <v>2578</v>
      </c>
      <c r="K1599" s="65" t="s">
        <v>2579</v>
      </c>
      <c r="M1599" s="65" t="s">
        <v>2449</v>
      </c>
    </row>
    <row r="1600" spans="1:13">
      <c r="A1600" s="80">
        <v>1724</v>
      </c>
      <c r="H1600" s="65" t="s">
        <v>2580</v>
      </c>
      <c r="I1600" s="65" t="s">
        <v>2581</v>
      </c>
      <c r="K1600" s="65" t="s">
        <v>2582</v>
      </c>
      <c r="M1600" s="65" t="s">
        <v>2449</v>
      </c>
    </row>
    <row r="1601" spans="1:13">
      <c r="A1601" s="80">
        <v>1725</v>
      </c>
      <c r="H1601" s="65" t="s">
        <v>2580</v>
      </c>
      <c r="I1601" s="65" t="s">
        <v>2581</v>
      </c>
      <c r="K1601" s="65" t="s">
        <v>2583</v>
      </c>
      <c r="M1601" s="65" t="s">
        <v>2449</v>
      </c>
    </row>
    <row r="1602" spans="1:13">
      <c r="A1602" s="80">
        <v>1726</v>
      </c>
      <c r="H1602" s="65" t="s">
        <v>2580</v>
      </c>
      <c r="I1602" s="65" t="s">
        <v>2581</v>
      </c>
      <c r="K1602" s="65" t="s">
        <v>2584</v>
      </c>
      <c r="M1602" s="65" t="s">
        <v>2449</v>
      </c>
    </row>
    <row r="1603" spans="1:13">
      <c r="A1603" s="80">
        <v>1727</v>
      </c>
      <c r="H1603" s="65" t="s">
        <v>2580</v>
      </c>
      <c r="I1603" s="65" t="s">
        <v>2581</v>
      </c>
      <c r="K1603" s="65" t="s">
        <v>2585</v>
      </c>
      <c r="M1603" s="65" t="s">
        <v>2449</v>
      </c>
    </row>
    <row r="1604" spans="1:13">
      <c r="A1604" s="80">
        <v>1728</v>
      </c>
      <c r="H1604" s="65" t="s">
        <v>2573</v>
      </c>
      <c r="K1604" s="65" t="s">
        <v>2586</v>
      </c>
      <c r="M1604" s="65" t="s">
        <v>2449</v>
      </c>
    </row>
    <row r="1605" spans="1:13">
      <c r="A1605" s="80">
        <v>1729</v>
      </c>
      <c r="H1605" s="65" t="s">
        <v>2587</v>
      </c>
      <c r="I1605" s="65" t="s">
        <v>2588</v>
      </c>
      <c r="K1605" s="65" t="s">
        <v>2589</v>
      </c>
      <c r="M1605" s="65" t="s">
        <v>2449</v>
      </c>
    </row>
    <row r="1606" spans="1:13">
      <c r="A1606" s="80">
        <v>1730</v>
      </c>
      <c r="H1606" s="65" t="s">
        <v>2590</v>
      </c>
      <c r="K1606" s="65" t="s">
        <v>2591</v>
      </c>
      <c r="M1606" s="65" t="s">
        <v>2449</v>
      </c>
    </row>
    <row r="1607" spans="1:13">
      <c r="A1607" s="80">
        <v>1731</v>
      </c>
      <c r="H1607" s="65" t="s">
        <v>2592</v>
      </c>
      <c r="K1607" s="65" t="s">
        <v>2593</v>
      </c>
      <c r="M1607" s="65" t="s">
        <v>2449</v>
      </c>
    </row>
    <row r="1608" spans="1:13">
      <c r="A1608" s="80">
        <v>1732</v>
      </c>
      <c r="H1608" s="65" t="s">
        <v>2592</v>
      </c>
      <c r="K1608" s="65" t="s">
        <v>2594</v>
      </c>
      <c r="M1608" s="65" t="s">
        <v>2449</v>
      </c>
    </row>
    <row r="1609" spans="1:13">
      <c r="A1609" s="80">
        <v>1733</v>
      </c>
      <c r="H1609" s="65" t="s">
        <v>2595</v>
      </c>
      <c r="K1609" s="65" t="s">
        <v>2596</v>
      </c>
      <c r="M1609" s="65" t="s">
        <v>2449</v>
      </c>
    </row>
    <row r="1610" spans="1:13">
      <c r="A1610" s="80">
        <v>1734</v>
      </c>
      <c r="H1610" s="65" t="s">
        <v>2587</v>
      </c>
      <c r="I1610" s="65" t="s">
        <v>2588</v>
      </c>
      <c r="K1610" s="65" t="s">
        <v>2597</v>
      </c>
      <c r="M1610" s="65" t="s">
        <v>2449</v>
      </c>
    </row>
    <row r="1611" spans="1:13">
      <c r="A1611" s="80">
        <v>1735</v>
      </c>
      <c r="H1611" s="65" t="s">
        <v>2598</v>
      </c>
      <c r="I1611" s="65" t="s">
        <v>2598</v>
      </c>
      <c r="K1611" s="65" t="s">
        <v>2599</v>
      </c>
      <c r="M1611" s="65" t="s">
        <v>2449</v>
      </c>
    </row>
    <row r="1612" spans="1:13">
      <c r="A1612" s="80">
        <v>1736</v>
      </c>
      <c r="H1612" s="65" t="s">
        <v>2598</v>
      </c>
      <c r="I1612" s="65" t="s">
        <v>2598</v>
      </c>
      <c r="K1612" s="65" t="s">
        <v>2600</v>
      </c>
      <c r="M1612" s="65" t="s">
        <v>2449</v>
      </c>
    </row>
    <row r="1613" spans="1:13">
      <c r="A1613" s="80">
        <v>1737</v>
      </c>
      <c r="H1613" s="65" t="s">
        <v>2446</v>
      </c>
      <c r="I1613" s="65" t="s">
        <v>2447</v>
      </c>
      <c r="K1613" s="65" t="s">
        <v>2601</v>
      </c>
      <c r="M1613" s="65" t="s">
        <v>2449</v>
      </c>
    </row>
    <row r="1614" spans="1:13">
      <c r="A1614" s="80">
        <v>1738</v>
      </c>
      <c r="H1614" s="65" t="s">
        <v>2446</v>
      </c>
      <c r="I1614" s="65" t="s">
        <v>2447</v>
      </c>
      <c r="K1614" s="65" t="s">
        <v>2602</v>
      </c>
      <c r="M1614" s="65" t="s">
        <v>2449</v>
      </c>
    </row>
    <row r="1615" spans="1:13">
      <c r="A1615" s="80">
        <v>1739</v>
      </c>
      <c r="H1615" s="65" t="s">
        <v>2481</v>
      </c>
      <c r="I1615" s="65" t="s">
        <v>2447</v>
      </c>
      <c r="K1615" s="65" t="s">
        <v>2603</v>
      </c>
      <c r="M1615" s="65" t="s">
        <v>2449</v>
      </c>
    </row>
    <row r="1616" spans="1:13">
      <c r="A1616" s="80">
        <v>1740</v>
      </c>
      <c r="H1616" s="65" t="s">
        <v>2604</v>
      </c>
      <c r="I1616" s="65" t="s">
        <v>2605</v>
      </c>
      <c r="K1616" s="65" t="s">
        <v>2606</v>
      </c>
      <c r="M1616" s="65" t="s">
        <v>2449</v>
      </c>
    </row>
    <row r="1617" spans="1:13">
      <c r="A1617" s="80">
        <v>1741</v>
      </c>
      <c r="H1617" s="65" t="s">
        <v>2580</v>
      </c>
      <c r="I1617" s="65" t="s">
        <v>2581</v>
      </c>
      <c r="K1617" s="65" t="s">
        <v>2607</v>
      </c>
      <c r="M1617" s="65" t="s">
        <v>2449</v>
      </c>
    </row>
    <row r="1618" spans="1:13">
      <c r="A1618" s="80">
        <v>1742</v>
      </c>
      <c r="H1618" s="65" t="s">
        <v>2580</v>
      </c>
      <c r="I1618" s="65" t="s">
        <v>2581</v>
      </c>
      <c r="K1618" s="65" t="s">
        <v>2608</v>
      </c>
      <c r="M1618" s="65" t="s">
        <v>2449</v>
      </c>
    </row>
    <row r="1619" spans="1:13">
      <c r="A1619" s="80">
        <v>1743</v>
      </c>
      <c r="H1619" s="65" t="s">
        <v>2609</v>
      </c>
      <c r="I1619" s="65" t="s">
        <v>2610</v>
      </c>
      <c r="K1619" s="65" t="s">
        <v>2611</v>
      </c>
      <c r="M1619" s="65" t="s">
        <v>2449</v>
      </c>
    </row>
    <row r="1620" spans="1:13">
      <c r="A1620" s="80">
        <v>1744</v>
      </c>
      <c r="H1620" s="65" t="s">
        <v>2612</v>
      </c>
      <c r="K1620" s="65" t="s">
        <v>2613</v>
      </c>
      <c r="M1620" s="65" t="s">
        <v>2449</v>
      </c>
    </row>
    <row r="1621" spans="1:13">
      <c r="A1621" s="80">
        <v>1745</v>
      </c>
      <c r="H1621" s="65" t="s">
        <v>2612</v>
      </c>
      <c r="K1621" s="65" t="s">
        <v>2614</v>
      </c>
      <c r="M1621" s="65" t="s">
        <v>2449</v>
      </c>
    </row>
    <row r="1622" spans="1:13">
      <c r="A1622" s="80">
        <v>1746</v>
      </c>
      <c r="H1622" s="65" t="s">
        <v>2612</v>
      </c>
      <c r="K1622" s="65" t="s">
        <v>2615</v>
      </c>
      <c r="M1622" s="65" t="s">
        <v>2449</v>
      </c>
    </row>
    <row r="1623" spans="1:13">
      <c r="A1623" s="80">
        <v>1747</v>
      </c>
      <c r="H1623" s="65" t="s">
        <v>2612</v>
      </c>
      <c r="K1623" s="65" t="s">
        <v>2616</v>
      </c>
      <c r="M1623" s="65" t="s">
        <v>2449</v>
      </c>
    </row>
    <row r="1624" spans="1:13">
      <c r="A1624" s="80">
        <v>1748</v>
      </c>
      <c r="H1624" s="65" t="s">
        <v>2617</v>
      </c>
      <c r="I1624" s="65" t="s">
        <v>2618</v>
      </c>
      <c r="K1624" s="65" t="s">
        <v>2619</v>
      </c>
      <c r="M1624" s="65" t="s">
        <v>2449</v>
      </c>
    </row>
    <row r="1625" spans="1:13">
      <c r="A1625" s="80">
        <v>1749</v>
      </c>
      <c r="H1625" s="65" t="s">
        <v>2620</v>
      </c>
      <c r="K1625" s="65" t="s">
        <v>2621</v>
      </c>
      <c r="M1625" s="65" t="s">
        <v>2449</v>
      </c>
    </row>
    <row r="1626" spans="1:13">
      <c r="A1626" s="80">
        <v>1750</v>
      </c>
      <c r="H1626" s="65" t="s">
        <v>2446</v>
      </c>
      <c r="I1626" s="65" t="s">
        <v>2447</v>
      </c>
      <c r="K1626" s="65" t="s">
        <v>2622</v>
      </c>
      <c r="M1626" s="65" t="s">
        <v>2449</v>
      </c>
    </row>
    <row r="1627" spans="1:13">
      <c r="A1627" s="80">
        <v>1751</v>
      </c>
      <c r="H1627" s="65" t="s">
        <v>2570</v>
      </c>
      <c r="I1627" s="65" t="s">
        <v>2571</v>
      </c>
      <c r="K1627" s="65" t="s">
        <v>2623</v>
      </c>
      <c r="M1627" s="65" t="s">
        <v>2449</v>
      </c>
    </row>
    <row r="1628" spans="1:13">
      <c r="A1628" s="80">
        <v>1752</v>
      </c>
      <c r="H1628" s="65" t="s">
        <v>2570</v>
      </c>
      <c r="I1628" s="65" t="s">
        <v>2571</v>
      </c>
      <c r="K1628" s="65" t="s">
        <v>2624</v>
      </c>
      <c r="M1628" s="65" t="s">
        <v>2449</v>
      </c>
    </row>
    <row r="1629" spans="1:13">
      <c r="A1629" s="80">
        <v>1753</v>
      </c>
      <c r="H1629" s="65" t="s">
        <v>2587</v>
      </c>
      <c r="I1629" s="65" t="s">
        <v>2588</v>
      </c>
      <c r="K1629" s="65" t="s">
        <v>2625</v>
      </c>
      <c r="M1629" s="65" t="s">
        <v>2449</v>
      </c>
    </row>
    <row r="1630" spans="1:13">
      <c r="A1630" s="80">
        <v>1754</v>
      </c>
      <c r="H1630" s="65" t="s">
        <v>2587</v>
      </c>
      <c r="I1630" s="65" t="s">
        <v>2588</v>
      </c>
      <c r="K1630" s="65" t="s">
        <v>2626</v>
      </c>
      <c r="M1630" s="65" t="s">
        <v>2449</v>
      </c>
    </row>
    <row r="1631" spans="1:13">
      <c r="A1631" s="80">
        <v>1755</v>
      </c>
      <c r="H1631" s="65" t="s">
        <v>2587</v>
      </c>
      <c r="I1631" s="65" t="s">
        <v>2588</v>
      </c>
      <c r="K1631" s="65" t="s">
        <v>2627</v>
      </c>
      <c r="M1631" s="65" t="s">
        <v>2449</v>
      </c>
    </row>
    <row r="1632" spans="1:13">
      <c r="A1632" s="80">
        <v>1756</v>
      </c>
      <c r="H1632" s="65" t="s">
        <v>2628</v>
      </c>
      <c r="K1632" s="65" t="s">
        <v>2629</v>
      </c>
      <c r="M1632" s="65" t="s">
        <v>2449</v>
      </c>
    </row>
    <row r="1633" spans="1:13">
      <c r="A1633" s="80">
        <v>1757</v>
      </c>
      <c r="H1633" s="65" t="s">
        <v>2630</v>
      </c>
      <c r="K1633" s="65" t="s">
        <v>2631</v>
      </c>
      <c r="M1633" s="65" t="s">
        <v>2449</v>
      </c>
    </row>
    <row r="1634" spans="1:13">
      <c r="A1634" s="80">
        <v>1758</v>
      </c>
      <c r="H1634" s="65" t="s">
        <v>2628</v>
      </c>
      <c r="K1634" s="65" t="s">
        <v>2632</v>
      </c>
      <c r="M1634" s="65" t="s">
        <v>2449</v>
      </c>
    </row>
    <row r="1635" spans="1:13">
      <c r="A1635" s="80">
        <v>1759</v>
      </c>
      <c r="H1635" s="65" t="s">
        <v>2628</v>
      </c>
      <c r="K1635" s="65" t="s">
        <v>2633</v>
      </c>
      <c r="M1635" s="65" t="s">
        <v>2449</v>
      </c>
    </row>
    <row r="1636" spans="1:13">
      <c r="A1636" s="80">
        <v>1760</v>
      </c>
      <c r="H1636" s="65" t="s">
        <v>2628</v>
      </c>
      <c r="K1636" s="65" t="s">
        <v>2634</v>
      </c>
      <c r="M1636" s="65" t="s">
        <v>2449</v>
      </c>
    </row>
    <row r="1637" spans="1:13">
      <c r="A1637" s="80">
        <v>1761</v>
      </c>
      <c r="H1637" s="65" t="s">
        <v>2612</v>
      </c>
      <c r="K1637" s="65" t="s">
        <v>2635</v>
      </c>
      <c r="M1637" s="65" t="s">
        <v>2449</v>
      </c>
    </row>
    <row r="1638" spans="1:13">
      <c r="A1638" s="80">
        <v>1762</v>
      </c>
      <c r="H1638" s="65" t="s">
        <v>2636</v>
      </c>
      <c r="K1638" s="65" t="s">
        <v>2637</v>
      </c>
      <c r="M1638" s="65" t="s">
        <v>2449</v>
      </c>
    </row>
    <row r="1639" spans="1:13">
      <c r="A1639" s="80">
        <v>1763</v>
      </c>
      <c r="H1639" s="65" t="s">
        <v>2636</v>
      </c>
      <c r="K1639" s="65" t="s">
        <v>2638</v>
      </c>
      <c r="M1639" s="65" t="s">
        <v>2449</v>
      </c>
    </row>
    <row r="1640" spans="1:13">
      <c r="A1640" s="80">
        <v>1764</v>
      </c>
      <c r="H1640" s="65" t="s">
        <v>2636</v>
      </c>
      <c r="K1640" s="65" t="s">
        <v>2639</v>
      </c>
      <c r="M1640" s="65" t="s">
        <v>2449</v>
      </c>
    </row>
    <row r="1641" spans="1:13">
      <c r="A1641" s="80">
        <v>1765</v>
      </c>
      <c r="H1641" s="65" t="s">
        <v>2636</v>
      </c>
      <c r="K1641" s="65" t="s">
        <v>2640</v>
      </c>
      <c r="M1641" s="65" t="s">
        <v>2449</v>
      </c>
    </row>
    <row r="1642" spans="1:13">
      <c r="A1642" s="80">
        <v>1766</v>
      </c>
      <c r="H1642" s="65" t="s">
        <v>2636</v>
      </c>
      <c r="K1642" s="65" t="s">
        <v>2641</v>
      </c>
      <c r="M1642" s="65" t="s">
        <v>2449</v>
      </c>
    </row>
    <row r="1643" spans="1:13">
      <c r="A1643" s="80">
        <v>1767</v>
      </c>
      <c r="H1643" s="65" t="s">
        <v>2636</v>
      </c>
      <c r="K1643" s="65" t="s">
        <v>2642</v>
      </c>
      <c r="M1643" s="65" t="s">
        <v>2449</v>
      </c>
    </row>
    <row r="1644" spans="1:13">
      <c r="A1644" s="80">
        <v>1768</v>
      </c>
      <c r="H1644" s="65" t="s">
        <v>2636</v>
      </c>
      <c r="K1644" s="65" t="s">
        <v>2643</v>
      </c>
      <c r="M1644" s="65" t="s">
        <v>2449</v>
      </c>
    </row>
    <row r="1645" spans="1:13">
      <c r="A1645" s="80">
        <v>1769</v>
      </c>
      <c r="H1645" s="65" t="s">
        <v>2636</v>
      </c>
      <c r="K1645" s="65" t="s">
        <v>2644</v>
      </c>
      <c r="M1645" s="65" t="s">
        <v>2449</v>
      </c>
    </row>
    <row r="1646" spans="1:13">
      <c r="A1646" s="80">
        <v>1770</v>
      </c>
      <c r="H1646" s="65" t="s">
        <v>2636</v>
      </c>
      <c r="K1646" s="65" t="s">
        <v>2645</v>
      </c>
      <c r="M1646" s="65" t="s">
        <v>2449</v>
      </c>
    </row>
    <row r="1647" spans="1:13">
      <c r="A1647" s="80">
        <v>1771</v>
      </c>
      <c r="H1647" s="65" t="s">
        <v>2636</v>
      </c>
      <c r="K1647" s="65" t="s">
        <v>2646</v>
      </c>
      <c r="M1647" s="65" t="s">
        <v>2449</v>
      </c>
    </row>
    <row r="1648" spans="1:13">
      <c r="A1648" s="80">
        <v>1772</v>
      </c>
      <c r="H1648" s="65" t="s">
        <v>2636</v>
      </c>
      <c r="K1648" s="65" t="s">
        <v>2647</v>
      </c>
      <c r="M1648" s="65" t="s">
        <v>2449</v>
      </c>
    </row>
    <row r="1649" spans="1:13">
      <c r="A1649" s="80">
        <v>1773</v>
      </c>
      <c r="H1649" s="65" t="s">
        <v>2636</v>
      </c>
      <c r="K1649" s="65" t="s">
        <v>2648</v>
      </c>
      <c r="M1649" s="65" t="s">
        <v>2449</v>
      </c>
    </row>
    <row r="1650" spans="1:13">
      <c r="A1650" s="80">
        <v>1774</v>
      </c>
      <c r="H1650" s="65" t="s">
        <v>2636</v>
      </c>
      <c r="K1650" s="65" t="s">
        <v>2649</v>
      </c>
      <c r="M1650" s="65" t="s">
        <v>2449</v>
      </c>
    </row>
    <row r="1651" spans="1:13">
      <c r="A1651" s="80">
        <v>1775</v>
      </c>
      <c r="H1651" s="65" t="s">
        <v>2636</v>
      </c>
      <c r="K1651" s="65" t="s">
        <v>2650</v>
      </c>
      <c r="M1651" s="65" t="s">
        <v>2449</v>
      </c>
    </row>
    <row r="1652" spans="1:13">
      <c r="A1652" s="80">
        <v>1776</v>
      </c>
      <c r="H1652" s="65" t="s">
        <v>2636</v>
      </c>
      <c r="K1652" s="65" t="s">
        <v>2651</v>
      </c>
      <c r="M1652" s="65" t="s">
        <v>2449</v>
      </c>
    </row>
    <row r="1653" spans="1:13">
      <c r="A1653" s="80">
        <v>1777</v>
      </c>
      <c r="H1653" s="65" t="s">
        <v>2636</v>
      </c>
      <c r="K1653" s="65" t="s">
        <v>2652</v>
      </c>
      <c r="M1653" s="65" t="s">
        <v>2449</v>
      </c>
    </row>
    <row r="1654" spans="1:13">
      <c r="A1654" s="80">
        <v>1778</v>
      </c>
      <c r="H1654" s="65" t="s">
        <v>2636</v>
      </c>
      <c r="K1654" s="65" t="s">
        <v>2653</v>
      </c>
      <c r="M1654" s="65" t="s">
        <v>2449</v>
      </c>
    </row>
    <row r="1655" spans="1:13">
      <c r="A1655" s="80">
        <v>1779</v>
      </c>
      <c r="H1655" s="65" t="s">
        <v>2636</v>
      </c>
      <c r="K1655" s="65" t="s">
        <v>2654</v>
      </c>
      <c r="M1655" s="65" t="s">
        <v>2449</v>
      </c>
    </row>
    <row r="1656" spans="1:13">
      <c r="A1656" s="80">
        <v>1780</v>
      </c>
      <c r="H1656" s="65" t="s">
        <v>2636</v>
      </c>
      <c r="K1656" s="65" t="s">
        <v>2655</v>
      </c>
      <c r="M1656" s="65" t="s">
        <v>2449</v>
      </c>
    </row>
    <row r="1657" spans="1:13">
      <c r="A1657" s="80">
        <v>1781</v>
      </c>
      <c r="H1657" s="65" t="s">
        <v>2636</v>
      </c>
      <c r="K1657" s="65" t="s">
        <v>2656</v>
      </c>
      <c r="M1657" s="65" t="s">
        <v>2449</v>
      </c>
    </row>
    <row r="1658" spans="1:13">
      <c r="A1658" s="80">
        <v>1782</v>
      </c>
      <c r="H1658" s="65" t="s">
        <v>2636</v>
      </c>
      <c r="K1658" s="65" t="s">
        <v>2657</v>
      </c>
      <c r="M1658" s="65" t="s">
        <v>2449</v>
      </c>
    </row>
    <row r="1659" spans="1:13">
      <c r="A1659" s="80">
        <v>1783</v>
      </c>
      <c r="H1659" s="65" t="s">
        <v>2636</v>
      </c>
      <c r="K1659" s="65" t="s">
        <v>2658</v>
      </c>
      <c r="M1659" s="65" t="s">
        <v>2449</v>
      </c>
    </row>
    <row r="1660" spans="1:13">
      <c r="A1660" s="80">
        <v>1784</v>
      </c>
      <c r="H1660" s="65" t="s">
        <v>2636</v>
      </c>
      <c r="K1660" s="65" t="s">
        <v>2659</v>
      </c>
      <c r="M1660" s="65" t="s">
        <v>2449</v>
      </c>
    </row>
    <row r="1661" spans="1:13">
      <c r="A1661" s="80">
        <v>1785</v>
      </c>
      <c r="H1661" s="65" t="s">
        <v>2636</v>
      </c>
      <c r="K1661" s="65" t="s">
        <v>2660</v>
      </c>
      <c r="M1661" s="65" t="s">
        <v>2449</v>
      </c>
    </row>
    <row r="1662" spans="1:13">
      <c r="A1662" s="80">
        <v>1786</v>
      </c>
      <c r="H1662" s="65" t="s">
        <v>2636</v>
      </c>
      <c r="K1662" s="65" t="s">
        <v>2661</v>
      </c>
      <c r="M1662" s="65" t="s">
        <v>2449</v>
      </c>
    </row>
    <row r="1663" spans="1:13">
      <c r="A1663" s="80">
        <v>1787</v>
      </c>
      <c r="H1663" s="65" t="s">
        <v>2636</v>
      </c>
      <c r="K1663" s="65" t="s">
        <v>2662</v>
      </c>
      <c r="M1663" s="65" t="s">
        <v>2449</v>
      </c>
    </row>
    <row r="1664" spans="1:13">
      <c r="A1664" s="80">
        <v>1788</v>
      </c>
      <c r="H1664" s="65" t="s">
        <v>2636</v>
      </c>
      <c r="K1664" s="65" t="s">
        <v>2663</v>
      </c>
      <c r="M1664" s="65" t="s">
        <v>2449</v>
      </c>
    </row>
    <row r="1665" spans="1:13">
      <c r="A1665" s="80">
        <v>1789</v>
      </c>
      <c r="H1665" s="65" t="s">
        <v>2636</v>
      </c>
      <c r="K1665" s="65" t="s">
        <v>2664</v>
      </c>
      <c r="M1665" s="65" t="s">
        <v>2449</v>
      </c>
    </row>
    <row r="1666" spans="1:13">
      <c r="A1666" s="80">
        <v>1790</v>
      </c>
      <c r="H1666" s="65" t="s">
        <v>2636</v>
      </c>
      <c r="K1666" s="65" t="s">
        <v>2665</v>
      </c>
      <c r="M1666" s="65" t="s">
        <v>2449</v>
      </c>
    </row>
    <row r="1667" spans="1:13">
      <c r="A1667" s="80">
        <v>1791</v>
      </c>
      <c r="H1667" s="65" t="s">
        <v>2636</v>
      </c>
      <c r="K1667" s="65" t="s">
        <v>2666</v>
      </c>
      <c r="M1667" s="65" t="s">
        <v>2449</v>
      </c>
    </row>
    <row r="1668" spans="1:13">
      <c r="A1668" s="80">
        <v>1792</v>
      </c>
      <c r="H1668" s="65" t="s">
        <v>2636</v>
      </c>
      <c r="K1668" s="65" t="s">
        <v>2667</v>
      </c>
      <c r="M1668" s="65" t="s">
        <v>2449</v>
      </c>
    </row>
    <row r="1669" spans="1:13">
      <c r="A1669" s="80">
        <v>1793</v>
      </c>
      <c r="H1669" s="65" t="s">
        <v>2636</v>
      </c>
      <c r="K1669" s="65" t="s">
        <v>2668</v>
      </c>
      <c r="M1669" s="65" t="s">
        <v>2449</v>
      </c>
    </row>
    <row r="1670" spans="1:13">
      <c r="A1670" s="80">
        <v>1794</v>
      </c>
      <c r="H1670" s="65" t="s">
        <v>2636</v>
      </c>
      <c r="K1670" s="65" t="s">
        <v>2669</v>
      </c>
      <c r="M1670" s="65" t="s">
        <v>2449</v>
      </c>
    </row>
    <row r="1671" spans="1:13">
      <c r="A1671" s="80">
        <v>1795</v>
      </c>
      <c r="H1671" s="65" t="s">
        <v>2636</v>
      </c>
      <c r="K1671" s="65" t="s">
        <v>2670</v>
      </c>
      <c r="M1671" s="65" t="s">
        <v>2449</v>
      </c>
    </row>
    <row r="1672" spans="1:13">
      <c r="A1672" s="80">
        <v>1796</v>
      </c>
      <c r="H1672" s="65" t="s">
        <v>2636</v>
      </c>
      <c r="K1672" s="65" t="s">
        <v>2671</v>
      </c>
      <c r="M1672" s="65" t="s">
        <v>2449</v>
      </c>
    </row>
    <row r="1673" spans="1:13">
      <c r="A1673" s="80">
        <v>1797</v>
      </c>
      <c r="H1673" s="65" t="s">
        <v>2636</v>
      </c>
      <c r="K1673" s="65" t="s">
        <v>2672</v>
      </c>
      <c r="M1673" s="65" t="s">
        <v>2449</v>
      </c>
    </row>
    <row r="1674" spans="1:13">
      <c r="A1674" s="80">
        <v>1798</v>
      </c>
      <c r="H1674" s="65" t="s">
        <v>2636</v>
      </c>
      <c r="K1674" s="65" t="s">
        <v>2673</v>
      </c>
      <c r="M1674" s="65" t="s">
        <v>2449</v>
      </c>
    </row>
    <row r="1675" spans="1:13">
      <c r="A1675" s="80">
        <v>1799</v>
      </c>
      <c r="H1675" s="65" t="s">
        <v>2636</v>
      </c>
      <c r="K1675" s="65" t="s">
        <v>2674</v>
      </c>
      <c r="M1675" s="65" t="s">
        <v>2449</v>
      </c>
    </row>
    <row r="1676" spans="1:13">
      <c r="A1676" s="80">
        <v>1800</v>
      </c>
      <c r="H1676" s="65" t="s">
        <v>2636</v>
      </c>
      <c r="K1676" s="65" t="s">
        <v>2675</v>
      </c>
      <c r="M1676" s="65" t="s">
        <v>2449</v>
      </c>
    </row>
    <row r="1677" spans="1:13">
      <c r="A1677" s="80">
        <v>1801</v>
      </c>
      <c r="H1677" s="65" t="s">
        <v>2636</v>
      </c>
      <c r="K1677" s="65" t="s">
        <v>2676</v>
      </c>
      <c r="M1677" s="65" t="s">
        <v>2449</v>
      </c>
    </row>
    <row r="1678" spans="1:13">
      <c r="A1678" s="80">
        <v>1802</v>
      </c>
      <c r="H1678" s="65" t="s">
        <v>2677</v>
      </c>
      <c r="K1678" s="65" t="s">
        <v>2678</v>
      </c>
      <c r="M1678" s="65" t="s">
        <v>2449</v>
      </c>
    </row>
    <row r="1679" spans="1:13">
      <c r="A1679" s="80">
        <v>1803</v>
      </c>
      <c r="H1679" s="65" t="s">
        <v>2636</v>
      </c>
      <c r="K1679" s="65" t="s">
        <v>2679</v>
      </c>
      <c r="M1679" s="65" t="s">
        <v>2449</v>
      </c>
    </row>
    <row r="1680" spans="1:13">
      <c r="A1680" s="80">
        <v>1804</v>
      </c>
      <c r="H1680" s="65" t="s">
        <v>2636</v>
      </c>
      <c r="K1680" s="65" t="s">
        <v>2680</v>
      </c>
      <c r="M1680" s="65" t="s">
        <v>2449</v>
      </c>
    </row>
    <row r="1681" spans="1:13">
      <c r="A1681" s="80">
        <v>1805</v>
      </c>
      <c r="H1681" s="65" t="s">
        <v>2636</v>
      </c>
      <c r="K1681" s="65" t="s">
        <v>2681</v>
      </c>
      <c r="M1681" s="65" t="s">
        <v>2449</v>
      </c>
    </row>
    <row r="1682" spans="1:13">
      <c r="A1682" s="80">
        <v>1806</v>
      </c>
      <c r="H1682" s="65" t="s">
        <v>2636</v>
      </c>
      <c r="K1682" s="65" t="s">
        <v>2682</v>
      </c>
      <c r="M1682" s="65" t="s">
        <v>2449</v>
      </c>
    </row>
    <row r="1683" spans="1:13">
      <c r="A1683" s="80">
        <v>1807</v>
      </c>
      <c r="H1683" s="65" t="s">
        <v>2636</v>
      </c>
      <c r="K1683" s="65" t="s">
        <v>2683</v>
      </c>
      <c r="M1683" s="65" t="s">
        <v>2449</v>
      </c>
    </row>
    <row r="1684" spans="1:13">
      <c r="A1684" s="80">
        <v>1808</v>
      </c>
      <c r="H1684" s="65" t="s">
        <v>2636</v>
      </c>
      <c r="K1684" s="65" t="s">
        <v>2684</v>
      </c>
      <c r="M1684" s="65" t="s">
        <v>2449</v>
      </c>
    </row>
    <row r="1685" spans="1:13">
      <c r="A1685" s="80">
        <v>1809</v>
      </c>
      <c r="H1685" s="65" t="s">
        <v>2636</v>
      </c>
      <c r="K1685" s="65" t="s">
        <v>2685</v>
      </c>
      <c r="M1685" s="65" t="s">
        <v>2449</v>
      </c>
    </row>
    <row r="1686" spans="1:13">
      <c r="A1686" s="80">
        <v>1810</v>
      </c>
      <c r="H1686" s="65" t="s">
        <v>2636</v>
      </c>
      <c r="K1686" s="65" t="s">
        <v>2686</v>
      </c>
      <c r="M1686" s="65" t="s">
        <v>2449</v>
      </c>
    </row>
    <row r="1687" spans="1:13">
      <c r="A1687" s="80">
        <v>1811</v>
      </c>
      <c r="H1687" s="65" t="s">
        <v>2636</v>
      </c>
      <c r="K1687" s="65" t="s">
        <v>2687</v>
      </c>
      <c r="M1687" s="65" t="s">
        <v>2449</v>
      </c>
    </row>
    <row r="1688" spans="1:13">
      <c r="A1688" s="80">
        <v>1812</v>
      </c>
      <c r="H1688" s="65" t="s">
        <v>2636</v>
      </c>
      <c r="K1688" s="65" t="s">
        <v>2688</v>
      </c>
      <c r="M1688" s="65" t="s">
        <v>2449</v>
      </c>
    </row>
    <row r="1689" spans="1:13">
      <c r="A1689" s="80">
        <v>1813</v>
      </c>
      <c r="H1689" s="65" t="s">
        <v>2636</v>
      </c>
      <c r="K1689" s="65" t="s">
        <v>2689</v>
      </c>
      <c r="M1689" s="65" t="s">
        <v>2449</v>
      </c>
    </row>
    <row r="1690" spans="1:13">
      <c r="A1690" s="80">
        <v>1814</v>
      </c>
      <c r="H1690" s="65" t="s">
        <v>2636</v>
      </c>
      <c r="K1690" s="65" t="s">
        <v>2690</v>
      </c>
      <c r="M1690" s="65" t="s">
        <v>2449</v>
      </c>
    </row>
    <row r="1691" spans="1:13">
      <c r="A1691" s="80">
        <v>1815</v>
      </c>
      <c r="H1691" s="65" t="s">
        <v>2636</v>
      </c>
      <c r="K1691" s="65" t="s">
        <v>2691</v>
      </c>
      <c r="M1691" s="65" t="s">
        <v>2449</v>
      </c>
    </row>
    <row r="1692" spans="1:13">
      <c r="A1692" s="80">
        <v>1816</v>
      </c>
      <c r="H1692" s="65" t="s">
        <v>2636</v>
      </c>
      <c r="K1692" s="65" t="s">
        <v>2692</v>
      </c>
      <c r="M1692" s="65" t="s">
        <v>2449</v>
      </c>
    </row>
    <row r="1693" spans="1:13">
      <c r="A1693" s="80">
        <v>1817</v>
      </c>
      <c r="H1693" s="65" t="s">
        <v>2636</v>
      </c>
      <c r="K1693" s="65" t="s">
        <v>2693</v>
      </c>
      <c r="M1693" s="65" t="s">
        <v>2449</v>
      </c>
    </row>
    <row r="1694" spans="1:13">
      <c r="A1694" s="80">
        <v>1818</v>
      </c>
      <c r="H1694" s="65" t="s">
        <v>2636</v>
      </c>
      <c r="K1694" s="65" t="s">
        <v>2694</v>
      </c>
      <c r="M1694" s="65" t="s">
        <v>2449</v>
      </c>
    </row>
    <row r="1695" spans="1:13">
      <c r="A1695" s="80">
        <v>1819</v>
      </c>
      <c r="H1695" s="65" t="s">
        <v>2636</v>
      </c>
      <c r="K1695" s="65" t="s">
        <v>2695</v>
      </c>
      <c r="M1695" s="65" t="s">
        <v>2449</v>
      </c>
    </row>
    <row r="1696" spans="1:13">
      <c r="A1696" s="80">
        <v>1820</v>
      </c>
      <c r="H1696" s="65" t="s">
        <v>2636</v>
      </c>
      <c r="K1696" s="65" t="s">
        <v>2696</v>
      </c>
      <c r="M1696" s="65" t="s">
        <v>2449</v>
      </c>
    </row>
    <row r="1697" spans="1:13">
      <c r="A1697" s="80">
        <v>1821</v>
      </c>
      <c r="H1697" s="65" t="s">
        <v>2636</v>
      </c>
      <c r="K1697" s="65" t="s">
        <v>2697</v>
      </c>
      <c r="M1697" s="65" t="s">
        <v>2449</v>
      </c>
    </row>
    <row r="1698" spans="1:13">
      <c r="A1698" s="80">
        <v>1822</v>
      </c>
      <c r="H1698" s="65" t="s">
        <v>2636</v>
      </c>
      <c r="K1698" s="65" t="s">
        <v>2698</v>
      </c>
      <c r="M1698" s="65" t="s">
        <v>2449</v>
      </c>
    </row>
    <row r="1699" spans="1:13">
      <c r="A1699" s="80">
        <v>1823</v>
      </c>
      <c r="H1699" s="65" t="s">
        <v>2636</v>
      </c>
      <c r="K1699" s="65" t="s">
        <v>2699</v>
      </c>
      <c r="M1699" s="65" t="s">
        <v>2449</v>
      </c>
    </row>
    <row r="1700" spans="1:13">
      <c r="A1700" s="80">
        <v>1824</v>
      </c>
      <c r="H1700" s="65" t="s">
        <v>2700</v>
      </c>
      <c r="K1700" s="65" t="s">
        <v>2701</v>
      </c>
      <c r="M1700" s="65" t="s">
        <v>2449</v>
      </c>
    </row>
    <row r="1701" spans="1:13">
      <c r="A1701" s="80">
        <v>1825</v>
      </c>
      <c r="H1701" s="65" t="s">
        <v>2466</v>
      </c>
      <c r="I1701" s="65" t="s">
        <v>2447</v>
      </c>
      <c r="K1701" s="65" t="s">
        <v>2702</v>
      </c>
      <c r="M1701" s="65" t="s">
        <v>2449</v>
      </c>
    </row>
    <row r="1702" spans="1:13">
      <c r="A1702" s="80">
        <v>1826</v>
      </c>
      <c r="H1702" s="65" t="s">
        <v>2446</v>
      </c>
      <c r="I1702" s="65" t="s">
        <v>2447</v>
      </c>
      <c r="K1702" s="65" t="s">
        <v>2703</v>
      </c>
      <c r="M1702" s="65" t="s">
        <v>2449</v>
      </c>
    </row>
    <row r="1703" spans="1:13">
      <c r="A1703" s="80">
        <v>1827</v>
      </c>
      <c r="H1703" s="65" t="s">
        <v>2490</v>
      </c>
      <c r="I1703" s="65" t="s">
        <v>2447</v>
      </c>
      <c r="K1703" s="65" t="s">
        <v>2704</v>
      </c>
      <c r="M1703" s="65" t="s">
        <v>2449</v>
      </c>
    </row>
    <row r="1704" spans="1:13">
      <c r="A1704" s="80">
        <v>1828</v>
      </c>
      <c r="H1704" s="65" t="s">
        <v>2490</v>
      </c>
      <c r="I1704" s="65" t="s">
        <v>2447</v>
      </c>
      <c r="K1704" s="65" t="s">
        <v>2705</v>
      </c>
      <c r="M1704" s="65" t="s">
        <v>2449</v>
      </c>
    </row>
    <row r="1705" spans="1:13">
      <c r="A1705" s="80">
        <v>1829</v>
      </c>
      <c r="H1705" s="65" t="s">
        <v>2706</v>
      </c>
      <c r="K1705" s="65" t="s">
        <v>2707</v>
      </c>
      <c r="M1705" s="65" t="s">
        <v>2449</v>
      </c>
    </row>
    <row r="1706" spans="1:13">
      <c r="A1706" s="80">
        <v>1830</v>
      </c>
      <c r="H1706" s="65" t="s">
        <v>2706</v>
      </c>
      <c r="K1706" s="65" t="s">
        <v>2708</v>
      </c>
      <c r="M1706" s="65" t="s">
        <v>2449</v>
      </c>
    </row>
    <row r="1707" spans="1:13">
      <c r="A1707" s="80">
        <v>1831</v>
      </c>
      <c r="H1707" s="65" t="s">
        <v>2706</v>
      </c>
      <c r="K1707" s="65" t="s">
        <v>2709</v>
      </c>
      <c r="M1707" s="65" t="s">
        <v>2449</v>
      </c>
    </row>
    <row r="1708" spans="1:13">
      <c r="A1708" s="80">
        <v>1832</v>
      </c>
      <c r="H1708" s="65" t="s">
        <v>2706</v>
      </c>
      <c r="K1708" s="65" t="s">
        <v>2710</v>
      </c>
      <c r="M1708" s="65" t="s">
        <v>2449</v>
      </c>
    </row>
    <row r="1709" spans="1:13">
      <c r="A1709" s="80">
        <v>1833</v>
      </c>
      <c r="H1709" s="65" t="s">
        <v>2706</v>
      </c>
      <c r="K1709" s="65" t="s">
        <v>2711</v>
      </c>
      <c r="M1709" s="65" t="s">
        <v>2449</v>
      </c>
    </row>
    <row r="1710" spans="1:13">
      <c r="A1710" s="80">
        <v>1834</v>
      </c>
      <c r="H1710" s="65" t="s">
        <v>2706</v>
      </c>
      <c r="K1710" s="65" t="s">
        <v>2712</v>
      </c>
      <c r="M1710" s="65" t="s">
        <v>2449</v>
      </c>
    </row>
    <row r="1711" spans="1:13">
      <c r="A1711" s="80">
        <v>1835</v>
      </c>
      <c r="H1711" s="65" t="s">
        <v>2446</v>
      </c>
      <c r="I1711" s="65" t="s">
        <v>2447</v>
      </c>
      <c r="K1711" s="65" t="s">
        <v>2713</v>
      </c>
      <c r="M1711" s="65" t="s">
        <v>2449</v>
      </c>
    </row>
    <row r="1712" spans="1:13">
      <c r="A1712" s="80">
        <v>1836</v>
      </c>
      <c r="H1712" s="65" t="s">
        <v>2612</v>
      </c>
      <c r="K1712" s="65" t="s">
        <v>2714</v>
      </c>
      <c r="M1712" s="65" t="s">
        <v>2449</v>
      </c>
    </row>
    <row r="1713" spans="1:13">
      <c r="A1713" s="80">
        <v>1837</v>
      </c>
      <c r="H1713" s="65" t="s">
        <v>2612</v>
      </c>
      <c r="K1713" s="65" t="s">
        <v>2715</v>
      </c>
      <c r="M1713" s="65" t="s">
        <v>2449</v>
      </c>
    </row>
    <row r="1714" spans="1:13">
      <c r="A1714" s="80">
        <v>1838</v>
      </c>
      <c r="H1714" s="65" t="s">
        <v>2628</v>
      </c>
      <c r="K1714" s="65" t="s">
        <v>2716</v>
      </c>
      <c r="M1714" s="65" t="s">
        <v>2449</v>
      </c>
    </row>
    <row r="1715" spans="1:13">
      <c r="A1715" s="80">
        <v>1839</v>
      </c>
      <c r="H1715" s="65" t="s">
        <v>2628</v>
      </c>
      <c r="K1715" s="65" t="s">
        <v>2717</v>
      </c>
      <c r="M1715" s="65" t="s">
        <v>2449</v>
      </c>
    </row>
    <row r="1716" spans="1:13">
      <c r="A1716" s="80">
        <v>1840</v>
      </c>
      <c r="H1716" s="65" t="s">
        <v>2718</v>
      </c>
      <c r="I1716" s="65" t="s">
        <v>2610</v>
      </c>
      <c r="K1716" s="65" t="s">
        <v>2719</v>
      </c>
      <c r="M1716" s="65" t="s">
        <v>2449</v>
      </c>
    </row>
    <row r="1717" spans="1:13">
      <c r="A1717" s="80">
        <v>1841</v>
      </c>
      <c r="H1717" s="65" t="s">
        <v>2718</v>
      </c>
      <c r="I1717" s="65" t="s">
        <v>2610</v>
      </c>
      <c r="K1717" s="65" t="s">
        <v>2720</v>
      </c>
      <c r="M1717" s="65" t="s">
        <v>2449</v>
      </c>
    </row>
    <row r="1718" spans="1:13">
      <c r="A1718" s="80">
        <v>1842</v>
      </c>
      <c r="H1718" s="65" t="s">
        <v>2718</v>
      </c>
      <c r="I1718" s="65" t="s">
        <v>2610</v>
      </c>
      <c r="K1718" s="65" t="s">
        <v>2721</v>
      </c>
      <c r="M1718" s="65" t="s">
        <v>2449</v>
      </c>
    </row>
    <row r="1719" spans="1:13">
      <c r="A1719" s="80">
        <v>1843</v>
      </c>
      <c r="H1719" s="65" t="s">
        <v>2718</v>
      </c>
      <c r="I1719" s="65" t="s">
        <v>2610</v>
      </c>
      <c r="K1719" s="65" t="s">
        <v>2722</v>
      </c>
      <c r="M1719" s="65" t="s">
        <v>2449</v>
      </c>
    </row>
    <row r="1720" spans="1:13">
      <c r="A1720" s="80">
        <v>1844</v>
      </c>
      <c r="H1720" s="65" t="s">
        <v>2718</v>
      </c>
      <c r="I1720" s="65" t="s">
        <v>2610</v>
      </c>
      <c r="K1720" s="65" t="s">
        <v>2723</v>
      </c>
      <c r="M1720" s="65" t="s">
        <v>2449</v>
      </c>
    </row>
    <row r="1721" spans="1:13">
      <c r="A1721" s="80">
        <v>1845</v>
      </c>
      <c r="H1721" s="65" t="s">
        <v>2718</v>
      </c>
      <c r="I1721" s="65" t="s">
        <v>2610</v>
      </c>
      <c r="K1721" s="65" t="s">
        <v>2724</v>
      </c>
      <c r="M1721" s="65" t="s">
        <v>2449</v>
      </c>
    </row>
    <row r="1722" spans="1:13">
      <c r="A1722" s="80">
        <v>1846</v>
      </c>
      <c r="H1722" s="65" t="s">
        <v>2725</v>
      </c>
      <c r="I1722" s="65" t="s">
        <v>2726</v>
      </c>
      <c r="K1722" s="65" t="s">
        <v>2727</v>
      </c>
      <c r="M1722" s="65" t="s">
        <v>2449</v>
      </c>
    </row>
    <row r="1723" spans="1:13">
      <c r="A1723" s="80">
        <v>1847</v>
      </c>
      <c r="H1723" s="65" t="s">
        <v>2612</v>
      </c>
      <c r="K1723" s="65" t="s">
        <v>2728</v>
      </c>
      <c r="M1723" s="65" t="s">
        <v>2449</v>
      </c>
    </row>
    <row r="1724" spans="1:13">
      <c r="A1724" s="80">
        <v>1848</v>
      </c>
      <c r="H1724" s="65" t="s">
        <v>2573</v>
      </c>
      <c r="K1724" s="65" t="s">
        <v>2729</v>
      </c>
      <c r="M1724" s="65" t="s">
        <v>2449</v>
      </c>
    </row>
    <row r="1725" spans="1:13">
      <c r="A1725" s="80">
        <v>1849</v>
      </c>
      <c r="H1725" s="65" t="s">
        <v>2446</v>
      </c>
      <c r="I1725" s="65" t="s">
        <v>2447</v>
      </c>
      <c r="K1725" s="65" t="s">
        <v>2730</v>
      </c>
      <c r="M1725" s="65" t="s">
        <v>2449</v>
      </c>
    </row>
    <row r="1726" spans="1:13">
      <c r="A1726" s="80">
        <v>1850</v>
      </c>
      <c r="H1726" s="65" t="s">
        <v>2446</v>
      </c>
      <c r="I1726" s="65" t="s">
        <v>2447</v>
      </c>
      <c r="K1726" s="65" t="s">
        <v>2731</v>
      </c>
      <c r="M1726" s="65" t="s">
        <v>2449</v>
      </c>
    </row>
    <row r="1727" spans="1:13">
      <c r="A1727" s="80">
        <v>1851</v>
      </c>
      <c r="H1727" s="65" t="s">
        <v>2732</v>
      </c>
      <c r="I1727" s="65" t="s">
        <v>2733</v>
      </c>
      <c r="K1727" s="65" t="s">
        <v>2734</v>
      </c>
      <c r="M1727" s="65" t="s">
        <v>2449</v>
      </c>
    </row>
    <row r="1728" spans="1:13">
      <c r="A1728" s="80">
        <v>1852</v>
      </c>
      <c r="H1728" s="65" t="s">
        <v>2718</v>
      </c>
      <c r="I1728" s="65" t="s">
        <v>2610</v>
      </c>
      <c r="K1728" s="65" t="s">
        <v>2735</v>
      </c>
      <c r="M1728" s="65" t="s">
        <v>2449</v>
      </c>
    </row>
    <row r="1729" spans="1:13">
      <c r="A1729" s="80">
        <v>1853</v>
      </c>
      <c r="H1729" s="65" t="s">
        <v>2718</v>
      </c>
      <c r="I1729" s="65" t="s">
        <v>2610</v>
      </c>
      <c r="K1729" s="65" t="s">
        <v>2736</v>
      </c>
      <c r="M1729" s="65" t="s">
        <v>2449</v>
      </c>
    </row>
    <row r="1730" spans="1:13">
      <c r="A1730" s="80">
        <v>1854</v>
      </c>
      <c r="H1730" s="65" t="s">
        <v>2718</v>
      </c>
      <c r="I1730" s="65" t="s">
        <v>2610</v>
      </c>
      <c r="K1730" s="65" t="s">
        <v>2737</v>
      </c>
      <c r="M1730" s="65" t="s">
        <v>2449</v>
      </c>
    </row>
    <row r="1731" spans="1:13">
      <c r="A1731" s="80">
        <v>1855</v>
      </c>
      <c r="H1731" s="65" t="s">
        <v>2718</v>
      </c>
      <c r="I1731" s="65" t="s">
        <v>2610</v>
      </c>
      <c r="K1731" s="65" t="s">
        <v>2738</v>
      </c>
      <c r="M1731" s="65" t="s">
        <v>2449</v>
      </c>
    </row>
    <row r="1732" spans="1:13">
      <c r="A1732" s="80">
        <v>1856</v>
      </c>
      <c r="H1732" s="65" t="s">
        <v>2718</v>
      </c>
      <c r="I1732" s="65" t="s">
        <v>2610</v>
      </c>
      <c r="K1732" s="65" t="s">
        <v>2739</v>
      </c>
      <c r="M1732" s="65" t="s">
        <v>2449</v>
      </c>
    </row>
    <row r="1733" spans="1:13">
      <c r="A1733" s="80">
        <v>1857</v>
      </c>
      <c r="H1733" s="65" t="s">
        <v>2718</v>
      </c>
      <c r="I1733" s="65" t="s">
        <v>2610</v>
      </c>
      <c r="K1733" s="65" t="s">
        <v>2740</v>
      </c>
      <c r="M1733" s="65" t="s">
        <v>2449</v>
      </c>
    </row>
    <row r="1734" spans="1:13">
      <c r="A1734" s="80">
        <v>1858</v>
      </c>
      <c r="H1734" s="65" t="s">
        <v>2612</v>
      </c>
      <c r="K1734" s="65" t="s">
        <v>2741</v>
      </c>
      <c r="M1734" s="65" t="s">
        <v>2449</v>
      </c>
    </row>
    <row r="1735" spans="1:13">
      <c r="A1735" s="80">
        <v>1859</v>
      </c>
      <c r="H1735" s="65" t="s">
        <v>2612</v>
      </c>
      <c r="K1735" s="65" t="s">
        <v>2742</v>
      </c>
      <c r="M1735" s="65" t="s">
        <v>2449</v>
      </c>
    </row>
    <row r="1736" spans="1:13">
      <c r="A1736" s="80">
        <v>1860</v>
      </c>
      <c r="H1736" s="65" t="s">
        <v>2612</v>
      </c>
      <c r="K1736" s="65" t="s">
        <v>2743</v>
      </c>
      <c r="M1736" s="65" t="s">
        <v>2449</v>
      </c>
    </row>
    <row r="1737" spans="1:13">
      <c r="A1737" s="80">
        <v>1861</v>
      </c>
      <c r="H1737" s="65" t="s">
        <v>2612</v>
      </c>
      <c r="K1737" s="65" t="s">
        <v>2744</v>
      </c>
      <c r="M1737" s="65" t="s">
        <v>2449</v>
      </c>
    </row>
    <row r="1738" spans="1:13">
      <c r="A1738" s="80">
        <v>1862</v>
      </c>
      <c r="H1738" s="65" t="s">
        <v>2612</v>
      </c>
      <c r="K1738" s="65" t="s">
        <v>2745</v>
      </c>
      <c r="M1738" s="65" t="s">
        <v>2449</v>
      </c>
    </row>
    <row r="1739" spans="1:13">
      <c r="A1739" s="80">
        <v>1863</v>
      </c>
      <c r="H1739" s="65" t="s">
        <v>2612</v>
      </c>
      <c r="K1739" s="65" t="s">
        <v>2746</v>
      </c>
      <c r="M1739" s="65" t="s">
        <v>2449</v>
      </c>
    </row>
    <row r="1740" spans="1:13">
      <c r="A1740" s="80">
        <v>1864</v>
      </c>
      <c r="H1740" s="65" t="s">
        <v>2612</v>
      </c>
      <c r="K1740" s="65" t="s">
        <v>2747</v>
      </c>
      <c r="M1740" s="65" t="s">
        <v>2449</v>
      </c>
    </row>
    <row r="1741" spans="1:13">
      <c r="A1741" s="80">
        <v>1865</v>
      </c>
      <c r="H1741" s="65" t="s">
        <v>2628</v>
      </c>
      <c r="K1741" s="65" t="s">
        <v>2748</v>
      </c>
      <c r="M1741" s="65" t="s">
        <v>2449</v>
      </c>
    </row>
    <row r="1742" spans="1:13">
      <c r="A1742" s="80">
        <v>1866</v>
      </c>
      <c r="H1742" s="65" t="s">
        <v>2749</v>
      </c>
      <c r="I1742" s="65" t="s">
        <v>2447</v>
      </c>
      <c r="K1742" s="65" t="s">
        <v>2750</v>
      </c>
      <c r="M1742" s="65" t="s">
        <v>2449</v>
      </c>
    </row>
    <row r="1743" spans="1:13">
      <c r="A1743" s="80">
        <v>1867</v>
      </c>
      <c r="H1743" s="65" t="s">
        <v>2751</v>
      </c>
      <c r="I1743" s="65" t="s">
        <v>2752</v>
      </c>
      <c r="K1743" s="65" t="s">
        <v>2753</v>
      </c>
      <c r="M1743" s="65" t="s">
        <v>2449</v>
      </c>
    </row>
    <row r="1744" spans="1:13">
      <c r="A1744" s="80">
        <v>1868</v>
      </c>
      <c r="H1744" s="65" t="s">
        <v>2573</v>
      </c>
      <c r="K1744" s="65" t="s">
        <v>2754</v>
      </c>
      <c r="M1744" s="65" t="s">
        <v>2449</v>
      </c>
    </row>
    <row r="1745" spans="1:13">
      <c r="A1745" s="80">
        <v>1869</v>
      </c>
      <c r="H1745" s="65" t="s">
        <v>2573</v>
      </c>
      <c r="K1745" s="65" t="s">
        <v>2755</v>
      </c>
      <c r="M1745" s="65" t="s">
        <v>2449</v>
      </c>
    </row>
    <row r="1746" spans="1:13">
      <c r="A1746" s="80">
        <v>1870</v>
      </c>
      <c r="H1746" s="65" t="s">
        <v>2573</v>
      </c>
      <c r="K1746" s="65" t="s">
        <v>2756</v>
      </c>
      <c r="M1746" s="65" t="s">
        <v>2449</v>
      </c>
    </row>
    <row r="1747" spans="1:13">
      <c r="A1747" s="80">
        <v>1871</v>
      </c>
      <c r="H1747" s="65" t="s">
        <v>2573</v>
      </c>
      <c r="K1747" s="65" t="s">
        <v>2757</v>
      </c>
      <c r="M1747" s="65" t="s">
        <v>2449</v>
      </c>
    </row>
    <row r="1748" spans="1:13">
      <c r="A1748" s="80">
        <v>1872</v>
      </c>
      <c r="H1748" s="65" t="s">
        <v>2446</v>
      </c>
      <c r="I1748" s="65" t="s">
        <v>2447</v>
      </c>
      <c r="K1748" s="65" t="s">
        <v>2758</v>
      </c>
      <c r="M1748" s="65" t="s">
        <v>2449</v>
      </c>
    </row>
    <row r="1749" spans="1:13">
      <c r="A1749" s="80">
        <v>1873</v>
      </c>
      <c r="H1749" s="65" t="s">
        <v>2446</v>
      </c>
      <c r="I1749" s="65" t="s">
        <v>2447</v>
      </c>
      <c r="K1749" s="65" t="s">
        <v>2759</v>
      </c>
      <c r="M1749" s="65" t="s">
        <v>2449</v>
      </c>
    </row>
    <row r="1750" spans="1:13">
      <c r="A1750" s="80">
        <v>1874</v>
      </c>
      <c r="H1750" s="65" t="s">
        <v>2760</v>
      </c>
      <c r="K1750" s="65" t="s">
        <v>2761</v>
      </c>
      <c r="M1750" s="65" t="s">
        <v>2449</v>
      </c>
    </row>
    <row r="1751" spans="1:13">
      <c r="A1751" s="80">
        <v>1875</v>
      </c>
      <c r="H1751" s="65" t="s">
        <v>2760</v>
      </c>
      <c r="K1751" s="65" t="s">
        <v>2762</v>
      </c>
      <c r="M1751" s="65" t="s">
        <v>2449</v>
      </c>
    </row>
    <row r="1752" spans="1:13">
      <c r="A1752" s="80">
        <v>1876</v>
      </c>
      <c r="H1752" s="65" t="s">
        <v>2573</v>
      </c>
      <c r="K1752" s="65" t="s">
        <v>2763</v>
      </c>
      <c r="M1752" s="65" t="s">
        <v>2449</v>
      </c>
    </row>
    <row r="1753" spans="1:13">
      <c r="A1753" s="80">
        <v>1877</v>
      </c>
      <c r="H1753" s="65" t="s">
        <v>2573</v>
      </c>
      <c r="K1753" s="65" t="s">
        <v>2764</v>
      </c>
      <c r="M1753" s="65" t="s">
        <v>2449</v>
      </c>
    </row>
    <row r="1754" spans="1:13">
      <c r="A1754" s="80">
        <v>1878</v>
      </c>
      <c r="H1754" s="65" t="s">
        <v>2573</v>
      </c>
      <c r="K1754" s="65" t="s">
        <v>2765</v>
      </c>
      <c r="M1754" s="65" t="s">
        <v>2449</v>
      </c>
    </row>
    <row r="1755" spans="1:13">
      <c r="A1755" s="80">
        <v>1879</v>
      </c>
      <c r="H1755" s="65" t="s">
        <v>2573</v>
      </c>
      <c r="K1755" s="65" t="s">
        <v>2766</v>
      </c>
      <c r="M1755" s="65" t="s">
        <v>2449</v>
      </c>
    </row>
    <row r="1756" spans="1:13">
      <c r="A1756" s="80">
        <v>1880</v>
      </c>
      <c r="H1756" s="65" t="s">
        <v>2573</v>
      </c>
      <c r="K1756" s="65" t="s">
        <v>2767</v>
      </c>
      <c r="M1756" s="65" t="s">
        <v>2449</v>
      </c>
    </row>
    <row r="1757" spans="1:13">
      <c r="A1757" s="80">
        <v>1881</v>
      </c>
      <c r="H1757" s="65" t="s">
        <v>2573</v>
      </c>
      <c r="K1757" s="65" t="s">
        <v>2768</v>
      </c>
      <c r="M1757" s="65" t="s">
        <v>2449</v>
      </c>
    </row>
    <row r="1758" spans="1:13">
      <c r="A1758" s="80">
        <v>1882</v>
      </c>
      <c r="H1758" s="65" t="s">
        <v>2573</v>
      </c>
      <c r="K1758" s="65" t="s">
        <v>2769</v>
      </c>
      <c r="M1758" s="65" t="s">
        <v>2449</v>
      </c>
    </row>
    <row r="1759" spans="1:13">
      <c r="A1759" s="80">
        <v>1883</v>
      </c>
      <c r="H1759" s="65" t="s">
        <v>2573</v>
      </c>
      <c r="K1759" s="65" t="s">
        <v>2770</v>
      </c>
      <c r="M1759" s="65" t="s">
        <v>2449</v>
      </c>
    </row>
    <row r="1760" spans="1:13">
      <c r="A1760" s="80">
        <v>1884</v>
      </c>
      <c r="H1760" s="65" t="s">
        <v>2573</v>
      </c>
      <c r="K1760" s="65" t="s">
        <v>2771</v>
      </c>
      <c r="M1760" s="65" t="s">
        <v>2449</v>
      </c>
    </row>
    <row r="1761" spans="1:13">
      <c r="A1761" s="80">
        <v>1885</v>
      </c>
      <c r="H1761" s="65" t="s">
        <v>2573</v>
      </c>
      <c r="K1761" s="65" t="s">
        <v>2772</v>
      </c>
      <c r="M1761" s="65" t="s">
        <v>2449</v>
      </c>
    </row>
    <row r="1762" spans="1:13">
      <c r="A1762" s="80">
        <v>1886</v>
      </c>
      <c r="H1762" s="65" t="s">
        <v>2573</v>
      </c>
      <c r="K1762" s="65" t="s">
        <v>2773</v>
      </c>
      <c r="M1762" s="65" t="s">
        <v>2449</v>
      </c>
    </row>
    <row r="1763" spans="1:13">
      <c r="A1763" s="80">
        <v>1887</v>
      </c>
      <c r="H1763" s="65" t="s">
        <v>2573</v>
      </c>
      <c r="K1763" s="65" t="s">
        <v>2774</v>
      </c>
      <c r="M1763" s="65" t="s">
        <v>2449</v>
      </c>
    </row>
    <row r="1764" spans="1:13">
      <c r="A1764" s="80">
        <v>1888</v>
      </c>
      <c r="H1764" s="65" t="s">
        <v>2573</v>
      </c>
      <c r="K1764" s="65" t="s">
        <v>2775</v>
      </c>
      <c r="M1764" s="65" t="s">
        <v>2449</v>
      </c>
    </row>
    <row r="1765" spans="1:13">
      <c r="A1765" s="80">
        <v>1889</v>
      </c>
      <c r="H1765" s="65" t="s">
        <v>2573</v>
      </c>
      <c r="K1765" s="65" t="s">
        <v>2776</v>
      </c>
      <c r="M1765" s="65" t="s">
        <v>2449</v>
      </c>
    </row>
    <row r="1766" spans="1:13">
      <c r="A1766" s="80">
        <v>1890</v>
      </c>
      <c r="H1766" s="65" t="s">
        <v>2573</v>
      </c>
      <c r="K1766" s="65" t="s">
        <v>2777</v>
      </c>
      <c r="M1766" s="65" t="s">
        <v>2449</v>
      </c>
    </row>
    <row r="1767" spans="1:13">
      <c r="A1767" s="80">
        <v>1891</v>
      </c>
      <c r="H1767" s="65" t="s">
        <v>2573</v>
      </c>
      <c r="K1767" s="65" t="s">
        <v>2778</v>
      </c>
      <c r="M1767" s="65" t="s">
        <v>2449</v>
      </c>
    </row>
    <row r="1768" spans="1:13">
      <c r="A1768" s="80">
        <v>1892</v>
      </c>
      <c r="H1768" s="65" t="s">
        <v>2573</v>
      </c>
      <c r="K1768" s="65" t="s">
        <v>2779</v>
      </c>
      <c r="M1768" s="65" t="s">
        <v>2449</v>
      </c>
    </row>
    <row r="1769" spans="1:13">
      <c r="A1769" s="80">
        <v>1893</v>
      </c>
      <c r="H1769" s="65" t="s">
        <v>2760</v>
      </c>
      <c r="K1769" s="65" t="s">
        <v>2780</v>
      </c>
      <c r="M1769" s="65" t="s">
        <v>2449</v>
      </c>
    </row>
    <row r="1770" spans="1:13">
      <c r="A1770" s="80">
        <v>1894</v>
      </c>
      <c r="H1770" s="65" t="s">
        <v>2573</v>
      </c>
      <c r="K1770" s="65" t="s">
        <v>2781</v>
      </c>
      <c r="M1770" s="65" t="s">
        <v>2449</v>
      </c>
    </row>
    <row r="1771" spans="1:13">
      <c r="A1771" s="80">
        <v>1895</v>
      </c>
      <c r="H1771" s="65" t="s">
        <v>2573</v>
      </c>
      <c r="K1771" s="65" t="s">
        <v>2782</v>
      </c>
      <c r="M1771" s="65" t="s">
        <v>2449</v>
      </c>
    </row>
    <row r="1772" spans="1:13">
      <c r="A1772" s="80">
        <v>1896</v>
      </c>
      <c r="H1772" s="65" t="s">
        <v>2573</v>
      </c>
      <c r="K1772" s="65" t="s">
        <v>2783</v>
      </c>
      <c r="M1772" s="65" t="s">
        <v>2449</v>
      </c>
    </row>
    <row r="1773" spans="1:13">
      <c r="A1773" s="80">
        <v>1897</v>
      </c>
      <c r="H1773" s="65" t="s">
        <v>2573</v>
      </c>
      <c r="K1773" s="65" t="s">
        <v>2784</v>
      </c>
      <c r="M1773" s="65" t="s">
        <v>2449</v>
      </c>
    </row>
    <row r="1774" spans="1:13">
      <c r="A1774" s="80">
        <v>1898</v>
      </c>
      <c r="H1774" s="65" t="s">
        <v>2573</v>
      </c>
      <c r="K1774" s="65" t="s">
        <v>2785</v>
      </c>
      <c r="M1774" s="65" t="s">
        <v>2449</v>
      </c>
    </row>
    <row r="1775" spans="1:13">
      <c r="A1775" s="80">
        <v>1899</v>
      </c>
      <c r="H1775" s="65" t="s">
        <v>2573</v>
      </c>
      <c r="K1775" s="65" t="s">
        <v>2786</v>
      </c>
      <c r="M1775" s="65" t="s">
        <v>2449</v>
      </c>
    </row>
    <row r="1776" spans="1:13">
      <c r="A1776" s="80">
        <v>1900</v>
      </c>
      <c r="H1776" s="65" t="s">
        <v>2573</v>
      </c>
      <c r="K1776" s="65" t="s">
        <v>2787</v>
      </c>
      <c r="M1776" s="65" t="s">
        <v>2449</v>
      </c>
    </row>
    <row r="1777" spans="1:13">
      <c r="A1777" s="80">
        <v>1901</v>
      </c>
      <c r="H1777" s="65" t="s">
        <v>2760</v>
      </c>
      <c r="K1777" s="65" t="s">
        <v>2788</v>
      </c>
      <c r="M1777" s="65" t="s">
        <v>2449</v>
      </c>
    </row>
    <row r="1778" spans="1:13">
      <c r="A1778" s="80">
        <v>1902</v>
      </c>
      <c r="H1778" s="65" t="s">
        <v>2760</v>
      </c>
      <c r="K1778" s="65" t="s">
        <v>2789</v>
      </c>
      <c r="M1778" s="65" t="s">
        <v>2449</v>
      </c>
    </row>
    <row r="1779" spans="1:13">
      <c r="A1779" s="80">
        <v>1903</v>
      </c>
      <c r="H1779" s="65" t="s">
        <v>2573</v>
      </c>
      <c r="K1779" s="65" t="s">
        <v>2790</v>
      </c>
      <c r="M1779" s="65" t="s">
        <v>2449</v>
      </c>
    </row>
    <row r="1780" spans="1:13">
      <c r="A1780" s="80">
        <v>1904</v>
      </c>
      <c r="H1780" s="65" t="s">
        <v>2573</v>
      </c>
      <c r="K1780" s="65" t="s">
        <v>2791</v>
      </c>
      <c r="M1780" s="65" t="s">
        <v>2449</v>
      </c>
    </row>
    <row r="1781" spans="1:13">
      <c r="A1781" s="80">
        <v>1905</v>
      </c>
      <c r="H1781" s="65" t="s">
        <v>2628</v>
      </c>
      <c r="K1781" s="65" t="s">
        <v>2792</v>
      </c>
      <c r="M1781" s="65" t="s">
        <v>2449</v>
      </c>
    </row>
    <row r="1782" spans="1:13">
      <c r="A1782" s="80">
        <v>1906</v>
      </c>
      <c r="H1782" s="65" t="s">
        <v>2612</v>
      </c>
      <c r="K1782" s="65" t="s">
        <v>2793</v>
      </c>
      <c r="M1782" s="65" t="s">
        <v>2449</v>
      </c>
    </row>
    <row r="1783" spans="1:13">
      <c r="A1783" s="80">
        <v>1907</v>
      </c>
      <c r="H1783" s="65" t="s">
        <v>2612</v>
      </c>
      <c r="K1783" s="65" t="s">
        <v>2794</v>
      </c>
      <c r="M1783" s="65" t="s">
        <v>2449</v>
      </c>
    </row>
    <row r="1784" spans="1:13">
      <c r="A1784" s="80">
        <v>1908</v>
      </c>
      <c r="H1784" s="65" t="s">
        <v>2795</v>
      </c>
      <c r="K1784" s="65" t="s">
        <v>2796</v>
      </c>
      <c r="M1784" s="65" t="s">
        <v>2449</v>
      </c>
    </row>
    <row r="1785" spans="1:13">
      <c r="A1785" s="80">
        <v>1909</v>
      </c>
      <c r="H1785" s="65" t="s">
        <v>2718</v>
      </c>
      <c r="I1785" s="65" t="s">
        <v>2610</v>
      </c>
      <c r="K1785" s="65" t="s">
        <v>2797</v>
      </c>
      <c r="M1785" s="65" t="s">
        <v>2449</v>
      </c>
    </row>
    <row r="1786" spans="1:13">
      <c r="A1786" s="80">
        <v>1910</v>
      </c>
      <c r="H1786" s="65" t="s">
        <v>2609</v>
      </c>
      <c r="K1786" s="65" t="s">
        <v>2798</v>
      </c>
      <c r="M1786" s="65" t="s">
        <v>2449</v>
      </c>
    </row>
    <row r="1787" spans="1:13">
      <c r="A1787" s="80">
        <v>1911</v>
      </c>
      <c r="H1787" s="65" t="s">
        <v>2609</v>
      </c>
      <c r="K1787" s="65" t="s">
        <v>2799</v>
      </c>
      <c r="M1787" s="65" t="s">
        <v>2449</v>
      </c>
    </row>
    <row r="1788" spans="1:13">
      <c r="A1788" s="80">
        <v>1912</v>
      </c>
      <c r="H1788" s="65" t="s">
        <v>2609</v>
      </c>
      <c r="K1788" s="65" t="s">
        <v>2800</v>
      </c>
      <c r="M1788" s="65" t="s">
        <v>2449</v>
      </c>
    </row>
    <row r="1789" spans="1:13">
      <c r="A1789" s="80">
        <v>1913</v>
      </c>
      <c r="H1789" s="65" t="s">
        <v>2609</v>
      </c>
      <c r="K1789" s="65" t="s">
        <v>2801</v>
      </c>
      <c r="M1789" s="65" t="s">
        <v>2449</v>
      </c>
    </row>
    <row r="1790" spans="1:13">
      <c r="A1790" s="80">
        <v>1914</v>
      </c>
      <c r="H1790" s="65" t="s">
        <v>2609</v>
      </c>
      <c r="K1790" s="65" t="s">
        <v>2802</v>
      </c>
      <c r="M1790" s="65" t="s">
        <v>2449</v>
      </c>
    </row>
    <row r="1791" spans="1:13">
      <c r="A1791" s="80">
        <v>1915</v>
      </c>
      <c r="H1791" s="65" t="s">
        <v>2636</v>
      </c>
      <c r="K1791" s="65" t="s">
        <v>2803</v>
      </c>
      <c r="M1791" s="65" t="s">
        <v>2449</v>
      </c>
    </row>
    <row r="1792" spans="1:13">
      <c r="A1792" s="80">
        <v>1916</v>
      </c>
      <c r="H1792" s="65" t="s">
        <v>2636</v>
      </c>
      <c r="K1792" s="65" t="s">
        <v>2804</v>
      </c>
      <c r="M1792" s="65" t="s">
        <v>2449</v>
      </c>
    </row>
    <row r="1793" spans="1:13">
      <c r="A1793" s="80">
        <v>1917</v>
      </c>
      <c r="H1793" s="65" t="s">
        <v>2612</v>
      </c>
      <c r="K1793" s="65" t="s">
        <v>2805</v>
      </c>
      <c r="M1793" s="65" t="s">
        <v>2449</v>
      </c>
    </row>
    <row r="1794" spans="1:13">
      <c r="A1794" s="80">
        <v>1918</v>
      </c>
      <c r="H1794" s="65" t="s">
        <v>2612</v>
      </c>
      <c r="K1794" s="65" t="s">
        <v>2806</v>
      </c>
      <c r="M1794" s="65" t="s">
        <v>2449</v>
      </c>
    </row>
    <row r="1795" spans="1:13">
      <c r="A1795" s="80">
        <v>1919</v>
      </c>
      <c r="H1795" s="65" t="s">
        <v>2612</v>
      </c>
      <c r="K1795" s="65" t="s">
        <v>2807</v>
      </c>
      <c r="M1795" s="65" t="s">
        <v>2449</v>
      </c>
    </row>
    <row r="1796" spans="1:13">
      <c r="A1796" s="80">
        <v>1920</v>
      </c>
      <c r="H1796" s="65" t="s">
        <v>2612</v>
      </c>
      <c r="K1796" s="65" t="s">
        <v>2808</v>
      </c>
      <c r="M1796" s="65" t="s">
        <v>2449</v>
      </c>
    </row>
    <row r="1797" spans="1:13">
      <c r="A1797" s="80">
        <v>1921</v>
      </c>
      <c r="H1797" s="65" t="s">
        <v>2612</v>
      </c>
      <c r="K1797" s="65" t="s">
        <v>2809</v>
      </c>
      <c r="M1797" s="65" t="s">
        <v>2449</v>
      </c>
    </row>
    <row r="1798" spans="1:13">
      <c r="A1798" s="80">
        <v>1922</v>
      </c>
      <c r="H1798" s="65" t="s">
        <v>2612</v>
      </c>
      <c r="K1798" s="65" t="s">
        <v>2810</v>
      </c>
      <c r="M1798" s="65" t="s">
        <v>2449</v>
      </c>
    </row>
    <row r="1799" spans="1:13">
      <c r="A1799" s="80">
        <v>1923</v>
      </c>
      <c r="H1799" s="65" t="s">
        <v>2612</v>
      </c>
      <c r="K1799" s="65" t="s">
        <v>2811</v>
      </c>
      <c r="M1799" s="65" t="s">
        <v>2449</v>
      </c>
    </row>
    <row r="1800" spans="1:13">
      <c r="A1800" s="80">
        <v>1924</v>
      </c>
      <c r="H1800" s="65" t="s">
        <v>2612</v>
      </c>
      <c r="K1800" s="65" t="s">
        <v>2812</v>
      </c>
      <c r="M1800" s="65" t="s">
        <v>2449</v>
      </c>
    </row>
    <row r="1801" spans="1:13">
      <c r="A1801" s="80">
        <v>1925</v>
      </c>
      <c r="H1801" s="65" t="s">
        <v>2612</v>
      </c>
      <c r="K1801" s="65" t="s">
        <v>2813</v>
      </c>
      <c r="M1801" s="65" t="s">
        <v>2449</v>
      </c>
    </row>
    <row r="1802" spans="1:13">
      <c r="A1802" s="80">
        <v>1926</v>
      </c>
      <c r="H1802" s="65" t="s">
        <v>2612</v>
      </c>
      <c r="K1802" s="65" t="s">
        <v>2814</v>
      </c>
      <c r="M1802" s="65" t="s">
        <v>2449</v>
      </c>
    </row>
    <row r="1803" spans="1:13">
      <c r="A1803" s="80">
        <v>1927</v>
      </c>
      <c r="H1803" s="65" t="s">
        <v>2628</v>
      </c>
      <c r="K1803" s="65" t="s">
        <v>2815</v>
      </c>
      <c r="M1803" s="65" t="s">
        <v>2449</v>
      </c>
    </row>
    <row r="1804" spans="1:13">
      <c r="A1804" s="80">
        <v>1928</v>
      </c>
      <c r="H1804" s="65" t="s">
        <v>2612</v>
      </c>
      <c r="K1804" s="65" t="s">
        <v>2816</v>
      </c>
      <c r="M1804" s="65" t="s">
        <v>2449</v>
      </c>
    </row>
    <row r="1805" spans="1:13">
      <c r="A1805" s="80">
        <v>1929</v>
      </c>
      <c r="H1805" s="65" t="s">
        <v>2612</v>
      </c>
      <c r="K1805" s="65" t="s">
        <v>2817</v>
      </c>
      <c r="M1805" s="65" t="s">
        <v>2449</v>
      </c>
    </row>
    <row r="1806" spans="1:13">
      <c r="A1806" s="80">
        <v>1930</v>
      </c>
      <c r="H1806" s="65" t="s">
        <v>2612</v>
      </c>
      <c r="K1806" s="65" t="s">
        <v>2818</v>
      </c>
      <c r="M1806" s="65" t="s">
        <v>2449</v>
      </c>
    </row>
    <row r="1807" spans="1:13">
      <c r="A1807" s="80">
        <v>1931</v>
      </c>
      <c r="H1807" s="65" t="s">
        <v>2612</v>
      </c>
      <c r="K1807" s="65" t="s">
        <v>2819</v>
      </c>
      <c r="M1807" s="65" t="s">
        <v>2449</v>
      </c>
    </row>
    <row r="1808" spans="1:13">
      <c r="A1808" s="80">
        <v>1932</v>
      </c>
      <c r="H1808" s="65" t="s">
        <v>2628</v>
      </c>
      <c r="K1808" s="65" t="s">
        <v>2820</v>
      </c>
      <c r="M1808" s="65" t="s">
        <v>2449</v>
      </c>
    </row>
    <row r="1809" spans="1:13">
      <c r="A1809" s="80">
        <v>1933</v>
      </c>
      <c r="H1809" s="65" t="s">
        <v>2628</v>
      </c>
      <c r="K1809" s="65" t="s">
        <v>2821</v>
      </c>
      <c r="M1809" s="65" t="s">
        <v>2449</v>
      </c>
    </row>
    <row r="1810" spans="1:13">
      <c r="A1810" s="80">
        <v>1934</v>
      </c>
      <c r="H1810" s="65" t="s">
        <v>2628</v>
      </c>
      <c r="K1810" s="65" t="s">
        <v>2822</v>
      </c>
      <c r="M1810" s="65" t="s">
        <v>2449</v>
      </c>
    </row>
    <row r="1811" spans="1:13">
      <c r="A1811" s="80">
        <v>1935</v>
      </c>
      <c r="H1811" s="65" t="s">
        <v>2612</v>
      </c>
      <c r="K1811" s="65" t="s">
        <v>2823</v>
      </c>
      <c r="M1811" s="65" t="s">
        <v>2449</v>
      </c>
    </row>
    <row r="1812" spans="1:13">
      <c r="A1812" s="80">
        <v>1936</v>
      </c>
      <c r="H1812" s="65" t="s">
        <v>2612</v>
      </c>
      <c r="K1812" s="65" t="s">
        <v>2824</v>
      </c>
      <c r="M1812" s="65" t="s">
        <v>2449</v>
      </c>
    </row>
    <row r="1813" spans="1:13">
      <c r="A1813" s="80">
        <v>1937</v>
      </c>
      <c r="H1813" s="65" t="s">
        <v>2628</v>
      </c>
      <c r="K1813" s="65" t="s">
        <v>2825</v>
      </c>
      <c r="M1813" s="65" t="s">
        <v>2449</v>
      </c>
    </row>
    <row r="1814" spans="1:13">
      <c r="A1814" s="80">
        <v>1938</v>
      </c>
      <c r="H1814" s="65" t="s">
        <v>2612</v>
      </c>
      <c r="K1814" s="65" t="s">
        <v>2826</v>
      </c>
      <c r="M1814" s="65" t="s">
        <v>2449</v>
      </c>
    </row>
    <row r="1815" spans="1:13">
      <c r="A1815" s="80">
        <v>1939</v>
      </c>
      <c r="H1815" s="65" t="s">
        <v>2612</v>
      </c>
      <c r="K1815" s="65" t="s">
        <v>2827</v>
      </c>
      <c r="M1815" s="65" t="s">
        <v>2449</v>
      </c>
    </row>
    <row r="1816" spans="1:13">
      <c r="A1816" s="80">
        <v>1940</v>
      </c>
      <c r="H1816" s="65" t="s">
        <v>2612</v>
      </c>
      <c r="K1816" s="65" t="s">
        <v>2828</v>
      </c>
      <c r="M1816" s="65" t="s">
        <v>2449</v>
      </c>
    </row>
    <row r="1817" spans="1:13">
      <c r="A1817" s="80">
        <v>1941</v>
      </c>
      <c r="H1817" s="65" t="s">
        <v>2628</v>
      </c>
      <c r="K1817" s="65" t="s">
        <v>2829</v>
      </c>
      <c r="M1817" s="65" t="s">
        <v>2449</v>
      </c>
    </row>
    <row r="1818" spans="1:13">
      <c r="A1818" s="80">
        <v>1942</v>
      </c>
      <c r="H1818" s="65" t="s">
        <v>2612</v>
      </c>
      <c r="K1818" s="65" t="s">
        <v>2830</v>
      </c>
      <c r="M1818" s="65" t="s">
        <v>2449</v>
      </c>
    </row>
    <row r="1819" spans="1:13">
      <c r="A1819" s="80">
        <v>1943</v>
      </c>
      <c r="H1819" s="65" t="s">
        <v>2630</v>
      </c>
      <c r="K1819" s="65" t="s">
        <v>2831</v>
      </c>
      <c r="M1819" s="65" t="s">
        <v>2449</v>
      </c>
    </row>
    <row r="1820" spans="1:13">
      <c r="A1820" s="80">
        <v>1944</v>
      </c>
      <c r="H1820" s="65" t="s">
        <v>2628</v>
      </c>
      <c r="K1820" s="65" t="s">
        <v>2832</v>
      </c>
      <c r="M1820" s="65" t="s">
        <v>2449</v>
      </c>
    </row>
    <row r="1821" spans="1:13">
      <c r="A1821" s="80">
        <v>1945</v>
      </c>
      <c r="H1821" s="65" t="s">
        <v>2628</v>
      </c>
      <c r="K1821" s="65" t="s">
        <v>2833</v>
      </c>
      <c r="M1821" s="65" t="s">
        <v>2449</v>
      </c>
    </row>
    <row r="1822" spans="1:13">
      <c r="A1822" s="80">
        <v>1946</v>
      </c>
      <c r="H1822" s="65" t="s">
        <v>2612</v>
      </c>
      <c r="K1822" s="65" t="s">
        <v>2834</v>
      </c>
      <c r="M1822" s="65" t="s">
        <v>2449</v>
      </c>
    </row>
    <row r="1823" spans="1:13">
      <c r="A1823" s="80">
        <v>1948</v>
      </c>
      <c r="H1823" s="65" t="s">
        <v>2612</v>
      </c>
      <c r="K1823" s="65" t="s">
        <v>2835</v>
      </c>
      <c r="M1823" s="65" t="s">
        <v>2449</v>
      </c>
    </row>
    <row r="1824" spans="1:13">
      <c r="A1824" s="80">
        <v>1949</v>
      </c>
      <c r="H1824" s="65" t="s">
        <v>2612</v>
      </c>
      <c r="K1824" s="65" t="s">
        <v>2836</v>
      </c>
      <c r="M1824" s="65" t="s">
        <v>2449</v>
      </c>
    </row>
    <row r="1825" spans="1:13">
      <c r="A1825" s="80">
        <v>1950</v>
      </c>
      <c r="H1825" s="65" t="s">
        <v>2628</v>
      </c>
      <c r="K1825" s="65" t="s">
        <v>2837</v>
      </c>
      <c r="M1825" s="65" t="s">
        <v>2449</v>
      </c>
    </row>
    <row r="1826" spans="1:13">
      <c r="A1826" s="80">
        <v>1951</v>
      </c>
      <c r="H1826" s="65" t="s">
        <v>2612</v>
      </c>
      <c r="K1826" s="65" t="s">
        <v>2838</v>
      </c>
      <c r="M1826" s="65" t="s">
        <v>2449</v>
      </c>
    </row>
    <row r="1827" spans="1:13">
      <c r="A1827" s="80">
        <v>1952</v>
      </c>
      <c r="H1827" s="65" t="s">
        <v>2612</v>
      </c>
      <c r="K1827" s="65" t="s">
        <v>2839</v>
      </c>
      <c r="M1827" s="65" t="s">
        <v>2449</v>
      </c>
    </row>
    <row r="1828" spans="1:13">
      <c r="A1828" s="80">
        <v>1953</v>
      </c>
      <c r="H1828" s="65" t="s">
        <v>2612</v>
      </c>
      <c r="K1828" s="65" t="s">
        <v>2840</v>
      </c>
      <c r="M1828" s="65" t="s">
        <v>2449</v>
      </c>
    </row>
    <row r="1829" spans="1:13">
      <c r="A1829" s="80">
        <v>1954</v>
      </c>
      <c r="H1829" s="65" t="s">
        <v>2446</v>
      </c>
      <c r="I1829" s="65" t="s">
        <v>2447</v>
      </c>
      <c r="K1829" s="65" t="s">
        <v>2841</v>
      </c>
      <c r="M1829" s="65" t="s">
        <v>2449</v>
      </c>
    </row>
    <row r="1830" spans="1:13">
      <c r="A1830" s="80">
        <v>1955</v>
      </c>
      <c r="H1830" s="65" t="s">
        <v>2446</v>
      </c>
      <c r="I1830" s="65" t="s">
        <v>2447</v>
      </c>
      <c r="K1830" s="65" t="s">
        <v>2842</v>
      </c>
      <c r="M1830" s="65" t="s">
        <v>2449</v>
      </c>
    </row>
    <row r="1831" spans="1:13">
      <c r="A1831" s="80">
        <v>1956</v>
      </c>
      <c r="H1831" s="65" t="s">
        <v>2446</v>
      </c>
      <c r="I1831" s="65" t="s">
        <v>2447</v>
      </c>
      <c r="K1831" s="65" t="s">
        <v>2843</v>
      </c>
      <c r="M1831" s="65" t="s">
        <v>2449</v>
      </c>
    </row>
    <row r="1832" spans="1:13">
      <c r="A1832" s="80">
        <v>1957</v>
      </c>
      <c r="H1832" s="65" t="s">
        <v>2446</v>
      </c>
      <c r="I1832" s="65" t="s">
        <v>2447</v>
      </c>
      <c r="K1832" s="65" t="s">
        <v>2844</v>
      </c>
      <c r="M1832" s="65" t="s">
        <v>2449</v>
      </c>
    </row>
    <row r="1833" spans="1:13">
      <c r="A1833" s="80">
        <v>1958</v>
      </c>
      <c r="H1833" s="65" t="s">
        <v>2732</v>
      </c>
      <c r="I1833" s="65" t="s">
        <v>2733</v>
      </c>
      <c r="K1833" s="65" t="s">
        <v>2845</v>
      </c>
      <c r="M1833" s="65" t="s">
        <v>2449</v>
      </c>
    </row>
    <row r="1834" spans="1:13">
      <c r="A1834" s="80">
        <v>1959</v>
      </c>
      <c r="H1834" s="65" t="s">
        <v>2617</v>
      </c>
      <c r="I1834" s="65" t="s">
        <v>2618</v>
      </c>
      <c r="K1834" s="65" t="s">
        <v>2846</v>
      </c>
      <c r="M1834" s="65" t="s">
        <v>2449</v>
      </c>
    </row>
    <row r="1835" spans="1:13">
      <c r="A1835" s="80">
        <v>1960</v>
      </c>
      <c r="H1835" s="65" t="s">
        <v>2847</v>
      </c>
      <c r="I1835" s="65" t="s">
        <v>2848</v>
      </c>
      <c r="K1835" s="65" t="s">
        <v>2849</v>
      </c>
      <c r="M1835" s="65" t="s">
        <v>2449</v>
      </c>
    </row>
    <row r="1836" spans="1:13">
      <c r="A1836" s="80">
        <v>1961</v>
      </c>
      <c r="H1836" s="65" t="s">
        <v>2847</v>
      </c>
      <c r="I1836" s="65" t="s">
        <v>2848</v>
      </c>
      <c r="K1836" s="65" t="s">
        <v>2850</v>
      </c>
      <c r="M1836" s="65" t="s">
        <v>2449</v>
      </c>
    </row>
    <row r="1837" spans="1:13">
      <c r="A1837" s="80">
        <v>1962</v>
      </c>
      <c r="H1837" s="65" t="s">
        <v>2847</v>
      </c>
      <c r="I1837" s="65" t="s">
        <v>2848</v>
      </c>
      <c r="K1837" s="65" t="s">
        <v>2851</v>
      </c>
      <c r="M1837" s="65" t="s">
        <v>2449</v>
      </c>
    </row>
    <row r="1838" spans="1:13">
      <c r="A1838" s="80">
        <v>1963</v>
      </c>
      <c r="H1838" s="65" t="s">
        <v>2847</v>
      </c>
      <c r="I1838" s="65" t="s">
        <v>2848</v>
      </c>
      <c r="K1838" s="65" t="s">
        <v>2852</v>
      </c>
      <c r="M1838" s="65" t="s">
        <v>2449</v>
      </c>
    </row>
    <row r="1839" spans="1:13">
      <c r="A1839" s="80">
        <v>1964</v>
      </c>
      <c r="H1839" s="65" t="s">
        <v>2617</v>
      </c>
      <c r="I1839" s="65" t="s">
        <v>2618</v>
      </c>
      <c r="K1839" s="65" t="s">
        <v>2853</v>
      </c>
      <c r="M1839" s="65" t="s">
        <v>2449</v>
      </c>
    </row>
    <row r="1840" spans="1:13">
      <c r="A1840" s="80">
        <v>1965</v>
      </c>
      <c r="H1840" s="65" t="s">
        <v>2847</v>
      </c>
      <c r="I1840" s="65" t="s">
        <v>2848</v>
      </c>
      <c r="K1840" s="65" t="s">
        <v>2854</v>
      </c>
      <c r="M1840" s="65" t="s">
        <v>2449</v>
      </c>
    </row>
    <row r="1841" spans="1:13">
      <c r="A1841" s="80">
        <v>1966</v>
      </c>
      <c r="B1841" s="65">
        <v>30968</v>
      </c>
      <c r="K1841" s="65" t="s">
        <v>2855</v>
      </c>
      <c r="M1841" s="65" t="s">
        <v>2856</v>
      </c>
    </row>
    <row r="1842" spans="1:13">
      <c r="A1842" s="80">
        <v>1967</v>
      </c>
      <c r="K1842" s="65" t="s">
        <v>2857</v>
      </c>
      <c r="M1842" s="65" t="s">
        <v>2856</v>
      </c>
    </row>
    <row r="1843" spans="1:13" ht="28.9">
      <c r="A1843" s="80">
        <v>1968</v>
      </c>
      <c r="B1843" s="65">
        <v>30178</v>
      </c>
      <c r="K1843" s="162" t="s">
        <v>2858</v>
      </c>
      <c r="M1843" s="65" t="s">
        <v>2856</v>
      </c>
    </row>
    <row r="1844" spans="1:13">
      <c r="A1844" s="80">
        <v>1969</v>
      </c>
      <c r="B1844" s="65">
        <v>30178</v>
      </c>
      <c r="K1844" s="65" t="s">
        <v>2859</v>
      </c>
      <c r="M1844" s="65" t="s">
        <v>2856</v>
      </c>
    </row>
    <row r="1845" spans="1:13">
      <c r="A1845" s="80">
        <v>1970</v>
      </c>
      <c r="B1845" s="65">
        <v>30178</v>
      </c>
      <c r="K1845" s="65" t="s">
        <v>2860</v>
      </c>
      <c r="M1845" s="65" t="s">
        <v>2856</v>
      </c>
    </row>
    <row r="1846" spans="1:13">
      <c r="A1846" s="80">
        <v>1971</v>
      </c>
      <c r="K1846" s="65" t="s">
        <v>2861</v>
      </c>
      <c r="M1846" s="65" t="s">
        <v>2856</v>
      </c>
    </row>
    <row r="1847" spans="1:13">
      <c r="A1847" s="80">
        <v>1972</v>
      </c>
      <c r="B1847" s="65">
        <v>30153</v>
      </c>
      <c r="K1847" s="65" t="s">
        <v>2862</v>
      </c>
      <c r="M1847" s="65" t="s">
        <v>2856</v>
      </c>
    </row>
    <row r="1848" spans="1:13">
      <c r="A1848" s="80">
        <v>1973</v>
      </c>
      <c r="K1848" s="65" t="s">
        <v>2863</v>
      </c>
      <c r="M1848" s="65" t="s">
        <v>2856</v>
      </c>
    </row>
    <row r="1849" spans="1:13">
      <c r="A1849" s="80">
        <v>1974</v>
      </c>
      <c r="B1849" s="65">
        <v>30350</v>
      </c>
      <c r="K1849" s="65" t="s">
        <v>2864</v>
      </c>
      <c r="M1849" s="65" t="s">
        <v>2856</v>
      </c>
    </row>
    <row r="1850" spans="1:13">
      <c r="A1850" s="80">
        <v>1975</v>
      </c>
      <c r="K1850" s="65" t="s">
        <v>2865</v>
      </c>
      <c r="M1850" s="65" t="s">
        <v>2856</v>
      </c>
    </row>
    <row r="1851" spans="1:13">
      <c r="A1851" s="80">
        <v>1976</v>
      </c>
      <c r="B1851" s="65">
        <v>30355</v>
      </c>
      <c r="K1851" s="65" t="s">
        <v>2866</v>
      </c>
      <c r="M1851" s="65" t="s">
        <v>2856</v>
      </c>
    </row>
    <row r="1852" spans="1:13">
      <c r="A1852" s="80">
        <v>1977</v>
      </c>
      <c r="K1852" s="65" t="s">
        <v>2867</v>
      </c>
      <c r="M1852" s="65" t="s">
        <v>2856</v>
      </c>
    </row>
    <row r="1853" spans="1:13">
      <c r="A1853" s="80">
        <v>1978</v>
      </c>
      <c r="B1853" s="65">
        <v>30370</v>
      </c>
      <c r="K1853" s="65" t="s">
        <v>2868</v>
      </c>
      <c r="M1853" s="65" t="s">
        <v>2856</v>
      </c>
    </row>
    <row r="1854" spans="1:13">
      <c r="A1854" s="80">
        <v>1979</v>
      </c>
      <c r="B1854" s="65">
        <v>30370</v>
      </c>
      <c r="K1854" s="65" t="s">
        <v>2869</v>
      </c>
      <c r="M1854" s="65" t="s">
        <v>2856</v>
      </c>
    </row>
    <row r="1855" spans="1:13">
      <c r="A1855" s="80">
        <v>1980</v>
      </c>
      <c r="K1855" s="65" t="s">
        <v>2870</v>
      </c>
      <c r="M1855" s="65" t="s">
        <v>2856</v>
      </c>
    </row>
    <row r="1856" spans="1:13">
      <c r="A1856" s="80">
        <v>1981</v>
      </c>
      <c r="K1856" s="65" t="s">
        <v>2871</v>
      </c>
      <c r="M1856" s="65" t="s">
        <v>2856</v>
      </c>
    </row>
    <row r="1857" spans="1:13">
      <c r="A1857" s="80">
        <v>1982</v>
      </c>
      <c r="K1857" s="65" t="s">
        <v>2872</v>
      </c>
      <c r="M1857" s="65" t="s">
        <v>2856</v>
      </c>
    </row>
    <row r="1858" spans="1:13">
      <c r="A1858" s="80">
        <v>1983</v>
      </c>
      <c r="K1858" s="65" t="s">
        <v>2873</v>
      </c>
      <c r="M1858" s="65" t="s">
        <v>2856</v>
      </c>
    </row>
    <row r="1859" spans="1:13">
      <c r="A1859" s="80">
        <v>1984</v>
      </c>
      <c r="K1859" s="65" t="s">
        <v>2874</v>
      </c>
      <c r="M1859" s="65" t="s">
        <v>2856</v>
      </c>
    </row>
    <row r="1860" spans="1:13">
      <c r="A1860" s="80">
        <v>1985</v>
      </c>
      <c r="K1860" s="65" t="s">
        <v>2875</v>
      </c>
      <c r="M1860" s="65" t="s">
        <v>2856</v>
      </c>
    </row>
    <row r="1861" spans="1:13">
      <c r="A1861" s="80">
        <v>1986</v>
      </c>
      <c r="K1861" s="65" t="s">
        <v>2876</v>
      </c>
      <c r="M1861" s="65" t="s">
        <v>2856</v>
      </c>
    </row>
    <row r="1862" spans="1:13">
      <c r="A1862" s="80">
        <v>1987</v>
      </c>
      <c r="K1862" s="65" t="s">
        <v>2877</v>
      </c>
      <c r="M1862" s="65" t="s">
        <v>2856</v>
      </c>
    </row>
    <row r="1863" spans="1:13">
      <c r="A1863" s="80">
        <v>1988</v>
      </c>
      <c r="K1863" s="65" t="s">
        <v>2878</v>
      </c>
      <c r="M1863" s="65" t="s">
        <v>2856</v>
      </c>
    </row>
    <row r="1864" spans="1:13">
      <c r="A1864" s="80">
        <v>1989</v>
      </c>
      <c r="K1864" s="65" t="s">
        <v>2879</v>
      </c>
      <c r="M1864" s="65" t="s">
        <v>2856</v>
      </c>
    </row>
    <row r="1865" spans="1:13">
      <c r="A1865" s="80">
        <v>1990</v>
      </c>
      <c r="K1865" s="65" t="s">
        <v>2880</v>
      </c>
      <c r="M1865" s="65" t="s">
        <v>2856</v>
      </c>
    </row>
    <row r="1866" spans="1:13">
      <c r="A1866" s="80">
        <v>1991</v>
      </c>
      <c r="K1866" s="65" t="s">
        <v>2881</v>
      </c>
      <c r="M1866" s="65" t="s">
        <v>2856</v>
      </c>
    </row>
    <row r="1867" spans="1:13">
      <c r="A1867" s="80">
        <v>1992</v>
      </c>
      <c r="K1867" s="65" t="s">
        <v>2882</v>
      </c>
      <c r="M1867" s="65" t="s">
        <v>2856</v>
      </c>
    </row>
    <row r="1868" spans="1:13">
      <c r="A1868" s="80">
        <v>1993</v>
      </c>
      <c r="B1868" s="65" t="s">
        <v>2883</v>
      </c>
      <c r="K1868" s="65" t="s">
        <v>2884</v>
      </c>
      <c r="M1868" s="65" t="s">
        <v>2856</v>
      </c>
    </row>
    <row r="1869" spans="1:13">
      <c r="A1869" s="80">
        <v>1994</v>
      </c>
      <c r="B1869" s="65" t="s">
        <v>2885</v>
      </c>
      <c r="K1869" s="65" t="s">
        <v>2886</v>
      </c>
      <c r="M1869" s="65" t="s">
        <v>2856</v>
      </c>
    </row>
    <row r="1870" spans="1:13">
      <c r="A1870" s="80">
        <v>1995</v>
      </c>
      <c r="K1870" s="65" t="s">
        <v>2887</v>
      </c>
      <c r="M1870" s="65" t="s">
        <v>2856</v>
      </c>
    </row>
    <row r="1871" spans="1:13">
      <c r="A1871" s="80">
        <v>1996</v>
      </c>
      <c r="K1871" s="65" t="s">
        <v>2888</v>
      </c>
      <c r="M1871" s="65" t="s">
        <v>2856</v>
      </c>
    </row>
    <row r="1872" spans="1:13">
      <c r="A1872" s="80">
        <v>1997</v>
      </c>
      <c r="K1872" s="65" t="s">
        <v>2889</v>
      </c>
      <c r="M1872" s="65" t="s">
        <v>2856</v>
      </c>
    </row>
    <row r="1873" spans="1:13">
      <c r="A1873" s="80">
        <v>1998</v>
      </c>
      <c r="K1873" s="65" t="s">
        <v>2890</v>
      </c>
      <c r="M1873" s="65" t="s">
        <v>2856</v>
      </c>
    </row>
    <row r="1874" spans="1:13">
      <c r="A1874" s="80">
        <v>1999</v>
      </c>
      <c r="K1874" s="65" t="s">
        <v>2891</v>
      </c>
      <c r="M1874" s="65" t="s">
        <v>2856</v>
      </c>
    </row>
    <row r="1875" spans="1:13">
      <c r="A1875" s="80">
        <v>2000</v>
      </c>
      <c r="K1875" s="65" t="s">
        <v>2892</v>
      </c>
      <c r="M1875" s="65" t="s">
        <v>2856</v>
      </c>
    </row>
    <row r="1876" spans="1:13">
      <c r="A1876" s="80">
        <v>2001</v>
      </c>
      <c r="K1876" s="65" t="s">
        <v>2893</v>
      </c>
      <c r="M1876" s="65" t="s">
        <v>2856</v>
      </c>
    </row>
    <row r="1877" spans="1:13">
      <c r="A1877" s="80">
        <v>2002</v>
      </c>
      <c r="K1877" s="65" t="s">
        <v>2894</v>
      </c>
      <c r="M1877" s="65" t="s">
        <v>2856</v>
      </c>
    </row>
    <row r="1878" spans="1:13">
      <c r="A1878" s="80">
        <v>2003</v>
      </c>
      <c r="K1878" s="65" t="s">
        <v>2895</v>
      </c>
      <c r="M1878" s="65" t="s">
        <v>2856</v>
      </c>
    </row>
    <row r="1879" spans="1:13">
      <c r="A1879" s="80">
        <v>2004</v>
      </c>
      <c r="K1879" s="65" t="s">
        <v>2896</v>
      </c>
      <c r="M1879" s="65" t="s">
        <v>2856</v>
      </c>
    </row>
    <row r="1880" spans="1:13">
      <c r="A1880" s="80">
        <v>2005</v>
      </c>
      <c r="K1880" s="65" t="s">
        <v>2897</v>
      </c>
      <c r="M1880" s="65" t="s">
        <v>2856</v>
      </c>
    </row>
    <row r="1881" spans="1:13">
      <c r="A1881" s="80">
        <v>2006</v>
      </c>
      <c r="K1881" s="65" t="s">
        <v>2898</v>
      </c>
      <c r="M1881" s="65" t="s">
        <v>2856</v>
      </c>
    </row>
    <row r="1882" spans="1:13">
      <c r="A1882" s="80">
        <v>2007</v>
      </c>
      <c r="K1882" s="65" t="s">
        <v>2899</v>
      </c>
      <c r="M1882" s="65" t="s">
        <v>2856</v>
      </c>
    </row>
    <row r="1883" spans="1:13">
      <c r="A1883" s="80">
        <v>2008</v>
      </c>
      <c r="K1883" s="65" t="s">
        <v>2900</v>
      </c>
      <c r="M1883" s="65" t="s">
        <v>2856</v>
      </c>
    </row>
    <row r="1884" spans="1:13">
      <c r="A1884" s="80">
        <v>2009</v>
      </c>
      <c r="K1884" s="65" t="s">
        <v>2901</v>
      </c>
      <c r="M1884" s="65" t="s">
        <v>2856</v>
      </c>
    </row>
    <row r="1885" spans="1:13">
      <c r="A1885" s="80">
        <v>2010</v>
      </c>
      <c r="K1885" s="65" t="s">
        <v>2902</v>
      </c>
      <c r="M1885" s="65" t="s">
        <v>2856</v>
      </c>
    </row>
    <row r="1886" spans="1:13">
      <c r="A1886" s="80">
        <v>2011</v>
      </c>
      <c r="K1886" s="65" t="s">
        <v>2903</v>
      </c>
      <c r="M1886" s="65" t="s">
        <v>2856</v>
      </c>
    </row>
    <row r="1887" spans="1:13">
      <c r="A1887" s="80">
        <v>2012</v>
      </c>
      <c r="K1887" s="65" t="s">
        <v>2904</v>
      </c>
      <c r="M1887" s="65" t="s">
        <v>2856</v>
      </c>
    </row>
    <row r="1888" spans="1:13">
      <c r="A1888" s="80">
        <v>2013</v>
      </c>
      <c r="K1888" s="65" t="s">
        <v>2905</v>
      </c>
      <c r="M1888" s="65" t="s">
        <v>2856</v>
      </c>
    </row>
    <row r="1889" spans="1:13">
      <c r="A1889" s="80">
        <v>2014</v>
      </c>
      <c r="K1889" s="65" t="s">
        <v>2906</v>
      </c>
      <c r="M1889" s="65" t="s">
        <v>2856</v>
      </c>
    </row>
    <row r="1890" spans="1:13">
      <c r="A1890" s="80">
        <v>2015</v>
      </c>
      <c r="K1890" s="65" t="s">
        <v>2907</v>
      </c>
      <c r="M1890" s="65" t="s">
        <v>2856</v>
      </c>
    </row>
    <row r="1891" spans="1:13">
      <c r="A1891" s="80">
        <v>2016</v>
      </c>
      <c r="K1891" s="65" t="s">
        <v>2908</v>
      </c>
      <c r="M1891" s="65" t="s">
        <v>2856</v>
      </c>
    </row>
    <row r="1892" spans="1:13">
      <c r="A1892" s="80">
        <v>2017</v>
      </c>
      <c r="K1892" s="65" t="s">
        <v>2909</v>
      </c>
      <c r="M1892" s="65" t="s">
        <v>2856</v>
      </c>
    </row>
    <row r="1893" spans="1:13">
      <c r="A1893" s="80">
        <v>2018</v>
      </c>
      <c r="K1893" s="65" t="s">
        <v>2910</v>
      </c>
      <c r="M1893" s="65" t="s">
        <v>2856</v>
      </c>
    </row>
    <row r="1894" spans="1:13">
      <c r="A1894" s="80">
        <v>2019</v>
      </c>
      <c r="K1894" s="65" t="s">
        <v>2911</v>
      </c>
      <c r="M1894" s="65" t="s">
        <v>2856</v>
      </c>
    </row>
    <row r="1895" spans="1:13">
      <c r="A1895" s="80">
        <v>2020</v>
      </c>
      <c r="K1895" s="65" t="s">
        <v>2912</v>
      </c>
      <c r="M1895" s="65" t="s">
        <v>2856</v>
      </c>
    </row>
    <row r="1896" spans="1:13">
      <c r="A1896" s="80">
        <v>2021</v>
      </c>
      <c r="K1896" s="65" t="s">
        <v>2913</v>
      </c>
      <c r="M1896" s="65" t="s">
        <v>2856</v>
      </c>
    </row>
    <row r="1897" spans="1:13">
      <c r="A1897" s="80">
        <v>2022</v>
      </c>
      <c r="K1897" s="65" t="s">
        <v>2914</v>
      </c>
      <c r="M1897" s="65" t="s">
        <v>2856</v>
      </c>
    </row>
    <row r="1898" spans="1:13">
      <c r="A1898" s="80">
        <v>2023</v>
      </c>
      <c r="K1898" s="65" t="s">
        <v>2915</v>
      </c>
      <c r="M1898" s="65" t="s">
        <v>2856</v>
      </c>
    </row>
    <row r="1899" spans="1:13">
      <c r="A1899" s="80">
        <v>2024</v>
      </c>
      <c r="K1899" s="65" t="s">
        <v>2916</v>
      </c>
      <c r="M1899" s="65" t="s">
        <v>2856</v>
      </c>
    </row>
    <row r="1900" spans="1:13">
      <c r="A1900" s="80">
        <v>2025</v>
      </c>
      <c r="K1900" s="65" t="s">
        <v>2917</v>
      </c>
      <c r="M1900" s="65" t="s">
        <v>2856</v>
      </c>
    </row>
    <row r="1901" spans="1:13">
      <c r="A1901" s="80">
        <v>2026</v>
      </c>
      <c r="K1901" s="65" t="s">
        <v>2918</v>
      </c>
      <c r="M1901" s="65" t="s">
        <v>2856</v>
      </c>
    </row>
    <row r="1902" spans="1:13">
      <c r="A1902" s="80">
        <v>2027</v>
      </c>
      <c r="K1902" s="65" t="s">
        <v>2919</v>
      </c>
      <c r="M1902" s="65" t="s">
        <v>2856</v>
      </c>
    </row>
    <row r="1903" spans="1:13">
      <c r="A1903" s="80">
        <v>2028</v>
      </c>
      <c r="K1903" s="65" t="s">
        <v>2920</v>
      </c>
      <c r="M1903" s="65" t="s">
        <v>2856</v>
      </c>
    </row>
    <row r="1904" spans="1:13">
      <c r="A1904" s="80">
        <v>2029</v>
      </c>
      <c r="K1904" s="65" t="s">
        <v>2921</v>
      </c>
      <c r="M1904" s="65" t="s">
        <v>2856</v>
      </c>
    </row>
    <row r="1905" spans="1:13">
      <c r="A1905" s="80">
        <v>2030</v>
      </c>
      <c r="K1905" s="65" t="s">
        <v>2922</v>
      </c>
      <c r="M1905" s="65" t="s">
        <v>2856</v>
      </c>
    </row>
    <row r="1906" spans="1:13">
      <c r="A1906" s="80">
        <v>2031</v>
      </c>
      <c r="K1906" s="65" t="s">
        <v>2923</v>
      </c>
      <c r="M1906" s="65" t="s">
        <v>2856</v>
      </c>
    </row>
    <row r="1907" spans="1:13">
      <c r="A1907" s="80">
        <v>2032</v>
      </c>
      <c r="K1907" s="65" t="s">
        <v>2924</v>
      </c>
      <c r="M1907" s="65" t="s">
        <v>2856</v>
      </c>
    </row>
    <row r="1908" spans="1:13">
      <c r="A1908" s="80">
        <v>2033</v>
      </c>
      <c r="K1908" s="65" t="s">
        <v>2925</v>
      </c>
      <c r="M1908" s="65" t="s">
        <v>2856</v>
      </c>
    </row>
    <row r="1909" spans="1:13">
      <c r="A1909" s="80">
        <v>2034</v>
      </c>
      <c r="K1909" s="65" t="s">
        <v>2926</v>
      </c>
      <c r="M1909" s="65" t="s">
        <v>2856</v>
      </c>
    </row>
    <row r="1910" spans="1:13">
      <c r="A1910" s="80">
        <v>2035</v>
      </c>
      <c r="K1910" s="65" t="s">
        <v>2927</v>
      </c>
      <c r="M1910" s="65" t="s">
        <v>2856</v>
      </c>
    </row>
    <row r="1911" spans="1:13">
      <c r="A1911" s="80">
        <v>2036</v>
      </c>
      <c r="K1911" s="65" t="s">
        <v>2928</v>
      </c>
      <c r="M1911" s="65" t="s">
        <v>2856</v>
      </c>
    </row>
    <row r="1912" spans="1:13">
      <c r="A1912" s="80">
        <v>2037</v>
      </c>
      <c r="K1912" s="65" t="s">
        <v>2929</v>
      </c>
      <c r="M1912" s="65" t="s">
        <v>2856</v>
      </c>
    </row>
  </sheetData>
  <autoFilter ref="A1:M1912" xr:uid="{9B062658-AD4A-4518-99A4-F726EDD3D46A}"/>
  <dataValidations count="2">
    <dataValidation type="list" allowBlank="1" showInputMessage="1" showErrorMessage="1" sqref="H1:H805" xr:uid="{C146D917-7508-4114-86BD-5A1032AC3F41}">
      <formula1>INDIRECT($G1)</formula1>
    </dataValidation>
    <dataValidation type="list" allowBlank="1" showInputMessage="1" showErrorMessage="1" sqref="G2:G805" xr:uid="{CC916ACA-EE65-48DC-86B1-DAAB040779B0}">
      <formula1>UnitTypes</formula1>
    </dataValidation>
  </dataValidations>
  <pageMargins left="0.7" right="0.7" top="0.75" bottom="0.75" header="0.3" footer="0.3"/>
  <pageSetup paperSize="9" orientation="portrait" r:id="rId1"/>
  <headerFooter>
    <oddFooter>&amp;L_x000D_&amp;1#&amp;"Calibri"&amp;10&amp;K000000 Information Rating: INTERNAL(I)</oddFooter>
  </headerFooter>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5C498-3E5E-4DD2-BC59-30280C4D56D6}">
  <sheetPr>
    <tabColor theme="1"/>
  </sheetPr>
  <dimension ref="A1"/>
  <sheetViews>
    <sheetView workbookViewId="0"/>
  </sheetViews>
  <sheetFormatPr defaultColWidth="8.7109375" defaultRowHeight="14.4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D7B1A-E03C-4D12-A726-769C2B800FB7}">
  <dimension ref="A1:K149"/>
  <sheetViews>
    <sheetView workbookViewId="0">
      <pane xSplit="1" ySplit="1" topLeftCell="C120" activePane="bottomRight" state="frozen"/>
      <selection pane="bottomRight" activeCell="C131" sqref="C131"/>
      <selection pane="bottomLeft"/>
      <selection pane="topRight"/>
    </sheetView>
  </sheetViews>
  <sheetFormatPr defaultColWidth="8.7109375" defaultRowHeight="30" customHeight="1"/>
  <cols>
    <col min="1" max="1" width="14.7109375" style="301" customWidth="1"/>
    <col min="2" max="2" width="17.28515625" style="299" customWidth="1"/>
    <col min="3" max="3" width="103.42578125" style="300" customWidth="1"/>
    <col min="4" max="4" width="40.42578125" style="301" customWidth="1"/>
    <col min="5" max="16384" width="8.7109375" style="301"/>
  </cols>
  <sheetData>
    <row r="1" spans="1:11" ht="42" customHeight="1">
      <c r="A1" s="310" t="s">
        <v>11997</v>
      </c>
      <c r="B1" s="321" t="s">
        <v>11998</v>
      </c>
      <c r="C1" s="321" t="s">
        <v>11999</v>
      </c>
      <c r="D1" s="298" t="s">
        <v>11575</v>
      </c>
      <c r="E1" s="322" t="s">
        <v>1786</v>
      </c>
      <c r="F1" s="322" t="s">
        <v>2449</v>
      </c>
      <c r="G1" s="322" t="s">
        <v>2399</v>
      </c>
      <c r="H1" s="322" t="s">
        <v>2856</v>
      </c>
      <c r="I1" s="323" t="s">
        <v>2942</v>
      </c>
      <c r="J1" s="323" t="s">
        <v>2943</v>
      </c>
      <c r="K1" s="323" t="s">
        <v>2944</v>
      </c>
    </row>
    <row r="2" spans="1:11" ht="30" customHeight="1">
      <c r="A2" s="301" t="s">
        <v>12000</v>
      </c>
      <c r="B2" s="591" t="s">
        <v>12001</v>
      </c>
      <c r="C2" s="300" t="s">
        <v>12002</v>
      </c>
      <c r="D2" s="301">
        <v>5794</v>
      </c>
    </row>
    <row r="3" spans="1:11" ht="30" customHeight="1">
      <c r="A3" s="301" t="s">
        <v>12003</v>
      </c>
      <c r="B3" s="591"/>
      <c r="C3" s="300" t="s">
        <v>12004</v>
      </c>
      <c r="D3" s="301">
        <v>5794</v>
      </c>
    </row>
    <row r="4" spans="1:11" ht="30" customHeight="1">
      <c r="A4" s="301" t="s">
        <v>3045</v>
      </c>
      <c r="B4" s="591"/>
      <c r="C4" s="300" t="s">
        <v>12005</v>
      </c>
      <c r="D4" s="301" t="s">
        <v>12006</v>
      </c>
    </row>
    <row r="5" spans="1:11" ht="30" customHeight="1">
      <c r="A5" s="301" t="s">
        <v>12007</v>
      </c>
      <c r="B5" s="591" t="s">
        <v>12008</v>
      </c>
      <c r="C5" s="300" t="s">
        <v>12009</v>
      </c>
      <c r="D5" s="301" t="s">
        <v>12010</v>
      </c>
    </row>
    <row r="6" spans="1:11" ht="30" customHeight="1">
      <c r="A6" s="301" t="s">
        <v>6061</v>
      </c>
      <c r="B6" s="591"/>
      <c r="C6" s="300" t="s">
        <v>12011</v>
      </c>
      <c r="D6" s="301" t="s">
        <v>12012</v>
      </c>
    </row>
    <row r="7" spans="1:11" ht="30" customHeight="1">
      <c r="A7" s="301" t="s">
        <v>6054</v>
      </c>
      <c r="B7" s="299" t="s">
        <v>12013</v>
      </c>
      <c r="C7" s="300" t="s">
        <v>12014</v>
      </c>
      <c r="D7" s="301" t="s">
        <v>12015</v>
      </c>
    </row>
    <row r="8" spans="1:11" ht="30" customHeight="1">
      <c r="A8" s="301" t="s">
        <v>6150</v>
      </c>
      <c r="B8" s="591" t="s">
        <v>12016</v>
      </c>
      <c r="C8" s="300" t="s">
        <v>12017</v>
      </c>
      <c r="D8" s="301" t="s">
        <v>12018</v>
      </c>
    </row>
    <row r="9" spans="1:11" ht="30" customHeight="1">
      <c r="A9" s="301" t="s">
        <v>6161</v>
      </c>
      <c r="B9" s="591"/>
      <c r="C9" s="300" t="s">
        <v>12019</v>
      </c>
      <c r="D9" s="301" t="s">
        <v>12020</v>
      </c>
    </row>
    <row r="10" spans="1:11" ht="30" customHeight="1">
      <c r="A10" s="301" t="s">
        <v>12021</v>
      </c>
      <c r="B10" s="591"/>
      <c r="C10" s="300" t="s">
        <v>12022</v>
      </c>
      <c r="D10" s="303"/>
    </row>
    <row r="11" spans="1:11" ht="30" customHeight="1">
      <c r="A11" s="301" t="s">
        <v>4591</v>
      </c>
      <c r="B11" s="591"/>
      <c r="C11" s="300" t="s">
        <v>12023</v>
      </c>
      <c r="D11" s="301" t="s">
        <v>12024</v>
      </c>
    </row>
    <row r="12" spans="1:11" ht="30" customHeight="1">
      <c r="A12" s="301" t="s">
        <v>12025</v>
      </c>
      <c r="B12" s="591" t="s">
        <v>12026</v>
      </c>
      <c r="C12" s="300" t="s">
        <v>12027</v>
      </c>
      <c r="D12" s="301" t="s">
        <v>12028</v>
      </c>
    </row>
    <row r="13" spans="1:11" ht="30" customHeight="1">
      <c r="A13" s="301" t="s">
        <v>12029</v>
      </c>
      <c r="B13" s="591"/>
      <c r="C13" s="300" t="s">
        <v>12030</v>
      </c>
      <c r="D13" s="593"/>
    </row>
    <row r="14" spans="1:11" ht="30" customHeight="1">
      <c r="A14" s="301" t="s">
        <v>12031</v>
      </c>
      <c r="B14" s="591"/>
      <c r="C14" s="300" t="s">
        <v>12032</v>
      </c>
      <c r="D14" s="593"/>
    </row>
    <row r="15" spans="1:11" ht="30" customHeight="1">
      <c r="A15" s="301" t="s">
        <v>12033</v>
      </c>
      <c r="B15" s="591"/>
      <c r="C15" s="300" t="s">
        <v>12034</v>
      </c>
      <c r="D15" s="301" t="s">
        <v>11817</v>
      </c>
    </row>
    <row r="16" spans="1:11" ht="30" customHeight="1">
      <c r="A16" s="301" t="s">
        <v>12035</v>
      </c>
      <c r="B16" s="591"/>
      <c r="C16" s="300" t="s">
        <v>12036</v>
      </c>
      <c r="D16" s="301" t="s">
        <v>11817</v>
      </c>
    </row>
    <row r="17" spans="1:4" ht="30" customHeight="1">
      <c r="A17" s="301" t="s">
        <v>3950</v>
      </c>
      <c r="B17" s="591"/>
      <c r="C17" s="300" t="s">
        <v>12037</v>
      </c>
      <c r="D17" s="301" t="s">
        <v>11812</v>
      </c>
    </row>
    <row r="18" spans="1:4" ht="30" customHeight="1">
      <c r="A18" s="301" t="s">
        <v>6028</v>
      </c>
      <c r="B18" s="591"/>
      <c r="C18" s="300" t="s">
        <v>12038</v>
      </c>
      <c r="D18" s="301">
        <v>5702</v>
      </c>
    </row>
    <row r="19" spans="1:4" ht="30" customHeight="1">
      <c r="A19" s="301" t="s">
        <v>6773</v>
      </c>
      <c r="B19" s="591"/>
      <c r="C19" s="300" t="s">
        <v>12039</v>
      </c>
      <c r="D19" s="301">
        <v>6419</v>
      </c>
    </row>
    <row r="20" spans="1:4" ht="30" customHeight="1">
      <c r="A20" s="301" t="s">
        <v>3960</v>
      </c>
      <c r="B20" s="591"/>
      <c r="C20" s="300" t="s">
        <v>12040</v>
      </c>
      <c r="D20" s="299" t="s">
        <v>12041</v>
      </c>
    </row>
    <row r="21" spans="1:4" ht="30" customHeight="1">
      <c r="A21" s="301" t="s">
        <v>12042</v>
      </c>
      <c r="B21" s="591"/>
      <c r="C21" s="300" t="s">
        <v>12043</v>
      </c>
      <c r="D21" s="301" t="s">
        <v>11793</v>
      </c>
    </row>
    <row r="22" spans="1:4" ht="30" customHeight="1">
      <c r="A22" s="301" t="s">
        <v>6033</v>
      </c>
      <c r="B22" s="591"/>
      <c r="C22" s="300" t="s">
        <v>12044</v>
      </c>
      <c r="D22" s="301">
        <v>5704</v>
      </c>
    </row>
    <row r="23" spans="1:4" ht="30" customHeight="1">
      <c r="A23" s="301" t="s">
        <v>12045</v>
      </c>
      <c r="B23" s="591"/>
      <c r="C23" s="300" t="s">
        <v>12046</v>
      </c>
      <c r="D23" s="594" t="s">
        <v>12047</v>
      </c>
    </row>
    <row r="24" spans="1:4" ht="30" customHeight="1">
      <c r="A24" s="301" t="s">
        <v>12048</v>
      </c>
      <c r="B24" s="591"/>
      <c r="C24" s="300" t="s">
        <v>12049</v>
      </c>
      <c r="D24" s="594"/>
    </row>
    <row r="25" spans="1:4" ht="30" customHeight="1">
      <c r="A25" s="301" t="s">
        <v>12050</v>
      </c>
      <c r="B25" s="591"/>
      <c r="C25" s="300" t="s">
        <v>12051</v>
      </c>
      <c r="D25" s="594"/>
    </row>
    <row r="26" spans="1:4" ht="30" customHeight="1">
      <c r="A26" s="301" t="s">
        <v>12052</v>
      </c>
      <c r="B26" s="591"/>
      <c r="C26" s="300" t="s">
        <v>12053</v>
      </c>
      <c r="D26" s="594"/>
    </row>
    <row r="27" spans="1:4" ht="30" customHeight="1">
      <c r="A27" s="301" t="s">
        <v>12054</v>
      </c>
      <c r="B27" s="591"/>
      <c r="C27" s="300" t="s">
        <v>12055</v>
      </c>
      <c r="D27" s="594"/>
    </row>
    <row r="28" spans="1:4" ht="30" customHeight="1">
      <c r="A28" s="301" t="s">
        <v>12056</v>
      </c>
      <c r="B28" s="591"/>
      <c r="C28" s="300" t="s">
        <v>12057</v>
      </c>
      <c r="D28" s="594"/>
    </row>
    <row r="29" spans="1:4" ht="30" customHeight="1">
      <c r="A29" s="301" t="s">
        <v>12058</v>
      </c>
      <c r="B29" s="591"/>
      <c r="C29" s="300" t="s">
        <v>12059</v>
      </c>
      <c r="D29" s="594"/>
    </row>
    <row r="30" spans="1:4" ht="30" customHeight="1">
      <c r="A30" s="301" t="s">
        <v>4741</v>
      </c>
      <c r="B30" s="591" t="s">
        <v>12060</v>
      </c>
      <c r="C30" s="300" t="s">
        <v>12061</v>
      </c>
      <c r="D30" s="301" t="s">
        <v>12062</v>
      </c>
    </row>
    <row r="31" spans="1:4" ht="30" customHeight="1">
      <c r="A31" s="301" t="s">
        <v>12063</v>
      </c>
      <c r="B31" s="591"/>
      <c r="C31" s="300" t="s">
        <v>12064</v>
      </c>
      <c r="D31" s="301">
        <v>1637</v>
      </c>
    </row>
    <row r="32" spans="1:4" ht="30" customHeight="1">
      <c r="A32" s="301" t="s">
        <v>3975</v>
      </c>
      <c r="B32" s="591"/>
      <c r="C32" s="300" t="s">
        <v>12065</v>
      </c>
      <c r="D32" s="301" t="s">
        <v>12066</v>
      </c>
    </row>
    <row r="33" spans="1:8" ht="30" customHeight="1">
      <c r="A33" s="301" t="s">
        <v>6639</v>
      </c>
      <c r="B33" s="591"/>
      <c r="C33" s="300" t="s">
        <v>12067</v>
      </c>
      <c r="D33" s="301" t="s">
        <v>12068</v>
      </c>
    </row>
    <row r="34" spans="1:8" ht="30" customHeight="1">
      <c r="A34" s="301" t="s">
        <v>4049</v>
      </c>
      <c r="B34" s="591"/>
      <c r="C34" s="300" t="s">
        <v>12069</v>
      </c>
      <c r="D34" s="301">
        <v>1641</v>
      </c>
    </row>
    <row r="35" spans="1:8" ht="30" customHeight="1">
      <c r="A35" s="301" t="s">
        <v>4416</v>
      </c>
      <c r="B35" s="591" t="s">
        <v>12070</v>
      </c>
      <c r="C35" s="300" t="s">
        <v>12071</v>
      </c>
      <c r="D35" s="385" t="s">
        <v>12072</v>
      </c>
    </row>
    <row r="36" spans="1:8" ht="30" customHeight="1">
      <c r="A36" s="301" t="s">
        <v>12073</v>
      </c>
      <c r="B36" s="591"/>
      <c r="C36" s="300" t="s">
        <v>12074</v>
      </c>
      <c r="D36" s="301" t="s">
        <v>12075</v>
      </c>
    </row>
    <row r="37" spans="1:8" ht="30" customHeight="1">
      <c r="A37" s="301" t="s">
        <v>4070</v>
      </c>
      <c r="B37" s="591"/>
      <c r="C37" s="300" t="s">
        <v>12076</v>
      </c>
      <c r="D37" s="318" t="s">
        <v>12077</v>
      </c>
    </row>
    <row r="38" spans="1:8" ht="30" customHeight="1">
      <c r="A38" s="301" t="s">
        <v>12078</v>
      </c>
      <c r="B38" s="591"/>
      <c r="C38" s="300" t="s">
        <v>12079</v>
      </c>
      <c r="D38" s="301" t="s">
        <v>12075</v>
      </c>
    </row>
    <row r="39" spans="1:8" ht="30" customHeight="1">
      <c r="A39" s="301" t="s">
        <v>12080</v>
      </c>
      <c r="B39" s="591" t="s">
        <v>9609</v>
      </c>
      <c r="C39" s="300" t="s">
        <v>12081</v>
      </c>
      <c r="D39" s="301">
        <v>5721</v>
      </c>
    </row>
    <row r="40" spans="1:8" ht="30" customHeight="1">
      <c r="A40" s="301" t="s">
        <v>12082</v>
      </c>
      <c r="B40" s="591"/>
      <c r="C40" s="300" t="s">
        <v>12083</v>
      </c>
      <c r="D40" s="301" t="s">
        <v>12010</v>
      </c>
    </row>
    <row r="41" spans="1:8" ht="30" customHeight="1">
      <c r="A41" s="301" t="s">
        <v>4096</v>
      </c>
      <c r="B41" s="591"/>
      <c r="C41" s="300" t="s">
        <v>12084</v>
      </c>
      <c r="D41" s="301" t="s">
        <v>12085</v>
      </c>
    </row>
    <row r="42" spans="1:8" ht="30" customHeight="1">
      <c r="A42" s="301" t="s">
        <v>6101</v>
      </c>
      <c r="B42" s="591"/>
      <c r="C42" s="300" t="s">
        <v>12086</v>
      </c>
      <c r="D42" s="310" t="s">
        <v>12087</v>
      </c>
      <c r="E42" s="311" t="s">
        <v>5829</v>
      </c>
      <c r="G42" s="301" t="s">
        <v>12088</v>
      </c>
      <c r="H42" s="301" t="s">
        <v>10617</v>
      </c>
    </row>
    <row r="43" spans="1:8" ht="30" customHeight="1">
      <c r="A43" s="301" t="s">
        <v>3993</v>
      </c>
      <c r="B43" s="591"/>
      <c r="C43" s="300" t="s">
        <v>12089</v>
      </c>
      <c r="D43" s="386">
        <v>1602</v>
      </c>
    </row>
    <row r="44" spans="1:8" ht="30" customHeight="1">
      <c r="A44" s="301" t="s">
        <v>6769</v>
      </c>
      <c r="B44" s="591" t="s">
        <v>12090</v>
      </c>
      <c r="C44" s="300" t="s">
        <v>12091</v>
      </c>
      <c r="D44" s="301">
        <v>6416</v>
      </c>
    </row>
    <row r="45" spans="1:8" ht="30" customHeight="1">
      <c r="A45" s="301" t="s">
        <v>6767</v>
      </c>
      <c r="B45" s="591"/>
      <c r="C45" s="300" t="s">
        <v>12092</v>
      </c>
      <c r="D45" s="301">
        <v>6415</v>
      </c>
    </row>
    <row r="46" spans="1:8" ht="30" customHeight="1">
      <c r="A46" s="301" t="s">
        <v>6771</v>
      </c>
      <c r="B46" s="591"/>
      <c r="C46" s="300" t="s">
        <v>12093</v>
      </c>
      <c r="D46" s="301" t="s">
        <v>12094</v>
      </c>
    </row>
    <row r="47" spans="1:8" ht="30" customHeight="1">
      <c r="A47" s="301" t="s">
        <v>4170</v>
      </c>
      <c r="B47" s="591" t="s">
        <v>9973</v>
      </c>
      <c r="C47" s="300" t="s">
        <v>12095</v>
      </c>
      <c r="D47" s="301" t="s">
        <v>12096</v>
      </c>
    </row>
    <row r="48" spans="1:8" ht="30" customHeight="1">
      <c r="A48" s="301" t="s">
        <v>4371</v>
      </c>
      <c r="B48" s="591"/>
      <c r="C48" s="300" t="s">
        <v>12097</v>
      </c>
      <c r="D48" s="301" t="s">
        <v>12098</v>
      </c>
    </row>
    <row r="49" spans="1:4" ht="30" customHeight="1">
      <c r="A49" s="301" t="s">
        <v>4386</v>
      </c>
      <c r="B49" s="591"/>
      <c r="C49" s="300" t="s">
        <v>12099</v>
      </c>
      <c r="D49" s="301" t="s">
        <v>12100</v>
      </c>
    </row>
    <row r="50" spans="1:4" ht="30" customHeight="1">
      <c r="A50" s="301" t="s">
        <v>4388</v>
      </c>
      <c r="B50" s="591"/>
      <c r="C50" s="300" t="s">
        <v>12101</v>
      </c>
      <c r="D50" s="301" t="s">
        <v>12102</v>
      </c>
    </row>
    <row r="51" spans="1:4" ht="30" customHeight="1">
      <c r="A51" s="301" t="s">
        <v>12103</v>
      </c>
      <c r="B51" s="591"/>
      <c r="C51" s="300" t="s">
        <v>12104</v>
      </c>
      <c r="D51" s="301" t="s">
        <v>12105</v>
      </c>
    </row>
    <row r="52" spans="1:4" ht="30" customHeight="1">
      <c r="A52" s="301" t="s">
        <v>4378</v>
      </c>
      <c r="B52" s="591"/>
      <c r="C52" s="300" t="s">
        <v>12106</v>
      </c>
      <c r="D52" s="301" t="s">
        <v>12107</v>
      </c>
    </row>
    <row r="53" spans="1:4" ht="30" customHeight="1">
      <c r="A53" s="301" t="s">
        <v>12108</v>
      </c>
      <c r="B53" s="591"/>
      <c r="C53" s="300" t="s">
        <v>12109</v>
      </c>
      <c r="D53" s="301" t="s">
        <v>12110</v>
      </c>
    </row>
    <row r="54" spans="1:4" ht="30" customHeight="1">
      <c r="A54" s="301" t="s">
        <v>12111</v>
      </c>
      <c r="B54" s="591"/>
      <c r="C54" s="300" t="s">
        <v>12112</v>
      </c>
      <c r="D54" s="301" t="s">
        <v>12110</v>
      </c>
    </row>
    <row r="55" spans="1:4" ht="30" customHeight="1">
      <c r="A55" s="301" t="s">
        <v>12113</v>
      </c>
      <c r="B55" s="591" t="s">
        <v>12114</v>
      </c>
      <c r="C55" s="300" t="s">
        <v>12115</v>
      </c>
      <c r="D55" s="593"/>
    </row>
    <row r="56" spans="1:4" ht="30" customHeight="1">
      <c r="A56" s="301" t="s">
        <v>12116</v>
      </c>
      <c r="B56" s="591"/>
      <c r="C56" s="300" t="s">
        <v>12117</v>
      </c>
      <c r="D56" s="593"/>
    </row>
    <row r="57" spans="1:4" ht="30" customHeight="1">
      <c r="A57" s="301" t="s">
        <v>12118</v>
      </c>
      <c r="B57" s="591"/>
      <c r="C57" s="300" t="s">
        <v>12119</v>
      </c>
      <c r="D57" s="593"/>
    </row>
    <row r="58" spans="1:4" ht="30" customHeight="1">
      <c r="A58" s="301" t="s">
        <v>12120</v>
      </c>
      <c r="B58" s="591" t="s">
        <v>12121</v>
      </c>
      <c r="C58" s="300" t="s">
        <v>12122</v>
      </c>
      <c r="D58" s="310" t="s">
        <v>12123</v>
      </c>
    </row>
    <row r="59" spans="1:4" ht="30" customHeight="1">
      <c r="A59" s="301" t="s">
        <v>12124</v>
      </c>
      <c r="B59" s="591"/>
      <c r="C59" s="300" t="s">
        <v>12125</v>
      </c>
      <c r="D59" s="301">
        <v>1746</v>
      </c>
    </row>
    <row r="60" spans="1:4" ht="30" customHeight="1">
      <c r="A60" s="301" t="s">
        <v>12126</v>
      </c>
      <c r="B60" s="591"/>
      <c r="C60" s="300" t="s">
        <v>12127</v>
      </c>
      <c r="D60" s="309"/>
    </row>
    <row r="61" spans="1:4" ht="30" customHeight="1">
      <c r="A61" s="301" t="s">
        <v>12128</v>
      </c>
      <c r="B61" s="591"/>
      <c r="C61" s="300" t="s">
        <v>12129</v>
      </c>
      <c r="D61" s="593"/>
    </row>
    <row r="62" spans="1:4" ht="30" customHeight="1">
      <c r="A62" s="301" t="s">
        <v>12130</v>
      </c>
      <c r="B62" s="591"/>
      <c r="C62" s="300" t="s">
        <v>12131</v>
      </c>
      <c r="D62" s="593"/>
    </row>
    <row r="63" spans="1:4" ht="30" customHeight="1">
      <c r="A63" s="301" t="s">
        <v>4310</v>
      </c>
      <c r="B63" s="591"/>
      <c r="C63" s="300" t="s">
        <v>12132</v>
      </c>
      <c r="D63" s="301" t="s">
        <v>12133</v>
      </c>
    </row>
    <row r="64" spans="1:4" ht="30" customHeight="1">
      <c r="A64" s="301" t="s">
        <v>4806</v>
      </c>
      <c r="B64" s="591" t="s">
        <v>12134</v>
      </c>
      <c r="C64" s="300" t="s">
        <v>12135</v>
      </c>
      <c r="D64" s="301" t="s">
        <v>11649</v>
      </c>
    </row>
    <row r="65" spans="1:4" ht="30" customHeight="1">
      <c r="A65" s="301" t="s">
        <v>12136</v>
      </c>
      <c r="B65" s="591"/>
      <c r="C65" s="300" t="s">
        <v>12137</v>
      </c>
      <c r="D65" s="301">
        <v>2859</v>
      </c>
    </row>
    <row r="66" spans="1:4" ht="30" customHeight="1">
      <c r="A66" s="301" t="s">
        <v>12138</v>
      </c>
      <c r="B66" s="591"/>
      <c r="C66" s="300" t="s">
        <v>12139</v>
      </c>
      <c r="D66" s="312"/>
    </row>
    <row r="67" spans="1:4" ht="30" customHeight="1">
      <c r="A67" s="301" t="s">
        <v>2984</v>
      </c>
      <c r="B67" s="591" t="s">
        <v>12140</v>
      </c>
      <c r="C67" s="300" t="s">
        <v>12141</v>
      </c>
      <c r="D67" s="301">
        <v>20</v>
      </c>
    </row>
    <row r="68" spans="1:4" ht="30" customHeight="1">
      <c r="A68" s="301" t="s">
        <v>2989</v>
      </c>
      <c r="B68" s="591"/>
      <c r="C68" s="300" t="s">
        <v>12142</v>
      </c>
      <c r="D68" s="301">
        <v>21</v>
      </c>
    </row>
    <row r="69" spans="1:4" ht="30" customHeight="1">
      <c r="A69" s="301" t="s">
        <v>2993</v>
      </c>
      <c r="B69" s="591"/>
      <c r="C69" s="300" t="s">
        <v>12143</v>
      </c>
      <c r="D69" s="301">
        <v>22</v>
      </c>
    </row>
    <row r="70" spans="1:4" ht="30" customHeight="1">
      <c r="A70" s="301" t="s">
        <v>2956</v>
      </c>
      <c r="B70" s="591" t="s">
        <v>12144</v>
      </c>
      <c r="C70" s="300" t="s">
        <v>12145</v>
      </c>
      <c r="D70" s="301">
        <v>2</v>
      </c>
    </row>
    <row r="71" spans="1:4" ht="30" customHeight="1">
      <c r="A71" s="301" t="s">
        <v>2954</v>
      </c>
      <c r="B71" s="591"/>
      <c r="C71" s="300" t="s">
        <v>12146</v>
      </c>
      <c r="D71" s="301">
        <v>1</v>
      </c>
    </row>
    <row r="72" spans="1:4" ht="30" customHeight="1">
      <c r="A72" s="301" t="s">
        <v>4583</v>
      </c>
      <c r="B72" s="591"/>
      <c r="C72" s="300" t="s">
        <v>12147</v>
      </c>
      <c r="D72" s="301">
        <v>2658</v>
      </c>
    </row>
    <row r="73" spans="1:4" ht="30" customHeight="1">
      <c r="A73" s="301" t="s">
        <v>4467</v>
      </c>
      <c r="B73" s="591"/>
      <c r="C73" s="300" t="s">
        <v>12148</v>
      </c>
      <c r="D73" s="301">
        <v>2240</v>
      </c>
    </row>
    <row r="74" spans="1:4" ht="30" customHeight="1">
      <c r="A74" s="301" t="s">
        <v>4301</v>
      </c>
      <c r="B74" s="299" t="s">
        <v>12149</v>
      </c>
      <c r="C74" s="300" t="s">
        <v>12150</v>
      </c>
      <c r="D74" s="301" t="s">
        <v>12151</v>
      </c>
    </row>
    <row r="75" spans="1:4" ht="30" customHeight="1">
      <c r="A75" s="301" t="s">
        <v>3291</v>
      </c>
      <c r="B75" s="299" t="s">
        <v>11559</v>
      </c>
      <c r="C75" s="300" t="s">
        <v>12152</v>
      </c>
      <c r="D75" s="301" t="s">
        <v>12153</v>
      </c>
    </row>
    <row r="76" spans="1:4" ht="30" customHeight="1">
      <c r="A76" s="301" t="s">
        <v>12154</v>
      </c>
      <c r="B76" s="591" t="s">
        <v>12155</v>
      </c>
      <c r="C76" s="300" t="s">
        <v>12156</v>
      </c>
      <c r="D76" s="301" t="s">
        <v>12157</v>
      </c>
    </row>
    <row r="77" spans="1:4" ht="30" customHeight="1">
      <c r="A77" s="301" t="s">
        <v>12158</v>
      </c>
      <c r="B77" s="591"/>
      <c r="C77" s="300" t="s">
        <v>12159</v>
      </c>
      <c r="D77" s="301" t="s">
        <v>12157</v>
      </c>
    </row>
    <row r="78" spans="1:4" ht="30" customHeight="1">
      <c r="A78" s="301" t="s">
        <v>12160</v>
      </c>
      <c r="B78" s="591"/>
      <c r="C78" s="300" t="s">
        <v>12161</v>
      </c>
      <c r="D78" s="301" t="s">
        <v>12157</v>
      </c>
    </row>
    <row r="79" spans="1:4" ht="30" customHeight="1">
      <c r="A79" s="301" t="s">
        <v>12162</v>
      </c>
      <c r="B79" s="591"/>
      <c r="C79" s="300" t="s">
        <v>12163</v>
      </c>
    </row>
    <row r="80" spans="1:4" ht="30" customHeight="1">
      <c r="A80" s="301" t="s">
        <v>4728</v>
      </c>
      <c r="B80" s="591"/>
      <c r="C80" s="300" t="s">
        <v>12164</v>
      </c>
      <c r="D80" s="301" t="s">
        <v>12165</v>
      </c>
    </row>
    <row r="81" spans="1:10" ht="30" customHeight="1">
      <c r="A81" s="301" t="s">
        <v>12166</v>
      </c>
      <c r="B81" s="591"/>
      <c r="C81" s="300" t="s">
        <v>12167</v>
      </c>
      <c r="D81" s="313">
        <v>2805</v>
      </c>
    </row>
    <row r="82" spans="1:10" ht="30" customHeight="1">
      <c r="A82" s="301" t="s">
        <v>12168</v>
      </c>
      <c r="B82" s="591"/>
      <c r="C82" s="300" t="s">
        <v>12169</v>
      </c>
      <c r="D82" s="301" t="s">
        <v>12170</v>
      </c>
    </row>
    <row r="83" spans="1:10" ht="30" customHeight="1">
      <c r="A83" s="301" t="s">
        <v>12171</v>
      </c>
      <c r="B83" s="591"/>
      <c r="C83" s="300" t="s">
        <v>12172</v>
      </c>
      <c r="D83" s="301" t="s">
        <v>12173</v>
      </c>
    </row>
    <row r="84" spans="1:10" ht="30" customHeight="1">
      <c r="A84" s="301" t="s">
        <v>12174</v>
      </c>
      <c r="B84" s="591"/>
      <c r="C84" s="300" t="s">
        <v>12175</v>
      </c>
      <c r="D84" s="593" t="s">
        <v>12176</v>
      </c>
    </row>
    <row r="85" spans="1:10" ht="30" customHeight="1">
      <c r="A85" s="301" t="s">
        <v>12177</v>
      </c>
      <c r="B85" s="591"/>
      <c r="C85" s="300" t="s">
        <v>12178</v>
      </c>
      <c r="D85" s="593"/>
    </row>
    <row r="86" spans="1:10" ht="30" customHeight="1">
      <c r="A86" s="301" t="s">
        <v>4796</v>
      </c>
      <c r="B86" s="591"/>
      <c r="C86" s="300" t="s">
        <v>12179</v>
      </c>
      <c r="D86" s="301" t="s">
        <v>12180</v>
      </c>
    </row>
    <row r="87" spans="1:10" ht="30" customHeight="1">
      <c r="A87" s="301" t="s">
        <v>12181</v>
      </c>
      <c r="B87" s="591"/>
      <c r="C87" s="300" t="s">
        <v>12182</v>
      </c>
      <c r="D87" s="314" t="s">
        <v>12183</v>
      </c>
      <c r="E87" s="301" t="s">
        <v>4069</v>
      </c>
      <c r="H87" s="301" t="s">
        <v>10619</v>
      </c>
      <c r="I87" s="301" t="s">
        <v>12184</v>
      </c>
      <c r="J87" s="301" t="s">
        <v>12185</v>
      </c>
    </row>
    <row r="88" spans="1:10" ht="30" customHeight="1">
      <c r="A88" s="301" t="s">
        <v>12186</v>
      </c>
      <c r="B88" s="591"/>
      <c r="C88" s="300" t="s">
        <v>12187</v>
      </c>
      <c r="D88" s="315"/>
    </row>
    <row r="89" spans="1:10" ht="30" customHeight="1">
      <c r="A89" s="301" t="s">
        <v>12188</v>
      </c>
      <c r="B89" s="591"/>
      <c r="C89" s="300" t="s">
        <v>12189</v>
      </c>
      <c r="D89" s="316" t="s">
        <v>12190</v>
      </c>
    </row>
    <row r="90" spans="1:10" ht="30" customHeight="1">
      <c r="A90" s="301" t="s">
        <v>12191</v>
      </c>
      <c r="B90" s="591"/>
      <c r="C90" s="300" t="s">
        <v>12187</v>
      </c>
      <c r="D90" s="315"/>
    </row>
    <row r="91" spans="1:10" ht="30" customHeight="1">
      <c r="A91" s="301" t="s">
        <v>4778</v>
      </c>
      <c r="B91" s="591"/>
      <c r="C91" s="300" t="s">
        <v>12192</v>
      </c>
      <c r="D91" s="301" t="s">
        <v>12193</v>
      </c>
    </row>
    <row r="92" spans="1:10" ht="30" customHeight="1">
      <c r="A92" s="301" t="s">
        <v>12194</v>
      </c>
      <c r="B92" s="591"/>
      <c r="C92" s="300" t="s">
        <v>12195</v>
      </c>
      <c r="D92" s="301" t="s">
        <v>12193</v>
      </c>
    </row>
    <row r="93" spans="1:10" ht="30" customHeight="1">
      <c r="A93" s="301" t="s">
        <v>12196</v>
      </c>
      <c r="B93" s="591"/>
      <c r="C93" s="300" t="s">
        <v>12197</v>
      </c>
      <c r="D93" s="315"/>
    </row>
    <row r="94" spans="1:10" ht="30" customHeight="1">
      <c r="A94" s="301" t="s">
        <v>12198</v>
      </c>
      <c r="B94" s="591"/>
      <c r="C94" s="302" t="s">
        <v>12199</v>
      </c>
      <c r="D94" s="301" t="s">
        <v>12200</v>
      </c>
    </row>
    <row r="95" spans="1:10" ht="30" customHeight="1">
      <c r="A95" s="301" t="s">
        <v>12201</v>
      </c>
      <c r="B95" s="591"/>
      <c r="C95" s="300" t="s">
        <v>12202</v>
      </c>
      <c r="D95" s="301" t="s">
        <v>12203</v>
      </c>
    </row>
    <row r="96" spans="1:10" ht="30" customHeight="1">
      <c r="A96" s="301" t="s">
        <v>12204</v>
      </c>
      <c r="B96" s="591"/>
      <c r="C96" s="300" t="s">
        <v>12205</v>
      </c>
      <c r="D96" s="301" t="s">
        <v>12206</v>
      </c>
    </row>
    <row r="97" spans="1:4" ht="30" customHeight="1">
      <c r="A97" s="301" t="s">
        <v>12207</v>
      </c>
      <c r="B97" s="591"/>
      <c r="C97" s="300" t="s">
        <v>12208</v>
      </c>
      <c r="D97" s="301" t="s">
        <v>12206</v>
      </c>
    </row>
    <row r="98" spans="1:4" ht="30" customHeight="1">
      <c r="A98" s="301" t="s">
        <v>12209</v>
      </c>
      <c r="B98" s="591"/>
      <c r="C98" s="300" t="s">
        <v>12210</v>
      </c>
      <c r="D98" s="301" t="s">
        <v>12206</v>
      </c>
    </row>
    <row r="99" spans="1:4" ht="30" customHeight="1">
      <c r="A99" s="301" t="s">
        <v>12211</v>
      </c>
      <c r="B99" s="591"/>
      <c r="C99" s="300" t="s">
        <v>12212</v>
      </c>
      <c r="D99" s="301" t="s">
        <v>12213</v>
      </c>
    </row>
    <row r="100" spans="1:4" ht="30" customHeight="1">
      <c r="A100" s="301" t="s">
        <v>12214</v>
      </c>
      <c r="B100" s="591"/>
      <c r="C100" s="300" t="s">
        <v>12215</v>
      </c>
      <c r="D100" s="301" t="s">
        <v>12213</v>
      </c>
    </row>
    <row r="101" spans="1:4" ht="30" customHeight="1">
      <c r="A101" s="301" t="s">
        <v>12216</v>
      </c>
      <c r="B101" s="591"/>
      <c r="C101" s="300" t="s">
        <v>12217</v>
      </c>
      <c r="D101" s="301" t="s">
        <v>12213</v>
      </c>
    </row>
    <row r="102" spans="1:4" ht="30" customHeight="1">
      <c r="A102" s="301" t="s">
        <v>12218</v>
      </c>
      <c r="B102" s="591"/>
      <c r="C102" s="300" t="s">
        <v>12219</v>
      </c>
      <c r="D102" s="301">
        <v>2785</v>
      </c>
    </row>
    <row r="103" spans="1:4" ht="30" customHeight="1">
      <c r="A103" s="301" t="s">
        <v>12220</v>
      </c>
      <c r="B103" s="591"/>
      <c r="C103" s="300" t="s">
        <v>12221</v>
      </c>
      <c r="D103" s="301" t="s">
        <v>12213</v>
      </c>
    </row>
    <row r="104" spans="1:4" ht="30" customHeight="1">
      <c r="A104" s="301" t="s">
        <v>5191</v>
      </c>
      <c r="B104" s="591" t="s">
        <v>12222</v>
      </c>
      <c r="C104" s="300" t="s">
        <v>12223</v>
      </c>
      <c r="D104" s="301" t="s">
        <v>12224</v>
      </c>
    </row>
    <row r="105" spans="1:4" ht="30" customHeight="1">
      <c r="A105" s="301" t="s">
        <v>5194</v>
      </c>
      <c r="B105" s="591"/>
      <c r="C105" s="300" t="s">
        <v>12225</v>
      </c>
      <c r="D105" s="301" t="s">
        <v>12226</v>
      </c>
    </row>
    <row r="106" spans="1:4" ht="30" customHeight="1">
      <c r="A106" s="301" t="s">
        <v>5187</v>
      </c>
      <c r="B106" s="591"/>
      <c r="C106" s="300" t="s">
        <v>12227</v>
      </c>
      <c r="D106" s="301" t="s">
        <v>12228</v>
      </c>
    </row>
    <row r="107" spans="1:4" ht="30" customHeight="1">
      <c r="A107" s="301" t="s">
        <v>5145</v>
      </c>
      <c r="B107" s="591"/>
      <c r="C107" s="300" t="s">
        <v>12229</v>
      </c>
      <c r="D107" s="301" t="s">
        <v>12230</v>
      </c>
    </row>
    <row r="108" spans="1:4" ht="30" customHeight="1">
      <c r="A108" s="301" t="s">
        <v>5239</v>
      </c>
      <c r="B108" s="591"/>
      <c r="C108" s="300" t="s">
        <v>12231</v>
      </c>
      <c r="D108" s="301" t="s">
        <v>12232</v>
      </c>
    </row>
    <row r="109" spans="1:4" ht="30" customHeight="1">
      <c r="A109" s="301" t="s">
        <v>5172</v>
      </c>
      <c r="B109" s="591"/>
      <c r="C109" s="300" t="s">
        <v>12233</v>
      </c>
      <c r="D109" s="318" t="s">
        <v>12234</v>
      </c>
    </row>
    <row r="110" spans="1:4" ht="30" customHeight="1">
      <c r="A110" s="301" t="s">
        <v>5241</v>
      </c>
      <c r="B110" s="591"/>
      <c r="C110" s="300" t="s">
        <v>12235</v>
      </c>
      <c r="D110" s="301" t="s">
        <v>12236</v>
      </c>
    </row>
    <row r="111" spans="1:4" ht="30" customHeight="1">
      <c r="A111" s="301" t="s">
        <v>12237</v>
      </c>
      <c r="B111" s="591"/>
      <c r="C111" s="300" t="s">
        <v>12238</v>
      </c>
      <c r="D111" s="301" t="s">
        <v>12239</v>
      </c>
    </row>
    <row r="112" spans="1:4" ht="30" customHeight="1">
      <c r="A112" s="301" t="s">
        <v>12240</v>
      </c>
      <c r="B112" s="591"/>
      <c r="C112" s="300" t="s">
        <v>12241</v>
      </c>
      <c r="D112" s="301" t="s">
        <v>12242</v>
      </c>
    </row>
    <row r="113" spans="1:8" ht="30" customHeight="1">
      <c r="A113" s="301" t="s">
        <v>12243</v>
      </c>
      <c r="B113" s="591"/>
      <c r="C113" s="300" t="s">
        <v>12244</v>
      </c>
      <c r="D113" s="301" t="s">
        <v>12242</v>
      </c>
    </row>
    <row r="114" spans="1:8" ht="30" customHeight="1">
      <c r="A114" s="301" t="s">
        <v>12245</v>
      </c>
      <c r="B114" s="591"/>
      <c r="C114" s="300" t="s">
        <v>12246</v>
      </c>
      <c r="D114" s="303"/>
    </row>
    <row r="115" spans="1:8" ht="30" customHeight="1">
      <c r="A115" s="301" t="s">
        <v>12247</v>
      </c>
      <c r="B115" s="591"/>
      <c r="C115" s="300" t="s">
        <v>12248</v>
      </c>
      <c r="D115" s="301">
        <v>3246</v>
      </c>
    </row>
    <row r="116" spans="1:8" ht="30" customHeight="1">
      <c r="A116" s="301" t="s">
        <v>5806</v>
      </c>
      <c r="B116" s="591" t="s">
        <v>12249</v>
      </c>
      <c r="C116" s="300" t="s">
        <v>12250</v>
      </c>
      <c r="D116" s="301" t="s">
        <v>12251</v>
      </c>
    </row>
    <row r="117" spans="1:8" ht="30" customHeight="1">
      <c r="A117" s="301" t="s">
        <v>3467</v>
      </c>
      <c r="B117" s="591"/>
      <c r="C117" s="300" t="s">
        <v>12252</v>
      </c>
      <c r="D117" s="301" t="s">
        <v>12253</v>
      </c>
    </row>
    <row r="118" spans="1:8" ht="30" customHeight="1">
      <c r="A118" s="301" t="s">
        <v>3883</v>
      </c>
      <c r="B118" s="591"/>
      <c r="C118" s="300" t="s">
        <v>12254</v>
      </c>
      <c r="D118" s="318" t="s">
        <v>12255</v>
      </c>
    </row>
    <row r="119" spans="1:8" ht="30" customHeight="1">
      <c r="A119" s="301" t="s">
        <v>3497</v>
      </c>
      <c r="B119" s="591"/>
      <c r="C119" s="300" t="s">
        <v>12256</v>
      </c>
      <c r="D119" s="301" t="s">
        <v>12257</v>
      </c>
    </row>
    <row r="120" spans="1:8" ht="30" customHeight="1">
      <c r="A120" s="301" t="s">
        <v>3206</v>
      </c>
      <c r="B120" s="591"/>
      <c r="C120" s="300" t="s">
        <v>12258</v>
      </c>
      <c r="D120" s="301" t="s">
        <v>12259</v>
      </c>
    </row>
    <row r="121" spans="1:8" ht="30" customHeight="1">
      <c r="A121" s="301" t="s">
        <v>12260</v>
      </c>
      <c r="B121" s="591" t="s">
        <v>12261</v>
      </c>
      <c r="C121" s="300" t="s">
        <v>12262</v>
      </c>
      <c r="D121" s="301">
        <v>2067</v>
      </c>
    </row>
    <row r="122" spans="1:8" ht="30" customHeight="1">
      <c r="A122" s="301" t="s">
        <v>5837</v>
      </c>
      <c r="B122" s="591"/>
      <c r="C122" s="300" t="s">
        <v>12263</v>
      </c>
      <c r="D122" s="301" t="s">
        <v>12264</v>
      </c>
    </row>
    <row r="123" spans="1:8" ht="30" customHeight="1">
      <c r="A123" s="301" t="s">
        <v>5787</v>
      </c>
      <c r="B123" s="591"/>
      <c r="C123" s="300" t="s">
        <v>12265</v>
      </c>
      <c r="D123" s="317" t="s">
        <v>12266</v>
      </c>
      <c r="E123" s="301" t="s">
        <v>12267</v>
      </c>
      <c r="G123" s="301" t="s">
        <v>12268</v>
      </c>
      <c r="H123" s="301" t="s">
        <v>10619</v>
      </c>
    </row>
    <row r="124" spans="1:8" ht="30" customHeight="1">
      <c r="A124" s="301" t="s">
        <v>12269</v>
      </c>
      <c r="B124" s="591"/>
      <c r="C124" s="300" t="s">
        <v>12270</v>
      </c>
      <c r="D124" s="301" t="s">
        <v>12271</v>
      </c>
    </row>
    <row r="125" spans="1:8" ht="30" customHeight="1">
      <c r="A125" s="301" t="s">
        <v>5887</v>
      </c>
      <c r="B125" s="591"/>
      <c r="C125" s="300" t="s">
        <v>12272</v>
      </c>
      <c r="D125" s="301" t="s">
        <v>12273</v>
      </c>
    </row>
    <row r="126" spans="1:8" ht="30" customHeight="1">
      <c r="A126" s="301" t="s">
        <v>3870</v>
      </c>
      <c r="B126" s="591"/>
      <c r="C126" s="300" t="s">
        <v>12274</v>
      </c>
      <c r="D126" s="301" t="s">
        <v>12275</v>
      </c>
    </row>
    <row r="127" spans="1:8" ht="30" customHeight="1">
      <c r="A127" s="301" t="s">
        <v>5756</v>
      </c>
      <c r="B127" s="591"/>
      <c r="C127" s="300" t="s">
        <v>12276</v>
      </c>
      <c r="D127" s="301">
        <v>5357</v>
      </c>
    </row>
    <row r="128" spans="1:8" ht="30" customHeight="1">
      <c r="A128" s="301" t="s">
        <v>12277</v>
      </c>
      <c r="B128" s="591" t="s">
        <v>12278</v>
      </c>
      <c r="C128" s="300" t="s">
        <v>12279</v>
      </c>
      <c r="D128" s="301" t="s">
        <v>12280</v>
      </c>
    </row>
    <row r="129" spans="1:8" ht="30" customHeight="1">
      <c r="A129" s="301" t="s">
        <v>12281</v>
      </c>
      <c r="B129" s="591"/>
      <c r="C129" s="300" t="s">
        <v>12282</v>
      </c>
      <c r="D129" s="301" t="s">
        <v>12283</v>
      </c>
    </row>
    <row r="130" spans="1:8" ht="30" customHeight="1">
      <c r="A130" s="301" t="s">
        <v>12284</v>
      </c>
      <c r="B130" s="591"/>
      <c r="C130" s="300" t="s">
        <v>12285</v>
      </c>
      <c r="D130" s="301" t="s">
        <v>12286</v>
      </c>
    </row>
    <row r="131" spans="1:8" ht="30" customHeight="1">
      <c r="A131" s="301" t="s">
        <v>5685</v>
      </c>
      <c r="B131" s="591"/>
      <c r="C131" s="300" t="s">
        <v>12287</v>
      </c>
      <c r="D131" s="301" t="s">
        <v>12288</v>
      </c>
    </row>
    <row r="132" spans="1:8" ht="30" customHeight="1">
      <c r="A132" s="301" t="s">
        <v>12289</v>
      </c>
      <c r="B132" s="591"/>
      <c r="C132" s="300" t="s">
        <v>12290</v>
      </c>
      <c r="D132" s="303"/>
    </row>
    <row r="133" spans="1:8" ht="30" customHeight="1">
      <c r="A133" s="301" t="s">
        <v>12291</v>
      </c>
      <c r="B133" s="591" t="s">
        <v>12292</v>
      </c>
      <c r="C133" s="300" t="s">
        <v>12293</v>
      </c>
      <c r="D133" s="309"/>
      <c r="E133" s="301" t="s">
        <v>7197</v>
      </c>
      <c r="H133" s="318" t="s">
        <v>10738</v>
      </c>
    </row>
    <row r="134" spans="1:8" ht="30" customHeight="1">
      <c r="A134" s="301" t="s">
        <v>4123</v>
      </c>
      <c r="B134" s="591"/>
      <c r="C134" s="300" t="s">
        <v>12294</v>
      </c>
      <c r="D134" s="301">
        <v>1694</v>
      </c>
    </row>
    <row r="135" spans="1:8" ht="30" customHeight="1">
      <c r="A135" s="301" t="s">
        <v>5854</v>
      </c>
      <c r="B135" s="591"/>
      <c r="C135" s="300" t="s">
        <v>12295</v>
      </c>
      <c r="D135" s="301" t="s">
        <v>12296</v>
      </c>
    </row>
    <row r="136" spans="1:8" ht="30" customHeight="1">
      <c r="A136" s="301" t="s">
        <v>12297</v>
      </c>
      <c r="B136" s="591"/>
      <c r="C136" s="300" t="s">
        <v>12298</v>
      </c>
      <c r="D136" s="303"/>
    </row>
    <row r="137" spans="1:8" ht="30" customHeight="1">
      <c r="A137" s="301" t="s">
        <v>4357</v>
      </c>
      <c r="B137" s="591"/>
      <c r="C137" s="300" t="s">
        <v>12299</v>
      </c>
      <c r="D137" s="301" t="s">
        <v>12300</v>
      </c>
    </row>
    <row r="138" spans="1:8" ht="30" customHeight="1">
      <c r="A138" s="301" t="s">
        <v>3393</v>
      </c>
      <c r="B138" s="591"/>
      <c r="C138" s="300" t="s">
        <v>12301</v>
      </c>
      <c r="D138" s="301" t="s">
        <v>12302</v>
      </c>
    </row>
    <row r="139" spans="1:8" ht="30" customHeight="1">
      <c r="A139" s="301" t="s">
        <v>3394</v>
      </c>
      <c r="B139" s="591"/>
      <c r="C139" s="300" t="s">
        <v>12303</v>
      </c>
      <c r="D139" s="301" t="s">
        <v>12304</v>
      </c>
    </row>
    <row r="140" spans="1:8" ht="30" customHeight="1">
      <c r="A140" s="301" t="s">
        <v>6838</v>
      </c>
      <c r="B140" s="591"/>
      <c r="C140" s="300" t="s">
        <v>12305</v>
      </c>
      <c r="D140" s="301" t="s">
        <v>12306</v>
      </c>
    </row>
    <row r="141" spans="1:8" ht="30" customHeight="1">
      <c r="A141" s="301" t="s">
        <v>4016</v>
      </c>
      <c r="B141" s="299" t="s">
        <v>12307</v>
      </c>
      <c r="C141" s="300" t="s">
        <v>12308</v>
      </c>
      <c r="D141" s="301" t="s">
        <v>12309</v>
      </c>
    </row>
    <row r="142" spans="1:8" ht="30" customHeight="1">
      <c r="A142" s="301" t="s">
        <v>4433</v>
      </c>
      <c r="B142" s="591" t="s">
        <v>12310</v>
      </c>
      <c r="C142" s="300" t="s">
        <v>12311</v>
      </c>
      <c r="D142" s="301">
        <v>2100</v>
      </c>
    </row>
    <row r="143" spans="1:8" ht="30" customHeight="1">
      <c r="A143" s="301" t="s">
        <v>4131</v>
      </c>
      <c r="B143" s="591"/>
      <c r="C143" s="300" t="s">
        <v>12312</v>
      </c>
      <c r="D143" s="301">
        <v>1698</v>
      </c>
    </row>
    <row r="144" spans="1:8" ht="30" customHeight="1">
      <c r="A144" s="301" t="s">
        <v>3416</v>
      </c>
      <c r="B144" s="591"/>
      <c r="C144" s="300" t="s">
        <v>12313</v>
      </c>
      <c r="D144" s="301">
        <v>396</v>
      </c>
    </row>
    <row r="145" spans="1:4" ht="30" customHeight="1">
      <c r="A145" s="301" t="s">
        <v>3422</v>
      </c>
      <c r="B145" s="591"/>
      <c r="C145" s="300" t="s">
        <v>12314</v>
      </c>
      <c r="D145" s="301">
        <v>400</v>
      </c>
    </row>
    <row r="146" spans="1:4" ht="30" customHeight="1">
      <c r="A146" s="301" t="s">
        <v>12315</v>
      </c>
      <c r="B146" s="591"/>
      <c r="C146" s="300" t="s">
        <v>12316</v>
      </c>
      <c r="D146" s="301">
        <v>2124</v>
      </c>
    </row>
    <row r="147" spans="1:4" ht="30" customHeight="1">
      <c r="A147" s="301" t="s">
        <v>12317</v>
      </c>
      <c r="B147" s="591"/>
      <c r="C147" s="300" t="s">
        <v>12318</v>
      </c>
      <c r="D147" s="301">
        <v>2124</v>
      </c>
    </row>
    <row r="148" spans="1:4" ht="30" customHeight="1">
      <c r="A148" s="301" t="s">
        <v>12319</v>
      </c>
      <c r="B148" s="591" t="s">
        <v>12320</v>
      </c>
      <c r="C148" s="300" t="s">
        <v>12321</v>
      </c>
      <c r="D148" s="301">
        <v>1746</v>
      </c>
    </row>
    <row r="149" spans="1:4" ht="30" customHeight="1">
      <c r="A149" s="301" t="s">
        <v>12322</v>
      </c>
      <c r="B149" s="591"/>
      <c r="C149" s="300" t="s">
        <v>12323</v>
      </c>
      <c r="D149" s="301">
        <v>1746</v>
      </c>
    </row>
  </sheetData>
  <mergeCells count="27">
    <mergeCell ref="B133:B140"/>
    <mergeCell ref="B142:B147"/>
    <mergeCell ref="B148:B149"/>
    <mergeCell ref="B76:B103"/>
    <mergeCell ref="D84:D85"/>
    <mergeCell ref="B104:B115"/>
    <mergeCell ref="B116:B120"/>
    <mergeCell ref="B121:B127"/>
    <mergeCell ref="B128:B132"/>
    <mergeCell ref="D55:D57"/>
    <mergeCell ref="B58:B63"/>
    <mergeCell ref="D61:D62"/>
    <mergeCell ref="B64:B66"/>
    <mergeCell ref="B67:B69"/>
    <mergeCell ref="B70:B73"/>
    <mergeCell ref="B30:B34"/>
    <mergeCell ref="B35:B38"/>
    <mergeCell ref="B39:B43"/>
    <mergeCell ref="B44:B46"/>
    <mergeCell ref="B47:B54"/>
    <mergeCell ref="B55:B57"/>
    <mergeCell ref="B2:B4"/>
    <mergeCell ref="B5:B6"/>
    <mergeCell ref="B8:B11"/>
    <mergeCell ref="B12:B29"/>
    <mergeCell ref="D13:D14"/>
    <mergeCell ref="D23:D29"/>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366F5-42AA-4AFB-8FC2-8830AE1F1597}">
  <sheetPr>
    <tabColor theme="1"/>
  </sheetPr>
  <dimension ref="A1"/>
  <sheetViews>
    <sheetView workbookViewId="0"/>
  </sheetViews>
  <sheetFormatPr defaultColWidth="8.7109375" defaultRowHeight="14.45"/>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48A9-AE0A-4E6B-81CE-1D5B9CB85FCF}">
  <sheetPr>
    <tabColor rgb="FFFF00E1"/>
  </sheetPr>
  <dimension ref="A1:E12"/>
  <sheetViews>
    <sheetView workbookViewId="0">
      <pane ySplit="1" topLeftCell="A2" activePane="bottomLeft" state="frozen"/>
      <selection pane="bottomLeft" activeCell="D4" sqref="D4"/>
    </sheetView>
  </sheetViews>
  <sheetFormatPr defaultColWidth="9.140625" defaultRowHeight="14.45"/>
  <cols>
    <col min="1" max="1" width="15.42578125" style="333" customWidth="1"/>
    <col min="2" max="2" width="22.7109375" style="333" customWidth="1"/>
    <col min="3" max="3" width="25.140625" style="333" customWidth="1"/>
    <col min="4" max="4" width="81.28515625" style="333" customWidth="1"/>
    <col min="5" max="5" width="29.42578125" style="333" customWidth="1"/>
    <col min="6" max="16384" width="9.140625" style="333"/>
  </cols>
  <sheetData>
    <row r="1" spans="1:5" ht="28.9">
      <c r="A1" s="475" t="s">
        <v>12324</v>
      </c>
      <c r="B1" s="475" t="s">
        <v>12325</v>
      </c>
      <c r="C1" s="475" t="s">
        <v>12326</v>
      </c>
      <c r="D1" s="475" t="s">
        <v>12327</v>
      </c>
      <c r="E1" s="475" t="s">
        <v>12328</v>
      </c>
    </row>
    <row r="2" spans="1:5" ht="158.44999999999999">
      <c r="A2" s="327" t="s">
        <v>12329</v>
      </c>
      <c r="B2" s="327" t="s">
        <v>12330</v>
      </c>
      <c r="C2" s="327" t="s">
        <v>12331</v>
      </c>
      <c r="D2" s="327" t="s">
        <v>12332</v>
      </c>
      <c r="E2" s="327" t="s">
        <v>12333</v>
      </c>
    </row>
    <row r="3" spans="1:5" ht="144">
      <c r="A3" s="327" t="s">
        <v>12334</v>
      </c>
      <c r="B3" s="327" t="s">
        <v>12335</v>
      </c>
      <c r="C3" s="327" t="s">
        <v>12336</v>
      </c>
      <c r="D3" s="327" t="s">
        <v>12337</v>
      </c>
      <c r="E3" s="327" t="s">
        <v>12338</v>
      </c>
    </row>
    <row r="4" spans="1:5" ht="188.25" customHeight="1">
      <c r="A4" s="327" t="s">
        <v>12339</v>
      </c>
      <c r="B4" s="327" t="s">
        <v>12340</v>
      </c>
      <c r="C4" s="327" t="s">
        <v>12341</v>
      </c>
      <c r="D4" s="327" t="s">
        <v>12342</v>
      </c>
      <c r="E4" s="327" t="s">
        <v>12343</v>
      </c>
    </row>
    <row r="5" spans="1:5" ht="409.6">
      <c r="A5" s="327" t="s">
        <v>12344</v>
      </c>
      <c r="B5" s="327" t="s">
        <v>12345</v>
      </c>
      <c r="C5" s="327" t="s">
        <v>12346</v>
      </c>
      <c r="D5" s="476" t="s">
        <v>12347</v>
      </c>
      <c r="E5" s="327" t="s">
        <v>12348</v>
      </c>
    </row>
    <row r="6" spans="1:5" ht="187.15">
      <c r="A6" s="327" t="s">
        <v>12349</v>
      </c>
      <c r="B6" s="327" t="s">
        <v>12350</v>
      </c>
      <c r="C6" s="327" t="s">
        <v>12351</v>
      </c>
      <c r="D6" s="327" t="s">
        <v>12352</v>
      </c>
      <c r="E6" s="327" t="s">
        <v>12353</v>
      </c>
    </row>
    <row r="7" spans="1:5" ht="172.9">
      <c r="A7" s="327" t="s">
        <v>12354</v>
      </c>
      <c r="B7" s="327" t="s">
        <v>12355</v>
      </c>
      <c r="C7" s="327" t="s">
        <v>12356</v>
      </c>
      <c r="D7" s="327" t="s">
        <v>12357</v>
      </c>
      <c r="E7" s="327" t="s">
        <v>12358</v>
      </c>
    </row>
    <row r="8" spans="1:5" ht="86.45">
      <c r="A8" s="327" t="s">
        <v>12359</v>
      </c>
      <c r="B8" s="327" t="s">
        <v>12360</v>
      </c>
      <c r="C8" s="327" t="s">
        <v>12361</v>
      </c>
      <c r="D8" s="327" t="s">
        <v>12362</v>
      </c>
      <c r="E8" s="327" t="s">
        <v>12363</v>
      </c>
    </row>
    <row r="9" spans="1:5" ht="86.45">
      <c r="A9" s="327" t="s">
        <v>12364</v>
      </c>
      <c r="B9" s="327" t="s">
        <v>12365</v>
      </c>
      <c r="C9" s="327" t="s">
        <v>12366</v>
      </c>
      <c r="D9" s="327" t="s">
        <v>12367</v>
      </c>
      <c r="E9" s="327" t="s">
        <v>12368</v>
      </c>
    </row>
    <row r="10" spans="1:5" ht="259.14999999999998">
      <c r="A10" s="327" t="s">
        <v>12369</v>
      </c>
      <c r="B10" s="327" t="s">
        <v>12370</v>
      </c>
      <c r="C10" s="327" t="s">
        <v>12371</v>
      </c>
      <c r="D10" s="327" t="s">
        <v>12372</v>
      </c>
      <c r="E10" s="327" t="s">
        <v>12373</v>
      </c>
    </row>
    <row r="11" spans="1:5" ht="158.44999999999999">
      <c r="A11" s="327" t="s">
        <v>12374</v>
      </c>
      <c r="B11" s="327" t="s">
        <v>12375</v>
      </c>
      <c r="C11" s="327" t="s">
        <v>12376</v>
      </c>
      <c r="D11" s="327" t="s">
        <v>12377</v>
      </c>
      <c r="E11" s="327" t="s">
        <v>12378</v>
      </c>
    </row>
    <row r="12" spans="1:5" ht="230.45">
      <c r="A12" s="327" t="s">
        <v>12379</v>
      </c>
      <c r="B12" s="327" t="s">
        <v>12380</v>
      </c>
      <c r="C12" s="327" t="s">
        <v>12381</v>
      </c>
      <c r="D12" s="327" t="s">
        <v>12382</v>
      </c>
      <c r="E12" s="327" t="s">
        <v>12383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3D0E9-F88B-4078-A074-ABE58EDBBA81}">
  <sheetPr>
    <tabColor theme="1"/>
  </sheetPr>
  <dimension ref="A1"/>
  <sheetViews>
    <sheetView workbookViewId="0"/>
  </sheetViews>
  <sheetFormatPr defaultColWidth="8.7109375" defaultRowHeight="14.45"/>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B0858-394C-46F0-97FF-0B58ECDD71D1}">
  <sheetPr>
    <tabColor rgb="FFFF00E1"/>
  </sheetPr>
  <dimension ref="A1:E79"/>
  <sheetViews>
    <sheetView workbookViewId="0">
      <pane ySplit="1" topLeftCell="A30" activePane="bottomLeft" state="frozen"/>
      <selection pane="bottomLeft" activeCell="C31" sqref="C31"/>
    </sheetView>
  </sheetViews>
  <sheetFormatPr defaultColWidth="9.140625" defaultRowHeight="14.45"/>
  <cols>
    <col min="1" max="1" width="17.7109375" style="333" customWidth="1"/>
    <col min="2" max="2" width="50.7109375" style="333" customWidth="1"/>
    <col min="3" max="3" width="59.140625" style="333" customWidth="1"/>
    <col min="4" max="4" width="22.7109375" style="333" customWidth="1"/>
    <col min="5" max="16384" width="9.140625" style="333"/>
  </cols>
  <sheetData>
    <row r="1" spans="1:5">
      <c r="A1" s="475" t="s">
        <v>12384</v>
      </c>
      <c r="B1" s="475" t="s">
        <v>12385</v>
      </c>
      <c r="C1" s="475" t="s">
        <v>12327</v>
      </c>
      <c r="D1" s="475" t="s">
        <v>12328</v>
      </c>
      <c r="E1" s="326"/>
    </row>
    <row r="2" spans="1:5" ht="57.6">
      <c r="A2" s="334" t="s">
        <v>12386</v>
      </c>
      <c r="B2" s="327" t="s">
        <v>12387</v>
      </c>
      <c r="C2" s="327" t="s">
        <v>12388</v>
      </c>
      <c r="E2" s="327"/>
    </row>
    <row r="3" spans="1:5" ht="43.15">
      <c r="A3" s="327" t="s">
        <v>12389</v>
      </c>
      <c r="B3" s="327" t="s">
        <v>12390</v>
      </c>
      <c r="C3" s="327" t="s">
        <v>12391</v>
      </c>
      <c r="D3" s="327" t="s">
        <v>12392</v>
      </c>
      <c r="E3" s="327"/>
    </row>
    <row r="4" spans="1:5" ht="28.9">
      <c r="A4" s="327" t="s">
        <v>12393</v>
      </c>
      <c r="B4" s="327"/>
      <c r="C4" s="327" t="s">
        <v>12394</v>
      </c>
      <c r="D4" s="327" t="s">
        <v>12395</v>
      </c>
      <c r="E4" s="327"/>
    </row>
    <row r="5" spans="1:5" ht="86.45">
      <c r="A5" s="327" t="s">
        <v>12396</v>
      </c>
      <c r="B5" s="327" t="s">
        <v>12397</v>
      </c>
      <c r="C5" s="327" t="s">
        <v>12398</v>
      </c>
      <c r="D5" s="327" t="s">
        <v>12399</v>
      </c>
      <c r="E5" s="327"/>
    </row>
    <row r="6" spans="1:5" ht="100.9">
      <c r="A6" s="327" t="s">
        <v>12400</v>
      </c>
      <c r="B6" s="327" t="s">
        <v>12401</v>
      </c>
      <c r="C6" s="327" t="s">
        <v>12402</v>
      </c>
      <c r="D6" s="327" t="s">
        <v>12403</v>
      </c>
      <c r="E6" s="327"/>
    </row>
    <row r="7" spans="1:5" ht="43.15">
      <c r="A7" s="327" t="s">
        <v>12404</v>
      </c>
      <c r="B7" s="327" t="s">
        <v>12405</v>
      </c>
      <c r="C7" s="327"/>
      <c r="D7" s="327">
        <v>3695</v>
      </c>
      <c r="E7" s="327"/>
    </row>
    <row r="8" spans="1:5" ht="72">
      <c r="A8" s="327" t="s">
        <v>12406</v>
      </c>
      <c r="B8" s="327" t="s">
        <v>12407</v>
      </c>
      <c r="C8" s="327" t="s">
        <v>12408</v>
      </c>
      <c r="D8" s="327" t="s">
        <v>12409</v>
      </c>
      <c r="E8" s="327"/>
    </row>
    <row r="9" spans="1:5" ht="57.6">
      <c r="A9" s="334" t="s">
        <v>12410</v>
      </c>
      <c r="B9" s="327" t="s">
        <v>12411</v>
      </c>
      <c r="C9" s="327" t="s">
        <v>12412</v>
      </c>
      <c r="D9" s="327" t="s">
        <v>12413</v>
      </c>
      <c r="E9" s="327"/>
    </row>
    <row r="10" spans="1:5" ht="115.15">
      <c r="A10" s="334" t="s">
        <v>12414</v>
      </c>
      <c r="B10" s="327" t="s">
        <v>12415</v>
      </c>
      <c r="C10" s="327" t="s">
        <v>12416</v>
      </c>
      <c r="D10" s="327" t="s">
        <v>12417</v>
      </c>
      <c r="E10" s="327"/>
    </row>
    <row r="11" spans="1:5" ht="43.15">
      <c r="A11" s="327" t="s">
        <v>12418</v>
      </c>
      <c r="B11" s="327" t="s">
        <v>12419</v>
      </c>
      <c r="C11" s="327" t="s">
        <v>12420</v>
      </c>
      <c r="D11" s="327" t="s">
        <v>12421</v>
      </c>
      <c r="E11" s="327"/>
    </row>
    <row r="12" spans="1:5" ht="43.15">
      <c r="A12" s="327" t="s">
        <v>12422</v>
      </c>
      <c r="B12" s="327" t="s">
        <v>12423</v>
      </c>
      <c r="C12" s="327" t="s">
        <v>12424</v>
      </c>
      <c r="D12" s="327" t="s">
        <v>12425</v>
      </c>
      <c r="E12" s="327"/>
    </row>
    <row r="13" spans="1:5" ht="100.9">
      <c r="A13" s="327" t="s">
        <v>12426</v>
      </c>
      <c r="B13" s="327" t="s">
        <v>12427</v>
      </c>
      <c r="C13" s="327" t="s">
        <v>12428</v>
      </c>
      <c r="D13" s="327" t="s">
        <v>12429</v>
      </c>
      <c r="E13" s="327"/>
    </row>
    <row r="14" spans="1:5" ht="100.9">
      <c r="A14" s="334" t="s">
        <v>12430</v>
      </c>
      <c r="B14" s="327" t="s">
        <v>12431</v>
      </c>
      <c r="C14" s="327" t="s">
        <v>12432</v>
      </c>
      <c r="D14" s="327" t="s">
        <v>12433</v>
      </c>
      <c r="E14" s="327"/>
    </row>
    <row r="15" spans="1:5" ht="72">
      <c r="A15" s="327" t="s">
        <v>12434</v>
      </c>
      <c r="B15" s="327" t="s">
        <v>12435</v>
      </c>
      <c r="C15" s="327" t="s">
        <v>12436</v>
      </c>
      <c r="D15" s="327" t="s">
        <v>12413</v>
      </c>
      <c r="E15" s="327"/>
    </row>
    <row r="16" spans="1:5" ht="43.15">
      <c r="A16" s="327" t="s">
        <v>12437</v>
      </c>
      <c r="B16" s="327" t="s">
        <v>12438</v>
      </c>
      <c r="C16" s="327" t="s">
        <v>12439</v>
      </c>
      <c r="D16" s="327" t="s">
        <v>12440</v>
      </c>
      <c r="E16" s="327"/>
    </row>
    <row r="17" spans="1:5" ht="43.15">
      <c r="A17" s="327" t="s">
        <v>12441</v>
      </c>
      <c r="B17" s="327" t="s">
        <v>12442</v>
      </c>
      <c r="C17" s="327" t="s">
        <v>12443</v>
      </c>
      <c r="D17" s="327" t="s">
        <v>12444</v>
      </c>
      <c r="E17" s="327"/>
    </row>
    <row r="18" spans="1:5" ht="72">
      <c r="A18" s="327" t="s">
        <v>12445</v>
      </c>
      <c r="B18" s="327" t="s">
        <v>12446</v>
      </c>
      <c r="C18" s="327" t="s">
        <v>12447</v>
      </c>
      <c r="D18" s="327" t="s">
        <v>12448</v>
      </c>
      <c r="E18" s="327"/>
    </row>
    <row r="19" spans="1:5" ht="57.6">
      <c r="A19" s="327" t="s">
        <v>12449</v>
      </c>
      <c r="B19" s="327" t="s">
        <v>12450</v>
      </c>
      <c r="C19" s="327" t="s">
        <v>12451</v>
      </c>
      <c r="D19" s="327" t="s">
        <v>12452</v>
      </c>
      <c r="E19" s="327"/>
    </row>
    <row r="20" spans="1:5" ht="57.6">
      <c r="A20" s="327" t="s">
        <v>12453</v>
      </c>
      <c r="B20" s="327" t="s">
        <v>12454</v>
      </c>
      <c r="C20" s="327" t="s">
        <v>12455</v>
      </c>
      <c r="D20" s="327" t="s">
        <v>12456</v>
      </c>
      <c r="E20" s="327"/>
    </row>
    <row r="21" spans="1:5" ht="43.15">
      <c r="A21" s="327" t="s">
        <v>12457</v>
      </c>
      <c r="B21" s="327" t="s">
        <v>12458</v>
      </c>
      <c r="C21" s="327" t="s">
        <v>12459</v>
      </c>
      <c r="D21" s="352" t="s">
        <v>7173</v>
      </c>
      <c r="E21" s="327"/>
    </row>
    <row r="22" spans="1:5" ht="28.9">
      <c r="A22" s="327" t="s">
        <v>12460</v>
      </c>
      <c r="B22" s="327" t="s">
        <v>12461</v>
      </c>
      <c r="C22" s="327"/>
      <c r="D22" s="352" t="s">
        <v>7173</v>
      </c>
      <c r="E22" s="327"/>
    </row>
    <row r="23" spans="1:5" ht="28.9">
      <c r="A23" s="327" t="s">
        <v>12462</v>
      </c>
      <c r="B23" s="327" t="s">
        <v>12463</v>
      </c>
      <c r="C23" s="327"/>
      <c r="D23" s="327" t="s">
        <v>12464</v>
      </c>
      <c r="E23" s="327"/>
    </row>
    <row r="24" spans="1:5" ht="28.9">
      <c r="A24" s="327" t="s">
        <v>12465</v>
      </c>
      <c r="B24" s="327" t="s">
        <v>12466</v>
      </c>
      <c r="C24" s="327"/>
      <c r="D24" s="352" t="s">
        <v>7173</v>
      </c>
      <c r="E24" s="327"/>
    </row>
    <row r="25" spans="1:5" ht="43.15">
      <c r="A25" s="327" t="s">
        <v>12467</v>
      </c>
      <c r="B25" s="327" t="s">
        <v>12468</v>
      </c>
      <c r="C25" s="327"/>
      <c r="D25" s="327">
        <v>20</v>
      </c>
      <c r="E25" s="327"/>
    </row>
    <row r="26" spans="1:5" ht="28.9">
      <c r="A26" s="327" t="s">
        <v>12469</v>
      </c>
      <c r="B26" s="327" t="s">
        <v>12470</v>
      </c>
      <c r="C26" s="327"/>
      <c r="D26" s="352" t="s">
        <v>7173</v>
      </c>
      <c r="E26" s="327"/>
    </row>
    <row r="27" spans="1:5" ht="43.15">
      <c r="A27" s="327" t="s">
        <v>12471</v>
      </c>
      <c r="B27" s="327" t="s">
        <v>12472</v>
      </c>
      <c r="C27" s="327"/>
      <c r="D27" s="327">
        <v>21</v>
      </c>
      <c r="E27" s="327"/>
    </row>
    <row r="28" spans="1:5" ht="115.15">
      <c r="A28" s="327" t="s">
        <v>12473</v>
      </c>
      <c r="B28" s="327" t="s">
        <v>12474</v>
      </c>
      <c r="C28" s="327"/>
      <c r="D28" s="327" t="s">
        <v>12475</v>
      </c>
      <c r="E28" s="327"/>
    </row>
    <row r="29" spans="1:5" ht="43.15">
      <c r="A29" s="327" t="s">
        <v>12476</v>
      </c>
      <c r="B29" s="327" t="s">
        <v>12477</v>
      </c>
      <c r="C29" s="327"/>
      <c r="D29" s="327">
        <v>22</v>
      </c>
      <c r="E29" s="327"/>
    </row>
    <row r="30" spans="1:5" ht="43.15">
      <c r="A30" s="327" t="s">
        <v>12478</v>
      </c>
      <c r="B30" s="327" t="s">
        <v>12479</v>
      </c>
      <c r="C30" s="327" t="s">
        <v>12480</v>
      </c>
      <c r="D30" s="327" t="s">
        <v>12481</v>
      </c>
      <c r="E30" s="327"/>
    </row>
    <row r="31" spans="1:5" ht="72">
      <c r="A31" s="327" t="s">
        <v>12482</v>
      </c>
      <c r="B31" s="327" t="s">
        <v>12483</v>
      </c>
      <c r="C31" s="327" t="s">
        <v>12484</v>
      </c>
      <c r="D31" s="327" t="s">
        <v>12485</v>
      </c>
      <c r="E31" s="327"/>
    </row>
    <row r="32" spans="1:5" ht="72">
      <c r="A32" s="327" t="s">
        <v>12486</v>
      </c>
      <c r="B32" s="327" t="s">
        <v>12487</v>
      </c>
      <c r="C32" s="327" t="s">
        <v>12488</v>
      </c>
      <c r="D32" s="327" t="s">
        <v>7877</v>
      </c>
      <c r="E32" s="327"/>
    </row>
    <row r="33" spans="1:5" ht="57.6">
      <c r="A33" s="327" t="s">
        <v>12489</v>
      </c>
      <c r="B33" s="327" t="s">
        <v>12490</v>
      </c>
      <c r="C33" s="327" t="s">
        <v>12491</v>
      </c>
      <c r="D33" s="352" t="s">
        <v>7173</v>
      </c>
      <c r="E33" s="327"/>
    </row>
    <row r="34" spans="1:5" ht="43.15">
      <c r="A34" s="327" t="s">
        <v>12492</v>
      </c>
      <c r="B34" s="327" t="s">
        <v>12493</v>
      </c>
      <c r="C34" s="327" t="s">
        <v>12494</v>
      </c>
      <c r="D34" s="352" t="s">
        <v>7173</v>
      </c>
      <c r="E34" s="327"/>
    </row>
    <row r="35" spans="1:5" ht="57.6">
      <c r="A35" s="327" t="s">
        <v>12495</v>
      </c>
      <c r="B35" s="327" t="s">
        <v>12496</v>
      </c>
      <c r="C35" s="327" t="s">
        <v>12491</v>
      </c>
      <c r="D35" s="352" t="s">
        <v>7173</v>
      </c>
      <c r="E35" s="327"/>
    </row>
    <row r="36" spans="1:5" ht="43.15">
      <c r="A36" s="327" t="s">
        <v>12497</v>
      </c>
      <c r="B36" s="327" t="s">
        <v>12498</v>
      </c>
      <c r="C36" s="327" t="s">
        <v>12499</v>
      </c>
      <c r="D36" s="352" t="s">
        <v>7173</v>
      </c>
      <c r="E36" s="327"/>
    </row>
    <row r="37" spans="1:5" ht="72">
      <c r="A37" s="327" t="s">
        <v>12500</v>
      </c>
      <c r="B37" s="327" t="s">
        <v>12501</v>
      </c>
      <c r="C37" s="327" t="s">
        <v>12502</v>
      </c>
      <c r="D37" s="352" t="s">
        <v>7173</v>
      </c>
      <c r="E37" s="327"/>
    </row>
    <row r="38" spans="1:5" ht="43.15">
      <c r="A38" s="327" t="s">
        <v>12503</v>
      </c>
      <c r="B38" s="327" t="s">
        <v>12504</v>
      </c>
      <c r="C38" s="327" t="s">
        <v>12505</v>
      </c>
      <c r="D38" s="327" t="s">
        <v>12506</v>
      </c>
      <c r="E38" s="327"/>
    </row>
    <row r="39" spans="1:5" ht="43.15">
      <c r="A39" s="327" t="s">
        <v>12507</v>
      </c>
      <c r="B39" s="327" t="s">
        <v>12508</v>
      </c>
      <c r="C39" s="327" t="s">
        <v>12509</v>
      </c>
      <c r="D39" s="352" t="s">
        <v>7173</v>
      </c>
      <c r="E39" s="327"/>
    </row>
    <row r="40" spans="1:5" ht="86.45">
      <c r="A40" s="327" t="s">
        <v>12510</v>
      </c>
      <c r="B40" s="327" t="s">
        <v>12511</v>
      </c>
      <c r="C40" s="327" t="s">
        <v>12512</v>
      </c>
      <c r="D40" s="462" t="s">
        <v>12513</v>
      </c>
      <c r="E40" s="327"/>
    </row>
    <row r="41" spans="1:5" ht="86.45">
      <c r="A41" s="327" t="s">
        <v>12514</v>
      </c>
      <c r="B41" s="327" t="s">
        <v>12515</v>
      </c>
      <c r="C41" s="327" t="s">
        <v>12516</v>
      </c>
      <c r="D41" s="461" t="s">
        <v>12517</v>
      </c>
      <c r="E41" s="327"/>
    </row>
    <row r="42" spans="1:5" ht="72">
      <c r="A42" s="327" t="s">
        <v>12518</v>
      </c>
      <c r="B42" s="327" t="s">
        <v>12519</v>
      </c>
      <c r="C42" s="327" t="s">
        <v>12520</v>
      </c>
      <c r="D42" s="352" t="s">
        <v>7173</v>
      </c>
      <c r="E42" s="327"/>
    </row>
    <row r="43" spans="1:5" ht="28.9">
      <c r="A43" s="327" t="s">
        <v>12521</v>
      </c>
      <c r="B43" s="327" t="s">
        <v>12522</v>
      </c>
      <c r="C43" s="327"/>
      <c r="D43" s="327" t="s">
        <v>12517</v>
      </c>
      <c r="E43" s="327"/>
    </row>
    <row r="44" spans="1:5" ht="129.6">
      <c r="A44" s="327" t="s">
        <v>12523</v>
      </c>
      <c r="B44" s="327" t="s">
        <v>12524</v>
      </c>
      <c r="C44" s="327" t="s">
        <v>12525</v>
      </c>
      <c r="D44" s="352" t="s">
        <v>7173</v>
      </c>
      <c r="E44" s="327"/>
    </row>
    <row r="45" spans="1:5" ht="57.6">
      <c r="A45" s="327" t="s">
        <v>12526</v>
      </c>
      <c r="B45" s="327" t="s">
        <v>12527</v>
      </c>
      <c r="C45" s="327" t="s">
        <v>12528</v>
      </c>
      <c r="D45" s="352" t="s">
        <v>7173</v>
      </c>
      <c r="E45" s="327"/>
    </row>
    <row r="46" spans="1:5" ht="72">
      <c r="A46" s="327" t="s">
        <v>12529</v>
      </c>
      <c r="B46" s="327" t="s">
        <v>12530</v>
      </c>
      <c r="C46" s="327" t="s">
        <v>12531</v>
      </c>
      <c r="D46" s="352" t="s">
        <v>7173</v>
      </c>
      <c r="E46" s="327"/>
    </row>
    <row r="47" spans="1:5" ht="57.6">
      <c r="A47" s="327" t="s">
        <v>12532</v>
      </c>
      <c r="B47" s="327" t="s">
        <v>12533</v>
      </c>
      <c r="C47" s="327" t="s">
        <v>12534</v>
      </c>
      <c r="D47" s="352" t="s">
        <v>7173</v>
      </c>
      <c r="E47" s="327"/>
    </row>
    <row r="48" spans="1:5" ht="86.45">
      <c r="A48" s="327" t="s">
        <v>12535</v>
      </c>
      <c r="B48" s="327" t="s">
        <v>12536</v>
      </c>
      <c r="C48" s="327" t="s">
        <v>12537</v>
      </c>
      <c r="D48" s="352" t="s">
        <v>7173</v>
      </c>
      <c r="E48" s="327"/>
    </row>
    <row r="49" spans="1:5" ht="57.6">
      <c r="A49" s="327" t="s">
        <v>12538</v>
      </c>
      <c r="B49" s="327" t="s">
        <v>12539</v>
      </c>
      <c r="C49" s="327" t="s">
        <v>12540</v>
      </c>
      <c r="D49" s="352" t="s">
        <v>7173</v>
      </c>
      <c r="E49" s="327"/>
    </row>
    <row r="50" spans="1:5" ht="72">
      <c r="A50" s="327" t="s">
        <v>12541</v>
      </c>
      <c r="B50" s="327" t="s">
        <v>12542</v>
      </c>
      <c r="C50" s="327" t="s">
        <v>12543</v>
      </c>
      <c r="D50" s="352" t="s">
        <v>7173</v>
      </c>
      <c r="E50" s="327"/>
    </row>
    <row r="51" spans="1:5" ht="43.15">
      <c r="A51" s="327" t="s">
        <v>12544</v>
      </c>
      <c r="B51" s="327" t="s">
        <v>12545</v>
      </c>
      <c r="C51" s="327" t="s">
        <v>12546</v>
      </c>
      <c r="D51" s="352" t="s">
        <v>7173</v>
      </c>
      <c r="E51" s="327"/>
    </row>
    <row r="52" spans="1:5" ht="57.6">
      <c r="A52" s="327" t="s">
        <v>12547</v>
      </c>
      <c r="B52" s="327" t="s">
        <v>12548</v>
      </c>
      <c r="C52" s="327" t="s">
        <v>12549</v>
      </c>
      <c r="D52" s="352" t="s">
        <v>7173</v>
      </c>
      <c r="E52" s="327"/>
    </row>
    <row r="53" spans="1:5" ht="43.15">
      <c r="A53" s="327" t="s">
        <v>12550</v>
      </c>
      <c r="B53" s="327" t="s">
        <v>12551</v>
      </c>
      <c r="C53" s="327" t="s">
        <v>12552</v>
      </c>
      <c r="D53" s="327" t="s">
        <v>12553</v>
      </c>
      <c r="E53" s="327"/>
    </row>
    <row r="54" spans="1:5" ht="43.15">
      <c r="A54" s="327" t="s">
        <v>12554</v>
      </c>
      <c r="B54" s="327" t="s">
        <v>12555</v>
      </c>
      <c r="C54" s="327" t="s">
        <v>12556</v>
      </c>
      <c r="D54" s="327" t="s">
        <v>10471</v>
      </c>
      <c r="E54" s="327"/>
    </row>
    <row r="55" spans="1:5" ht="129.6">
      <c r="A55" s="334" t="s">
        <v>12554</v>
      </c>
      <c r="B55" s="327" t="s">
        <v>12557</v>
      </c>
      <c r="C55" s="327" t="s">
        <v>12558</v>
      </c>
      <c r="D55" s="327" t="s">
        <v>12559</v>
      </c>
      <c r="E55" s="327"/>
    </row>
    <row r="56" spans="1:5" ht="72">
      <c r="A56" s="327" t="s">
        <v>12560</v>
      </c>
      <c r="B56" s="327" t="s">
        <v>12561</v>
      </c>
      <c r="C56" s="327" t="s">
        <v>12562</v>
      </c>
      <c r="D56" s="327" t="s">
        <v>12563</v>
      </c>
      <c r="E56" s="327"/>
    </row>
    <row r="57" spans="1:5" ht="86.45">
      <c r="A57" s="327" t="s">
        <v>12564</v>
      </c>
      <c r="B57" s="327" t="s">
        <v>12565</v>
      </c>
      <c r="C57" s="327" t="s">
        <v>12566</v>
      </c>
      <c r="D57" s="352" t="s">
        <v>7173</v>
      </c>
      <c r="E57" s="327"/>
    </row>
    <row r="58" spans="1:5" ht="72">
      <c r="A58" s="327" t="s">
        <v>12567</v>
      </c>
      <c r="B58" s="327" t="s">
        <v>12568</v>
      </c>
      <c r="C58" s="327" t="s">
        <v>12569</v>
      </c>
      <c r="D58" s="327" t="s">
        <v>12570</v>
      </c>
      <c r="E58" s="327"/>
    </row>
    <row r="59" spans="1:5" ht="86.45">
      <c r="A59" s="327" t="s">
        <v>12571</v>
      </c>
      <c r="B59" s="327" t="s">
        <v>12572</v>
      </c>
      <c r="C59" s="327" t="s">
        <v>12573</v>
      </c>
      <c r="D59" s="327" t="s">
        <v>12574</v>
      </c>
      <c r="E59" s="327"/>
    </row>
    <row r="60" spans="1:5" ht="72">
      <c r="A60" s="327" t="s">
        <v>12575</v>
      </c>
      <c r="B60" s="327" t="s">
        <v>12576</v>
      </c>
      <c r="C60" s="327" t="s">
        <v>12577</v>
      </c>
      <c r="D60" s="477" t="s">
        <v>12578</v>
      </c>
      <c r="E60" s="327"/>
    </row>
    <row r="61" spans="1:5" ht="172.9">
      <c r="A61" s="327" t="s">
        <v>12579</v>
      </c>
      <c r="B61" s="327" t="s">
        <v>12580</v>
      </c>
      <c r="C61" s="327" t="s">
        <v>12581</v>
      </c>
      <c r="D61" s="327" t="s">
        <v>12582</v>
      </c>
      <c r="E61" s="327"/>
    </row>
    <row r="62" spans="1:5" ht="72">
      <c r="A62" s="327" t="s">
        <v>12583</v>
      </c>
      <c r="B62" s="327" t="s">
        <v>12584</v>
      </c>
      <c r="C62" s="327" t="s">
        <v>12585</v>
      </c>
      <c r="D62" s="477" t="s">
        <v>12586</v>
      </c>
      <c r="E62" s="327"/>
    </row>
    <row r="63" spans="1:5" ht="100.9">
      <c r="A63" s="327" t="s">
        <v>12587</v>
      </c>
      <c r="B63" s="327" t="s">
        <v>12588</v>
      </c>
      <c r="C63" s="327" t="s">
        <v>12589</v>
      </c>
      <c r="D63" s="327" t="s">
        <v>12590</v>
      </c>
      <c r="E63" s="327"/>
    </row>
    <row r="64" spans="1:5" ht="43.15">
      <c r="A64" s="327" t="s">
        <v>12591</v>
      </c>
      <c r="B64" s="327" t="s">
        <v>12592</v>
      </c>
      <c r="C64" s="327" t="s">
        <v>12593</v>
      </c>
      <c r="D64" s="327" t="s">
        <v>12594</v>
      </c>
      <c r="E64" s="327"/>
    </row>
    <row r="65" spans="1:5" ht="86.45">
      <c r="A65" s="327" t="s">
        <v>12595</v>
      </c>
      <c r="B65" s="327" t="s">
        <v>12596</v>
      </c>
      <c r="C65" s="327" t="s">
        <v>12597</v>
      </c>
      <c r="D65" s="327" t="s">
        <v>12598</v>
      </c>
      <c r="E65" s="327"/>
    </row>
    <row r="66" spans="1:5" ht="86.45">
      <c r="A66" s="327" t="s">
        <v>12599</v>
      </c>
      <c r="B66" s="327" t="s">
        <v>12600</v>
      </c>
      <c r="C66" s="327" t="s">
        <v>12601</v>
      </c>
      <c r="D66" s="327" t="s">
        <v>12602</v>
      </c>
      <c r="E66" s="327"/>
    </row>
    <row r="67" spans="1:5" ht="43.15">
      <c r="A67" s="334" t="s">
        <v>12603</v>
      </c>
      <c r="B67" s="327" t="s">
        <v>12604</v>
      </c>
      <c r="C67" s="327" t="s">
        <v>12605</v>
      </c>
      <c r="D67" s="327" t="s">
        <v>12606</v>
      </c>
      <c r="E67" s="327"/>
    </row>
    <row r="68" spans="1:5" ht="57.6">
      <c r="A68" s="327" t="s">
        <v>12607</v>
      </c>
      <c r="B68" s="327" t="s">
        <v>12608</v>
      </c>
      <c r="C68" s="327" t="s">
        <v>12609</v>
      </c>
      <c r="D68" s="327" t="s">
        <v>12610</v>
      </c>
      <c r="E68" s="327"/>
    </row>
    <row r="69" spans="1:5" ht="86.45">
      <c r="A69" s="327" t="s">
        <v>12611</v>
      </c>
      <c r="B69" s="327" t="s">
        <v>12612</v>
      </c>
      <c r="C69" s="327" t="s">
        <v>12613</v>
      </c>
      <c r="D69" s="327" t="s">
        <v>12614</v>
      </c>
      <c r="E69" s="327"/>
    </row>
    <row r="70" spans="1:5" ht="72">
      <c r="A70" s="327" t="s">
        <v>12615</v>
      </c>
      <c r="B70" s="327" t="s">
        <v>12616</v>
      </c>
      <c r="C70" s="327" t="s">
        <v>12617</v>
      </c>
      <c r="D70" s="477" t="s">
        <v>12586</v>
      </c>
      <c r="E70" s="327"/>
    </row>
    <row r="71" spans="1:5" ht="72">
      <c r="A71" s="327" t="s">
        <v>12618</v>
      </c>
      <c r="B71" s="327" t="s">
        <v>12619</v>
      </c>
      <c r="C71" s="327" t="s">
        <v>12620</v>
      </c>
      <c r="D71" s="352" t="s">
        <v>7173</v>
      </c>
      <c r="E71" s="327"/>
    </row>
    <row r="72" spans="1:5" ht="28.9">
      <c r="A72" s="327" t="s">
        <v>12621</v>
      </c>
      <c r="B72" s="327" t="s">
        <v>12622</v>
      </c>
      <c r="C72" s="327" t="s">
        <v>12623</v>
      </c>
      <c r="D72" s="477">
        <v>2640</v>
      </c>
      <c r="E72" s="327"/>
    </row>
    <row r="73" spans="1:5" ht="57.6">
      <c r="A73" s="334" t="s">
        <v>12624</v>
      </c>
      <c r="B73" s="327" t="s">
        <v>12625</v>
      </c>
      <c r="C73" s="327" t="s">
        <v>12626</v>
      </c>
      <c r="D73" s="352" t="s">
        <v>7173</v>
      </c>
      <c r="E73" s="327"/>
    </row>
    <row r="74" spans="1:5" ht="43.15">
      <c r="A74" s="327" t="s">
        <v>12627</v>
      </c>
      <c r="B74" s="327" t="s">
        <v>12628</v>
      </c>
      <c r="C74" s="327" t="s">
        <v>12629</v>
      </c>
      <c r="D74" s="352" t="s">
        <v>7173</v>
      </c>
      <c r="E74" s="327"/>
    </row>
    <row r="75" spans="1:5" ht="72">
      <c r="A75" s="327" t="s">
        <v>12630</v>
      </c>
      <c r="B75" s="327" t="s">
        <v>12631</v>
      </c>
      <c r="C75" s="327" t="s">
        <v>12632</v>
      </c>
      <c r="D75" s="352" t="s">
        <v>7173</v>
      </c>
      <c r="E75" s="327"/>
    </row>
    <row r="76" spans="1:5" ht="72">
      <c r="A76" s="327" t="s">
        <v>12633</v>
      </c>
      <c r="B76" s="327" t="s">
        <v>12634</v>
      </c>
      <c r="C76" s="327" t="s">
        <v>12635</v>
      </c>
      <c r="D76" s="352" t="s">
        <v>7173</v>
      </c>
      <c r="E76" s="327"/>
    </row>
    <row r="77" spans="1:5" ht="57.6">
      <c r="A77" s="327" t="s">
        <v>12636</v>
      </c>
      <c r="B77" s="327" t="s">
        <v>12637</v>
      </c>
      <c r="C77" s="327" t="s">
        <v>12638</v>
      </c>
      <c r="D77" s="327" t="s">
        <v>12639</v>
      </c>
      <c r="E77" s="327"/>
    </row>
    <row r="78" spans="1:5" ht="86.45">
      <c r="A78" s="327" t="s">
        <v>12640</v>
      </c>
      <c r="B78" s="327" t="s">
        <v>12641</v>
      </c>
      <c r="C78" s="327" t="s">
        <v>12642</v>
      </c>
      <c r="D78" s="327" t="s">
        <v>12643</v>
      </c>
      <c r="E78" s="327"/>
    </row>
    <row r="79" spans="1:5" ht="28.9">
      <c r="A79" s="327" t="s">
        <v>12644</v>
      </c>
      <c r="B79" s="327" t="s">
        <v>12645</v>
      </c>
      <c r="C79" s="327" t="s">
        <v>12646</v>
      </c>
      <c r="D79" s="352" t="s">
        <v>7173</v>
      </c>
      <c r="E79" s="327"/>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B7F51-1011-4A40-AF99-717A8F48044D}">
  <sheetPr>
    <tabColor theme="1"/>
  </sheetPr>
  <dimension ref="A1"/>
  <sheetViews>
    <sheetView workbookViewId="0"/>
  </sheetViews>
  <sheetFormatPr defaultColWidth="8.7109375" defaultRowHeight="14.45"/>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15548-CBA3-434E-A7DF-A3AE3401D1E5}">
  <dimension ref="A1:M59"/>
  <sheetViews>
    <sheetView workbookViewId="0">
      <pane ySplit="1" topLeftCell="A38" activePane="bottomLeft" state="frozen"/>
      <selection pane="bottomLeft" activeCell="F56" sqref="F56"/>
    </sheetView>
  </sheetViews>
  <sheetFormatPr defaultColWidth="9.140625" defaultRowHeight="14.45"/>
  <cols>
    <col min="1" max="1" width="16.7109375" style="333" customWidth="1"/>
    <col min="2" max="2" width="14.42578125" style="333" customWidth="1"/>
    <col min="3" max="3" width="21" style="333" customWidth="1"/>
    <col min="4" max="4" width="41.42578125" style="333" customWidth="1"/>
    <col min="5" max="5" width="50.28515625" style="333" customWidth="1"/>
    <col min="6" max="6" width="23" style="333" customWidth="1"/>
    <col min="7" max="7" width="21.140625" style="333" customWidth="1"/>
    <col min="8" max="16384" width="9.140625" style="333"/>
  </cols>
  <sheetData>
    <row r="1" spans="1:13">
      <c r="A1" s="475" t="s">
        <v>12647</v>
      </c>
      <c r="B1" s="475" t="s">
        <v>12648</v>
      </c>
      <c r="C1" s="475" t="s">
        <v>12649</v>
      </c>
      <c r="D1" s="475" t="s">
        <v>12650</v>
      </c>
      <c r="E1" s="475" t="s">
        <v>12327</v>
      </c>
      <c r="F1" s="475" t="s">
        <v>12651</v>
      </c>
      <c r="G1" s="475" t="s">
        <v>12328</v>
      </c>
      <c r="H1" s="326"/>
      <c r="I1" s="326"/>
      <c r="J1" s="326"/>
      <c r="K1" s="326"/>
      <c r="L1" s="326"/>
      <c r="M1" s="326"/>
    </row>
    <row r="2" spans="1:13" ht="409.6">
      <c r="A2" s="327" t="s">
        <v>12652</v>
      </c>
      <c r="B2" s="327" t="s">
        <v>12653</v>
      </c>
      <c r="C2" s="327" t="s">
        <v>12654</v>
      </c>
      <c r="D2" s="327" t="s">
        <v>12655</v>
      </c>
      <c r="E2" s="327" t="s">
        <v>12656</v>
      </c>
      <c r="F2" s="327" t="s">
        <v>12657</v>
      </c>
      <c r="G2" s="327" t="s">
        <v>12658</v>
      </c>
      <c r="H2" s="327"/>
      <c r="I2" s="327"/>
      <c r="J2" s="327"/>
      <c r="K2" s="327"/>
      <c r="L2" s="327"/>
      <c r="M2" s="327"/>
    </row>
    <row r="3" spans="1:13" ht="360">
      <c r="A3" s="327" t="s">
        <v>12659</v>
      </c>
      <c r="B3" s="327" t="s">
        <v>12653</v>
      </c>
      <c r="C3" s="327" t="s">
        <v>12660</v>
      </c>
      <c r="D3" s="327" t="s">
        <v>12661</v>
      </c>
      <c r="E3" s="327" t="s">
        <v>12662</v>
      </c>
      <c r="G3" s="327" t="s">
        <v>12663</v>
      </c>
      <c r="H3" s="327"/>
      <c r="I3" s="327"/>
      <c r="J3" s="327"/>
      <c r="K3" s="327"/>
      <c r="L3" s="327"/>
      <c r="M3" s="327"/>
    </row>
    <row r="4" spans="1:13" ht="409.6">
      <c r="A4" s="327" t="s">
        <v>12664</v>
      </c>
      <c r="B4" s="327" t="s">
        <v>12653</v>
      </c>
      <c r="C4" s="327" t="s">
        <v>12665</v>
      </c>
      <c r="D4" s="327" t="s">
        <v>12666</v>
      </c>
      <c r="E4" s="479" t="s">
        <v>12667</v>
      </c>
      <c r="G4" s="327" t="s">
        <v>12668</v>
      </c>
      <c r="H4" s="327"/>
      <c r="I4" s="327"/>
      <c r="J4" s="327"/>
      <c r="K4" s="327"/>
      <c r="L4" s="327"/>
      <c r="M4" s="327"/>
    </row>
    <row r="5" spans="1:13" ht="409.6">
      <c r="A5" s="327" t="s">
        <v>12669</v>
      </c>
      <c r="B5" s="327" t="s">
        <v>12653</v>
      </c>
      <c r="C5" s="327" t="s">
        <v>12670</v>
      </c>
      <c r="D5" s="327" t="s">
        <v>12671</v>
      </c>
      <c r="E5" s="476" t="s">
        <v>12672</v>
      </c>
      <c r="F5" s="327" t="s">
        <v>12673</v>
      </c>
      <c r="G5" s="327" t="s">
        <v>12674</v>
      </c>
      <c r="H5" s="327"/>
      <c r="I5" s="327"/>
      <c r="J5" s="327"/>
      <c r="K5" s="327"/>
      <c r="L5" s="327"/>
      <c r="M5" s="327"/>
    </row>
    <row r="6" spans="1:13" ht="409.6">
      <c r="A6" s="327" t="s">
        <v>12675</v>
      </c>
      <c r="B6" s="327" t="s">
        <v>12653</v>
      </c>
      <c r="C6" s="327" t="s">
        <v>12676</v>
      </c>
      <c r="D6" s="327" t="s">
        <v>12677</v>
      </c>
      <c r="E6" s="476" t="s">
        <v>12678</v>
      </c>
      <c r="F6" s="327"/>
      <c r="G6" s="327" t="s">
        <v>12679</v>
      </c>
      <c r="H6" s="327"/>
      <c r="I6" s="327"/>
      <c r="J6" s="327"/>
      <c r="K6" s="327"/>
      <c r="L6" s="327"/>
      <c r="M6" s="327"/>
    </row>
    <row r="7" spans="1:13" ht="115.15">
      <c r="A7" s="327" t="s">
        <v>12680</v>
      </c>
      <c r="B7" s="327" t="s">
        <v>12653</v>
      </c>
      <c r="C7" s="327" t="s">
        <v>12681</v>
      </c>
      <c r="D7" s="327" t="s">
        <v>12682</v>
      </c>
      <c r="E7" s="327"/>
      <c r="F7" s="327"/>
      <c r="G7" s="327" t="s">
        <v>12683</v>
      </c>
      <c r="H7" s="327"/>
      <c r="I7" s="327"/>
      <c r="J7" s="327"/>
      <c r="K7" s="327"/>
      <c r="L7" s="327"/>
      <c r="M7" s="327"/>
    </row>
    <row r="8" spans="1:13" ht="288">
      <c r="A8" s="327" t="s">
        <v>12684</v>
      </c>
      <c r="B8" s="327" t="s">
        <v>12653</v>
      </c>
      <c r="C8" s="327" t="s">
        <v>12685</v>
      </c>
      <c r="D8" s="327" t="s">
        <v>12686</v>
      </c>
      <c r="E8" s="327" t="s">
        <v>12687</v>
      </c>
      <c r="F8" s="327"/>
      <c r="G8" s="327" t="s">
        <v>12688</v>
      </c>
      <c r="H8" s="327"/>
      <c r="I8" s="327"/>
      <c r="J8" s="327"/>
      <c r="K8" s="327"/>
      <c r="L8" s="327"/>
      <c r="M8" s="327"/>
    </row>
    <row r="9" spans="1:13" ht="288">
      <c r="A9" s="327" t="s">
        <v>12689</v>
      </c>
      <c r="B9" s="327" t="s">
        <v>12653</v>
      </c>
      <c r="C9" s="327" t="s">
        <v>12690</v>
      </c>
      <c r="D9" s="327" t="s">
        <v>12691</v>
      </c>
      <c r="E9" s="327" t="s">
        <v>12692</v>
      </c>
      <c r="F9" s="327"/>
      <c r="G9" s="327" t="s">
        <v>12693</v>
      </c>
      <c r="H9" s="327"/>
      <c r="I9" s="327"/>
      <c r="J9" s="327"/>
      <c r="K9" s="327"/>
      <c r="L9" s="327"/>
      <c r="M9" s="327"/>
    </row>
    <row r="10" spans="1:13" ht="100.9">
      <c r="A10" s="327" t="s">
        <v>12694</v>
      </c>
      <c r="B10" s="327" t="s">
        <v>12653</v>
      </c>
      <c r="C10" s="327" t="s">
        <v>12695</v>
      </c>
      <c r="D10" s="327" t="s">
        <v>12696</v>
      </c>
      <c r="E10" s="327"/>
      <c r="F10" s="327"/>
      <c r="G10" s="327" t="s">
        <v>12697</v>
      </c>
      <c r="H10" s="327"/>
      <c r="I10" s="327"/>
      <c r="J10" s="327"/>
      <c r="K10" s="327"/>
      <c r="L10" s="327"/>
      <c r="M10" s="327"/>
    </row>
    <row r="11" spans="1:13" ht="86.45">
      <c r="A11" s="327" t="s">
        <v>12698</v>
      </c>
      <c r="B11" s="327" t="s">
        <v>12699</v>
      </c>
      <c r="C11" s="327" t="s">
        <v>12700</v>
      </c>
      <c r="D11" s="327" t="s">
        <v>12701</v>
      </c>
      <c r="E11" s="327"/>
      <c r="F11" s="327"/>
      <c r="G11" s="327" t="s">
        <v>12702</v>
      </c>
      <c r="H11" s="327"/>
      <c r="I11" s="327"/>
      <c r="J11" s="327"/>
      <c r="K11" s="327"/>
      <c r="L11" s="327"/>
      <c r="M11" s="327"/>
    </row>
    <row r="12" spans="1:13" ht="57.6">
      <c r="A12" s="327" t="s">
        <v>12703</v>
      </c>
      <c r="B12" s="327" t="s">
        <v>12699</v>
      </c>
      <c r="C12" s="327" t="s">
        <v>12704</v>
      </c>
      <c r="D12" s="327" t="s">
        <v>12705</v>
      </c>
      <c r="E12" s="327"/>
      <c r="F12" s="327"/>
      <c r="G12" s="327" t="s">
        <v>12706</v>
      </c>
      <c r="H12" s="327"/>
      <c r="I12" s="327"/>
      <c r="J12" s="327"/>
      <c r="K12" s="327"/>
      <c r="L12" s="327"/>
      <c r="M12" s="327"/>
    </row>
    <row r="13" spans="1:13" ht="57.6">
      <c r="A13" s="478" t="s">
        <v>12707</v>
      </c>
      <c r="B13" s="327" t="s">
        <v>12699</v>
      </c>
      <c r="C13" s="327" t="s">
        <v>12708</v>
      </c>
      <c r="D13" s="327" t="s">
        <v>12709</v>
      </c>
      <c r="E13" s="327"/>
      <c r="F13" s="327"/>
      <c r="G13" s="327" t="s">
        <v>12710</v>
      </c>
      <c r="H13" s="327"/>
      <c r="I13" s="327"/>
      <c r="J13" s="327"/>
      <c r="K13" s="327"/>
      <c r="L13" s="327"/>
      <c r="M13" s="327"/>
    </row>
    <row r="14" spans="1:13" ht="86.45">
      <c r="A14" s="327" t="s">
        <v>12711</v>
      </c>
      <c r="B14" s="327" t="s">
        <v>12699</v>
      </c>
      <c r="C14" s="327" t="s">
        <v>12712</v>
      </c>
      <c r="D14" s="327" t="s">
        <v>12713</v>
      </c>
      <c r="E14" s="327"/>
      <c r="F14" s="327"/>
      <c r="G14" s="327" t="s">
        <v>12714</v>
      </c>
      <c r="H14" s="327"/>
      <c r="I14" s="327"/>
      <c r="J14" s="327"/>
      <c r="K14" s="327"/>
      <c r="L14" s="327"/>
      <c r="M14" s="327"/>
    </row>
    <row r="15" spans="1:13" ht="86.45">
      <c r="A15" s="327" t="s">
        <v>12715</v>
      </c>
      <c r="B15" s="327" t="s">
        <v>12699</v>
      </c>
      <c r="C15" s="327" t="s">
        <v>12716</v>
      </c>
      <c r="D15" s="327" t="s">
        <v>12717</v>
      </c>
      <c r="E15" s="327"/>
      <c r="F15" s="327"/>
      <c r="G15" s="327" t="s">
        <v>12718</v>
      </c>
      <c r="H15" s="327"/>
      <c r="I15" s="327"/>
      <c r="J15" s="327"/>
      <c r="K15" s="327"/>
      <c r="L15" s="327"/>
      <c r="M15" s="327"/>
    </row>
    <row r="16" spans="1:13" ht="86.45">
      <c r="A16" s="327" t="s">
        <v>12719</v>
      </c>
      <c r="B16" s="327" t="s">
        <v>12699</v>
      </c>
      <c r="C16" s="327" t="s">
        <v>12720</v>
      </c>
      <c r="D16" s="327" t="s">
        <v>12721</v>
      </c>
      <c r="E16" s="327"/>
      <c r="F16" s="327"/>
      <c r="G16" s="327" t="s">
        <v>12722</v>
      </c>
      <c r="H16" s="327"/>
      <c r="I16" s="327"/>
      <c r="J16" s="327"/>
      <c r="K16" s="327"/>
      <c r="L16" s="327"/>
      <c r="M16" s="327"/>
    </row>
    <row r="17" spans="1:13" ht="72">
      <c r="A17" s="327" t="s">
        <v>12723</v>
      </c>
      <c r="B17" s="327" t="s">
        <v>12724</v>
      </c>
      <c r="C17" s="327" t="s">
        <v>12725</v>
      </c>
      <c r="D17" s="327" t="s">
        <v>12726</v>
      </c>
      <c r="E17" s="327"/>
      <c r="F17" s="327"/>
      <c r="G17" s="327" t="s">
        <v>12727</v>
      </c>
      <c r="H17" s="327"/>
      <c r="I17" s="327"/>
      <c r="J17" s="327"/>
      <c r="K17" s="327"/>
      <c r="L17" s="327"/>
      <c r="M17" s="327"/>
    </row>
    <row r="18" spans="1:13" ht="72">
      <c r="A18" s="327" t="s">
        <v>12728</v>
      </c>
      <c r="B18" s="327" t="s">
        <v>12724</v>
      </c>
      <c r="C18" s="327" t="s">
        <v>12729</v>
      </c>
      <c r="D18" s="327" t="s">
        <v>12730</v>
      </c>
      <c r="E18" s="327"/>
      <c r="F18" s="327"/>
      <c r="G18" s="327" t="s">
        <v>12731</v>
      </c>
      <c r="H18" s="327"/>
      <c r="I18" s="327"/>
      <c r="J18" s="327"/>
      <c r="K18" s="327"/>
      <c r="L18" s="327"/>
      <c r="M18" s="327"/>
    </row>
    <row r="19" spans="1:13" ht="72">
      <c r="A19" s="327" t="s">
        <v>12732</v>
      </c>
      <c r="B19" s="327" t="s">
        <v>12724</v>
      </c>
      <c r="C19" s="327" t="s">
        <v>12733</v>
      </c>
      <c r="D19" s="327" t="s">
        <v>12734</v>
      </c>
      <c r="E19" s="327"/>
      <c r="F19" s="327"/>
      <c r="G19" s="327" t="s">
        <v>12735</v>
      </c>
      <c r="H19" s="327"/>
      <c r="I19" s="327"/>
      <c r="J19" s="327"/>
      <c r="K19" s="327"/>
      <c r="L19" s="327"/>
      <c r="M19" s="327"/>
    </row>
    <row r="20" spans="1:13" ht="244.9">
      <c r="A20" s="327" t="s">
        <v>12736</v>
      </c>
      <c r="B20" s="327" t="s">
        <v>12724</v>
      </c>
      <c r="C20" s="327" t="s">
        <v>12737</v>
      </c>
      <c r="D20" s="327" t="s">
        <v>12738</v>
      </c>
      <c r="E20" s="327" t="s">
        <v>12739</v>
      </c>
      <c r="F20" s="327"/>
      <c r="G20" s="327" t="s">
        <v>12740</v>
      </c>
      <c r="H20" s="327"/>
      <c r="I20" s="327"/>
      <c r="J20" s="327"/>
      <c r="K20" s="327"/>
      <c r="L20" s="327"/>
      <c r="M20" s="327"/>
    </row>
    <row r="21" spans="1:13" ht="86.45">
      <c r="A21" s="327" t="s">
        <v>12741</v>
      </c>
      <c r="B21" s="327" t="s">
        <v>12724</v>
      </c>
      <c r="C21" s="327" t="s">
        <v>12742</v>
      </c>
      <c r="D21" s="327" t="s">
        <v>12743</v>
      </c>
      <c r="E21" s="327"/>
      <c r="F21" s="327"/>
      <c r="G21" s="327" t="s">
        <v>12744</v>
      </c>
      <c r="H21" s="327"/>
      <c r="I21" s="327"/>
      <c r="J21" s="327"/>
      <c r="K21" s="327"/>
      <c r="L21" s="327"/>
      <c r="M21" s="327"/>
    </row>
    <row r="22" spans="1:13" ht="129.6">
      <c r="A22" s="327" t="s">
        <v>12745</v>
      </c>
      <c r="B22" s="327" t="s">
        <v>12746</v>
      </c>
      <c r="C22" s="327" t="s">
        <v>12747</v>
      </c>
      <c r="D22" s="327" t="s">
        <v>12748</v>
      </c>
      <c r="E22" s="327"/>
      <c r="F22" s="327"/>
      <c r="G22" s="327" t="s">
        <v>12749</v>
      </c>
      <c r="H22" s="327"/>
      <c r="I22" s="327"/>
      <c r="J22" s="327"/>
      <c r="K22" s="327"/>
      <c r="L22" s="327"/>
      <c r="M22" s="327"/>
    </row>
    <row r="23" spans="1:13" ht="201.6">
      <c r="A23" s="327" t="s">
        <v>12750</v>
      </c>
      <c r="B23" s="327" t="s">
        <v>12746</v>
      </c>
      <c r="C23" s="327" t="s">
        <v>12751</v>
      </c>
      <c r="D23" s="327" t="s">
        <v>12752</v>
      </c>
      <c r="E23" s="327"/>
      <c r="F23" s="327"/>
      <c r="G23" s="327" t="s">
        <v>12753</v>
      </c>
      <c r="H23" s="327"/>
      <c r="I23" s="327"/>
      <c r="J23" s="327"/>
      <c r="K23" s="327"/>
      <c r="L23" s="327"/>
      <c r="M23" s="327"/>
    </row>
    <row r="24" spans="1:13" ht="172.9">
      <c r="A24" s="327" t="s">
        <v>12754</v>
      </c>
      <c r="B24" s="327" t="s">
        <v>12746</v>
      </c>
      <c r="C24" s="327" t="s">
        <v>12755</v>
      </c>
      <c r="D24" s="327" t="s">
        <v>12756</v>
      </c>
      <c r="E24" s="327"/>
      <c r="F24" s="327"/>
      <c r="G24" s="327" t="s">
        <v>12757</v>
      </c>
      <c r="H24" s="327"/>
      <c r="I24" s="327"/>
      <c r="J24" s="327"/>
      <c r="K24" s="327"/>
      <c r="L24" s="327"/>
      <c r="M24" s="327"/>
    </row>
    <row r="25" spans="1:13" ht="216">
      <c r="A25" s="327" t="s">
        <v>12758</v>
      </c>
      <c r="B25" s="327" t="s">
        <v>12746</v>
      </c>
      <c r="C25" s="327" t="s">
        <v>12759</v>
      </c>
      <c r="D25" s="327" t="s">
        <v>12760</v>
      </c>
      <c r="E25" s="327"/>
      <c r="F25" s="327"/>
      <c r="G25" s="327" t="s">
        <v>12761</v>
      </c>
      <c r="H25" s="327"/>
      <c r="I25" s="327"/>
      <c r="J25" s="327"/>
      <c r="K25" s="327"/>
      <c r="L25" s="327"/>
      <c r="M25" s="327"/>
    </row>
    <row r="26" spans="1:13" ht="43.15">
      <c r="A26" s="327" t="s">
        <v>12762</v>
      </c>
      <c r="B26" s="327" t="s">
        <v>12746</v>
      </c>
      <c r="C26" s="327" t="s">
        <v>12763</v>
      </c>
      <c r="D26" s="327" t="s">
        <v>12764</v>
      </c>
      <c r="E26" s="327"/>
      <c r="F26" s="327"/>
      <c r="G26" s="327" t="s">
        <v>12765</v>
      </c>
      <c r="H26" s="327"/>
      <c r="I26" s="327"/>
      <c r="J26" s="327"/>
      <c r="K26" s="327"/>
      <c r="L26" s="327"/>
      <c r="M26" s="327"/>
    </row>
    <row r="27" spans="1:13" ht="86.45">
      <c r="A27" s="327" t="s">
        <v>12766</v>
      </c>
      <c r="B27" s="327" t="s">
        <v>12746</v>
      </c>
      <c r="C27" s="327" t="s">
        <v>12767</v>
      </c>
      <c r="D27" s="327" t="s">
        <v>12768</v>
      </c>
      <c r="E27" s="327"/>
      <c r="F27" s="327"/>
      <c r="G27" s="327" t="s">
        <v>12769</v>
      </c>
      <c r="H27" s="327"/>
      <c r="I27" s="327"/>
      <c r="J27" s="327"/>
      <c r="K27" s="327"/>
      <c r="L27" s="327"/>
      <c r="M27" s="327"/>
    </row>
    <row r="28" spans="1:13" ht="57.6">
      <c r="A28" s="327" t="s">
        <v>12770</v>
      </c>
      <c r="B28" s="327" t="s">
        <v>12771</v>
      </c>
      <c r="C28" s="327" t="s">
        <v>12772</v>
      </c>
      <c r="D28" s="327" t="s">
        <v>12773</v>
      </c>
      <c r="E28" s="327"/>
      <c r="F28" s="327"/>
      <c r="G28" s="327" t="s">
        <v>12774</v>
      </c>
      <c r="H28" s="327"/>
      <c r="I28" s="327"/>
      <c r="J28" s="327"/>
      <c r="K28" s="327"/>
      <c r="L28" s="327"/>
      <c r="M28" s="327"/>
    </row>
    <row r="29" spans="1:13" ht="72">
      <c r="A29" s="327" t="s">
        <v>12775</v>
      </c>
      <c r="B29" s="327" t="s">
        <v>12771</v>
      </c>
      <c r="C29" s="327" t="s">
        <v>12776</v>
      </c>
      <c r="D29" s="327" t="s">
        <v>12777</v>
      </c>
      <c r="E29" s="327"/>
      <c r="F29" s="327"/>
      <c r="G29" s="327" t="s">
        <v>12778</v>
      </c>
      <c r="H29" s="327"/>
      <c r="I29" s="327"/>
      <c r="J29" s="327"/>
      <c r="K29" s="327"/>
      <c r="L29" s="327"/>
      <c r="M29" s="327"/>
    </row>
    <row r="30" spans="1:13" ht="86.45">
      <c r="A30" s="327" t="s">
        <v>12779</v>
      </c>
      <c r="B30" s="327" t="s">
        <v>12771</v>
      </c>
      <c r="C30" s="327" t="s">
        <v>12780</v>
      </c>
      <c r="D30" s="327" t="s">
        <v>12781</v>
      </c>
      <c r="E30" s="327"/>
      <c r="F30" s="327"/>
      <c r="G30" s="327" t="s">
        <v>12782</v>
      </c>
      <c r="H30" s="327"/>
      <c r="I30" s="327"/>
      <c r="J30" s="327"/>
      <c r="K30" s="327"/>
      <c r="L30" s="327"/>
      <c r="M30" s="327"/>
    </row>
    <row r="31" spans="1:13" ht="57.6">
      <c r="A31" s="327" t="s">
        <v>12783</v>
      </c>
      <c r="B31" s="327" t="s">
        <v>12771</v>
      </c>
      <c r="C31" s="327" t="s">
        <v>12784</v>
      </c>
      <c r="D31" s="327" t="s">
        <v>12785</v>
      </c>
      <c r="E31" s="327"/>
      <c r="F31" s="327"/>
      <c r="G31" s="327" t="s">
        <v>12786</v>
      </c>
      <c r="H31" s="327"/>
      <c r="I31" s="327"/>
      <c r="J31" s="327"/>
      <c r="K31" s="327"/>
      <c r="L31" s="327"/>
      <c r="M31" s="327"/>
    </row>
    <row r="32" spans="1:13" ht="244.9">
      <c r="A32" s="327" t="s">
        <v>12787</v>
      </c>
      <c r="B32" s="327" t="s">
        <v>12771</v>
      </c>
      <c r="C32" s="327" t="s">
        <v>12788</v>
      </c>
      <c r="D32" s="327" t="s">
        <v>12789</v>
      </c>
      <c r="E32" s="327"/>
      <c r="F32" s="327"/>
      <c r="G32" s="327" t="s">
        <v>12790</v>
      </c>
      <c r="H32" s="327"/>
      <c r="I32" s="327"/>
      <c r="J32" s="327"/>
      <c r="K32" s="327"/>
      <c r="L32" s="327"/>
      <c r="M32" s="327"/>
    </row>
    <row r="33" spans="1:13" ht="86.45">
      <c r="A33" s="327" t="s">
        <v>12791</v>
      </c>
      <c r="B33" s="327" t="s">
        <v>12771</v>
      </c>
      <c r="C33" s="327" t="s">
        <v>12792</v>
      </c>
      <c r="D33" s="327" t="s">
        <v>12793</v>
      </c>
      <c r="E33" s="327"/>
      <c r="F33" s="327"/>
      <c r="G33" s="327" t="s">
        <v>12794</v>
      </c>
      <c r="H33" s="327"/>
      <c r="I33" s="327"/>
      <c r="J33" s="327"/>
      <c r="K33" s="327"/>
      <c r="L33" s="327"/>
      <c r="M33" s="327"/>
    </row>
    <row r="34" spans="1:13" ht="100.9">
      <c r="A34" s="25" t="s">
        <v>12795</v>
      </c>
      <c r="B34" s="25" t="s">
        <v>12796</v>
      </c>
      <c r="C34" s="25" t="s">
        <v>12797</v>
      </c>
      <c r="D34" s="25" t="s">
        <v>12798</v>
      </c>
      <c r="E34" s="25" t="s">
        <v>12799</v>
      </c>
      <c r="G34" s="333" t="s">
        <v>12800</v>
      </c>
    </row>
    <row r="35" spans="1:13" ht="201.6">
      <c r="A35" s="25" t="s">
        <v>12795</v>
      </c>
      <c r="B35" s="25" t="s">
        <v>12796</v>
      </c>
      <c r="C35" s="25" t="s">
        <v>12797</v>
      </c>
      <c r="D35" s="25" t="s">
        <v>12801</v>
      </c>
      <c r="F35" s="25"/>
      <c r="G35" s="333" t="s">
        <v>12802</v>
      </c>
    </row>
    <row r="36" spans="1:13" ht="86.45">
      <c r="A36" s="25" t="s">
        <v>12795</v>
      </c>
      <c r="B36" s="25" t="s">
        <v>12796</v>
      </c>
      <c r="C36" s="25" t="s">
        <v>12797</v>
      </c>
      <c r="D36" s="25" t="s">
        <v>12803</v>
      </c>
      <c r="F36" s="25"/>
      <c r="G36" s="333" t="s">
        <v>12804</v>
      </c>
    </row>
    <row r="37" spans="1:13" ht="100.9">
      <c r="A37" s="25" t="s">
        <v>12795</v>
      </c>
      <c r="B37" s="25" t="s">
        <v>12796</v>
      </c>
      <c r="C37" s="25" t="s">
        <v>12797</v>
      </c>
      <c r="D37" s="25" t="s">
        <v>12805</v>
      </c>
      <c r="F37" s="25"/>
      <c r="G37" s="333" t="s">
        <v>12806</v>
      </c>
    </row>
    <row r="38" spans="1:13" ht="345.6">
      <c r="A38" s="25" t="s">
        <v>12795</v>
      </c>
      <c r="B38" s="25" t="s">
        <v>12796</v>
      </c>
      <c r="C38" s="25" t="s">
        <v>12797</v>
      </c>
      <c r="D38" s="25" t="s">
        <v>12807</v>
      </c>
      <c r="F38" s="25"/>
      <c r="G38" s="333" t="s">
        <v>12808</v>
      </c>
    </row>
    <row r="39" spans="1:13" ht="201.6">
      <c r="A39" s="25" t="s">
        <v>12809</v>
      </c>
      <c r="B39" s="25" t="s">
        <v>12810</v>
      </c>
      <c r="C39" s="25" t="s">
        <v>12811</v>
      </c>
      <c r="D39" s="25" t="s">
        <v>12812</v>
      </c>
      <c r="F39" s="25"/>
      <c r="G39" s="333" t="s">
        <v>12813</v>
      </c>
    </row>
    <row r="40" spans="1:13" ht="72">
      <c r="A40" s="25" t="s">
        <v>12814</v>
      </c>
      <c r="B40" s="25" t="s">
        <v>12810</v>
      </c>
      <c r="C40" s="34" t="s">
        <v>12815</v>
      </c>
      <c r="D40" s="333" t="s">
        <v>12816</v>
      </c>
      <c r="F40" s="25"/>
      <c r="G40" s="333" t="s">
        <v>12817</v>
      </c>
    </row>
    <row r="41" spans="1:13" ht="100.9">
      <c r="A41" s="25" t="s">
        <v>12818</v>
      </c>
      <c r="B41" s="25" t="s">
        <v>12810</v>
      </c>
      <c r="C41" s="25" t="s">
        <v>12819</v>
      </c>
      <c r="D41" s="25" t="s">
        <v>12820</v>
      </c>
      <c r="F41" s="25"/>
      <c r="G41" s="333" t="s">
        <v>12821</v>
      </c>
    </row>
    <row r="42" spans="1:13" ht="144">
      <c r="A42" s="25" t="s">
        <v>12822</v>
      </c>
      <c r="B42" s="25" t="s">
        <v>12810</v>
      </c>
      <c r="C42" s="25" t="s">
        <v>12823</v>
      </c>
      <c r="D42" s="25" t="s">
        <v>12824</v>
      </c>
      <c r="F42" s="25"/>
      <c r="G42" s="333" t="s">
        <v>12825</v>
      </c>
    </row>
    <row r="43" spans="1:13" ht="115.15">
      <c r="A43" s="25" t="s">
        <v>12826</v>
      </c>
      <c r="B43" s="25" t="s">
        <v>12810</v>
      </c>
      <c r="C43" s="25" t="s">
        <v>12827</v>
      </c>
      <c r="D43" s="25" t="s">
        <v>12828</v>
      </c>
      <c r="F43" s="25"/>
      <c r="G43" s="333" t="s">
        <v>12829</v>
      </c>
    </row>
    <row r="44" spans="1:13" ht="100.9">
      <c r="A44" s="25" t="s">
        <v>12830</v>
      </c>
      <c r="B44" s="25" t="s">
        <v>12831</v>
      </c>
      <c r="C44" s="25" t="s">
        <v>12832</v>
      </c>
      <c r="D44" s="25" t="s">
        <v>12833</v>
      </c>
      <c r="F44" s="25"/>
      <c r="G44" s="333" t="s">
        <v>12834</v>
      </c>
    </row>
    <row r="45" spans="1:13" ht="72">
      <c r="A45" s="25" t="s">
        <v>12835</v>
      </c>
      <c r="B45" s="25" t="s">
        <v>12831</v>
      </c>
      <c r="C45" s="25" t="s">
        <v>12836</v>
      </c>
      <c r="D45" s="25" t="s">
        <v>12837</v>
      </c>
      <c r="F45" s="25"/>
      <c r="G45" s="333" t="s">
        <v>12838</v>
      </c>
    </row>
    <row r="46" spans="1:13" ht="115.15">
      <c r="A46" s="25" t="s">
        <v>12839</v>
      </c>
      <c r="B46" s="25" t="s">
        <v>12831</v>
      </c>
      <c r="C46" s="25" t="s">
        <v>12840</v>
      </c>
      <c r="D46" s="25" t="s">
        <v>12841</v>
      </c>
      <c r="F46" s="25"/>
      <c r="G46" s="333" t="s">
        <v>12842</v>
      </c>
    </row>
    <row r="47" spans="1:13" ht="144">
      <c r="A47" s="25" t="s">
        <v>12843</v>
      </c>
      <c r="B47" s="25" t="s">
        <v>12831</v>
      </c>
      <c r="C47" s="25" t="s">
        <v>12844</v>
      </c>
      <c r="D47" s="25" t="s">
        <v>12845</v>
      </c>
      <c r="F47" s="25"/>
      <c r="G47" s="333" t="s">
        <v>12846</v>
      </c>
    </row>
    <row r="48" spans="1:13" ht="115.15">
      <c r="A48" s="25" t="s">
        <v>12847</v>
      </c>
      <c r="B48" s="25" t="s">
        <v>12831</v>
      </c>
      <c r="C48" s="25" t="s">
        <v>12827</v>
      </c>
      <c r="D48" s="25" t="s">
        <v>12848</v>
      </c>
      <c r="F48" s="25"/>
      <c r="G48" s="333" t="s">
        <v>12849</v>
      </c>
    </row>
    <row r="49" spans="1:7" ht="86.45">
      <c r="A49" s="25" t="s">
        <v>12850</v>
      </c>
      <c r="B49" s="25" t="s">
        <v>12851</v>
      </c>
      <c r="C49" s="25" t="s">
        <v>12852</v>
      </c>
      <c r="D49" s="25" t="s">
        <v>12853</v>
      </c>
      <c r="F49" s="25"/>
      <c r="G49" s="333" t="s">
        <v>12854</v>
      </c>
    </row>
    <row r="50" spans="1:7" ht="86.45">
      <c r="A50" s="25" t="s">
        <v>12855</v>
      </c>
      <c r="B50" s="25" t="s">
        <v>12851</v>
      </c>
      <c r="C50" s="25" t="s">
        <v>12856</v>
      </c>
      <c r="D50" s="25" t="s">
        <v>12857</v>
      </c>
      <c r="F50" s="25"/>
      <c r="G50" s="333" t="s">
        <v>12858</v>
      </c>
    </row>
    <row r="51" spans="1:7" ht="100.9">
      <c r="A51" s="25" t="s">
        <v>12859</v>
      </c>
      <c r="B51" s="25" t="s">
        <v>12851</v>
      </c>
      <c r="C51" s="25" t="s">
        <v>12860</v>
      </c>
      <c r="D51" s="25" t="s">
        <v>12861</v>
      </c>
      <c r="F51" s="25"/>
      <c r="G51" s="333" t="s">
        <v>12862</v>
      </c>
    </row>
    <row r="52" spans="1:7" ht="172.9">
      <c r="A52" s="25" t="s">
        <v>12863</v>
      </c>
      <c r="B52" s="25" t="s">
        <v>12851</v>
      </c>
      <c r="C52" s="25" t="s">
        <v>12864</v>
      </c>
      <c r="D52" s="25" t="s">
        <v>12865</v>
      </c>
      <c r="F52" s="25"/>
      <c r="G52" s="333" t="s">
        <v>12866</v>
      </c>
    </row>
    <row r="53" spans="1:7" ht="115.15">
      <c r="A53" s="25" t="s">
        <v>12867</v>
      </c>
      <c r="B53" s="25" t="s">
        <v>12851</v>
      </c>
      <c r="C53" s="25" t="s">
        <v>12868</v>
      </c>
      <c r="D53" s="25" t="s">
        <v>12869</v>
      </c>
      <c r="F53" s="25"/>
      <c r="G53" s="333" t="s">
        <v>12870</v>
      </c>
    </row>
    <row r="54" spans="1:7" ht="201.6">
      <c r="A54" s="25" t="s">
        <v>12871</v>
      </c>
      <c r="B54" s="25" t="s">
        <v>12872</v>
      </c>
      <c r="C54" s="25" t="s">
        <v>12873</v>
      </c>
      <c r="D54" s="25" t="s">
        <v>12874</v>
      </c>
      <c r="F54" s="25"/>
      <c r="G54" s="333" t="s">
        <v>12875</v>
      </c>
    </row>
    <row r="55" spans="1:7" ht="115.15">
      <c r="A55" s="25" t="s">
        <v>12876</v>
      </c>
      <c r="B55" s="25" t="s">
        <v>12872</v>
      </c>
      <c r="C55" s="25" t="s">
        <v>12877</v>
      </c>
      <c r="D55" s="25" t="s">
        <v>12878</v>
      </c>
      <c r="E55" s="25"/>
      <c r="F55" s="25"/>
      <c r="G55" s="333" t="s">
        <v>12879</v>
      </c>
    </row>
    <row r="56" spans="1:7" ht="144">
      <c r="A56" s="25" t="s">
        <v>12880</v>
      </c>
      <c r="B56" s="25" t="s">
        <v>12872</v>
      </c>
      <c r="C56" s="25" t="s">
        <v>12881</v>
      </c>
      <c r="D56" s="25" t="s">
        <v>12882</v>
      </c>
      <c r="F56" s="25"/>
      <c r="G56" s="333" t="s">
        <v>12883</v>
      </c>
    </row>
    <row r="57" spans="1:7" ht="43.15">
      <c r="A57" s="25" t="s">
        <v>12884</v>
      </c>
      <c r="B57" s="25" t="s">
        <v>12872</v>
      </c>
      <c r="C57" s="25" t="s">
        <v>12885</v>
      </c>
      <c r="D57" s="25" t="s">
        <v>12886</v>
      </c>
      <c r="F57" s="25"/>
      <c r="G57" s="333" t="s">
        <v>12887</v>
      </c>
    </row>
    <row r="58" spans="1:7" ht="57.6">
      <c r="A58" s="25" t="s">
        <v>12888</v>
      </c>
      <c r="B58" s="25" t="s">
        <v>12872</v>
      </c>
      <c r="C58" s="25" t="s">
        <v>12889</v>
      </c>
      <c r="D58" s="25" t="s">
        <v>12890</v>
      </c>
      <c r="F58" s="25"/>
      <c r="G58" s="333" t="s">
        <v>12891</v>
      </c>
    </row>
    <row r="59" spans="1:7" ht="100.9">
      <c r="A59" s="25" t="s">
        <v>12892</v>
      </c>
      <c r="B59" s="25" t="s">
        <v>12872</v>
      </c>
      <c r="C59" s="333" t="s">
        <v>12893</v>
      </c>
      <c r="D59" s="333" t="s">
        <v>12894</v>
      </c>
      <c r="G59" s="333" t="s">
        <v>12895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28480-101B-4A61-856B-378D7DFDF733}">
  <sheetPr>
    <tabColor theme="1"/>
  </sheetPr>
  <dimension ref="A1"/>
  <sheetViews>
    <sheetView workbookViewId="0"/>
  </sheetViews>
  <sheetFormatPr defaultColWidth="8.7109375" defaultRowHeight="14.45"/>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EF563-BEEA-4452-89AF-3A7581E3E713}">
  <sheetPr>
    <tabColor rgb="FFFF00E1"/>
  </sheetPr>
  <dimension ref="A1:D74"/>
  <sheetViews>
    <sheetView workbookViewId="0">
      <pane ySplit="1" topLeftCell="A2" activePane="bottomLeft" state="frozen"/>
      <selection pane="bottomLeft" activeCell="B24" sqref="A23:B24"/>
    </sheetView>
  </sheetViews>
  <sheetFormatPr defaultColWidth="9.140625" defaultRowHeight="14.45"/>
  <cols>
    <col min="1" max="1" width="24" style="480" customWidth="1"/>
    <col min="2" max="2" width="35.28515625" style="480" customWidth="1"/>
    <col min="3" max="3" width="56.7109375" style="480" customWidth="1"/>
    <col min="4" max="4" width="13.7109375" style="484" customWidth="1"/>
    <col min="5" max="16384" width="9.140625" style="480"/>
  </cols>
  <sheetData>
    <row r="1" spans="1:4" ht="27.6">
      <c r="A1" s="487" t="s">
        <v>12896</v>
      </c>
      <c r="B1" s="487" t="s">
        <v>12897</v>
      </c>
      <c r="C1" s="487" t="s">
        <v>12898</v>
      </c>
      <c r="D1" s="488" t="s">
        <v>8731</v>
      </c>
    </row>
    <row r="2" spans="1:4">
      <c r="A2" s="595" t="s">
        <v>12899</v>
      </c>
      <c r="B2" s="595"/>
      <c r="C2" s="595"/>
      <c r="D2" s="595"/>
    </row>
    <row r="3" spans="1:4">
      <c r="A3" s="481" t="s">
        <v>12900</v>
      </c>
      <c r="B3" s="489" t="s">
        <v>12901</v>
      </c>
      <c r="C3" s="489" t="s">
        <v>12902</v>
      </c>
      <c r="D3" s="482">
        <v>20</v>
      </c>
    </row>
    <row r="4" spans="1:4">
      <c r="A4" s="481" t="s">
        <v>12900</v>
      </c>
      <c r="B4" s="489" t="s">
        <v>12901</v>
      </c>
      <c r="C4" s="489" t="s">
        <v>12903</v>
      </c>
      <c r="D4" s="482">
        <v>21</v>
      </c>
    </row>
    <row r="5" spans="1:4">
      <c r="A5" s="481" t="s">
        <v>12900</v>
      </c>
      <c r="B5" s="489" t="s">
        <v>12901</v>
      </c>
      <c r="C5" s="489" t="s">
        <v>12904</v>
      </c>
      <c r="D5" s="482">
        <v>22</v>
      </c>
    </row>
    <row r="6" spans="1:4">
      <c r="A6" s="481" t="s">
        <v>12900</v>
      </c>
      <c r="B6" s="489" t="s">
        <v>12901</v>
      </c>
      <c r="C6" s="489" t="s">
        <v>12905</v>
      </c>
      <c r="D6" s="482">
        <v>504</v>
      </c>
    </row>
    <row r="7" spans="1:4">
      <c r="A7" s="481" t="s">
        <v>12900</v>
      </c>
      <c r="B7" s="485" t="s">
        <v>12906</v>
      </c>
      <c r="C7" s="485" t="s">
        <v>12906</v>
      </c>
      <c r="D7" s="482">
        <v>505</v>
      </c>
    </row>
    <row r="8" spans="1:4" ht="57.6">
      <c r="A8" s="481" t="s">
        <v>12900</v>
      </c>
      <c r="B8" s="485" t="s">
        <v>12907</v>
      </c>
      <c r="C8" s="485" t="s">
        <v>12907</v>
      </c>
      <c r="D8" s="482" t="s">
        <v>12908</v>
      </c>
    </row>
    <row r="9" spans="1:4" ht="28.9">
      <c r="A9" s="481" t="s">
        <v>12900</v>
      </c>
      <c r="B9" s="485" t="s">
        <v>12909</v>
      </c>
      <c r="C9" s="485" t="s">
        <v>12910</v>
      </c>
      <c r="D9" s="482">
        <v>2141</v>
      </c>
    </row>
    <row r="10" spans="1:4" ht="86.45">
      <c r="A10" s="481" t="s">
        <v>12900</v>
      </c>
      <c r="B10" s="485" t="s">
        <v>12911</v>
      </c>
      <c r="C10" s="485" t="s">
        <v>12912</v>
      </c>
      <c r="D10" s="482" t="s">
        <v>12913</v>
      </c>
    </row>
    <row r="11" spans="1:4" ht="43.15">
      <c r="A11" s="481" t="s">
        <v>12900</v>
      </c>
      <c r="B11" s="485" t="s">
        <v>12914</v>
      </c>
      <c r="C11" s="485" t="s">
        <v>12915</v>
      </c>
      <c r="D11" s="482" t="s">
        <v>12916</v>
      </c>
    </row>
    <row r="12" spans="1:4" ht="28.9">
      <c r="A12" s="481" t="s">
        <v>12917</v>
      </c>
      <c r="B12" s="485" t="s">
        <v>12918</v>
      </c>
      <c r="C12" s="489" t="s">
        <v>12919</v>
      </c>
      <c r="D12" s="486"/>
    </row>
    <row r="13" spans="1:4" ht="144">
      <c r="A13" s="481" t="s">
        <v>12917</v>
      </c>
      <c r="B13" s="485" t="s">
        <v>12920</v>
      </c>
      <c r="C13" s="489" t="s">
        <v>12921</v>
      </c>
      <c r="D13" s="482" t="s">
        <v>12922</v>
      </c>
    </row>
    <row r="14" spans="1:4" ht="28.9">
      <c r="A14" s="481" t="s">
        <v>12917</v>
      </c>
      <c r="B14" s="485" t="s">
        <v>12923</v>
      </c>
      <c r="C14" s="489" t="s">
        <v>12924</v>
      </c>
      <c r="D14" s="482">
        <v>2154</v>
      </c>
    </row>
    <row r="15" spans="1:4" ht="43.15">
      <c r="A15" s="481" t="s">
        <v>12917</v>
      </c>
      <c r="B15" s="485" t="s">
        <v>12925</v>
      </c>
      <c r="C15" s="489" t="s">
        <v>12926</v>
      </c>
      <c r="D15" s="482" t="s">
        <v>7173</v>
      </c>
    </row>
    <row r="16" spans="1:4" ht="72">
      <c r="A16" s="481" t="s">
        <v>12927</v>
      </c>
      <c r="B16" s="485" t="s">
        <v>12928</v>
      </c>
      <c r="C16" s="485" t="s">
        <v>12929</v>
      </c>
      <c r="D16" s="482" t="s">
        <v>12930</v>
      </c>
    </row>
    <row r="17" spans="1:4" ht="43.15">
      <c r="A17" s="481" t="s">
        <v>12931</v>
      </c>
      <c r="B17" s="485" t="s">
        <v>12932</v>
      </c>
      <c r="C17" s="485" t="s">
        <v>12933</v>
      </c>
      <c r="D17" s="482" t="s">
        <v>12934</v>
      </c>
    </row>
    <row r="18" spans="1:4" ht="28.9">
      <c r="A18" s="481" t="s">
        <v>12935</v>
      </c>
      <c r="B18" s="485" t="s">
        <v>12936</v>
      </c>
      <c r="C18" s="485" t="s">
        <v>12937</v>
      </c>
      <c r="D18" s="482" t="s">
        <v>12938</v>
      </c>
    </row>
    <row r="19" spans="1:4" ht="43.15">
      <c r="A19" s="481" t="s">
        <v>12939</v>
      </c>
      <c r="B19" s="485" t="s">
        <v>12940</v>
      </c>
      <c r="C19" s="485" t="s">
        <v>12941</v>
      </c>
      <c r="D19" s="482" t="s">
        <v>12942</v>
      </c>
    </row>
    <row r="20" spans="1:4" ht="57.6">
      <c r="A20" s="481" t="s">
        <v>12943</v>
      </c>
      <c r="B20" s="485" t="s">
        <v>12944</v>
      </c>
      <c r="C20" s="485" t="s">
        <v>12945</v>
      </c>
      <c r="D20" s="482" t="s">
        <v>12946</v>
      </c>
    </row>
    <row r="21" spans="1:4" ht="28.9">
      <c r="A21" s="481" t="s">
        <v>12943</v>
      </c>
      <c r="B21" s="485" t="s">
        <v>12947</v>
      </c>
      <c r="C21" s="489" t="s">
        <v>12948</v>
      </c>
      <c r="D21" s="482" t="s">
        <v>12949</v>
      </c>
    </row>
    <row r="22" spans="1:4" ht="28.9">
      <c r="A22" s="481" t="s">
        <v>12943</v>
      </c>
      <c r="B22" s="485" t="s">
        <v>12950</v>
      </c>
      <c r="C22" s="489" t="s">
        <v>12951</v>
      </c>
      <c r="D22" s="482" t="s">
        <v>12952</v>
      </c>
    </row>
    <row r="23" spans="1:4" ht="43.15">
      <c r="A23" s="481" t="s">
        <v>12943</v>
      </c>
      <c r="B23" s="485" t="s">
        <v>12953</v>
      </c>
      <c r="C23" s="489" t="s">
        <v>12954</v>
      </c>
      <c r="D23" s="482" t="s">
        <v>12955</v>
      </c>
    </row>
    <row r="24" spans="1:4" ht="28.9">
      <c r="A24" s="481" t="s">
        <v>12943</v>
      </c>
      <c r="B24" s="485" t="s">
        <v>12956</v>
      </c>
      <c r="C24" s="489" t="s">
        <v>12957</v>
      </c>
      <c r="D24" s="482">
        <v>2144</v>
      </c>
    </row>
    <row r="25" spans="1:4" ht="28.9">
      <c r="A25" s="481" t="s">
        <v>12943</v>
      </c>
      <c r="B25" s="485" t="s">
        <v>12958</v>
      </c>
      <c r="C25" s="489" t="s">
        <v>12959</v>
      </c>
      <c r="D25" s="482">
        <v>2145</v>
      </c>
    </row>
    <row r="26" spans="1:4" ht="28.9">
      <c r="A26" s="481" t="s">
        <v>12943</v>
      </c>
      <c r="B26" s="485" t="s">
        <v>12960</v>
      </c>
      <c r="C26" s="489" t="s">
        <v>12961</v>
      </c>
      <c r="D26" s="482">
        <v>2147</v>
      </c>
    </row>
    <row r="27" spans="1:4" ht="57.6">
      <c r="A27" s="481" t="s">
        <v>12943</v>
      </c>
      <c r="B27" s="485" t="s">
        <v>12962</v>
      </c>
      <c r="C27" s="489" t="s">
        <v>12963</v>
      </c>
      <c r="D27" s="482" t="s">
        <v>12964</v>
      </c>
    </row>
    <row r="28" spans="1:4" ht="86.45">
      <c r="A28" s="481" t="s">
        <v>12943</v>
      </c>
      <c r="B28" s="485" t="s">
        <v>12965</v>
      </c>
      <c r="C28" s="485" t="s">
        <v>12966</v>
      </c>
      <c r="D28" s="482" t="s">
        <v>12967</v>
      </c>
    </row>
    <row r="29" spans="1:4" ht="28.9">
      <c r="A29" s="481" t="s">
        <v>12943</v>
      </c>
      <c r="B29" s="485" t="s">
        <v>12968</v>
      </c>
      <c r="C29" s="485" t="s">
        <v>12969</v>
      </c>
      <c r="D29" s="482">
        <v>2149</v>
      </c>
    </row>
    <row r="30" spans="1:4" ht="43.15">
      <c r="A30" s="481" t="s">
        <v>12970</v>
      </c>
      <c r="B30" s="485" t="s">
        <v>12971</v>
      </c>
      <c r="C30" s="485" t="s">
        <v>12972</v>
      </c>
      <c r="D30" s="483"/>
    </row>
    <row r="31" spans="1:4" ht="115.15">
      <c r="A31" s="481" t="s">
        <v>12973</v>
      </c>
      <c r="B31" s="481" t="s">
        <v>12974</v>
      </c>
      <c r="C31" s="481" t="s">
        <v>12975</v>
      </c>
      <c r="D31" s="482" t="s">
        <v>12976</v>
      </c>
    </row>
    <row r="32" spans="1:4" ht="72">
      <c r="A32" s="481" t="s">
        <v>12973</v>
      </c>
      <c r="B32" s="481" t="s">
        <v>12977</v>
      </c>
      <c r="C32" s="481" t="s">
        <v>12978</v>
      </c>
      <c r="D32" s="482" t="s">
        <v>12979</v>
      </c>
    </row>
    <row r="33" spans="1:4" ht="28.9">
      <c r="A33" s="481" t="s">
        <v>12973</v>
      </c>
      <c r="B33" s="481" t="s">
        <v>12980</v>
      </c>
      <c r="C33" s="481" t="s">
        <v>12981</v>
      </c>
      <c r="D33" s="482">
        <v>5663</v>
      </c>
    </row>
    <row r="34" spans="1:4" ht="28.9">
      <c r="A34" s="481" t="s">
        <v>12973</v>
      </c>
      <c r="B34" s="481" t="s">
        <v>12982</v>
      </c>
      <c r="C34" s="481" t="s">
        <v>12983</v>
      </c>
      <c r="D34" s="482" t="s">
        <v>12984</v>
      </c>
    </row>
    <row r="35" spans="1:4" ht="57.6">
      <c r="A35" s="481" t="s">
        <v>12973</v>
      </c>
      <c r="B35" s="481" t="s">
        <v>12985</v>
      </c>
      <c r="C35" s="481" t="s">
        <v>12986</v>
      </c>
      <c r="D35" s="482">
        <v>2142</v>
      </c>
    </row>
    <row r="36" spans="1:4" ht="57.6">
      <c r="A36" s="481" t="s">
        <v>12973</v>
      </c>
      <c r="B36" s="481" t="s">
        <v>12987</v>
      </c>
      <c r="C36" s="481" t="s">
        <v>12988</v>
      </c>
      <c r="D36" s="482" t="s">
        <v>12989</v>
      </c>
    </row>
    <row r="37" spans="1:4" ht="28.9">
      <c r="A37" s="481" t="s">
        <v>12973</v>
      </c>
      <c r="B37" s="485" t="s">
        <v>12990</v>
      </c>
      <c r="C37" s="489" t="s">
        <v>12991</v>
      </c>
      <c r="D37" s="482" t="s">
        <v>12992</v>
      </c>
    </row>
    <row r="38" spans="1:4" ht="28.9">
      <c r="A38" s="481" t="s">
        <v>12973</v>
      </c>
      <c r="B38" s="485" t="s">
        <v>12993</v>
      </c>
      <c r="C38" s="489" t="s">
        <v>12994</v>
      </c>
      <c r="D38" s="482">
        <v>2124</v>
      </c>
    </row>
    <row r="39" spans="1:4" ht="43.15">
      <c r="A39" s="481" t="s">
        <v>12973</v>
      </c>
      <c r="B39" s="485" t="s">
        <v>12995</v>
      </c>
      <c r="C39" s="489" t="s">
        <v>12996</v>
      </c>
      <c r="D39" s="482" t="s">
        <v>12997</v>
      </c>
    </row>
    <row r="40" spans="1:4" ht="57.6">
      <c r="A40" s="481" t="s">
        <v>12973</v>
      </c>
      <c r="B40" s="485" t="s">
        <v>12998</v>
      </c>
      <c r="C40" s="489" t="s">
        <v>12999</v>
      </c>
      <c r="D40" s="482" t="s">
        <v>13000</v>
      </c>
    </row>
    <row r="41" spans="1:4" ht="57.6">
      <c r="A41" s="481" t="s">
        <v>12973</v>
      </c>
      <c r="B41" s="485" t="s">
        <v>13001</v>
      </c>
      <c r="C41" s="489" t="s">
        <v>13002</v>
      </c>
      <c r="D41" s="482" t="s">
        <v>13003</v>
      </c>
    </row>
    <row r="42" spans="1:4" ht="72">
      <c r="A42" s="481" t="s">
        <v>12973</v>
      </c>
      <c r="B42" s="485" t="s">
        <v>13004</v>
      </c>
      <c r="C42" s="489" t="s">
        <v>13005</v>
      </c>
      <c r="D42" s="482" t="s">
        <v>13006</v>
      </c>
    </row>
    <row r="43" spans="1:4" ht="57.6">
      <c r="A43" s="481" t="s">
        <v>12973</v>
      </c>
      <c r="B43" s="485" t="s">
        <v>13007</v>
      </c>
      <c r="C43" s="485" t="s">
        <v>13008</v>
      </c>
      <c r="D43" s="482">
        <v>215</v>
      </c>
    </row>
    <row r="44" spans="1:4" ht="57.6">
      <c r="A44" s="481" t="s">
        <v>13009</v>
      </c>
      <c r="B44" s="485" t="s">
        <v>13010</v>
      </c>
      <c r="C44" s="489" t="s">
        <v>13011</v>
      </c>
      <c r="D44" s="482" t="s">
        <v>13012</v>
      </c>
    </row>
    <row r="45" spans="1:4" ht="43.15">
      <c r="A45" s="481" t="s">
        <v>13009</v>
      </c>
      <c r="B45" s="485" t="s">
        <v>13013</v>
      </c>
      <c r="C45" s="489" t="s">
        <v>13014</v>
      </c>
      <c r="D45" s="482">
        <v>2128</v>
      </c>
    </row>
    <row r="46" spans="1:4" ht="43.15">
      <c r="A46" s="481" t="s">
        <v>13009</v>
      </c>
      <c r="B46" s="485" t="s">
        <v>13015</v>
      </c>
      <c r="C46" s="489" t="s">
        <v>13016</v>
      </c>
      <c r="D46" s="482" t="s">
        <v>13017</v>
      </c>
    </row>
    <row r="47" spans="1:4" ht="43.15">
      <c r="A47" s="481" t="s">
        <v>13009</v>
      </c>
      <c r="B47" s="485" t="s">
        <v>13018</v>
      </c>
      <c r="C47" s="489" t="s">
        <v>13019</v>
      </c>
      <c r="D47" s="482">
        <v>5099</v>
      </c>
    </row>
    <row r="48" spans="1:4" ht="57.6">
      <c r="A48" s="481" t="s">
        <v>13009</v>
      </c>
      <c r="B48" s="485" t="s">
        <v>13020</v>
      </c>
      <c r="C48" s="489" t="s">
        <v>13021</v>
      </c>
      <c r="D48" s="482">
        <v>5100</v>
      </c>
    </row>
    <row r="49" spans="1:4" ht="28.9">
      <c r="A49" s="481" t="s">
        <v>13009</v>
      </c>
      <c r="B49" s="485" t="s">
        <v>13022</v>
      </c>
      <c r="C49" s="489" t="s">
        <v>13023</v>
      </c>
      <c r="D49" s="482" t="s">
        <v>7173</v>
      </c>
    </row>
    <row r="50" spans="1:4" ht="43.15">
      <c r="A50" s="481" t="s">
        <v>13024</v>
      </c>
      <c r="B50" s="485" t="s">
        <v>13025</v>
      </c>
      <c r="C50" s="489" t="s">
        <v>13026</v>
      </c>
      <c r="D50" s="482">
        <v>5159</v>
      </c>
    </row>
    <row r="51" spans="1:4" ht="43.15">
      <c r="A51" s="481" t="s">
        <v>13024</v>
      </c>
      <c r="B51" s="485" t="s">
        <v>13027</v>
      </c>
      <c r="C51" s="489" t="s">
        <v>13028</v>
      </c>
      <c r="D51" s="482" t="s">
        <v>13029</v>
      </c>
    </row>
    <row r="52" spans="1:4" ht="43.15">
      <c r="A52" s="481" t="s">
        <v>13024</v>
      </c>
      <c r="B52" s="485" t="s">
        <v>13030</v>
      </c>
      <c r="C52" s="489" t="s">
        <v>13031</v>
      </c>
      <c r="D52" s="482" t="s">
        <v>13032</v>
      </c>
    </row>
    <row r="53" spans="1:4">
      <c r="A53" s="596" t="s">
        <v>13033</v>
      </c>
      <c r="B53" s="597"/>
      <c r="C53" s="597"/>
      <c r="D53" s="597"/>
    </row>
    <row r="54" spans="1:4" ht="57.6">
      <c r="A54" s="481" t="s">
        <v>13034</v>
      </c>
      <c r="B54" s="485" t="s">
        <v>13035</v>
      </c>
      <c r="C54" s="485" t="s">
        <v>13036</v>
      </c>
      <c r="D54" s="482" t="s">
        <v>12908</v>
      </c>
    </row>
    <row r="55" spans="1:4" ht="43.15">
      <c r="A55" s="481" t="s">
        <v>13037</v>
      </c>
      <c r="B55" s="485" t="s">
        <v>13038</v>
      </c>
      <c r="C55" s="485" t="s">
        <v>13038</v>
      </c>
      <c r="D55" s="483"/>
    </row>
    <row r="56" spans="1:4" ht="57.6">
      <c r="A56" s="481" t="s">
        <v>13039</v>
      </c>
      <c r="B56" s="485" t="s">
        <v>13040</v>
      </c>
      <c r="C56" s="481" t="s">
        <v>13041</v>
      </c>
      <c r="D56" s="482" t="s">
        <v>7173</v>
      </c>
    </row>
    <row r="57" spans="1:4" ht="43.15">
      <c r="A57" s="481" t="s">
        <v>13039</v>
      </c>
      <c r="B57" s="485" t="s">
        <v>13042</v>
      </c>
      <c r="C57" s="489" t="s">
        <v>13043</v>
      </c>
      <c r="D57" s="483"/>
    </row>
    <row r="58" spans="1:4" ht="43.15">
      <c r="A58" s="481" t="s">
        <v>13039</v>
      </c>
      <c r="B58" s="485" t="s">
        <v>13044</v>
      </c>
      <c r="C58" s="489" t="s">
        <v>13045</v>
      </c>
      <c r="D58" s="482" t="s">
        <v>7173</v>
      </c>
    </row>
    <row r="59" spans="1:4" ht="43.15">
      <c r="A59" s="481" t="s">
        <v>13046</v>
      </c>
      <c r="B59" s="485" t="s">
        <v>13047</v>
      </c>
      <c r="C59" s="485" t="s">
        <v>13048</v>
      </c>
      <c r="D59" s="482" t="s">
        <v>7173</v>
      </c>
    </row>
    <row r="60" spans="1:4" ht="28.9">
      <c r="A60" s="481" t="s">
        <v>13049</v>
      </c>
      <c r="B60" s="485" t="s">
        <v>13050</v>
      </c>
      <c r="C60" s="481" t="s">
        <v>13051</v>
      </c>
      <c r="D60" s="482" t="s">
        <v>7173</v>
      </c>
    </row>
    <row r="61" spans="1:4" ht="28.9">
      <c r="A61" s="481" t="s">
        <v>13049</v>
      </c>
      <c r="B61" s="485" t="s">
        <v>13052</v>
      </c>
      <c r="C61" s="485" t="s">
        <v>13053</v>
      </c>
      <c r="D61" s="482" t="s">
        <v>7173</v>
      </c>
    </row>
    <row r="62" spans="1:4" ht="43.15">
      <c r="A62" s="481" t="s">
        <v>13049</v>
      </c>
      <c r="B62" s="485" t="s">
        <v>13054</v>
      </c>
      <c r="C62" s="485" t="s">
        <v>13055</v>
      </c>
      <c r="D62" s="482" t="s">
        <v>7173</v>
      </c>
    </row>
    <row r="63" spans="1:4" ht="43.15">
      <c r="A63" s="481" t="s">
        <v>13049</v>
      </c>
      <c r="B63" s="485" t="s">
        <v>13056</v>
      </c>
      <c r="C63" s="485" t="s">
        <v>13057</v>
      </c>
      <c r="D63" s="482" t="s">
        <v>7173</v>
      </c>
    </row>
    <row r="64" spans="1:4" ht="25.5" customHeight="1">
      <c r="A64" s="598" t="s">
        <v>13058</v>
      </c>
      <c r="B64" s="598"/>
      <c r="C64" s="598"/>
      <c r="D64" s="598"/>
    </row>
    <row r="65" spans="1:4" ht="28.9">
      <c r="A65" s="481" t="s">
        <v>13059</v>
      </c>
      <c r="B65" s="485" t="s">
        <v>13060</v>
      </c>
      <c r="C65" s="485" t="s">
        <v>13061</v>
      </c>
      <c r="D65" s="482">
        <v>2141</v>
      </c>
    </row>
    <row r="66" spans="1:4" ht="28.9">
      <c r="A66" s="481" t="s">
        <v>13062</v>
      </c>
      <c r="B66" s="485" t="s">
        <v>13063</v>
      </c>
      <c r="C66" s="485" t="s">
        <v>13064</v>
      </c>
      <c r="D66" s="482" t="s">
        <v>7173</v>
      </c>
    </row>
    <row r="67" spans="1:4" ht="28.9">
      <c r="A67" s="481" t="s">
        <v>13065</v>
      </c>
      <c r="B67" s="485" t="s">
        <v>6959</v>
      </c>
      <c r="C67" s="489" t="s">
        <v>13066</v>
      </c>
      <c r="D67" s="482">
        <v>20</v>
      </c>
    </row>
    <row r="68" spans="1:4" ht="28.9">
      <c r="A68" s="481" t="s">
        <v>13065</v>
      </c>
      <c r="B68" s="485" t="s">
        <v>6959</v>
      </c>
      <c r="C68" s="489" t="s">
        <v>13067</v>
      </c>
      <c r="D68" s="482">
        <v>21</v>
      </c>
    </row>
    <row r="69" spans="1:4" ht="28.9">
      <c r="A69" s="481" t="s">
        <v>13065</v>
      </c>
      <c r="B69" s="485" t="s">
        <v>6959</v>
      </c>
      <c r="C69" s="489" t="s">
        <v>13068</v>
      </c>
      <c r="D69" s="482">
        <v>22</v>
      </c>
    </row>
    <row r="70" spans="1:4" ht="28.9">
      <c r="A70" s="481" t="s">
        <v>13065</v>
      </c>
      <c r="B70" s="485" t="s">
        <v>6959</v>
      </c>
      <c r="C70" s="489" t="s">
        <v>13069</v>
      </c>
      <c r="D70" s="482">
        <v>504</v>
      </c>
    </row>
    <row r="71" spans="1:4" ht="28.9">
      <c r="A71" s="481" t="s">
        <v>13070</v>
      </c>
      <c r="B71" s="485" t="s">
        <v>13071</v>
      </c>
      <c r="C71" s="489" t="s">
        <v>13072</v>
      </c>
      <c r="D71" s="482" t="s">
        <v>13073</v>
      </c>
    </row>
    <row r="72" spans="1:4" ht="28.9">
      <c r="A72" s="489" t="s">
        <v>13074</v>
      </c>
      <c r="B72" s="485" t="s">
        <v>13075</v>
      </c>
      <c r="C72" s="489" t="s">
        <v>13076</v>
      </c>
      <c r="D72" s="482" t="s">
        <v>7173</v>
      </c>
    </row>
    <row r="73" spans="1:4" ht="43.15">
      <c r="A73" s="489" t="s">
        <v>13077</v>
      </c>
      <c r="B73" s="485" t="s">
        <v>13078</v>
      </c>
      <c r="C73" s="489" t="s">
        <v>13079</v>
      </c>
      <c r="D73" s="482" t="s">
        <v>13080</v>
      </c>
    </row>
    <row r="74" spans="1:4" ht="43.15">
      <c r="A74" s="481" t="s">
        <v>12931</v>
      </c>
      <c r="B74" s="485" t="s">
        <v>13081</v>
      </c>
      <c r="C74" s="485" t="s">
        <v>13082</v>
      </c>
      <c r="D74" s="482" t="s">
        <v>7173</v>
      </c>
    </row>
  </sheetData>
  <mergeCells count="3">
    <mergeCell ref="A2:D2"/>
    <mergeCell ref="A53:D53"/>
    <mergeCell ref="A64:D6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FD630-0E0D-42FE-BB5B-397D6FA2E51B}">
  <sheetPr>
    <tabColor rgb="FF92D050"/>
  </sheetPr>
  <dimension ref="A1:Z4151"/>
  <sheetViews>
    <sheetView zoomScaleNormal="100" workbookViewId="0">
      <pane ySplit="1" topLeftCell="A3295" activePane="bottomLeft" state="frozen"/>
      <selection pane="bottomLeft" activeCell="P3299" sqref="P3299"/>
      <selection activeCell="A2" sqref="A2"/>
    </sheetView>
  </sheetViews>
  <sheetFormatPr defaultColWidth="8.7109375" defaultRowHeight="14.45" outlineLevelCol="1"/>
  <cols>
    <col min="1" max="1" width="8.7109375" style="80"/>
    <col min="2" max="2" width="8.7109375" style="449"/>
    <col min="3" max="3" width="19.42578125" style="398" customWidth="1"/>
    <col min="4" max="4" width="26.140625" style="407" customWidth="1"/>
    <col min="5" max="5" width="106.42578125" style="194" customWidth="1"/>
    <col min="6" max="6" width="7.42578125" style="65" customWidth="1" outlineLevel="1"/>
    <col min="7" max="7" width="22.7109375" style="65" customWidth="1" outlineLevel="1"/>
    <col min="8" max="8" width="15.7109375" style="65" customWidth="1" outlineLevel="1" collapsed="1"/>
    <col min="9" max="12" width="15.7109375" style="65" customWidth="1" outlineLevel="1"/>
    <col min="13" max="13" width="18.7109375" style="65" bestFit="1" customWidth="1"/>
    <col min="14" max="14" width="16.140625" style="65" bestFit="1" customWidth="1"/>
    <col min="15" max="15" width="16.42578125" style="65" bestFit="1" customWidth="1"/>
    <col min="16" max="16" width="19.7109375" style="455" customWidth="1"/>
    <col min="17" max="17" width="8.7109375" style="65" customWidth="1"/>
    <col min="18" max="23" width="8.7109375" style="65"/>
    <col min="24" max="24" width="10.7109375" style="65" customWidth="1"/>
    <col min="25" max="16384" width="8.7109375" style="65"/>
  </cols>
  <sheetData>
    <row r="1" spans="1:26">
      <c r="A1" s="62" t="s">
        <v>2930</v>
      </c>
      <c r="B1" s="446" t="s">
        <v>2931</v>
      </c>
      <c r="C1" s="411" t="s">
        <v>2932</v>
      </c>
      <c r="D1" s="405" t="s">
        <v>2933</v>
      </c>
      <c r="E1" s="63" t="s">
        <v>2934</v>
      </c>
      <c r="F1" s="63" t="s">
        <v>2935</v>
      </c>
      <c r="G1" s="63" t="s">
        <v>738</v>
      </c>
      <c r="H1" s="63" t="s">
        <v>2936</v>
      </c>
      <c r="I1" s="63" t="s">
        <v>741</v>
      </c>
      <c r="J1" s="63" t="s">
        <v>742</v>
      </c>
      <c r="K1" s="63" t="s">
        <v>2937</v>
      </c>
      <c r="L1" s="63" t="s">
        <v>2938</v>
      </c>
      <c r="M1" s="164" t="s">
        <v>2939</v>
      </c>
      <c r="N1" s="63" t="s">
        <v>2940</v>
      </c>
      <c r="O1" s="63" t="s">
        <v>2941</v>
      </c>
      <c r="P1" s="454" t="s">
        <v>1786</v>
      </c>
      <c r="Q1" s="1" t="s">
        <v>2449</v>
      </c>
      <c r="R1" s="1" t="s">
        <v>2399</v>
      </c>
      <c r="S1" s="412" t="s">
        <v>2856</v>
      </c>
      <c r="T1" s="80" t="s">
        <v>2942</v>
      </c>
      <c r="U1" s="80" t="s">
        <v>2943</v>
      </c>
      <c r="V1" s="80" t="s">
        <v>2944</v>
      </c>
      <c r="W1" s="80" t="s">
        <v>2945</v>
      </c>
      <c r="X1" s="80" t="s">
        <v>2946</v>
      </c>
      <c r="Y1" s="199" t="s">
        <v>2947</v>
      </c>
      <c r="Z1" s="80" t="s">
        <v>2948</v>
      </c>
    </row>
    <row r="2" spans="1:26">
      <c r="A2" s="62">
        <v>1</v>
      </c>
      <c r="B2" s="446">
        <v>1</v>
      </c>
      <c r="C2" s="63"/>
      <c r="D2" s="413" t="e">
        <v>#N/A</v>
      </c>
      <c r="E2" s="67" t="s">
        <v>2949</v>
      </c>
      <c r="F2" s="67">
        <f>+IFERROR(IF(VLOOKUP($A2,Indicators!$A:$D,3,FALSE)=0,"TBD",VLOOKUP($A2,Indicators!$A:$D,3,FALSE)),"TBD")</f>
        <v>7</v>
      </c>
      <c r="G2" s="67" t="str">
        <f>+IFERROR(IF(VLOOKUP($A2,Indicators!$A:$D,4,FALSE)=0,"TBD",VLOOKUP($A2,Indicators!$A:$D,4,FALSE)),"TBD")</f>
        <v>Energia</v>
      </c>
      <c r="H2" s="67" t="s">
        <v>2950</v>
      </c>
      <c r="I2" s="67" t="s">
        <v>750</v>
      </c>
      <c r="J2" s="6" t="s">
        <v>2951</v>
      </c>
      <c r="K2" s="67"/>
      <c r="L2" s="67"/>
      <c r="M2" s="67"/>
      <c r="N2" s="67">
        <v>30326</v>
      </c>
      <c r="O2" s="163" t="s">
        <v>749</v>
      </c>
      <c r="P2" s="455" t="s">
        <v>2952</v>
      </c>
      <c r="R2" s="260" t="s">
        <v>2953</v>
      </c>
      <c r="S2" s="260" t="s">
        <v>2953</v>
      </c>
      <c r="X2" s="65" t="s">
        <v>2954</v>
      </c>
      <c r="Y2" s="6" t="s">
        <v>2953</v>
      </c>
    </row>
    <row r="3" spans="1:26">
      <c r="A3" s="62">
        <v>2</v>
      </c>
      <c r="B3" s="446">
        <v>2</v>
      </c>
      <c r="C3" s="63"/>
      <c r="D3" s="413" t="e">
        <v>#N/A</v>
      </c>
      <c r="E3" s="67" t="s">
        <v>2955</v>
      </c>
      <c r="F3" s="67">
        <f>+IFERROR(IF(VLOOKUP($A3,Indicators!$A:$D,3,FALSE)=0,"TBD",VLOOKUP($A3,Indicators!$A:$D,3,FALSE)),"TBD")</f>
        <v>7</v>
      </c>
      <c r="G3" s="67" t="str">
        <f>+IFERROR(IF(VLOOKUP($A3,Indicators!$A:$D,4,FALSE)=0,"TBD",VLOOKUP($A3,Indicators!$A:$D,4,FALSE)),"TBD")</f>
        <v>Energia</v>
      </c>
      <c r="H3" s="67" t="s">
        <v>2950</v>
      </c>
      <c r="I3" s="67" t="s">
        <v>750</v>
      </c>
      <c r="J3" s="6" t="s">
        <v>2951</v>
      </c>
      <c r="K3" s="67"/>
      <c r="L3" s="67"/>
      <c r="M3" s="67"/>
      <c r="N3" s="67">
        <v>30592</v>
      </c>
      <c r="O3" s="163" t="s">
        <v>749</v>
      </c>
      <c r="P3" s="455" t="s">
        <v>2952</v>
      </c>
      <c r="R3" s="260" t="s">
        <v>2953</v>
      </c>
      <c r="S3" s="260" t="s">
        <v>2953</v>
      </c>
      <c r="X3" s="65" t="s">
        <v>2956</v>
      </c>
      <c r="Y3" s="6" t="s">
        <v>2953</v>
      </c>
    </row>
    <row r="4" spans="1:26">
      <c r="A4" s="62">
        <v>3</v>
      </c>
      <c r="B4" s="446">
        <v>3</v>
      </c>
      <c r="C4" s="63"/>
      <c r="D4" s="413" t="e">
        <v>#N/A</v>
      </c>
      <c r="E4" s="67" t="s">
        <v>2957</v>
      </c>
      <c r="F4" s="67">
        <f>+IFERROR(IF(VLOOKUP($A4,Indicators!$A:$D,3,FALSE)=0,"TBD",VLOOKUP($A4,Indicators!$A:$D,3,FALSE)),"TBD")</f>
        <v>7</v>
      </c>
      <c r="G4" s="67" t="str">
        <f>+IFERROR(IF(VLOOKUP($A4,Indicators!$A:$D,4,FALSE)=0,"TBD",VLOOKUP($A4,Indicators!$A:$D,4,FALSE)),"TBD")</f>
        <v>Energia</v>
      </c>
      <c r="H4" s="67" t="s">
        <v>2950</v>
      </c>
      <c r="I4" s="67" t="s">
        <v>750</v>
      </c>
      <c r="J4" s="6" t="s">
        <v>2951</v>
      </c>
      <c r="K4" s="67"/>
      <c r="L4" s="67"/>
      <c r="M4" s="67"/>
      <c r="N4" s="67" t="s">
        <v>749</v>
      </c>
      <c r="O4" s="163" t="s">
        <v>749</v>
      </c>
      <c r="P4" s="455" t="s">
        <v>2952</v>
      </c>
      <c r="Q4" s="65" t="s">
        <v>749</v>
      </c>
      <c r="R4" s="260" t="s">
        <v>2953</v>
      </c>
      <c r="S4" s="260" t="s">
        <v>2953</v>
      </c>
      <c r="Y4" s="6" t="s">
        <v>2958</v>
      </c>
    </row>
    <row r="5" spans="1:26">
      <c r="A5" s="62">
        <v>4</v>
      </c>
      <c r="B5" s="446">
        <v>4</v>
      </c>
      <c r="C5" s="63"/>
      <c r="D5" s="413" t="e">
        <v>#N/A</v>
      </c>
      <c r="E5" s="67" t="s">
        <v>2959</v>
      </c>
      <c r="F5" s="67">
        <f>+IFERROR(IF(VLOOKUP($A5,Indicators!$A:$D,3,FALSE)=0,"TBD",VLOOKUP($A5,Indicators!$A:$D,3,FALSE)),"TBD")</f>
        <v>7</v>
      </c>
      <c r="G5" s="67" t="str">
        <f>+IFERROR(IF(VLOOKUP($A5,Indicators!$A:$D,4,FALSE)=0,"TBD",VLOOKUP($A5,Indicators!$A:$D,4,FALSE)),"TBD")</f>
        <v>Energia</v>
      </c>
      <c r="H5" s="67" t="s">
        <v>2950</v>
      </c>
      <c r="I5" s="67" t="s">
        <v>750</v>
      </c>
      <c r="J5" s="6" t="s">
        <v>2951</v>
      </c>
      <c r="K5" s="67"/>
      <c r="L5" s="67"/>
      <c r="M5" s="67"/>
      <c r="N5" s="67">
        <v>30611</v>
      </c>
      <c r="O5" s="163" t="s">
        <v>749</v>
      </c>
      <c r="P5" s="455" t="s">
        <v>2952</v>
      </c>
      <c r="R5" s="260" t="s">
        <v>2953</v>
      </c>
      <c r="S5" s="260" t="s">
        <v>2953</v>
      </c>
      <c r="Y5" s="6" t="s">
        <v>2953</v>
      </c>
    </row>
    <row r="6" spans="1:26">
      <c r="A6" s="62">
        <v>5</v>
      </c>
      <c r="B6" s="446">
        <v>5</v>
      </c>
      <c r="C6" s="63"/>
      <c r="D6" s="413" t="e">
        <v>#N/A</v>
      </c>
      <c r="E6" s="67" t="s">
        <v>2960</v>
      </c>
      <c r="F6" s="67">
        <f>+IFERROR(IF(VLOOKUP($A6,Indicators!$A:$D,3,FALSE)=0,"TBD",VLOOKUP($A6,Indicators!$A:$D,3,FALSE)),"TBD")</f>
        <v>7</v>
      </c>
      <c r="G6" s="67" t="str">
        <f>+IFERROR(IF(VLOOKUP($A6,Indicators!$A:$D,4,FALSE)=0,"TBD",VLOOKUP($A6,Indicators!$A:$D,4,FALSE)),"TBD")</f>
        <v>Energia</v>
      </c>
      <c r="H6" s="67" t="s">
        <v>2950</v>
      </c>
      <c r="I6" s="67" t="s">
        <v>750</v>
      </c>
      <c r="J6" s="6" t="s">
        <v>2951</v>
      </c>
      <c r="K6" s="67"/>
      <c r="L6" s="67"/>
      <c r="M6" s="67"/>
      <c r="N6" s="67" t="s">
        <v>749</v>
      </c>
      <c r="O6" s="163">
        <v>1339</v>
      </c>
      <c r="P6" s="455" t="s">
        <v>2952</v>
      </c>
      <c r="Q6" s="65" t="s">
        <v>749</v>
      </c>
      <c r="R6" s="260" t="s">
        <v>2953</v>
      </c>
      <c r="S6" s="260" t="s">
        <v>2953</v>
      </c>
      <c r="Y6" s="6" t="s">
        <v>2961</v>
      </c>
    </row>
    <row r="7" spans="1:26">
      <c r="A7" s="62">
        <v>8</v>
      </c>
      <c r="B7" s="446">
        <v>8</v>
      </c>
      <c r="C7" s="63"/>
      <c r="D7" s="413" t="e">
        <v>#N/A</v>
      </c>
      <c r="E7" s="67" t="s">
        <v>2962</v>
      </c>
      <c r="F7" s="67">
        <f>+IFERROR(IF(VLOOKUP($A7,Indicators!$A:$D,3,FALSE)=0,"TBD",VLOOKUP($A7,Indicators!$A:$D,3,FALSE)),"TBD")</f>
        <v>4</v>
      </c>
      <c r="G7" s="183" t="s">
        <v>706</v>
      </c>
      <c r="H7" s="67" t="s">
        <v>2950</v>
      </c>
      <c r="I7" s="67"/>
      <c r="J7" s="67" t="s">
        <v>2963</v>
      </c>
      <c r="K7" s="67"/>
      <c r="L7" s="67"/>
      <c r="M7" s="67"/>
      <c r="N7" s="67" t="s">
        <v>749</v>
      </c>
      <c r="O7" s="163">
        <v>500</v>
      </c>
      <c r="P7" s="455" t="s">
        <v>2964</v>
      </c>
      <c r="Q7" s="65" t="s">
        <v>749</v>
      </c>
      <c r="R7" s="260" t="s">
        <v>2965</v>
      </c>
      <c r="S7" s="260" t="s">
        <v>2966</v>
      </c>
      <c r="Y7" s="6" t="s">
        <v>2953</v>
      </c>
    </row>
    <row r="8" spans="1:26">
      <c r="A8" s="62">
        <v>11</v>
      </c>
      <c r="B8" s="446">
        <v>11</v>
      </c>
      <c r="C8" s="63"/>
      <c r="D8" s="413" t="e">
        <v>#N/A</v>
      </c>
      <c r="E8" s="67" t="s">
        <v>2967</v>
      </c>
      <c r="F8" s="67">
        <f>+IFERROR(IF(VLOOKUP($A8,Indicators!$A:$D,3,FALSE)=0,"TBD",VLOOKUP($A8,Indicators!$A:$D,3,FALSE)),"TBD")</f>
        <v>13</v>
      </c>
      <c r="G8" s="24" t="s">
        <v>715</v>
      </c>
      <c r="H8" s="67" t="s">
        <v>2950</v>
      </c>
      <c r="I8" s="67"/>
      <c r="J8" s="67" t="s">
        <v>2447</v>
      </c>
      <c r="K8" s="67"/>
      <c r="L8" s="67"/>
      <c r="M8" s="67"/>
      <c r="N8" s="67" t="s">
        <v>749</v>
      </c>
      <c r="O8" s="163" t="s">
        <v>749</v>
      </c>
      <c r="Q8" s="65" t="s">
        <v>749</v>
      </c>
      <c r="R8" s="260" t="s">
        <v>2953</v>
      </c>
      <c r="S8" s="260" t="s">
        <v>2953</v>
      </c>
      <c r="Y8" s="6" t="s">
        <v>2953</v>
      </c>
    </row>
    <row r="9" spans="1:26">
      <c r="A9" s="62">
        <v>12</v>
      </c>
      <c r="B9" s="446">
        <v>12</v>
      </c>
      <c r="C9" s="63"/>
      <c r="D9" s="413" t="e">
        <v>#N/A</v>
      </c>
      <c r="E9" s="67" t="s">
        <v>2968</v>
      </c>
      <c r="F9" s="67">
        <f>+IFERROR(IF(VLOOKUP($A9,Indicators!$A:$D,3,FALSE)=0,"TBD",VLOOKUP($A9,Indicators!$A:$D,3,FALSE)),"TBD")</f>
        <v>13</v>
      </c>
      <c r="G9" s="24" t="s">
        <v>715</v>
      </c>
      <c r="H9" s="67" t="s">
        <v>2950</v>
      </c>
      <c r="I9" s="67"/>
      <c r="J9" s="67" t="s">
        <v>2447</v>
      </c>
      <c r="K9" s="67"/>
      <c r="L9" s="67"/>
      <c r="M9" s="67"/>
      <c r="N9" s="67" t="s">
        <v>749</v>
      </c>
      <c r="O9" s="163" t="s">
        <v>749</v>
      </c>
      <c r="Q9" s="65" t="s">
        <v>749</v>
      </c>
      <c r="R9" s="260" t="s">
        <v>2953</v>
      </c>
      <c r="S9" s="260" t="s">
        <v>2953</v>
      </c>
      <c r="Y9" s="6" t="s">
        <v>2953</v>
      </c>
    </row>
    <row r="10" spans="1:26">
      <c r="A10" s="62">
        <v>14</v>
      </c>
      <c r="B10" s="446">
        <v>14</v>
      </c>
      <c r="C10" s="63"/>
      <c r="D10" s="413" t="e">
        <v>#N/A</v>
      </c>
      <c r="E10" s="67" t="s">
        <v>2969</v>
      </c>
      <c r="F10" s="67">
        <f>+IFERROR(IF(VLOOKUP($A10,Indicators!$A:$D,3,FALSE)=0,"TBD",VLOOKUP($A10,Indicators!$A:$D,3,FALSE)),"TBD")</f>
        <v>5</v>
      </c>
      <c r="G10" s="183" t="s">
        <v>709</v>
      </c>
      <c r="H10" s="67" t="s">
        <v>2950</v>
      </c>
      <c r="I10" s="67"/>
      <c r="J10" s="67" t="s">
        <v>2970</v>
      </c>
      <c r="K10" s="67"/>
      <c r="L10" s="67"/>
      <c r="M10" s="67"/>
      <c r="N10" s="67">
        <v>30419</v>
      </c>
      <c r="O10" s="163" t="s">
        <v>749</v>
      </c>
      <c r="P10" s="455" t="s">
        <v>2971</v>
      </c>
      <c r="R10" s="260" t="s">
        <v>2953</v>
      </c>
      <c r="S10" s="260" t="s">
        <v>2953</v>
      </c>
      <c r="Y10" s="6" t="s">
        <v>2953</v>
      </c>
    </row>
    <row r="11" spans="1:26">
      <c r="A11" s="62">
        <v>15</v>
      </c>
      <c r="B11" s="446">
        <v>15</v>
      </c>
      <c r="C11" s="63"/>
      <c r="D11" s="413" t="e">
        <v>#N/A</v>
      </c>
      <c r="E11" s="67" t="s">
        <v>2972</v>
      </c>
      <c r="F11" s="67">
        <f>+IFERROR(IF(VLOOKUP($A11,Indicators!$A:$D,3,FALSE)=0,"TBD",VLOOKUP($A11,Indicators!$A:$D,3,FALSE)),"TBD")</f>
        <v>5</v>
      </c>
      <c r="G11" s="183" t="s">
        <v>709</v>
      </c>
      <c r="H11" s="67" t="s">
        <v>2950</v>
      </c>
      <c r="I11" s="67"/>
      <c r="J11" s="67" t="s">
        <v>2970</v>
      </c>
      <c r="K11" s="67"/>
      <c r="L11" s="67"/>
      <c r="M11" s="67"/>
      <c r="N11" s="67">
        <v>30420</v>
      </c>
      <c r="O11" s="163" t="s">
        <v>749</v>
      </c>
      <c r="P11" s="455" t="s">
        <v>2971</v>
      </c>
      <c r="Q11" s="65" t="s">
        <v>749</v>
      </c>
      <c r="R11" s="260" t="s">
        <v>2953</v>
      </c>
      <c r="S11" s="260" t="s">
        <v>2953</v>
      </c>
      <c r="Y11" s="6" t="s">
        <v>2953</v>
      </c>
    </row>
    <row r="12" spans="1:26">
      <c r="A12" s="62">
        <v>16</v>
      </c>
      <c r="B12" s="446">
        <v>16</v>
      </c>
      <c r="C12" s="63"/>
      <c r="D12" s="413" t="e">
        <v>#N/A</v>
      </c>
      <c r="E12" s="67" t="s">
        <v>2973</v>
      </c>
      <c r="F12" s="67">
        <f>+IFERROR(IF(VLOOKUP($A12,Indicators!$A:$D,3,FALSE)=0,"TBD",VLOOKUP($A12,Indicators!$A:$D,3,FALSE)),"TBD")</f>
        <v>5</v>
      </c>
      <c r="G12" s="183" t="s">
        <v>709</v>
      </c>
      <c r="H12" s="67" t="s">
        <v>2950</v>
      </c>
      <c r="I12" s="67"/>
      <c r="J12" s="67" t="s">
        <v>2970</v>
      </c>
      <c r="K12" s="67"/>
      <c r="L12" s="67"/>
      <c r="M12" s="67"/>
      <c r="N12" s="67">
        <v>30420</v>
      </c>
      <c r="O12" s="163" t="s">
        <v>749</v>
      </c>
      <c r="P12" s="455" t="s">
        <v>2971</v>
      </c>
      <c r="Q12" s="65" t="s">
        <v>749</v>
      </c>
      <c r="R12" s="260" t="s">
        <v>2953</v>
      </c>
      <c r="S12" s="260" t="s">
        <v>2953</v>
      </c>
      <c r="Y12" s="6" t="s">
        <v>2953</v>
      </c>
    </row>
    <row r="13" spans="1:26">
      <c r="A13" s="62">
        <v>17</v>
      </c>
      <c r="B13" s="446">
        <v>17</v>
      </c>
      <c r="C13" s="63"/>
      <c r="D13" s="413" t="e">
        <v>#N/A</v>
      </c>
      <c r="E13" s="67" t="s">
        <v>2974</v>
      </c>
      <c r="F13" s="67">
        <f>+IFERROR(IF(VLOOKUP($A13,Indicators!$A:$D,3,FALSE)=0,"TBD",VLOOKUP($A13,Indicators!$A:$D,3,FALSE)),"TBD")</f>
        <v>5</v>
      </c>
      <c r="G13" s="183" t="s">
        <v>709</v>
      </c>
      <c r="H13" s="67" t="s">
        <v>2950</v>
      </c>
      <c r="I13" s="67"/>
      <c r="J13" s="67" t="s">
        <v>2970</v>
      </c>
      <c r="K13" s="67"/>
      <c r="L13" s="67"/>
      <c r="M13" s="67"/>
      <c r="N13" s="67">
        <v>30420</v>
      </c>
      <c r="O13" s="163" t="s">
        <v>749</v>
      </c>
      <c r="P13" s="455" t="s">
        <v>2971</v>
      </c>
      <c r="Q13" s="65" t="s">
        <v>749</v>
      </c>
      <c r="R13" s="260" t="s">
        <v>2953</v>
      </c>
      <c r="S13" s="260" t="s">
        <v>2953</v>
      </c>
      <c r="Y13" s="6" t="s">
        <v>2953</v>
      </c>
    </row>
    <row r="14" spans="1:26">
      <c r="A14" s="62">
        <v>18</v>
      </c>
      <c r="B14" s="446">
        <v>18</v>
      </c>
      <c r="C14" s="63"/>
      <c r="D14" s="413" t="e">
        <v>#N/A</v>
      </c>
      <c r="E14" s="67" t="s">
        <v>2975</v>
      </c>
      <c r="F14" s="67">
        <f>+IFERROR(IF(VLOOKUP($A14,Indicators!$A:$D,3,FALSE)=0,"TBD",VLOOKUP($A14,Indicators!$A:$D,3,FALSE)),"TBD")</f>
        <v>5</v>
      </c>
      <c r="G14" s="183" t="s">
        <v>709</v>
      </c>
      <c r="H14" s="67" t="s">
        <v>2950</v>
      </c>
      <c r="I14" s="67"/>
      <c r="J14" s="67" t="s">
        <v>2970</v>
      </c>
      <c r="K14" s="67"/>
      <c r="L14" s="67"/>
      <c r="M14" s="67"/>
      <c r="N14" s="67">
        <v>30420</v>
      </c>
      <c r="O14" s="163" t="s">
        <v>749</v>
      </c>
      <c r="P14" s="455" t="s">
        <v>2971</v>
      </c>
      <c r="Q14" s="65" t="s">
        <v>749</v>
      </c>
      <c r="R14" s="260" t="s">
        <v>2953</v>
      </c>
      <c r="S14" s="260" t="s">
        <v>2953</v>
      </c>
      <c r="Y14" s="6" t="s">
        <v>2953</v>
      </c>
    </row>
    <row r="15" spans="1:26">
      <c r="A15" s="62">
        <v>19</v>
      </c>
      <c r="B15" s="446">
        <v>19</v>
      </c>
      <c r="C15" s="63"/>
      <c r="D15" s="413" t="e">
        <v>#N/A</v>
      </c>
      <c r="E15" s="67" t="s">
        <v>2976</v>
      </c>
      <c r="F15" s="67">
        <f>+IFERROR(IF(VLOOKUP($A15,Indicators!$A:$D,3,FALSE)=0,"TBD",VLOOKUP($A15,Indicators!$A:$D,3,FALSE)),"TBD")</f>
        <v>5</v>
      </c>
      <c r="G15" s="183" t="s">
        <v>709</v>
      </c>
      <c r="H15" s="67" t="s">
        <v>2950</v>
      </c>
      <c r="I15" s="67"/>
      <c r="J15" s="67" t="s">
        <v>2970</v>
      </c>
      <c r="K15" s="67"/>
      <c r="L15" s="67"/>
      <c r="M15" s="67"/>
      <c r="N15" s="67">
        <v>30420</v>
      </c>
      <c r="O15" s="163" t="s">
        <v>749</v>
      </c>
      <c r="P15" s="455" t="s">
        <v>2971</v>
      </c>
      <c r="Q15" s="65" t="s">
        <v>749</v>
      </c>
      <c r="R15" s="260" t="s">
        <v>2953</v>
      </c>
      <c r="S15" s="260" t="s">
        <v>2953</v>
      </c>
      <c r="Y15" s="6" t="s">
        <v>2953</v>
      </c>
    </row>
    <row r="16" spans="1:26" s="168" customFormat="1" ht="21" customHeight="1">
      <c r="A16" s="165">
        <v>20</v>
      </c>
      <c r="B16" s="447">
        <v>20</v>
      </c>
      <c r="C16" s="444">
        <v>3601</v>
      </c>
      <c r="D16" s="445">
        <v>3601</v>
      </c>
      <c r="E16" s="166" t="s">
        <v>2977</v>
      </c>
      <c r="F16" s="166">
        <f>+IFERROR(IF(VLOOKUP($A16,Indicators!$A:$D,3,FALSE)=0,"TBD",VLOOKUP($A16,Indicators!$A:$D,3,FALSE)),"TBD")</f>
        <v>6</v>
      </c>
      <c r="G16" s="183" t="s">
        <v>711</v>
      </c>
      <c r="H16" s="166" t="s">
        <v>2950</v>
      </c>
      <c r="I16" s="167"/>
      <c r="J16" s="183" t="s">
        <v>2978</v>
      </c>
      <c r="K16" s="166"/>
      <c r="L16" s="166"/>
      <c r="M16" s="189">
        <v>11</v>
      </c>
      <c r="N16" s="166">
        <v>30350</v>
      </c>
      <c r="O16" s="167">
        <v>461</v>
      </c>
      <c r="P16" s="456" t="s">
        <v>2979</v>
      </c>
      <c r="Q16" s="169" t="s">
        <v>2980</v>
      </c>
      <c r="R16" s="260" t="s">
        <v>2981</v>
      </c>
      <c r="S16" s="260" t="s">
        <v>2982</v>
      </c>
      <c r="W16" s="168" t="s">
        <v>2983</v>
      </c>
      <c r="X16" s="168" t="s">
        <v>2984</v>
      </c>
      <c r="Y16" s="6" t="s">
        <v>2985</v>
      </c>
    </row>
    <row r="17" spans="1:25">
      <c r="A17" s="62">
        <v>21</v>
      </c>
      <c r="B17" s="446">
        <v>21</v>
      </c>
      <c r="C17" s="186">
        <v>3619</v>
      </c>
      <c r="D17" s="414">
        <v>3619</v>
      </c>
      <c r="E17" s="67" t="s">
        <v>2986</v>
      </c>
      <c r="F17" s="67">
        <f>+IFERROR(IF(VLOOKUP($A17,Indicators!$A:$D,3,FALSE)=0,"TBD",VLOOKUP($A17,Indicators!$A:$D,3,FALSE)),"TBD")</f>
        <v>6</v>
      </c>
      <c r="G17" s="183" t="s">
        <v>711</v>
      </c>
      <c r="H17" s="67" t="s">
        <v>2950</v>
      </c>
      <c r="I17" s="163"/>
      <c r="J17" s="183" t="s">
        <v>2978</v>
      </c>
      <c r="K17" s="67"/>
      <c r="L17" s="67"/>
      <c r="M17" s="190">
        <v>20</v>
      </c>
      <c r="N17" s="67" t="s">
        <v>749</v>
      </c>
      <c r="O17" s="163">
        <v>509</v>
      </c>
      <c r="P17" s="455" t="s">
        <v>2987</v>
      </c>
      <c r="Q17" s="65" t="s">
        <v>749</v>
      </c>
      <c r="R17" s="260" t="s">
        <v>2981</v>
      </c>
      <c r="S17" s="260" t="s">
        <v>2982</v>
      </c>
      <c r="W17" s="65" t="s">
        <v>2988</v>
      </c>
      <c r="X17" s="65" t="s">
        <v>2989</v>
      </c>
      <c r="Y17" s="6" t="s">
        <v>2985</v>
      </c>
    </row>
    <row r="18" spans="1:25">
      <c r="A18" s="62">
        <v>22</v>
      </c>
      <c r="B18" s="446">
        <v>22</v>
      </c>
      <c r="C18" s="186">
        <v>22</v>
      </c>
      <c r="D18" s="414" t="e">
        <v>#N/A</v>
      </c>
      <c r="E18" s="67" t="s">
        <v>2990</v>
      </c>
      <c r="F18" s="67">
        <f>+IFERROR(IF(VLOOKUP($A18,Indicators!$A:$D,3,FALSE)=0,"TBD",VLOOKUP($A18,Indicators!$A:$D,3,FALSE)),"TBD")</f>
        <v>6</v>
      </c>
      <c r="G18" s="183" t="s">
        <v>711</v>
      </c>
      <c r="H18" s="67" t="s">
        <v>2950</v>
      </c>
      <c r="I18" s="163"/>
      <c r="J18" s="183" t="s">
        <v>2978</v>
      </c>
      <c r="K18" s="67"/>
      <c r="L18" s="67"/>
      <c r="M18" s="190">
        <v>26</v>
      </c>
      <c r="N18" s="67">
        <v>30355</v>
      </c>
      <c r="O18" s="163">
        <v>510</v>
      </c>
      <c r="P18" s="455" t="s">
        <v>2991</v>
      </c>
      <c r="R18" s="260" t="s">
        <v>2992</v>
      </c>
      <c r="S18" s="260" t="s">
        <v>2982</v>
      </c>
      <c r="X18" s="65" t="s">
        <v>2993</v>
      </c>
      <c r="Y18" s="6" t="s">
        <v>2953</v>
      </c>
    </row>
    <row r="19" spans="1:25">
      <c r="A19" s="62">
        <v>23</v>
      </c>
      <c r="B19" s="446">
        <v>23</v>
      </c>
      <c r="C19" s="63"/>
      <c r="D19" s="413" t="e">
        <v>#N/A</v>
      </c>
      <c r="E19" s="67" t="s">
        <v>2994</v>
      </c>
      <c r="F19" s="67">
        <f>+IFERROR(IF(VLOOKUP($A19,Indicators!$A:$D,3,FALSE)=0,"TBD",VLOOKUP($A19,Indicators!$A:$D,3,FALSE)),"TBD")</f>
        <v>6</v>
      </c>
      <c r="G19" s="183" t="s">
        <v>718</v>
      </c>
      <c r="H19" s="67" t="s">
        <v>2950</v>
      </c>
      <c r="I19" s="67"/>
      <c r="J19" s="67" t="s">
        <v>2610</v>
      </c>
      <c r="K19" s="67"/>
      <c r="L19" s="67"/>
      <c r="M19" s="67"/>
      <c r="N19" s="67">
        <v>30363</v>
      </c>
      <c r="O19" s="163" t="s">
        <v>749</v>
      </c>
      <c r="P19" s="455" t="s">
        <v>2995</v>
      </c>
      <c r="R19" s="260" t="s">
        <v>2953</v>
      </c>
      <c r="S19" s="260" t="s">
        <v>2953</v>
      </c>
      <c r="Y19" s="6" t="s">
        <v>2958</v>
      </c>
    </row>
    <row r="20" spans="1:25">
      <c r="A20" s="62">
        <v>25</v>
      </c>
      <c r="B20" s="446">
        <v>25</v>
      </c>
      <c r="C20" s="63"/>
      <c r="D20" s="413" t="e">
        <v>#N/A</v>
      </c>
      <c r="E20" s="67" t="s">
        <v>2996</v>
      </c>
      <c r="F20" s="67">
        <f>+IFERROR(IF(VLOOKUP($A20,Indicators!$A:$D,3,FALSE)=0,"TBD",VLOOKUP($A20,Indicators!$A:$D,3,FALSE)),"TBD")</f>
        <v>9</v>
      </c>
      <c r="G20" s="183" t="s">
        <v>718</v>
      </c>
      <c r="H20" s="67" t="s">
        <v>2950</v>
      </c>
      <c r="I20" s="67"/>
      <c r="J20" s="67" t="s">
        <v>2610</v>
      </c>
      <c r="K20" s="67"/>
      <c r="L20" s="67"/>
      <c r="M20" s="67"/>
      <c r="N20" s="67">
        <v>30731</v>
      </c>
      <c r="O20" s="163">
        <v>1276</v>
      </c>
      <c r="P20" s="455" t="s">
        <v>2997</v>
      </c>
      <c r="R20" s="260" t="s">
        <v>2998</v>
      </c>
      <c r="S20" s="260" t="s">
        <v>2953</v>
      </c>
      <c r="Y20" s="6" t="s">
        <v>2961</v>
      </c>
    </row>
    <row r="21" spans="1:25">
      <c r="A21" s="62">
        <v>26</v>
      </c>
      <c r="B21" s="446">
        <v>26</v>
      </c>
      <c r="C21" s="63"/>
      <c r="D21" s="413" t="e">
        <v>#N/A</v>
      </c>
      <c r="E21" s="67" t="s">
        <v>2999</v>
      </c>
      <c r="F21" s="67">
        <f>+IFERROR(IF(VLOOKUP($A21,Indicators!$A:$D,3,FALSE)=0,"TBD",VLOOKUP($A21,Indicators!$A:$D,3,FALSE)),"TBD")</f>
        <v>9</v>
      </c>
      <c r="G21" s="183" t="s">
        <v>718</v>
      </c>
      <c r="H21" s="67" t="s">
        <v>2950</v>
      </c>
      <c r="I21" s="67"/>
      <c r="J21" s="67" t="s">
        <v>2610</v>
      </c>
      <c r="K21" s="67"/>
      <c r="L21" s="67"/>
      <c r="M21" s="67"/>
      <c r="N21" s="67" t="s">
        <v>749</v>
      </c>
      <c r="O21" s="163" t="s">
        <v>749</v>
      </c>
      <c r="P21" s="455" t="s">
        <v>3000</v>
      </c>
      <c r="Q21" s="65" t="s">
        <v>749</v>
      </c>
      <c r="R21" s="260" t="s">
        <v>2953</v>
      </c>
      <c r="S21" s="260" t="s">
        <v>2953</v>
      </c>
      <c r="Y21" s="6" t="s">
        <v>2953</v>
      </c>
    </row>
    <row r="22" spans="1:25">
      <c r="A22" s="62">
        <v>27</v>
      </c>
      <c r="B22" s="446">
        <v>27</v>
      </c>
      <c r="C22" s="63"/>
      <c r="D22" s="413" t="e">
        <v>#N/A</v>
      </c>
      <c r="E22" s="67" t="s">
        <v>3001</v>
      </c>
      <c r="F22" s="67">
        <f>+IFERROR(IF(VLOOKUP($A22,Indicators!$A:$D,3,FALSE)=0,"TBD",VLOOKUP($A22,Indicators!$A:$D,3,FALSE)),"TBD")</f>
        <v>9</v>
      </c>
      <c r="G22" s="183" t="s">
        <v>718</v>
      </c>
      <c r="H22" s="67" t="s">
        <v>2950</v>
      </c>
      <c r="I22" s="67"/>
      <c r="J22" s="67" t="s">
        <v>2610</v>
      </c>
      <c r="K22" s="67"/>
      <c r="L22" s="67"/>
      <c r="M22" s="67"/>
      <c r="N22" s="67" t="s">
        <v>749</v>
      </c>
      <c r="O22" s="163" t="s">
        <v>749</v>
      </c>
      <c r="P22" s="455" t="s">
        <v>3000</v>
      </c>
      <c r="Q22" s="65" t="s">
        <v>749</v>
      </c>
      <c r="R22" s="260" t="s">
        <v>2953</v>
      </c>
      <c r="S22" s="260" t="s">
        <v>2953</v>
      </c>
      <c r="Y22" s="6" t="s">
        <v>2953</v>
      </c>
    </row>
    <row r="23" spans="1:25">
      <c r="A23" s="62">
        <v>28</v>
      </c>
      <c r="B23" s="446">
        <v>28</v>
      </c>
      <c r="C23" s="63"/>
      <c r="D23" s="413" t="e">
        <v>#N/A</v>
      </c>
      <c r="E23" s="67" t="s">
        <v>3002</v>
      </c>
      <c r="F23" s="67">
        <f>+IFERROR(IF(VLOOKUP($A23,Indicators!$A:$D,3,FALSE)=0,"TBD",VLOOKUP($A23,Indicators!$A:$D,3,FALSE)),"TBD")</f>
        <v>9</v>
      </c>
      <c r="G23" s="183" t="s">
        <v>718</v>
      </c>
      <c r="H23" s="67" t="s">
        <v>2950</v>
      </c>
      <c r="I23" s="67"/>
      <c r="J23" s="67" t="s">
        <v>2610</v>
      </c>
      <c r="K23" s="67"/>
      <c r="L23" s="67"/>
      <c r="M23" s="67"/>
      <c r="N23" s="67" t="s">
        <v>749</v>
      </c>
      <c r="O23" s="163" t="s">
        <v>749</v>
      </c>
      <c r="P23" s="455" t="s">
        <v>3000</v>
      </c>
      <c r="Q23" s="65" t="s">
        <v>749</v>
      </c>
      <c r="R23" s="260" t="s">
        <v>2953</v>
      </c>
      <c r="S23" s="260" t="s">
        <v>2953</v>
      </c>
      <c r="Y23" s="6" t="s">
        <v>2953</v>
      </c>
    </row>
    <row r="24" spans="1:25">
      <c r="A24" s="62">
        <v>29</v>
      </c>
      <c r="B24" s="446">
        <v>29</v>
      </c>
      <c r="C24" s="63"/>
      <c r="D24" s="413" t="e">
        <v>#N/A</v>
      </c>
      <c r="E24" s="67" t="s">
        <v>3003</v>
      </c>
      <c r="F24" s="67">
        <f>+IFERROR(IF(VLOOKUP($A24,Indicators!$A:$D,3,FALSE)=0,"TBD",VLOOKUP($A24,Indicators!$A:$D,3,FALSE)),"TBD")</f>
        <v>9</v>
      </c>
      <c r="G24" s="183" t="s">
        <v>718</v>
      </c>
      <c r="H24" s="67" t="s">
        <v>2950</v>
      </c>
      <c r="I24" s="67"/>
      <c r="J24" s="67" t="s">
        <v>2610</v>
      </c>
      <c r="K24" s="67"/>
      <c r="L24" s="67"/>
      <c r="M24" s="67"/>
      <c r="N24" s="67" t="s">
        <v>749</v>
      </c>
      <c r="O24" s="163" t="s">
        <v>749</v>
      </c>
      <c r="P24" s="455" t="s">
        <v>3000</v>
      </c>
      <c r="Q24" s="65" t="s">
        <v>749</v>
      </c>
      <c r="R24" s="260" t="s">
        <v>2953</v>
      </c>
      <c r="S24" s="260" t="s">
        <v>2953</v>
      </c>
      <c r="Y24" s="6" t="s">
        <v>2953</v>
      </c>
    </row>
    <row r="25" spans="1:25">
      <c r="A25" s="62">
        <v>30</v>
      </c>
      <c r="B25" s="446">
        <v>30</v>
      </c>
      <c r="C25" s="63"/>
      <c r="D25" s="413" t="e">
        <v>#N/A</v>
      </c>
      <c r="E25" s="67" t="s">
        <v>3004</v>
      </c>
      <c r="F25" s="67">
        <f>+IFERROR(IF(VLOOKUP($A25,Indicators!$A:$D,3,FALSE)=0,"TBD",VLOOKUP($A25,Indicators!$A:$D,3,FALSE)),"TBD")</f>
        <v>9</v>
      </c>
      <c r="G25" s="183" t="s">
        <v>718</v>
      </c>
      <c r="H25" s="67" t="s">
        <v>2950</v>
      </c>
      <c r="I25" s="67"/>
      <c r="J25" s="67" t="s">
        <v>2610</v>
      </c>
      <c r="K25" s="67"/>
      <c r="L25" s="67"/>
      <c r="M25" s="67"/>
      <c r="N25" s="67" t="s">
        <v>749</v>
      </c>
      <c r="O25" s="163" t="s">
        <v>749</v>
      </c>
      <c r="P25" s="455" t="s">
        <v>3000</v>
      </c>
      <c r="Q25" s="65" t="s">
        <v>749</v>
      </c>
      <c r="R25" s="260" t="s">
        <v>2953</v>
      </c>
      <c r="S25" s="260" t="s">
        <v>2953</v>
      </c>
      <c r="Y25" s="6" t="s">
        <v>2953</v>
      </c>
    </row>
    <row r="26" spans="1:25">
      <c r="A26" s="62">
        <v>31</v>
      </c>
      <c r="B26" s="446">
        <v>31</v>
      </c>
      <c r="C26" s="63"/>
      <c r="D26" s="413" t="e">
        <v>#N/A</v>
      </c>
      <c r="E26" s="67" t="s">
        <v>3005</v>
      </c>
      <c r="F26" s="67">
        <f>+IFERROR(IF(VLOOKUP($A26,Indicators!$A:$D,3,FALSE)=0,"TBD",VLOOKUP($A26,Indicators!$A:$D,3,FALSE)),"TBD")</f>
        <v>9</v>
      </c>
      <c r="G26" s="183" t="s">
        <v>718</v>
      </c>
      <c r="H26" s="67" t="s">
        <v>2950</v>
      </c>
      <c r="I26" s="67"/>
      <c r="J26" s="67" t="s">
        <v>2610</v>
      </c>
      <c r="K26" s="67"/>
      <c r="L26" s="67"/>
      <c r="M26" s="67"/>
      <c r="N26" s="67" t="s">
        <v>749</v>
      </c>
      <c r="O26" s="163" t="s">
        <v>749</v>
      </c>
      <c r="P26" s="455" t="s">
        <v>3000</v>
      </c>
      <c r="Q26" s="65" t="s">
        <v>749</v>
      </c>
      <c r="R26" s="260" t="s">
        <v>2953</v>
      </c>
      <c r="S26" s="260" t="s">
        <v>2953</v>
      </c>
      <c r="Y26" s="6" t="s">
        <v>2953</v>
      </c>
    </row>
    <row r="27" spans="1:25">
      <c r="A27" s="62">
        <v>32</v>
      </c>
      <c r="B27" s="446">
        <v>32</v>
      </c>
      <c r="C27" s="63"/>
      <c r="D27" s="413" t="e">
        <v>#N/A</v>
      </c>
      <c r="E27" s="67" t="s">
        <v>3006</v>
      </c>
      <c r="F27" s="67">
        <f>+IFERROR(IF(VLOOKUP($A27,Indicators!$A:$D,3,FALSE)=0,"TBD",VLOOKUP($A27,Indicators!$A:$D,3,FALSE)),"TBD")</f>
        <v>9</v>
      </c>
      <c r="G27" s="183" t="s">
        <v>718</v>
      </c>
      <c r="H27" s="67" t="s">
        <v>2950</v>
      </c>
      <c r="I27" s="67"/>
      <c r="J27" s="67" t="s">
        <v>2610</v>
      </c>
      <c r="K27" s="67"/>
      <c r="L27" s="67"/>
      <c r="M27" s="67"/>
      <c r="N27" s="67" t="s">
        <v>749</v>
      </c>
      <c r="O27" s="163" t="s">
        <v>749</v>
      </c>
      <c r="P27" s="455" t="s">
        <v>3000</v>
      </c>
      <c r="Q27" s="65" t="s">
        <v>749</v>
      </c>
      <c r="R27" s="260" t="s">
        <v>2953</v>
      </c>
      <c r="S27" s="260" t="s">
        <v>2953</v>
      </c>
      <c r="Y27" s="6" t="s">
        <v>2953</v>
      </c>
    </row>
    <row r="28" spans="1:25">
      <c r="A28" s="62">
        <v>33</v>
      </c>
      <c r="B28" s="446">
        <v>33</v>
      </c>
      <c r="C28" s="63"/>
      <c r="D28" s="413" t="e">
        <v>#N/A</v>
      </c>
      <c r="E28" s="67" t="s">
        <v>3007</v>
      </c>
      <c r="F28" s="67">
        <f>+IFERROR(IF(VLOOKUP($A28,Indicators!$A:$D,3,FALSE)=0,"TBD",VLOOKUP($A28,Indicators!$A:$D,3,FALSE)),"TBD")</f>
        <v>9</v>
      </c>
      <c r="G28" s="183" t="s">
        <v>718</v>
      </c>
      <c r="H28" s="67" t="s">
        <v>2950</v>
      </c>
      <c r="I28" s="67"/>
      <c r="J28" s="67" t="s">
        <v>2610</v>
      </c>
      <c r="K28" s="67"/>
      <c r="L28" s="67"/>
      <c r="M28" s="67"/>
      <c r="N28" s="67" t="s">
        <v>749</v>
      </c>
      <c r="O28" s="163" t="s">
        <v>749</v>
      </c>
      <c r="P28" s="455" t="s">
        <v>3008</v>
      </c>
      <c r="Q28" s="65" t="s">
        <v>749</v>
      </c>
      <c r="R28" s="260" t="s">
        <v>2953</v>
      </c>
      <c r="S28" s="260" t="s">
        <v>2953</v>
      </c>
      <c r="Y28" s="6" t="s">
        <v>2953</v>
      </c>
    </row>
    <row r="29" spans="1:25">
      <c r="A29" s="62">
        <v>34</v>
      </c>
      <c r="B29" s="446">
        <v>34</v>
      </c>
      <c r="C29" s="63"/>
      <c r="D29" s="413" t="e">
        <v>#N/A</v>
      </c>
      <c r="E29" s="67" t="s">
        <v>3009</v>
      </c>
      <c r="F29" s="67">
        <f>+IFERROR(IF(VLOOKUP($A29,Indicators!$A:$D,3,FALSE)=0,"TBD",VLOOKUP($A29,Indicators!$A:$D,3,FALSE)),"TBD")</f>
        <v>9</v>
      </c>
      <c r="G29" s="183" t="s">
        <v>718</v>
      </c>
      <c r="H29" s="67" t="s">
        <v>2950</v>
      </c>
      <c r="I29" s="67"/>
      <c r="J29" s="67" t="s">
        <v>2610</v>
      </c>
      <c r="K29" s="67"/>
      <c r="L29" s="67"/>
      <c r="M29" s="67"/>
      <c r="N29" s="67" t="s">
        <v>749</v>
      </c>
      <c r="O29" s="163" t="s">
        <v>749</v>
      </c>
      <c r="P29" s="455" t="s">
        <v>3008</v>
      </c>
      <c r="Q29" s="65" t="s">
        <v>749</v>
      </c>
      <c r="R29" s="260" t="s">
        <v>2953</v>
      </c>
      <c r="S29" s="260" t="s">
        <v>2953</v>
      </c>
      <c r="Y29" s="6" t="s">
        <v>2953</v>
      </c>
    </row>
    <row r="30" spans="1:25">
      <c r="A30" s="62">
        <v>35</v>
      </c>
      <c r="B30" s="446">
        <v>35</v>
      </c>
      <c r="C30" s="63"/>
      <c r="D30" s="413" t="e">
        <v>#N/A</v>
      </c>
      <c r="E30" s="67" t="s">
        <v>3010</v>
      </c>
      <c r="F30" s="67">
        <f>+IFERROR(IF(VLOOKUP($A30,Indicators!$A:$D,3,FALSE)=0,"TBD",VLOOKUP($A30,Indicators!$A:$D,3,FALSE)),"TBD")</f>
        <v>9</v>
      </c>
      <c r="G30" s="183" t="s">
        <v>718</v>
      </c>
      <c r="H30" s="67" t="s">
        <v>2950</v>
      </c>
      <c r="I30" s="67"/>
      <c r="J30" s="67" t="s">
        <v>2610</v>
      </c>
      <c r="K30" s="67"/>
      <c r="L30" s="67"/>
      <c r="M30" s="67"/>
      <c r="N30" s="67" t="s">
        <v>749</v>
      </c>
      <c r="O30" s="163" t="s">
        <v>749</v>
      </c>
      <c r="P30" s="455" t="s">
        <v>3008</v>
      </c>
      <c r="Q30" s="65" t="s">
        <v>749</v>
      </c>
      <c r="R30" s="260" t="s">
        <v>2953</v>
      </c>
      <c r="S30" s="260" t="s">
        <v>2953</v>
      </c>
      <c r="Y30" s="6" t="s">
        <v>2953</v>
      </c>
    </row>
    <row r="31" spans="1:25">
      <c r="A31" s="62">
        <v>36</v>
      </c>
      <c r="B31" s="446">
        <v>36</v>
      </c>
      <c r="C31" s="63"/>
      <c r="D31" s="413" t="e">
        <v>#N/A</v>
      </c>
      <c r="E31" s="67" t="s">
        <v>3011</v>
      </c>
      <c r="F31" s="67">
        <f>+IFERROR(IF(VLOOKUP($A31,Indicators!$A:$D,3,FALSE)=0,"TBD",VLOOKUP($A31,Indicators!$A:$D,3,FALSE)),"TBD")</f>
        <v>9</v>
      </c>
      <c r="G31" s="183" t="s">
        <v>718</v>
      </c>
      <c r="H31" s="67" t="s">
        <v>2950</v>
      </c>
      <c r="I31" s="67"/>
      <c r="J31" s="67" t="s">
        <v>2610</v>
      </c>
      <c r="K31" s="67"/>
      <c r="L31" s="67"/>
      <c r="M31" s="67"/>
      <c r="N31" s="67" t="s">
        <v>749</v>
      </c>
      <c r="O31" s="163" t="s">
        <v>749</v>
      </c>
      <c r="P31" s="455" t="s">
        <v>3008</v>
      </c>
      <c r="Q31" s="65" t="s">
        <v>749</v>
      </c>
      <c r="R31" s="260" t="s">
        <v>2953</v>
      </c>
      <c r="S31" s="260" t="s">
        <v>2953</v>
      </c>
      <c r="Y31" s="6" t="s">
        <v>2953</v>
      </c>
    </row>
    <row r="32" spans="1:25">
      <c r="A32" s="62">
        <v>37</v>
      </c>
      <c r="B32" s="446">
        <v>37</v>
      </c>
      <c r="C32" s="63"/>
      <c r="D32" s="413" t="e">
        <v>#N/A</v>
      </c>
      <c r="E32" s="67" t="s">
        <v>3012</v>
      </c>
      <c r="F32" s="67">
        <f>+IFERROR(IF(VLOOKUP($A32,Indicators!$A:$D,3,FALSE)=0,"TBD",VLOOKUP($A32,Indicators!$A:$D,3,FALSE)),"TBD")</f>
        <v>9</v>
      </c>
      <c r="G32" s="183" t="s">
        <v>718</v>
      </c>
      <c r="H32" s="67" t="s">
        <v>2950</v>
      </c>
      <c r="I32" s="67"/>
      <c r="J32" s="67" t="s">
        <v>2610</v>
      </c>
      <c r="K32" s="67"/>
      <c r="L32" s="67"/>
      <c r="M32" s="67"/>
      <c r="N32" s="67" t="s">
        <v>749</v>
      </c>
      <c r="O32" s="163" t="s">
        <v>749</v>
      </c>
      <c r="P32" s="455" t="s">
        <v>3008</v>
      </c>
      <c r="Q32" s="65" t="s">
        <v>749</v>
      </c>
      <c r="R32" s="260" t="s">
        <v>2953</v>
      </c>
      <c r="S32" s="260" t="s">
        <v>2953</v>
      </c>
      <c r="Y32" s="6" t="s">
        <v>2953</v>
      </c>
    </row>
    <row r="33" spans="1:25">
      <c r="A33" s="62">
        <v>38</v>
      </c>
      <c r="B33" s="446">
        <v>38</v>
      </c>
      <c r="C33" s="63"/>
      <c r="D33" s="413" t="e">
        <v>#N/A</v>
      </c>
      <c r="E33" s="67" t="s">
        <v>3013</v>
      </c>
      <c r="F33" s="67">
        <f>+IFERROR(IF(VLOOKUP($A33,Indicators!$A:$D,3,FALSE)=0,"TBD",VLOOKUP($A33,Indicators!$A:$D,3,FALSE)),"TBD")</f>
        <v>9</v>
      </c>
      <c r="G33" s="183" t="s">
        <v>718</v>
      </c>
      <c r="H33" s="67" t="s">
        <v>2950</v>
      </c>
      <c r="I33" s="67"/>
      <c r="J33" s="67" t="s">
        <v>2610</v>
      </c>
      <c r="K33" s="67"/>
      <c r="L33" s="67"/>
      <c r="M33" s="67"/>
      <c r="N33" s="67" t="s">
        <v>749</v>
      </c>
      <c r="O33" s="163" t="s">
        <v>749</v>
      </c>
      <c r="P33" s="455" t="s">
        <v>3008</v>
      </c>
      <c r="Q33" s="65" t="s">
        <v>749</v>
      </c>
      <c r="R33" s="260" t="s">
        <v>2953</v>
      </c>
      <c r="S33" s="260" t="s">
        <v>2953</v>
      </c>
      <c r="Y33" s="6" t="s">
        <v>2953</v>
      </c>
    </row>
    <row r="34" spans="1:25">
      <c r="A34" s="62">
        <v>39</v>
      </c>
      <c r="B34" s="446">
        <v>39</v>
      </c>
      <c r="C34" s="63"/>
      <c r="D34" s="413" t="e">
        <v>#N/A</v>
      </c>
      <c r="E34" s="67" t="s">
        <v>3014</v>
      </c>
      <c r="F34" s="67">
        <f>+IFERROR(IF(VLOOKUP($A34,Indicators!$A:$D,3,FALSE)=0,"TBD",VLOOKUP($A34,Indicators!$A:$D,3,FALSE)),"TBD")</f>
        <v>9</v>
      </c>
      <c r="G34" s="183" t="s">
        <v>718</v>
      </c>
      <c r="H34" s="67" t="s">
        <v>2950</v>
      </c>
      <c r="I34" s="67"/>
      <c r="J34" s="67" t="s">
        <v>2610</v>
      </c>
      <c r="K34" s="67"/>
      <c r="L34" s="67"/>
      <c r="M34" s="67"/>
      <c r="N34" s="67" t="s">
        <v>749</v>
      </c>
      <c r="O34" s="163" t="s">
        <v>749</v>
      </c>
      <c r="P34" s="455" t="s">
        <v>3008</v>
      </c>
      <c r="Q34" s="65" t="s">
        <v>749</v>
      </c>
      <c r="R34" s="260" t="s">
        <v>2953</v>
      </c>
      <c r="S34" s="260" t="s">
        <v>2953</v>
      </c>
      <c r="Y34" s="6" t="s">
        <v>2953</v>
      </c>
    </row>
    <row r="35" spans="1:25">
      <c r="A35" s="62">
        <v>40</v>
      </c>
      <c r="B35" s="446">
        <v>40</v>
      </c>
      <c r="C35" s="63"/>
      <c r="D35" s="413" t="e">
        <v>#N/A</v>
      </c>
      <c r="E35" s="67" t="s">
        <v>3015</v>
      </c>
      <c r="F35" s="67">
        <f>+IFERROR(IF(VLOOKUP($A35,Indicators!$A:$D,3,FALSE)=0,"TBD",VLOOKUP($A35,Indicators!$A:$D,3,FALSE)),"TBD")</f>
        <v>9</v>
      </c>
      <c r="G35" s="183" t="s">
        <v>718</v>
      </c>
      <c r="H35" s="67" t="s">
        <v>2950</v>
      </c>
      <c r="I35" s="67"/>
      <c r="J35" s="67" t="s">
        <v>2610</v>
      </c>
      <c r="K35" s="67"/>
      <c r="L35" s="67"/>
      <c r="M35" s="67"/>
      <c r="N35" s="67" t="s">
        <v>749</v>
      </c>
      <c r="O35" s="163" t="s">
        <v>749</v>
      </c>
      <c r="P35" s="455" t="s">
        <v>3008</v>
      </c>
      <c r="Q35" s="65" t="s">
        <v>749</v>
      </c>
      <c r="R35" s="260" t="s">
        <v>2953</v>
      </c>
      <c r="S35" s="260" t="s">
        <v>2953</v>
      </c>
      <c r="Y35" s="6" t="s">
        <v>2953</v>
      </c>
    </row>
    <row r="36" spans="1:25">
      <c r="A36" s="62">
        <v>41</v>
      </c>
      <c r="B36" s="446">
        <v>41</v>
      </c>
      <c r="C36" s="63"/>
      <c r="D36" s="413" t="e">
        <v>#N/A</v>
      </c>
      <c r="E36" s="67" t="s">
        <v>3016</v>
      </c>
      <c r="F36" s="67">
        <f>+IFERROR(IF(VLOOKUP($A36,Indicators!$A:$D,3,FALSE)=0,"TBD",VLOOKUP($A36,Indicators!$A:$D,3,FALSE)),"TBD")</f>
        <v>9</v>
      </c>
      <c r="G36" s="183" t="s">
        <v>718</v>
      </c>
      <c r="H36" s="67" t="s">
        <v>2950</v>
      </c>
      <c r="I36" s="67"/>
      <c r="J36" s="67" t="s">
        <v>2610</v>
      </c>
      <c r="K36" s="67"/>
      <c r="L36" s="67"/>
      <c r="M36" s="67"/>
      <c r="N36" s="67" t="s">
        <v>749</v>
      </c>
      <c r="O36" s="163" t="s">
        <v>749</v>
      </c>
      <c r="P36" s="455" t="s">
        <v>3008</v>
      </c>
      <c r="Q36" s="65" t="s">
        <v>749</v>
      </c>
      <c r="R36" s="260" t="s">
        <v>2953</v>
      </c>
      <c r="S36" s="260" t="s">
        <v>2953</v>
      </c>
      <c r="Y36" s="6" t="s">
        <v>2953</v>
      </c>
    </row>
    <row r="37" spans="1:25">
      <c r="A37" s="62">
        <v>42</v>
      </c>
      <c r="B37" s="446">
        <v>42</v>
      </c>
      <c r="C37" s="63"/>
      <c r="D37" s="413" t="e">
        <v>#N/A</v>
      </c>
      <c r="E37" s="67" t="s">
        <v>3017</v>
      </c>
      <c r="F37" s="67">
        <f>+IFERROR(IF(VLOOKUP($A37,Indicators!$A:$D,3,FALSE)=0,"TBD",VLOOKUP($A37,Indicators!$A:$D,3,FALSE)),"TBD")</f>
        <v>9</v>
      </c>
      <c r="G37" s="183" t="s">
        <v>718</v>
      </c>
      <c r="H37" s="67" t="s">
        <v>2950</v>
      </c>
      <c r="I37" s="67"/>
      <c r="J37" s="67" t="s">
        <v>2610</v>
      </c>
      <c r="K37" s="67"/>
      <c r="L37" s="67"/>
      <c r="M37" s="67"/>
      <c r="N37" s="67" t="s">
        <v>749</v>
      </c>
      <c r="O37" s="163" t="s">
        <v>749</v>
      </c>
      <c r="P37" s="455" t="s">
        <v>3008</v>
      </c>
      <c r="Q37" s="65" t="s">
        <v>749</v>
      </c>
      <c r="R37" s="260" t="s">
        <v>2953</v>
      </c>
      <c r="S37" s="260" t="s">
        <v>2953</v>
      </c>
      <c r="Y37" s="6" t="s">
        <v>2953</v>
      </c>
    </row>
    <row r="38" spans="1:25">
      <c r="A38" s="62">
        <v>43</v>
      </c>
      <c r="B38" s="446">
        <v>43</v>
      </c>
      <c r="C38" s="63"/>
      <c r="D38" s="413" t="e">
        <v>#N/A</v>
      </c>
      <c r="E38" s="67" t="s">
        <v>3018</v>
      </c>
      <c r="F38" s="67">
        <f>+IFERROR(IF(VLOOKUP($A38,Indicators!$A:$D,3,FALSE)=0,"TBD",VLOOKUP($A38,Indicators!$A:$D,3,FALSE)),"TBD")</f>
        <v>9</v>
      </c>
      <c r="G38" s="183" t="s">
        <v>718</v>
      </c>
      <c r="H38" s="67" t="s">
        <v>2950</v>
      </c>
      <c r="I38" s="67"/>
      <c r="J38" s="67" t="s">
        <v>2610</v>
      </c>
      <c r="K38" s="67"/>
      <c r="L38" s="67"/>
      <c r="M38" s="67"/>
      <c r="N38" s="67" t="s">
        <v>749</v>
      </c>
      <c r="O38" s="163" t="s">
        <v>749</v>
      </c>
      <c r="P38" s="455" t="s">
        <v>3008</v>
      </c>
      <c r="Q38" s="65" t="s">
        <v>749</v>
      </c>
      <c r="R38" s="260" t="s">
        <v>2953</v>
      </c>
      <c r="S38" s="260" t="s">
        <v>2953</v>
      </c>
      <c r="Y38" s="6" t="s">
        <v>2953</v>
      </c>
    </row>
    <row r="39" spans="1:25">
      <c r="A39" s="62">
        <v>44</v>
      </c>
      <c r="B39" s="446">
        <v>44</v>
      </c>
      <c r="C39" s="63"/>
      <c r="D39" s="413">
        <v>4920</v>
      </c>
      <c r="E39" s="67" t="s">
        <v>3019</v>
      </c>
      <c r="F39" s="67">
        <f>+IFERROR(IF(VLOOKUP($A39,Indicators!$A:$D,3,FALSE)=0,"TBD",VLOOKUP($A39,Indicators!$A:$D,3,FALSE)),"TBD")</f>
        <v>17</v>
      </c>
      <c r="G39" s="183" t="s">
        <v>734</v>
      </c>
      <c r="H39" s="67" t="s">
        <v>2950</v>
      </c>
      <c r="I39" s="67"/>
      <c r="J39" s="67" t="s">
        <v>2970</v>
      </c>
      <c r="K39" s="67"/>
      <c r="L39" s="67"/>
      <c r="M39" s="190">
        <v>929</v>
      </c>
      <c r="N39" s="67">
        <v>30299</v>
      </c>
      <c r="O39" s="163" t="s">
        <v>749</v>
      </c>
      <c r="P39" s="455" t="s">
        <v>3020</v>
      </c>
      <c r="R39" s="260" t="s">
        <v>2953</v>
      </c>
      <c r="S39" s="260" t="s">
        <v>2953</v>
      </c>
      <c r="Y39" s="6" t="s">
        <v>2953</v>
      </c>
    </row>
    <row r="40" spans="1:25">
      <c r="A40" s="62">
        <v>45</v>
      </c>
      <c r="B40" s="446">
        <v>45</v>
      </c>
      <c r="C40" s="63"/>
      <c r="D40" s="413">
        <v>4921</v>
      </c>
      <c r="E40" s="67" t="s">
        <v>3021</v>
      </c>
      <c r="F40" s="67">
        <f>+IFERROR(IF(VLOOKUP($A40,Indicators!$A:$D,3,FALSE)=0,"TBD",VLOOKUP($A40,Indicators!$A:$D,3,FALSE)),"TBD")</f>
        <v>17</v>
      </c>
      <c r="G40" s="183" t="s">
        <v>734</v>
      </c>
      <c r="H40" s="67" t="s">
        <v>2950</v>
      </c>
      <c r="I40" s="67"/>
      <c r="J40" s="67" t="s">
        <v>2970</v>
      </c>
      <c r="K40" s="67"/>
      <c r="L40" s="67"/>
      <c r="M40" s="190">
        <v>930</v>
      </c>
      <c r="N40" s="67">
        <v>30300</v>
      </c>
      <c r="O40" s="163" t="s">
        <v>749</v>
      </c>
      <c r="P40" s="455" t="s">
        <v>3022</v>
      </c>
      <c r="R40" s="260" t="s">
        <v>2953</v>
      </c>
      <c r="S40" s="260" t="s">
        <v>2953</v>
      </c>
      <c r="Y40" s="6" t="s">
        <v>2953</v>
      </c>
    </row>
    <row r="41" spans="1:25">
      <c r="A41" s="62">
        <v>46</v>
      </c>
      <c r="B41" s="446">
        <v>46</v>
      </c>
      <c r="C41" s="63"/>
      <c r="D41" s="413">
        <v>4922</v>
      </c>
      <c r="E41" s="67" t="s">
        <v>3023</v>
      </c>
      <c r="F41" s="67">
        <f>+IFERROR(IF(VLOOKUP($A41,Indicators!$A:$D,3,FALSE)=0,"TBD",VLOOKUP($A41,Indicators!$A:$D,3,FALSE)),"TBD")</f>
        <v>17</v>
      </c>
      <c r="G41" s="183" t="s">
        <v>734</v>
      </c>
      <c r="H41" s="67" t="s">
        <v>2950</v>
      </c>
      <c r="I41" s="67"/>
      <c r="J41" s="67" t="s">
        <v>2970</v>
      </c>
      <c r="K41" s="67"/>
      <c r="L41" s="67"/>
      <c r="M41" s="190">
        <v>931</v>
      </c>
      <c r="N41" s="67">
        <v>30301</v>
      </c>
      <c r="O41" s="163" t="s">
        <v>749</v>
      </c>
      <c r="P41" s="455" t="s">
        <v>3022</v>
      </c>
      <c r="R41" s="260" t="s">
        <v>2953</v>
      </c>
      <c r="S41" s="260" t="s">
        <v>2953</v>
      </c>
      <c r="Y41" s="6" t="s">
        <v>2953</v>
      </c>
    </row>
    <row r="42" spans="1:25">
      <c r="A42" s="62">
        <v>47</v>
      </c>
      <c r="B42" s="446">
        <v>47</v>
      </c>
      <c r="C42" s="63"/>
      <c r="D42" s="413">
        <v>4927</v>
      </c>
      <c r="E42" s="67" t="s">
        <v>3024</v>
      </c>
      <c r="F42" s="67">
        <f>+IFERROR(IF(VLOOKUP($A42,Indicators!$A:$D,3,FALSE)=0,"TBD",VLOOKUP($A42,Indicators!$A:$D,3,FALSE)),"TBD")</f>
        <v>17</v>
      </c>
      <c r="G42" s="183" t="s">
        <v>734</v>
      </c>
      <c r="H42" s="67" t="s">
        <v>2950</v>
      </c>
      <c r="I42" s="67"/>
      <c r="J42" s="67" t="s">
        <v>2970</v>
      </c>
      <c r="K42" s="67"/>
      <c r="L42" s="67"/>
      <c r="M42" s="190">
        <v>934</v>
      </c>
      <c r="N42" s="67">
        <v>30304</v>
      </c>
      <c r="O42" s="163" t="s">
        <v>749</v>
      </c>
      <c r="P42" s="455" t="s">
        <v>3025</v>
      </c>
      <c r="R42" s="260" t="s">
        <v>2953</v>
      </c>
      <c r="S42" s="260" t="s">
        <v>2953</v>
      </c>
      <c r="Y42" s="6" t="s">
        <v>2953</v>
      </c>
    </row>
    <row r="43" spans="1:25">
      <c r="A43" s="62">
        <v>48</v>
      </c>
      <c r="B43" s="446">
        <v>48</v>
      </c>
      <c r="C43" s="63"/>
      <c r="D43" s="413">
        <v>4928</v>
      </c>
      <c r="E43" s="67" t="s">
        <v>3026</v>
      </c>
      <c r="F43" s="67">
        <f>+IFERROR(IF(VLOOKUP($A43,Indicators!$A:$D,3,FALSE)=0,"TBD",VLOOKUP($A43,Indicators!$A:$D,3,FALSE)),"TBD")</f>
        <v>17</v>
      </c>
      <c r="G43" s="183" t="s">
        <v>734</v>
      </c>
      <c r="H43" s="67" t="s">
        <v>2950</v>
      </c>
      <c r="I43" s="67"/>
      <c r="J43" s="67" t="s">
        <v>2970</v>
      </c>
      <c r="K43" s="67"/>
      <c r="L43" s="67"/>
      <c r="M43" s="190">
        <v>935</v>
      </c>
      <c r="N43" s="67">
        <v>30305</v>
      </c>
      <c r="O43" s="163" t="s">
        <v>749</v>
      </c>
      <c r="P43" s="455" t="s">
        <v>3027</v>
      </c>
      <c r="R43" s="260" t="s">
        <v>2953</v>
      </c>
      <c r="S43" s="260" t="s">
        <v>2953</v>
      </c>
      <c r="Y43" s="6" t="s">
        <v>2953</v>
      </c>
    </row>
    <row r="44" spans="1:25">
      <c r="A44" s="62">
        <v>49</v>
      </c>
      <c r="B44" s="446">
        <v>49</v>
      </c>
      <c r="C44" s="63"/>
      <c r="D44" s="413">
        <v>4929</v>
      </c>
      <c r="E44" s="67" t="s">
        <v>3028</v>
      </c>
      <c r="F44" s="67">
        <f>+IFERROR(IF(VLOOKUP($A44,Indicators!$A:$D,3,FALSE)=0,"TBD",VLOOKUP($A44,Indicators!$A:$D,3,FALSE)),"TBD")</f>
        <v>17</v>
      </c>
      <c r="G44" s="183" t="s">
        <v>734</v>
      </c>
      <c r="H44" s="67" t="s">
        <v>2950</v>
      </c>
      <c r="I44" s="67"/>
      <c r="J44" s="67" t="s">
        <v>2970</v>
      </c>
      <c r="K44" s="67"/>
      <c r="L44" s="67"/>
      <c r="M44" s="190">
        <v>936</v>
      </c>
      <c r="N44" s="67">
        <v>30306</v>
      </c>
      <c r="O44" s="163" t="s">
        <v>749</v>
      </c>
      <c r="P44" s="455" t="s">
        <v>3027</v>
      </c>
      <c r="R44" s="260" t="s">
        <v>2953</v>
      </c>
      <c r="S44" s="260" t="s">
        <v>2953</v>
      </c>
      <c r="Y44" s="6" t="s">
        <v>2953</v>
      </c>
    </row>
    <row r="45" spans="1:25">
      <c r="A45" s="62">
        <v>50</v>
      </c>
      <c r="B45" s="446">
        <v>50</v>
      </c>
      <c r="C45" s="63"/>
      <c r="D45" s="413" t="e">
        <v>#N/A</v>
      </c>
      <c r="E45" s="67" t="s">
        <v>3029</v>
      </c>
      <c r="F45" s="67">
        <f>+IFERROR(IF(VLOOKUP($A45,Indicators!$A:$D,3,FALSE)=0,"TBD",VLOOKUP($A45,Indicators!$A:$D,3,FALSE)),"TBD")</f>
        <v>17</v>
      </c>
      <c r="G45" s="183" t="s">
        <v>734</v>
      </c>
      <c r="H45" s="67" t="s">
        <v>2950</v>
      </c>
      <c r="I45" s="67"/>
      <c r="J45" s="67" t="s">
        <v>2447</v>
      </c>
      <c r="K45" s="67"/>
      <c r="L45" s="67"/>
      <c r="M45" s="67"/>
      <c r="N45" s="67">
        <v>30310</v>
      </c>
      <c r="O45" s="163" t="s">
        <v>749</v>
      </c>
      <c r="Q45" s="65" t="s">
        <v>749</v>
      </c>
      <c r="R45" s="260" t="s">
        <v>2953</v>
      </c>
      <c r="S45" s="260" t="s">
        <v>2953</v>
      </c>
      <c r="Y45" s="6" t="s">
        <v>2953</v>
      </c>
    </row>
    <row r="46" spans="1:25">
      <c r="A46" s="62">
        <v>51</v>
      </c>
      <c r="B46" s="446">
        <v>51</v>
      </c>
      <c r="C46" s="63"/>
      <c r="D46" s="413" t="e">
        <v>#N/A</v>
      </c>
      <c r="E46" s="67" t="s">
        <v>3030</v>
      </c>
      <c r="F46" s="67">
        <f>+IFERROR(IF(VLOOKUP($A46,Indicators!$A:$D,3,FALSE)=0,"TBD",VLOOKUP($A46,Indicators!$A:$D,3,FALSE)),"TBD")</f>
        <v>17</v>
      </c>
      <c r="G46" s="183" t="s">
        <v>734</v>
      </c>
      <c r="H46" s="67" t="s">
        <v>2950</v>
      </c>
      <c r="I46" s="67"/>
      <c r="J46" s="67" t="s">
        <v>2447</v>
      </c>
      <c r="K46" s="67"/>
      <c r="L46" s="67"/>
      <c r="M46" s="67"/>
      <c r="N46" s="67">
        <v>30311</v>
      </c>
      <c r="O46" s="163" t="s">
        <v>749</v>
      </c>
      <c r="Q46" s="65" t="s">
        <v>749</v>
      </c>
      <c r="R46" s="260" t="s">
        <v>2953</v>
      </c>
      <c r="S46" s="260" t="s">
        <v>2953</v>
      </c>
      <c r="Y46" s="6" t="s">
        <v>2953</v>
      </c>
    </row>
    <row r="47" spans="1:25">
      <c r="A47" s="62">
        <v>52</v>
      </c>
      <c r="B47" s="446">
        <v>52</v>
      </c>
      <c r="C47" s="63"/>
      <c r="D47" s="413" t="e">
        <v>#N/A</v>
      </c>
      <c r="E47" s="67" t="s">
        <v>3031</v>
      </c>
      <c r="F47" s="67">
        <f>+IFERROR(IF(VLOOKUP($A47,Indicators!$A:$D,3,FALSE)=0,"TBD",VLOOKUP($A47,Indicators!$A:$D,3,FALSE)),"TBD")</f>
        <v>10</v>
      </c>
      <c r="G47" s="183" t="s">
        <v>721</v>
      </c>
      <c r="H47" s="67" t="s">
        <v>2950</v>
      </c>
      <c r="I47" s="67"/>
      <c r="J47" s="67" t="s">
        <v>2970</v>
      </c>
      <c r="K47" s="67"/>
      <c r="L47" s="67"/>
      <c r="M47" s="67"/>
      <c r="N47" s="67" t="s">
        <v>749</v>
      </c>
      <c r="O47" s="163" t="s">
        <v>749</v>
      </c>
      <c r="P47" s="455" t="s">
        <v>3032</v>
      </c>
      <c r="Q47" s="65" t="s">
        <v>749</v>
      </c>
      <c r="R47" s="260" t="s">
        <v>2953</v>
      </c>
      <c r="S47" s="260" t="s">
        <v>2953</v>
      </c>
      <c r="Y47" s="6" t="s">
        <v>3033</v>
      </c>
    </row>
    <row r="48" spans="1:25">
      <c r="A48" s="62">
        <v>53</v>
      </c>
      <c r="B48" s="446">
        <v>53</v>
      </c>
      <c r="C48" s="63"/>
      <c r="D48" s="413" t="e">
        <v>#N/A</v>
      </c>
      <c r="E48" s="67" t="s">
        <v>3034</v>
      </c>
      <c r="F48" s="67">
        <f>+IFERROR(IF(VLOOKUP($A48,Indicators!$A:$D,3,FALSE)=0,"TBD",VLOOKUP($A48,Indicators!$A:$D,3,FALSE)),"TBD")</f>
        <v>10</v>
      </c>
      <c r="G48" s="183" t="s">
        <v>721</v>
      </c>
      <c r="H48" s="67" t="s">
        <v>2950</v>
      </c>
      <c r="I48" s="67"/>
      <c r="J48" s="67" t="s">
        <v>2970</v>
      </c>
      <c r="K48" s="67"/>
      <c r="L48" s="67"/>
      <c r="M48" s="67"/>
      <c r="N48" s="67" t="s">
        <v>749</v>
      </c>
      <c r="O48" s="163" t="s">
        <v>749</v>
      </c>
      <c r="P48" s="455" t="s">
        <v>3032</v>
      </c>
      <c r="Q48" s="65" t="s">
        <v>749</v>
      </c>
      <c r="R48" s="260" t="s">
        <v>2953</v>
      </c>
      <c r="S48" s="260" t="s">
        <v>2953</v>
      </c>
      <c r="Y48" s="6" t="s">
        <v>2953</v>
      </c>
    </row>
    <row r="49" spans="1:25">
      <c r="A49" s="62">
        <v>54</v>
      </c>
      <c r="B49" s="446">
        <v>54</v>
      </c>
      <c r="C49" s="63"/>
      <c r="D49" s="413" t="e">
        <v>#N/A</v>
      </c>
      <c r="E49" s="67" t="s">
        <v>3035</v>
      </c>
      <c r="F49" s="67">
        <f>+IFERROR(IF(VLOOKUP($A49,Indicators!$A:$D,3,FALSE)=0,"TBD",VLOOKUP($A49,Indicators!$A:$D,3,FALSE)),"TBD")</f>
        <v>11</v>
      </c>
      <c r="G49" s="183" t="s">
        <v>723</v>
      </c>
      <c r="H49" s="67" t="s">
        <v>2950</v>
      </c>
      <c r="I49" s="67"/>
      <c r="J49" s="67" t="s">
        <v>3036</v>
      </c>
      <c r="K49" s="67"/>
      <c r="L49" s="67"/>
      <c r="M49" s="190">
        <v>503</v>
      </c>
      <c r="N49" s="67">
        <v>30207</v>
      </c>
      <c r="O49" s="163">
        <v>437</v>
      </c>
      <c r="R49" s="260" t="s">
        <v>2953</v>
      </c>
      <c r="S49" s="260" t="s">
        <v>2953</v>
      </c>
      <c r="Y49" s="6" t="s">
        <v>2953</v>
      </c>
    </row>
    <row r="50" spans="1:25">
      <c r="A50" s="62">
        <v>55</v>
      </c>
      <c r="B50" s="446">
        <v>55</v>
      </c>
      <c r="C50" s="63"/>
      <c r="D50" s="413" t="e">
        <v>#N/A</v>
      </c>
      <c r="E50" s="67" t="s">
        <v>3037</v>
      </c>
      <c r="F50" s="67">
        <f>+IFERROR(IF(VLOOKUP($A50,Indicators!$A:$D,3,FALSE)=0,"TBD",VLOOKUP($A50,Indicators!$A:$D,3,FALSE)),"TBD")</f>
        <v>11</v>
      </c>
      <c r="G50" s="183" t="s">
        <v>723</v>
      </c>
      <c r="H50" s="67" t="s">
        <v>2950</v>
      </c>
      <c r="I50" s="67"/>
      <c r="J50" s="67" t="s">
        <v>2970</v>
      </c>
      <c r="K50" s="67"/>
      <c r="L50" s="67"/>
      <c r="M50" s="67"/>
      <c r="N50" s="67" t="s">
        <v>749</v>
      </c>
      <c r="O50" s="163" t="s">
        <v>749</v>
      </c>
      <c r="Q50" s="65" t="s">
        <v>749</v>
      </c>
      <c r="R50" s="260" t="s">
        <v>2953</v>
      </c>
      <c r="S50" s="260" t="s">
        <v>2953</v>
      </c>
      <c r="Y50" s="6" t="s">
        <v>2953</v>
      </c>
    </row>
    <row r="51" spans="1:25">
      <c r="A51" s="62">
        <v>56</v>
      </c>
      <c r="B51" s="446">
        <v>56</v>
      </c>
      <c r="C51" s="63"/>
      <c r="D51" s="413">
        <v>4386</v>
      </c>
      <c r="E51" s="67" t="s">
        <v>3038</v>
      </c>
      <c r="F51" s="67">
        <f>+IFERROR(IF(VLOOKUP($A51,Indicators!$A:$D,3,FALSE)=0,"TBD",VLOOKUP($A51,Indicators!$A:$D,3,FALSE)),"TBD")</f>
        <v>11</v>
      </c>
      <c r="G51" s="183" t="s">
        <v>723</v>
      </c>
      <c r="H51" s="67" t="s">
        <v>2950</v>
      </c>
      <c r="I51" s="67"/>
      <c r="J51" s="67" t="s">
        <v>2970</v>
      </c>
      <c r="K51" s="67"/>
      <c r="L51" s="67"/>
      <c r="M51" s="190">
        <v>506</v>
      </c>
      <c r="N51" s="67">
        <v>30898</v>
      </c>
      <c r="O51" s="163">
        <v>441</v>
      </c>
      <c r="Q51" s="65" t="s">
        <v>749</v>
      </c>
      <c r="R51" s="260" t="s">
        <v>2953</v>
      </c>
      <c r="S51" s="260" t="s">
        <v>2953</v>
      </c>
      <c r="Y51" s="6" t="s">
        <v>3039</v>
      </c>
    </row>
    <row r="52" spans="1:25">
      <c r="A52" s="62">
        <v>57</v>
      </c>
      <c r="B52" s="446">
        <v>57</v>
      </c>
      <c r="C52" s="63"/>
      <c r="D52" s="413">
        <v>4387</v>
      </c>
      <c r="E52" s="67" t="s">
        <v>3040</v>
      </c>
      <c r="F52" s="67">
        <f>+IFERROR(IF(VLOOKUP($A52,Indicators!$A:$D,3,FALSE)=0,"TBD",VLOOKUP($A52,Indicators!$A:$D,3,FALSE)),"TBD")</f>
        <v>11</v>
      </c>
      <c r="G52" s="183" t="s">
        <v>723</v>
      </c>
      <c r="H52" s="67" t="s">
        <v>2950</v>
      </c>
      <c r="I52" s="67"/>
      <c r="J52" s="67" t="s">
        <v>2970</v>
      </c>
      <c r="K52" s="67"/>
      <c r="L52" s="67"/>
      <c r="M52" s="190">
        <v>506</v>
      </c>
      <c r="N52" s="67">
        <v>30898</v>
      </c>
      <c r="O52" s="163">
        <v>441</v>
      </c>
      <c r="Q52" s="65" t="s">
        <v>749</v>
      </c>
      <c r="R52" s="260" t="s">
        <v>2953</v>
      </c>
      <c r="S52" s="260" t="s">
        <v>2953</v>
      </c>
      <c r="Y52" s="6" t="s">
        <v>3039</v>
      </c>
    </row>
    <row r="53" spans="1:25">
      <c r="A53" s="62">
        <v>58</v>
      </c>
      <c r="B53" s="446">
        <v>58</v>
      </c>
      <c r="C53" s="63"/>
      <c r="D53" s="413">
        <v>4388</v>
      </c>
      <c r="E53" s="67" t="s">
        <v>3041</v>
      </c>
      <c r="F53" s="67">
        <f>+IFERROR(IF(VLOOKUP($A53,Indicators!$A:$D,3,FALSE)=0,"TBD",VLOOKUP($A53,Indicators!$A:$D,3,FALSE)),"TBD")</f>
        <v>11</v>
      </c>
      <c r="G53" s="183" t="s">
        <v>723</v>
      </c>
      <c r="H53" s="67" t="s">
        <v>2950</v>
      </c>
      <c r="I53" s="67"/>
      <c r="J53" s="67" t="s">
        <v>2970</v>
      </c>
      <c r="K53" s="67"/>
      <c r="L53" s="67"/>
      <c r="M53" s="190">
        <v>506</v>
      </c>
      <c r="N53" s="67">
        <v>30898</v>
      </c>
      <c r="O53" s="163">
        <v>441</v>
      </c>
      <c r="Q53" s="65" t="s">
        <v>749</v>
      </c>
      <c r="R53" s="260" t="s">
        <v>2953</v>
      </c>
      <c r="S53" s="260" t="s">
        <v>2953</v>
      </c>
      <c r="Y53" s="6" t="s">
        <v>3039</v>
      </c>
    </row>
    <row r="54" spans="1:25">
      <c r="A54" s="62">
        <v>63</v>
      </c>
      <c r="B54" s="446">
        <v>63</v>
      </c>
      <c r="C54" s="63"/>
      <c r="D54" s="413" t="e">
        <v>#N/A</v>
      </c>
      <c r="E54" s="67" t="s">
        <v>3042</v>
      </c>
      <c r="F54" s="67">
        <f>+IFERROR(IF(VLOOKUP($A54,Indicators!$A:$D,3,FALSE)=0,"TBD",VLOOKUP($A54,Indicators!$A:$D,3,FALSE)),"TBD")</f>
        <v>11</v>
      </c>
      <c r="G54" s="183" t="s">
        <v>723</v>
      </c>
      <c r="H54" s="67" t="s">
        <v>2950</v>
      </c>
      <c r="I54" s="67"/>
      <c r="J54" s="67" t="s">
        <v>2970</v>
      </c>
      <c r="K54" s="67"/>
      <c r="L54" s="67"/>
      <c r="M54" s="67"/>
      <c r="N54" s="67" t="s">
        <v>749</v>
      </c>
      <c r="O54" s="163" t="s">
        <v>749</v>
      </c>
      <c r="Q54" s="65" t="s">
        <v>749</v>
      </c>
      <c r="R54" s="260" t="s">
        <v>2953</v>
      </c>
      <c r="S54" s="260" t="s">
        <v>2953</v>
      </c>
      <c r="Y54" s="6" t="s">
        <v>2953</v>
      </c>
    </row>
    <row r="55" spans="1:25">
      <c r="A55" s="62">
        <v>64</v>
      </c>
      <c r="B55" s="446">
        <v>64</v>
      </c>
      <c r="C55" s="63"/>
      <c r="D55" s="413">
        <v>4050</v>
      </c>
      <c r="E55" s="67" t="s">
        <v>3043</v>
      </c>
      <c r="F55" s="67">
        <f>+IFERROR(IF(VLOOKUP($A55,Indicators!$A:$D,3,FALSE)=0,"TBD",VLOOKUP($A55,Indicators!$A:$D,3,FALSE)),"TBD")</f>
        <v>11</v>
      </c>
      <c r="G55" s="183" t="s">
        <v>723</v>
      </c>
      <c r="H55" s="67" t="s">
        <v>2950</v>
      </c>
      <c r="I55" s="67"/>
      <c r="J55" s="67" t="s">
        <v>2970</v>
      </c>
      <c r="K55" s="67"/>
      <c r="L55" s="67"/>
      <c r="M55" s="207">
        <v>393</v>
      </c>
      <c r="N55" s="67" t="s">
        <v>749</v>
      </c>
      <c r="O55" s="163" t="s">
        <v>749</v>
      </c>
      <c r="P55" s="455" t="s">
        <v>3044</v>
      </c>
      <c r="Q55" s="65" t="s">
        <v>749</v>
      </c>
      <c r="R55" s="260" t="s">
        <v>2953</v>
      </c>
      <c r="S55" s="260" t="s">
        <v>2953</v>
      </c>
      <c r="X55" s="65" t="s">
        <v>3045</v>
      </c>
      <c r="Y55" s="6" t="s">
        <v>2953</v>
      </c>
    </row>
    <row r="56" spans="1:25">
      <c r="A56" s="62">
        <v>65</v>
      </c>
      <c r="B56" s="446">
        <v>65</v>
      </c>
      <c r="C56" s="63"/>
      <c r="D56" s="413">
        <v>4088</v>
      </c>
      <c r="E56" s="67" t="s">
        <v>3046</v>
      </c>
      <c r="F56" s="67">
        <f>+IFERROR(IF(VLOOKUP($A56,Indicators!$A:$D,3,FALSE)=0,"TBD",VLOOKUP($A56,Indicators!$A:$D,3,FALSE)),"TBD")</f>
        <v>11</v>
      </c>
      <c r="G56" s="183" t="s">
        <v>723</v>
      </c>
      <c r="H56" s="67" t="s">
        <v>2950</v>
      </c>
      <c r="I56" s="67"/>
      <c r="J56" s="67" t="s">
        <v>2970</v>
      </c>
      <c r="K56" s="67"/>
      <c r="L56" s="67"/>
      <c r="M56" s="205">
        <v>402</v>
      </c>
      <c r="N56" s="67">
        <v>30192</v>
      </c>
      <c r="O56" s="163">
        <v>432</v>
      </c>
      <c r="P56" s="455" t="s">
        <v>3047</v>
      </c>
      <c r="Q56" s="65" t="s">
        <v>749</v>
      </c>
      <c r="R56" s="260" t="s">
        <v>2953</v>
      </c>
      <c r="S56" s="260" t="s">
        <v>3048</v>
      </c>
      <c r="Y56" s="6" t="s">
        <v>2953</v>
      </c>
    </row>
    <row r="57" spans="1:25">
      <c r="A57" s="62">
        <v>66</v>
      </c>
      <c r="B57" s="446">
        <v>66</v>
      </c>
      <c r="C57" s="63"/>
      <c r="D57" s="413">
        <v>4089</v>
      </c>
      <c r="E57" s="67" t="s">
        <v>3049</v>
      </c>
      <c r="F57" s="67">
        <f>+IFERROR(IF(VLOOKUP($A57,Indicators!$A:$D,3,FALSE)=0,"TBD",VLOOKUP($A57,Indicators!$A:$D,3,FALSE)),"TBD")</f>
        <v>11</v>
      </c>
      <c r="G57" s="183" t="s">
        <v>723</v>
      </c>
      <c r="H57" s="67" t="s">
        <v>2950</v>
      </c>
      <c r="I57" s="67"/>
      <c r="J57" s="67" t="s">
        <v>2970</v>
      </c>
      <c r="K57" s="67"/>
      <c r="L57" s="67"/>
      <c r="M57" s="205">
        <v>402</v>
      </c>
      <c r="N57" s="67">
        <v>30192</v>
      </c>
      <c r="O57" s="163">
        <v>432</v>
      </c>
      <c r="P57" s="455" t="s">
        <v>3047</v>
      </c>
      <c r="Q57" s="65" t="s">
        <v>749</v>
      </c>
      <c r="R57" s="260" t="s">
        <v>2953</v>
      </c>
      <c r="S57" s="260" t="s">
        <v>3048</v>
      </c>
      <c r="Y57" s="6" t="s">
        <v>2953</v>
      </c>
    </row>
    <row r="58" spans="1:25">
      <c r="A58" s="62">
        <v>67</v>
      </c>
      <c r="B58" s="446">
        <v>67</v>
      </c>
      <c r="C58" s="63"/>
      <c r="D58" s="413">
        <v>4090</v>
      </c>
      <c r="E58" s="67" t="s">
        <v>3050</v>
      </c>
      <c r="F58" s="67">
        <f>+IFERROR(IF(VLOOKUP($A58,Indicators!$A:$D,3,FALSE)=0,"TBD",VLOOKUP($A58,Indicators!$A:$D,3,FALSE)),"TBD")</f>
        <v>11</v>
      </c>
      <c r="G58" s="183" t="s">
        <v>723</v>
      </c>
      <c r="H58" s="67" t="s">
        <v>2950</v>
      </c>
      <c r="I58" s="67"/>
      <c r="J58" s="67" t="s">
        <v>2970</v>
      </c>
      <c r="K58" s="67"/>
      <c r="L58" s="67"/>
      <c r="M58" s="205">
        <v>402</v>
      </c>
      <c r="N58" s="67">
        <v>30192</v>
      </c>
      <c r="O58" s="163">
        <v>432</v>
      </c>
      <c r="P58" s="455" t="s">
        <v>3047</v>
      </c>
      <c r="Q58" s="65" t="s">
        <v>749</v>
      </c>
      <c r="R58" s="260" t="s">
        <v>2953</v>
      </c>
      <c r="S58" s="260" t="s">
        <v>3048</v>
      </c>
      <c r="Y58" s="6" t="s">
        <v>2953</v>
      </c>
    </row>
    <row r="59" spans="1:25">
      <c r="A59" s="62">
        <v>70</v>
      </c>
      <c r="B59" s="446">
        <v>70</v>
      </c>
      <c r="C59" s="63"/>
      <c r="D59" s="413">
        <v>4059</v>
      </c>
      <c r="E59" s="67" t="s">
        <v>3051</v>
      </c>
      <c r="F59" s="67">
        <f>+IFERROR(IF(VLOOKUP($A59,Indicators!$A:$D,3,FALSE)=0,"TBD",VLOOKUP($A59,Indicators!$A:$D,3,FALSE)),"TBD")</f>
        <v>11</v>
      </c>
      <c r="G59" s="183" t="s">
        <v>723</v>
      </c>
      <c r="H59" s="67" t="s">
        <v>2950</v>
      </c>
      <c r="I59" s="67"/>
      <c r="J59" s="67" t="s">
        <v>2970</v>
      </c>
      <c r="K59" s="67"/>
      <c r="L59" s="67"/>
      <c r="M59" s="205">
        <v>398</v>
      </c>
      <c r="N59" s="67">
        <v>30194</v>
      </c>
      <c r="O59" s="163" t="s">
        <v>749</v>
      </c>
      <c r="Q59" s="65" t="s">
        <v>749</v>
      </c>
      <c r="R59" s="260" t="s">
        <v>2953</v>
      </c>
      <c r="S59" s="260" t="s">
        <v>3048</v>
      </c>
      <c r="Y59" s="6" t="s">
        <v>2953</v>
      </c>
    </row>
    <row r="60" spans="1:25">
      <c r="A60" s="62">
        <v>71</v>
      </c>
      <c r="B60" s="446">
        <v>71</v>
      </c>
      <c r="C60" s="63"/>
      <c r="D60" s="413">
        <v>4060</v>
      </c>
      <c r="E60" s="67" t="s">
        <v>3052</v>
      </c>
      <c r="F60" s="67">
        <f>+IFERROR(IF(VLOOKUP($A60,Indicators!$A:$D,3,FALSE)=0,"TBD",VLOOKUP($A60,Indicators!$A:$D,3,FALSE)),"TBD")</f>
        <v>11</v>
      </c>
      <c r="G60" s="183" t="s">
        <v>723</v>
      </c>
      <c r="H60" s="67" t="s">
        <v>2950</v>
      </c>
      <c r="I60" s="67"/>
      <c r="J60" s="67" t="s">
        <v>2970</v>
      </c>
      <c r="K60" s="67"/>
      <c r="L60" s="67"/>
      <c r="M60" s="205">
        <v>398</v>
      </c>
      <c r="N60" s="67">
        <v>30194</v>
      </c>
      <c r="O60" s="163" t="s">
        <v>749</v>
      </c>
      <c r="Q60" s="65" t="s">
        <v>749</v>
      </c>
      <c r="R60" s="260" t="s">
        <v>2953</v>
      </c>
      <c r="S60" s="260" t="s">
        <v>3048</v>
      </c>
      <c r="Y60" s="6" t="s">
        <v>2953</v>
      </c>
    </row>
    <row r="61" spans="1:25">
      <c r="A61" s="62">
        <v>72</v>
      </c>
      <c r="B61" s="446">
        <v>72</v>
      </c>
      <c r="C61" s="63"/>
      <c r="D61" s="413">
        <v>4061</v>
      </c>
      <c r="E61" s="67" t="s">
        <v>3053</v>
      </c>
      <c r="F61" s="67">
        <f>+IFERROR(IF(VLOOKUP($A61,Indicators!$A:$D,3,FALSE)=0,"TBD",VLOOKUP($A61,Indicators!$A:$D,3,FALSE)),"TBD")</f>
        <v>11</v>
      </c>
      <c r="G61" s="183" t="s">
        <v>723</v>
      </c>
      <c r="H61" s="67" t="s">
        <v>2950</v>
      </c>
      <c r="I61" s="67"/>
      <c r="J61" s="67" t="s">
        <v>2970</v>
      </c>
      <c r="K61" s="67"/>
      <c r="L61" s="67"/>
      <c r="M61" s="205">
        <v>398</v>
      </c>
      <c r="N61" s="67">
        <v>30194</v>
      </c>
      <c r="O61" s="163" t="s">
        <v>749</v>
      </c>
      <c r="Q61" s="65" t="s">
        <v>749</v>
      </c>
      <c r="R61" s="260" t="s">
        <v>2953</v>
      </c>
      <c r="S61" s="260" t="s">
        <v>3048</v>
      </c>
      <c r="Y61" s="6" t="s">
        <v>2953</v>
      </c>
    </row>
    <row r="62" spans="1:25">
      <c r="A62" s="62">
        <v>74</v>
      </c>
      <c r="B62" s="446">
        <v>74</v>
      </c>
      <c r="C62" s="63"/>
      <c r="D62" s="413" t="e">
        <v>#N/A</v>
      </c>
      <c r="E62" s="67" t="s">
        <v>3054</v>
      </c>
      <c r="F62" s="67">
        <f>+IFERROR(IF(VLOOKUP($A62,Indicators!$A:$D,3,FALSE)=0,"TBD",VLOOKUP($A62,Indicators!$A:$D,3,FALSE)),"TBD")</f>
        <v>11</v>
      </c>
      <c r="G62" s="183" t="s">
        <v>723</v>
      </c>
      <c r="H62" s="67" t="s">
        <v>2950</v>
      </c>
      <c r="I62" s="67"/>
      <c r="J62" s="67" t="s">
        <v>2970</v>
      </c>
      <c r="K62" s="67"/>
      <c r="L62" s="67"/>
      <c r="M62" s="67"/>
      <c r="N62" s="67" t="s">
        <v>749</v>
      </c>
      <c r="O62" s="163" t="s">
        <v>749</v>
      </c>
      <c r="Q62" s="65" t="s">
        <v>749</v>
      </c>
      <c r="R62" s="260" t="s">
        <v>2953</v>
      </c>
      <c r="S62" s="260" t="s">
        <v>2953</v>
      </c>
      <c r="Y62" s="6" t="s">
        <v>2953</v>
      </c>
    </row>
    <row r="63" spans="1:25">
      <c r="A63" s="62">
        <v>75</v>
      </c>
      <c r="B63" s="446">
        <v>75</v>
      </c>
      <c r="C63" s="63"/>
      <c r="D63" s="413" t="e">
        <v>#N/A</v>
      </c>
      <c r="E63" s="67" t="s">
        <v>3055</v>
      </c>
      <c r="F63" s="67">
        <f>+IFERROR(IF(VLOOKUP($A63,Indicators!$A:$D,3,FALSE)=0,"TBD",VLOOKUP($A63,Indicators!$A:$D,3,FALSE)),"TBD")</f>
        <v>11</v>
      </c>
      <c r="G63" s="183" t="s">
        <v>723</v>
      </c>
      <c r="H63" s="67" t="s">
        <v>2950</v>
      </c>
      <c r="I63" s="67"/>
      <c r="J63" s="67" t="s">
        <v>2970</v>
      </c>
      <c r="K63" s="67"/>
      <c r="L63" s="67"/>
      <c r="M63" s="67"/>
      <c r="N63" s="67" t="s">
        <v>749</v>
      </c>
      <c r="O63" s="163" t="s">
        <v>749</v>
      </c>
      <c r="Q63" s="65" t="s">
        <v>749</v>
      </c>
      <c r="R63" s="260" t="s">
        <v>2953</v>
      </c>
      <c r="S63" s="260" t="s">
        <v>2953</v>
      </c>
      <c r="Y63" s="6" t="s">
        <v>2953</v>
      </c>
    </row>
    <row r="64" spans="1:25">
      <c r="A64" s="62">
        <v>76</v>
      </c>
      <c r="B64" s="446">
        <v>76</v>
      </c>
      <c r="C64" s="63"/>
      <c r="D64" s="413">
        <v>4051</v>
      </c>
      <c r="E64" s="67" t="s">
        <v>3056</v>
      </c>
      <c r="F64" s="67">
        <f>+IFERROR(IF(VLOOKUP($A64,Indicators!$A:$D,3,FALSE)=0,"TBD",VLOOKUP($A64,Indicators!$A:$D,3,FALSE)),"TBD")</f>
        <v>11</v>
      </c>
      <c r="G64" s="183" t="s">
        <v>723</v>
      </c>
      <c r="H64" s="67" t="s">
        <v>2950</v>
      </c>
      <c r="I64" s="67"/>
      <c r="J64" s="67" t="s">
        <v>2970</v>
      </c>
      <c r="K64" s="67"/>
      <c r="L64" s="67"/>
      <c r="M64" s="190">
        <v>393</v>
      </c>
      <c r="N64" s="187">
        <v>30202</v>
      </c>
      <c r="O64" s="163">
        <v>427</v>
      </c>
      <c r="P64" s="455" t="s">
        <v>3057</v>
      </c>
      <c r="Q64" s="65" t="s">
        <v>749</v>
      </c>
      <c r="R64" s="260" t="s">
        <v>2953</v>
      </c>
      <c r="S64" s="260" t="s">
        <v>2953</v>
      </c>
      <c r="X64" s="65" t="s">
        <v>3045</v>
      </c>
      <c r="Y64" s="6" t="s">
        <v>2953</v>
      </c>
    </row>
    <row r="65" spans="1:25">
      <c r="A65" s="62">
        <v>79</v>
      </c>
      <c r="B65" s="446">
        <v>79</v>
      </c>
      <c r="C65" s="63"/>
      <c r="D65" s="413" t="e">
        <v>#N/A</v>
      </c>
      <c r="E65" s="67" t="s">
        <v>3058</v>
      </c>
      <c r="F65" s="67">
        <f>+IFERROR(IF(VLOOKUP($A65,Indicators!$A:$D,3,FALSE)=0,"TBD",VLOOKUP($A65,Indicators!$A:$D,3,FALSE)),"TBD")</f>
        <v>11</v>
      </c>
      <c r="G65" s="183" t="s">
        <v>723</v>
      </c>
      <c r="H65" s="67" t="s">
        <v>2950</v>
      </c>
      <c r="I65" s="67"/>
      <c r="J65" s="67" t="s">
        <v>2970</v>
      </c>
      <c r="K65" s="67"/>
      <c r="L65" s="67"/>
      <c r="M65" s="67"/>
      <c r="N65" s="67" t="s">
        <v>749</v>
      </c>
      <c r="O65" s="163" t="s">
        <v>749</v>
      </c>
      <c r="Q65" s="65" t="s">
        <v>749</v>
      </c>
      <c r="R65" s="260" t="s">
        <v>2953</v>
      </c>
      <c r="S65" s="260" t="s">
        <v>2953</v>
      </c>
      <c r="Y65" s="6" t="s">
        <v>2953</v>
      </c>
    </row>
    <row r="66" spans="1:25">
      <c r="A66" s="62">
        <v>80</v>
      </c>
      <c r="B66" s="446">
        <v>80</v>
      </c>
      <c r="C66" s="63"/>
      <c r="D66" s="413">
        <v>4153</v>
      </c>
      <c r="E66" s="67" t="s">
        <v>3059</v>
      </c>
      <c r="F66" s="67">
        <f>+IFERROR(IF(VLOOKUP($A66,Indicators!$A:$D,3,FALSE)=0,"TBD",VLOOKUP($A66,Indicators!$A:$D,3,FALSE)),"TBD")</f>
        <v>11</v>
      </c>
      <c r="G66" s="183" t="s">
        <v>723</v>
      </c>
      <c r="H66" s="67" t="s">
        <v>2950</v>
      </c>
      <c r="I66" s="67"/>
      <c r="J66" s="67" t="s">
        <v>2970</v>
      </c>
      <c r="K66" s="67"/>
      <c r="L66" s="67"/>
      <c r="M66" s="207">
        <v>412</v>
      </c>
      <c r="N66" s="67">
        <v>30201</v>
      </c>
      <c r="O66" s="163">
        <v>435</v>
      </c>
      <c r="Q66" s="65" t="s">
        <v>749</v>
      </c>
      <c r="R66" s="260" t="s">
        <v>2953</v>
      </c>
      <c r="S66" s="260" t="s">
        <v>3048</v>
      </c>
      <c r="Y66" s="6" t="s">
        <v>2953</v>
      </c>
    </row>
    <row r="67" spans="1:25">
      <c r="A67" s="62">
        <v>81</v>
      </c>
      <c r="B67" s="446">
        <v>81</v>
      </c>
      <c r="C67" s="63"/>
      <c r="D67" s="413">
        <v>4154</v>
      </c>
      <c r="E67" s="67" t="s">
        <v>3060</v>
      </c>
      <c r="F67" s="67">
        <f>+IFERROR(IF(VLOOKUP($A67,Indicators!$A:$D,3,FALSE)=0,"TBD",VLOOKUP($A67,Indicators!$A:$D,3,FALSE)),"TBD")</f>
        <v>11</v>
      </c>
      <c r="G67" s="183" t="s">
        <v>723</v>
      </c>
      <c r="H67" s="67" t="s">
        <v>2950</v>
      </c>
      <c r="I67" s="67"/>
      <c r="J67" s="67" t="s">
        <v>2970</v>
      </c>
      <c r="K67" s="67"/>
      <c r="L67" s="67"/>
      <c r="M67" s="205">
        <v>412</v>
      </c>
      <c r="N67" s="67">
        <v>30201</v>
      </c>
      <c r="O67" s="163">
        <v>435</v>
      </c>
      <c r="Q67" s="65" t="s">
        <v>749</v>
      </c>
      <c r="R67" s="260" t="s">
        <v>2953</v>
      </c>
      <c r="S67" s="260" t="s">
        <v>3048</v>
      </c>
      <c r="Y67" s="6" t="s">
        <v>2953</v>
      </c>
    </row>
    <row r="68" spans="1:25">
      <c r="A68" s="62">
        <v>82</v>
      </c>
      <c r="B68" s="446">
        <v>82</v>
      </c>
      <c r="C68" s="63"/>
      <c r="D68" s="413">
        <v>4155</v>
      </c>
      <c r="E68" s="67" t="s">
        <v>3061</v>
      </c>
      <c r="F68" s="67">
        <f>+IFERROR(IF(VLOOKUP($A68,Indicators!$A:$D,3,FALSE)=0,"TBD",VLOOKUP($A68,Indicators!$A:$D,3,FALSE)),"TBD")</f>
        <v>11</v>
      </c>
      <c r="G68" s="183" t="s">
        <v>723</v>
      </c>
      <c r="H68" s="67" t="s">
        <v>2950</v>
      </c>
      <c r="I68" s="67"/>
      <c r="J68" s="67" t="s">
        <v>2970</v>
      </c>
      <c r="K68" s="67"/>
      <c r="L68" s="67"/>
      <c r="M68" s="205">
        <v>412</v>
      </c>
      <c r="N68" s="67">
        <v>30201</v>
      </c>
      <c r="O68" s="163">
        <v>435</v>
      </c>
      <c r="Q68" s="65" t="s">
        <v>749</v>
      </c>
      <c r="R68" s="260" t="s">
        <v>2953</v>
      </c>
      <c r="S68" s="260" t="s">
        <v>3048</v>
      </c>
      <c r="Y68" s="6" t="s">
        <v>2953</v>
      </c>
    </row>
    <row r="69" spans="1:25">
      <c r="A69" s="62">
        <v>83</v>
      </c>
      <c r="B69" s="446">
        <v>83</v>
      </c>
      <c r="C69" s="63"/>
      <c r="D69" s="413" t="e">
        <v>#N/A</v>
      </c>
      <c r="E69" s="67" t="s">
        <v>3062</v>
      </c>
      <c r="F69" s="67">
        <f>+IFERROR(IF(VLOOKUP($A69,Indicators!$A:$D,3,FALSE)=0,"TBD",VLOOKUP($A69,Indicators!$A:$D,3,FALSE)),"TBD")</f>
        <v>11</v>
      </c>
      <c r="G69" s="183" t="s">
        <v>723</v>
      </c>
      <c r="H69" s="67" t="s">
        <v>2950</v>
      </c>
      <c r="I69" s="67"/>
      <c r="J69" s="67" t="s">
        <v>2970</v>
      </c>
      <c r="K69" s="67"/>
      <c r="L69" s="67"/>
      <c r="M69" s="67"/>
      <c r="N69" s="67" t="s">
        <v>749</v>
      </c>
      <c r="O69" s="163" t="s">
        <v>749</v>
      </c>
      <c r="Q69" s="65" t="s">
        <v>749</v>
      </c>
      <c r="R69" s="260" t="s">
        <v>2953</v>
      </c>
      <c r="S69" s="260" t="s">
        <v>2953</v>
      </c>
      <c r="Y69" s="6" t="s">
        <v>2953</v>
      </c>
    </row>
    <row r="70" spans="1:25">
      <c r="A70" s="62">
        <v>84</v>
      </c>
      <c r="B70" s="446">
        <v>84</v>
      </c>
      <c r="C70" s="63"/>
      <c r="D70" s="413">
        <v>4449</v>
      </c>
      <c r="E70" s="67" t="s">
        <v>3063</v>
      </c>
      <c r="F70" s="67">
        <f>+IFERROR(IF(VLOOKUP($A70,Indicators!$A:$D,3,FALSE)=0,"TBD",VLOOKUP($A70,Indicators!$A:$D,3,FALSE)),"TBD")</f>
        <v>11</v>
      </c>
      <c r="G70" s="183" t="s">
        <v>723</v>
      </c>
      <c r="H70" s="67" t="s">
        <v>2950</v>
      </c>
      <c r="I70" s="67"/>
      <c r="J70" s="67" t="s">
        <v>2970</v>
      </c>
      <c r="K70" s="67"/>
      <c r="L70" s="67"/>
      <c r="M70" s="207">
        <v>522</v>
      </c>
      <c r="N70" s="67">
        <v>30905</v>
      </c>
      <c r="O70" s="163" t="s">
        <v>749</v>
      </c>
      <c r="Q70" s="65" t="s">
        <v>749</v>
      </c>
      <c r="R70" s="260" t="s">
        <v>2953</v>
      </c>
      <c r="S70" s="260" t="s">
        <v>2953</v>
      </c>
      <c r="Y70" s="6" t="s">
        <v>2953</v>
      </c>
    </row>
    <row r="71" spans="1:25">
      <c r="A71" s="62">
        <v>85</v>
      </c>
      <c r="B71" s="446">
        <v>85</v>
      </c>
      <c r="C71" s="63"/>
      <c r="D71" s="413">
        <v>4450</v>
      </c>
      <c r="E71" s="67" t="s">
        <v>3064</v>
      </c>
      <c r="F71" s="67">
        <f>+IFERROR(IF(VLOOKUP($A71,Indicators!$A:$D,3,FALSE)=0,"TBD",VLOOKUP($A71,Indicators!$A:$D,3,FALSE)),"TBD")</f>
        <v>11</v>
      </c>
      <c r="G71" s="183" t="s">
        <v>723</v>
      </c>
      <c r="H71" s="67" t="s">
        <v>2950</v>
      </c>
      <c r="I71" s="67"/>
      <c r="J71" s="67" t="s">
        <v>2970</v>
      </c>
      <c r="K71" s="67"/>
      <c r="L71" s="67"/>
      <c r="M71" s="205">
        <v>522</v>
      </c>
      <c r="N71" s="67">
        <v>30905</v>
      </c>
      <c r="O71" s="163" t="s">
        <v>749</v>
      </c>
      <c r="Q71" s="65" t="s">
        <v>749</v>
      </c>
      <c r="R71" s="260" t="s">
        <v>2953</v>
      </c>
      <c r="S71" s="260" t="s">
        <v>2953</v>
      </c>
      <c r="Y71" s="6" t="s">
        <v>2953</v>
      </c>
    </row>
    <row r="72" spans="1:25">
      <c r="A72" s="62">
        <v>86</v>
      </c>
      <c r="B72" s="446">
        <v>86</v>
      </c>
      <c r="C72" s="63"/>
      <c r="D72" s="413">
        <v>4451</v>
      </c>
      <c r="E72" s="67" t="s">
        <v>3065</v>
      </c>
      <c r="F72" s="67">
        <f>+IFERROR(IF(VLOOKUP($A72,Indicators!$A:$D,3,FALSE)=0,"TBD",VLOOKUP($A72,Indicators!$A:$D,3,FALSE)),"TBD")</f>
        <v>11</v>
      </c>
      <c r="G72" s="183" t="s">
        <v>723</v>
      </c>
      <c r="H72" s="67" t="s">
        <v>2950</v>
      </c>
      <c r="I72" s="67"/>
      <c r="J72" s="67" t="s">
        <v>2970</v>
      </c>
      <c r="K72" s="67"/>
      <c r="L72" s="67"/>
      <c r="M72" s="205">
        <v>522</v>
      </c>
      <c r="N72" s="67">
        <v>30905</v>
      </c>
      <c r="O72" s="163" t="s">
        <v>749</v>
      </c>
      <c r="Q72" s="65" t="s">
        <v>749</v>
      </c>
      <c r="R72" s="260" t="s">
        <v>2953</v>
      </c>
      <c r="S72" s="260" t="s">
        <v>2953</v>
      </c>
      <c r="Y72" s="6" t="s">
        <v>2953</v>
      </c>
    </row>
    <row r="73" spans="1:25">
      <c r="A73" s="62">
        <v>91</v>
      </c>
      <c r="B73" s="446">
        <v>91</v>
      </c>
      <c r="C73" s="63"/>
      <c r="D73" s="413" t="e">
        <v>#N/A</v>
      </c>
      <c r="E73" s="67" t="s">
        <v>3066</v>
      </c>
      <c r="F73" s="67">
        <f>+IFERROR(IF(VLOOKUP($A73,Indicators!$A:$D,3,FALSE)=0,"TBD",VLOOKUP($A73,Indicators!$A:$D,3,FALSE)),"TBD")</f>
        <v>11</v>
      </c>
      <c r="G73" s="183" t="s">
        <v>723</v>
      </c>
      <c r="H73" s="67" t="s">
        <v>2950</v>
      </c>
      <c r="I73" s="67"/>
      <c r="J73" s="67" t="s">
        <v>2970</v>
      </c>
      <c r="K73" s="67"/>
      <c r="L73" s="67"/>
      <c r="M73" s="67"/>
      <c r="N73" s="67" t="s">
        <v>749</v>
      </c>
      <c r="O73" s="163" t="s">
        <v>749</v>
      </c>
      <c r="P73" s="455" t="s">
        <v>3067</v>
      </c>
      <c r="Q73" s="65" t="s">
        <v>749</v>
      </c>
      <c r="R73" s="260" t="s">
        <v>2953</v>
      </c>
      <c r="S73" s="260" t="s">
        <v>2953</v>
      </c>
      <c r="Y73" s="6" t="s">
        <v>3068</v>
      </c>
    </row>
    <row r="74" spans="1:25">
      <c r="A74" s="62">
        <v>92</v>
      </c>
      <c r="B74" s="446">
        <v>92</v>
      </c>
      <c r="C74" s="63"/>
      <c r="D74" s="413" t="e">
        <v>#N/A</v>
      </c>
      <c r="E74" s="67" t="s">
        <v>3069</v>
      </c>
      <c r="F74" s="67">
        <f>+IFERROR(IF(VLOOKUP($A74,Indicators!$A:$D,3,FALSE)=0,"TBD",VLOOKUP($A74,Indicators!$A:$D,3,FALSE)),"TBD")</f>
        <v>11</v>
      </c>
      <c r="G74" s="183" t="s">
        <v>723</v>
      </c>
      <c r="H74" s="67" t="s">
        <v>2950</v>
      </c>
      <c r="I74" s="67"/>
      <c r="J74" s="67" t="s">
        <v>2970</v>
      </c>
      <c r="K74" s="67"/>
      <c r="L74" s="67"/>
      <c r="M74" s="207">
        <v>566</v>
      </c>
      <c r="N74" s="67">
        <v>30224</v>
      </c>
      <c r="O74" s="163" t="s">
        <v>749</v>
      </c>
      <c r="P74" s="455" t="s">
        <v>3067</v>
      </c>
      <c r="Q74" s="65" t="s">
        <v>749</v>
      </c>
      <c r="R74" s="260" t="s">
        <v>2953</v>
      </c>
      <c r="S74" s="260" t="s">
        <v>2953</v>
      </c>
      <c r="Y74" s="6" t="s">
        <v>2953</v>
      </c>
    </row>
    <row r="75" spans="1:25">
      <c r="A75" s="62">
        <v>93</v>
      </c>
      <c r="B75" s="446">
        <v>93</v>
      </c>
      <c r="C75" s="63"/>
      <c r="D75" s="413" t="e">
        <v>#N/A</v>
      </c>
      <c r="E75" s="67" t="s">
        <v>3070</v>
      </c>
      <c r="F75" s="67">
        <f>+IFERROR(IF(VLOOKUP($A75,Indicators!$A:$D,3,FALSE)=0,"TBD",VLOOKUP($A75,Indicators!$A:$D,3,FALSE)),"TBD")</f>
        <v>11</v>
      </c>
      <c r="G75" s="183" t="s">
        <v>723</v>
      </c>
      <c r="H75" s="67" t="s">
        <v>2950</v>
      </c>
      <c r="I75" s="67"/>
      <c r="J75" s="67" t="s">
        <v>2970</v>
      </c>
      <c r="K75" s="67"/>
      <c r="L75" s="67"/>
      <c r="M75" s="205">
        <v>566</v>
      </c>
      <c r="N75" s="67">
        <v>30224</v>
      </c>
      <c r="O75" s="163" t="s">
        <v>749</v>
      </c>
      <c r="P75" s="455" t="s">
        <v>3067</v>
      </c>
      <c r="Q75" s="65" t="s">
        <v>749</v>
      </c>
      <c r="R75" s="260" t="s">
        <v>2953</v>
      </c>
      <c r="S75" s="260" t="s">
        <v>2953</v>
      </c>
      <c r="Y75" s="6" t="s">
        <v>2953</v>
      </c>
    </row>
    <row r="76" spans="1:25">
      <c r="A76" s="62">
        <v>94</v>
      </c>
      <c r="B76" s="446">
        <v>94</v>
      </c>
      <c r="C76" s="63"/>
      <c r="D76" s="413" t="e">
        <v>#N/A</v>
      </c>
      <c r="E76" s="67" t="s">
        <v>3071</v>
      </c>
      <c r="F76" s="67">
        <f>+IFERROR(IF(VLOOKUP($A76,Indicators!$A:$D,3,FALSE)=0,"TBD",VLOOKUP($A76,Indicators!$A:$D,3,FALSE)),"TBD")</f>
        <v>11</v>
      </c>
      <c r="G76" s="183" t="s">
        <v>723</v>
      </c>
      <c r="H76" s="67" t="s">
        <v>2950</v>
      </c>
      <c r="I76" s="67"/>
      <c r="J76" s="67" t="s">
        <v>2970</v>
      </c>
      <c r="K76" s="67"/>
      <c r="L76" s="67"/>
      <c r="M76" s="205">
        <v>566</v>
      </c>
      <c r="N76" s="67">
        <v>30224</v>
      </c>
      <c r="O76" s="163" t="s">
        <v>749</v>
      </c>
      <c r="P76" s="455" t="s">
        <v>3067</v>
      </c>
      <c r="Q76" s="65" t="s">
        <v>749</v>
      </c>
      <c r="R76" s="260" t="s">
        <v>2953</v>
      </c>
      <c r="S76" s="260" t="s">
        <v>2953</v>
      </c>
      <c r="Y76" s="6" t="s">
        <v>2953</v>
      </c>
    </row>
    <row r="77" spans="1:25">
      <c r="A77" s="62">
        <v>95</v>
      </c>
      <c r="B77" s="446">
        <v>95</v>
      </c>
      <c r="C77" s="63"/>
      <c r="D77" s="413" t="e">
        <v>#N/A</v>
      </c>
      <c r="E77" s="67" t="s">
        <v>3072</v>
      </c>
      <c r="F77" s="67">
        <f>+IFERROR(IF(VLOOKUP($A77,Indicators!$A:$D,3,FALSE)=0,"TBD",VLOOKUP($A77,Indicators!$A:$D,3,FALSE)),"TBD")</f>
        <v>11</v>
      </c>
      <c r="G77" s="183" t="s">
        <v>723</v>
      </c>
      <c r="H77" s="67" t="s">
        <v>2950</v>
      </c>
      <c r="I77" s="67"/>
      <c r="J77" s="67" t="s">
        <v>2970</v>
      </c>
      <c r="K77" s="67"/>
      <c r="L77" s="67"/>
      <c r="M77" s="67"/>
      <c r="N77" s="67" t="s">
        <v>749</v>
      </c>
      <c r="O77" s="163" t="s">
        <v>749</v>
      </c>
      <c r="P77" s="455" t="s">
        <v>3067</v>
      </c>
      <c r="Q77" s="65" t="s">
        <v>749</v>
      </c>
      <c r="R77" s="260" t="s">
        <v>2953</v>
      </c>
      <c r="S77" s="260" t="s">
        <v>2953</v>
      </c>
      <c r="Y77" s="6" t="s">
        <v>3068</v>
      </c>
    </row>
    <row r="78" spans="1:25">
      <c r="A78" s="62">
        <v>96</v>
      </c>
      <c r="B78" s="446">
        <v>96</v>
      </c>
      <c r="C78" s="63"/>
      <c r="D78" s="413" t="e">
        <v>#N/A</v>
      </c>
      <c r="E78" s="67" t="s">
        <v>3073</v>
      </c>
      <c r="F78" s="67">
        <f>+IFERROR(IF(VLOOKUP($A78,Indicators!$A:$D,3,FALSE)=0,"TBD",VLOOKUP($A78,Indicators!$A:$D,3,FALSE)),"TBD")</f>
        <v>11</v>
      </c>
      <c r="G78" s="183" t="s">
        <v>723</v>
      </c>
      <c r="H78" s="67" t="s">
        <v>2950</v>
      </c>
      <c r="I78" s="67"/>
      <c r="J78" s="67" t="s">
        <v>2970</v>
      </c>
      <c r="K78" s="67"/>
      <c r="L78" s="67"/>
      <c r="M78" s="207">
        <v>567</v>
      </c>
      <c r="N78" s="67">
        <v>30225</v>
      </c>
      <c r="O78" s="163" t="s">
        <v>749</v>
      </c>
      <c r="P78" s="455" t="s">
        <v>3067</v>
      </c>
      <c r="Q78" s="65" t="s">
        <v>749</v>
      </c>
      <c r="R78" s="260" t="s">
        <v>2953</v>
      </c>
      <c r="S78" s="260" t="s">
        <v>2953</v>
      </c>
      <c r="Y78" s="6" t="s">
        <v>2953</v>
      </c>
    </row>
    <row r="79" spans="1:25">
      <c r="A79" s="62">
        <v>97</v>
      </c>
      <c r="B79" s="446">
        <v>97</v>
      </c>
      <c r="C79" s="63"/>
      <c r="D79" s="413" t="e">
        <v>#N/A</v>
      </c>
      <c r="E79" s="67" t="s">
        <v>3074</v>
      </c>
      <c r="F79" s="67">
        <f>+IFERROR(IF(VLOOKUP($A79,Indicators!$A:$D,3,FALSE)=0,"TBD",VLOOKUP($A79,Indicators!$A:$D,3,FALSE)),"TBD")</f>
        <v>11</v>
      </c>
      <c r="G79" s="183" t="s">
        <v>723</v>
      </c>
      <c r="H79" s="67" t="s">
        <v>2950</v>
      </c>
      <c r="I79" s="67"/>
      <c r="J79" s="67" t="s">
        <v>2970</v>
      </c>
      <c r="K79" s="67"/>
      <c r="L79" s="67"/>
      <c r="M79" s="205">
        <v>567</v>
      </c>
      <c r="N79" s="67">
        <v>30225</v>
      </c>
      <c r="O79" s="163" t="s">
        <v>749</v>
      </c>
      <c r="P79" s="455" t="s">
        <v>3067</v>
      </c>
      <c r="Q79" s="65" t="s">
        <v>749</v>
      </c>
      <c r="R79" s="260" t="s">
        <v>2953</v>
      </c>
      <c r="S79" s="260" t="s">
        <v>2953</v>
      </c>
      <c r="Y79" s="6" t="s">
        <v>2953</v>
      </c>
    </row>
    <row r="80" spans="1:25">
      <c r="A80" s="62">
        <v>98</v>
      </c>
      <c r="B80" s="446">
        <v>98</v>
      </c>
      <c r="C80" s="63"/>
      <c r="D80" s="413" t="e">
        <v>#N/A</v>
      </c>
      <c r="E80" s="67" t="s">
        <v>3075</v>
      </c>
      <c r="F80" s="67">
        <f>+IFERROR(IF(VLOOKUP($A80,Indicators!$A:$D,3,FALSE)=0,"TBD",VLOOKUP($A80,Indicators!$A:$D,3,FALSE)),"TBD")</f>
        <v>11</v>
      </c>
      <c r="G80" s="183" t="s">
        <v>723</v>
      </c>
      <c r="H80" s="67" t="s">
        <v>2950</v>
      </c>
      <c r="I80" s="67"/>
      <c r="J80" s="67" t="s">
        <v>2970</v>
      </c>
      <c r="K80" s="67"/>
      <c r="L80" s="67"/>
      <c r="M80" s="205">
        <v>567</v>
      </c>
      <c r="N80" s="67">
        <v>30225</v>
      </c>
      <c r="O80" s="163" t="s">
        <v>749</v>
      </c>
      <c r="P80" s="455" t="s">
        <v>3067</v>
      </c>
      <c r="Q80" s="65" t="s">
        <v>749</v>
      </c>
      <c r="R80" s="260" t="s">
        <v>2953</v>
      </c>
      <c r="S80" s="260" t="s">
        <v>2953</v>
      </c>
      <c r="Y80" s="6" t="s">
        <v>2953</v>
      </c>
    </row>
    <row r="81" spans="1:25">
      <c r="A81" s="62">
        <v>99</v>
      </c>
      <c r="B81" s="446">
        <v>99</v>
      </c>
      <c r="C81" s="63"/>
      <c r="D81" s="413" t="e">
        <v>#N/A</v>
      </c>
      <c r="E81" s="67" t="s">
        <v>3076</v>
      </c>
      <c r="F81" s="67">
        <f>+IFERROR(IF(VLOOKUP($A81,Indicators!$A:$D,3,FALSE)=0,"TBD",VLOOKUP($A81,Indicators!$A:$D,3,FALSE)),"TBD")</f>
        <v>11</v>
      </c>
      <c r="G81" s="183" t="s">
        <v>723</v>
      </c>
      <c r="H81" s="67" t="s">
        <v>2950</v>
      </c>
      <c r="I81" s="67"/>
      <c r="J81" s="67" t="s">
        <v>2970</v>
      </c>
      <c r="K81" s="67"/>
      <c r="L81" s="67"/>
      <c r="M81" s="67"/>
      <c r="N81" s="67" t="s">
        <v>749</v>
      </c>
      <c r="O81" s="163" t="s">
        <v>749</v>
      </c>
      <c r="P81" s="455" t="s">
        <v>3067</v>
      </c>
      <c r="Q81" s="65" t="s">
        <v>749</v>
      </c>
      <c r="R81" s="260" t="s">
        <v>2953</v>
      </c>
      <c r="S81" s="260" t="s">
        <v>2953</v>
      </c>
      <c r="Y81" s="6" t="s">
        <v>2953</v>
      </c>
    </row>
    <row r="82" spans="1:25">
      <c r="A82" s="62">
        <v>100</v>
      </c>
      <c r="B82" s="446">
        <v>100</v>
      </c>
      <c r="C82" s="63"/>
      <c r="D82" s="413" t="e">
        <v>#N/A</v>
      </c>
      <c r="E82" s="67" t="s">
        <v>3077</v>
      </c>
      <c r="F82" s="67">
        <f>+IFERROR(IF(VLOOKUP($A82,Indicators!$A:$D,3,FALSE)=0,"TBD",VLOOKUP($A82,Indicators!$A:$D,3,FALSE)),"TBD")</f>
        <v>11</v>
      </c>
      <c r="G82" s="183" t="s">
        <v>723</v>
      </c>
      <c r="H82" s="67" t="s">
        <v>2950</v>
      </c>
      <c r="I82" s="67"/>
      <c r="J82" s="67" t="s">
        <v>2970</v>
      </c>
      <c r="K82" s="67"/>
      <c r="L82" s="67"/>
      <c r="M82" s="207">
        <v>568</v>
      </c>
      <c r="N82" s="67">
        <v>30226</v>
      </c>
      <c r="O82" s="163" t="s">
        <v>749</v>
      </c>
      <c r="P82" s="455" t="s">
        <v>3067</v>
      </c>
      <c r="Q82" s="65" t="s">
        <v>749</v>
      </c>
      <c r="R82" s="260" t="s">
        <v>2953</v>
      </c>
      <c r="S82" s="260" t="s">
        <v>2953</v>
      </c>
      <c r="Y82" s="6" t="s">
        <v>2953</v>
      </c>
    </row>
    <row r="83" spans="1:25">
      <c r="A83" s="62">
        <v>101</v>
      </c>
      <c r="B83" s="446">
        <v>101</v>
      </c>
      <c r="C83" s="63"/>
      <c r="D83" s="413" t="e">
        <v>#N/A</v>
      </c>
      <c r="E83" s="67" t="s">
        <v>3078</v>
      </c>
      <c r="F83" s="67">
        <f>+IFERROR(IF(VLOOKUP($A83,Indicators!$A:$D,3,FALSE)=0,"TBD",VLOOKUP($A83,Indicators!$A:$D,3,FALSE)),"TBD")</f>
        <v>11</v>
      </c>
      <c r="G83" s="183" t="s">
        <v>723</v>
      </c>
      <c r="H83" s="67" t="s">
        <v>2950</v>
      </c>
      <c r="I83" s="67"/>
      <c r="J83" s="67" t="s">
        <v>2970</v>
      </c>
      <c r="K83" s="67"/>
      <c r="L83" s="67"/>
      <c r="M83" s="205">
        <v>568</v>
      </c>
      <c r="N83" s="67">
        <v>30226</v>
      </c>
      <c r="O83" s="163" t="s">
        <v>749</v>
      </c>
      <c r="P83" s="455" t="s">
        <v>3067</v>
      </c>
      <c r="Q83" s="65" t="s">
        <v>749</v>
      </c>
      <c r="R83" s="260" t="s">
        <v>2953</v>
      </c>
      <c r="S83" s="260" t="s">
        <v>2953</v>
      </c>
      <c r="Y83" s="6" t="s">
        <v>2953</v>
      </c>
    </row>
    <row r="84" spans="1:25">
      <c r="A84" s="62">
        <v>102</v>
      </c>
      <c r="B84" s="446">
        <v>102</v>
      </c>
      <c r="C84" s="63"/>
      <c r="D84" s="413" t="e">
        <v>#N/A</v>
      </c>
      <c r="E84" s="67" t="s">
        <v>3079</v>
      </c>
      <c r="F84" s="67">
        <f>+IFERROR(IF(VLOOKUP($A84,Indicators!$A:$D,3,FALSE)=0,"TBD",VLOOKUP($A84,Indicators!$A:$D,3,FALSE)),"TBD")</f>
        <v>11</v>
      </c>
      <c r="G84" s="183" t="s">
        <v>723</v>
      </c>
      <c r="H84" s="67" t="s">
        <v>2950</v>
      </c>
      <c r="I84" s="67"/>
      <c r="J84" s="67" t="s">
        <v>2970</v>
      </c>
      <c r="K84" s="67"/>
      <c r="L84" s="67"/>
      <c r="M84" s="205">
        <v>568</v>
      </c>
      <c r="N84" s="67">
        <v>30226</v>
      </c>
      <c r="O84" s="163" t="s">
        <v>749</v>
      </c>
      <c r="P84" s="455" t="s">
        <v>3067</v>
      </c>
      <c r="Q84" s="65" t="s">
        <v>749</v>
      </c>
      <c r="R84" s="260" t="s">
        <v>2953</v>
      </c>
      <c r="S84" s="260" t="s">
        <v>2953</v>
      </c>
      <c r="Y84" s="6" t="s">
        <v>2953</v>
      </c>
    </row>
    <row r="85" spans="1:25">
      <c r="A85" s="62">
        <v>103</v>
      </c>
      <c r="B85" s="446">
        <v>103</v>
      </c>
      <c r="C85" s="63"/>
      <c r="D85" s="413" t="e">
        <v>#N/A</v>
      </c>
      <c r="E85" s="67" t="s">
        <v>3080</v>
      </c>
      <c r="F85" s="67">
        <f>+IFERROR(IF(VLOOKUP($A85,Indicators!$A:$D,3,FALSE)=0,"TBD",VLOOKUP($A85,Indicators!$A:$D,3,FALSE)),"TBD")</f>
        <v>11</v>
      </c>
      <c r="G85" s="183" t="s">
        <v>723</v>
      </c>
      <c r="H85" s="67" t="s">
        <v>2950</v>
      </c>
      <c r="I85" s="67"/>
      <c r="J85" s="67" t="s">
        <v>2970</v>
      </c>
      <c r="K85" s="67"/>
      <c r="L85" s="67"/>
      <c r="M85" s="67"/>
      <c r="N85" s="67" t="s">
        <v>749</v>
      </c>
      <c r="O85" s="163" t="s">
        <v>749</v>
      </c>
      <c r="P85" s="455" t="s">
        <v>3067</v>
      </c>
      <c r="Q85" s="65" t="s">
        <v>749</v>
      </c>
      <c r="R85" s="260" t="s">
        <v>2953</v>
      </c>
      <c r="S85" s="260" t="s">
        <v>2953</v>
      </c>
      <c r="Y85" s="6" t="s">
        <v>2953</v>
      </c>
    </row>
    <row r="86" spans="1:25">
      <c r="A86" s="62">
        <v>104</v>
      </c>
      <c r="B86" s="446">
        <v>104</v>
      </c>
      <c r="C86" s="63"/>
      <c r="D86" s="413" t="e">
        <v>#N/A</v>
      </c>
      <c r="E86" s="67" t="s">
        <v>3081</v>
      </c>
      <c r="F86" s="67">
        <f>+IFERROR(IF(VLOOKUP($A86,Indicators!$A:$D,3,FALSE)=0,"TBD",VLOOKUP($A86,Indicators!$A:$D,3,FALSE)),"TBD")</f>
        <v>11</v>
      </c>
      <c r="G86" s="183" t="s">
        <v>723</v>
      </c>
      <c r="H86" s="67" t="s">
        <v>2950</v>
      </c>
      <c r="I86" s="67"/>
      <c r="J86" s="67" t="s">
        <v>2970</v>
      </c>
      <c r="K86" s="67"/>
      <c r="L86" s="67"/>
      <c r="M86" s="207">
        <v>569</v>
      </c>
      <c r="N86" s="67">
        <v>30227</v>
      </c>
      <c r="O86" s="163" t="s">
        <v>749</v>
      </c>
      <c r="P86" s="455" t="s">
        <v>3067</v>
      </c>
      <c r="Q86" s="65" t="s">
        <v>749</v>
      </c>
      <c r="R86" s="260" t="s">
        <v>2953</v>
      </c>
      <c r="S86" s="260" t="s">
        <v>2953</v>
      </c>
      <c r="Y86" s="6" t="s">
        <v>2953</v>
      </c>
    </row>
    <row r="87" spans="1:25">
      <c r="A87" s="62">
        <v>105</v>
      </c>
      <c r="B87" s="446">
        <v>105</v>
      </c>
      <c r="C87" s="63"/>
      <c r="D87" s="413" t="e">
        <v>#N/A</v>
      </c>
      <c r="E87" s="67" t="s">
        <v>3082</v>
      </c>
      <c r="F87" s="67">
        <f>+IFERROR(IF(VLOOKUP($A87,Indicators!$A:$D,3,FALSE)=0,"TBD",VLOOKUP($A87,Indicators!$A:$D,3,FALSE)),"TBD")</f>
        <v>11</v>
      </c>
      <c r="G87" s="183" t="s">
        <v>723</v>
      </c>
      <c r="H87" s="67" t="s">
        <v>2950</v>
      </c>
      <c r="I87" s="67"/>
      <c r="J87" s="67" t="s">
        <v>2970</v>
      </c>
      <c r="K87" s="67"/>
      <c r="L87" s="67"/>
      <c r="M87" s="205">
        <v>569</v>
      </c>
      <c r="N87" s="67">
        <v>30227</v>
      </c>
      <c r="O87" s="163" t="s">
        <v>749</v>
      </c>
      <c r="P87" s="455" t="s">
        <v>3067</v>
      </c>
      <c r="Q87" s="65" t="s">
        <v>749</v>
      </c>
      <c r="R87" s="260" t="s">
        <v>2953</v>
      </c>
      <c r="S87" s="260" t="s">
        <v>2953</v>
      </c>
      <c r="Y87" s="6" t="s">
        <v>2953</v>
      </c>
    </row>
    <row r="88" spans="1:25">
      <c r="A88" s="62">
        <v>106</v>
      </c>
      <c r="B88" s="446">
        <v>106</v>
      </c>
      <c r="C88" s="63"/>
      <c r="D88" s="413" t="e">
        <v>#N/A</v>
      </c>
      <c r="E88" s="67" t="s">
        <v>3083</v>
      </c>
      <c r="F88" s="67">
        <f>+IFERROR(IF(VLOOKUP($A88,Indicators!$A:$D,3,FALSE)=0,"TBD",VLOOKUP($A88,Indicators!$A:$D,3,FALSE)),"TBD")</f>
        <v>11</v>
      </c>
      <c r="G88" s="183" t="s">
        <v>723</v>
      </c>
      <c r="H88" s="67" t="s">
        <v>2950</v>
      </c>
      <c r="I88" s="67"/>
      <c r="J88" s="67" t="s">
        <v>2970</v>
      </c>
      <c r="K88" s="67"/>
      <c r="L88" s="67"/>
      <c r="M88" s="205">
        <v>569</v>
      </c>
      <c r="N88" s="67">
        <v>30227</v>
      </c>
      <c r="O88" s="163" t="s">
        <v>749</v>
      </c>
      <c r="P88" s="455" t="s">
        <v>3067</v>
      </c>
      <c r="Q88" s="65" t="s">
        <v>749</v>
      </c>
      <c r="R88" s="260" t="s">
        <v>2953</v>
      </c>
      <c r="S88" s="260" t="s">
        <v>2953</v>
      </c>
      <c r="Y88" s="6" t="s">
        <v>2953</v>
      </c>
    </row>
    <row r="89" spans="1:25">
      <c r="A89" s="62">
        <v>107</v>
      </c>
      <c r="B89" s="446">
        <v>107</v>
      </c>
      <c r="C89" s="63"/>
      <c r="D89" s="413">
        <v>4538</v>
      </c>
      <c r="E89" s="67" t="s">
        <v>3084</v>
      </c>
      <c r="F89" s="67">
        <f>+IFERROR(IF(VLOOKUP($A89,Indicators!$A:$D,3,FALSE)=0,"TBD",VLOOKUP($A89,Indicators!$A:$D,3,FALSE)),"TBD")</f>
        <v>11</v>
      </c>
      <c r="G89" s="183" t="s">
        <v>723</v>
      </c>
      <c r="H89" s="67" t="s">
        <v>2950</v>
      </c>
      <c r="I89" s="67"/>
      <c r="J89" s="67" t="s">
        <v>2970</v>
      </c>
      <c r="K89" s="67"/>
      <c r="L89" s="67"/>
      <c r="M89" s="205">
        <v>534</v>
      </c>
      <c r="N89" s="67">
        <v>30913</v>
      </c>
      <c r="O89" s="163" t="s">
        <v>749</v>
      </c>
      <c r="P89" s="455" t="s">
        <v>3085</v>
      </c>
      <c r="R89" s="260" t="s">
        <v>2953</v>
      </c>
      <c r="S89" s="260" t="s">
        <v>2953</v>
      </c>
      <c r="Y89" s="6" t="s">
        <v>3039</v>
      </c>
    </row>
    <row r="90" spans="1:25">
      <c r="A90" s="62">
        <v>108</v>
      </c>
      <c r="B90" s="446">
        <v>108</v>
      </c>
      <c r="C90" s="63"/>
      <c r="D90" s="413">
        <v>4294</v>
      </c>
      <c r="E90" s="67" t="s">
        <v>3086</v>
      </c>
      <c r="F90" s="67">
        <f>+IFERROR(IF(VLOOKUP($A90,Indicators!$A:$D,3,FALSE)=0,"TBD",VLOOKUP($A90,Indicators!$A:$D,3,FALSE)),"TBD")</f>
        <v>11</v>
      </c>
      <c r="G90" s="183" t="s">
        <v>723</v>
      </c>
      <c r="H90" s="67" t="s">
        <v>2950</v>
      </c>
      <c r="I90" s="67"/>
      <c r="J90" s="67" t="s">
        <v>2970</v>
      </c>
      <c r="K90" s="67"/>
      <c r="L90" s="67"/>
      <c r="M90" s="205">
        <v>462</v>
      </c>
      <c r="N90" s="67">
        <v>30865</v>
      </c>
      <c r="O90" s="163" t="s">
        <v>749</v>
      </c>
      <c r="P90" s="455" t="s">
        <v>3085</v>
      </c>
      <c r="Q90" s="65" t="s">
        <v>749</v>
      </c>
      <c r="R90" s="260" t="s">
        <v>2953</v>
      </c>
      <c r="S90" s="260" t="s">
        <v>2953</v>
      </c>
      <c r="Y90" s="6" t="s">
        <v>3039</v>
      </c>
    </row>
    <row r="91" spans="1:25">
      <c r="A91" s="62">
        <v>109</v>
      </c>
      <c r="B91" s="446">
        <v>109</v>
      </c>
      <c r="C91" s="63"/>
      <c r="D91" s="413">
        <v>4596</v>
      </c>
      <c r="E91" s="67" t="s">
        <v>3087</v>
      </c>
      <c r="F91" s="67">
        <f>+IFERROR(IF(VLOOKUP($A91,Indicators!$A:$D,3,FALSE)=0,"TBD",VLOOKUP($A91,Indicators!$A:$D,3,FALSE)),"TBD")</f>
        <v>11</v>
      </c>
      <c r="G91" s="183" t="s">
        <v>723</v>
      </c>
      <c r="H91" s="67" t="s">
        <v>2950</v>
      </c>
      <c r="I91" s="67"/>
      <c r="J91" s="67" t="s">
        <v>2970</v>
      </c>
      <c r="K91" s="67"/>
      <c r="L91" s="67"/>
      <c r="M91" s="205">
        <v>550</v>
      </c>
      <c r="N91" s="67">
        <v>30260</v>
      </c>
      <c r="O91" s="163" t="s">
        <v>749</v>
      </c>
      <c r="Q91" s="65" t="s">
        <v>749</v>
      </c>
      <c r="R91" s="260" t="s">
        <v>3088</v>
      </c>
      <c r="S91" s="260" t="s">
        <v>3089</v>
      </c>
      <c r="W91" s="65" t="s">
        <v>3090</v>
      </c>
      <c r="Y91" s="6" t="s">
        <v>2953</v>
      </c>
    </row>
    <row r="92" spans="1:25">
      <c r="A92" s="62">
        <v>110</v>
      </c>
      <c r="B92" s="446">
        <v>110</v>
      </c>
      <c r="C92" s="63"/>
      <c r="D92" s="413">
        <v>4597</v>
      </c>
      <c r="E92" s="67" t="s">
        <v>3091</v>
      </c>
      <c r="F92" s="67">
        <f>+IFERROR(IF(VLOOKUP($A92,Indicators!$A:$D,3,FALSE)=0,"TBD",VLOOKUP($A92,Indicators!$A:$D,3,FALSE)),"TBD")</f>
        <v>11</v>
      </c>
      <c r="G92" s="183" t="s">
        <v>723</v>
      </c>
      <c r="H92" s="67" t="s">
        <v>2950</v>
      </c>
      <c r="I92" s="67"/>
      <c r="J92" s="67" t="s">
        <v>2970</v>
      </c>
      <c r="K92" s="67"/>
      <c r="L92" s="67"/>
      <c r="M92" s="205">
        <v>551</v>
      </c>
      <c r="N92" s="67">
        <v>30261</v>
      </c>
      <c r="O92" s="163" t="s">
        <v>749</v>
      </c>
      <c r="P92" s="455" t="s">
        <v>3092</v>
      </c>
      <c r="Q92" s="65" t="s">
        <v>749</v>
      </c>
      <c r="R92" s="260" t="s">
        <v>2953</v>
      </c>
      <c r="S92" s="260" t="s">
        <v>3089</v>
      </c>
      <c r="W92" s="65" t="s">
        <v>3093</v>
      </c>
      <c r="Y92" s="6" t="s">
        <v>2953</v>
      </c>
    </row>
    <row r="93" spans="1:25">
      <c r="A93" s="62">
        <v>111</v>
      </c>
      <c r="B93" s="446">
        <v>111</v>
      </c>
      <c r="C93" s="63"/>
      <c r="D93" s="413">
        <v>4602</v>
      </c>
      <c r="E93" s="67" t="s">
        <v>3094</v>
      </c>
      <c r="F93" s="67">
        <f>+IFERROR(IF(VLOOKUP($A93,Indicators!$A:$D,3,FALSE)=0,"TBD",VLOOKUP($A93,Indicators!$A:$D,3,FALSE)),"TBD")</f>
        <v>11</v>
      </c>
      <c r="G93" s="183" t="s">
        <v>723</v>
      </c>
      <c r="H93" s="67" t="s">
        <v>2950</v>
      </c>
      <c r="I93" s="67"/>
      <c r="J93" s="67" t="s">
        <v>2970</v>
      </c>
      <c r="K93" s="67"/>
      <c r="L93" s="67"/>
      <c r="M93" s="205">
        <v>553</v>
      </c>
      <c r="N93" s="67">
        <v>30262</v>
      </c>
      <c r="O93" s="163" t="s">
        <v>749</v>
      </c>
      <c r="P93" s="455" t="s">
        <v>3092</v>
      </c>
      <c r="Q93" s="65" t="s">
        <v>749</v>
      </c>
      <c r="R93" s="260" t="s">
        <v>2953</v>
      </c>
      <c r="S93" s="260" t="s">
        <v>3089</v>
      </c>
      <c r="Y93" s="6" t="s">
        <v>2953</v>
      </c>
    </row>
    <row r="94" spans="1:25">
      <c r="A94" s="62">
        <v>112</v>
      </c>
      <c r="B94" s="446">
        <v>112</v>
      </c>
      <c r="C94" s="63"/>
      <c r="D94" s="413">
        <v>4615</v>
      </c>
      <c r="E94" s="67" t="s">
        <v>3095</v>
      </c>
      <c r="F94" s="67">
        <f>+IFERROR(IF(VLOOKUP($A94,Indicators!$A:$D,3,FALSE)=0,"TBD",VLOOKUP($A94,Indicators!$A:$D,3,FALSE)),"TBD")</f>
        <v>11</v>
      </c>
      <c r="G94" s="183" t="s">
        <v>723</v>
      </c>
      <c r="H94" s="67" t="s">
        <v>2950</v>
      </c>
      <c r="I94" s="67"/>
      <c r="J94" s="67" t="s">
        <v>2970</v>
      </c>
      <c r="K94" s="67"/>
      <c r="L94" s="67"/>
      <c r="M94" s="205">
        <v>558</v>
      </c>
      <c r="N94" s="67">
        <v>30256</v>
      </c>
      <c r="O94" s="163" t="s">
        <v>749</v>
      </c>
      <c r="Q94" s="65" t="s">
        <v>749</v>
      </c>
      <c r="R94" s="260" t="s">
        <v>2953</v>
      </c>
      <c r="S94" s="260" t="s">
        <v>3096</v>
      </c>
      <c r="Y94" s="6" t="s">
        <v>2953</v>
      </c>
    </row>
    <row r="95" spans="1:25">
      <c r="A95" s="62">
        <v>113</v>
      </c>
      <c r="B95" s="446">
        <v>113</v>
      </c>
      <c r="C95" s="63"/>
      <c r="D95" s="413">
        <v>4616</v>
      </c>
      <c r="E95" s="67" t="s">
        <v>3097</v>
      </c>
      <c r="F95" s="67">
        <f>+IFERROR(IF(VLOOKUP($A95,Indicators!$A:$D,3,FALSE)=0,"TBD",VLOOKUP($A95,Indicators!$A:$D,3,FALSE)),"TBD")</f>
        <v>11</v>
      </c>
      <c r="G95" s="183" t="s">
        <v>723</v>
      </c>
      <c r="H95" s="67" t="s">
        <v>2950</v>
      </c>
      <c r="I95" s="67"/>
      <c r="J95" s="67" t="s">
        <v>2970</v>
      </c>
      <c r="K95" s="67"/>
      <c r="L95" s="67"/>
      <c r="M95" s="205">
        <v>559</v>
      </c>
      <c r="N95" s="67">
        <v>30257</v>
      </c>
      <c r="O95" s="163" t="s">
        <v>749</v>
      </c>
      <c r="P95" s="455" t="s">
        <v>3098</v>
      </c>
      <c r="Q95" s="65" t="s">
        <v>749</v>
      </c>
      <c r="R95" s="260" t="s">
        <v>2953</v>
      </c>
      <c r="S95" s="260" t="s">
        <v>3096</v>
      </c>
      <c r="Y95" s="6" t="s">
        <v>2953</v>
      </c>
    </row>
    <row r="96" spans="1:25">
      <c r="A96" s="62">
        <v>114</v>
      </c>
      <c r="B96" s="446">
        <v>114</v>
      </c>
      <c r="C96" s="63"/>
      <c r="D96" s="413" t="e">
        <v>#N/A</v>
      </c>
      <c r="E96" s="67" t="s">
        <v>3099</v>
      </c>
      <c r="F96" s="67">
        <f>+IFERROR(IF(VLOOKUP($A96,Indicators!$A:$D,3,FALSE)=0,"TBD",VLOOKUP($A96,Indicators!$A:$D,3,FALSE)),"TBD")</f>
        <v>15</v>
      </c>
      <c r="G96" s="183" t="s">
        <v>731</v>
      </c>
      <c r="H96" s="67" t="s">
        <v>2950</v>
      </c>
      <c r="I96" s="67"/>
      <c r="J96" s="67" t="s">
        <v>2970</v>
      </c>
      <c r="K96" s="67"/>
      <c r="L96" s="67"/>
      <c r="M96" s="67"/>
      <c r="N96" s="67">
        <v>30063</v>
      </c>
      <c r="O96" s="163" t="s">
        <v>749</v>
      </c>
      <c r="R96" s="260" t="s">
        <v>2953</v>
      </c>
      <c r="S96" s="260" t="s">
        <v>3100</v>
      </c>
      <c r="Y96" s="6" t="s">
        <v>3039</v>
      </c>
    </row>
    <row r="97" spans="1:25">
      <c r="A97" s="62">
        <v>115</v>
      </c>
      <c r="B97" s="446">
        <v>115</v>
      </c>
      <c r="C97" s="63"/>
      <c r="D97" s="413">
        <v>4858</v>
      </c>
      <c r="E97" s="67" t="s">
        <v>3101</v>
      </c>
      <c r="F97" s="67">
        <f>+IFERROR(IF(VLOOKUP($A97,Indicators!$A:$D,3,FALSE)=0,"TBD",VLOOKUP($A97,Indicators!$A:$D,3,FALSE)),"TBD")</f>
        <v>15</v>
      </c>
      <c r="G97" s="183" t="s">
        <v>731</v>
      </c>
      <c r="H97" s="67" t="s">
        <v>2950</v>
      </c>
      <c r="I97" s="67"/>
      <c r="J97" s="67" t="s">
        <v>2970</v>
      </c>
      <c r="K97" s="67"/>
      <c r="L97" s="67"/>
      <c r="M97" s="190">
        <v>858</v>
      </c>
      <c r="N97" s="67">
        <v>30266</v>
      </c>
      <c r="O97" s="163" t="s">
        <v>749</v>
      </c>
      <c r="P97" s="455" t="s">
        <v>3102</v>
      </c>
      <c r="Q97" s="65" t="s">
        <v>749</v>
      </c>
      <c r="R97" s="260" t="s">
        <v>2953</v>
      </c>
      <c r="S97" s="260" t="s">
        <v>3100</v>
      </c>
      <c r="Y97" s="6" t="s">
        <v>3039</v>
      </c>
    </row>
    <row r="98" spans="1:25">
      <c r="A98" s="62">
        <v>116</v>
      </c>
      <c r="B98" s="446">
        <v>116</v>
      </c>
      <c r="C98" s="63"/>
      <c r="D98" s="413">
        <v>4859</v>
      </c>
      <c r="E98" s="67" t="s">
        <v>3103</v>
      </c>
      <c r="F98" s="67">
        <f>+IFERROR(IF(VLOOKUP($A98,Indicators!$A:$D,3,FALSE)=0,"TBD",VLOOKUP($A98,Indicators!$A:$D,3,FALSE)),"TBD")</f>
        <v>15</v>
      </c>
      <c r="G98" s="183" t="s">
        <v>731</v>
      </c>
      <c r="H98" s="67" t="s">
        <v>2950</v>
      </c>
      <c r="I98" s="67"/>
      <c r="J98" s="67" t="s">
        <v>2970</v>
      </c>
      <c r="K98" s="67"/>
      <c r="L98" s="67"/>
      <c r="M98" s="190">
        <v>858</v>
      </c>
      <c r="N98" s="67">
        <v>30266</v>
      </c>
      <c r="O98" s="163" t="s">
        <v>749</v>
      </c>
      <c r="Q98" s="65" t="s">
        <v>749</v>
      </c>
      <c r="R98" s="260" t="s">
        <v>2953</v>
      </c>
      <c r="S98" s="260" t="s">
        <v>3100</v>
      </c>
      <c r="Y98" s="6" t="s">
        <v>3039</v>
      </c>
    </row>
    <row r="99" spans="1:25">
      <c r="A99" s="62">
        <v>117</v>
      </c>
      <c r="B99" s="446">
        <v>117</v>
      </c>
      <c r="C99" s="63"/>
      <c r="D99" s="413">
        <v>4860</v>
      </c>
      <c r="E99" s="67" t="s">
        <v>3104</v>
      </c>
      <c r="F99" s="67">
        <f>+IFERROR(IF(VLOOKUP($A99,Indicators!$A:$D,3,FALSE)=0,"TBD",VLOOKUP($A99,Indicators!$A:$D,3,FALSE)),"TBD")</f>
        <v>15</v>
      </c>
      <c r="G99" s="183" t="s">
        <v>731</v>
      </c>
      <c r="H99" s="67" t="s">
        <v>2950</v>
      </c>
      <c r="I99" s="67"/>
      <c r="J99" s="67" t="s">
        <v>2970</v>
      </c>
      <c r="K99" s="67"/>
      <c r="L99" s="67"/>
      <c r="M99" s="190">
        <v>858</v>
      </c>
      <c r="N99" s="67">
        <v>30266</v>
      </c>
      <c r="O99" s="163" t="s">
        <v>749</v>
      </c>
      <c r="Q99" s="65" t="s">
        <v>749</v>
      </c>
      <c r="R99" s="260" t="s">
        <v>2953</v>
      </c>
      <c r="S99" s="260" t="s">
        <v>3100</v>
      </c>
      <c r="Y99" s="6" t="s">
        <v>3039</v>
      </c>
    </row>
    <row r="100" spans="1:25">
      <c r="A100" s="62">
        <v>118</v>
      </c>
      <c r="B100" s="446">
        <v>118</v>
      </c>
      <c r="C100" s="63"/>
      <c r="D100" s="413" t="e">
        <v>#N/A</v>
      </c>
      <c r="E100" s="67" t="s">
        <v>3105</v>
      </c>
      <c r="F100" s="67">
        <f>+IFERROR(IF(VLOOKUP($A100,Indicators!$A:$D,3,FALSE)=0,"TBD",VLOOKUP($A100,Indicators!$A:$D,3,FALSE)),"TBD")</f>
        <v>15</v>
      </c>
      <c r="G100" s="183" t="s">
        <v>731</v>
      </c>
      <c r="H100" s="67" t="s">
        <v>2950</v>
      </c>
      <c r="I100" s="67"/>
      <c r="J100" s="67" t="s">
        <v>2970</v>
      </c>
      <c r="K100" s="67"/>
      <c r="L100" s="67"/>
      <c r="M100" s="190">
        <v>858</v>
      </c>
      <c r="N100" s="67">
        <v>30266</v>
      </c>
      <c r="O100" s="163" t="s">
        <v>749</v>
      </c>
      <c r="Q100" s="65" t="s">
        <v>749</v>
      </c>
      <c r="R100" s="260" t="s">
        <v>2953</v>
      </c>
      <c r="S100" s="260" t="s">
        <v>3100</v>
      </c>
      <c r="Y100" s="6" t="s">
        <v>3039</v>
      </c>
    </row>
    <row r="101" spans="1:25">
      <c r="A101" s="62">
        <v>119</v>
      </c>
      <c r="B101" s="446">
        <v>119</v>
      </c>
      <c r="C101" s="63"/>
      <c r="D101" s="413" t="e">
        <v>#N/A</v>
      </c>
      <c r="E101" s="67" t="s">
        <v>3106</v>
      </c>
      <c r="F101" s="67">
        <f>+IFERROR(IF(VLOOKUP($A101,Indicators!$A:$D,3,FALSE)=0,"TBD",VLOOKUP($A101,Indicators!$A:$D,3,FALSE)),"TBD")</f>
        <v>15</v>
      </c>
      <c r="G101" s="183" t="s">
        <v>731</v>
      </c>
      <c r="H101" s="67" t="s">
        <v>2950</v>
      </c>
      <c r="I101" s="67"/>
      <c r="J101" s="67" t="s">
        <v>2970</v>
      </c>
      <c r="K101" s="67"/>
      <c r="L101" s="67"/>
      <c r="M101" s="67"/>
      <c r="N101" s="67">
        <v>30073</v>
      </c>
      <c r="O101" s="163" t="s">
        <v>749</v>
      </c>
      <c r="Q101" s="65" t="s">
        <v>749</v>
      </c>
      <c r="R101" s="260" t="s">
        <v>2953</v>
      </c>
      <c r="S101" s="260" t="s">
        <v>2953</v>
      </c>
      <c r="Y101" s="6" t="s">
        <v>2953</v>
      </c>
    </row>
    <row r="102" spans="1:25">
      <c r="A102" s="62">
        <v>120</v>
      </c>
      <c r="B102" s="446">
        <v>120</v>
      </c>
      <c r="C102" s="63"/>
      <c r="D102" s="413" t="e">
        <v>#N/A</v>
      </c>
      <c r="E102" s="67" t="s">
        <v>3107</v>
      </c>
      <c r="F102" s="67">
        <f>+IFERROR(IF(VLOOKUP($A102,Indicators!$A:$D,3,FALSE)=0,"TBD",VLOOKUP($A102,Indicators!$A:$D,3,FALSE)),"TBD")</f>
        <v>11</v>
      </c>
      <c r="G102" s="183" t="s">
        <v>723</v>
      </c>
      <c r="H102" s="67" t="s">
        <v>2950</v>
      </c>
      <c r="I102" s="67"/>
      <c r="J102" s="67" t="s">
        <v>2970</v>
      </c>
      <c r="K102" s="67"/>
      <c r="L102" s="67"/>
      <c r="M102" s="67"/>
      <c r="N102" s="67" t="s">
        <v>749</v>
      </c>
      <c r="O102" s="163" t="s">
        <v>749</v>
      </c>
      <c r="Q102" s="65" t="s">
        <v>749</v>
      </c>
      <c r="R102" s="260" t="s">
        <v>2953</v>
      </c>
      <c r="S102" s="260" t="s">
        <v>3108</v>
      </c>
      <c r="X102" s="65" t="s">
        <v>3109</v>
      </c>
      <c r="Y102" s="6" t="s">
        <v>3039</v>
      </c>
    </row>
    <row r="103" spans="1:25">
      <c r="A103" s="62">
        <v>121</v>
      </c>
      <c r="B103" s="446">
        <v>121</v>
      </c>
      <c r="C103" s="63"/>
      <c r="D103" s="413">
        <v>4525</v>
      </c>
      <c r="E103" s="67" t="s">
        <v>3110</v>
      </c>
      <c r="F103" s="67">
        <f>+IFERROR(IF(VLOOKUP($A103,Indicators!$A:$D,3,FALSE)=0,"TBD",VLOOKUP($A103,Indicators!$A:$D,3,FALSE)),"TBD")</f>
        <v>11</v>
      </c>
      <c r="G103" s="183" t="s">
        <v>723</v>
      </c>
      <c r="H103" s="67" t="s">
        <v>2950</v>
      </c>
      <c r="I103" s="67"/>
      <c r="J103" s="67" t="s">
        <v>2970</v>
      </c>
      <c r="K103" s="67"/>
      <c r="L103" s="67"/>
      <c r="M103" s="207">
        <v>529</v>
      </c>
      <c r="N103" s="67">
        <v>30911</v>
      </c>
      <c r="O103" s="163" t="s">
        <v>749</v>
      </c>
      <c r="Q103" s="65" t="s">
        <v>749</v>
      </c>
      <c r="R103" s="260" t="s">
        <v>2953</v>
      </c>
      <c r="S103" s="260" t="s">
        <v>3108</v>
      </c>
      <c r="X103" s="65" t="s">
        <v>3109</v>
      </c>
      <c r="Y103" s="6" t="s">
        <v>2953</v>
      </c>
    </row>
    <row r="104" spans="1:25">
      <c r="A104" s="62">
        <v>122</v>
      </c>
      <c r="B104" s="446">
        <v>122</v>
      </c>
      <c r="C104" s="63"/>
      <c r="D104" s="413">
        <v>4526</v>
      </c>
      <c r="E104" s="67" t="s">
        <v>3111</v>
      </c>
      <c r="F104" s="67">
        <f>+IFERROR(IF(VLOOKUP($A104,Indicators!$A:$D,3,FALSE)=0,"TBD",VLOOKUP($A104,Indicators!$A:$D,3,FALSE)),"TBD")</f>
        <v>11</v>
      </c>
      <c r="G104" s="183" t="s">
        <v>723</v>
      </c>
      <c r="H104" s="67" t="s">
        <v>2950</v>
      </c>
      <c r="I104" s="67"/>
      <c r="J104" s="67" t="s">
        <v>2970</v>
      </c>
      <c r="K104" s="67"/>
      <c r="L104" s="67"/>
      <c r="M104" s="205">
        <v>529</v>
      </c>
      <c r="N104" s="67">
        <v>30911</v>
      </c>
      <c r="O104" s="163" t="s">
        <v>749</v>
      </c>
      <c r="Q104" s="65" t="s">
        <v>749</v>
      </c>
      <c r="R104" s="260" t="s">
        <v>2953</v>
      </c>
      <c r="S104" s="260" t="s">
        <v>3108</v>
      </c>
      <c r="X104" s="65" t="s">
        <v>3109</v>
      </c>
      <c r="Y104" s="6" t="s">
        <v>2953</v>
      </c>
    </row>
    <row r="105" spans="1:25">
      <c r="A105" s="62">
        <v>123</v>
      </c>
      <c r="B105" s="446">
        <v>123</v>
      </c>
      <c r="C105" s="63"/>
      <c r="D105" s="413">
        <v>4527</v>
      </c>
      <c r="E105" s="67" t="s">
        <v>3112</v>
      </c>
      <c r="F105" s="67">
        <f>+IFERROR(IF(VLOOKUP($A105,Indicators!$A:$D,3,FALSE)=0,"TBD",VLOOKUP($A105,Indicators!$A:$D,3,FALSE)),"TBD")</f>
        <v>11</v>
      </c>
      <c r="G105" s="183" t="s">
        <v>723</v>
      </c>
      <c r="H105" s="67" t="s">
        <v>2950</v>
      </c>
      <c r="I105" s="67"/>
      <c r="J105" s="67" t="s">
        <v>2970</v>
      </c>
      <c r="K105" s="67"/>
      <c r="L105" s="67"/>
      <c r="M105" s="205">
        <v>529</v>
      </c>
      <c r="N105" s="67">
        <v>30911</v>
      </c>
      <c r="O105" s="163" t="s">
        <v>749</v>
      </c>
      <c r="Q105" s="65" t="s">
        <v>749</v>
      </c>
      <c r="R105" s="260" t="s">
        <v>2953</v>
      </c>
      <c r="S105" s="260" t="s">
        <v>3108</v>
      </c>
      <c r="X105" s="65" t="s">
        <v>3109</v>
      </c>
      <c r="Y105" s="6" t="s">
        <v>2953</v>
      </c>
    </row>
    <row r="106" spans="1:25">
      <c r="A106" s="62">
        <v>128</v>
      </c>
      <c r="B106" s="446">
        <v>128</v>
      </c>
      <c r="C106" s="63"/>
      <c r="D106" s="413" t="e">
        <v>#N/A</v>
      </c>
      <c r="E106" s="67" t="s">
        <v>3113</v>
      </c>
      <c r="F106" s="67">
        <f>+IFERROR(IF(VLOOKUP($A106,Indicators!$A:$D,3,FALSE)=0,"TBD",VLOOKUP($A106,Indicators!$A:$D,3,FALSE)),"TBD")</f>
        <v>11</v>
      </c>
      <c r="G106" s="183" t="s">
        <v>723</v>
      </c>
      <c r="H106" s="67" t="s">
        <v>2950</v>
      </c>
      <c r="I106" s="67"/>
      <c r="J106" s="67" t="s">
        <v>2970</v>
      </c>
      <c r="K106" s="67"/>
      <c r="L106" s="67"/>
      <c r="M106" s="67"/>
      <c r="N106" s="67" t="s">
        <v>749</v>
      </c>
      <c r="O106" s="163" t="s">
        <v>749</v>
      </c>
      <c r="Q106" s="65" t="s">
        <v>749</v>
      </c>
      <c r="R106" s="260" t="s">
        <v>2953</v>
      </c>
      <c r="S106" s="260" t="s">
        <v>2953</v>
      </c>
      <c r="X106" s="65" t="s">
        <v>3109</v>
      </c>
      <c r="Y106" s="6" t="s">
        <v>3039</v>
      </c>
    </row>
    <row r="107" spans="1:25">
      <c r="A107" s="62">
        <v>129</v>
      </c>
      <c r="B107" s="446">
        <v>129</v>
      </c>
      <c r="C107" s="63"/>
      <c r="D107" s="413" t="e">
        <v>#N/A</v>
      </c>
      <c r="E107" s="67" t="s">
        <v>3114</v>
      </c>
      <c r="F107" s="67">
        <f>+IFERROR(IF(VLOOKUP($A107,Indicators!$A:$D,3,FALSE)=0,"TBD",VLOOKUP($A107,Indicators!$A:$D,3,FALSE)),"TBD")</f>
        <v>13</v>
      </c>
      <c r="G107" s="183" t="s">
        <v>727</v>
      </c>
      <c r="H107" s="67" t="s">
        <v>2950</v>
      </c>
      <c r="I107" s="67"/>
      <c r="J107" s="67" t="s">
        <v>2970</v>
      </c>
      <c r="K107" s="67"/>
      <c r="L107" s="67"/>
      <c r="M107" s="67"/>
      <c r="N107" s="67" t="s">
        <v>749</v>
      </c>
      <c r="O107" s="163" t="s">
        <v>749</v>
      </c>
      <c r="P107" s="455" t="s">
        <v>3115</v>
      </c>
      <c r="Q107" s="65" t="s">
        <v>749</v>
      </c>
      <c r="R107" s="260" t="s">
        <v>2953</v>
      </c>
      <c r="S107" s="260" t="s">
        <v>2953</v>
      </c>
      <c r="Y107" s="6" t="s">
        <v>2953</v>
      </c>
    </row>
    <row r="108" spans="1:25">
      <c r="A108" s="62">
        <v>130</v>
      </c>
      <c r="B108" s="446">
        <v>130</v>
      </c>
      <c r="C108" s="63"/>
      <c r="D108" s="413">
        <v>5020</v>
      </c>
      <c r="E108" s="67" t="s">
        <v>3116</v>
      </c>
      <c r="F108" s="67">
        <v>17</v>
      </c>
      <c r="G108" s="183" t="s">
        <v>734</v>
      </c>
      <c r="H108" s="67" t="s">
        <v>2950</v>
      </c>
      <c r="I108" s="67"/>
      <c r="J108" s="67" t="s">
        <v>2970</v>
      </c>
      <c r="K108" s="67"/>
      <c r="L108" s="67"/>
      <c r="M108" s="190">
        <v>965</v>
      </c>
      <c r="N108" s="67" t="s">
        <v>749</v>
      </c>
      <c r="O108" s="163" t="s">
        <v>749</v>
      </c>
      <c r="Q108" s="65" t="s">
        <v>749</v>
      </c>
      <c r="R108" s="260" t="s">
        <v>2953</v>
      </c>
      <c r="S108" s="260" t="s">
        <v>2953</v>
      </c>
      <c r="Y108" s="6" t="s">
        <v>2953</v>
      </c>
    </row>
    <row r="109" spans="1:25">
      <c r="A109" s="62">
        <v>131</v>
      </c>
      <c r="B109" s="446">
        <v>131</v>
      </c>
      <c r="C109" s="63"/>
      <c r="D109" s="413">
        <v>5022</v>
      </c>
      <c r="E109" s="67" t="s">
        <v>3117</v>
      </c>
      <c r="F109" s="67">
        <v>17</v>
      </c>
      <c r="G109" s="183" t="s">
        <v>734</v>
      </c>
      <c r="H109" s="67" t="s">
        <v>2950</v>
      </c>
      <c r="I109" s="67"/>
      <c r="J109" s="67" t="s">
        <v>2970</v>
      </c>
      <c r="K109" s="67"/>
      <c r="L109" s="67"/>
      <c r="M109" s="190">
        <v>965</v>
      </c>
      <c r="N109" s="67" t="s">
        <v>749</v>
      </c>
      <c r="O109" s="163" t="s">
        <v>749</v>
      </c>
      <c r="Q109" s="65" t="s">
        <v>749</v>
      </c>
      <c r="R109" s="260" t="s">
        <v>2953</v>
      </c>
      <c r="S109" s="260" t="s">
        <v>2953</v>
      </c>
      <c r="Y109" s="6" t="s">
        <v>2953</v>
      </c>
    </row>
    <row r="110" spans="1:25">
      <c r="A110" s="62">
        <v>132</v>
      </c>
      <c r="B110" s="446">
        <v>132</v>
      </c>
      <c r="C110" s="63"/>
      <c r="D110" s="413">
        <v>5025</v>
      </c>
      <c r="E110" s="67" t="s">
        <v>3118</v>
      </c>
      <c r="F110" s="67">
        <v>17</v>
      </c>
      <c r="G110" s="183" t="s">
        <v>734</v>
      </c>
      <c r="H110" s="67" t="s">
        <v>2950</v>
      </c>
      <c r="I110" s="67"/>
      <c r="J110" s="67" t="s">
        <v>2970</v>
      </c>
      <c r="K110" s="67"/>
      <c r="L110" s="67"/>
      <c r="M110" s="190">
        <v>965</v>
      </c>
      <c r="N110" s="67" t="s">
        <v>749</v>
      </c>
      <c r="O110" s="163" t="s">
        <v>749</v>
      </c>
      <c r="Q110" s="65" t="s">
        <v>749</v>
      </c>
      <c r="R110" s="260" t="s">
        <v>2953</v>
      </c>
      <c r="S110" s="260" t="s">
        <v>2953</v>
      </c>
      <c r="Y110" s="6" t="s">
        <v>2953</v>
      </c>
    </row>
    <row r="111" spans="1:25">
      <c r="A111" s="62">
        <v>133</v>
      </c>
      <c r="B111" s="446">
        <v>133</v>
      </c>
      <c r="C111" s="63"/>
      <c r="D111" s="413">
        <v>5028</v>
      </c>
      <c r="E111" s="67" t="s">
        <v>3119</v>
      </c>
      <c r="F111" s="67">
        <v>17</v>
      </c>
      <c r="G111" s="183" t="s">
        <v>734</v>
      </c>
      <c r="H111" s="67" t="s">
        <v>2950</v>
      </c>
      <c r="I111" s="67"/>
      <c r="J111" s="67" t="s">
        <v>2970</v>
      </c>
      <c r="K111" s="67"/>
      <c r="L111" s="67"/>
      <c r="M111" s="190">
        <v>965</v>
      </c>
      <c r="N111" s="67" t="s">
        <v>749</v>
      </c>
      <c r="O111" s="163" t="s">
        <v>749</v>
      </c>
      <c r="Q111" s="65" t="s">
        <v>749</v>
      </c>
      <c r="R111" s="260" t="s">
        <v>2953</v>
      </c>
      <c r="S111" s="260" t="s">
        <v>2953</v>
      </c>
      <c r="Y111" s="6" t="s">
        <v>2953</v>
      </c>
    </row>
    <row r="112" spans="1:25">
      <c r="A112" s="62">
        <v>135</v>
      </c>
      <c r="B112" s="446">
        <v>135</v>
      </c>
      <c r="C112" s="63"/>
      <c r="D112" s="413">
        <v>5082</v>
      </c>
      <c r="E112" s="67" t="s">
        <v>3120</v>
      </c>
      <c r="F112" s="67">
        <f>+IFERROR(IF(VLOOKUP($A112,Indicators!$A:$D,3,FALSE)=0,"TBD",VLOOKUP($A112,Indicators!$A:$D,3,FALSE)),"TBD")</f>
        <v>13</v>
      </c>
      <c r="G112" s="183" t="s">
        <v>727</v>
      </c>
      <c r="H112" s="67" t="s">
        <v>2950</v>
      </c>
      <c r="I112" s="67"/>
      <c r="J112" s="67" t="s">
        <v>2970</v>
      </c>
      <c r="K112" s="67"/>
      <c r="L112" s="67"/>
      <c r="M112" s="67"/>
      <c r="N112" s="67" t="s">
        <v>749</v>
      </c>
      <c r="O112" s="163" t="s">
        <v>749</v>
      </c>
      <c r="Q112" s="65" t="s">
        <v>749</v>
      </c>
      <c r="R112" s="260" t="s">
        <v>2953</v>
      </c>
      <c r="S112" s="260" t="s">
        <v>2953</v>
      </c>
      <c r="Y112" s="6" t="s">
        <v>3121</v>
      </c>
    </row>
    <row r="113" spans="1:25">
      <c r="A113" s="62">
        <v>136</v>
      </c>
      <c r="B113" s="446">
        <v>136</v>
      </c>
      <c r="C113" s="63"/>
      <c r="D113" s="413">
        <v>5083</v>
      </c>
      <c r="E113" s="67" t="s">
        <v>3122</v>
      </c>
      <c r="F113" s="67">
        <f>+IFERROR(IF(VLOOKUP($A113,Indicators!$A:$D,3,FALSE)=0,"TBD",VLOOKUP($A113,Indicators!$A:$D,3,FALSE)),"TBD")</f>
        <v>13</v>
      </c>
      <c r="G113" s="183" t="s">
        <v>727</v>
      </c>
      <c r="H113" s="67" t="s">
        <v>2950</v>
      </c>
      <c r="I113" s="67"/>
      <c r="J113" s="67" t="s">
        <v>2970</v>
      </c>
      <c r="K113" s="67"/>
      <c r="L113" s="67"/>
      <c r="M113" s="67"/>
      <c r="N113" s="67" t="s">
        <v>749</v>
      </c>
      <c r="O113" s="163" t="s">
        <v>749</v>
      </c>
      <c r="Q113" s="65" t="s">
        <v>749</v>
      </c>
      <c r="R113" s="260" t="s">
        <v>2953</v>
      </c>
      <c r="S113" s="260" t="s">
        <v>2953</v>
      </c>
      <c r="Y113" s="6" t="s">
        <v>3121</v>
      </c>
    </row>
    <row r="114" spans="1:25">
      <c r="A114" s="62">
        <v>137</v>
      </c>
      <c r="B114" s="446">
        <v>137</v>
      </c>
      <c r="C114" s="63"/>
      <c r="D114" s="413">
        <v>5084</v>
      </c>
      <c r="E114" s="67" t="s">
        <v>3123</v>
      </c>
      <c r="F114" s="67">
        <f>+IFERROR(IF(VLOOKUP($A114,Indicators!$A:$D,3,FALSE)=0,"TBD",VLOOKUP($A114,Indicators!$A:$D,3,FALSE)),"TBD")</f>
        <v>13</v>
      </c>
      <c r="G114" s="183" t="s">
        <v>727</v>
      </c>
      <c r="H114" s="67" t="s">
        <v>2950</v>
      </c>
      <c r="I114" s="67"/>
      <c r="J114" s="67" t="s">
        <v>2970</v>
      </c>
      <c r="K114" s="67"/>
      <c r="L114" s="67"/>
      <c r="M114" s="67"/>
      <c r="N114" s="67" t="s">
        <v>749</v>
      </c>
      <c r="O114" s="163" t="s">
        <v>749</v>
      </c>
      <c r="Q114" s="65" t="s">
        <v>749</v>
      </c>
      <c r="R114" s="260" t="s">
        <v>2953</v>
      </c>
      <c r="S114" s="260" t="s">
        <v>2953</v>
      </c>
      <c r="Y114" s="6" t="s">
        <v>3121</v>
      </c>
    </row>
    <row r="115" spans="1:25">
      <c r="A115" s="62">
        <v>138</v>
      </c>
      <c r="B115" s="446">
        <v>138</v>
      </c>
      <c r="C115" s="63"/>
      <c r="D115" s="413">
        <v>5088</v>
      </c>
      <c r="E115" s="67" t="s">
        <v>3124</v>
      </c>
      <c r="F115" s="67">
        <v>17</v>
      </c>
      <c r="G115" s="183" t="s">
        <v>734</v>
      </c>
      <c r="H115" s="67" t="s">
        <v>2950</v>
      </c>
      <c r="I115" s="67"/>
      <c r="J115" s="67" t="s">
        <v>2970</v>
      </c>
      <c r="K115" s="67"/>
      <c r="L115" s="67"/>
      <c r="M115" s="190">
        <v>977</v>
      </c>
      <c r="N115" s="67">
        <v>30280</v>
      </c>
      <c r="O115" s="163" t="s">
        <v>749</v>
      </c>
      <c r="P115" s="455" t="s">
        <v>3125</v>
      </c>
      <c r="R115" s="260" t="s">
        <v>2953</v>
      </c>
      <c r="S115" s="260" t="s">
        <v>2953</v>
      </c>
      <c r="Y115" s="6" t="s">
        <v>3126</v>
      </c>
    </row>
    <row r="116" spans="1:25">
      <c r="A116" s="62">
        <v>139</v>
      </c>
      <c r="B116" s="446">
        <v>139</v>
      </c>
      <c r="C116" s="63"/>
      <c r="D116" s="413">
        <v>5089</v>
      </c>
      <c r="E116" s="67" t="s">
        <v>3127</v>
      </c>
      <c r="F116" s="67">
        <v>17</v>
      </c>
      <c r="G116" s="183" t="s">
        <v>734</v>
      </c>
      <c r="H116" s="67" t="s">
        <v>2950</v>
      </c>
      <c r="I116" s="67"/>
      <c r="J116" s="67" t="s">
        <v>2970</v>
      </c>
      <c r="K116" s="67"/>
      <c r="L116" s="67"/>
      <c r="M116" s="190">
        <v>978</v>
      </c>
      <c r="N116" s="67">
        <v>30281</v>
      </c>
      <c r="O116" s="163" t="s">
        <v>749</v>
      </c>
      <c r="P116" s="455" t="s">
        <v>3125</v>
      </c>
      <c r="R116" s="260" t="s">
        <v>2953</v>
      </c>
      <c r="S116" s="260" t="s">
        <v>2953</v>
      </c>
      <c r="X116" s="65" t="s">
        <v>3128</v>
      </c>
      <c r="Y116" s="6" t="s">
        <v>2953</v>
      </c>
    </row>
    <row r="117" spans="1:25">
      <c r="A117" s="62">
        <v>140</v>
      </c>
      <c r="B117" s="446">
        <v>140</v>
      </c>
      <c r="C117" s="63"/>
      <c r="D117" s="413">
        <v>5090</v>
      </c>
      <c r="E117" s="67" t="s">
        <v>3129</v>
      </c>
      <c r="F117" s="67">
        <v>17</v>
      </c>
      <c r="G117" s="183" t="s">
        <v>734</v>
      </c>
      <c r="H117" s="67" t="s">
        <v>2950</v>
      </c>
      <c r="I117" s="67"/>
      <c r="J117" s="67" t="s">
        <v>2970</v>
      </c>
      <c r="K117" s="67"/>
      <c r="L117" s="67"/>
      <c r="M117" s="190">
        <v>979</v>
      </c>
      <c r="N117" s="67">
        <v>30282</v>
      </c>
      <c r="O117" s="163" t="s">
        <v>749</v>
      </c>
      <c r="P117" s="455" t="s">
        <v>3125</v>
      </c>
      <c r="R117" s="260" t="s">
        <v>3130</v>
      </c>
      <c r="S117" s="260" t="s">
        <v>2953</v>
      </c>
      <c r="X117" s="65" t="s">
        <v>3131</v>
      </c>
      <c r="Y117" s="6" t="s">
        <v>2953</v>
      </c>
    </row>
    <row r="118" spans="1:25">
      <c r="A118" s="62">
        <v>141</v>
      </c>
      <c r="B118" s="446">
        <v>141</v>
      </c>
      <c r="C118" s="63"/>
      <c r="D118" s="413">
        <v>5091</v>
      </c>
      <c r="E118" s="67" t="s">
        <v>3132</v>
      </c>
      <c r="F118" s="67">
        <v>17</v>
      </c>
      <c r="G118" s="183" t="s">
        <v>734</v>
      </c>
      <c r="H118" s="67" t="s">
        <v>2950</v>
      </c>
      <c r="I118" s="67"/>
      <c r="J118" s="67" t="s">
        <v>2970</v>
      </c>
      <c r="K118" s="67"/>
      <c r="L118" s="67"/>
      <c r="M118" s="190">
        <v>980</v>
      </c>
      <c r="N118" s="67">
        <v>30283</v>
      </c>
      <c r="O118" s="163" t="s">
        <v>749</v>
      </c>
      <c r="P118" s="455" t="s">
        <v>3125</v>
      </c>
      <c r="R118" s="260" t="s">
        <v>3130</v>
      </c>
      <c r="S118" s="260" t="s">
        <v>2953</v>
      </c>
      <c r="X118" s="65" t="s">
        <v>3133</v>
      </c>
      <c r="Y118" s="6" t="s">
        <v>2953</v>
      </c>
    </row>
    <row r="119" spans="1:25">
      <c r="A119" s="62">
        <v>142</v>
      </c>
      <c r="B119" s="446">
        <v>142</v>
      </c>
      <c r="C119" s="63"/>
      <c r="D119" s="413">
        <v>5095</v>
      </c>
      <c r="E119" s="67" t="s">
        <v>3134</v>
      </c>
      <c r="F119" s="67">
        <v>17</v>
      </c>
      <c r="G119" s="183" t="s">
        <v>734</v>
      </c>
      <c r="H119" s="67" t="s">
        <v>2950</v>
      </c>
      <c r="I119" s="67"/>
      <c r="J119" s="67" t="s">
        <v>2970</v>
      </c>
      <c r="K119" s="67"/>
      <c r="L119" s="67"/>
      <c r="M119" s="190">
        <v>984</v>
      </c>
      <c r="N119" s="67">
        <v>30284</v>
      </c>
      <c r="O119" s="163" t="s">
        <v>749</v>
      </c>
      <c r="P119" s="455" t="s">
        <v>3135</v>
      </c>
      <c r="R119" s="260" t="s">
        <v>2953</v>
      </c>
      <c r="S119" s="260" t="s">
        <v>2953</v>
      </c>
      <c r="X119" s="65" t="s">
        <v>3136</v>
      </c>
      <c r="Y119" s="6" t="s">
        <v>3126</v>
      </c>
    </row>
    <row r="120" spans="1:25">
      <c r="A120" s="62">
        <v>143</v>
      </c>
      <c r="B120" s="446">
        <v>143</v>
      </c>
      <c r="C120" s="63"/>
      <c r="D120" s="413">
        <v>5096</v>
      </c>
      <c r="E120" s="67" t="s">
        <v>3137</v>
      </c>
      <c r="F120" s="67">
        <v>17</v>
      </c>
      <c r="G120" s="183" t="s">
        <v>734</v>
      </c>
      <c r="H120" s="67" t="s">
        <v>2950</v>
      </c>
      <c r="I120" s="67"/>
      <c r="J120" s="67" t="s">
        <v>2970</v>
      </c>
      <c r="K120" s="67"/>
      <c r="L120" s="67"/>
      <c r="M120" s="190">
        <v>985</v>
      </c>
      <c r="N120" s="67">
        <v>30285</v>
      </c>
      <c r="O120" s="163" t="s">
        <v>749</v>
      </c>
      <c r="P120" s="455" t="s">
        <v>3135</v>
      </c>
      <c r="R120" s="260" t="s">
        <v>2953</v>
      </c>
      <c r="S120" s="260" t="s">
        <v>2953</v>
      </c>
      <c r="X120" s="65" t="s">
        <v>3138</v>
      </c>
      <c r="Y120" s="6" t="s">
        <v>2953</v>
      </c>
    </row>
    <row r="121" spans="1:25">
      <c r="A121" s="62">
        <v>144</v>
      </c>
      <c r="B121" s="446">
        <v>144</v>
      </c>
      <c r="C121" s="63"/>
      <c r="D121" s="413">
        <v>5097</v>
      </c>
      <c r="E121" s="67" t="s">
        <v>3139</v>
      </c>
      <c r="F121" s="67">
        <v>17</v>
      </c>
      <c r="G121" s="183" t="s">
        <v>734</v>
      </c>
      <c r="H121" s="67" t="s">
        <v>2950</v>
      </c>
      <c r="I121" s="67"/>
      <c r="J121" s="67" t="s">
        <v>2970</v>
      </c>
      <c r="K121" s="67"/>
      <c r="L121" s="67"/>
      <c r="M121" s="190">
        <v>986</v>
      </c>
      <c r="N121" s="67">
        <v>30286</v>
      </c>
      <c r="O121" s="163" t="s">
        <v>749</v>
      </c>
      <c r="P121" s="455" t="s">
        <v>3135</v>
      </c>
      <c r="R121" s="260" t="s">
        <v>3130</v>
      </c>
      <c r="S121" s="260" t="s">
        <v>2953</v>
      </c>
      <c r="X121" s="65" t="s">
        <v>3140</v>
      </c>
      <c r="Y121" s="6" t="s">
        <v>2953</v>
      </c>
    </row>
    <row r="122" spans="1:25">
      <c r="A122" s="62">
        <v>145</v>
      </c>
      <c r="B122" s="446">
        <v>145</v>
      </c>
      <c r="C122" s="63"/>
      <c r="D122" s="413">
        <v>5098</v>
      </c>
      <c r="E122" s="67" t="s">
        <v>3141</v>
      </c>
      <c r="F122" s="67">
        <v>17</v>
      </c>
      <c r="G122" s="183" t="s">
        <v>734</v>
      </c>
      <c r="H122" s="67" t="s">
        <v>2950</v>
      </c>
      <c r="I122" s="67"/>
      <c r="J122" s="67" t="s">
        <v>2970</v>
      </c>
      <c r="K122" s="67"/>
      <c r="L122" s="67"/>
      <c r="M122" s="190">
        <v>987</v>
      </c>
      <c r="N122" s="67">
        <v>30287</v>
      </c>
      <c r="O122" s="163" t="s">
        <v>749</v>
      </c>
      <c r="P122" s="455" t="s">
        <v>3135</v>
      </c>
      <c r="R122" s="260" t="s">
        <v>3130</v>
      </c>
      <c r="S122" s="260" t="s">
        <v>2953</v>
      </c>
      <c r="X122" s="65" t="s">
        <v>3142</v>
      </c>
      <c r="Y122" s="6" t="s">
        <v>2953</v>
      </c>
    </row>
    <row r="123" spans="1:25">
      <c r="A123" s="62">
        <v>148</v>
      </c>
      <c r="B123" s="446">
        <v>148</v>
      </c>
      <c r="C123" s="63"/>
      <c r="D123" s="413">
        <v>5032</v>
      </c>
      <c r="E123" s="67" t="s">
        <v>3143</v>
      </c>
      <c r="F123" s="67">
        <v>17</v>
      </c>
      <c r="G123" s="183" t="s">
        <v>734</v>
      </c>
      <c r="H123" s="67" t="s">
        <v>2950</v>
      </c>
      <c r="I123" s="67"/>
      <c r="J123" s="67" t="s">
        <v>2970</v>
      </c>
      <c r="K123" s="67"/>
      <c r="L123" s="67"/>
      <c r="M123" s="190">
        <v>966</v>
      </c>
      <c r="N123" s="67">
        <v>30276</v>
      </c>
      <c r="O123" s="163" t="s">
        <v>749</v>
      </c>
      <c r="Q123" s="65" t="s">
        <v>749</v>
      </c>
      <c r="R123" s="260" t="s">
        <v>2953</v>
      </c>
      <c r="S123" s="260" t="s">
        <v>2953</v>
      </c>
      <c r="Y123" s="6" t="s">
        <v>2953</v>
      </c>
    </row>
    <row r="124" spans="1:25">
      <c r="A124" s="62">
        <v>149</v>
      </c>
      <c r="B124" s="446">
        <v>149</v>
      </c>
      <c r="C124" s="63"/>
      <c r="D124" s="413">
        <v>5033</v>
      </c>
      <c r="E124" s="67" t="s">
        <v>3144</v>
      </c>
      <c r="F124" s="67">
        <v>17</v>
      </c>
      <c r="G124" s="183" t="s">
        <v>734</v>
      </c>
      <c r="H124" s="67" t="s">
        <v>2950</v>
      </c>
      <c r="I124" s="67"/>
      <c r="J124" s="67" t="s">
        <v>2970</v>
      </c>
      <c r="K124" s="67"/>
      <c r="L124" s="67"/>
      <c r="M124" s="190">
        <v>966</v>
      </c>
      <c r="N124" s="67">
        <v>30276</v>
      </c>
      <c r="O124" s="163" t="s">
        <v>749</v>
      </c>
      <c r="Q124" s="65" t="s">
        <v>749</v>
      </c>
      <c r="R124" s="260" t="s">
        <v>2953</v>
      </c>
      <c r="S124" s="260" t="s">
        <v>2953</v>
      </c>
      <c r="Y124" s="6" t="s">
        <v>2953</v>
      </c>
    </row>
    <row r="125" spans="1:25">
      <c r="A125" s="62">
        <v>150</v>
      </c>
      <c r="B125" s="446">
        <v>150</v>
      </c>
      <c r="C125" s="63"/>
      <c r="D125" s="413">
        <v>5034</v>
      </c>
      <c r="E125" s="67" t="s">
        <v>3145</v>
      </c>
      <c r="F125" s="67">
        <v>17</v>
      </c>
      <c r="G125" s="183" t="s">
        <v>734</v>
      </c>
      <c r="H125" s="67" t="s">
        <v>2950</v>
      </c>
      <c r="I125" s="67"/>
      <c r="J125" s="67" t="s">
        <v>2970</v>
      </c>
      <c r="K125" s="67"/>
      <c r="L125" s="67"/>
      <c r="M125" s="190">
        <v>966</v>
      </c>
      <c r="N125" s="67">
        <v>30276</v>
      </c>
      <c r="O125" s="163" t="s">
        <v>749</v>
      </c>
      <c r="Q125" s="65" t="s">
        <v>749</v>
      </c>
      <c r="R125" s="260" t="s">
        <v>2953</v>
      </c>
      <c r="S125" s="260" t="s">
        <v>2953</v>
      </c>
      <c r="Y125" s="6" t="s">
        <v>2953</v>
      </c>
    </row>
    <row r="126" spans="1:25">
      <c r="A126" s="62">
        <v>151</v>
      </c>
      <c r="B126" s="446">
        <v>151</v>
      </c>
      <c r="C126" s="63"/>
      <c r="D126" s="413">
        <v>5035</v>
      </c>
      <c r="E126" s="67" t="s">
        <v>3146</v>
      </c>
      <c r="F126" s="67">
        <v>17</v>
      </c>
      <c r="G126" s="183" t="s">
        <v>734</v>
      </c>
      <c r="H126" s="67" t="s">
        <v>2950</v>
      </c>
      <c r="I126" s="67"/>
      <c r="J126" s="67" t="s">
        <v>2970</v>
      </c>
      <c r="K126" s="67"/>
      <c r="L126" s="67"/>
      <c r="M126" s="190">
        <v>966</v>
      </c>
      <c r="N126" s="67">
        <v>30276</v>
      </c>
      <c r="O126" s="163" t="s">
        <v>749</v>
      </c>
      <c r="Q126" s="65" t="s">
        <v>749</v>
      </c>
      <c r="R126" s="260" t="s">
        <v>2953</v>
      </c>
      <c r="S126" s="260" t="s">
        <v>2953</v>
      </c>
      <c r="Y126" s="6" t="s">
        <v>2953</v>
      </c>
    </row>
    <row r="127" spans="1:25">
      <c r="A127" s="62">
        <v>152</v>
      </c>
      <c r="B127" s="446">
        <v>152</v>
      </c>
      <c r="C127" s="63"/>
      <c r="D127" s="413">
        <v>5036</v>
      </c>
      <c r="E127" s="67" t="s">
        <v>3147</v>
      </c>
      <c r="F127" s="67">
        <v>17</v>
      </c>
      <c r="G127" s="183" t="s">
        <v>734</v>
      </c>
      <c r="H127" s="67" t="s">
        <v>2950</v>
      </c>
      <c r="I127" s="67"/>
      <c r="J127" s="67" t="s">
        <v>2970</v>
      </c>
      <c r="K127" s="67"/>
      <c r="L127" s="67"/>
      <c r="M127" s="190">
        <v>966</v>
      </c>
      <c r="N127" s="67">
        <v>30276</v>
      </c>
      <c r="O127" s="163" t="s">
        <v>749</v>
      </c>
      <c r="Q127" s="65" t="s">
        <v>749</v>
      </c>
      <c r="R127" s="260" t="s">
        <v>2953</v>
      </c>
      <c r="S127" s="260" t="s">
        <v>2953</v>
      </c>
      <c r="Y127" s="6" t="s">
        <v>2953</v>
      </c>
    </row>
    <row r="128" spans="1:25">
      <c r="A128" s="62">
        <v>153</v>
      </c>
      <c r="B128" s="446">
        <v>153</v>
      </c>
      <c r="C128" s="63"/>
      <c r="D128" s="413">
        <v>5037</v>
      </c>
      <c r="E128" s="67" t="s">
        <v>3148</v>
      </c>
      <c r="F128" s="67">
        <v>17</v>
      </c>
      <c r="G128" s="183" t="s">
        <v>734</v>
      </c>
      <c r="H128" s="67" t="s">
        <v>2950</v>
      </c>
      <c r="I128" s="67"/>
      <c r="J128" s="67" t="s">
        <v>2970</v>
      </c>
      <c r="K128" s="67"/>
      <c r="L128" s="67"/>
      <c r="M128" s="190">
        <v>966</v>
      </c>
      <c r="N128" s="67">
        <v>30276</v>
      </c>
      <c r="O128" s="163" t="s">
        <v>749</v>
      </c>
      <c r="Q128" s="65" t="s">
        <v>749</v>
      </c>
      <c r="R128" s="260" t="s">
        <v>2953</v>
      </c>
      <c r="S128" s="260" t="s">
        <v>2953</v>
      </c>
      <c r="Y128" s="6" t="s">
        <v>2953</v>
      </c>
    </row>
    <row r="129" spans="1:25">
      <c r="A129" s="62">
        <v>154</v>
      </c>
      <c r="B129" s="446">
        <v>154</v>
      </c>
      <c r="C129" s="63"/>
      <c r="D129" s="413">
        <v>5038</v>
      </c>
      <c r="E129" s="67" t="s">
        <v>3149</v>
      </c>
      <c r="F129" s="67">
        <v>17</v>
      </c>
      <c r="G129" s="183" t="s">
        <v>734</v>
      </c>
      <c r="H129" s="67" t="s">
        <v>2950</v>
      </c>
      <c r="I129" s="67"/>
      <c r="J129" s="67" t="s">
        <v>2970</v>
      </c>
      <c r="K129" s="67"/>
      <c r="L129" s="67"/>
      <c r="M129" s="190">
        <v>966</v>
      </c>
      <c r="N129" s="67">
        <v>30276</v>
      </c>
      <c r="O129" s="163" t="s">
        <v>749</v>
      </c>
      <c r="Q129" s="65" t="s">
        <v>749</v>
      </c>
      <c r="R129" s="260" t="s">
        <v>2953</v>
      </c>
      <c r="S129" s="260" t="s">
        <v>2953</v>
      </c>
      <c r="Y129" s="6" t="s">
        <v>2953</v>
      </c>
    </row>
    <row r="130" spans="1:25">
      <c r="A130" s="62">
        <v>155</v>
      </c>
      <c r="B130" s="446">
        <v>155</v>
      </c>
      <c r="C130" s="63"/>
      <c r="D130" s="413">
        <v>5039</v>
      </c>
      <c r="E130" s="67" t="s">
        <v>3150</v>
      </c>
      <c r="F130" s="67">
        <v>17</v>
      </c>
      <c r="G130" s="183" t="s">
        <v>734</v>
      </c>
      <c r="H130" s="67" t="s">
        <v>2950</v>
      </c>
      <c r="I130" s="67"/>
      <c r="J130" s="67" t="s">
        <v>2970</v>
      </c>
      <c r="K130" s="67"/>
      <c r="L130" s="67"/>
      <c r="M130" s="190">
        <v>966</v>
      </c>
      <c r="N130" s="67">
        <v>30276</v>
      </c>
      <c r="O130" s="163" t="s">
        <v>749</v>
      </c>
      <c r="Q130" s="65" t="s">
        <v>749</v>
      </c>
      <c r="R130" s="260" t="s">
        <v>2953</v>
      </c>
      <c r="S130" s="260" t="s">
        <v>2953</v>
      </c>
      <c r="Y130" s="6" t="s">
        <v>2953</v>
      </c>
    </row>
    <row r="131" spans="1:25">
      <c r="A131" s="62">
        <v>156</v>
      </c>
      <c r="B131" s="446">
        <v>156</v>
      </c>
      <c r="C131" s="63"/>
      <c r="D131" s="413">
        <v>5040</v>
      </c>
      <c r="E131" s="67" t="s">
        <v>3151</v>
      </c>
      <c r="F131" s="67">
        <v>17</v>
      </c>
      <c r="G131" s="183" t="s">
        <v>734</v>
      </c>
      <c r="H131" s="67" t="s">
        <v>2950</v>
      </c>
      <c r="I131" s="67"/>
      <c r="J131" s="67" t="s">
        <v>2970</v>
      </c>
      <c r="K131" s="67"/>
      <c r="L131" s="67"/>
      <c r="M131" s="190">
        <v>966</v>
      </c>
      <c r="N131" s="67">
        <v>30276</v>
      </c>
      <c r="O131" s="163" t="s">
        <v>749</v>
      </c>
      <c r="Q131" s="65" t="s">
        <v>749</v>
      </c>
      <c r="R131" s="260" t="s">
        <v>2953</v>
      </c>
      <c r="S131" s="260" t="s">
        <v>2953</v>
      </c>
      <c r="Y131" s="6" t="s">
        <v>2953</v>
      </c>
    </row>
    <row r="132" spans="1:25">
      <c r="A132" s="62">
        <v>157</v>
      </c>
      <c r="B132" s="446">
        <v>157</v>
      </c>
      <c r="C132" s="63"/>
      <c r="D132" s="413">
        <v>5041</v>
      </c>
      <c r="E132" s="67" t="s">
        <v>3152</v>
      </c>
      <c r="F132" s="67">
        <v>17</v>
      </c>
      <c r="G132" s="183" t="s">
        <v>734</v>
      </c>
      <c r="H132" s="67" t="s">
        <v>2950</v>
      </c>
      <c r="I132" s="67"/>
      <c r="J132" s="67" t="s">
        <v>2970</v>
      </c>
      <c r="K132" s="67"/>
      <c r="L132" s="67"/>
      <c r="M132" s="190">
        <v>966</v>
      </c>
      <c r="N132" s="67">
        <v>30276</v>
      </c>
      <c r="O132" s="163" t="s">
        <v>749</v>
      </c>
      <c r="Q132" s="65" t="s">
        <v>749</v>
      </c>
      <c r="R132" s="260" t="s">
        <v>2953</v>
      </c>
      <c r="S132" s="260" t="s">
        <v>2953</v>
      </c>
      <c r="Y132" s="6" t="s">
        <v>2953</v>
      </c>
    </row>
    <row r="133" spans="1:25">
      <c r="A133" s="62">
        <v>158</v>
      </c>
      <c r="B133" s="446">
        <v>158</v>
      </c>
      <c r="C133" s="63"/>
      <c r="D133" s="413">
        <v>5042</v>
      </c>
      <c r="E133" s="67" t="s">
        <v>3153</v>
      </c>
      <c r="F133" s="67">
        <v>17</v>
      </c>
      <c r="G133" s="183" t="s">
        <v>734</v>
      </c>
      <c r="H133" s="67" t="s">
        <v>2950</v>
      </c>
      <c r="I133" s="67"/>
      <c r="J133" s="67" t="s">
        <v>2970</v>
      </c>
      <c r="K133" s="67"/>
      <c r="L133" s="67"/>
      <c r="M133" s="190">
        <v>966</v>
      </c>
      <c r="N133" s="67">
        <v>30276</v>
      </c>
      <c r="O133" s="163" t="s">
        <v>749</v>
      </c>
      <c r="Q133" s="65" t="s">
        <v>749</v>
      </c>
      <c r="R133" s="260" t="s">
        <v>2953</v>
      </c>
      <c r="S133" s="260" t="s">
        <v>2953</v>
      </c>
      <c r="Y133" s="6" t="s">
        <v>2953</v>
      </c>
    </row>
    <row r="134" spans="1:25">
      <c r="A134" s="62">
        <v>159</v>
      </c>
      <c r="B134" s="446">
        <v>159</v>
      </c>
      <c r="C134" s="63"/>
      <c r="D134" s="413">
        <v>5043</v>
      </c>
      <c r="E134" s="67" t="s">
        <v>3154</v>
      </c>
      <c r="F134" s="67">
        <v>17</v>
      </c>
      <c r="G134" s="183" t="s">
        <v>734</v>
      </c>
      <c r="H134" s="67" t="s">
        <v>2950</v>
      </c>
      <c r="I134" s="67"/>
      <c r="J134" s="67" t="s">
        <v>2970</v>
      </c>
      <c r="K134" s="67"/>
      <c r="L134" s="67"/>
      <c r="M134" s="190">
        <v>966</v>
      </c>
      <c r="N134" s="67">
        <v>30276</v>
      </c>
      <c r="O134" s="163" t="s">
        <v>749</v>
      </c>
      <c r="Q134" s="65" t="s">
        <v>749</v>
      </c>
      <c r="R134" s="260" t="s">
        <v>2953</v>
      </c>
      <c r="S134" s="260" t="s">
        <v>2953</v>
      </c>
      <c r="Y134" s="6" t="s">
        <v>2953</v>
      </c>
    </row>
    <row r="135" spans="1:25">
      <c r="A135" s="62">
        <v>160</v>
      </c>
      <c r="B135" s="446">
        <v>160</v>
      </c>
      <c r="C135" s="63"/>
      <c r="D135" s="413">
        <v>5044</v>
      </c>
      <c r="E135" s="67" t="s">
        <v>3155</v>
      </c>
      <c r="F135" s="67">
        <v>17</v>
      </c>
      <c r="G135" s="183" t="s">
        <v>734</v>
      </c>
      <c r="H135" s="67" t="s">
        <v>2950</v>
      </c>
      <c r="I135" s="67"/>
      <c r="J135" s="67" t="s">
        <v>2970</v>
      </c>
      <c r="K135" s="67"/>
      <c r="L135" s="67"/>
      <c r="M135" s="190">
        <v>966</v>
      </c>
      <c r="N135" s="67">
        <v>30276</v>
      </c>
      <c r="O135" s="163" t="s">
        <v>749</v>
      </c>
      <c r="Q135" s="65" t="s">
        <v>749</v>
      </c>
      <c r="R135" s="260" t="s">
        <v>2953</v>
      </c>
      <c r="S135" s="260" t="s">
        <v>2953</v>
      </c>
      <c r="Y135" s="6" t="s">
        <v>2953</v>
      </c>
    </row>
    <row r="136" spans="1:25">
      <c r="A136" s="62">
        <v>161</v>
      </c>
      <c r="B136" s="446">
        <v>161</v>
      </c>
      <c r="C136" s="63"/>
      <c r="D136" s="413">
        <v>4989</v>
      </c>
      <c r="E136" s="67" t="s">
        <v>3156</v>
      </c>
      <c r="F136" s="67">
        <v>17</v>
      </c>
      <c r="G136" s="183" t="s">
        <v>734</v>
      </c>
      <c r="H136" s="67" t="s">
        <v>2950</v>
      </c>
      <c r="I136" s="67"/>
      <c r="J136" s="67" t="s">
        <v>3036</v>
      </c>
      <c r="K136" s="67"/>
      <c r="L136" s="67"/>
      <c r="M136" s="190">
        <v>959</v>
      </c>
      <c r="N136" s="67">
        <v>30273</v>
      </c>
      <c r="O136" s="163" t="s">
        <v>749</v>
      </c>
      <c r="R136" s="260" t="s">
        <v>2953</v>
      </c>
      <c r="S136" s="260" t="s">
        <v>2953</v>
      </c>
      <c r="Y136" s="6" t="s">
        <v>2953</v>
      </c>
    </row>
    <row r="137" spans="1:25">
      <c r="A137" s="62">
        <v>162</v>
      </c>
      <c r="B137" s="446">
        <v>162</v>
      </c>
      <c r="C137" s="63"/>
      <c r="D137" s="413" t="e">
        <v>#N/A</v>
      </c>
      <c r="E137" s="67" t="s">
        <v>918</v>
      </c>
      <c r="F137" s="67">
        <f>+IFERROR(IF(VLOOKUP($A137,Indicators!$A:$D,3,FALSE)=0,"TBD",VLOOKUP($A137,Indicators!$A:$D,3,FALSE)),"TBD")</f>
        <v>15</v>
      </c>
      <c r="G137" s="183" t="s">
        <v>731</v>
      </c>
      <c r="H137" s="67" t="s">
        <v>2950</v>
      </c>
      <c r="I137" s="67"/>
      <c r="J137" s="67" t="s">
        <v>3036</v>
      </c>
      <c r="K137" s="67"/>
      <c r="L137" s="67"/>
      <c r="M137" s="67"/>
      <c r="N137" s="67">
        <v>30006</v>
      </c>
      <c r="O137" s="163" t="s">
        <v>749</v>
      </c>
      <c r="R137" s="260" t="s">
        <v>2953</v>
      </c>
      <c r="S137" s="260" t="s">
        <v>2953</v>
      </c>
      <c r="Y137" s="6" t="s">
        <v>2953</v>
      </c>
    </row>
    <row r="138" spans="1:25">
      <c r="A138" s="62">
        <v>163</v>
      </c>
      <c r="B138" s="446">
        <v>163</v>
      </c>
      <c r="C138" s="63"/>
      <c r="D138" s="413" t="e">
        <v>#N/A</v>
      </c>
      <c r="E138" s="67" t="s">
        <v>3157</v>
      </c>
      <c r="F138" s="67">
        <f>+IFERROR(IF(VLOOKUP($A138,Indicators!$A:$D,3,FALSE)=0,"TBD",VLOOKUP($A138,Indicators!$A:$D,3,FALSE)),"TBD")</f>
        <v>15</v>
      </c>
      <c r="G138" s="183" t="s">
        <v>731</v>
      </c>
      <c r="H138" s="67" t="s">
        <v>2950</v>
      </c>
      <c r="I138" s="67"/>
      <c r="J138" s="67" t="s">
        <v>3036</v>
      </c>
      <c r="K138" s="67"/>
      <c r="L138" s="67"/>
      <c r="M138" s="67"/>
      <c r="N138" s="67" t="s">
        <v>749</v>
      </c>
      <c r="O138" s="163" t="s">
        <v>749</v>
      </c>
      <c r="Q138" s="65" t="s">
        <v>749</v>
      </c>
      <c r="R138" s="260" t="s">
        <v>2953</v>
      </c>
      <c r="S138" s="260" t="s">
        <v>2953</v>
      </c>
      <c r="Y138" s="6" t="s">
        <v>2953</v>
      </c>
    </row>
    <row r="139" spans="1:25">
      <c r="A139" s="62">
        <v>164</v>
      </c>
      <c r="B139" s="446">
        <v>164</v>
      </c>
      <c r="C139" s="63"/>
      <c r="D139" s="413" t="e">
        <v>#N/A</v>
      </c>
      <c r="E139" s="67" t="s">
        <v>3158</v>
      </c>
      <c r="F139" s="67">
        <f>+IFERROR(IF(VLOOKUP($A139,Indicators!$A:$D,3,FALSE)=0,"TBD",VLOOKUP($A139,Indicators!$A:$D,3,FALSE)),"TBD")</f>
        <v>15</v>
      </c>
      <c r="G139" s="183" t="s">
        <v>731</v>
      </c>
      <c r="H139" s="67" t="s">
        <v>2950</v>
      </c>
      <c r="I139" s="67"/>
      <c r="J139" s="67" t="s">
        <v>3036</v>
      </c>
      <c r="K139" s="67"/>
      <c r="L139" s="67"/>
      <c r="M139" s="67"/>
      <c r="N139" s="67" t="s">
        <v>749</v>
      </c>
      <c r="O139" s="163" t="s">
        <v>749</v>
      </c>
      <c r="P139" s="455" t="s">
        <v>3115</v>
      </c>
      <c r="Q139" s="65" t="s">
        <v>749</v>
      </c>
      <c r="R139" s="260" t="s">
        <v>2953</v>
      </c>
      <c r="S139" s="260" t="s">
        <v>2953</v>
      </c>
      <c r="Y139" s="6" t="s">
        <v>2953</v>
      </c>
    </row>
    <row r="140" spans="1:25">
      <c r="A140" s="62">
        <v>165</v>
      </c>
      <c r="B140" s="446">
        <v>165</v>
      </c>
      <c r="C140" s="63"/>
      <c r="D140" s="413" t="e">
        <v>#N/A</v>
      </c>
      <c r="E140" s="67" t="s">
        <v>3159</v>
      </c>
      <c r="F140" s="67">
        <f>+IFERROR(IF(VLOOKUP($A140,Indicators!$A:$D,3,FALSE)=0,"TBD",VLOOKUP($A140,Indicators!$A:$D,3,FALSE)),"TBD")</f>
        <v>15</v>
      </c>
      <c r="G140" s="183" t="s">
        <v>731</v>
      </c>
      <c r="H140" s="67" t="s">
        <v>2950</v>
      </c>
      <c r="I140" s="67"/>
      <c r="J140" s="67" t="s">
        <v>3036</v>
      </c>
      <c r="K140" s="67"/>
      <c r="L140" s="67"/>
      <c r="M140" s="67"/>
      <c r="N140" s="67" t="s">
        <v>749</v>
      </c>
      <c r="O140" s="163" t="s">
        <v>749</v>
      </c>
      <c r="Q140" s="65" t="s">
        <v>749</v>
      </c>
      <c r="R140" s="260" t="s">
        <v>2953</v>
      </c>
      <c r="S140" s="260" t="s">
        <v>2953</v>
      </c>
      <c r="Y140" s="6" t="s">
        <v>2953</v>
      </c>
    </row>
    <row r="141" spans="1:25">
      <c r="A141" s="62">
        <v>166</v>
      </c>
      <c r="B141" s="446">
        <v>166</v>
      </c>
      <c r="C141" s="63"/>
      <c r="D141" s="413" t="e">
        <v>#N/A</v>
      </c>
      <c r="E141" s="67" t="s">
        <v>3160</v>
      </c>
      <c r="F141" s="67">
        <f>+IFERROR(IF(VLOOKUP($A141,Indicators!$A:$D,3,FALSE)=0,"TBD",VLOOKUP($A141,Indicators!$A:$D,3,FALSE)),"TBD")</f>
        <v>15</v>
      </c>
      <c r="G141" s="183" t="s">
        <v>731</v>
      </c>
      <c r="H141" s="67" t="s">
        <v>2950</v>
      </c>
      <c r="I141" s="67"/>
      <c r="J141" s="67" t="s">
        <v>3036</v>
      </c>
      <c r="K141" s="67"/>
      <c r="L141" s="67"/>
      <c r="M141" s="67"/>
      <c r="N141" s="67" t="s">
        <v>749</v>
      </c>
      <c r="O141" s="163" t="s">
        <v>749</v>
      </c>
      <c r="Q141" s="65" t="s">
        <v>749</v>
      </c>
      <c r="R141" s="260" t="s">
        <v>2953</v>
      </c>
      <c r="S141" s="260" t="s">
        <v>2953</v>
      </c>
      <c r="Y141" s="6" t="s">
        <v>2953</v>
      </c>
    </row>
    <row r="142" spans="1:25">
      <c r="A142" s="62">
        <v>167</v>
      </c>
      <c r="B142" s="446">
        <v>167</v>
      </c>
      <c r="C142" s="63"/>
      <c r="D142" s="413" t="e">
        <v>#N/A</v>
      </c>
      <c r="E142" s="67" t="s">
        <v>3161</v>
      </c>
      <c r="F142" s="67">
        <f>+IFERROR(IF(VLOOKUP($A142,Indicators!$A:$D,3,FALSE)=0,"TBD",VLOOKUP($A142,Indicators!$A:$D,3,FALSE)),"TBD")</f>
        <v>15</v>
      </c>
      <c r="G142" s="183" t="s">
        <v>731</v>
      </c>
      <c r="H142" s="67" t="s">
        <v>2950</v>
      </c>
      <c r="I142" s="67"/>
      <c r="J142" s="67" t="s">
        <v>3036</v>
      </c>
      <c r="K142" s="67"/>
      <c r="L142" s="67"/>
      <c r="M142" s="67"/>
      <c r="N142" s="67" t="s">
        <v>749</v>
      </c>
      <c r="O142" s="163" t="s">
        <v>749</v>
      </c>
      <c r="Q142" s="65" t="s">
        <v>749</v>
      </c>
      <c r="R142" s="260" t="s">
        <v>2953</v>
      </c>
      <c r="S142" s="260" t="s">
        <v>2953</v>
      </c>
      <c r="Y142" s="6" t="s">
        <v>2953</v>
      </c>
    </row>
    <row r="143" spans="1:25">
      <c r="A143" s="62">
        <v>168</v>
      </c>
      <c r="B143" s="446">
        <v>168</v>
      </c>
      <c r="C143" s="63"/>
      <c r="D143" s="413" t="e">
        <v>#N/A</v>
      </c>
      <c r="E143" s="67" t="s">
        <v>924</v>
      </c>
      <c r="F143" s="67">
        <f>+IFERROR(IF(VLOOKUP($A143,Indicators!$A:$D,3,FALSE)=0,"TBD",VLOOKUP($A143,Indicators!$A:$D,3,FALSE)),"TBD")</f>
        <v>15</v>
      </c>
      <c r="G143" s="183" t="s">
        <v>731</v>
      </c>
      <c r="H143" s="67" t="s">
        <v>2950</v>
      </c>
      <c r="I143" s="67"/>
      <c r="J143" s="67" t="s">
        <v>3036</v>
      </c>
      <c r="K143" s="67"/>
      <c r="L143" s="67"/>
      <c r="M143" s="67"/>
      <c r="N143" s="67" t="s">
        <v>749</v>
      </c>
      <c r="O143" s="163" t="s">
        <v>749</v>
      </c>
      <c r="P143" s="455" t="s">
        <v>3162</v>
      </c>
      <c r="Q143" s="65" t="s">
        <v>749</v>
      </c>
      <c r="R143" s="260" t="s">
        <v>2953</v>
      </c>
      <c r="S143" s="260" t="s">
        <v>2953</v>
      </c>
      <c r="Y143" s="6" t="s">
        <v>2953</v>
      </c>
    </row>
    <row r="144" spans="1:25">
      <c r="A144" s="62">
        <v>169</v>
      </c>
      <c r="B144" s="446">
        <v>169</v>
      </c>
      <c r="C144" s="63"/>
      <c r="D144" s="413" t="e">
        <v>#N/A</v>
      </c>
      <c r="E144" s="67" t="s">
        <v>926</v>
      </c>
      <c r="F144" s="67">
        <f>+IFERROR(IF(VLOOKUP($A144,Indicators!$A:$D,3,FALSE)=0,"TBD",VLOOKUP($A144,Indicators!$A:$D,3,FALSE)),"TBD")</f>
        <v>15</v>
      </c>
      <c r="G144" s="183" t="s">
        <v>731</v>
      </c>
      <c r="H144" s="67" t="s">
        <v>2950</v>
      </c>
      <c r="I144" s="67"/>
      <c r="J144" s="67" t="s">
        <v>3036</v>
      </c>
      <c r="K144" s="67"/>
      <c r="L144" s="67"/>
      <c r="M144" s="67"/>
      <c r="N144" s="67">
        <v>30008</v>
      </c>
      <c r="O144" s="163" t="s">
        <v>749</v>
      </c>
      <c r="P144" s="455" t="s">
        <v>3162</v>
      </c>
      <c r="R144" s="260" t="s">
        <v>2953</v>
      </c>
      <c r="S144" s="260" t="s">
        <v>3163</v>
      </c>
      <c r="Y144" s="6" t="s">
        <v>2953</v>
      </c>
    </row>
    <row r="145" spans="1:25">
      <c r="A145" s="62">
        <v>170</v>
      </c>
      <c r="B145" s="446">
        <v>170</v>
      </c>
      <c r="C145" s="63"/>
      <c r="D145" s="413" t="e">
        <v>#N/A</v>
      </c>
      <c r="E145" s="67" t="s">
        <v>928</v>
      </c>
      <c r="F145" s="67">
        <f>+IFERROR(IF(VLOOKUP($A145,Indicators!$A:$D,3,FALSE)=0,"TBD",VLOOKUP($A145,Indicators!$A:$D,3,FALSE)),"TBD")</f>
        <v>15</v>
      </c>
      <c r="G145" s="183" t="s">
        <v>731</v>
      </c>
      <c r="H145" s="67" t="s">
        <v>2950</v>
      </c>
      <c r="I145" s="67"/>
      <c r="J145" s="67" t="s">
        <v>3036</v>
      </c>
      <c r="K145" s="67"/>
      <c r="L145" s="67"/>
      <c r="M145" s="67"/>
      <c r="N145" s="67" t="s">
        <v>749</v>
      </c>
      <c r="O145" s="163" t="s">
        <v>749</v>
      </c>
      <c r="Q145" s="65" t="s">
        <v>749</v>
      </c>
      <c r="R145" s="260" t="s">
        <v>2953</v>
      </c>
      <c r="S145" s="260" t="s">
        <v>2953</v>
      </c>
      <c r="Y145" s="6" t="s">
        <v>2953</v>
      </c>
    </row>
    <row r="146" spans="1:25">
      <c r="A146" s="62">
        <v>172</v>
      </c>
      <c r="B146" s="446">
        <v>172</v>
      </c>
      <c r="C146" s="63"/>
      <c r="D146" s="413">
        <v>4829</v>
      </c>
      <c r="E146" s="67" t="s">
        <v>3164</v>
      </c>
      <c r="F146" s="67">
        <f>+IFERROR(IF(VLOOKUP($A146,Indicators!$A:$D,3,FALSE)=0,"TBD",VLOOKUP($A146,Indicators!$A:$D,3,FALSE)),"TBD")</f>
        <v>15</v>
      </c>
      <c r="G146" s="183" t="s">
        <v>731</v>
      </c>
      <c r="H146" s="67" t="s">
        <v>2950</v>
      </c>
      <c r="I146" s="67"/>
      <c r="J146" s="67" t="s">
        <v>2970</v>
      </c>
      <c r="K146" s="67"/>
      <c r="L146" s="67"/>
      <c r="M146" s="190">
        <v>835</v>
      </c>
      <c r="N146" s="67" t="s">
        <v>749</v>
      </c>
      <c r="O146" s="163" t="s">
        <v>749</v>
      </c>
      <c r="Q146" s="65" t="s">
        <v>749</v>
      </c>
      <c r="R146" s="260" t="s">
        <v>2953</v>
      </c>
      <c r="S146" s="260" t="s">
        <v>2953</v>
      </c>
      <c r="Y146" s="6" t="s">
        <v>3033</v>
      </c>
    </row>
    <row r="147" spans="1:25">
      <c r="A147" s="62">
        <v>173</v>
      </c>
      <c r="B147" s="446">
        <v>173</v>
      </c>
      <c r="C147" s="63"/>
      <c r="D147" s="413" t="e">
        <v>#N/A</v>
      </c>
      <c r="E147" s="67" t="s">
        <v>3165</v>
      </c>
      <c r="F147" s="67">
        <f>+IFERROR(IF(VLOOKUP($A147,Indicators!$A:$D,3,FALSE)=0,"TBD",VLOOKUP($A147,Indicators!$A:$D,3,FALSE)),"TBD")</f>
        <v>15</v>
      </c>
      <c r="G147" s="183" t="s">
        <v>731</v>
      </c>
      <c r="H147" s="67" t="s">
        <v>2950</v>
      </c>
      <c r="I147" s="67"/>
      <c r="J147" s="67" t="s">
        <v>2970</v>
      </c>
      <c r="K147" s="67"/>
      <c r="L147" s="67"/>
      <c r="M147" s="67"/>
      <c r="N147" s="67" t="s">
        <v>749</v>
      </c>
      <c r="O147" s="163" t="s">
        <v>749</v>
      </c>
      <c r="Q147" s="65" t="s">
        <v>749</v>
      </c>
      <c r="R147" s="260" t="s">
        <v>2953</v>
      </c>
      <c r="S147" s="260" t="s">
        <v>2953</v>
      </c>
      <c r="Y147" s="6" t="s">
        <v>3033</v>
      </c>
    </row>
    <row r="148" spans="1:25">
      <c r="A148" s="62">
        <v>174</v>
      </c>
      <c r="B148" s="446">
        <v>174</v>
      </c>
      <c r="C148" s="63"/>
      <c r="D148" s="413" t="e">
        <v>#N/A</v>
      </c>
      <c r="E148" s="67" t="s">
        <v>3166</v>
      </c>
      <c r="F148" s="67">
        <f>+IFERROR(IF(VLOOKUP($A148,Indicators!$A:$D,3,FALSE)=0,"TBD",VLOOKUP($A148,Indicators!$A:$D,3,FALSE)),"TBD")</f>
        <v>15</v>
      </c>
      <c r="G148" s="183" t="s">
        <v>731</v>
      </c>
      <c r="H148" s="67" t="s">
        <v>2950</v>
      </c>
      <c r="I148" s="67"/>
      <c r="J148" s="67" t="s">
        <v>2970</v>
      </c>
      <c r="K148" s="67"/>
      <c r="L148" s="67"/>
      <c r="M148" s="67"/>
      <c r="N148" s="67" t="s">
        <v>749</v>
      </c>
      <c r="O148" s="163" t="s">
        <v>749</v>
      </c>
      <c r="Q148" s="65" t="s">
        <v>749</v>
      </c>
      <c r="R148" s="260" t="s">
        <v>2953</v>
      </c>
      <c r="S148" s="260" t="s">
        <v>2953</v>
      </c>
      <c r="Y148" s="6" t="s">
        <v>3033</v>
      </c>
    </row>
    <row r="149" spans="1:25">
      <c r="A149" s="62">
        <v>175</v>
      </c>
      <c r="B149" s="446">
        <v>175</v>
      </c>
      <c r="C149" s="63"/>
      <c r="D149" s="413" t="e">
        <v>#N/A</v>
      </c>
      <c r="E149" s="67" t="s">
        <v>3167</v>
      </c>
      <c r="F149" s="67">
        <f>+IFERROR(IF(VLOOKUP($A149,Indicators!$A:$D,3,FALSE)=0,"TBD",VLOOKUP($A149,Indicators!$A:$D,3,FALSE)),"TBD")</f>
        <v>15</v>
      </c>
      <c r="G149" s="183" t="s">
        <v>731</v>
      </c>
      <c r="H149" s="67" t="s">
        <v>2950</v>
      </c>
      <c r="I149" s="67"/>
      <c r="J149" s="67" t="s">
        <v>2970</v>
      </c>
      <c r="K149" s="67"/>
      <c r="L149" s="67"/>
      <c r="M149" s="67"/>
      <c r="N149" s="67" t="s">
        <v>749</v>
      </c>
      <c r="O149" s="163" t="s">
        <v>749</v>
      </c>
      <c r="Q149" s="65" t="s">
        <v>749</v>
      </c>
      <c r="R149" s="260" t="s">
        <v>2953</v>
      </c>
      <c r="S149" s="260" t="s">
        <v>2953</v>
      </c>
      <c r="Y149" s="6" t="s">
        <v>3033</v>
      </c>
    </row>
    <row r="150" spans="1:25">
      <c r="A150" s="62">
        <v>176</v>
      </c>
      <c r="B150" s="446">
        <v>176</v>
      </c>
      <c r="C150" s="63"/>
      <c r="D150" s="413" t="e">
        <v>#N/A</v>
      </c>
      <c r="E150" s="67" t="s">
        <v>3168</v>
      </c>
      <c r="F150" s="67">
        <f>+IFERROR(IF(VLOOKUP($A150,Indicators!$A:$D,3,FALSE)=0,"TBD",VLOOKUP($A150,Indicators!$A:$D,3,FALSE)),"TBD")</f>
        <v>15</v>
      </c>
      <c r="G150" s="183" t="s">
        <v>731</v>
      </c>
      <c r="H150" s="67" t="s">
        <v>2950</v>
      </c>
      <c r="I150" s="67"/>
      <c r="J150" s="67" t="s">
        <v>2970</v>
      </c>
      <c r="K150" s="67"/>
      <c r="L150" s="67"/>
      <c r="M150" s="67"/>
      <c r="N150" s="67" t="s">
        <v>749</v>
      </c>
      <c r="O150" s="163" t="s">
        <v>749</v>
      </c>
      <c r="Q150" s="65" t="s">
        <v>749</v>
      </c>
      <c r="R150" s="260" t="s">
        <v>2953</v>
      </c>
      <c r="S150" s="260" t="s">
        <v>2953</v>
      </c>
      <c r="Y150" s="6" t="s">
        <v>3033</v>
      </c>
    </row>
    <row r="151" spans="1:25">
      <c r="A151" s="62">
        <v>177</v>
      </c>
      <c r="B151" s="446">
        <v>177</v>
      </c>
      <c r="C151" s="63"/>
      <c r="D151" s="413">
        <v>4830</v>
      </c>
      <c r="E151" s="67" t="s">
        <v>3169</v>
      </c>
      <c r="F151" s="67">
        <f>+IFERROR(IF(VLOOKUP($A151,Indicators!$A:$D,3,FALSE)=0,"TBD",VLOOKUP($A151,Indicators!$A:$D,3,FALSE)),"TBD")</f>
        <v>15</v>
      </c>
      <c r="G151" s="183" t="s">
        <v>731</v>
      </c>
      <c r="H151" s="67" t="s">
        <v>2950</v>
      </c>
      <c r="I151" s="67"/>
      <c r="J151" s="67" t="s">
        <v>2970</v>
      </c>
      <c r="K151" s="67"/>
      <c r="L151" s="67"/>
      <c r="M151" s="190">
        <v>836</v>
      </c>
      <c r="N151" s="67">
        <v>30064</v>
      </c>
      <c r="O151" s="163" t="s">
        <v>749</v>
      </c>
      <c r="R151" s="260" t="s">
        <v>2953</v>
      </c>
      <c r="S151" s="260" t="s">
        <v>2953</v>
      </c>
      <c r="Y151" s="6" t="s">
        <v>2953</v>
      </c>
    </row>
    <row r="152" spans="1:25">
      <c r="A152" s="62">
        <v>178</v>
      </c>
      <c r="B152" s="446">
        <v>178</v>
      </c>
      <c r="C152" s="63"/>
      <c r="D152" s="413">
        <v>4831</v>
      </c>
      <c r="E152" s="67" t="s">
        <v>3170</v>
      </c>
      <c r="F152" s="67">
        <f>+IFERROR(IF(VLOOKUP($A152,Indicators!$A:$D,3,FALSE)=0,"TBD",VLOOKUP($A152,Indicators!$A:$D,3,FALSE)),"TBD")</f>
        <v>15</v>
      </c>
      <c r="G152" s="183" t="s">
        <v>731</v>
      </c>
      <c r="H152" s="67" t="s">
        <v>2950</v>
      </c>
      <c r="I152" s="67"/>
      <c r="J152" s="67" t="s">
        <v>2970</v>
      </c>
      <c r="K152" s="67"/>
      <c r="L152" s="67"/>
      <c r="M152" s="190">
        <v>837</v>
      </c>
      <c r="N152" s="67">
        <v>30065</v>
      </c>
      <c r="O152" s="163" t="s">
        <v>749</v>
      </c>
      <c r="R152" s="260" t="s">
        <v>2953</v>
      </c>
      <c r="S152" s="260" t="s">
        <v>2953</v>
      </c>
      <c r="Y152" s="6" t="s">
        <v>2953</v>
      </c>
    </row>
    <row r="153" spans="1:25">
      <c r="A153" s="62">
        <v>179</v>
      </c>
      <c r="B153" s="446">
        <v>179</v>
      </c>
      <c r="C153" s="63"/>
      <c r="D153" s="413" t="e">
        <v>#N/A</v>
      </c>
      <c r="E153" s="67" t="s">
        <v>3171</v>
      </c>
      <c r="F153" s="67">
        <f>+IFERROR(IF(VLOOKUP($A153,Indicators!$A:$D,3,FALSE)=0,"TBD",VLOOKUP($A153,Indicators!$A:$D,3,FALSE)),"TBD")</f>
        <v>15</v>
      </c>
      <c r="G153" s="183" t="s">
        <v>731</v>
      </c>
      <c r="H153" s="67" t="s">
        <v>2950</v>
      </c>
      <c r="I153" s="67"/>
      <c r="J153" s="67" t="s">
        <v>2970</v>
      </c>
      <c r="K153" s="67"/>
      <c r="L153" s="67"/>
      <c r="M153" s="67"/>
      <c r="N153" s="67" t="s">
        <v>749</v>
      </c>
      <c r="O153" s="163" t="s">
        <v>749</v>
      </c>
      <c r="Q153" s="65" t="s">
        <v>749</v>
      </c>
      <c r="R153" s="260" t="s">
        <v>2953</v>
      </c>
      <c r="S153" s="260" t="s">
        <v>2953</v>
      </c>
      <c r="Y153" s="6" t="s">
        <v>2953</v>
      </c>
    </row>
    <row r="154" spans="1:25">
      <c r="A154" s="62">
        <v>181</v>
      </c>
      <c r="B154" s="446">
        <v>181</v>
      </c>
      <c r="C154" s="63"/>
      <c r="D154" s="413" t="e">
        <v>#N/A</v>
      </c>
      <c r="E154" s="67" t="s">
        <v>3172</v>
      </c>
      <c r="F154" s="67">
        <f>+IFERROR(IF(VLOOKUP($A154,Indicators!$A:$D,3,FALSE)=0,"TBD",VLOOKUP($A154,Indicators!$A:$D,3,FALSE)),"TBD")</f>
        <v>14</v>
      </c>
      <c r="G154" s="183" t="s">
        <v>729</v>
      </c>
      <c r="H154" s="67" t="s">
        <v>2950</v>
      </c>
      <c r="I154" s="67"/>
      <c r="J154" s="67" t="s">
        <v>2970</v>
      </c>
      <c r="K154" s="67"/>
      <c r="L154" s="67"/>
      <c r="M154" s="67"/>
      <c r="N154" s="67">
        <v>30186</v>
      </c>
      <c r="O154" s="163" t="s">
        <v>749</v>
      </c>
      <c r="R154" s="260" t="s">
        <v>2953</v>
      </c>
      <c r="S154" s="260" t="s">
        <v>2953</v>
      </c>
      <c r="Y154" s="6" t="s">
        <v>3033</v>
      </c>
    </row>
    <row r="155" spans="1:25">
      <c r="A155" s="62">
        <v>182</v>
      </c>
      <c r="B155" s="446">
        <v>182</v>
      </c>
      <c r="C155" s="63"/>
      <c r="D155" s="413" t="e">
        <v>#N/A</v>
      </c>
      <c r="E155" s="67" t="s">
        <v>3173</v>
      </c>
      <c r="F155" s="67">
        <f>+IFERROR(IF(VLOOKUP($A155,Indicators!$A:$D,3,FALSE)=0,"TBD",VLOOKUP($A155,Indicators!$A:$D,3,FALSE)),"TBD")</f>
        <v>14</v>
      </c>
      <c r="G155" s="183" t="s">
        <v>729</v>
      </c>
      <c r="H155" s="67" t="s">
        <v>2950</v>
      </c>
      <c r="I155" s="67"/>
      <c r="J155" s="67" t="s">
        <v>2970</v>
      </c>
      <c r="K155" s="67"/>
      <c r="L155" s="67"/>
      <c r="M155" s="67"/>
      <c r="N155" s="67">
        <v>30187</v>
      </c>
      <c r="O155" s="163" t="s">
        <v>749</v>
      </c>
      <c r="R155" s="260" t="s">
        <v>2953</v>
      </c>
      <c r="S155" s="260" t="s">
        <v>2953</v>
      </c>
      <c r="Y155" s="6" t="s">
        <v>2953</v>
      </c>
    </row>
    <row r="156" spans="1:25">
      <c r="A156" s="62">
        <v>183</v>
      </c>
      <c r="B156" s="446">
        <v>183</v>
      </c>
      <c r="C156" s="63"/>
      <c r="D156" s="413" t="e">
        <v>#N/A</v>
      </c>
      <c r="E156" s="67" t="s">
        <v>3174</v>
      </c>
      <c r="F156" s="67">
        <f>+IFERROR(IF(VLOOKUP($A156,Indicators!$A:$D,3,FALSE)=0,"TBD",VLOOKUP($A156,Indicators!$A:$D,3,FALSE)),"TBD")</f>
        <v>14</v>
      </c>
      <c r="G156" s="183" t="s">
        <v>729</v>
      </c>
      <c r="H156" s="67" t="s">
        <v>2950</v>
      </c>
      <c r="I156" s="67"/>
      <c r="J156" s="67" t="s">
        <v>2970</v>
      </c>
      <c r="K156" s="67"/>
      <c r="L156" s="67"/>
      <c r="M156" s="67"/>
      <c r="N156" s="67">
        <v>30188</v>
      </c>
      <c r="O156" s="163" t="s">
        <v>749</v>
      </c>
      <c r="R156" s="260" t="s">
        <v>2953</v>
      </c>
      <c r="S156" s="260" t="s">
        <v>2953</v>
      </c>
      <c r="Y156" s="6" t="s">
        <v>2953</v>
      </c>
    </row>
    <row r="157" spans="1:25">
      <c r="A157" s="62">
        <v>184</v>
      </c>
      <c r="B157" s="446">
        <v>184</v>
      </c>
      <c r="C157" s="63"/>
      <c r="D157" s="413">
        <v>5149</v>
      </c>
      <c r="E157" s="67" t="s">
        <v>3175</v>
      </c>
      <c r="F157" s="67">
        <f>+IFERROR(IF(VLOOKUP($A157,Indicators!$A:$D,3,FALSE)=0,"TBD",VLOOKUP($A157,Indicators!$A:$D,3,FALSE)),"TBD")</f>
        <v>14</v>
      </c>
      <c r="G157" s="183" t="s">
        <v>729</v>
      </c>
      <c r="H157" s="67" t="s">
        <v>2950</v>
      </c>
      <c r="I157" s="67"/>
      <c r="J157" s="67" t="s">
        <v>2970</v>
      </c>
      <c r="K157" s="67"/>
      <c r="L157" s="67"/>
      <c r="M157" s="190">
        <v>1018</v>
      </c>
      <c r="N157" s="67">
        <v>30189</v>
      </c>
      <c r="O157" s="163" t="s">
        <v>749</v>
      </c>
      <c r="R157" s="260" t="s">
        <v>2953</v>
      </c>
      <c r="S157" s="260" t="s">
        <v>2953</v>
      </c>
      <c r="Y157" s="6" t="s">
        <v>2953</v>
      </c>
    </row>
    <row r="158" spans="1:25">
      <c r="A158" s="62">
        <v>189</v>
      </c>
      <c r="B158" s="446">
        <v>189</v>
      </c>
      <c r="C158" s="63"/>
      <c r="D158" s="413">
        <v>5152</v>
      </c>
      <c r="E158" s="67" t="s">
        <v>3176</v>
      </c>
      <c r="F158" s="67">
        <f>+IFERROR(IF(VLOOKUP($A158,Indicators!$A:$D,3,FALSE)=0,"TBD",VLOOKUP($A158,Indicators!$A:$D,3,FALSE)),"TBD")</f>
        <v>14</v>
      </c>
      <c r="G158" s="183" t="s">
        <v>729</v>
      </c>
      <c r="H158" s="67" t="s">
        <v>2950</v>
      </c>
      <c r="I158" s="67"/>
      <c r="J158" s="67" t="s">
        <v>2970</v>
      </c>
      <c r="K158" s="67"/>
      <c r="L158" s="67"/>
      <c r="M158" s="67"/>
      <c r="N158" s="67">
        <v>30177</v>
      </c>
      <c r="O158" s="163" t="s">
        <v>749</v>
      </c>
      <c r="R158" s="260" t="s">
        <v>3177</v>
      </c>
      <c r="S158" s="260" t="s">
        <v>2953</v>
      </c>
      <c r="Y158" s="6" t="s">
        <v>3033</v>
      </c>
    </row>
    <row r="159" spans="1:25">
      <c r="A159" s="62">
        <v>190</v>
      </c>
      <c r="B159" s="446">
        <v>190</v>
      </c>
      <c r="C159" s="63"/>
      <c r="D159" s="413">
        <v>5155</v>
      </c>
      <c r="E159" s="67" t="s">
        <v>3178</v>
      </c>
      <c r="F159" s="67">
        <f>+IFERROR(IF(VLOOKUP($A159,Indicators!$A:$D,3,FALSE)=0,"TBD",VLOOKUP($A159,Indicators!$A:$D,3,FALSE)),"TBD")</f>
        <v>14</v>
      </c>
      <c r="G159" s="183" t="s">
        <v>729</v>
      </c>
      <c r="H159" s="67" t="s">
        <v>2950</v>
      </c>
      <c r="I159" s="67"/>
      <c r="J159" s="67" t="s">
        <v>2970</v>
      </c>
      <c r="K159" s="67"/>
      <c r="L159" s="67"/>
      <c r="M159" s="67"/>
      <c r="N159" s="67">
        <v>30178</v>
      </c>
      <c r="O159" s="163" t="s">
        <v>749</v>
      </c>
      <c r="P159" s="455" t="s">
        <v>3179</v>
      </c>
      <c r="R159" s="260" t="s">
        <v>3177</v>
      </c>
      <c r="S159" s="260" t="s">
        <v>3180</v>
      </c>
      <c r="Y159" s="6" t="s">
        <v>3033</v>
      </c>
    </row>
    <row r="160" spans="1:25">
      <c r="A160" s="62">
        <v>191</v>
      </c>
      <c r="B160" s="446">
        <v>191</v>
      </c>
      <c r="C160" s="63"/>
      <c r="D160" s="413" t="e">
        <v>#N/A</v>
      </c>
      <c r="E160" s="67" t="s">
        <v>3181</v>
      </c>
      <c r="F160" s="67">
        <f>+IFERROR(IF(VLOOKUP($A160,Indicators!$A:$D,3,FALSE)=0,"TBD",VLOOKUP($A160,Indicators!$A:$D,3,FALSE)),"TBD")</f>
        <v>14</v>
      </c>
      <c r="G160" s="183" t="s">
        <v>729</v>
      </c>
      <c r="H160" s="67" t="s">
        <v>2950</v>
      </c>
      <c r="I160" s="67"/>
      <c r="J160" s="67" t="s">
        <v>2970</v>
      </c>
      <c r="K160" s="67"/>
      <c r="L160" s="67"/>
      <c r="M160" s="67"/>
      <c r="N160" s="67">
        <v>30179</v>
      </c>
      <c r="O160" s="163" t="s">
        <v>749</v>
      </c>
      <c r="P160" s="455" t="s">
        <v>3179</v>
      </c>
      <c r="R160" s="260" t="s">
        <v>2953</v>
      </c>
      <c r="S160" s="260" t="s">
        <v>2953</v>
      </c>
      <c r="Y160" s="6" t="s">
        <v>2953</v>
      </c>
    </row>
    <row r="161" spans="1:25">
      <c r="A161" s="62">
        <v>192</v>
      </c>
      <c r="B161" s="446">
        <v>192</v>
      </c>
      <c r="C161" s="63"/>
      <c r="D161" s="413" t="e">
        <v>#N/A</v>
      </c>
      <c r="E161" s="67" t="s">
        <v>3182</v>
      </c>
      <c r="F161" s="67">
        <f>+IFERROR(IF(VLOOKUP($A161,Indicators!$A:$D,3,FALSE)=0,"TBD",VLOOKUP($A161,Indicators!$A:$D,3,FALSE)),"TBD")</f>
        <v>14</v>
      </c>
      <c r="G161" s="183" t="s">
        <v>729</v>
      </c>
      <c r="H161" s="67" t="s">
        <v>2950</v>
      </c>
      <c r="I161" s="67"/>
      <c r="J161" s="67" t="s">
        <v>2970</v>
      </c>
      <c r="K161" s="67"/>
      <c r="L161" s="67"/>
      <c r="M161" s="67"/>
      <c r="N161" s="67">
        <v>30180</v>
      </c>
      <c r="O161" s="163" t="s">
        <v>749</v>
      </c>
      <c r="P161" s="455" t="s">
        <v>3179</v>
      </c>
      <c r="R161" s="260" t="s">
        <v>2953</v>
      </c>
      <c r="S161" s="260" t="s">
        <v>2953</v>
      </c>
      <c r="Y161" s="6" t="s">
        <v>2953</v>
      </c>
    </row>
    <row r="162" spans="1:25">
      <c r="A162" s="62">
        <v>193</v>
      </c>
      <c r="B162" s="446">
        <v>193</v>
      </c>
      <c r="C162" s="63"/>
      <c r="D162" s="413" t="e">
        <v>#N/A</v>
      </c>
      <c r="E162" s="67" t="s">
        <v>3183</v>
      </c>
      <c r="F162" s="67">
        <f>+IFERROR(IF(VLOOKUP($A162,Indicators!$A:$D,3,FALSE)=0,"TBD",VLOOKUP($A162,Indicators!$A:$D,3,FALSE)),"TBD")</f>
        <v>14</v>
      </c>
      <c r="G162" s="183" t="s">
        <v>729</v>
      </c>
      <c r="H162" s="67" t="s">
        <v>2950</v>
      </c>
      <c r="I162" s="67"/>
      <c r="J162" s="67" t="s">
        <v>2970</v>
      </c>
      <c r="K162" s="67"/>
      <c r="L162" s="67"/>
      <c r="M162" s="67"/>
      <c r="N162" s="67">
        <v>30181</v>
      </c>
      <c r="O162" s="163" t="s">
        <v>749</v>
      </c>
      <c r="P162" s="455" t="s">
        <v>3179</v>
      </c>
      <c r="R162" s="260" t="s">
        <v>2953</v>
      </c>
      <c r="S162" s="260" t="s">
        <v>2953</v>
      </c>
      <c r="Y162" s="6" t="s">
        <v>2953</v>
      </c>
    </row>
    <row r="163" spans="1:25">
      <c r="A163" s="62">
        <v>198</v>
      </c>
      <c r="B163" s="446">
        <v>198</v>
      </c>
      <c r="C163" s="63"/>
      <c r="D163" s="413" t="e">
        <v>#N/A</v>
      </c>
      <c r="E163" s="67" t="s">
        <v>3184</v>
      </c>
      <c r="F163" s="67">
        <f>+IFERROR(IF(VLOOKUP($A163,Indicators!$A:$D,3,FALSE)=0,"TBD",VLOOKUP($A163,Indicators!$A:$D,3,FALSE)),"TBD")</f>
        <v>15</v>
      </c>
      <c r="G163" s="183" t="s">
        <v>731</v>
      </c>
      <c r="H163" s="67" t="s">
        <v>2950</v>
      </c>
      <c r="I163" s="67"/>
      <c r="J163" s="67" t="s">
        <v>2970</v>
      </c>
      <c r="K163" s="67"/>
      <c r="L163" s="67"/>
      <c r="M163" s="67"/>
      <c r="N163" s="67" t="s">
        <v>749</v>
      </c>
      <c r="O163" s="163" t="s">
        <v>749</v>
      </c>
      <c r="Q163" s="65" t="s">
        <v>749</v>
      </c>
      <c r="R163" s="260" t="s">
        <v>2953</v>
      </c>
      <c r="S163" s="260" t="s">
        <v>2953</v>
      </c>
      <c r="Y163" s="6" t="s">
        <v>2953</v>
      </c>
    </row>
    <row r="164" spans="1:25">
      <c r="A164" s="62">
        <v>199</v>
      </c>
      <c r="B164" s="446">
        <v>199</v>
      </c>
      <c r="C164" s="63"/>
      <c r="D164" s="413" t="e">
        <v>#N/A</v>
      </c>
      <c r="E164" s="67" t="s">
        <v>3185</v>
      </c>
      <c r="F164" s="67">
        <f>+IFERROR(IF(VLOOKUP($A164,Indicators!$A:$D,3,FALSE)=0,"TBD",VLOOKUP($A164,Indicators!$A:$D,3,FALSE)),"TBD")</f>
        <v>15</v>
      </c>
      <c r="G164" s="183" t="s">
        <v>731</v>
      </c>
      <c r="H164" s="67" t="s">
        <v>2950</v>
      </c>
      <c r="I164" s="67"/>
      <c r="J164" s="67" t="s">
        <v>2970</v>
      </c>
      <c r="K164" s="67"/>
      <c r="L164" s="67"/>
      <c r="M164" s="67"/>
      <c r="N164" s="67" t="s">
        <v>749</v>
      </c>
      <c r="O164" s="163" t="s">
        <v>749</v>
      </c>
      <c r="Q164" s="65" t="s">
        <v>749</v>
      </c>
      <c r="R164" s="260" t="s">
        <v>2953</v>
      </c>
      <c r="S164" s="260" t="s">
        <v>2953</v>
      </c>
      <c r="Y164" s="6" t="s">
        <v>2953</v>
      </c>
    </row>
    <row r="165" spans="1:25">
      <c r="A165" s="62">
        <v>200</v>
      </c>
      <c r="B165" s="446">
        <v>200</v>
      </c>
      <c r="C165" s="63"/>
      <c r="D165" s="413" t="e">
        <v>#N/A</v>
      </c>
      <c r="E165" s="67" t="s">
        <v>3186</v>
      </c>
      <c r="F165" s="67">
        <f>+IFERROR(IF(VLOOKUP($A165,Indicators!$A:$D,3,FALSE)=0,"TBD",VLOOKUP($A165,Indicators!$A:$D,3,FALSE)),"TBD")</f>
        <v>10</v>
      </c>
      <c r="G165" s="183" t="s">
        <v>721</v>
      </c>
      <c r="H165" s="67" t="s">
        <v>2950</v>
      </c>
      <c r="I165" s="67"/>
      <c r="J165" s="67" t="s">
        <v>2447</v>
      </c>
      <c r="K165" s="67"/>
      <c r="L165" s="67"/>
      <c r="M165" s="67"/>
      <c r="N165" s="67" t="s">
        <v>749</v>
      </c>
      <c r="O165" s="163" t="s">
        <v>749</v>
      </c>
      <c r="Q165" s="65" t="s">
        <v>749</v>
      </c>
      <c r="R165" s="260" t="s">
        <v>2953</v>
      </c>
      <c r="S165" s="260" t="s">
        <v>2953</v>
      </c>
      <c r="Y165" s="6" t="s">
        <v>2953</v>
      </c>
    </row>
    <row r="166" spans="1:25">
      <c r="A166" s="62">
        <v>201</v>
      </c>
      <c r="B166" s="446">
        <v>201</v>
      </c>
      <c r="C166" s="63"/>
      <c r="D166" s="413" t="e">
        <v>#N/A</v>
      </c>
      <c r="E166" s="67" t="s">
        <v>3187</v>
      </c>
      <c r="F166" s="67">
        <f>+IFERROR(IF(VLOOKUP($A166,Indicators!$A:$D,3,FALSE)=0,"TBD",VLOOKUP($A166,Indicators!$A:$D,3,FALSE)),"TBD")</f>
        <v>10</v>
      </c>
      <c r="G166" s="183" t="s">
        <v>721</v>
      </c>
      <c r="H166" s="67" t="s">
        <v>2950</v>
      </c>
      <c r="I166" s="67"/>
      <c r="J166" s="67" t="s">
        <v>2970</v>
      </c>
      <c r="K166" s="67"/>
      <c r="L166" s="67"/>
      <c r="M166" s="67"/>
      <c r="N166" s="67">
        <v>30092</v>
      </c>
      <c r="O166" s="163" t="s">
        <v>749</v>
      </c>
      <c r="R166" s="260" t="s">
        <v>2953</v>
      </c>
      <c r="S166" s="260" t="s">
        <v>2953</v>
      </c>
      <c r="Y166" s="6" t="s">
        <v>2953</v>
      </c>
    </row>
    <row r="167" spans="1:25">
      <c r="A167" s="62">
        <v>202</v>
      </c>
      <c r="B167" s="446">
        <v>202</v>
      </c>
      <c r="C167" s="63"/>
      <c r="D167" s="413" t="e">
        <v>#N/A</v>
      </c>
      <c r="E167" s="67" t="s">
        <v>3188</v>
      </c>
      <c r="F167" s="67">
        <f>+IFERROR(IF(VLOOKUP($A167,Indicators!$A:$D,3,FALSE)=0,"TBD",VLOOKUP($A167,Indicators!$A:$D,3,FALSE)),"TBD")</f>
        <v>15</v>
      </c>
      <c r="G167" s="183" t="s">
        <v>731</v>
      </c>
      <c r="H167" s="67" t="s">
        <v>2950</v>
      </c>
      <c r="I167" s="67"/>
      <c r="J167" s="67" t="s">
        <v>2970</v>
      </c>
      <c r="K167" s="67"/>
      <c r="L167" s="67"/>
      <c r="M167" s="67"/>
      <c r="N167" s="67" t="s">
        <v>749</v>
      </c>
      <c r="O167" s="163" t="s">
        <v>749</v>
      </c>
      <c r="Q167" s="65" t="s">
        <v>749</v>
      </c>
      <c r="R167" s="260" t="s">
        <v>2953</v>
      </c>
      <c r="S167" s="260" t="s">
        <v>2953</v>
      </c>
      <c r="Y167" s="6" t="s">
        <v>2953</v>
      </c>
    </row>
    <row r="168" spans="1:25">
      <c r="A168" s="62">
        <v>203</v>
      </c>
      <c r="B168" s="446">
        <v>203</v>
      </c>
      <c r="C168" s="63"/>
      <c r="D168" s="413" t="e">
        <v>#N/A</v>
      </c>
      <c r="E168" s="67" t="s">
        <v>3189</v>
      </c>
      <c r="F168" s="67">
        <f>+IFERROR(IF(VLOOKUP($A168,Indicators!$A:$D,3,FALSE)=0,"TBD",VLOOKUP($A168,Indicators!$A:$D,3,FALSE)),"TBD")</f>
        <v>11</v>
      </c>
      <c r="G168" s="183" t="s">
        <v>723</v>
      </c>
      <c r="H168" s="67" t="s">
        <v>2950</v>
      </c>
      <c r="I168" s="67"/>
      <c r="J168" s="67" t="s">
        <v>2970</v>
      </c>
      <c r="K168" s="67"/>
      <c r="L168" s="67"/>
      <c r="M168" s="67"/>
      <c r="N168" s="67" t="s">
        <v>749</v>
      </c>
      <c r="O168" s="163" t="s">
        <v>749</v>
      </c>
      <c r="Q168" s="65" t="s">
        <v>749</v>
      </c>
      <c r="R168" s="260" t="s">
        <v>2953</v>
      </c>
      <c r="S168" s="260" t="s">
        <v>3048</v>
      </c>
      <c r="Y168" s="6" t="s">
        <v>2953</v>
      </c>
    </row>
    <row r="169" spans="1:25">
      <c r="A169" s="62">
        <v>204</v>
      </c>
      <c r="B169" s="446">
        <v>204</v>
      </c>
      <c r="C169" s="63"/>
      <c r="D169" s="413" t="e">
        <v>#N/A</v>
      </c>
      <c r="E169" s="67" t="s">
        <v>3190</v>
      </c>
      <c r="F169" s="67">
        <f>+IFERROR(IF(VLOOKUP($A169,Indicators!$A:$D,3,FALSE)=0,"TBD",VLOOKUP($A169,Indicators!$A:$D,3,FALSE)),"TBD")</f>
        <v>11</v>
      </c>
      <c r="G169" s="183" t="s">
        <v>723</v>
      </c>
      <c r="H169" s="67" t="s">
        <v>2950</v>
      </c>
      <c r="I169" s="67"/>
      <c r="J169" s="67" t="s">
        <v>2970</v>
      </c>
      <c r="K169" s="67"/>
      <c r="L169" s="67"/>
      <c r="M169" s="67"/>
      <c r="N169" s="67" t="s">
        <v>749</v>
      </c>
      <c r="O169" s="163" t="s">
        <v>749</v>
      </c>
      <c r="Q169" s="65" t="s">
        <v>749</v>
      </c>
      <c r="R169" s="260" t="s">
        <v>2953</v>
      </c>
      <c r="S169" s="260" t="s">
        <v>3048</v>
      </c>
      <c r="Y169" s="6" t="s">
        <v>2953</v>
      </c>
    </row>
    <row r="170" spans="1:25">
      <c r="A170" s="62">
        <v>205</v>
      </c>
      <c r="B170" s="446">
        <v>205</v>
      </c>
      <c r="C170" s="63"/>
      <c r="D170" s="413" t="e">
        <v>#N/A</v>
      </c>
      <c r="E170" s="67" t="s">
        <v>3191</v>
      </c>
      <c r="F170" s="67">
        <f>+IFERROR(IF(VLOOKUP($A170,Indicators!$A:$D,3,FALSE)=0,"TBD",VLOOKUP($A170,Indicators!$A:$D,3,FALSE)),"TBD")</f>
        <v>11</v>
      </c>
      <c r="G170" s="183" t="s">
        <v>723</v>
      </c>
      <c r="H170" s="67" t="s">
        <v>2950</v>
      </c>
      <c r="I170" s="67"/>
      <c r="J170" s="67" t="s">
        <v>2970</v>
      </c>
      <c r="K170" s="67"/>
      <c r="L170" s="67"/>
      <c r="M170" s="67"/>
      <c r="N170" s="67" t="s">
        <v>749</v>
      </c>
      <c r="O170" s="163" t="s">
        <v>749</v>
      </c>
      <c r="Q170" s="65" t="s">
        <v>749</v>
      </c>
      <c r="R170" s="260" t="s">
        <v>2953</v>
      </c>
      <c r="S170" s="260" t="s">
        <v>3048</v>
      </c>
      <c r="Y170" s="6" t="s">
        <v>2953</v>
      </c>
    </row>
    <row r="171" spans="1:25">
      <c r="A171" s="62">
        <v>206</v>
      </c>
      <c r="B171" s="446">
        <v>206</v>
      </c>
      <c r="C171" s="63"/>
      <c r="D171" s="413" t="e">
        <v>#N/A</v>
      </c>
      <c r="E171" s="67" t="s">
        <v>3192</v>
      </c>
      <c r="F171" s="67">
        <f>+IFERROR(IF(VLOOKUP($A171,Indicators!$A:$D,3,FALSE)=0,"TBD",VLOOKUP($A171,Indicators!$A:$D,3,FALSE)),"TBD")</f>
        <v>11</v>
      </c>
      <c r="G171" s="183" t="s">
        <v>723</v>
      </c>
      <c r="H171" s="67" t="s">
        <v>2950</v>
      </c>
      <c r="I171" s="67"/>
      <c r="J171" s="67" t="s">
        <v>2970</v>
      </c>
      <c r="K171" s="67"/>
      <c r="L171" s="67"/>
      <c r="M171" s="67"/>
      <c r="N171" s="67" t="s">
        <v>749</v>
      </c>
      <c r="O171" s="163" t="s">
        <v>749</v>
      </c>
      <c r="Q171" s="65" t="s">
        <v>749</v>
      </c>
      <c r="R171" s="260" t="s">
        <v>2953</v>
      </c>
      <c r="S171" s="260" t="s">
        <v>3048</v>
      </c>
      <c r="Y171" s="6" t="s">
        <v>2953</v>
      </c>
    </row>
    <row r="172" spans="1:25">
      <c r="A172" s="62">
        <v>207</v>
      </c>
      <c r="B172" s="446">
        <v>207</v>
      </c>
      <c r="C172" s="63"/>
      <c r="D172" s="413">
        <v>4220</v>
      </c>
      <c r="E172" s="67" t="s">
        <v>3193</v>
      </c>
      <c r="F172" s="67">
        <f>+IFERROR(IF(VLOOKUP($A172,Indicators!$A:$D,3,FALSE)=0,"TBD",VLOOKUP($A172,Indicators!$A:$D,3,FALSE)),"TBD")</f>
        <v>11</v>
      </c>
      <c r="G172" s="183" t="s">
        <v>723</v>
      </c>
      <c r="H172" s="67" t="s">
        <v>2950</v>
      </c>
      <c r="I172" s="67"/>
      <c r="J172" s="67" t="s">
        <v>2970</v>
      </c>
      <c r="K172" s="67"/>
      <c r="L172" s="67"/>
      <c r="M172" s="207">
        <v>432</v>
      </c>
      <c r="N172" s="67">
        <v>30842</v>
      </c>
      <c r="O172" s="163">
        <v>487</v>
      </c>
      <c r="Q172" s="65" t="s">
        <v>749</v>
      </c>
      <c r="R172" s="260" t="s">
        <v>2953</v>
      </c>
      <c r="S172" s="260" t="s">
        <v>3048</v>
      </c>
      <c r="Y172" s="6" t="s">
        <v>2953</v>
      </c>
    </row>
    <row r="173" spans="1:25">
      <c r="A173" s="62">
        <v>208</v>
      </c>
      <c r="B173" s="446">
        <v>208</v>
      </c>
      <c r="C173" s="63"/>
      <c r="D173" s="413">
        <v>4221</v>
      </c>
      <c r="E173" s="67" t="s">
        <v>3194</v>
      </c>
      <c r="F173" s="67">
        <f>+IFERROR(IF(VLOOKUP($A173,Indicators!$A:$D,3,FALSE)=0,"TBD",VLOOKUP($A173,Indicators!$A:$D,3,FALSE)),"TBD")</f>
        <v>11</v>
      </c>
      <c r="G173" s="183" t="s">
        <v>723</v>
      </c>
      <c r="H173" s="67" t="s">
        <v>2950</v>
      </c>
      <c r="I173" s="67"/>
      <c r="J173" s="67" t="s">
        <v>2970</v>
      </c>
      <c r="K173" s="67"/>
      <c r="L173" s="67"/>
      <c r="M173" s="205">
        <v>432</v>
      </c>
      <c r="N173" s="67">
        <v>30842</v>
      </c>
      <c r="O173" s="163">
        <v>487</v>
      </c>
      <c r="Q173" s="65" t="s">
        <v>749</v>
      </c>
      <c r="R173" s="260" t="s">
        <v>2953</v>
      </c>
      <c r="S173" s="260" t="s">
        <v>3048</v>
      </c>
      <c r="Y173" s="6" t="s">
        <v>2953</v>
      </c>
    </row>
    <row r="174" spans="1:25">
      <c r="A174" s="62">
        <v>209</v>
      </c>
      <c r="B174" s="446">
        <v>209</v>
      </c>
      <c r="C174" s="63"/>
      <c r="D174" s="413" t="e">
        <v>#N/A</v>
      </c>
      <c r="E174" s="67" t="s">
        <v>3195</v>
      </c>
      <c r="F174" s="67">
        <f>+IFERROR(IF(VLOOKUP($A174,Indicators!$A:$D,3,FALSE)=0,"TBD",VLOOKUP($A174,Indicators!$A:$D,3,FALSE)),"TBD")</f>
        <v>11</v>
      </c>
      <c r="G174" s="183" t="s">
        <v>723</v>
      </c>
      <c r="H174" s="67" t="s">
        <v>2950</v>
      </c>
      <c r="I174" s="67"/>
      <c r="J174" s="67" t="s">
        <v>2970</v>
      </c>
      <c r="K174" s="67"/>
      <c r="L174" s="67"/>
      <c r="M174" s="67"/>
      <c r="N174" s="67" t="s">
        <v>749</v>
      </c>
      <c r="O174" s="163" t="s">
        <v>749</v>
      </c>
      <c r="Q174" s="65" t="s">
        <v>749</v>
      </c>
      <c r="R174" s="260" t="s">
        <v>2953</v>
      </c>
      <c r="S174" s="260" t="s">
        <v>3048</v>
      </c>
      <c r="Y174" s="6" t="s">
        <v>2953</v>
      </c>
    </row>
    <row r="175" spans="1:25">
      <c r="A175" s="62">
        <v>210</v>
      </c>
      <c r="B175" s="446">
        <v>210</v>
      </c>
      <c r="C175" s="63"/>
      <c r="D175" s="413" t="e">
        <v>#N/A</v>
      </c>
      <c r="E175" s="67" t="s">
        <v>3196</v>
      </c>
      <c r="F175" s="67">
        <f>+IFERROR(IF(VLOOKUP($A175,Indicators!$A:$D,3,FALSE)=0,"TBD",VLOOKUP($A175,Indicators!$A:$D,3,FALSE)),"TBD")</f>
        <v>11</v>
      </c>
      <c r="G175" s="183" t="s">
        <v>723</v>
      </c>
      <c r="H175" s="67" t="s">
        <v>2950</v>
      </c>
      <c r="I175" s="67"/>
      <c r="J175" s="67" t="s">
        <v>2970</v>
      </c>
      <c r="K175" s="67"/>
      <c r="L175" s="67"/>
      <c r="M175" s="67"/>
      <c r="N175" s="67" t="s">
        <v>749</v>
      </c>
      <c r="O175" s="163" t="s">
        <v>749</v>
      </c>
      <c r="Q175" s="65" t="s">
        <v>749</v>
      </c>
      <c r="R175" s="260" t="s">
        <v>2953</v>
      </c>
      <c r="S175" s="260" t="s">
        <v>3048</v>
      </c>
      <c r="Y175" s="6" t="s">
        <v>2953</v>
      </c>
    </row>
    <row r="176" spans="1:25">
      <c r="A176" s="62">
        <v>211</v>
      </c>
      <c r="B176" s="446">
        <v>211</v>
      </c>
      <c r="C176" s="63"/>
      <c r="D176" s="413" t="e">
        <v>#N/A</v>
      </c>
      <c r="E176" s="67" t="s">
        <v>3197</v>
      </c>
      <c r="F176" s="67">
        <f>+IFERROR(IF(VLOOKUP($A176,Indicators!$A:$D,3,FALSE)=0,"TBD",VLOOKUP($A176,Indicators!$A:$D,3,FALSE)),"TBD")</f>
        <v>11</v>
      </c>
      <c r="G176" s="183" t="s">
        <v>723</v>
      </c>
      <c r="H176" s="67" t="s">
        <v>2950</v>
      </c>
      <c r="I176" s="67"/>
      <c r="J176" s="67" t="s">
        <v>2970</v>
      </c>
      <c r="K176" s="67"/>
      <c r="L176" s="67"/>
      <c r="M176" s="67"/>
      <c r="N176" s="67" t="s">
        <v>749</v>
      </c>
      <c r="O176" s="163" t="s">
        <v>749</v>
      </c>
      <c r="Q176" s="65" t="s">
        <v>749</v>
      </c>
      <c r="R176" s="260" t="s">
        <v>2953</v>
      </c>
      <c r="S176" s="260" t="s">
        <v>3048</v>
      </c>
      <c r="Y176" s="6" t="s">
        <v>2953</v>
      </c>
    </row>
    <row r="177" spans="1:25">
      <c r="A177" s="62">
        <v>212</v>
      </c>
      <c r="B177" s="446">
        <v>212</v>
      </c>
      <c r="C177" s="63"/>
      <c r="D177" s="413" t="e">
        <v>#N/A</v>
      </c>
      <c r="E177" s="67" t="s">
        <v>3198</v>
      </c>
      <c r="F177" s="67">
        <f>+IFERROR(IF(VLOOKUP($A177,Indicators!$A:$D,3,FALSE)=0,"TBD",VLOOKUP($A177,Indicators!$A:$D,3,FALSE)),"TBD")</f>
        <v>11</v>
      </c>
      <c r="G177" s="183" t="s">
        <v>723</v>
      </c>
      <c r="H177" s="67" t="s">
        <v>2950</v>
      </c>
      <c r="I177" s="67"/>
      <c r="J177" s="67" t="s">
        <v>2970</v>
      </c>
      <c r="K177" s="67"/>
      <c r="L177" s="67"/>
      <c r="M177" s="67"/>
      <c r="N177" s="67" t="s">
        <v>749</v>
      </c>
      <c r="O177" s="163" t="s">
        <v>749</v>
      </c>
      <c r="Q177" s="65" t="s">
        <v>749</v>
      </c>
      <c r="R177" s="260" t="s">
        <v>2953</v>
      </c>
      <c r="S177" s="260" t="s">
        <v>3048</v>
      </c>
      <c r="Y177" s="6" t="s">
        <v>2953</v>
      </c>
    </row>
    <row r="178" spans="1:25">
      <c r="A178" s="62">
        <v>213</v>
      </c>
      <c r="B178" s="446">
        <v>213</v>
      </c>
      <c r="C178" s="63"/>
      <c r="D178" s="413">
        <v>4846</v>
      </c>
      <c r="E178" s="67" t="s">
        <v>3199</v>
      </c>
      <c r="F178" s="67">
        <f>+IFERROR(IF(VLOOKUP($A178,Indicators!$A:$D,3,FALSE)=0,"TBD",VLOOKUP($A178,Indicators!$A:$D,3,FALSE)),"TBD")</f>
        <v>15</v>
      </c>
      <c r="G178" s="183" t="s">
        <v>731</v>
      </c>
      <c r="H178" s="67" t="s">
        <v>2950</v>
      </c>
      <c r="I178" s="67"/>
      <c r="J178" s="67" t="s">
        <v>2970</v>
      </c>
      <c r="K178" s="67"/>
      <c r="L178" s="67"/>
      <c r="M178" s="190">
        <v>850</v>
      </c>
      <c r="N178" s="67">
        <v>30128</v>
      </c>
      <c r="O178" s="163" t="s">
        <v>749</v>
      </c>
      <c r="P178" s="455" t="s">
        <v>3200</v>
      </c>
      <c r="R178" s="260" t="s">
        <v>2953</v>
      </c>
      <c r="S178" s="260" t="s">
        <v>2953</v>
      </c>
      <c r="Y178" s="6" t="s">
        <v>2953</v>
      </c>
    </row>
    <row r="179" spans="1:25">
      <c r="A179" s="62">
        <v>214</v>
      </c>
      <c r="B179" s="446">
        <v>214</v>
      </c>
      <c r="C179" s="63"/>
      <c r="D179" s="413">
        <v>4373</v>
      </c>
      <c r="E179" s="67" t="s">
        <v>3201</v>
      </c>
      <c r="F179" s="67">
        <f>+IFERROR(IF(VLOOKUP($A179,Indicators!$A:$D,3,FALSE)=0,"TBD",VLOOKUP($A179,Indicators!$A:$D,3,FALSE)),"TBD")</f>
        <v>11</v>
      </c>
      <c r="G179" s="183" t="s">
        <v>723</v>
      </c>
      <c r="H179" s="67" t="s">
        <v>2950</v>
      </c>
      <c r="I179" s="67"/>
      <c r="J179" s="67" t="s">
        <v>3036</v>
      </c>
      <c r="K179" s="67"/>
      <c r="L179" s="67"/>
      <c r="M179" s="207">
        <v>500</v>
      </c>
      <c r="N179" s="67">
        <v>30206</v>
      </c>
      <c r="O179" s="163">
        <v>436</v>
      </c>
      <c r="R179" s="260" t="s">
        <v>2953</v>
      </c>
      <c r="S179" s="260" t="s">
        <v>2953</v>
      </c>
      <c r="Y179" s="6" t="s">
        <v>2953</v>
      </c>
    </row>
    <row r="180" spans="1:25">
      <c r="A180" s="62">
        <v>215</v>
      </c>
      <c r="B180" s="446">
        <v>215</v>
      </c>
      <c r="C180" s="63"/>
      <c r="D180" s="413" t="e">
        <v>#N/A</v>
      </c>
      <c r="E180" s="67" t="s">
        <v>3202</v>
      </c>
      <c r="F180" s="67">
        <f>+IFERROR(IF(VLOOKUP($A180,Indicators!$A:$D,3,FALSE)=0,"TBD",VLOOKUP($A180,Indicators!$A:$D,3,FALSE)),"TBD")</f>
        <v>11</v>
      </c>
      <c r="G180" s="183" t="s">
        <v>723</v>
      </c>
      <c r="H180" s="67" t="s">
        <v>2950</v>
      </c>
      <c r="I180" s="67"/>
      <c r="J180" s="67" t="s">
        <v>2970</v>
      </c>
      <c r="K180" s="67"/>
      <c r="L180" s="67"/>
      <c r="M180" s="67"/>
      <c r="N180" s="67" t="s">
        <v>749</v>
      </c>
      <c r="O180" s="163" t="s">
        <v>749</v>
      </c>
      <c r="Q180" s="65" t="s">
        <v>749</v>
      </c>
      <c r="R180" s="260" t="s">
        <v>2953</v>
      </c>
      <c r="S180" s="260" t="s">
        <v>3203</v>
      </c>
      <c r="Y180" s="6" t="s">
        <v>2953</v>
      </c>
    </row>
    <row r="181" spans="1:25">
      <c r="A181" s="62">
        <v>216</v>
      </c>
      <c r="B181" s="446">
        <v>216</v>
      </c>
      <c r="C181" s="63"/>
      <c r="D181" s="413" t="e">
        <v>#N/A</v>
      </c>
      <c r="E181" s="67" t="s">
        <v>965</v>
      </c>
      <c r="F181" s="67">
        <f>+IFERROR(IF(VLOOKUP($A181,Indicators!$A:$D,3,FALSE)=0,"TBD",VLOOKUP($A181,Indicators!$A:$D,3,FALSE)),"TBD")</f>
        <v>11</v>
      </c>
      <c r="G181" s="183" t="s">
        <v>723</v>
      </c>
      <c r="H181" s="67" t="s">
        <v>2950</v>
      </c>
      <c r="I181" s="67"/>
      <c r="J181" s="67" t="s">
        <v>2447</v>
      </c>
      <c r="K181" s="67"/>
      <c r="L181" s="67"/>
      <c r="M181" s="67"/>
      <c r="N181" s="67" t="s">
        <v>749</v>
      </c>
      <c r="O181" s="163" t="s">
        <v>749</v>
      </c>
      <c r="Q181" s="65" t="s">
        <v>749</v>
      </c>
      <c r="R181" s="260" t="s">
        <v>2953</v>
      </c>
      <c r="S181" s="260" t="s">
        <v>2953</v>
      </c>
      <c r="Y181" s="6" t="s">
        <v>2953</v>
      </c>
    </row>
    <row r="182" spans="1:25">
      <c r="A182" s="62">
        <v>217</v>
      </c>
      <c r="B182" s="446">
        <v>217</v>
      </c>
      <c r="C182" s="63"/>
      <c r="D182" s="413" t="e">
        <v>#N/A</v>
      </c>
      <c r="E182" s="67" t="s">
        <v>966</v>
      </c>
      <c r="F182" s="67">
        <f>+IFERROR(IF(VLOOKUP($A182,Indicators!$A:$D,3,FALSE)=0,"TBD",VLOOKUP($A182,Indicators!$A:$D,3,FALSE)),"TBD")</f>
        <v>11</v>
      </c>
      <c r="G182" s="183" t="s">
        <v>723</v>
      </c>
      <c r="H182" s="67" t="s">
        <v>2950</v>
      </c>
      <c r="I182" s="67"/>
      <c r="J182" s="67" t="s">
        <v>2447</v>
      </c>
      <c r="K182" s="67"/>
      <c r="L182" s="67"/>
      <c r="M182" s="67"/>
      <c r="N182" s="67" t="s">
        <v>749</v>
      </c>
      <c r="O182" s="163" t="s">
        <v>749</v>
      </c>
      <c r="Q182" s="65" t="s">
        <v>749</v>
      </c>
      <c r="R182" s="260" t="s">
        <v>2953</v>
      </c>
      <c r="S182" s="260" t="s">
        <v>2953</v>
      </c>
      <c r="Y182" s="6" t="s">
        <v>2953</v>
      </c>
    </row>
    <row r="183" spans="1:25">
      <c r="A183" s="62">
        <v>218</v>
      </c>
      <c r="B183" s="446">
        <v>218</v>
      </c>
      <c r="C183" s="63"/>
      <c r="D183" s="413" t="e">
        <v>#N/A</v>
      </c>
      <c r="E183" s="67" t="s">
        <v>967</v>
      </c>
      <c r="F183" s="67">
        <f>+IFERROR(IF(VLOOKUP($A183,Indicators!$A:$D,3,FALSE)=0,"TBD",VLOOKUP($A183,Indicators!$A:$D,3,FALSE)),"TBD")</f>
        <v>11</v>
      </c>
      <c r="G183" s="183" t="s">
        <v>723</v>
      </c>
      <c r="H183" s="67" t="s">
        <v>2950</v>
      </c>
      <c r="I183" s="67"/>
      <c r="J183" s="67" t="s">
        <v>2447</v>
      </c>
      <c r="K183" s="67"/>
      <c r="L183" s="67"/>
      <c r="M183" s="67"/>
      <c r="N183" s="67" t="s">
        <v>749</v>
      </c>
      <c r="O183" s="163" t="s">
        <v>749</v>
      </c>
      <c r="Q183" s="65" t="s">
        <v>749</v>
      </c>
      <c r="R183" s="260" t="s">
        <v>2953</v>
      </c>
      <c r="S183" s="260" t="s">
        <v>2953</v>
      </c>
      <c r="Y183" s="6" t="s">
        <v>2953</v>
      </c>
    </row>
    <row r="184" spans="1:25">
      <c r="A184" s="62">
        <v>219</v>
      </c>
      <c r="B184" s="446">
        <v>219</v>
      </c>
      <c r="C184" s="63"/>
      <c r="D184" s="413">
        <v>4360</v>
      </c>
      <c r="E184" s="67" t="s">
        <v>3204</v>
      </c>
      <c r="F184" s="67">
        <f>+IFERROR(IF(VLOOKUP($A184,Indicators!$A:$D,3,FALSE)=0,"TBD",VLOOKUP($A184,Indicators!$A:$D,3,FALSE)),"TBD")</f>
        <v>11</v>
      </c>
      <c r="G184" s="183" t="s">
        <v>723</v>
      </c>
      <c r="H184" s="67" t="s">
        <v>2950</v>
      </c>
      <c r="I184" s="67"/>
      <c r="J184" s="67" t="s">
        <v>2970</v>
      </c>
      <c r="K184" s="67"/>
      <c r="L184" s="67"/>
      <c r="M184" s="207">
        <v>490</v>
      </c>
      <c r="N184" s="67">
        <v>30199</v>
      </c>
      <c r="O184" s="163" t="s">
        <v>749</v>
      </c>
      <c r="Q184" s="65">
        <v>397</v>
      </c>
      <c r="R184" s="260" t="s">
        <v>2953</v>
      </c>
      <c r="S184" s="260" t="s">
        <v>3205</v>
      </c>
      <c r="X184" s="65" t="s">
        <v>3206</v>
      </c>
      <c r="Y184" s="6" t="s">
        <v>3039</v>
      </c>
    </row>
    <row r="185" spans="1:25">
      <c r="A185" s="62">
        <v>220</v>
      </c>
      <c r="B185" s="446">
        <v>220</v>
      </c>
      <c r="C185" s="63"/>
      <c r="D185" s="413" t="e">
        <v>#N/A</v>
      </c>
      <c r="E185" s="67" t="s">
        <v>3207</v>
      </c>
      <c r="F185" s="67">
        <f>+IFERROR(IF(VLOOKUP($A185,Indicators!$A:$D,3,FALSE)=0,"TBD",VLOOKUP($A185,Indicators!$A:$D,3,FALSE)),"TBD")</f>
        <v>11</v>
      </c>
      <c r="G185" s="183" t="s">
        <v>723</v>
      </c>
      <c r="H185" s="67" t="s">
        <v>2950</v>
      </c>
      <c r="I185" s="67"/>
      <c r="J185" s="67" t="s">
        <v>2447</v>
      </c>
      <c r="K185" s="67"/>
      <c r="L185" s="67"/>
      <c r="M185" s="67"/>
      <c r="N185" s="67">
        <v>30199</v>
      </c>
      <c r="O185" s="163" t="s">
        <v>749</v>
      </c>
      <c r="P185" s="455" t="s">
        <v>3208</v>
      </c>
      <c r="Q185" s="65">
        <v>397</v>
      </c>
      <c r="R185" s="260" t="s">
        <v>2953</v>
      </c>
      <c r="S185" s="260" t="s">
        <v>3205</v>
      </c>
      <c r="X185" s="65" t="s">
        <v>3206</v>
      </c>
      <c r="Y185" s="6" t="s">
        <v>2953</v>
      </c>
    </row>
    <row r="186" spans="1:25">
      <c r="A186" s="62">
        <v>221</v>
      </c>
      <c r="B186" s="446">
        <v>221</v>
      </c>
      <c r="C186" s="63"/>
      <c r="D186" s="413" t="e">
        <v>#N/A</v>
      </c>
      <c r="E186" s="67" t="s">
        <v>972</v>
      </c>
      <c r="F186" s="67">
        <f>+IFERROR(IF(VLOOKUP($A186,Indicators!$A:$D,3,FALSE)=0,"TBD",VLOOKUP($A186,Indicators!$A:$D,3,FALSE)),"TBD")</f>
        <v>15</v>
      </c>
      <c r="G186" s="183" t="s">
        <v>731</v>
      </c>
      <c r="H186" s="67" t="s">
        <v>2950</v>
      </c>
      <c r="I186" s="67"/>
      <c r="J186" s="67" t="s">
        <v>3036</v>
      </c>
      <c r="K186" s="67"/>
      <c r="L186" s="67"/>
      <c r="M186" s="67"/>
      <c r="N186" s="67" t="s">
        <v>749</v>
      </c>
      <c r="O186" s="163" t="s">
        <v>749</v>
      </c>
      <c r="Q186" s="65" t="s">
        <v>749</v>
      </c>
      <c r="R186" s="260" t="s">
        <v>2953</v>
      </c>
      <c r="S186" s="260" t="s">
        <v>3163</v>
      </c>
      <c r="Y186" s="6" t="s">
        <v>2953</v>
      </c>
    </row>
    <row r="187" spans="1:25">
      <c r="A187" s="62">
        <v>222</v>
      </c>
      <c r="B187" s="446">
        <v>222</v>
      </c>
      <c r="C187" s="63"/>
      <c r="D187" s="413" t="e">
        <v>#N/A</v>
      </c>
      <c r="E187" s="67" t="s">
        <v>973</v>
      </c>
      <c r="F187" s="67">
        <f>+IFERROR(IF(VLOOKUP($A187,Indicators!$A:$D,3,FALSE)=0,"TBD",VLOOKUP($A187,Indicators!$A:$D,3,FALSE)),"TBD")</f>
        <v>15</v>
      </c>
      <c r="G187" s="183" t="s">
        <v>731</v>
      </c>
      <c r="H187" s="67" t="s">
        <v>2950</v>
      </c>
      <c r="I187" s="67"/>
      <c r="J187" s="67" t="s">
        <v>3036</v>
      </c>
      <c r="K187" s="67"/>
      <c r="L187" s="67"/>
      <c r="M187" s="67"/>
      <c r="N187" s="67" t="s">
        <v>749</v>
      </c>
      <c r="O187" s="163" t="s">
        <v>749</v>
      </c>
      <c r="P187" s="6" t="s">
        <v>3209</v>
      </c>
      <c r="Q187" s="65" t="s">
        <v>749</v>
      </c>
      <c r="R187" s="260" t="s">
        <v>2953</v>
      </c>
      <c r="S187" s="260" t="s">
        <v>3163</v>
      </c>
      <c r="Y187" s="6" t="s">
        <v>2953</v>
      </c>
    </row>
    <row r="188" spans="1:25">
      <c r="A188" s="62">
        <v>223</v>
      </c>
      <c r="B188" s="446">
        <v>223</v>
      </c>
      <c r="C188" s="63"/>
      <c r="D188" s="413" t="e">
        <v>#N/A</v>
      </c>
      <c r="E188" s="67" t="s">
        <v>974</v>
      </c>
      <c r="F188" s="67">
        <f>+IFERROR(IF(VLOOKUP($A188,Indicators!$A:$D,3,FALSE)=0,"TBD",VLOOKUP($A188,Indicators!$A:$D,3,FALSE)),"TBD")</f>
        <v>15</v>
      </c>
      <c r="G188" s="183" t="s">
        <v>731</v>
      </c>
      <c r="H188" s="67" t="s">
        <v>2950</v>
      </c>
      <c r="I188" s="67"/>
      <c r="J188" s="67" t="s">
        <v>3036</v>
      </c>
      <c r="K188" s="67"/>
      <c r="L188" s="67"/>
      <c r="M188" s="67"/>
      <c r="N188" s="67" t="s">
        <v>749</v>
      </c>
      <c r="O188" s="163" t="s">
        <v>749</v>
      </c>
      <c r="Q188" s="65" t="s">
        <v>749</v>
      </c>
      <c r="R188" s="260" t="s">
        <v>2953</v>
      </c>
      <c r="S188" s="260" t="s">
        <v>3163</v>
      </c>
      <c r="Y188" s="6" t="s">
        <v>2953</v>
      </c>
    </row>
    <row r="189" spans="1:25">
      <c r="A189" s="62">
        <v>224</v>
      </c>
      <c r="B189" s="446">
        <v>224</v>
      </c>
      <c r="C189" s="63"/>
      <c r="D189" s="413" t="e">
        <v>#N/A</v>
      </c>
      <c r="E189" s="67" t="s">
        <v>975</v>
      </c>
      <c r="F189" s="67">
        <f>+IFERROR(IF(VLOOKUP($A189,Indicators!$A:$D,3,FALSE)=0,"TBD",VLOOKUP($A189,Indicators!$A:$D,3,FALSE)),"TBD")</f>
        <v>15</v>
      </c>
      <c r="G189" s="183" t="s">
        <v>731</v>
      </c>
      <c r="H189" s="67" t="s">
        <v>2950</v>
      </c>
      <c r="I189" s="67"/>
      <c r="J189" s="67" t="s">
        <v>3036</v>
      </c>
      <c r="K189" s="67"/>
      <c r="L189" s="67"/>
      <c r="M189" s="67"/>
      <c r="N189" s="67" t="s">
        <v>749</v>
      </c>
      <c r="O189" s="163" t="s">
        <v>749</v>
      </c>
      <c r="Q189" s="65" t="s">
        <v>749</v>
      </c>
      <c r="R189" s="260" t="s">
        <v>2953</v>
      </c>
      <c r="S189" s="260" t="s">
        <v>3163</v>
      </c>
      <c r="Y189" s="6" t="s">
        <v>2953</v>
      </c>
    </row>
    <row r="190" spans="1:25">
      <c r="A190" s="62">
        <v>225</v>
      </c>
      <c r="B190" s="446">
        <v>225</v>
      </c>
      <c r="C190" s="63"/>
      <c r="D190" s="413" t="e">
        <v>#N/A</v>
      </c>
      <c r="E190" s="67" t="s">
        <v>976</v>
      </c>
      <c r="F190" s="67">
        <f>+IFERROR(IF(VLOOKUP($A190,Indicators!$A:$D,3,FALSE)=0,"TBD",VLOOKUP($A190,Indicators!$A:$D,3,FALSE)),"TBD")</f>
        <v>15</v>
      </c>
      <c r="G190" s="183" t="s">
        <v>731</v>
      </c>
      <c r="H190" s="67" t="s">
        <v>2950</v>
      </c>
      <c r="I190" s="67"/>
      <c r="J190" s="67" t="s">
        <v>3036</v>
      </c>
      <c r="K190" s="67"/>
      <c r="L190" s="67"/>
      <c r="M190" s="67"/>
      <c r="N190" s="67" t="s">
        <v>749</v>
      </c>
      <c r="O190" s="163" t="s">
        <v>749</v>
      </c>
      <c r="P190" s="6" t="s">
        <v>3210</v>
      </c>
      <c r="Q190" s="65" t="s">
        <v>749</v>
      </c>
      <c r="R190" s="260" t="s">
        <v>2953</v>
      </c>
      <c r="S190" s="260" t="s">
        <v>3163</v>
      </c>
      <c r="Y190" s="6" t="s">
        <v>2953</v>
      </c>
    </row>
    <row r="191" spans="1:25">
      <c r="A191" s="62">
        <v>226</v>
      </c>
      <c r="B191" s="446">
        <v>226</v>
      </c>
      <c r="C191" s="63"/>
      <c r="D191" s="413" t="e">
        <v>#N/A</v>
      </c>
      <c r="E191" s="67" t="s">
        <v>977</v>
      </c>
      <c r="F191" s="67">
        <f>+IFERROR(IF(VLOOKUP($A191,Indicators!$A:$D,3,FALSE)=0,"TBD",VLOOKUP($A191,Indicators!$A:$D,3,FALSE)),"TBD")</f>
        <v>14</v>
      </c>
      <c r="G191" s="183" t="s">
        <v>729</v>
      </c>
      <c r="H191" s="67" t="s">
        <v>2950</v>
      </c>
      <c r="I191" s="67"/>
      <c r="J191" s="67" t="s">
        <v>3036</v>
      </c>
      <c r="K191" s="67"/>
      <c r="L191" s="67"/>
      <c r="M191" s="67"/>
      <c r="N191" s="67" t="s">
        <v>749</v>
      </c>
      <c r="O191" s="163" t="s">
        <v>749</v>
      </c>
      <c r="P191" s="6"/>
      <c r="Q191" s="65" t="s">
        <v>749</v>
      </c>
      <c r="R191" s="260" t="s">
        <v>2953</v>
      </c>
      <c r="S191" s="260" t="s">
        <v>3163</v>
      </c>
      <c r="Y191" s="6" t="s">
        <v>2953</v>
      </c>
    </row>
    <row r="192" spans="1:25">
      <c r="A192" s="62">
        <v>227</v>
      </c>
      <c r="B192" s="446">
        <v>227</v>
      </c>
      <c r="C192" s="63"/>
      <c r="D192" s="413">
        <v>4368</v>
      </c>
      <c r="E192" s="67" t="s">
        <v>978</v>
      </c>
      <c r="F192" s="67">
        <f>+IFERROR(IF(VLOOKUP($A192,Indicators!$A:$D,3,FALSE)=0,"TBD",VLOOKUP($A192,Indicators!$A:$D,3,FALSE)),"TBD")</f>
        <v>11</v>
      </c>
      <c r="G192" s="183" t="s">
        <v>723</v>
      </c>
      <c r="H192" s="67" t="s">
        <v>2950</v>
      </c>
      <c r="I192" s="67"/>
      <c r="J192" s="67" t="s">
        <v>3036</v>
      </c>
      <c r="K192" s="67"/>
      <c r="L192" s="67"/>
      <c r="M192" s="207">
        <v>510</v>
      </c>
      <c r="N192" s="67">
        <v>30821</v>
      </c>
      <c r="O192" s="163" t="s">
        <v>749</v>
      </c>
      <c r="P192" s="6"/>
      <c r="Q192" s="65" t="s">
        <v>749</v>
      </c>
      <c r="R192" s="260" t="s">
        <v>2953</v>
      </c>
      <c r="S192" s="260" t="s">
        <v>2953</v>
      </c>
      <c r="Y192" s="6" t="s">
        <v>2953</v>
      </c>
    </row>
    <row r="193" spans="1:25">
      <c r="A193" s="62">
        <v>228</v>
      </c>
      <c r="B193" s="446">
        <v>228</v>
      </c>
      <c r="C193" s="63"/>
      <c r="D193" s="413">
        <v>4379</v>
      </c>
      <c r="E193" s="67" t="s">
        <v>3211</v>
      </c>
      <c r="F193" s="67">
        <f>+IFERROR(IF(VLOOKUP($A193,Indicators!$A:$D,3,FALSE)=0,"TBD",VLOOKUP($A193,Indicators!$A:$D,3,FALSE)),"TBD")</f>
        <v>11</v>
      </c>
      <c r="G193" s="183" t="s">
        <v>723</v>
      </c>
      <c r="H193" s="67" t="s">
        <v>2950</v>
      </c>
      <c r="I193" s="67"/>
      <c r="J193" s="67" t="s">
        <v>3036</v>
      </c>
      <c r="K193" s="67"/>
      <c r="L193" s="67"/>
      <c r="M193" s="205">
        <v>504</v>
      </c>
      <c r="N193" s="67">
        <v>30210</v>
      </c>
      <c r="O193" s="163" t="s">
        <v>749</v>
      </c>
      <c r="P193" s="6" t="s">
        <v>3212</v>
      </c>
      <c r="Q193" s="65" t="s">
        <v>749</v>
      </c>
      <c r="R193" s="260" t="s">
        <v>2953</v>
      </c>
      <c r="S193" s="260" t="s">
        <v>2953</v>
      </c>
      <c r="Y193" s="6" t="s">
        <v>2953</v>
      </c>
    </row>
    <row r="194" spans="1:25">
      <c r="A194" s="62">
        <v>229</v>
      </c>
      <c r="B194" s="446">
        <v>229</v>
      </c>
      <c r="C194" s="63"/>
      <c r="D194" s="413">
        <v>4380</v>
      </c>
      <c r="E194" s="67" t="s">
        <v>3213</v>
      </c>
      <c r="F194" s="67">
        <f>+IFERROR(IF(VLOOKUP($A194,Indicators!$A:$D,3,FALSE)=0,"TBD",VLOOKUP($A194,Indicators!$A:$D,3,FALSE)),"TBD")</f>
        <v>11</v>
      </c>
      <c r="G194" s="183" t="s">
        <v>723</v>
      </c>
      <c r="H194" s="67" t="s">
        <v>2950</v>
      </c>
      <c r="I194" s="67"/>
      <c r="J194" s="67" t="s">
        <v>3036</v>
      </c>
      <c r="K194" s="67"/>
      <c r="L194" s="67"/>
      <c r="M194" s="205">
        <v>504</v>
      </c>
      <c r="N194" s="67">
        <v>30210</v>
      </c>
      <c r="O194" s="163" t="s">
        <v>749</v>
      </c>
      <c r="P194" s="6" t="s">
        <v>3212</v>
      </c>
      <c r="Q194" s="65" t="s">
        <v>749</v>
      </c>
      <c r="R194" s="260" t="s">
        <v>2953</v>
      </c>
      <c r="S194" s="260" t="s">
        <v>2953</v>
      </c>
      <c r="Y194" s="6" t="s">
        <v>2953</v>
      </c>
    </row>
    <row r="195" spans="1:25">
      <c r="A195" s="62">
        <v>230</v>
      </c>
      <c r="B195" s="446">
        <v>230</v>
      </c>
      <c r="C195" s="63"/>
      <c r="D195" s="413" t="e">
        <v>#N/A</v>
      </c>
      <c r="E195" s="67" t="s">
        <v>3214</v>
      </c>
      <c r="F195" s="67">
        <f>+IFERROR(IF(VLOOKUP($A195,Indicators!$A:$D,3,FALSE)=0,"TBD",VLOOKUP($A195,Indicators!$A:$D,3,FALSE)),"TBD")</f>
        <v>11</v>
      </c>
      <c r="G195" s="183" t="s">
        <v>723</v>
      </c>
      <c r="H195" s="67" t="s">
        <v>2950</v>
      </c>
      <c r="I195" s="67"/>
      <c r="J195" s="67" t="s">
        <v>2970</v>
      </c>
      <c r="K195" s="67"/>
      <c r="L195" s="67"/>
      <c r="M195" s="67"/>
      <c r="N195" s="67" t="s">
        <v>749</v>
      </c>
      <c r="O195" s="163" t="s">
        <v>749</v>
      </c>
      <c r="P195" s="6" t="s">
        <v>3212</v>
      </c>
      <c r="Q195" s="65" t="s">
        <v>749</v>
      </c>
      <c r="R195" s="260" t="s">
        <v>2953</v>
      </c>
      <c r="S195" s="260" t="s">
        <v>3215</v>
      </c>
      <c r="Y195" s="6" t="s">
        <v>2953</v>
      </c>
    </row>
    <row r="196" spans="1:25">
      <c r="A196" s="62">
        <v>231</v>
      </c>
      <c r="B196" s="446">
        <v>231</v>
      </c>
      <c r="C196" s="63"/>
      <c r="D196" s="413" t="e">
        <v>#N/A</v>
      </c>
      <c r="E196" s="67" t="s">
        <v>3216</v>
      </c>
      <c r="F196" s="67">
        <f>+IFERROR(IF(VLOOKUP($A196,Indicators!$A:$D,3,FALSE)=0,"TBD",VLOOKUP($A196,Indicators!$A:$D,3,FALSE)),"TBD")</f>
        <v>11</v>
      </c>
      <c r="G196" s="183" t="s">
        <v>723</v>
      </c>
      <c r="H196" s="67" t="s">
        <v>2950</v>
      </c>
      <c r="I196" s="67"/>
      <c r="J196" s="67" t="s">
        <v>2970</v>
      </c>
      <c r="K196" s="67"/>
      <c r="L196" s="67"/>
      <c r="M196" s="67"/>
      <c r="N196" s="67" t="s">
        <v>749</v>
      </c>
      <c r="O196" s="163" t="s">
        <v>749</v>
      </c>
      <c r="P196" s="6" t="s">
        <v>3212</v>
      </c>
      <c r="Q196" s="65" t="s">
        <v>749</v>
      </c>
      <c r="R196" s="260" t="s">
        <v>2953</v>
      </c>
      <c r="S196" s="260" t="s">
        <v>3215</v>
      </c>
      <c r="Y196" s="6" t="s">
        <v>2953</v>
      </c>
    </row>
    <row r="197" spans="1:25">
      <c r="A197" s="62">
        <v>232</v>
      </c>
      <c r="B197" s="446">
        <v>232</v>
      </c>
      <c r="C197" s="63"/>
      <c r="D197" s="413" t="e">
        <v>#N/A</v>
      </c>
      <c r="E197" s="67" t="s">
        <v>3217</v>
      </c>
      <c r="F197" s="67">
        <f>+IFERROR(IF(VLOOKUP($A197,Indicators!$A:$D,3,FALSE)=0,"TBD",VLOOKUP($A197,Indicators!$A:$D,3,FALSE)),"TBD")</f>
        <v>11</v>
      </c>
      <c r="G197" s="183" t="s">
        <v>723</v>
      </c>
      <c r="H197" s="67" t="s">
        <v>2950</v>
      </c>
      <c r="I197" s="67"/>
      <c r="J197" s="67" t="s">
        <v>2447</v>
      </c>
      <c r="K197" s="67"/>
      <c r="L197" s="67"/>
      <c r="M197" s="67"/>
      <c r="N197" s="67" t="s">
        <v>749</v>
      </c>
      <c r="O197" s="163" t="s">
        <v>749</v>
      </c>
      <c r="Q197" s="65" t="s">
        <v>749</v>
      </c>
      <c r="R197" s="260" t="s">
        <v>2953</v>
      </c>
      <c r="S197" s="260" t="s">
        <v>2953</v>
      </c>
      <c r="Y197" s="6" t="s">
        <v>2953</v>
      </c>
    </row>
    <row r="198" spans="1:25">
      <c r="A198" s="62">
        <v>233</v>
      </c>
      <c r="B198" s="446">
        <v>233</v>
      </c>
      <c r="C198" s="63"/>
      <c r="D198" s="413">
        <v>5495</v>
      </c>
      <c r="E198" s="67" t="s">
        <v>3218</v>
      </c>
      <c r="F198" s="67">
        <f>+IFERROR(IF(VLOOKUP($A198,Indicators!$A:$D,3,FALSE)=0,"TBD",VLOOKUP($A198,Indicators!$A:$D,3,FALSE)),"TBD")</f>
        <v>12</v>
      </c>
      <c r="G198" s="183" t="s">
        <v>725</v>
      </c>
      <c r="H198" s="67" t="s">
        <v>2950</v>
      </c>
      <c r="I198" s="67"/>
      <c r="J198" s="67" t="s">
        <v>3036</v>
      </c>
      <c r="K198" s="67"/>
      <c r="L198" s="67"/>
      <c r="M198" s="190">
        <v>714</v>
      </c>
      <c r="N198" s="67">
        <v>30926</v>
      </c>
      <c r="O198" s="163" t="s">
        <v>749</v>
      </c>
      <c r="P198" s="6" t="s">
        <v>3210</v>
      </c>
      <c r="Q198" s="65">
        <v>182</v>
      </c>
      <c r="R198" s="260" t="s">
        <v>2953</v>
      </c>
      <c r="S198" s="260" t="s">
        <v>2953</v>
      </c>
      <c r="Y198" s="6" t="s">
        <v>2953</v>
      </c>
    </row>
    <row r="199" spans="1:25">
      <c r="A199" s="62">
        <v>234</v>
      </c>
      <c r="B199" s="446">
        <v>234</v>
      </c>
      <c r="C199" s="63"/>
      <c r="D199" s="413" t="e">
        <v>#N/A</v>
      </c>
      <c r="E199" s="67" t="s">
        <v>3219</v>
      </c>
      <c r="F199" s="67">
        <f>+IFERROR(IF(VLOOKUP($A199,Indicators!$A:$D,3,FALSE)=0,"TBD",VLOOKUP($A199,Indicators!$A:$D,3,FALSE)),"TBD")</f>
        <v>15</v>
      </c>
      <c r="G199" s="183" t="s">
        <v>731</v>
      </c>
      <c r="H199" s="67" t="s">
        <v>2950</v>
      </c>
      <c r="I199" s="67"/>
      <c r="J199" s="67" t="s">
        <v>2447</v>
      </c>
      <c r="K199" s="67"/>
      <c r="L199" s="67"/>
      <c r="M199" s="67"/>
      <c r="N199" s="67" t="s">
        <v>749</v>
      </c>
      <c r="O199" s="163" t="s">
        <v>749</v>
      </c>
      <c r="P199" s="6" t="s">
        <v>3220</v>
      </c>
      <c r="Q199" s="65" t="s">
        <v>749</v>
      </c>
      <c r="R199" s="260" t="s">
        <v>2953</v>
      </c>
      <c r="S199" s="260" t="s">
        <v>2953</v>
      </c>
      <c r="Y199" s="6" t="s">
        <v>2953</v>
      </c>
    </row>
    <row r="200" spans="1:25">
      <c r="A200" s="62">
        <v>235</v>
      </c>
      <c r="B200" s="446">
        <v>235</v>
      </c>
      <c r="C200" s="63"/>
      <c r="D200" s="413">
        <v>5207</v>
      </c>
      <c r="E200" s="67" t="s">
        <v>3221</v>
      </c>
      <c r="F200" s="67">
        <f>+IFERROR(IF(VLOOKUP($A200,Indicators!$A:$D,3,FALSE)=0,"TBD",VLOOKUP($A200,Indicators!$A:$D,3,FALSE)),"TBD")</f>
        <v>14</v>
      </c>
      <c r="G200" s="183" t="s">
        <v>729</v>
      </c>
      <c r="H200" s="67" t="s">
        <v>2950</v>
      </c>
      <c r="I200" s="67"/>
      <c r="J200" s="67" t="s">
        <v>2970</v>
      </c>
      <c r="K200" s="67"/>
      <c r="L200" s="67"/>
      <c r="M200" s="190">
        <v>1040</v>
      </c>
      <c r="N200" s="67">
        <v>30166</v>
      </c>
      <c r="O200" s="163" t="s">
        <v>749</v>
      </c>
      <c r="P200" s="6" t="s">
        <v>3222</v>
      </c>
      <c r="R200" s="260" t="s">
        <v>2953</v>
      </c>
      <c r="S200" s="260" t="s">
        <v>2953</v>
      </c>
      <c r="Y200" s="6" t="s">
        <v>2953</v>
      </c>
    </row>
    <row r="201" spans="1:25">
      <c r="A201" s="62">
        <v>236</v>
      </c>
      <c r="B201" s="446">
        <v>236</v>
      </c>
      <c r="C201" s="63"/>
      <c r="D201" s="413" t="e">
        <v>#N/A</v>
      </c>
      <c r="E201" s="67" t="s">
        <v>3223</v>
      </c>
      <c r="F201" s="67">
        <f>+IFERROR(IF(VLOOKUP($A201,Indicators!$A:$D,3,FALSE)=0,"TBD",VLOOKUP($A201,Indicators!$A:$D,3,FALSE)),"TBD")</f>
        <v>14</v>
      </c>
      <c r="G201" s="183" t="s">
        <v>729</v>
      </c>
      <c r="H201" s="67" t="s">
        <v>2950</v>
      </c>
      <c r="I201" s="67"/>
      <c r="J201" s="67" t="s">
        <v>2447</v>
      </c>
      <c r="K201" s="67"/>
      <c r="L201" s="67"/>
      <c r="M201" s="67"/>
      <c r="N201" s="67" t="s">
        <v>749</v>
      </c>
      <c r="O201" s="163" t="s">
        <v>749</v>
      </c>
      <c r="P201" s="6" t="s">
        <v>3222</v>
      </c>
      <c r="Q201" s="65" t="s">
        <v>749</v>
      </c>
      <c r="R201" s="260" t="s">
        <v>2953</v>
      </c>
      <c r="S201" s="260" t="s">
        <v>2953</v>
      </c>
      <c r="Y201" s="6" t="s">
        <v>2953</v>
      </c>
    </row>
    <row r="202" spans="1:25">
      <c r="A202" s="62">
        <v>237</v>
      </c>
      <c r="B202" s="446">
        <v>237</v>
      </c>
      <c r="C202" s="63"/>
      <c r="D202" s="413" t="e">
        <v>#N/A</v>
      </c>
      <c r="E202" s="67" t="s">
        <v>3224</v>
      </c>
      <c r="F202" s="67">
        <f>+IFERROR(IF(VLOOKUP($A202,Indicators!$A:$D,3,FALSE)=0,"TBD",VLOOKUP($A202,Indicators!$A:$D,3,FALSE)),"TBD")</f>
        <v>14</v>
      </c>
      <c r="G202" s="183" t="s">
        <v>729</v>
      </c>
      <c r="H202" s="67" t="s">
        <v>2950</v>
      </c>
      <c r="I202" s="67"/>
      <c r="J202" s="67" t="s">
        <v>2970</v>
      </c>
      <c r="K202" s="67"/>
      <c r="L202" s="67"/>
      <c r="M202" s="67"/>
      <c r="N202" s="67" t="s">
        <v>749</v>
      </c>
      <c r="O202" s="163" t="s">
        <v>749</v>
      </c>
      <c r="P202" s="455" t="s">
        <v>3225</v>
      </c>
      <c r="Q202" s="65" t="s">
        <v>749</v>
      </c>
      <c r="R202" s="260" t="s">
        <v>2953</v>
      </c>
      <c r="S202" s="260" t="s">
        <v>3226</v>
      </c>
      <c r="W202" s="65" t="s">
        <v>3227</v>
      </c>
      <c r="Y202" s="6" t="s">
        <v>2953</v>
      </c>
    </row>
    <row r="203" spans="1:25">
      <c r="A203" s="62">
        <v>238</v>
      </c>
      <c r="B203" s="446">
        <v>238</v>
      </c>
      <c r="C203" s="63"/>
      <c r="D203" s="413" t="e">
        <v>#N/A</v>
      </c>
      <c r="E203" s="67" t="s">
        <v>3228</v>
      </c>
      <c r="F203" s="67">
        <f>+IFERROR(IF(VLOOKUP($A203,Indicators!$A:$D,3,FALSE)=0,"TBD",VLOOKUP($A203,Indicators!$A:$D,3,FALSE)),"TBD")</f>
        <v>14</v>
      </c>
      <c r="G203" s="183" t="s">
        <v>729</v>
      </c>
      <c r="H203" s="67" t="s">
        <v>2950</v>
      </c>
      <c r="I203" s="67"/>
      <c r="J203" s="67" t="s">
        <v>2970</v>
      </c>
      <c r="K203" s="67"/>
      <c r="L203" s="67"/>
      <c r="M203" s="67"/>
      <c r="N203" s="67">
        <v>30169</v>
      </c>
      <c r="O203" s="163" t="s">
        <v>749</v>
      </c>
      <c r="P203" s="6" t="s">
        <v>3229</v>
      </c>
      <c r="R203" s="260" t="s">
        <v>2953</v>
      </c>
      <c r="S203" s="260" t="s">
        <v>2953</v>
      </c>
      <c r="Y203" s="6" t="s">
        <v>2953</v>
      </c>
    </row>
    <row r="204" spans="1:25">
      <c r="A204" s="62">
        <v>239</v>
      </c>
      <c r="B204" s="446">
        <v>239</v>
      </c>
      <c r="C204" s="63"/>
      <c r="D204" s="413" t="e">
        <v>#N/A</v>
      </c>
      <c r="E204" s="67" t="s">
        <v>3230</v>
      </c>
      <c r="F204" s="67">
        <f>+IFERROR(IF(VLOOKUP($A204,Indicators!$A:$D,3,FALSE)=0,"TBD",VLOOKUP($A204,Indicators!$A:$D,3,FALSE)),"TBD")</f>
        <v>14</v>
      </c>
      <c r="G204" s="183" t="s">
        <v>729</v>
      </c>
      <c r="H204" s="67" t="s">
        <v>2950</v>
      </c>
      <c r="I204" s="67"/>
      <c r="J204" s="67" t="s">
        <v>2447</v>
      </c>
      <c r="K204" s="67"/>
      <c r="L204" s="67"/>
      <c r="M204" s="67"/>
      <c r="N204" s="67" t="s">
        <v>749</v>
      </c>
      <c r="O204" s="163" t="s">
        <v>749</v>
      </c>
      <c r="P204" s="6" t="s">
        <v>3229</v>
      </c>
      <c r="Q204" s="65" t="s">
        <v>749</v>
      </c>
      <c r="R204" s="260" t="s">
        <v>2953</v>
      </c>
      <c r="S204" s="260" t="s">
        <v>2953</v>
      </c>
      <c r="Y204" s="6" t="s">
        <v>2953</v>
      </c>
    </row>
    <row r="205" spans="1:25">
      <c r="A205" s="62">
        <v>240</v>
      </c>
      <c r="B205" s="446">
        <v>240</v>
      </c>
      <c r="C205" s="63"/>
      <c r="D205" s="413" t="e">
        <v>#N/A</v>
      </c>
      <c r="E205" s="67" t="s">
        <v>3231</v>
      </c>
      <c r="F205" s="67">
        <f>+IFERROR(IF(VLOOKUP($A205,Indicators!$A:$D,3,FALSE)=0,"TBD",VLOOKUP($A205,Indicators!$A:$D,3,FALSE)),"TBD")</f>
        <v>14</v>
      </c>
      <c r="G205" s="183" t="s">
        <v>729</v>
      </c>
      <c r="H205" s="67" t="s">
        <v>2950</v>
      </c>
      <c r="I205" s="67"/>
      <c r="J205" s="67" t="s">
        <v>2970</v>
      </c>
      <c r="K205" s="67"/>
      <c r="L205" s="67"/>
      <c r="M205" s="67"/>
      <c r="N205" s="67">
        <v>30170</v>
      </c>
      <c r="O205" s="163" t="s">
        <v>749</v>
      </c>
      <c r="P205" s="6" t="s">
        <v>3229</v>
      </c>
      <c r="R205" s="260" t="s">
        <v>2953</v>
      </c>
      <c r="S205" s="260" t="s">
        <v>2953</v>
      </c>
      <c r="Y205" s="6" t="s">
        <v>2953</v>
      </c>
    </row>
    <row r="206" spans="1:25">
      <c r="A206" s="62">
        <v>241</v>
      </c>
      <c r="B206" s="446">
        <v>241</v>
      </c>
      <c r="C206" s="63"/>
      <c r="D206" s="413" t="e">
        <v>#N/A</v>
      </c>
      <c r="E206" s="67" t="s">
        <v>3232</v>
      </c>
      <c r="F206" s="67">
        <f>+IFERROR(IF(VLOOKUP($A206,Indicators!$A:$D,3,FALSE)=0,"TBD",VLOOKUP($A206,Indicators!$A:$D,3,FALSE)),"TBD")</f>
        <v>14</v>
      </c>
      <c r="G206" s="183" t="s">
        <v>729</v>
      </c>
      <c r="H206" s="67" t="s">
        <v>2950</v>
      </c>
      <c r="I206" s="67"/>
      <c r="J206" s="67" t="s">
        <v>2447</v>
      </c>
      <c r="K206" s="67"/>
      <c r="L206" s="67"/>
      <c r="M206" s="67"/>
      <c r="N206" s="67" t="s">
        <v>749</v>
      </c>
      <c r="O206" s="163" t="s">
        <v>749</v>
      </c>
      <c r="P206" s="6" t="s">
        <v>3229</v>
      </c>
      <c r="Q206" s="65" t="s">
        <v>749</v>
      </c>
      <c r="R206" s="260" t="s">
        <v>2953</v>
      </c>
      <c r="S206" s="260" t="s">
        <v>2953</v>
      </c>
      <c r="Y206" s="6" t="s">
        <v>2953</v>
      </c>
    </row>
    <row r="207" spans="1:25">
      <c r="A207" s="62">
        <v>242</v>
      </c>
      <c r="B207" s="446">
        <v>242</v>
      </c>
      <c r="C207" s="63"/>
      <c r="D207" s="413" t="e">
        <v>#N/A</v>
      </c>
      <c r="E207" s="67" t="s">
        <v>3233</v>
      </c>
      <c r="F207" s="67">
        <f>+IFERROR(IF(VLOOKUP($A207,Indicators!$A:$D,3,FALSE)=0,"TBD",VLOOKUP($A207,Indicators!$A:$D,3,FALSE)),"TBD")</f>
        <v>14</v>
      </c>
      <c r="G207" s="183" t="s">
        <v>729</v>
      </c>
      <c r="H207" s="67" t="s">
        <v>2950</v>
      </c>
      <c r="I207" s="67"/>
      <c r="J207" s="67" t="s">
        <v>2970</v>
      </c>
      <c r="K207" s="67"/>
      <c r="L207" s="67"/>
      <c r="M207" s="67"/>
      <c r="N207" s="67" t="s">
        <v>749</v>
      </c>
      <c r="O207" s="163" t="s">
        <v>749</v>
      </c>
      <c r="P207" s="6"/>
      <c r="Q207" s="65" t="s">
        <v>749</v>
      </c>
      <c r="R207" s="260" t="s">
        <v>2953</v>
      </c>
      <c r="S207" s="260" t="s">
        <v>2953</v>
      </c>
      <c r="Y207" s="6" t="s">
        <v>2953</v>
      </c>
    </row>
    <row r="208" spans="1:25">
      <c r="A208" s="62">
        <v>243</v>
      </c>
      <c r="B208" s="446">
        <v>243</v>
      </c>
      <c r="C208" s="63"/>
      <c r="D208" s="413" t="e">
        <v>#N/A</v>
      </c>
      <c r="E208" s="67" t="s">
        <v>3234</v>
      </c>
      <c r="F208" s="67">
        <f>+IFERROR(IF(VLOOKUP($A208,Indicators!$A:$D,3,FALSE)=0,"TBD",VLOOKUP($A208,Indicators!$A:$D,3,FALSE)),"TBD")</f>
        <v>14</v>
      </c>
      <c r="G208" s="183" t="s">
        <v>729</v>
      </c>
      <c r="H208" s="67" t="s">
        <v>2950</v>
      </c>
      <c r="I208" s="67"/>
      <c r="J208" s="67" t="s">
        <v>2970</v>
      </c>
      <c r="K208" s="67"/>
      <c r="L208" s="67"/>
      <c r="M208" s="67"/>
      <c r="N208" s="67" t="s">
        <v>749</v>
      </c>
      <c r="O208" s="163" t="s">
        <v>749</v>
      </c>
      <c r="P208" s="6" t="s">
        <v>3229</v>
      </c>
      <c r="Q208" s="65" t="s">
        <v>749</v>
      </c>
      <c r="R208" s="260" t="s">
        <v>2953</v>
      </c>
      <c r="S208" s="260" t="s">
        <v>2953</v>
      </c>
      <c r="Y208" s="6" t="s">
        <v>2953</v>
      </c>
    </row>
    <row r="209" spans="1:25">
      <c r="A209" s="62">
        <v>244</v>
      </c>
      <c r="B209" s="446">
        <v>244</v>
      </c>
      <c r="C209" s="63"/>
      <c r="D209" s="413" t="e">
        <v>#N/A</v>
      </c>
      <c r="E209" s="67" t="s">
        <v>3235</v>
      </c>
      <c r="F209" s="67">
        <f>+IFERROR(IF(VLOOKUP($A209,Indicators!$A:$D,3,FALSE)=0,"TBD",VLOOKUP($A209,Indicators!$A:$D,3,FALSE)),"TBD")</f>
        <v>14</v>
      </c>
      <c r="G209" s="183" t="s">
        <v>729</v>
      </c>
      <c r="H209" s="67" t="s">
        <v>2950</v>
      </c>
      <c r="I209" s="67"/>
      <c r="J209" s="67" t="s">
        <v>2447</v>
      </c>
      <c r="K209" s="67"/>
      <c r="L209" s="67"/>
      <c r="M209" s="67"/>
      <c r="N209" s="67" t="s">
        <v>749</v>
      </c>
      <c r="O209" s="163" t="s">
        <v>749</v>
      </c>
      <c r="P209" s="6" t="s">
        <v>3229</v>
      </c>
      <c r="Q209" s="65" t="s">
        <v>749</v>
      </c>
      <c r="R209" s="260" t="s">
        <v>2953</v>
      </c>
      <c r="S209" s="260" t="s">
        <v>2953</v>
      </c>
      <c r="Y209" s="6" t="s">
        <v>2953</v>
      </c>
    </row>
    <row r="210" spans="1:25">
      <c r="A210" s="62">
        <v>245</v>
      </c>
      <c r="B210" s="446">
        <v>245</v>
      </c>
      <c r="C210" s="63"/>
      <c r="D210" s="413" t="e">
        <v>#N/A</v>
      </c>
      <c r="E210" s="67" t="s">
        <v>3236</v>
      </c>
      <c r="F210" s="67">
        <f>+IFERROR(IF(VLOOKUP($A210,Indicators!$A:$D,3,FALSE)=0,"TBD",VLOOKUP($A210,Indicators!$A:$D,3,FALSE)),"TBD")</f>
        <v>14</v>
      </c>
      <c r="G210" s="183" t="s">
        <v>729</v>
      </c>
      <c r="H210" s="67" t="s">
        <v>2950</v>
      </c>
      <c r="I210" s="67"/>
      <c r="J210" s="67" t="s">
        <v>2970</v>
      </c>
      <c r="K210" s="67"/>
      <c r="L210" s="67"/>
      <c r="M210" s="67"/>
      <c r="N210" s="67" t="s">
        <v>749</v>
      </c>
      <c r="O210" s="163" t="s">
        <v>749</v>
      </c>
      <c r="P210" s="6" t="s">
        <v>3229</v>
      </c>
      <c r="Q210" s="65" t="s">
        <v>749</v>
      </c>
      <c r="R210" s="260" t="s">
        <v>3237</v>
      </c>
      <c r="S210" s="260" t="s">
        <v>3180</v>
      </c>
      <c r="Y210" s="6" t="s">
        <v>2953</v>
      </c>
    </row>
    <row r="211" spans="1:25">
      <c r="A211" s="62">
        <v>246</v>
      </c>
      <c r="B211" s="446">
        <v>246</v>
      </c>
      <c r="C211" s="63"/>
      <c r="D211" s="413" t="e">
        <v>#N/A</v>
      </c>
      <c r="E211" s="67" t="s">
        <v>3238</v>
      </c>
      <c r="F211" s="67">
        <f>+IFERROR(IF(VLOOKUP($A211,Indicators!$A:$D,3,FALSE)=0,"TBD",VLOOKUP($A211,Indicators!$A:$D,3,FALSE)),"TBD")</f>
        <v>14</v>
      </c>
      <c r="G211" s="183" t="s">
        <v>729</v>
      </c>
      <c r="H211" s="67" t="s">
        <v>2950</v>
      </c>
      <c r="I211" s="67"/>
      <c r="J211" s="67" t="s">
        <v>2447</v>
      </c>
      <c r="K211" s="67"/>
      <c r="L211" s="67"/>
      <c r="M211" s="67"/>
      <c r="N211" s="67" t="s">
        <v>749</v>
      </c>
      <c r="O211" s="163" t="s">
        <v>749</v>
      </c>
      <c r="P211" s="6" t="s">
        <v>3229</v>
      </c>
      <c r="Q211" s="65" t="s">
        <v>749</v>
      </c>
      <c r="R211" s="260" t="s">
        <v>2953</v>
      </c>
      <c r="S211" s="260" t="s">
        <v>3180</v>
      </c>
      <c r="Y211" s="6" t="s">
        <v>2953</v>
      </c>
    </row>
    <row r="212" spans="1:25">
      <c r="A212" s="62">
        <v>247</v>
      </c>
      <c r="B212" s="446">
        <v>247</v>
      </c>
      <c r="C212" s="63"/>
      <c r="D212" s="413">
        <v>5173</v>
      </c>
      <c r="E212" s="67" t="s">
        <v>3239</v>
      </c>
      <c r="F212" s="67">
        <f>+IFERROR(IF(VLOOKUP($A212,Indicators!$A:$D,3,FALSE)=0,"TBD",VLOOKUP($A212,Indicators!$A:$D,3,FALSE)),"TBD")</f>
        <v>14</v>
      </c>
      <c r="G212" s="183" t="s">
        <v>729</v>
      </c>
      <c r="H212" s="67" t="s">
        <v>2950</v>
      </c>
      <c r="I212" s="67"/>
      <c r="J212" s="67" t="s">
        <v>2970</v>
      </c>
      <c r="K212" s="67"/>
      <c r="L212" s="67"/>
      <c r="M212" s="190">
        <v>1033</v>
      </c>
      <c r="N212" s="67">
        <v>30174</v>
      </c>
      <c r="O212" s="163" t="s">
        <v>749</v>
      </c>
      <c r="P212" s="6" t="s">
        <v>3229</v>
      </c>
      <c r="R212" s="260" t="s">
        <v>3237</v>
      </c>
      <c r="S212" s="260" t="s">
        <v>3180</v>
      </c>
      <c r="W212" s="65" t="s">
        <v>3240</v>
      </c>
      <c r="Y212" s="6" t="s">
        <v>2953</v>
      </c>
    </row>
    <row r="213" spans="1:25">
      <c r="A213" s="62">
        <v>248</v>
      </c>
      <c r="B213" s="446">
        <v>248</v>
      </c>
      <c r="C213" s="63"/>
      <c r="D213" s="413" t="e">
        <v>#N/A</v>
      </c>
      <c r="E213" s="67" t="s">
        <v>3241</v>
      </c>
      <c r="F213" s="67">
        <f>+IFERROR(IF(VLOOKUP($A213,Indicators!$A:$D,3,FALSE)=0,"TBD",VLOOKUP($A213,Indicators!$A:$D,3,FALSE)),"TBD")</f>
        <v>14</v>
      </c>
      <c r="G213" s="183" t="s">
        <v>729</v>
      </c>
      <c r="H213" s="67" t="s">
        <v>2950</v>
      </c>
      <c r="I213" s="67"/>
      <c r="J213" s="67" t="s">
        <v>2447</v>
      </c>
      <c r="K213" s="67"/>
      <c r="L213" s="67"/>
      <c r="M213" s="67"/>
      <c r="N213" s="67" t="s">
        <v>749</v>
      </c>
      <c r="O213" s="163" t="s">
        <v>749</v>
      </c>
      <c r="P213" s="6" t="s">
        <v>3229</v>
      </c>
      <c r="Q213" s="65" t="s">
        <v>749</v>
      </c>
      <c r="R213" s="260" t="s">
        <v>2953</v>
      </c>
      <c r="S213" s="260" t="s">
        <v>3180</v>
      </c>
      <c r="Y213" s="6" t="s">
        <v>2953</v>
      </c>
    </row>
    <row r="214" spans="1:25">
      <c r="A214" s="62">
        <v>249</v>
      </c>
      <c r="B214" s="446">
        <v>249</v>
      </c>
      <c r="C214" s="63"/>
      <c r="D214" s="413" t="e">
        <v>#N/A</v>
      </c>
      <c r="E214" s="67" t="s">
        <v>3242</v>
      </c>
      <c r="F214" s="67">
        <f>+IFERROR(IF(VLOOKUP($A214,Indicators!$A:$D,3,FALSE)=0,"TBD",VLOOKUP($A214,Indicators!$A:$D,3,FALSE)),"TBD")</f>
        <v>14</v>
      </c>
      <c r="G214" s="183" t="s">
        <v>729</v>
      </c>
      <c r="H214" s="67" t="s">
        <v>2950</v>
      </c>
      <c r="I214" s="67"/>
      <c r="J214" s="67" t="s">
        <v>2970</v>
      </c>
      <c r="K214" s="67"/>
      <c r="L214" s="67"/>
      <c r="M214" s="67"/>
      <c r="N214" s="67" t="s">
        <v>749</v>
      </c>
      <c r="O214" s="163" t="s">
        <v>749</v>
      </c>
      <c r="P214" s="6" t="s">
        <v>3243</v>
      </c>
      <c r="Q214" s="65" t="s">
        <v>749</v>
      </c>
      <c r="R214" s="260" t="s">
        <v>2953</v>
      </c>
      <c r="S214" s="260" t="s">
        <v>2953</v>
      </c>
      <c r="Y214" s="6" t="s">
        <v>2953</v>
      </c>
    </row>
    <row r="215" spans="1:25">
      <c r="A215" s="62">
        <v>250</v>
      </c>
      <c r="B215" s="446">
        <v>250</v>
      </c>
      <c r="C215" s="63"/>
      <c r="D215" s="413" t="e">
        <v>#N/A</v>
      </c>
      <c r="E215" s="67" t="s">
        <v>3244</v>
      </c>
      <c r="F215" s="67">
        <f>+IFERROR(IF(VLOOKUP($A215,Indicators!$A:$D,3,FALSE)=0,"TBD",VLOOKUP($A215,Indicators!$A:$D,3,FALSE)),"TBD")</f>
        <v>8</v>
      </c>
      <c r="G215" s="183" t="s">
        <v>715</v>
      </c>
      <c r="H215" s="67" t="s">
        <v>2950</v>
      </c>
      <c r="I215" s="67"/>
      <c r="J215" s="67" t="s">
        <v>2610</v>
      </c>
      <c r="K215" s="67"/>
      <c r="L215" s="67"/>
      <c r="M215" s="67"/>
      <c r="N215" s="67">
        <v>30716</v>
      </c>
      <c r="O215" s="163" t="s">
        <v>749</v>
      </c>
      <c r="P215" s="6" t="s">
        <v>3245</v>
      </c>
      <c r="Q215" s="65">
        <v>416</v>
      </c>
      <c r="R215" s="260" t="s">
        <v>2953</v>
      </c>
      <c r="S215" s="260" t="s">
        <v>2953</v>
      </c>
      <c r="Y215" s="6" t="s">
        <v>2953</v>
      </c>
    </row>
    <row r="216" spans="1:25">
      <c r="A216" s="62">
        <v>251</v>
      </c>
      <c r="B216" s="446">
        <v>251</v>
      </c>
      <c r="C216" s="63"/>
      <c r="D216" s="413" t="e">
        <v>#N/A</v>
      </c>
      <c r="E216" s="67" t="s">
        <v>3246</v>
      </c>
      <c r="F216" s="67">
        <f>+IFERROR(IF(VLOOKUP($A216,Indicators!$A:$D,3,FALSE)=0,"TBD",VLOOKUP($A216,Indicators!$A:$D,3,FALSE)),"TBD")</f>
        <v>8</v>
      </c>
      <c r="G216" s="183" t="s">
        <v>715</v>
      </c>
      <c r="H216" s="67" t="s">
        <v>2950</v>
      </c>
      <c r="I216" s="67"/>
      <c r="J216" s="67" t="s">
        <v>2610</v>
      </c>
      <c r="K216" s="67"/>
      <c r="L216" s="67"/>
      <c r="M216" s="67"/>
      <c r="N216" s="67">
        <v>30625</v>
      </c>
      <c r="O216" s="163" t="s">
        <v>749</v>
      </c>
      <c r="P216" s="6" t="s">
        <v>3245</v>
      </c>
      <c r="R216" s="260" t="s">
        <v>2953</v>
      </c>
      <c r="S216" s="260" t="s">
        <v>2953</v>
      </c>
      <c r="Y216" s="6" t="s">
        <v>2958</v>
      </c>
    </row>
    <row r="217" spans="1:25">
      <c r="A217" s="62">
        <v>252</v>
      </c>
      <c r="B217" s="446">
        <v>252</v>
      </c>
      <c r="C217" s="63"/>
      <c r="D217" s="413" t="e">
        <v>#N/A</v>
      </c>
      <c r="E217" s="67" t="s">
        <v>3247</v>
      </c>
      <c r="F217" s="67">
        <f>+IFERROR(IF(VLOOKUP($A217,Indicators!$A:$D,3,FALSE)=0,"TBD",VLOOKUP($A217,Indicators!$A:$D,3,FALSE)),"TBD")</f>
        <v>8</v>
      </c>
      <c r="G217" s="183" t="s">
        <v>715</v>
      </c>
      <c r="H217" s="67" t="s">
        <v>2950</v>
      </c>
      <c r="I217" s="67"/>
      <c r="J217" s="67" t="s">
        <v>2610</v>
      </c>
      <c r="K217" s="67"/>
      <c r="L217" s="67"/>
      <c r="M217" s="67"/>
      <c r="N217" s="67">
        <v>30671</v>
      </c>
      <c r="O217" s="163" t="s">
        <v>749</v>
      </c>
      <c r="P217" s="6" t="s">
        <v>3245</v>
      </c>
      <c r="R217" s="260" t="s">
        <v>2953</v>
      </c>
      <c r="S217" s="260" t="s">
        <v>2953</v>
      </c>
      <c r="Y217" s="6" t="s">
        <v>2958</v>
      </c>
    </row>
    <row r="218" spans="1:25">
      <c r="A218" s="62">
        <v>253</v>
      </c>
      <c r="B218" s="446">
        <v>253</v>
      </c>
      <c r="C218" s="63"/>
      <c r="D218" s="413" t="e">
        <v>#N/A</v>
      </c>
      <c r="E218" s="67" t="s">
        <v>3248</v>
      </c>
      <c r="F218" s="67">
        <f>+IFERROR(IF(VLOOKUP($A218,Indicators!$A:$D,3,FALSE)=0,"TBD",VLOOKUP($A218,Indicators!$A:$D,3,FALSE)),"TBD")</f>
        <v>8</v>
      </c>
      <c r="G218" s="183" t="s">
        <v>715</v>
      </c>
      <c r="H218" s="67" t="s">
        <v>2950</v>
      </c>
      <c r="I218" s="67"/>
      <c r="J218" s="67" t="s">
        <v>2447</v>
      </c>
      <c r="K218" s="67"/>
      <c r="L218" s="67"/>
      <c r="M218" s="67"/>
      <c r="N218" s="67" t="s">
        <v>749</v>
      </c>
      <c r="O218" s="163" t="s">
        <v>749</v>
      </c>
      <c r="P218" s="6" t="s">
        <v>3249</v>
      </c>
      <c r="Q218" s="65" t="s">
        <v>749</v>
      </c>
      <c r="R218" s="260" t="s">
        <v>2953</v>
      </c>
      <c r="S218" s="260" t="s">
        <v>2953</v>
      </c>
      <c r="Y218" s="6" t="s">
        <v>2953</v>
      </c>
    </row>
    <row r="219" spans="1:25">
      <c r="A219" s="62">
        <v>254</v>
      </c>
      <c r="B219" s="446">
        <v>254</v>
      </c>
      <c r="C219" s="63"/>
      <c r="D219" s="413" t="e">
        <v>#N/A</v>
      </c>
      <c r="E219" s="67" t="s">
        <v>1016</v>
      </c>
      <c r="F219" s="67">
        <f>+IFERROR(IF(VLOOKUP($A219,Indicators!$A:$D,3,FALSE)=0,"TBD",VLOOKUP($A219,Indicators!$A:$D,3,FALSE)),"TBD")</f>
        <v>8</v>
      </c>
      <c r="G219" s="183" t="s">
        <v>715</v>
      </c>
      <c r="H219" s="67" t="s">
        <v>2950</v>
      </c>
      <c r="I219" s="67"/>
      <c r="J219" s="67" t="s">
        <v>2610</v>
      </c>
      <c r="K219" s="67"/>
      <c r="L219" s="67"/>
      <c r="M219" s="67"/>
      <c r="N219" s="67">
        <v>30720</v>
      </c>
      <c r="O219" s="163" t="s">
        <v>749</v>
      </c>
      <c r="R219" s="260" t="s">
        <v>2953</v>
      </c>
      <c r="S219" s="260" t="s">
        <v>2953</v>
      </c>
      <c r="Y219" s="6" t="s">
        <v>2958</v>
      </c>
    </row>
    <row r="220" spans="1:25">
      <c r="A220" s="62">
        <v>255</v>
      </c>
      <c r="B220" s="446">
        <v>255</v>
      </c>
      <c r="C220" s="63"/>
      <c r="D220" s="413" t="e">
        <v>#N/A</v>
      </c>
      <c r="E220" s="67" t="s">
        <v>3250</v>
      </c>
      <c r="F220" s="67">
        <f>+IFERROR(IF(VLOOKUP($A220,Indicators!$A:$D,3,FALSE)=0,"TBD",VLOOKUP($A220,Indicators!$A:$D,3,FALSE)),"TBD")</f>
        <v>8</v>
      </c>
      <c r="G220" s="183" t="s">
        <v>715</v>
      </c>
      <c r="H220" s="67" t="s">
        <v>2950</v>
      </c>
      <c r="I220" s="67"/>
      <c r="J220" s="67" t="s">
        <v>2970</v>
      </c>
      <c r="K220" s="67"/>
      <c r="L220" s="67"/>
      <c r="M220" s="67"/>
      <c r="N220" s="67" t="s">
        <v>749</v>
      </c>
      <c r="O220" s="163" t="s">
        <v>749</v>
      </c>
      <c r="Q220" s="65" t="s">
        <v>749</v>
      </c>
      <c r="R220" s="260" t="s">
        <v>2953</v>
      </c>
      <c r="S220" s="260" t="s">
        <v>2953</v>
      </c>
      <c r="Y220" s="6" t="s">
        <v>2953</v>
      </c>
    </row>
    <row r="221" spans="1:25">
      <c r="A221" s="62">
        <v>256</v>
      </c>
      <c r="B221" s="446">
        <v>256</v>
      </c>
      <c r="C221" s="63"/>
      <c r="D221" s="413" t="e">
        <v>#N/A</v>
      </c>
      <c r="E221" s="67" t="s">
        <v>3251</v>
      </c>
      <c r="F221" s="67">
        <f>+IFERROR(IF(VLOOKUP($A221,Indicators!$A:$D,3,FALSE)=0,"TBD",VLOOKUP($A221,Indicators!$A:$D,3,FALSE)),"TBD")</f>
        <v>8</v>
      </c>
      <c r="G221" s="183" t="s">
        <v>715</v>
      </c>
      <c r="H221" s="67" t="s">
        <v>2950</v>
      </c>
      <c r="I221" s="67"/>
      <c r="J221" s="67" t="s">
        <v>2970</v>
      </c>
      <c r="K221" s="67"/>
      <c r="L221" s="67"/>
      <c r="M221" s="67"/>
      <c r="N221" s="67">
        <v>30723</v>
      </c>
      <c r="O221" s="163" t="s">
        <v>749</v>
      </c>
      <c r="R221" s="260" t="s">
        <v>2953</v>
      </c>
      <c r="S221" s="260" t="s">
        <v>2953</v>
      </c>
      <c r="Y221" s="6" t="s">
        <v>2953</v>
      </c>
    </row>
    <row r="222" spans="1:25">
      <c r="A222" s="62">
        <v>257</v>
      </c>
      <c r="B222" s="446">
        <v>257</v>
      </c>
      <c r="C222" s="63"/>
      <c r="D222" s="413" t="e">
        <v>#N/A</v>
      </c>
      <c r="E222" s="67" t="s">
        <v>3252</v>
      </c>
      <c r="F222" s="67">
        <f>+IFERROR(IF(VLOOKUP($A222,Indicators!$A:$D,3,FALSE)=0,"TBD",VLOOKUP($A222,Indicators!$A:$D,3,FALSE)),"TBD")</f>
        <v>8</v>
      </c>
      <c r="G222" s="183" t="s">
        <v>715</v>
      </c>
      <c r="H222" s="67" t="s">
        <v>2950</v>
      </c>
      <c r="I222" s="67"/>
      <c r="J222" s="67" t="s">
        <v>2447</v>
      </c>
      <c r="K222" s="67"/>
      <c r="L222" s="67"/>
      <c r="M222" s="67"/>
      <c r="N222" s="67" t="s">
        <v>749</v>
      </c>
      <c r="O222" s="163" t="s">
        <v>749</v>
      </c>
      <c r="P222" s="6" t="s">
        <v>3253</v>
      </c>
      <c r="Q222" s="65" t="s">
        <v>749</v>
      </c>
      <c r="R222" s="260" t="s">
        <v>2953</v>
      </c>
      <c r="S222" s="260" t="s">
        <v>2953</v>
      </c>
      <c r="Y222" s="6" t="s">
        <v>2953</v>
      </c>
    </row>
    <row r="223" spans="1:25">
      <c r="A223" s="62">
        <v>258</v>
      </c>
      <c r="B223" s="446">
        <v>258</v>
      </c>
      <c r="C223" s="63"/>
      <c r="D223" s="413" t="e">
        <v>#N/A</v>
      </c>
      <c r="E223" s="67" t="s">
        <v>3254</v>
      </c>
      <c r="F223" s="67">
        <f>+IFERROR(IF(VLOOKUP($A223,Indicators!$A:$D,3,FALSE)=0,"TBD",VLOOKUP($A223,Indicators!$A:$D,3,FALSE)),"TBD")</f>
        <v>7</v>
      </c>
      <c r="G223" s="67" t="str">
        <f>+IFERROR(IF(VLOOKUP($A223,Indicators!$A:$D,4,FALSE)=0,"TBD",VLOOKUP($A223,Indicators!$A:$D,4,FALSE)),"TBD")</f>
        <v>Energia</v>
      </c>
      <c r="H223" s="67" t="s">
        <v>2950</v>
      </c>
      <c r="I223" s="67"/>
      <c r="J223" s="67" t="s">
        <v>3255</v>
      </c>
      <c r="K223" s="67"/>
      <c r="L223" s="67"/>
      <c r="M223" s="67"/>
      <c r="N223" s="67">
        <v>30329</v>
      </c>
      <c r="O223" s="163" t="s">
        <v>749</v>
      </c>
      <c r="P223" s="6" t="s">
        <v>2952</v>
      </c>
      <c r="R223" s="260" t="s">
        <v>2953</v>
      </c>
      <c r="S223" s="260" t="s">
        <v>2953</v>
      </c>
      <c r="Y223" s="6" t="s">
        <v>2953</v>
      </c>
    </row>
    <row r="224" spans="1:25">
      <c r="A224" s="62">
        <v>259</v>
      </c>
      <c r="B224" s="446">
        <v>259</v>
      </c>
      <c r="C224" s="63"/>
      <c r="D224" s="413" t="e">
        <v>#N/A</v>
      </c>
      <c r="E224" s="67" t="s">
        <v>3256</v>
      </c>
      <c r="F224" s="67">
        <f>+IFERROR(IF(VLOOKUP($A224,Indicators!$A:$D,3,FALSE)=0,"TBD",VLOOKUP($A224,Indicators!$A:$D,3,FALSE)),"TBD")</f>
        <v>7</v>
      </c>
      <c r="G224" s="67" t="str">
        <f>+IFERROR(IF(VLOOKUP($A224,Indicators!$A:$D,4,FALSE)=0,"TBD",VLOOKUP($A224,Indicators!$A:$D,4,FALSE)),"TBD")</f>
        <v>Energia</v>
      </c>
      <c r="H224" s="67" t="s">
        <v>2950</v>
      </c>
      <c r="I224" s="67"/>
      <c r="J224" s="67" t="s">
        <v>3255</v>
      </c>
      <c r="K224" s="67"/>
      <c r="L224" s="67"/>
      <c r="M224" s="67"/>
      <c r="N224" s="67">
        <v>30330</v>
      </c>
      <c r="O224" s="163" t="s">
        <v>749</v>
      </c>
      <c r="P224" s="6" t="s">
        <v>2952</v>
      </c>
      <c r="R224" s="260" t="s">
        <v>2953</v>
      </c>
      <c r="S224" s="260" t="s">
        <v>2953</v>
      </c>
      <c r="Y224" s="6" t="s">
        <v>2953</v>
      </c>
    </row>
    <row r="225" spans="1:25">
      <c r="A225" s="62">
        <v>260</v>
      </c>
      <c r="B225" s="446">
        <v>260</v>
      </c>
      <c r="C225" s="63"/>
      <c r="D225" s="413" t="e">
        <v>#N/A</v>
      </c>
      <c r="E225" s="67" t="s">
        <v>3257</v>
      </c>
      <c r="F225" s="67">
        <f>+IFERROR(IF(VLOOKUP($A225,Indicators!$A:$D,3,FALSE)=0,"TBD",VLOOKUP($A225,Indicators!$A:$D,3,FALSE)),"TBD")</f>
        <v>7</v>
      </c>
      <c r="G225" s="67" t="str">
        <f>+IFERROR(IF(VLOOKUP($A225,Indicators!$A:$D,4,FALSE)=0,"TBD",VLOOKUP($A225,Indicators!$A:$D,4,FALSE)),"TBD")</f>
        <v>Energia</v>
      </c>
      <c r="H225" s="67" t="s">
        <v>2950</v>
      </c>
      <c r="I225" s="67"/>
      <c r="J225" s="67" t="s">
        <v>3255</v>
      </c>
      <c r="K225" s="67"/>
      <c r="L225" s="67"/>
      <c r="M225" s="67"/>
      <c r="N225" s="67">
        <v>30331</v>
      </c>
      <c r="O225" s="163" t="s">
        <v>749</v>
      </c>
      <c r="P225" s="6" t="s">
        <v>2952</v>
      </c>
      <c r="R225" s="260" t="s">
        <v>2953</v>
      </c>
      <c r="S225" s="260" t="s">
        <v>2953</v>
      </c>
      <c r="Y225" s="6" t="s">
        <v>2953</v>
      </c>
    </row>
    <row r="226" spans="1:25">
      <c r="A226" s="62">
        <v>261</v>
      </c>
      <c r="B226" s="446">
        <v>261</v>
      </c>
      <c r="C226" s="63"/>
      <c r="D226" s="413" t="e">
        <v>#N/A</v>
      </c>
      <c r="E226" s="67" t="s">
        <v>3258</v>
      </c>
      <c r="F226" s="67">
        <f>+IFERROR(IF(VLOOKUP($A226,Indicators!$A:$D,3,FALSE)=0,"TBD",VLOOKUP($A226,Indicators!$A:$D,3,FALSE)),"TBD")</f>
        <v>7</v>
      </c>
      <c r="G226" s="67" t="str">
        <f>+IFERROR(IF(VLOOKUP($A226,Indicators!$A:$D,4,FALSE)=0,"TBD",VLOOKUP($A226,Indicators!$A:$D,4,FALSE)),"TBD")</f>
        <v>Energia</v>
      </c>
      <c r="H226" s="67" t="s">
        <v>2950</v>
      </c>
      <c r="I226" s="67"/>
      <c r="J226" s="67" t="s">
        <v>3255</v>
      </c>
      <c r="K226" s="67"/>
      <c r="L226" s="67"/>
      <c r="M226" s="67"/>
      <c r="N226" s="67">
        <v>30612</v>
      </c>
      <c r="O226" s="163" t="s">
        <v>749</v>
      </c>
      <c r="P226" s="6" t="s">
        <v>2952</v>
      </c>
      <c r="R226" s="260" t="s">
        <v>2953</v>
      </c>
      <c r="S226" s="260" t="s">
        <v>2953</v>
      </c>
      <c r="Y226" s="6" t="s">
        <v>2953</v>
      </c>
    </row>
    <row r="227" spans="1:25">
      <c r="A227" s="62">
        <v>262</v>
      </c>
      <c r="B227" s="446">
        <v>262</v>
      </c>
      <c r="C227" s="63"/>
      <c r="D227" s="413" t="e">
        <v>#N/A</v>
      </c>
      <c r="E227" s="67" t="s">
        <v>3259</v>
      </c>
      <c r="F227" s="67">
        <f>+IFERROR(IF(VLOOKUP($A227,Indicators!$A:$D,3,FALSE)=0,"TBD",VLOOKUP($A227,Indicators!$A:$D,3,FALSE)),"TBD")</f>
        <v>7</v>
      </c>
      <c r="G227" s="67" t="str">
        <f>+IFERROR(IF(VLOOKUP($A227,Indicators!$A:$D,4,FALSE)=0,"TBD",VLOOKUP($A227,Indicators!$A:$D,4,FALSE)),"TBD")</f>
        <v>Energia</v>
      </c>
      <c r="H227" s="67" t="s">
        <v>2950</v>
      </c>
      <c r="I227" s="67"/>
      <c r="J227" s="67" t="s">
        <v>3255</v>
      </c>
      <c r="K227" s="67"/>
      <c r="L227" s="67"/>
      <c r="M227" s="67"/>
      <c r="N227" s="67">
        <v>30613</v>
      </c>
      <c r="O227" s="163" t="s">
        <v>749</v>
      </c>
      <c r="P227" s="6" t="s">
        <v>2952</v>
      </c>
      <c r="R227" s="260" t="s">
        <v>2953</v>
      </c>
      <c r="S227" s="260" t="s">
        <v>2953</v>
      </c>
      <c r="Y227" s="6" t="s">
        <v>2953</v>
      </c>
    </row>
    <row r="228" spans="1:25">
      <c r="A228" s="62">
        <v>263</v>
      </c>
      <c r="B228" s="446">
        <v>263</v>
      </c>
      <c r="C228" s="63"/>
      <c r="D228" s="413" t="e">
        <v>#N/A</v>
      </c>
      <c r="E228" s="67" t="s">
        <v>3260</v>
      </c>
      <c r="F228" s="67">
        <f>+IFERROR(IF(VLOOKUP($A228,Indicators!$A:$D,3,FALSE)=0,"TBD",VLOOKUP($A228,Indicators!$A:$D,3,FALSE)),"TBD")</f>
        <v>7</v>
      </c>
      <c r="G228" s="67" t="str">
        <f>+IFERROR(IF(VLOOKUP($A228,Indicators!$A:$D,4,FALSE)=0,"TBD",VLOOKUP($A228,Indicators!$A:$D,4,FALSE)),"TBD")</f>
        <v>Energia</v>
      </c>
      <c r="H228" s="67" t="s">
        <v>2950</v>
      </c>
      <c r="I228" s="67"/>
      <c r="J228" s="67" t="s">
        <v>3255</v>
      </c>
      <c r="K228" s="67"/>
      <c r="L228" s="67"/>
      <c r="M228" s="67"/>
      <c r="N228" s="67">
        <v>30614</v>
      </c>
      <c r="O228" s="163" t="s">
        <v>749</v>
      </c>
      <c r="P228" s="6" t="s">
        <v>2952</v>
      </c>
      <c r="R228" s="260" t="s">
        <v>2953</v>
      </c>
      <c r="S228" s="260" t="s">
        <v>2953</v>
      </c>
      <c r="Y228" s="6" t="s">
        <v>2953</v>
      </c>
    </row>
    <row r="229" spans="1:25">
      <c r="A229" s="62">
        <v>264</v>
      </c>
      <c r="B229" s="446">
        <v>264</v>
      </c>
      <c r="C229" s="63"/>
      <c r="D229" s="413" t="e">
        <v>#N/A</v>
      </c>
      <c r="E229" s="67" t="s">
        <v>3261</v>
      </c>
      <c r="F229" s="67">
        <f>+IFERROR(IF(VLOOKUP($A229,Indicators!$A:$D,3,FALSE)=0,"TBD",VLOOKUP($A229,Indicators!$A:$D,3,FALSE)),"TBD")</f>
        <v>7</v>
      </c>
      <c r="G229" s="67" t="str">
        <f>+IFERROR(IF(VLOOKUP($A229,Indicators!$A:$D,4,FALSE)=0,"TBD",VLOOKUP($A229,Indicators!$A:$D,4,FALSE)),"TBD")</f>
        <v>Energia</v>
      </c>
      <c r="H229" s="67" t="s">
        <v>2950</v>
      </c>
      <c r="I229" s="67"/>
      <c r="J229" s="67" t="s">
        <v>3255</v>
      </c>
      <c r="K229" s="67"/>
      <c r="L229" s="67"/>
      <c r="M229" s="67"/>
      <c r="N229" s="67">
        <v>30606</v>
      </c>
      <c r="O229" s="163" t="s">
        <v>749</v>
      </c>
      <c r="R229" s="260" t="s">
        <v>2953</v>
      </c>
      <c r="S229" s="260" t="s">
        <v>2953</v>
      </c>
      <c r="Y229" s="6" t="s">
        <v>2953</v>
      </c>
    </row>
    <row r="230" spans="1:25">
      <c r="A230" s="62">
        <v>265</v>
      </c>
      <c r="B230" s="446">
        <v>265</v>
      </c>
      <c r="C230" s="63"/>
      <c r="D230" s="413" t="e">
        <v>#N/A</v>
      </c>
      <c r="E230" s="67" t="s">
        <v>3262</v>
      </c>
      <c r="F230" s="67">
        <f>+IFERROR(IF(VLOOKUP($A230,Indicators!$A:$D,3,FALSE)=0,"TBD",VLOOKUP($A230,Indicators!$A:$D,3,FALSE)),"TBD")</f>
        <v>7</v>
      </c>
      <c r="G230" s="67" t="str">
        <f>+IFERROR(IF(VLOOKUP($A230,Indicators!$A:$D,4,FALSE)=0,"TBD",VLOOKUP($A230,Indicators!$A:$D,4,FALSE)),"TBD")</f>
        <v>Energia</v>
      </c>
      <c r="H230" s="67" t="s">
        <v>2950</v>
      </c>
      <c r="I230" s="67"/>
      <c r="J230" s="67" t="s">
        <v>3255</v>
      </c>
      <c r="K230" s="67"/>
      <c r="L230" s="67"/>
      <c r="M230" s="67"/>
      <c r="N230" s="67">
        <v>30607</v>
      </c>
      <c r="O230" s="163" t="s">
        <v>749</v>
      </c>
      <c r="R230" s="260" t="s">
        <v>2953</v>
      </c>
      <c r="S230" s="260" t="s">
        <v>2953</v>
      </c>
      <c r="Y230" s="6" t="s">
        <v>2953</v>
      </c>
    </row>
    <row r="231" spans="1:25">
      <c r="A231" s="62">
        <v>266</v>
      </c>
      <c r="B231" s="446">
        <v>266</v>
      </c>
      <c r="C231" s="63"/>
      <c r="D231" s="413" t="e">
        <v>#N/A</v>
      </c>
      <c r="E231" s="67" t="s">
        <v>3263</v>
      </c>
      <c r="F231" s="67">
        <f>+IFERROR(IF(VLOOKUP($A231,Indicators!$A:$D,3,FALSE)=0,"TBD",VLOOKUP($A231,Indicators!$A:$D,3,FALSE)),"TBD")</f>
        <v>7</v>
      </c>
      <c r="G231" s="67" t="str">
        <f>+IFERROR(IF(VLOOKUP($A231,Indicators!$A:$D,4,FALSE)=0,"TBD",VLOOKUP($A231,Indicators!$A:$D,4,FALSE)),"TBD")</f>
        <v>Energia</v>
      </c>
      <c r="H231" s="67" t="s">
        <v>2950</v>
      </c>
      <c r="I231" s="67"/>
      <c r="J231" s="67" t="s">
        <v>3255</v>
      </c>
      <c r="K231" s="67"/>
      <c r="L231" s="67"/>
      <c r="M231" s="67"/>
      <c r="N231" s="67">
        <v>30608</v>
      </c>
      <c r="O231" s="163" t="s">
        <v>749</v>
      </c>
      <c r="R231" s="260" t="s">
        <v>2953</v>
      </c>
      <c r="S231" s="260" t="s">
        <v>2953</v>
      </c>
      <c r="Y231" s="6" t="s">
        <v>2953</v>
      </c>
    </row>
    <row r="232" spans="1:25">
      <c r="A232" s="62">
        <v>267</v>
      </c>
      <c r="B232" s="446">
        <v>267</v>
      </c>
      <c r="C232" s="63"/>
      <c r="D232" s="413" t="e">
        <v>#N/A</v>
      </c>
      <c r="E232" s="67" t="s">
        <v>3264</v>
      </c>
      <c r="F232" s="67">
        <f>+IFERROR(IF(VLOOKUP($A232,Indicators!$A:$D,3,FALSE)=0,"TBD",VLOOKUP($A232,Indicators!$A:$D,3,FALSE)),"TBD")</f>
        <v>7</v>
      </c>
      <c r="G232" s="67" t="str">
        <f>+IFERROR(IF(VLOOKUP($A232,Indicators!$A:$D,4,FALSE)=0,"TBD",VLOOKUP($A232,Indicators!$A:$D,4,FALSE)),"TBD")</f>
        <v>Energia</v>
      </c>
      <c r="H232" s="67" t="s">
        <v>2950</v>
      </c>
      <c r="I232" s="67"/>
      <c r="J232" s="67" t="s">
        <v>3255</v>
      </c>
      <c r="K232" s="67"/>
      <c r="L232" s="67"/>
      <c r="M232" s="67"/>
      <c r="N232" s="67">
        <v>30605</v>
      </c>
      <c r="O232" s="163" t="s">
        <v>749</v>
      </c>
      <c r="R232" s="260" t="s">
        <v>2953</v>
      </c>
      <c r="S232" s="260" t="s">
        <v>2953</v>
      </c>
      <c r="Y232" s="6" t="s">
        <v>2953</v>
      </c>
    </row>
    <row r="233" spans="1:25">
      <c r="A233" s="62">
        <v>268</v>
      </c>
      <c r="B233" s="446">
        <v>268</v>
      </c>
      <c r="C233" s="63"/>
      <c r="D233" s="413" t="e">
        <v>#N/A</v>
      </c>
      <c r="E233" s="67" t="s">
        <v>3265</v>
      </c>
      <c r="F233" s="67">
        <f>+IFERROR(IF(VLOOKUP($A233,Indicators!$A:$D,3,FALSE)=0,"TBD",VLOOKUP($A233,Indicators!$A:$D,3,FALSE)),"TBD")</f>
        <v>7</v>
      </c>
      <c r="G233" s="67" t="str">
        <f>+IFERROR(IF(VLOOKUP($A233,Indicators!$A:$D,4,FALSE)=0,"TBD",VLOOKUP($A233,Indicators!$A:$D,4,FALSE)),"TBD")</f>
        <v>Energia</v>
      </c>
      <c r="H233" s="67" t="s">
        <v>2950</v>
      </c>
      <c r="I233" s="67"/>
      <c r="J233" s="67" t="s">
        <v>3255</v>
      </c>
      <c r="K233" s="67"/>
      <c r="L233" s="67"/>
      <c r="M233" s="67"/>
      <c r="N233" s="67">
        <v>30339</v>
      </c>
      <c r="O233" s="163" t="s">
        <v>749</v>
      </c>
      <c r="P233" s="6" t="s">
        <v>3266</v>
      </c>
      <c r="R233" s="260" t="s">
        <v>2953</v>
      </c>
      <c r="S233" s="260" t="s">
        <v>2953</v>
      </c>
      <c r="Y233" s="6" t="s">
        <v>2953</v>
      </c>
    </row>
    <row r="234" spans="1:25">
      <c r="A234" s="62">
        <v>269</v>
      </c>
      <c r="B234" s="446">
        <v>269</v>
      </c>
      <c r="C234" s="63"/>
      <c r="D234" s="413" t="e">
        <v>#N/A</v>
      </c>
      <c r="E234" s="67" t="s">
        <v>3267</v>
      </c>
      <c r="F234" s="67">
        <f>+IFERROR(IF(VLOOKUP($A234,Indicators!$A:$D,3,FALSE)=0,"TBD",VLOOKUP($A234,Indicators!$A:$D,3,FALSE)),"TBD")</f>
        <v>7</v>
      </c>
      <c r="G234" s="67" t="str">
        <f>+IFERROR(IF(VLOOKUP($A234,Indicators!$A:$D,4,FALSE)=0,"TBD",VLOOKUP($A234,Indicators!$A:$D,4,FALSE)),"TBD")</f>
        <v>Energia</v>
      </c>
      <c r="H234" s="67" t="s">
        <v>2950</v>
      </c>
      <c r="I234" s="67"/>
      <c r="J234" s="67" t="s">
        <v>2447</v>
      </c>
      <c r="K234" s="67"/>
      <c r="L234" s="67"/>
      <c r="M234" s="67"/>
      <c r="N234" s="67" t="s">
        <v>749</v>
      </c>
      <c r="O234" s="163" t="s">
        <v>749</v>
      </c>
      <c r="P234" s="6" t="s">
        <v>3268</v>
      </c>
      <c r="Q234" s="65" t="s">
        <v>749</v>
      </c>
      <c r="R234" s="260" t="s">
        <v>2953</v>
      </c>
      <c r="S234" s="260" t="s">
        <v>2953</v>
      </c>
      <c r="Y234" s="6" t="s">
        <v>2953</v>
      </c>
    </row>
    <row r="235" spans="1:25">
      <c r="A235" s="62">
        <v>270</v>
      </c>
      <c r="B235" s="446">
        <v>270</v>
      </c>
      <c r="C235" s="63"/>
      <c r="D235" s="413" t="e">
        <v>#N/A</v>
      </c>
      <c r="E235" s="67" t="s">
        <v>3269</v>
      </c>
      <c r="F235" s="67">
        <f>+IFERROR(IF(VLOOKUP($A235,Indicators!$A:$D,3,FALSE)=0,"TBD",VLOOKUP($A235,Indicators!$A:$D,3,FALSE)),"TBD")</f>
        <v>7</v>
      </c>
      <c r="G235" s="67" t="str">
        <f>+IFERROR(IF(VLOOKUP($A235,Indicators!$A:$D,4,FALSE)=0,"TBD",VLOOKUP($A235,Indicators!$A:$D,4,FALSE)),"TBD")</f>
        <v>Energia</v>
      </c>
      <c r="H235" s="67" t="s">
        <v>2950</v>
      </c>
      <c r="I235" s="67"/>
      <c r="J235" s="67" t="s">
        <v>2447</v>
      </c>
      <c r="K235" s="67"/>
      <c r="L235" s="67"/>
      <c r="M235" s="67"/>
      <c r="N235" s="67" t="s">
        <v>749</v>
      </c>
      <c r="O235" s="163" t="s">
        <v>749</v>
      </c>
      <c r="P235" s="6" t="s">
        <v>3268</v>
      </c>
      <c r="Q235" s="65" t="s">
        <v>749</v>
      </c>
      <c r="R235" s="260" t="s">
        <v>2953</v>
      </c>
      <c r="S235" s="260" t="s">
        <v>2953</v>
      </c>
      <c r="Y235" s="6" t="s">
        <v>2953</v>
      </c>
    </row>
    <row r="236" spans="1:25">
      <c r="A236" s="62">
        <v>271</v>
      </c>
      <c r="B236" s="446">
        <v>271</v>
      </c>
      <c r="C236" s="63"/>
      <c r="D236" s="413" t="e">
        <v>#N/A</v>
      </c>
      <c r="E236" s="67" t="s">
        <v>3270</v>
      </c>
      <c r="F236" s="67">
        <f>+IFERROR(IF(VLOOKUP($A236,Indicators!$A:$D,3,FALSE)=0,"TBD",VLOOKUP($A236,Indicators!$A:$D,3,FALSE)),"TBD")</f>
        <v>7</v>
      </c>
      <c r="G236" s="67" t="str">
        <f>+IFERROR(IF(VLOOKUP($A236,Indicators!$A:$D,4,FALSE)=0,"TBD",VLOOKUP($A236,Indicators!$A:$D,4,FALSE)),"TBD")</f>
        <v>Energia</v>
      </c>
      <c r="H236" s="67" t="s">
        <v>2950</v>
      </c>
      <c r="I236" s="67"/>
      <c r="J236" s="67" t="s">
        <v>2447</v>
      </c>
      <c r="K236" s="67"/>
      <c r="L236" s="67"/>
      <c r="M236" s="67"/>
      <c r="N236" s="67" t="s">
        <v>749</v>
      </c>
      <c r="O236" s="163" t="s">
        <v>749</v>
      </c>
      <c r="P236" s="6" t="s">
        <v>3268</v>
      </c>
      <c r="Q236" s="65" t="s">
        <v>749</v>
      </c>
      <c r="R236" s="260" t="s">
        <v>2953</v>
      </c>
      <c r="S236" s="260" t="s">
        <v>2953</v>
      </c>
      <c r="Y236" s="6" t="s">
        <v>2953</v>
      </c>
    </row>
    <row r="237" spans="1:25">
      <c r="A237" s="62">
        <v>272</v>
      </c>
      <c r="B237" s="446">
        <v>272</v>
      </c>
      <c r="C237" s="63"/>
      <c r="D237" s="413" t="e">
        <v>#N/A</v>
      </c>
      <c r="E237" s="67" t="s">
        <v>1039</v>
      </c>
      <c r="F237" s="67">
        <f>+IFERROR(IF(VLOOKUP($A237,Indicators!$A:$D,3,FALSE)=0,"TBD",VLOOKUP($A237,Indicators!$A:$D,3,FALSE)),"TBD")</f>
        <v>15</v>
      </c>
      <c r="G237" s="183" t="s">
        <v>731</v>
      </c>
      <c r="H237" s="67" t="s">
        <v>2950</v>
      </c>
      <c r="I237" s="67"/>
      <c r="J237" s="67" t="s">
        <v>3036</v>
      </c>
      <c r="K237" s="67"/>
      <c r="L237" s="67"/>
      <c r="M237" s="67"/>
      <c r="N237" s="67">
        <v>30007</v>
      </c>
      <c r="O237" s="163" t="s">
        <v>749</v>
      </c>
      <c r="R237" s="260" t="s">
        <v>2953</v>
      </c>
      <c r="S237" s="260" t="s">
        <v>3271</v>
      </c>
      <c r="Y237" s="6" t="s">
        <v>2953</v>
      </c>
    </row>
    <row r="238" spans="1:25">
      <c r="A238" s="62">
        <v>273</v>
      </c>
      <c r="B238" s="446">
        <v>273</v>
      </c>
      <c r="C238" s="63"/>
      <c r="D238" s="413" t="e">
        <v>#N/A</v>
      </c>
      <c r="E238" s="67" t="s">
        <v>3272</v>
      </c>
      <c r="F238" s="67">
        <f>+IFERROR(IF(VLOOKUP($A238,Indicators!$A:$D,3,FALSE)=0,"TBD",VLOOKUP($A238,Indicators!$A:$D,3,FALSE)),"TBD")</f>
        <v>15</v>
      </c>
      <c r="G238" s="183" t="s">
        <v>731</v>
      </c>
      <c r="H238" s="67" t="s">
        <v>2950</v>
      </c>
      <c r="I238" s="67"/>
      <c r="J238" s="67" t="s">
        <v>2970</v>
      </c>
      <c r="K238" s="67"/>
      <c r="L238" s="67"/>
      <c r="M238" s="67"/>
      <c r="N238" s="67" t="s">
        <v>749</v>
      </c>
      <c r="O238" s="163" t="s">
        <v>749</v>
      </c>
      <c r="Q238" s="65" t="s">
        <v>749</v>
      </c>
      <c r="R238" s="260" t="s">
        <v>2953</v>
      </c>
      <c r="S238" s="260" t="s">
        <v>2953</v>
      </c>
      <c r="Y238" s="6" t="s">
        <v>2953</v>
      </c>
    </row>
    <row r="239" spans="1:25">
      <c r="A239" s="62">
        <v>274</v>
      </c>
      <c r="B239" s="446">
        <v>274</v>
      </c>
      <c r="C239" s="63"/>
      <c r="D239" s="413" t="e">
        <v>#N/A</v>
      </c>
      <c r="E239" s="67" t="s">
        <v>3273</v>
      </c>
      <c r="F239" s="67">
        <f>+IFERROR(IF(VLOOKUP($A239,Indicators!$A:$D,3,FALSE)=0,"TBD",VLOOKUP($A239,Indicators!$A:$D,3,FALSE)),"TBD")</f>
        <v>15</v>
      </c>
      <c r="G239" s="183" t="s">
        <v>731</v>
      </c>
      <c r="H239" s="67" t="s">
        <v>2950</v>
      </c>
      <c r="I239" s="67"/>
      <c r="J239" s="67" t="s">
        <v>2970</v>
      </c>
      <c r="K239" s="67"/>
      <c r="L239" s="67"/>
      <c r="M239" s="67"/>
      <c r="N239" s="67" t="s">
        <v>749</v>
      </c>
      <c r="O239" s="163" t="s">
        <v>749</v>
      </c>
      <c r="Q239" s="65" t="s">
        <v>749</v>
      </c>
      <c r="R239" s="260" t="s">
        <v>2953</v>
      </c>
      <c r="S239" s="260" t="s">
        <v>2953</v>
      </c>
      <c r="Y239" s="6" t="s">
        <v>2953</v>
      </c>
    </row>
    <row r="240" spans="1:25">
      <c r="A240" s="62">
        <v>275</v>
      </c>
      <c r="B240" s="446">
        <v>275</v>
      </c>
      <c r="C240" s="63"/>
      <c r="D240" s="413" t="e">
        <v>#N/A</v>
      </c>
      <c r="E240" s="67" t="s">
        <v>3274</v>
      </c>
      <c r="F240" s="67">
        <f>+IFERROR(IF(VLOOKUP($A240,Indicators!$A:$D,3,FALSE)=0,"TBD",VLOOKUP($A240,Indicators!$A:$D,3,FALSE)),"TBD")</f>
        <v>4</v>
      </c>
      <c r="G240" s="183" t="s">
        <v>706</v>
      </c>
      <c r="H240" s="67" t="s">
        <v>2950</v>
      </c>
      <c r="I240" s="67"/>
      <c r="J240" s="67" t="s">
        <v>2963</v>
      </c>
      <c r="K240" s="67"/>
      <c r="L240" s="67"/>
      <c r="M240" s="67"/>
      <c r="N240" s="67">
        <v>30370</v>
      </c>
      <c r="O240" s="163" t="s">
        <v>749</v>
      </c>
      <c r="P240" s="6" t="s">
        <v>3275</v>
      </c>
      <c r="Q240" s="65" t="s">
        <v>749</v>
      </c>
      <c r="R240" s="260" t="s">
        <v>2965</v>
      </c>
      <c r="S240" s="260" t="s">
        <v>2966</v>
      </c>
      <c r="Y240" s="6" t="s">
        <v>2953</v>
      </c>
    </row>
    <row r="241" spans="1:25">
      <c r="A241" s="62">
        <v>276</v>
      </c>
      <c r="B241" s="446">
        <v>276</v>
      </c>
      <c r="C241" s="63"/>
      <c r="D241" s="413" t="e">
        <v>#N/A</v>
      </c>
      <c r="E241" s="67" t="s">
        <v>3276</v>
      </c>
      <c r="F241" s="67">
        <f>+IFERROR(IF(VLOOKUP($A241,Indicators!$A:$D,3,FALSE)=0,"TBD",VLOOKUP($A241,Indicators!$A:$D,3,FALSE)),"TBD")</f>
        <v>4</v>
      </c>
      <c r="G241" s="183" t="s">
        <v>706</v>
      </c>
      <c r="H241" s="67" t="s">
        <v>2950</v>
      </c>
      <c r="I241" s="67"/>
      <c r="J241" s="67" t="s">
        <v>2963</v>
      </c>
      <c r="K241" s="67"/>
      <c r="L241" s="67"/>
      <c r="M241" s="67"/>
      <c r="N241" s="67">
        <v>30370</v>
      </c>
      <c r="O241" s="163" t="s">
        <v>749</v>
      </c>
      <c r="P241" s="6" t="s">
        <v>3275</v>
      </c>
      <c r="Q241" s="65" t="s">
        <v>749</v>
      </c>
      <c r="R241" s="260" t="s">
        <v>2965</v>
      </c>
      <c r="S241" s="260" t="s">
        <v>2953</v>
      </c>
      <c r="Y241" s="6" t="s">
        <v>2953</v>
      </c>
    </row>
    <row r="242" spans="1:25">
      <c r="A242" s="62">
        <v>277</v>
      </c>
      <c r="B242" s="446">
        <v>277</v>
      </c>
      <c r="C242" s="63"/>
      <c r="D242" s="413" t="e">
        <v>#N/A</v>
      </c>
      <c r="E242" s="67" t="s">
        <v>3277</v>
      </c>
      <c r="F242" s="67">
        <f>+IFERROR(IF(VLOOKUP($A242,Indicators!$A:$D,3,FALSE)=0,"TBD",VLOOKUP($A242,Indicators!$A:$D,3,FALSE)),"TBD")</f>
        <v>4</v>
      </c>
      <c r="G242" s="183" t="s">
        <v>706</v>
      </c>
      <c r="H242" s="67" t="s">
        <v>2950</v>
      </c>
      <c r="I242" s="67"/>
      <c r="J242" s="67" t="s">
        <v>2963</v>
      </c>
      <c r="K242" s="67"/>
      <c r="L242" s="67"/>
      <c r="M242" s="67"/>
      <c r="N242" s="67">
        <v>30370</v>
      </c>
      <c r="O242" s="163" t="s">
        <v>749</v>
      </c>
      <c r="P242" s="6" t="s">
        <v>3275</v>
      </c>
      <c r="Q242" s="65" t="s">
        <v>749</v>
      </c>
      <c r="R242" s="260" t="s">
        <v>2965</v>
      </c>
      <c r="S242" s="260" t="s">
        <v>2953</v>
      </c>
      <c r="Y242" s="6" t="s">
        <v>2953</v>
      </c>
    </row>
    <row r="243" spans="1:25">
      <c r="A243" s="62">
        <v>278</v>
      </c>
      <c r="B243" s="446">
        <v>278</v>
      </c>
      <c r="C243" s="63"/>
      <c r="D243" s="413" t="e">
        <v>#N/A</v>
      </c>
      <c r="E243" s="67" t="s">
        <v>3278</v>
      </c>
      <c r="F243" s="67">
        <f>+IFERROR(IF(VLOOKUP($A243,Indicators!$A:$D,3,FALSE)=0,"TBD",VLOOKUP($A243,Indicators!$A:$D,3,FALSE)),"TBD")</f>
        <v>4</v>
      </c>
      <c r="G243" s="183" t="s">
        <v>706</v>
      </c>
      <c r="H243" s="67" t="s">
        <v>2950</v>
      </c>
      <c r="I243" s="67"/>
      <c r="J243" s="67" t="s">
        <v>2963</v>
      </c>
      <c r="K243" s="67"/>
      <c r="L243" s="67"/>
      <c r="M243" s="67"/>
      <c r="N243" s="67">
        <v>30370</v>
      </c>
      <c r="O243" s="163" t="s">
        <v>749</v>
      </c>
      <c r="P243" s="6" t="s">
        <v>3275</v>
      </c>
      <c r="Q243" s="65" t="s">
        <v>749</v>
      </c>
      <c r="R243" s="260" t="s">
        <v>2965</v>
      </c>
      <c r="S243" s="260" t="s">
        <v>2953</v>
      </c>
      <c r="Y243" s="6" t="s">
        <v>2953</v>
      </c>
    </row>
    <row r="244" spans="1:25">
      <c r="A244" s="62">
        <v>279</v>
      </c>
      <c r="B244" s="446">
        <v>279</v>
      </c>
      <c r="C244" s="63"/>
      <c r="D244" s="413" t="e">
        <v>#N/A</v>
      </c>
      <c r="E244" s="67" t="s">
        <v>3279</v>
      </c>
      <c r="F244" s="67">
        <f>+IFERROR(IF(VLOOKUP($A244,Indicators!$A:$D,3,FALSE)=0,"TBD",VLOOKUP($A244,Indicators!$A:$D,3,FALSE)),"TBD")</f>
        <v>4</v>
      </c>
      <c r="G244" s="183" t="s">
        <v>706</v>
      </c>
      <c r="H244" s="67" t="s">
        <v>2950</v>
      </c>
      <c r="I244" s="67"/>
      <c r="J244" s="67" t="s">
        <v>2963</v>
      </c>
      <c r="K244" s="67"/>
      <c r="L244" s="67"/>
      <c r="M244" s="67"/>
      <c r="N244" s="67">
        <v>30370</v>
      </c>
      <c r="O244" s="163" t="s">
        <v>749</v>
      </c>
      <c r="P244" s="6" t="s">
        <v>3275</v>
      </c>
      <c r="Q244" s="65" t="s">
        <v>749</v>
      </c>
      <c r="R244" s="260" t="s">
        <v>2965</v>
      </c>
      <c r="S244" s="260" t="s">
        <v>2953</v>
      </c>
      <c r="Y244" s="6" t="s">
        <v>2953</v>
      </c>
    </row>
    <row r="245" spans="1:25">
      <c r="A245" s="62">
        <v>280</v>
      </c>
      <c r="B245" s="446">
        <v>280</v>
      </c>
      <c r="C245" s="63"/>
      <c r="D245" s="413" t="e">
        <v>#N/A</v>
      </c>
      <c r="E245" s="67" t="s">
        <v>3280</v>
      </c>
      <c r="F245" s="67">
        <f>+IFERROR(IF(VLOOKUP($A245,Indicators!$A:$D,3,FALSE)=0,"TBD",VLOOKUP($A245,Indicators!$A:$D,3,FALSE)),"TBD")</f>
        <v>4</v>
      </c>
      <c r="G245" s="183" t="s">
        <v>706</v>
      </c>
      <c r="H245" s="67" t="s">
        <v>2950</v>
      </c>
      <c r="I245" s="67"/>
      <c r="J245" s="67" t="s">
        <v>2963</v>
      </c>
      <c r="K245" s="67"/>
      <c r="L245" s="67"/>
      <c r="M245" s="67"/>
      <c r="N245" s="67">
        <v>30370</v>
      </c>
      <c r="O245" s="163" t="s">
        <v>749</v>
      </c>
      <c r="P245" s="6" t="s">
        <v>3275</v>
      </c>
      <c r="Q245" s="65" t="s">
        <v>749</v>
      </c>
      <c r="R245" s="260" t="s">
        <v>2965</v>
      </c>
      <c r="S245" s="260" t="s">
        <v>2953</v>
      </c>
      <c r="Y245" s="6" t="s">
        <v>2953</v>
      </c>
    </row>
    <row r="246" spans="1:25">
      <c r="A246" s="62">
        <v>281</v>
      </c>
      <c r="B246" s="446">
        <v>281</v>
      </c>
      <c r="C246" s="63"/>
      <c r="D246" s="413" t="e">
        <v>#N/A</v>
      </c>
      <c r="E246" s="67" t="s">
        <v>3281</v>
      </c>
      <c r="F246" s="67">
        <f>+IFERROR(IF(VLOOKUP($A246,Indicators!$A:$D,3,FALSE)=0,"TBD",VLOOKUP($A246,Indicators!$A:$D,3,FALSE)),"TBD")</f>
        <v>4</v>
      </c>
      <c r="G246" s="183" t="s">
        <v>706</v>
      </c>
      <c r="H246" s="67" t="s">
        <v>2950</v>
      </c>
      <c r="I246" s="67"/>
      <c r="J246" s="67" t="s">
        <v>2963</v>
      </c>
      <c r="K246" s="67"/>
      <c r="L246" s="67"/>
      <c r="M246" s="67"/>
      <c r="N246" s="67">
        <v>30370</v>
      </c>
      <c r="O246" s="163" t="s">
        <v>749</v>
      </c>
      <c r="P246" s="6" t="s">
        <v>3275</v>
      </c>
      <c r="Q246" s="65" t="s">
        <v>749</v>
      </c>
      <c r="R246" s="260" t="s">
        <v>2965</v>
      </c>
      <c r="S246" s="260" t="s">
        <v>2953</v>
      </c>
      <c r="Y246" s="6" t="s">
        <v>2953</v>
      </c>
    </row>
    <row r="247" spans="1:25">
      <c r="A247" s="62">
        <v>282</v>
      </c>
      <c r="B247" s="446">
        <v>282</v>
      </c>
      <c r="C247" s="63"/>
      <c r="D247" s="413" t="e">
        <v>#N/A</v>
      </c>
      <c r="E247" s="67" t="s">
        <v>3282</v>
      </c>
      <c r="F247" s="67">
        <f>+IFERROR(IF(VLOOKUP($A247,Indicators!$A:$D,3,FALSE)=0,"TBD",VLOOKUP($A247,Indicators!$A:$D,3,FALSE)),"TBD")</f>
        <v>4</v>
      </c>
      <c r="G247" s="183" t="s">
        <v>706</v>
      </c>
      <c r="H247" s="67" t="s">
        <v>2950</v>
      </c>
      <c r="I247" s="67"/>
      <c r="J247" s="67" t="s">
        <v>2963</v>
      </c>
      <c r="K247" s="67"/>
      <c r="L247" s="67"/>
      <c r="M247" s="67"/>
      <c r="N247" s="67">
        <v>30370</v>
      </c>
      <c r="O247" s="163" t="s">
        <v>749</v>
      </c>
      <c r="P247" s="6" t="s">
        <v>3275</v>
      </c>
      <c r="Q247" s="65" t="s">
        <v>749</v>
      </c>
      <c r="R247" s="260" t="s">
        <v>2965</v>
      </c>
      <c r="S247" s="260" t="s">
        <v>2953</v>
      </c>
      <c r="Y247" s="6" t="s">
        <v>2953</v>
      </c>
    </row>
    <row r="248" spans="1:25">
      <c r="A248" s="62">
        <v>283</v>
      </c>
      <c r="B248" s="446">
        <v>283</v>
      </c>
      <c r="C248" s="63"/>
      <c r="D248" s="413" t="e">
        <v>#N/A</v>
      </c>
      <c r="E248" s="67" t="s">
        <v>3283</v>
      </c>
      <c r="F248" s="67">
        <f>+IFERROR(IF(VLOOKUP($A248,Indicators!$A:$D,3,FALSE)=0,"TBD",VLOOKUP($A248,Indicators!$A:$D,3,FALSE)),"TBD")</f>
        <v>4</v>
      </c>
      <c r="G248" s="183" t="s">
        <v>706</v>
      </c>
      <c r="H248" s="67" t="s">
        <v>2950</v>
      </c>
      <c r="I248" s="67"/>
      <c r="J248" s="67" t="s">
        <v>2963</v>
      </c>
      <c r="K248" s="67"/>
      <c r="L248" s="67"/>
      <c r="M248" s="67"/>
      <c r="N248" s="67">
        <v>30370</v>
      </c>
      <c r="O248" s="163" t="s">
        <v>749</v>
      </c>
      <c r="P248" s="6" t="s">
        <v>3275</v>
      </c>
      <c r="Q248" s="65" t="s">
        <v>749</v>
      </c>
      <c r="R248" s="260" t="s">
        <v>2965</v>
      </c>
      <c r="S248" s="260" t="s">
        <v>2953</v>
      </c>
      <c r="Y248" s="6" t="s">
        <v>2953</v>
      </c>
    </row>
    <row r="249" spans="1:25">
      <c r="A249" s="62">
        <v>284</v>
      </c>
      <c r="B249" s="446">
        <v>284</v>
      </c>
      <c r="C249" s="63"/>
      <c r="D249" s="413" t="e">
        <v>#N/A</v>
      </c>
      <c r="E249" s="67" t="s">
        <v>3284</v>
      </c>
      <c r="F249" s="67">
        <f>+IFERROR(IF(VLOOKUP($A249,Indicators!$A:$D,3,FALSE)=0,"TBD",VLOOKUP($A249,Indicators!$A:$D,3,FALSE)),"TBD")</f>
        <v>4</v>
      </c>
      <c r="G249" s="183" t="s">
        <v>706</v>
      </c>
      <c r="H249" s="67" t="s">
        <v>2950</v>
      </c>
      <c r="I249" s="67"/>
      <c r="J249" s="67" t="s">
        <v>2963</v>
      </c>
      <c r="K249" s="67"/>
      <c r="L249" s="67"/>
      <c r="M249" s="67"/>
      <c r="N249" s="67" t="s">
        <v>749</v>
      </c>
      <c r="O249" s="163" t="s">
        <v>749</v>
      </c>
      <c r="P249" s="6" t="s">
        <v>3275</v>
      </c>
      <c r="Q249" s="65" t="s">
        <v>749</v>
      </c>
      <c r="R249" s="260" t="s">
        <v>2965</v>
      </c>
      <c r="S249" s="260" t="s">
        <v>2953</v>
      </c>
      <c r="Y249" s="6" t="s">
        <v>2953</v>
      </c>
    </row>
    <row r="250" spans="1:25">
      <c r="A250" s="62">
        <v>285</v>
      </c>
      <c r="B250" s="446">
        <v>285</v>
      </c>
      <c r="C250" s="63"/>
      <c r="D250" s="413" t="e">
        <v>#N/A</v>
      </c>
      <c r="E250" s="67" t="s">
        <v>3285</v>
      </c>
      <c r="F250" s="67">
        <f>+IFERROR(IF(VLOOKUP($A250,Indicators!$A:$D,3,FALSE)=0,"TBD",VLOOKUP($A250,Indicators!$A:$D,3,FALSE)),"TBD")</f>
        <v>4</v>
      </c>
      <c r="G250" s="183" t="s">
        <v>706</v>
      </c>
      <c r="H250" s="67" t="s">
        <v>2950</v>
      </c>
      <c r="I250" s="67"/>
      <c r="J250" s="67" t="s">
        <v>2963</v>
      </c>
      <c r="K250" s="67"/>
      <c r="L250" s="67"/>
      <c r="M250" s="67"/>
      <c r="N250" s="67" t="s">
        <v>749</v>
      </c>
      <c r="O250" s="163" t="s">
        <v>749</v>
      </c>
      <c r="P250" s="6" t="s">
        <v>3275</v>
      </c>
      <c r="Q250" s="65" t="s">
        <v>749</v>
      </c>
      <c r="R250" s="260" t="s">
        <v>2965</v>
      </c>
      <c r="S250" s="260" t="s">
        <v>2953</v>
      </c>
      <c r="Y250" s="6" t="s">
        <v>2953</v>
      </c>
    </row>
    <row r="251" spans="1:25">
      <c r="A251" s="62">
        <v>286</v>
      </c>
      <c r="B251" s="446">
        <v>286</v>
      </c>
      <c r="C251" s="63"/>
      <c r="D251" s="413" t="e">
        <v>#N/A</v>
      </c>
      <c r="E251" s="67" t="s">
        <v>3286</v>
      </c>
      <c r="F251" s="67">
        <f>+IFERROR(IF(VLOOKUP($A251,Indicators!$A:$D,3,FALSE)=0,"TBD",VLOOKUP($A251,Indicators!$A:$D,3,FALSE)),"TBD")</f>
        <v>4</v>
      </c>
      <c r="G251" s="183" t="s">
        <v>706</v>
      </c>
      <c r="H251" s="67" t="s">
        <v>2950</v>
      </c>
      <c r="I251" s="67"/>
      <c r="J251" s="67" t="s">
        <v>2963</v>
      </c>
      <c r="K251" s="67"/>
      <c r="L251" s="67"/>
      <c r="M251" s="67"/>
      <c r="N251" s="67" t="s">
        <v>749</v>
      </c>
      <c r="O251" s="163" t="s">
        <v>749</v>
      </c>
      <c r="P251" s="6" t="s">
        <v>3275</v>
      </c>
      <c r="Q251" s="65" t="s">
        <v>749</v>
      </c>
      <c r="R251" s="260" t="s">
        <v>2965</v>
      </c>
      <c r="S251" s="260" t="s">
        <v>2953</v>
      </c>
      <c r="Y251" s="6" t="s">
        <v>2953</v>
      </c>
    </row>
    <row r="252" spans="1:25">
      <c r="A252" s="62">
        <v>287</v>
      </c>
      <c r="B252" s="446">
        <v>287</v>
      </c>
      <c r="C252" s="63"/>
      <c r="D252" s="413" t="e">
        <v>#N/A</v>
      </c>
      <c r="E252" s="67" t="s">
        <v>3287</v>
      </c>
      <c r="F252" s="67">
        <f>+IFERROR(IF(VLOOKUP($A252,Indicators!$A:$D,3,FALSE)=0,"TBD",VLOOKUP($A252,Indicators!$A:$D,3,FALSE)),"TBD")</f>
        <v>4</v>
      </c>
      <c r="G252" s="183" t="s">
        <v>706</v>
      </c>
      <c r="H252" s="67" t="s">
        <v>2950</v>
      </c>
      <c r="I252" s="67"/>
      <c r="J252" s="67" t="s">
        <v>2963</v>
      </c>
      <c r="K252" s="67"/>
      <c r="L252" s="67"/>
      <c r="M252" s="67"/>
      <c r="N252" s="67">
        <v>30370</v>
      </c>
      <c r="O252" s="163" t="s">
        <v>749</v>
      </c>
      <c r="P252" s="6" t="s">
        <v>3275</v>
      </c>
      <c r="Q252" s="65" t="s">
        <v>749</v>
      </c>
      <c r="R252" s="260" t="s">
        <v>2965</v>
      </c>
      <c r="S252" s="260" t="s">
        <v>2953</v>
      </c>
      <c r="Y252" s="6" t="s">
        <v>2953</v>
      </c>
    </row>
    <row r="253" spans="1:25">
      <c r="A253" s="62">
        <v>288</v>
      </c>
      <c r="B253" s="446">
        <v>288</v>
      </c>
      <c r="C253" s="63"/>
      <c r="D253" s="413" t="e">
        <v>#N/A</v>
      </c>
      <c r="E253" s="67" t="s">
        <v>3288</v>
      </c>
      <c r="F253" s="67">
        <f>+IFERROR(IF(VLOOKUP($A253,Indicators!$A:$D,3,FALSE)=0,"TBD",VLOOKUP($A253,Indicators!$A:$D,3,FALSE)),"TBD")</f>
        <v>4</v>
      </c>
      <c r="G253" s="183" t="s">
        <v>706</v>
      </c>
      <c r="H253" s="67" t="s">
        <v>2950</v>
      </c>
      <c r="I253" s="67"/>
      <c r="J253" s="67" t="s">
        <v>2963</v>
      </c>
      <c r="K253" s="67"/>
      <c r="L253" s="67"/>
      <c r="M253" s="67"/>
      <c r="N253" s="67">
        <v>30370</v>
      </c>
      <c r="O253" s="163" t="s">
        <v>749</v>
      </c>
      <c r="P253" s="6" t="s">
        <v>3275</v>
      </c>
      <c r="Q253" s="65" t="s">
        <v>749</v>
      </c>
      <c r="R253" s="260" t="s">
        <v>2965</v>
      </c>
      <c r="S253" s="260" t="s">
        <v>2953</v>
      </c>
      <c r="Y253" s="6" t="s">
        <v>2953</v>
      </c>
    </row>
    <row r="254" spans="1:25">
      <c r="A254" s="62">
        <v>289</v>
      </c>
      <c r="B254" s="446">
        <v>289</v>
      </c>
      <c r="C254" s="63"/>
      <c r="D254" s="413" t="e">
        <v>#N/A</v>
      </c>
      <c r="E254" s="67" t="s">
        <v>3289</v>
      </c>
      <c r="F254" s="67">
        <f>+IFERROR(IF(VLOOKUP($A254,Indicators!$A:$D,3,FALSE)=0,"TBD",VLOOKUP($A254,Indicators!$A:$D,3,FALSE)),"TBD")</f>
        <v>4</v>
      </c>
      <c r="G254" s="183" t="s">
        <v>706</v>
      </c>
      <c r="H254" s="67" t="s">
        <v>2950</v>
      </c>
      <c r="I254" s="67"/>
      <c r="J254" s="67" t="s">
        <v>2963</v>
      </c>
      <c r="K254" s="67"/>
      <c r="L254" s="67"/>
      <c r="M254" s="67"/>
      <c r="N254" s="67">
        <v>30370</v>
      </c>
      <c r="O254" s="163" t="s">
        <v>749</v>
      </c>
      <c r="P254" s="6" t="s">
        <v>3275</v>
      </c>
      <c r="Q254" s="65" t="s">
        <v>749</v>
      </c>
      <c r="R254" s="260" t="s">
        <v>2965</v>
      </c>
      <c r="S254" s="260" t="s">
        <v>2953</v>
      </c>
      <c r="Y254" s="6" t="s">
        <v>2953</v>
      </c>
    </row>
    <row r="255" spans="1:25">
      <c r="A255" s="62">
        <v>290</v>
      </c>
      <c r="B255" s="446">
        <v>290</v>
      </c>
      <c r="C255" s="63"/>
      <c r="D255" s="413" t="e">
        <v>#N/A</v>
      </c>
      <c r="E255" s="67" t="s">
        <v>3290</v>
      </c>
      <c r="F255" s="67">
        <f>+IFERROR(IF(VLOOKUP($A255,Indicators!$A:$D,3,FALSE)=0,"TBD",VLOOKUP($A255,Indicators!$A:$D,3,FALSE)),"TBD")</f>
        <v>4</v>
      </c>
      <c r="G255" s="183" t="s">
        <v>706</v>
      </c>
      <c r="H255" s="67" t="s">
        <v>2950</v>
      </c>
      <c r="I255" s="67"/>
      <c r="J255" s="67" t="s">
        <v>2963</v>
      </c>
      <c r="K255" s="67"/>
      <c r="L255" s="67"/>
      <c r="M255" s="67"/>
      <c r="N255" s="67" t="s">
        <v>749</v>
      </c>
      <c r="O255" s="163" t="s">
        <v>749</v>
      </c>
      <c r="P255" s="6" t="s">
        <v>3275</v>
      </c>
      <c r="Q255" s="65" t="s">
        <v>749</v>
      </c>
      <c r="R255" s="260" t="s">
        <v>2965</v>
      </c>
      <c r="S255" s="260" t="s">
        <v>2953</v>
      </c>
      <c r="X255" s="65" t="s">
        <v>3291</v>
      </c>
      <c r="Y255" s="6" t="s">
        <v>2953</v>
      </c>
    </row>
    <row r="256" spans="1:25">
      <c r="A256" s="62">
        <v>291</v>
      </c>
      <c r="B256" s="446">
        <v>291</v>
      </c>
      <c r="C256" s="63"/>
      <c r="D256" s="413" t="e">
        <v>#N/A</v>
      </c>
      <c r="E256" s="67" t="s">
        <v>3292</v>
      </c>
      <c r="F256" s="67">
        <f>+IFERROR(IF(VLOOKUP($A256,Indicators!$A:$D,3,FALSE)=0,"TBD",VLOOKUP($A256,Indicators!$A:$D,3,FALSE)),"TBD")</f>
        <v>4</v>
      </c>
      <c r="G256" s="183" t="s">
        <v>706</v>
      </c>
      <c r="H256" s="67" t="s">
        <v>2950</v>
      </c>
      <c r="I256" s="67"/>
      <c r="J256" s="67" t="s">
        <v>2963</v>
      </c>
      <c r="K256" s="67"/>
      <c r="L256" s="67"/>
      <c r="M256" s="67"/>
      <c r="N256" s="67">
        <v>30532</v>
      </c>
      <c r="O256" s="163" t="s">
        <v>749</v>
      </c>
      <c r="P256" s="6" t="s">
        <v>3275</v>
      </c>
      <c r="Q256" s="65" t="s">
        <v>749</v>
      </c>
      <c r="R256" s="260" t="s">
        <v>2965</v>
      </c>
      <c r="S256" s="260" t="s">
        <v>2953</v>
      </c>
      <c r="Y256" s="6" t="s">
        <v>2953</v>
      </c>
    </row>
    <row r="257" spans="1:25">
      <c r="A257" s="62">
        <v>292</v>
      </c>
      <c r="B257" s="446">
        <v>292</v>
      </c>
      <c r="C257" s="63"/>
      <c r="D257" s="413" t="e">
        <v>#N/A</v>
      </c>
      <c r="E257" s="67" t="s">
        <v>3293</v>
      </c>
      <c r="F257" s="67">
        <f>+IFERROR(IF(VLOOKUP($A257,Indicators!$A:$D,3,FALSE)=0,"TBD",VLOOKUP($A257,Indicators!$A:$D,3,FALSE)),"TBD")</f>
        <v>4</v>
      </c>
      <c r="G257" s="183" t="s">
        <v>706</v>
      </c>
      <c r="H257" s="67" t="s">
        <v>2950</v>
      </c>
      <c r="I257" s="67"/>
      <c r="J257" s="67" t="s">
        <v>2963</v>
      </c>
      <c r="K257" s="67"/>
      <c r="L257" s="67"/>
      <c r="M257" s="67"/>
      <c r="N257" s="67">
        <v>30532</v>
      </c>
      <c r="O257" s="163" t="s">
        <v>749</v>
      </c>
      <c r="P257" s="6" t="s">
        <v>3275</v>
      </c>
      <c r="Q257" s="65" t="s">
        <v>749</v>
      </c>
      <c r="R257" s="260" t="s">
        <v>2965</v>
      </c>
      <c r="S257" s="260" t="s">
        <v>2953</v>
      </c>
      <c r="Y257" s="6" t="s">
        <v>2953</v>
      </c>
    </row>
    <row r="258" spans="1:25">
      <c r="A258" s="62">
        <v>293</v>
      </c>
      <c r="B258" s="446">
        <v>293</v>
      </c>
      <c r="C258" s="63"/>
      <c r="D258" s="413" t="e">
        <v>#N/A</v>
      </c>
      <c r="E258" s="67" t="s">
        <v>3294</v>
      </c>
      <c r="F258" s="67">
        <f>+IFERROR(IF(VLOOKUP($A258,Indicators!$A:$D,3,FALSE)=0,"TBD",VLOOKUP($A258,Indicators!$A:$D,3,FALSE)),"TBD")</f>
        <v>4</v>
      </c>
      <c r="G258" s="183" t="s">
        <v>706</v>
      </c>
      <c r="H258" s="67" t="s">
        <v>2950</v>
      </c>
      <c r="I258" s="67"/>
      <c r="J258" s="67" t="s">
        <v>2963</v>
      </c>
      <c r="K258" s="67"/>
      <c r="L258" s="67"/>
      <c r="M258" s="67"/>
      <c r="N258" s="67">
        <v>30532</v>
      </c>
      <c r="O258" s="163" t="s">
        <v>749</v>
      </c>
      <c r="P258" s="6" t="s">
        <v>3275</v>
      </c>
      <c r="Q258" s="65" t="s">
        <v>749</v>
      </c>
      <c r="R258" s="260" t="s">
        <v>2965</v>
      </c>
      <c r="S258" s="260" t="s">
        <v>2953</v>
      </c>
      <c r="Y258" s="6" t="s">
        <v>2953</v>
      </c>
    </row>
    <row r="259" spans="1:25">
      <c r="A259" s="62">
        <v>294</v>
      </c>
      <c r="B259" s="446">
        <v>294</v>
      </c>
      <c r="C259" s="63"/>
      <c r="D259" s="413" t="e">
        <v>#N/A</v>
      </c>
      <c r="E259" s="67" t="s">
        <v>3295</v>
      </c>
      <c r="F259" s="67">
        <f>+IFERROR(IF(VLOOKUP($A259,Indicators!$A:$D,3,FALSE)=0,"TBD",VLOOKUP($A259,Indicators!$A:$D,3,FALSE)),"TBD")</f>
        <v>4</v>
      </c>
      <c r="G259" s="183" t="s">
        <v>706</v>
      </c>
      <c r="H259" s="67" t="s">
        <v>2950</v>
      </c>
      <c r="I259" s="67"/>
      <c r="J259" s="67" t="s">
        <v>2963</v>
      </c>
      <c r="K259" s="67"/>
      <c r="L259" s="67"/>
      <c r="M259" s="67"/>
      <c r="N259" s="67">
        <v>30532</v>
      </c>
      <c r="O259" s="163" t="s">
        <v>749</v>
      </c>
      <c r="P259" s="6" t="s">
        <v>3275</v>
      </c>
      <c r="Q259" s="65" t="s">
        <v>749</v>
      </c>
      <c r="R259" s="260" t="s">
        <v>2965</v>
      </c>
      <c r="S259" s="260" t="s">
        <v>2953</v>
      </c>
      <c r="Y259" s="6" t="s">
        <v>2953</v>
      </c>
    </row>
    <row r="260" spans="1:25">
      <c r="A260" s="62">
        <v>295</v>
      </c>
      <c r="B260" s="446">
        <v>295</v>
      </c>
      <c r="C260" s="63"/>
      <c r="D260" s="413" t="e">
        <v>#N/A</v>
      </c>
      <c r="E260" s="67" t="s">
        <v>3296</v>
      </c>
      <c r="F260" s="67">
        <f>+IFERROR(IF(VLOOKUP($A260,Indicators!$A:$D,3,FALSE)=0,"TBD",VLOOKUP($A260,Indicators!$A:$D,3,FALSE)),"TBD")</f>
        <v>4</v>
      </c>
      <c r="G260" s="183" t="s">
        <v>706</v>
      </c>
      <c r="H260" s="67" t="s">
        <v>2950</v>
      </c>
      <c r="I260" s="67"/>
      <c r="J260" s="67" t="s">
        <v>2963</v>
      </c>
      <c r="K260" s="67"/>
      <c r="L260" s="67"/>
      <c r="M260" s="67"/>
      <c r="N260" s="67">
        <v>30532</v>
      </c>
      <c r="O260" s="163" t="s">
        <v>749</v>
      </c>
      <c r="P260" s="6" t="s">
        <v>3275</v>
      </c>
      <c r="Q260" s="65" t="s">
        <v>749</v>
      </c>
      <c r="R260" s="260" t="s">
        <v>2965</v>
      </c>
      <c r="S260" s="260" t="s">
        <v>2953</v>
      </c>
      <c r="Y260" s="6" t="s">
        <v>2953</v>
      </c>
    </row>
    <row r="261" spans="1:25">
      <c r="A261" s="62">
        <v>296</v>
      </c>
      <c r="B261" s="446">
        <v>296</v>
      </c>
      <c r="C261" s="63"/>
      <c r="D261" s="413" t="e">
        <v>#N/A</v>
      </c>
      <c r="E261" s="67" t="s">
        <v>3297</v>
      </c>
      <c r="F261" s="67">
        <f>+IFERROR(IF(VLOOKUP($A261,Indicators!$A:$D,3,FALSE)=0,"TBD",VLOOKUP($A261,Indicators!$A:$D,3,FALSE)),"TBD")</f>
        <v>4</v>
      </c>
      <c r="G261" s="183" t="s">
        <v>706</v>
      </c>
      <c r="H261" s="67" t="s">
        <v>2950</v>
      </c>
      <c r="I261" s="67"/>
      <c r="J261" s="67" t="s">
        <v>2963</v>
      </c>
      <c r="K261" s="67"/>
      <c r="L261" s="67"/>
      <c r="M261" s="67"/>
      <c r="N261" s="67">
        <v>30532</v>
      </c>
      <c r="O261" s="163" t="s">
        <v>749</v>
      </c>
      <c r="P261" s="6" t="s">
        <v>3275</v>
      </c>
      <c r="Q261" s="65" t="s">
        <v>749</v>
      </c>
      <c r="R261" s="260" t="s">
        <v>2965</v>
      </c>
      <c r="S261" s="260" t="s">
        <v>2953</v>
      </c>
      <c r="Y261" s="6" t="s">
        <v>2953</v>
      </c>
    </row>
    <row r="262" spans="1:25">
      <c r="A262" s="62">
        <v>297</v>
      </c>
      <c r="B262" s="446">
        <v>297</v>
      </c>
      <c r="C262" s="63"/>
      <c r="D262" s="413" t="e">
        <v>#N/A</v>
      </c>
      <c r="E262" s="67" t="s">
        <v>3298</v>
      </c>
      <c r="F262" s="67">
        <f>+IFERROR(IF(VLOOKUP($A262,Indicators!$A:$D,3,FALSE)=0,"TBD",VLOOKUP($A262,Indicators!$A:$D,3,FALSE)),"TBD")</f>
        <v>4</v>
      </c>
      <c r="G262" s="183" t="s">
        <v>706</v>
      </c>
      <c r="H262" s="67" t="s">
        <v>2950</v>
      </c>
      <c r="I262" s="67"/>
      <c r="J262" s="67" t="s">
        <v>2963</v>
      </c>
      <c r="K262" s="67"/>
      <c r="L262" s="67"/>
      <c r="M262" s="67"/>
      <c r="N262" s="67">
        <v>30532</v>
      </c>
      <c r="O262" s="163" t="s">
        <v>749</v>
      </c>
      <c r="P262" s="6" t="s">
        <v>3275</v>
      </c>
      <c r="Q262" s="65" t="s">
        <v>749</v>
      </c>
      <c r="R262" s="260" t="s">
        <v>2965</v>
      </c>
      <c r="S262" s="260" t="s">
        <v>2953</v>
      </c>
      <c r="Y262" s="6" t="s">
        <v>2953</v>
      </c>
    </row>
    <row r="263" spans="1:25">
      <c r="A263" s="62">
        <v>298</v>
      </c>
      <c r="B263" s="446">
        <v>298</v>
      </c>
      <c r="C263" s="63"/>
      <c r="D263" s="413" t="e">
        <v>#N/A</v>
      </c>
      <c r="E263" s="67" t="s">
        <v>3299</v>
      </c>
      <c r="F263" s="67">
        <f>+IFERROR(IF(VLOOKUP($A263,Indicators!$A:$D,3,FALSE)=0,"TBD",VLOOKUP($A263,Indicators!$A:$D,3,FALSE)),"TBD")</f>
        <v>4</v>
      </c>
      <c r="G263" s="183" t="s">
        <v>706</v>
      </c>
      <c r="H263" s="67" t="s">
        <v>2950</v>
      </c>
      <c r="I263" s="67"/>
      <c r="J263" s="67" t="s">
        <v>2963</v>
      </c>
      <c r="K263" s="67"/>
      <c r="L263" s="67"/>
      <c r="M263" s="67"/>
      <c r="N263" s="67">
        <v>30532</v>
      </c>
      <c r="O263" s="163" t="s">
        <v>749</v>
      </c>
      <c r="P263" s="6" t="s">
        <v>3275</v>
      </c>
      <c r="Q263" s="65" t="s">
        <v>749</v>
      </c>
      <c r="R263" s="260" t="s">
        <v>2965</v>
      </c>
      <c r="S263" s="260" t="s">
        <v>2953</v>
      </c>
      <c r="Y263" s="6" t="s">
        <v>2953</v>
      </c>
    </row>
    <row r="264" spans="1:25">
      <c r="A264" s="62">
        <v>299</v>
      </c>
      <c r="B264" s="446">
        <v>299</v>
      </c>
      <c r="C264" s="63"/>
      <c r="D264" s="413" t="e">
        <v>#N/A</v>
      </c>
      <c r="E264" s="67" t="s">
        <v>3300</v>
      </c>
      <c r="F264" s="67">
        <f>+IFERROR(IF(VLOOKUP($A264,Indicators!$A:$D,3,FALSE)=0,"TBD",VLOOKUP($A264,Indicators!$A:$D,3,FALSE)),"TBD")</f>
        <v>4</v>
      </c>
      <c r="G264" s="183" t="s">
        <v>706</v>
      </c>
      <c r="H264" s="67" t="s">
        <v>2950</v>
      </c>
      <c r="I264" s="67"/>
      <c r="J264" s="67" t="s">
        <v>2963</v>
      </c>
      <c r="K264" s="67"/>
      <c r="L264" s="67"/>
      <c r="M264" s="67"/>
      <c r="N264" s="67">
        <v>30532</v>
      </c>
      <c r="O264" s="163" t="s">
        <v>749</v>
      </c>
      <c r="P264" s="6" t="s">
        <v>3275</v>
      </c>
      <c r="Q264" s="65" t="s">
        <v>749</v>
      </c>
      <c r="R264" s="260" t="s">
        <v>2965</v>
      </c>
      <c r="S264" s="260" t="s">
        <v>2953</v>
      </c>
      <c r="Y264" s="6" t="s">
        <v>2953</v>
      </c>
    </row>
    <row r="265" spans="1:25">
      <c r="A265" s="62">
        <v>300</v>
      </c>
      <c r="B265" s="446">
        <v>300</v>
      </c>
      <c r="C265" s="63"/>
      <c r="D265" s="413" t="e">
        <v>#N/A</v>
      </c>
      <c r="E265" s="67" t="s">
        <v>3301</v>
      </c>
      <c r="F265" s="67">
        <f>+IFERROR(IF(VLOOKUP($A265,Indicators!$A:$D,3,FALSE)=0,"TBD",VLOOKUP($A265,Indicators!$A:$D,3,FALSE)),"TBD")</f>
        <v>4</v>
      </c>
      <c r="G265" s="183" t="s">
        <v>706</v>
      </c>
      <c r="H265" s="67" t="s">
        <v>2950</v>
      </c>
      <c r="I265" s="67"/>
      <c r="J265" s="67" t="s">
        <v>2963</v>
      </c>
      <c r="K265" s="67"/>
      <c r="L265" s="67"/>
      <c r="M265" s="67"/>
      <c r="N265" s="67" t="s">
        <v>749</v>
      </c>
      <c r="O265" s="163" t="s">
        <v>749</v>
      </c>
      <c r="P265" s="6" t="s">
        <v>3275</v>
      </c>
      <c r="Q265" s="65" t="s">
        <v>749</v>
      </c>
      <c r="R265" s="260" t="s">
        <v>2965</v>
      </c>
      <c r="S265" s="260" t="s">
        <v>2953</v>
      </c>
      <c r="Y265" s="6" t="s">
        <v>2953</v>
      </c>
    </row>
    <row r="266" spans="1:25">
      <c r="A266" s="62">
        <v>301</v>
      </c>
      <c r="B266" s="446">
        <v>301</v>
      </c>
      <c r="C266" s="63"/>
      <c r="D266" s="413" t="e">
        <v>#N/A</v>
      </c>
      <c r="E266" s="67" t="s">
        <v>3302</v>
      </c>
      <c r="F266" s="67">
        <f>+IFERROR(IF(VLOOKUP($A266,Indicators!$A:$D,3,FALSE)=0,"TBD",VLOOKUP($A266,Indicators!$A:$D,3,FALSE)),"TBD")</f>
        <v>4</v>
      </c>
      <c r="G266" s="183" t="s">
        <v>706</v>
      </c>
      <c r="H266" s="67" t="s">
        <v>2950</v>
      </c>
      <c r="I266" s="67"/>
      <c r="J266" s="67" t="s">
        <v>2963</v>
      </c>
      <c r="K266" s="67"/>
      <c r="L266" s="67"/>
      <c r="M266" s="67"/>
      <c r="N266" s="67" t="s">
        <v>749</v>
      </c>
      <c r="O266" s="163" t="s">
        <v>749</v>
      </c>
      <c r="P266" s="6" t="s">
        <v>3275</v>
      </c>
      <c r="Q266" s="65" t="s">
        <v>749</v>
      </c>
      <c r="R266" s="260" t="s">
        <v>2965</v>
      </c>
      <c r="S266" s="260" t="s">
        <v>2953</v>
      </c>
      <c r="Y266" s="6" t="s">
        <v>2953</v>
      </c>
    </row>
    <row r="267" spans="1:25">
      <c r="A267" s="62">
        <v>302</v>
      </c>
      <c r="B267" s="446">
        <v>302</v>
      </c>
      <c r="C267" s="63"/>
      <c r="D267" s="413" t="e">
        <v>#N/A</v>
      </c>
      <c r="E267" s="67" t="s">
        <v>3303</v>
      </c>
      <c r="F267" s="67">
        <f>+IFERROR(IF(VLOOKUP($A267,Indicators!$A:$D,3,FALSE)=0,"TBD",VLOOKUP($A267,Indicators!$A:$D,3,FALSE)),"TBD")</f>
        <v>4</v>
      </c>
      <c r="G267" s="183" t="s">
        <v>706</v>
      </c>
      <c r="H267" s="67" t="s">
        <v>2950</v>
      </c>
      <c r="I267" s="67"/>
      <c r="J267" s="67" t="s">
        <v>2963</v>
      </c>
      <c r="K267" s="67"/>
      <c r="L267" s="67"/>
      <c r="M267" s="67"/>
      <c r="N267" s="67" t="s">
        <v>749</v>
      </c>
      <c r="O267" s="163" t="s">
        <v>749</v>
      </c>
      <c r="P267" s="6" t="s">
        <v>3275</v>
      </c>
      <c r="Q267" s="65" t="s">
        <v>749</v>
      </c>
      <c r="R267" s="260" t="s">
        <v>2965</v>
      </c>
      <c r="S267" s="260" t="s">
        <v>2953</v>
      </c>
      <c r="Y267" s="6" t="s">
        <v>2953</v>
      </c>
    </row>
    <row r="268" spans="1:25">
      <c r="A268" s="62">
        <v>303</v>
      </c>
      <c r="B268" s="446">
        <v>303</v>
      </c>
      <c r="C268" s="63"/>
      <c r="D268" s="413" t="e">
        <v>#N/A</v>
      </c>
      <c r="E268" s="67" t="s">
        <v>3304</v>
      </c>
      <c r="F268" s="67">
        <f>+IFERROR(IF(VLOOKUP($A268,Indicators!$A:$D,3,FALSE)=0,"TBD",VLOOKUP($A268,Indicators!$A:$D,3,FALSE)),"TBD")</f>
        <v>4</v>
      </c>
      <c r="G268" s="183" t="s">
        <v>706</v>
      </c>
      <c r="H268" s="67" t="s">
        <v>2950</v>
      </c>
      <c r="I268" s="67"/>
      <c r="J268" s="67" t="s">
        <v>2963</v>
      </c>
      <c r="K268" s="67"/>
      <c r="L268" s="67"/>
      <c r="M268" s="67"/>
      <c r="N268" s="67">
        <v>30532</v>
      </c>
      <c r="O268" s="163" t="s">
        <v>749</v>
      </c>
      <c r="P268" s="6" t="s">
        <v>3275</v>
      </c>
      <c r="Q268" s="65" t="s">
        <v>749</v>
      </c>
      <c r="R268" s="260" t="s">
        <v>2965</v>
      </c>
      <c r="S268" s="260" t="s">
        <v>2953</v>
      </c>
      <c r="Y268" s="6" t="s">
        <v>2953</v>
      </c>
    </row>
    <row r="269" spans="1:25">
      <c r="A269" s="62">
        <v>304</v>
      </c>
      <c r="B269" s="446">
        <v>304</v>
      </c>
      <c r="C269" s="63"/>
      <c r="D269" s="413" t="e">
        <v>#N/A</v>
      </c>
      <c r="E269" s="67" t="s">
        <v>3305</v>
      </c>
      <c r="F269" s="67">
        <f>+IFERROR(IF(VLOOKUP($A269,Indicators!$A:$D,3,FALSE)=0,"TBD",VLOOKUP($A269,Indicators!$A:$D,3,FALSE)),"TBD")</f>
        <v>4</v>
      </c>
      <c r="G269" s="183" t="s">
        <v>706</v>
      </c>
      <c r="H269" s="67" t="s">
        <v>2950</v>
      </c>
      <c r="I269" s="67"/>
      <c r="J269" s="67" t="s">
        <v>2963</v>
      </c>
      <c r="K269" s="67"/>
      <c r="L269" s="67"/>
      <c r="M269" s="67"/>
      <c r="N269" s="67">
        <v>30532</v>
      </c>
      <c r="O269" s="163" t="s">
        <v>749</v>
      </c>
      <c r="P269" s="6" t="s">
        <v>3275</v>
      </c>
      <c r="Q269" s="65" t="s">
        <v>749</v>
      </c>
      <c r="R269" s="260" t="s">
        <v>2965</v>
      </c>
      <c r="S269" s="260" t="s">
        <v>2953</v>
      </c>
      <c r="Y269" s="6" t="s">
        <v>2953</v>
      </c>
    </row>
    <row r="270" spans="1:25">
      <c r="A270" s="62">
        <v>305</v>
      </c>
      <c r="B270" s="446">
        <v>305</v>
      </c>
      <c r="C270" s="63"/>
      <c r="D270" s="413" t="e">
        <v>#N/A</v>
      </c>
      <c r="E270" s="67" t="s">
        <v>3306</v>
      </c>
      <c r="F270" s="67">
        <f>+IFERROR(IF(VLOOKUP($A270,Indicators!$A:$D,3,FALSE)=0,"TBD",VLOOKUP($A270,Indicators!$A:$D,3,FALSE)),"TBD")</f>
        <v>4</v>
      </c>
      <c r="G270" s="183" t="s">
        <v>706</v>
      </c>
      <c r="H270" s="67" t="s">
        <v>2950</v>
      </c>
      <c r="I270" s="67"/>
      <c r="J270" s="67" t="s">
        <v>2963</v>
      </c>
      <c r="K270" s="67"/>
      <c r="L270" s="67"/>
      <c r="M270" s="67"/>
      <c r="N270" s="67">
        <v>30532</v>
      </c>
      <c r="O270" s="163" t="s">
        <v>749</v>
      </c>
      <c r="P270" s="6" t="s">
        <v>3275</v>
      </c>
      <c r="Q270" s="65" t="s">
        <v>749</v>
      </c>
      <c r="R270" s="260" t="s">
        <v>2965</v>
      </c>
      <c r="S270" s="260" t="s">
        <v>2953</v>
      </c>
      <c r="Y270" s="6" t="s">
        <v>2953</v>
      </c>
    </row>
    <row r="271" spans="1:25">
      <c r="A271" s="62">
        <v>306</v>
      </c>
      <c r="B271" s="446">
        <v>306</v>
      </c>
      <c r="C271" s="63"/>
      <c r="D271" s="413" t="e">
        <v>#N/A</v>
      </c>
      <c r="E271" s="67" t="s">
        <v>3307</v>
      </c>
      <c r="F271" s="67">
        <f>+IFERROR(IF(VLOOKUP($A271,Indicators!$A:$D,3,FALSE)=0,"TBD",VLOOKUP($A271,Indicators!$A:$D,3,FALSE)),"TBD")</f>
        <v>4</v>
      </c>
      <c r="G271" s="183" t="s">
        <v>706</v>
      </c>
      <c r="H271" s="67" t="s">
        <v>2950</v>
      </c>
      <c r="I271" s="67"/>
      <c r="J271" s="67" t="s">
        <v>2963</v>
      </c>
      <c r="K271" s="67"/>
      <c r="L271" s="67"/>
      <c r="M271" s="67"/>
      <c r="N271" s="67" t="s">
        <v>749</v>
      </c>
      <c r="O271" s="163" t="s">
        <v>749</v>
      </c>
      <c r="P271" s="6" t="s">
        <v>3275</v>
      </c>
      <c r="Q271" s="65" t="s">
        <v>749</v>
      </c>
      <c r="R271" s="260" t="s">
        <v>2965</v>
      </c>
      <c r="S271" s="260" t="s">
        <v>2966</v>
      </c>
      <c r="Y271" s="6" t="s">
        <v>2953</v>
      </c>
    </row>
    <row r="272" spans="1:25">
      <c r="A272" s="62">
        <v>307</v>
      </c>
      <c r="B272" s="446">
        <v>307</v>
      </c>
      <c r="C272" s="63">
        <v>3976</v>
      </c>
      <c r="D272" s="413">
        <v>3976</v>
      </c>
      <c r="E272" s="67" t="s">
        <v>3308</v>
      </c>
      <c r="F272" s="67">
        <f>+IFERROR(IF(VLOOKUP($A272,Indicators!$A:$D,3,FALSE)=0,"TBD",VLOOKUP($A272,Indicators!$A:$D,3,FALSE)),"TBD")</f>
        <v>4</v>
      </c>
      <c r="G272" s="183" t="s">
        <v>706</v>
      </c>
      <c r="H272" s="67" t="s">
        <v>2950</v>
      </c>
      <c r="I272" s="67"/>
      <c r="J272" s="67" t="s">
        <v>2963</v>
      </c>
      <c r="K272" s="67"/>
      <c r="L272" s="67"/>
      <c r="M272" s="190">
        <v>185</v>
      </c>
      <c r="N272" s="67" t="s">
        <v>749</v>
      </c>
      <c r="O272" s="163" t="s">
        <v>749</v>
      </c>
      <c r="P272" s="6" t="s">
        <v>3309</v>
      </c>
      <c r="Q272" s="65" t="s">
        <v>749</v>
      </c>
      <c r="R272" s="260" t="s">
        <v>2965</v>
      </c>
      <c r="S272" s="260" t="s">
        <v>2953</v>
      </c>
      <c r="Y272" s="6" t="s">
        <v>2953</v>
      </c>
    </row>
    <row r="273" spans="1:25">
      <c r="A273" s="62">
        <v>308</v>
      </c>
      <c r="B273" s="446">
        <v>308</v>
      </c>
      <c r="C273" s="63"/>
      <c r="D273" s="413" t="e">
        <v>#N/A</v>
      </c>
      <c r="E273" s="67" t="s">
        <v>3310</v>
      </c>
      <c r="F273" s="67">
        <f>+IFERROR(IF(VLOOKUP($A273,Indicators!$A:$D,3,FALSE)=0,"TBD",VLOOKUP($A273,Indicators!$A:$D,3,FALSE)),"TBD")</f>
        <v>4</v>
      </c>
      <c r="G273" s="183" t="s">
        <v>706</v>
      </c>
      <c r="H273" s="67" t="s">
        <v>2950</v>
      </c>
      <c r="I273" s="67"/>
      <c r="J273" s="67" t="s">
        <v>2963</v>
      </c>
      <c r="K273" s="67"/>
      <c r="L273" s="67"/>
      <c r="M273" s="67"/>
      <c r="N273" s="67">
        <v>30518</v>
      </c>
      <c r="O273" s="163" t="s">
        <v>749</v>
      </c>
      <c r="P273" s="6" t="s">
        <v>3309</v>
      </c>
      <c r="Q273" s="65" t="s">
        <v>749</v>
      </c>
      <c r="R273" s="260" t="s">
        <v>2965</v>
      </c>
      <c r="S273" s="260" t="s">
        <v>2953</v>
      </c>
      <c r="Y273" s="6" t="s">
        <v>2953</v>
      </c>
    </row>
    <row r="274" spans="1:25">
      <c r="A274" s="62">
        <v>309</v>
      </c>
      <c r="B274" s="446">
        <v>309</v>
      </c>
      <c r="C274" s="63"/>
      <c r="D274" s="413" t="e">
        <v>#N/A</v>
      </c>
      <c r="E274" s="67" t="s">
        <v>3311</v>
      </c>
      <c r="F274" s="67">
        <f>+IFERROR(IF(VLOOKUP($A274,Indicators!$A:$D,3,FALSE)=0,"TBD",VLOOKUP($A274,Indicators!$A:$D,3,FALSE)),"TBD")</f>
        <v>4</v>
      </c>
      <c r="G274" s="183" t="s">
        <v>706</v>
      </c>
      <c r="H274" s="67" t="s">
        <v>2950</v>
      </c>
      <c r="I274" s="67"/>
      <c r="J274" s="67" t="s">
        <v>2963</v>
      </c>
      <c r="K274" s="67"/>
      <c r="L274" s="67"/>
      <c r="M274" s="67"/>
      <c r="N274" s="67">
        <v>30518</v>
      </c>
      <c r="O274" s="163" t="s">
        <v>749</v>
      </c>
      <c r="P274" s="6" t="s">
        <v>3309</v>
      </c>
      <c r="Q274" s="65" t="s">
        <v>749</v>
      </c>
      <c r="R274" s="260" t="s">
        <v>2965</v>
      </c>
      <c r="S274" s="260" t="s">
        <v>2953</v>
      </c>
      <c r="Y274" s="6" t="s">
        <v>2953</v>
      </c>
    </row>
    <row r="275" spans="1:25">
      <c r="A275" s="62">
        <v>310</v>
      </c>
      <c r="B275" s="446">
        <v>310</v>
      </c>
      <c r="C275" s="63"/>
      <c r="D275" s="413" t="e">
        <v>#N/A</v>
      </c>
      <c r="E275" s="67" t="s">
        <v>3312</v>
      </c>
      <c r="F275" s="67">
        <f>+IFERROR(IF(VLOOKUP($A275,Indicators!$A:$D,3,FALSE)=0,"TBD",VLOOKUP($A275,Indicators!$A:$D,3,FALSE)),"TBD")</f>
        <v>4</v>
      </c>
      <c r="G275" s="183" t="s">
        <v>706</v>
      </c>
      <c r="H275" s="67" t="s">
        <v>2950</v>
      </c>
      <c r="I275" s="67"/>
      <c r="J275" s="67" t="s">
        <v>2963</v>
      </c>
      <c r="K275" s="67"/>
      <c r="L275" s="67"/>
      <c r="M275" s="67"/>
      <c r="N275" s="67">
        <v>30518</v>
      </c>
      <c r="O275" s="163" t="s">
        <v>749</v>
      </c>
      <c r="P275" s="6" t="s">
        <v>3309</v>
      </c>
      <c r="Q275" s="65" t="s">
        <v>749</v>
      </c>
      <c r="R275" s="260" t="s">
        <v>2965</v>
      </c>
      <c r="S275" s="260" t="s">
        <v>2953</v>
      </c>
      <c r="Y275" s="6" t="s">
        <v>2953</v>
      </c>
    </row>
    <row r="276" spans="1:25">
      <c r="A276" s="62">
        <v>311</v>
      </c>
      <c r="B276" s="446">
        <v>311</v>
      </c>
      <c r="C276" s="63"/>
      <c r="D276" s="413" t="e">
        <v>#N/A</v>
      </c>
      <c r="E276" s="67" t="s">
        <v>3313</v>
      </c>
      <c r="F276" s="67">
        <f>+IFERROR(IF(VLOOKUP($A276,Indicators!$A:$D,3,FALSE)=0,"TBD",VLOOKUP($A276,Indicators!$A:$D,3,FALSE)),"TBD")</f>
        <v>4</v>
      </c>
      <c r="G276" s="183" t="s">
        <v>706</v>
      </c>
      <c r="H276" s="67" t="s">
        <v>2950</v>
      </c>
      <c r="I276" s="67"/>
      <c r="J276" s="67" t="s">
        <v>2963</v>
      </c>
      <c r="K276" s="67"/>
      <c r="L276" s="67"/>
      <c r="M276" s="67"/>
      <c r="N276" s="67">
        <v>30518</v>
      </c>
      <c r="O276" s="163" t="s">
        <v>749</v>
      </c>
      <c r="P276" s="6" t="s">
        <v>3309</v>
      </c>
      <c r="Q276" s="65" t="s">
        <v>749</v>
      </c>
      <c r="R276" s="260" t="s">
        <v>2965</v>
      </c>
      <c r="S276" s="260" t="s">
        <v>2953</v>
      </c>
      <c r="Y276" s="6" t="s">
        <v>2953</v>
      </c>
    </row>
    <row r="277" spans="1:25">
      <c r="A277" s="62">
        <v>312</v>
      </c>
      <c r="B277" s="446">
        <v>312</v>
      </c>
      <c r="C277" s="63"/>
      <c r="D277" s="413" t="e">
        <v>#N/A</v>
      </c>
      <c r="E277" s="67" t="s">
        <v>3314</v>
      </c>
      <c r="F277" s="67">
        <f>+IFERROR(IF(VLOOKUP($A277,Indicators!$A:$D,3,FALSE)=0,"TBD",VLOOKUP($A277,Indicators!$A:$D,3,FALSE)),"TBD")</f>
        <v>4</v>
      </c>
      <c r="G277" s="183" t="s">
        <v>706</v>
      </c>
      <c r="H277" s="67" t="s">
        <v>2950</v>
      </c>
      <c r="I277" s="67"/>
      <c r="J277" s="67" t="s">
        <v>2963</v>
      </c>
      <c r="K277" s="67"/>
      <c r="L277" s="67"/>
      <c r="M277" s="67"/>
      <c r="N277" s="67">
        <v>30518</v>
      </c>
      <c r="O277" s="163" t="s">
        <v>749</v>
      </c>
      <c r="P277" s="6" t="s">
        <v>3309</v>
      </c>
      <c r="Q277" s="65" t="s">
        <v>749</v>
      </c>
      <c r="R277" s="260" t="s">
        <v>2965</v>
      </c>
      <c r="S277" s="260" t="s">
        <v>2953</v>
      </c>
      <c r="Y277" s="6" t="s">
        <v>2953</v>
      </c>
    </row>
    <row r="278" spans="1:25">
      <c r="A278" s="62">
        <v>313</v>
      </c>
      <c r="B278" s="446">
        <v>313</v>
      </c>
      <c r="C278" s="63"/>
      <c r="D278" s="413" t="e">
        <v>#N/A</v>
      </c>
      <c r="E278" s="67" t="s">
        <v>3315</v>
      </c>
      <c r="F278" s="67">
        <f>+IFERROR(IF(VLOOKUP($A278,Indicators!$A:$D,3,FALSE)=0,"TBD",VLOOKUP($A278,Indicators!$A:$D,3,FALSE)),"TBD")</f>
        <v>4</v>
      </c>
      <c r="G278" s="183" t="s">
        <v>706</v>
      </c>
      <c r="H278" s="67" t="s">
        <v>2950</v>
      </c>
      <c r="I278" s="67"/>
      <c r="J278" s="67" t="s">
        <v>2963</v>
      </c>
      <c r="K278" s="67"/>
      <c r="L278" s="67"/>
      <c r="M278" s="67"/>
      <c r="N278" s="67">
        <v>30518</v>
      </c>
      <c r="O278" s="163" t="s">
        <v>749</v>
      </c>
      <c r="P278" s="6" t="s">
        <v>3309</v>
      </c>
      <c r="Q278" s="65" t="s">
        <v>749</v>
      </c>
      <c r="R278" s="260" t="s">
        <v>2965</v>
      </c>
      <c r="S278" s="260" t="s">
        <v>2953</v>
      </c>
      <c r="Y278" s="6" t="s">
        <v>2953</v>
      </c>
    </row>
    <row r="279" spans="1:25">
      <c r="A279" s="62">
        <v>314</v>
      </c>
      <c r="B279" s="446">
        <v>314</v>
      </c>
      <c r="C279" s="63"/>
      <c r="D279" s="413" t="e">
        <v>#N/A</v>
      </c>
      <c r="E279" s="67" t="s">
        <v>3316</v>
      </c>
      <c r="F279" s="67">
        <f>+IFERROR(IF(VLOOKUP($A279,Indicators!$A:$D,3,FALSE)=0,"TBD",VLOOKUP($A279,Indicators!$A:$D,3,FALSE)),"TBD")</f>
        <v>4</v>
      </c>
      <c r="G279" s="183" t="s">
        <v>706</v>
      </c>
      <c r="H279" s="67" t="s">
        <v>2950</v>
      </c>
      <c r="I279" s="67"/>
      <c r="J279" s="67" t="s">
        <v>2963</v>
      </c>
      <c r="K279" s="67"/>
      <c r="L279" s="67"/>
      <c r="M279" s="67"/>
      <c r="N279" s="67">
        <v>30518</v>
      </c>
      <c r="O279" s="163" t="s">
        <v>749</v>
      </c>
      <c r="P279" s="6" t="s">
        <v>3309</v>
      </c>
      <c r="Q279" s="65" t="s">
        <v>749</v>
      </c>
      <c r="R279" s="260" t="s">
        <v>2965</v>
      </c>
      <c r="S279" s="260" t="s">
        <v>2953</v>
      </c>
      <c r="Y279" s="6" t="s">
        <v>2953</v>
      </c>
    </row>
    <row r="280" spans="1:25">
      <c r="A280" s="62">
        <v>315</v>
      </c>
      <c r="B280" s="446">
        <v>315</v>
      </c>
      <c r="C280" s="63"/>
      <c r="D280" s="413" t="e">
        <v>#N/A</v>
      </c>
      <c r="E280" s="67" t="s">
        <v>3317</v>
      </c>
      <c r="F280" s="67">
        <f>+IFERROR(IF(VLOOKUP($A280,Indicators!$A:$D,3,FALSE)=0,"TBD",VLOOKUP($A280,Indicators!$A:$D,3,FALSE)),"TBD")</f>
        <v>4</v>
      </c>
      <c r="G280" s="183" t="s">
        <v>706</v>
      </c>
      <c r="H280" s="67" t="s">
        <v>2950</v>
      </c>
      <c r="I280" s="67"/>
      <c r="J280" s="67" t="s">
        <v>2963</v>
      </c>
      <c r="K280" s="67"/>
      <c r="L280" s="67"/>
      <c r="M280" s="67"/>
      <c r="N280" s="67">
        <v>30518</v>
      </c>
      <c r="O280" s="163" t="s">
        <v>749</v>
      </c>
      <c r="P280" s="6" t="s">
        <v>3309</v>
      </c>
      <c r="Q280" s="65" t="s">
        <v>749</v>
      </c>
      <c r="R280" s="260" t="s">
        <v>2965</v>
      </c>
      <c r="S280" s="260" t="s">
        <v>2953</v>
      </c>
      <c r="Y280" s="6" t="s">
        <v>2953</v>
      </c>
    </row>
    <row r="281" spans="1:25">
      <c r="A281" s="62">
        <v>316</v>
      </c>
      <c r="B281" s="446">
        <v>316</v>
      </c>
      <c r="C281" s="63"/>
      <c r="D281" s="413" t="e">
        <v>#N/A</v>
      </c>
      <c r="E281" s="67" t="s">
        <v>3318</v>
      </c>
      <c r="F281" s="67">
        <f>+IFERROR(IF(VLOOKUP($A281,Indicators!$A:$D,3,FALSE)=0,"TBD",VLOOKUP($A281,Indicators!$A:$D,3,FALSE)),"TBD")</f>
        <v>4</v>
      </c>
      <c r="G281" s="183" t="s">
        <v>706</v>
      </c>
      <c r="H281" s="67" t="s">
        <v>2950</v>
      </c>
      <c r="I281" s="67"/>
      <c r="J281" s="67" t="s">
        <v>2963</v>
      </c>
      <c r="K281" s="67"/>
      <c r="L281" s="67"/>
      <c r="M281" s="67"/>
      <c r="N281" s="67">
        <v>30518</v>
      </c>
      <c r="O281" s="163" t="s">
        <v>749</v>
      </c>
      <c r="P281" s="6" t="s">
        <v>3309</v>
      </c>
      <c r="Q281" s="65" t="s">
        <v>749</v>
      </c>
      <c r="R281" s="260" t="s">
        <v>2965</v>
      </c>
      <c r="S281" s="260" t="s">
        <v>2953</v>
      </c>
      <c r="Y281" s="6" t="s">
        <v>2953</v>
      </c>
    </row>
    <row r="282" spans="1:25">
      <c r="A282" s="62">
        <v>317</v>
      </c>
      <c r="B282" s="446">
        <v>317</v>
      </c>
      <c r="C282" s="63"/>
      <c r="D282" s="413" t="e">
        <v>#N/A</v>
      </c>
      <c r="E282" s="67" t="s">
        <v>3319</v>
      </c>
      <c r="F282" s="67">
        <f>+IFERROR(IF(VLOOKUP($A282,Indicators!$A:$D,3,FALSE)=0,"TBD",VLOOKUP($A282,Indicators!$A:$D,3,FALSE)),"TBD")</f>
        <v>5</v>
      </c>
      <c r="G282" s="183" t="s">
        <v>709</v>
      </c>
      <c r="H282" s="67" t="s">
        <v>2950</v>
      </c>
      <c r="I282" s="67"/>
      <c r="J282" s="67" t="s">
        <v>3320</v>
      </c>
      <c r="K282" s="67"/>
      <c r="L282" s="67"/>
      <c r="M282" s="67"/>
      <c r="N282" s="67">
        <v>30411</v>
      </c>
      <c r="O282" s="163" t="s">
        <v>749</v>
      </c>
      <c r="P282" s="6" t="s">
        <v>3321</v>
      </c>
      <c r="R282" s="260" t="s">
        <v>3322</v>
      </c>
      <c r="S282" s="260" t="s">
        <v>3323</v>
      </c>
      <c r="Y282" s="6" t="s">
        <v>2953</v>
      </c>
    </row>
    <row r="283" spans="1:25">
      <c r="A283" s="62">
        <v>318</v>
      </c>
      <c r="B283" s="446">
        <v>318</v>
      </c>
      <c r="C283" s="63"/>
      <c r="D283" s="413" t="e">
        <v>#N/A</v>
      </c>
      <c r="E283" s="71" t="s">
        <v>3324</v>
      </c>
      <c r="F283" s="67">
        <f>+IFERROR(IF(VLOOKUP($A283,Indicators!$A:$D,3,FALSE)=0,"TBD",VLOOKUP($A283,Indicators!$A:$D,3,FALSE)),"TBD")</f>
        <v>5</v>
      </c>
      <c r="G283" s="183" t="s">
        <v>709</v>
      </c>
      <c r="H283" s="71" t="s">
        <v>2950</v>
      </c>
      <c r="I283" s="71"/>
      <c r="J283" s="71" t="s">
        <v>3325</v>
      </c>
      <c r="K283" s="71"/>
      <c r="L283" s="71"/>
      <c r="M283" s="71"/>
      <c r="N283" s="67">
        <v>30554</v>
      </c>
      <c r="O283" s="163" t="s">
        <v>749</v>
      </c>
      <c r="P283" s="6" t="s">
        <v>3326</v>
      </c>
      <c r="R283" s="260" t="s">
        <v>3327</v>
      </c>
      <c r="S283" s="260" t="s">
        <v>3323</v>
      </c>
      <c r="Y283" s="6" t="s">
        <v>2953</v>
      </c>
    </row>
    <row r="284" spans="1:25">
      <c r="A284" s="62">
        <v>319</v>
      </c>
      <c r="B284" s="446">
        <v>319</v>
      </c>
      <c r="C284" s="63"/>
      <c r="D284" s="413" t="e">
        <v>#N/A</v>
      </c>
      <c r="E284" s="75" t="s">
        <v>3328</v>
      </c>
      <c r="F284" s="67">
        <f>+IFERROR(IF(VLOOKUP($A284,Indicators!$A:$D,3,FALSE)=0,"TBD",VLOOKUP($A284,Indicators!$A:$D,3,FALSE)),"TBD")</f>
        <v>6</v>
      </c>
      <c r="G284" s="183" t="s">
        <v>711</v>
      </c>
      <c r="H284" s="67" t="s">
        <v>2950</v>
      </c>
      <c r="I284" s="67"/>
      <c r="J284" s="67" t="s">
        <v>3329</v>
      </c>
      <c r="K284" s="67"/>
      <c r="L284" s="67"/>
      <c r="M284" s="67"/>
      <c r="N284" s="67" t="s">
        <v>749</v>
      </c>
      <c r="O284" s="163" t="s">
        <v>749</v>
      </c>
      <c r="P284" s="6" t="s">
        <v>3330</v>
      </c>
      <c r="Q284" s="65" t="s">
        <v>749</v>
      </c>
      <c r="R284" s="260" t="s">
        <v>2953</v>
      </c>
      <c r="S284" s="260" t="s">
        <v>2953</v>
      </c>
      <c r="W284" s="65" t="s">
        <v>3331</v>
      </c>
      <c r="Y284" s="6" t="s">
        <v>2953</v>
      </c>
    </row>
    <row r="285" spans="1:25">
      <c r="A285" s="62">
        <v>320</v>
      </c>
      <c r="B285" s="446">
        <v>320</v>
      </c>
      <c r="C285" s="63"/>
      <c r="D285" s="413" t="e">
        <v>#N/A</v>
      </c>
      <c r="E285" s="75" t="s">
        <v>3332</v>
      </c>
      <c r="F285" s="67">
        <f>+IFERROR(IF(VLOOKUP($A285,Indicators!$A:$D,3,FALSE)=0,"TBD",VLOOKUP($A285,Indicators!$A:$D,3,FALSE)),"TBD")</f>
        <v>6</v>
      </c>
      <c r="G285" s="183" t="s">
        <v>711</v>
      </c>
      <c r="H285" s="67" t="s">
        <v>2950</v>
      </c>
      <c r="I285" s="163"/>
      <c r="J285" s="183" t="s">
        <v>3333</v>
      </c>
      <c r="K285" s="67"/>
      <c r="L285" s="67"/>
      <c r="M285" s="67"/>
      <c r="N285" s="67" t="s">
        <v>749</v>
      </c>
      <c r="O285" s="163" t="s">
        <v>749</v>
      </c>
      <c r="P285" s="6" t="s">
        <v>3330</v>
      </c>
      <c r="Q285" s="65" t="s">
        <v>749</v>
      </c>
      <c r="R285" s="260" t="s">
        <v>2953</v>
      </c>
      <c r="S285" s="260" t="s">
        <v>2953</v>
      </c>
      <c r="W285" s="65" t="s">
        <v>3331</v>
      </c>
      <c r="Y285" s="6" t="s">
        <v>2953</v>
      </c>
    </row>
    <row r="286" spans="1:25">
      <c r="A286" s="62">
        <v>321</v>
      </c>
      <c r="B286" s="446">
        <v>321</v>
      </c>
      <c r="C286" s="63"/>
      <c r="D286" s="413" t="e">
        <v>#N/A</v>
      </c>
      <c r="E286" s="75" t="s">
        <v>3334</v>
      </c>
      <c r="F286" s="67">
        <f>+IFERROR(IF(VLOOKUP($A286,Indicators!$A:$D,3,FALSE)=0,"TBD",VLOOKUP($A286,Indicators!$A:$D,3,FALSE)),"TBD")</f>
        <v>6</v>
      </c>
      <c r="G286" s="183" t="s">
        <v>711</v>
      </c>
      <c r="H286" s="67" t="s">
        <v>2950</v>
      </c>
      <c r="I286" s="163"/>
      <c r="J286" s="183" t="s">
        <v>3335</v>
      </c>
      <c r="K286" s="67"/>
      <c r="L286" s="67"/>
      <c r="M286" s="67"/>
      <c r="N286" s="67" t="s">
        <v>749</v>
      </c>
      <c r="O286" s="163" t="s">
        <v>749</v>
      </c>
      <c r="P286" s="6" t="s">
        <v>3330</v>
      </c>
      <c r="Q286" s="65" t="s">
        <v>749</v>
      </c>
      <c r="R286" s="260" t="s">
        <v>2953</v>
      </c>
      <c r="S286" s="260" t="s">
        <v>2953</v>
      </c>
      <c r="W286" s="65" t="s">
        <v>3336</v>
      </c>
      <c r="Y286" s="6" t="s">
        <v>2953</v>
      </c>
    </row>
    <row r="287" spans="1:25">
      <c r="A287" s="62">
        <v>322</v>
      </c>
      <c r="B287" s="446">
        <v>322</v>
      </c>
      <c r="C287" s="63"/>
      <c r="D287" s="413" t="e">
        <v>#N/A</v>
      </c>
      <c r="E287" s="75" t="s">
        <v>3337</v>
      </c>
      <c r="F287" s="67">
        <f>+IFERROR(IF(VLOOKUP($A287,Indicators!$A:$D,3,FALSE)=0,"TBD",VLOOKUP($A287,Indicators!$A:$D,3,FALSE)),"TBD")</f>
        <v>6</v>
      </c>
      <c r="G287" s="183" t="s">
        <v>711</v>
      </c>
      <c r="H287" s="67" t="s">
        <v>2950</v>
      </c>
      <c r="I287" s="67"/>
      <c r="J287" s="67" t="s">
        <v>3329</v>
      </c>
      <c r="K287" s="67"/>
      <c r="L287" s="67"/>
      <c r="M287" s="67"/>
      <c r="N287" s="67" t="s">
        <v>749</v>
      </c>
      <c r="O287" s="163" t="s">
        <v>749</v>
      </c>
      <c r="P287" s="6" t="s">
        <v>3330</v>
      </c>
      <c r="Q287" s="65" t="s">
        <v>749</v>
      </c>
      <c r="R287" s="260" t="s">
        <v>2953</v>
      </c>
      <c r="S287" s="260" t="s">
        <v>2953</v>
      </c>
      <c r="W287" s="65" t="s">
        <v>3338</v>
      </c>
      <c r="Y287" s="6" t="s">
        <v>2953</v>
      </c>
    </row>
    <row r="288" spans="1:25">
      <c r="A288" s="62">
        <v>323</v>
      </c>
      <c r="B288" s="446">
        <v>323</v>
      </c>
      <c r="C288" s="63"/>
      <c r="D288" s="413" t="e">
        <v>#N/A</v>
      </c>
      <c r="E288" s="75" t="s">
        <v>3339</v>
      </c>
      <c r="F288" s="67">
        <f>+IFERROR(IF(VLOOKUP($A288,Indicators!$A:$D,3,FALSE)=0,"TBD",VLOOKUP($A288,Indicators!$A:$D,3,FALSE)),"TBD")</f>
        <v>6</v>
      </c>
      <c r="G288" s="183" t="s">
        <v>711</v>
      </c>
      <c r="H288" s="67" t="s">
        <v>2950</v>
      </c>
      <c r="I288" s="163"/>
      <c r="J288" s="183" t="s">
        <v>3333</v>
      </c>
      <c r="K288" s="67"/>
      <c r="L288" s="67"/>
      <c r="M288" s="67"/>
      <c r="N288" s="67" t="s">
        <v>749</v>
      </c>
      <c r="O288" s="163" t="s">
        <v>749</v>
      </c>
      <c r="P288" s="6" t="s">
        <v>3330</v>
      </c>
      <c r="Q288" s="65" t="s">
        <v>749</v>
      </c>
      <c r="R288" s="260" t="s">
        <v>2953</v>
      </c>
      <c r="S288" s="260" t="s">
        <v>2953</v>
      </c>
      <c r="W288" s="65" t="s">
        <v>3331</v>
      </c>
      <c r="Y288" s="6" t="s">
        <v>2953</v>
      </c>
    </row>
    <row r="289" spans="1:25">
      <c r="A289" s="62">
        <v>324</v>
      </c>
      <c r="B289" s="446">
        <v>324</v>
      </c>
      <c r="C289" s="63"/>
      <c r="D289" s="413" t="e">
        <v>#N/A</v>
      </c>
      <c r="E289" s="75" t="s">
        <v>3340</v>
      </c>
      <c r="F289" s="67">
        <f>+IFERROR(IF(VLOOKUP($A289,Indicators!$A:$D,3,FALSE)=0,"TBD",VLOOKUP($A289,Indicators!$A:$D,3,FALSE)),"TBD")</f>
        <v>6</v>
      </c>
      <c r="G289" s="183" t="s">
        <v>711</v>
      </c>
      <c r="H289" s="67" t="s">
        <v>2950</v>
      </c>
      <c r="I289" s="163"/>
      <c r="J289" s="183" t="s">
        <v>3335</v>
      </c>
      <c r="K289" s="67"/>
      <c r="L289" s="67"/>
      <c r="M289" s="67"/>
      <c r="N289" s="67" t="s">
        <v>749</v>
      </c>
      <c r="O289" s="163" t="s">
        <v>749</v>
      </c>
      <c r="P289" s="6" t="s">
        <v>3330</v>
      </c>
      <c r="Q289" s="65" t="s">
        <v>749</v>
      </c>
      <c r="R289" s="260" t="s">
        <v>2953</v>
      </c>
      <c r="S289" s="260" t="s">
        <v>2953</v>
      </c>
      <c r="W289" s="65" t="s">
        <v>3341</v>
      </c>
      <c r="Y289" s="6" t="s">
        <v>2953</v>
      </c>
    </row>
    <row r="290" spans="1:25">
      <c r="A290" s="62">
        <v>325</v>
      </c>
      <c r="B290" s="446">
        <v>325</v>
      </c>
      <c r="C290" s="63"/>
      <c r="D290" s="413" t="e">
        <v>#N/A</v>
      </c>
      <c r="E290" s="75" t="s">
        <v>3342</v>
      </c>
      <c r="F290" s="67">
        <f>+IFERROR(IF(VLOOKUP($A290,Indicators!$A:$D,3,FALSE)=0,"TBD",VLOOKUP($A290,Indicators!$A:$D,3,FALSE)),"TBD")</f>
        <v>6</v>
      </c>
      <c r="G290" s="183" t="s">
        <v>711</v>
      </c>
      <c r="H290" s="67" t="s">
        <v>2950</v>
      </c>
      <c r="I290" s="67"/>
      <c r="J290" s="67" t="s">
        <v>3329</v>
      </c>
      <c r="K290" s="67"/>
      <c r="L290" s="67"/>
      <c r="M290" s="67"/>
      <c r="N290" s="67" t="s">
        <v>749</v>
      </c>
      <c r="O290" s="163" t="s">
        <v>749</v>
      </c>
      <c r="P290" s="6" t="s">
        <v>3330</v>
      </c>
      <c r="Q290" s="65" t="s">
        <v>749</v>
      </c>
      <c r="R290" s="260" t="s">
        <v>2953</v>
      </c>
      <c r="S290" s="260" t="s">
        <v>2953</v>
      </c>
      <c r="W290" s="65" t="s">
        <v>3338</v>
      </c>
      <c r="Y290" s="6" t="s">
        <v>2953</v>
      </c>
    </row>
    <row r="291" spans="1:25">
      <c r="A291" s="62">
        <v>326</v>
      </c>
      <c r="B291" s="446">
        <v>326</v>
      </c>
      <c r="C291" s="63"/>
      <c r="D291" s="413" t="e">
        <v>#N/A</v>
      </c>
      <c r="E291" s="75" t="s">
        <v>3343</v>
      </c>
      <c r="F291" s="67">
        <f>+IFERROR(IF(VLOOKUP($A291,Indicators!$A:$D,3,FALSE)=0,"TBD",VLOOKUP($A291,Indicators!$A:$D,3,FALSE)),"TBD")</f>
        <v>6</v>
      </c>
      <c r="G291" s="183" t="s">
        <v>711</v>
      </c>
      <c r="H291" s="67" t="s">
        <v>2950</v>
      </c>
      <c r="I291" s="163"/>
      <c r="J291" s="183" t="s">
        <v>3333</v>
      </c>
      <c r="K291" s="67"/>
      <c r="L291" s="67"/>
      <c r="M291" s="67"/>
      <c r="N291" s="67" t="s">
        <v>749</v>
      </c>
      <c r="O291" s="163" t="s">
        <v>749</v>
      </c>
      <c r="P291" s="6" t="s">
        <v>3330</v>
      </c>
      <c r="Q291" s="65" t="s">
        <v>749</v>
      </c>
      <c r="R291" s="260" t="s">
        <v>2953</v>
      </c>
      <c r="S291" s="260" t="s">
        <v>2953</v>
      </c>
      <c r="W291" s="65" t="s">
        <v>3331</v>
      </c>
      <c r="Y291" s="6" t="s">
        <v>2953</v>
      </c>
    </row>
    <row r="292" spans="1:25">
      <c r="A292" s="62">
        <v>327</v>
      </c>
      <c r="B292" s="446">
        <v>327</v>
      </c>
      <c r="C292" s="63"/>
      <c r="D292" s="413" t="e">
        <v>#N/A</v>
      </c>
      <c r="E292" s="75" t="s">
        <v>3344</v>
      </c>
      <c r="F292" s="67">
        <f>+IFERROR(IF(VLOOKUP($A292,Indicators!$A:$D,3,FALSE)=0,"TBD",VLOOKUP($A292,Indicators!$A:$D,3,FALSE)),"TBD")</f>
        <v>6</v>
      </c>
      <c r="G292" s="183" t="s">
        <v>711</v>
      </c>
      <c r="H292" s="67" t="s">
        <v>2950</v>
      </c>
      <c r="I292" s="163"/>
      <c r="J292" s="183" t="s">
        <v>3335</v>
      </c>
      <c r="K292" s="67"/>
      <c r="L292" s="67"/>
      <c r="M292" s="67"/>
      <c r="N292" s="67" t="s">
        <v>749</v>
      </c>
      <c r="O292" s="163" t="s">
        <v>749</v>
      </c>
      <c r="P292" s="6" t="s">
        <v>3330</v>
      </c>
      <c r="Q292" s="65" t="s">
        <v>749</v>
      </c>
      <c r="R292" s="260" t="s">
        <v>2953</v>
      </c>
      <c r="S292" s="260" t="s">
        <v>2953</v>
      </c>
      <c r="W292" s="65" t="s">
        <v>3336</v>
      </c>
      <c r="Y292" s="6" t="s">
        <v>2953</v>
      </c>
    </row>
    <row r="293" spans="1:25">
      <c r="A293" s="62">
        <v>328</v>
      </c>
      <c r="B293" s="446">
        <v>328</v>
      </c>
      <c r="C293" s="63"/>
      <c r="D293" s="413" t="e">
        <v>#N/A</v>
      </c>
      <c r="E293" s="67" t="s">
        <v>3345</v>
      </c>
      <c r="F293" s="67">
        <f>+IFERROR(IF(VLOOKUP($A293,Indicators!$A:$D,3,FALSE)=0,"TBD",VLOOKUP($A293,Indicators!$A:$D,3,FALSE)),"TBD")</f>
        <v>6</v>
      </c>
      <c r="G293" s="183" t="s">
        <v>711</v>
      </c>
      <c r="H293" s="67" t="s">
        <v>2950</v>
      </c>
      <c r="I293" s="67"/>
      <c r="J293" s="67" t="s">
        <v>2610</v>
      </c>
      <c r="K293" s="67"/>
      <c r="L293" s="67"/>
      <c r="M293" s="67"/>
      <c r="N293" s="67" t="s">
        <v>749</v>
      </c>
      <c r="O293" s="163" t="s">
        <v>749</v>
      </c>
      <c r="Q293" s="65" t="s">
        <v>749</v>
      </c>
      <c r="R293" s="260" t="s">
        <v>2953</v>
      </c>
      <c r="S293" s="260" t="s">
        <v>3346</v>
      </c>
      <c r="Y293" s="6" t="s">
        <v>2953</v>
      </c>
    </row>
    <row r="294" spans="1:25">
      <c r="A294" s="62">
        <v>329</v>
      </c>
      <c r="B294" s="446">
        <v>329</v>
      </c>
      <c r="C294" s="63"/>
      <c r="D294" s="413" t="e">
        <v>#N/A</v>
      </c>
      <c r="E294" s="67" t="s">
        <v>3347</v>
      </c>
      <c r="F294" s="67">
        <f>+IFERROR(IF(VLOOKUP($A294,Indicators!$A:$D,3,FALSE)=0,"TBD",VLOOKUP($A294,Indicators!$A:$D,3,FALSE)),"TBD")</f>
        <v>6</v>
      </c>
      <c r="G294" s="183" t="s">
        <v>711</v>
      </c>
      <c r="H294" s="67" t="s">
        <v>2950</v>
      </c>
      <c r="I294" s="67"/>
      <c r="J294" s="67" t="s">
        <v>2610</v>
      </c>
      <c r="K294" s="67"/>
      <c r="L294" s="67"/>
      <c r="M294" s="67"/>
      <c r="N294" s="67">
        <v>30580</v>
      </c>
      <c r="O294" s="163" t="s">
        <v>749</v>
      </c>
      <c r="R294" s="260" t="s">
        <v>2953</v>
      </c>
      <c r="S294" s="260" t="s">
        <v>3346</v>
      </c>
      <c r="Y294" s="6" t="s">
        <v>2953</v>
      </c>
    </row>
    <row r="295" spans="1:25">
      <c r="A295" s="62">
        <v>330</v>
      </c>
      <c r="B295" s="446">
        <v>330</v>
      </c>
      <c r="C295" s="63"/>
      <c r="D295" s="413" t="e">
        <v>#N/A</v>
      </c>
      <c r="E295" s="67" t="s">
        <v>3348</v>
      </c>
      <c r="F295" s="67">
        <f>+IFERROR(IF(VLOOKUP($A295,Indicators!$A:$D,3,FALSE)=0,"TBD",VLOOKUP($A295,Indicators!$A:$D,3,FALSE)),"TBD")</f>
        <v>6</v>
      </c>
      <c r="G295" s="183" t="s">
        <v>711</v>
      </c>
      <c r="H295" s="67" t="s">
        <v>2950</v>
      </c>
      <c r="I295" s="67"/>
      <c r="J295" s="67" t="s">
        <v>2610</v>
      </c>
      <c r="K295" s="67"/>
      <c r="L295" s="67"/>
      <c r="M295" s="67"/>
      <c r="N295" s="67">
        <v>30581</v>
      </c>
      <c r="O295" s="163" t="s">
        <v>749</v>
      </c>
      <c r="R295" s="260" t="s">
        <v>2953</v>
      </c>
      <c r="S295" s="260" t="s">
        <v>3346</v>
      </c>
      <c r="Y295" s="6" t="s">
        <v>2953</v>
      </c>
    </row>
    <row r="296" spans="1:25">
      <c r="A296" s="62">
        <v>331</v>
      </c>
      <c r="B296" s="446">
        <v>331</v>
      </c>
      <c r="C296" s="63"/>
      <c r="D296" s="413" t="e">
        <v>#N/A</v>
      </c>
      <c r="E296" s="67" t="s">
        <v>3349</v>
      </c>
      <c r="F296" s="67">
        <f>+IFERROR(IF(VLOOKUP($A296,Indicators!$A:$D,3,FALSE)=0,"TBD",VLOOKUP($A296,Indicators!$A:$D,3,FALSE)),"TBD")</f>
        <v>6</v>
      </c>
      <c r="G296" s="183" t="s">
        <v>711</v>
      </c>
      <c r="H296" s="67" t="s">
        <v>2950</v>
      </c>
      <c r="I296" s="67"/>
      <c r="J296" s="67" t="s">
        <v>2610</v>
      </c>
      <c r="K296" s="67"/>
      <c r="L296" s="67"/>
      <c r="M296" s="67"/>
      <c r="N296" s="67">
        <v>30583</v>
      </c>
      <c r="O296" s="163" t="s">
        <v>749</v>
      </c>
      <c r="P296" s="6" t="s">
        <v>3350</v>
      </c>
      <c r="Q296" s="65">
        <v>27</v>
      </c>
      <c r="R296" s="260" t="s">
        <v>3351</v>
      </c>
      <c r="S296" s="260" t="s">
        <v>3346</v>
      </c>
      <c r="Y296" s="6" t="s">
        <v>2953</v>
      </c>
    </row>
    <row r="297" spans="1:25">
      <c r="A297" s="62">
        <v>332</v>
      </c>
      <c r="B297" s="446">
        <v>332</v>
      </c>
      <c r="C297" s="63"/>
      <c r="D297" s="413" t="e">
        <v>#N/A</v>
      </c>
      <c r="E297" s="67" t="s">
        <v>3352</v>
      </c>
      <c r="F297" s="67">
        <f>+IFERROR(IF(VLOOKUP($A297,Indicators!$A:$D,3,FALSE)=0,"TBD",VLOOKUP($A297,Indicators!$A:$D,3,FALSE)),"TBD")</f>
        <v>6</v>
      </c>
      <c r="G297" s="183" t="s">
        <v>711</v>
      </c>
      <c r="H297" s="67" t="s">
        <v>2950</v>
      </c>
      <c r="I297" s="67"/>
      <c r="J297" s="67" t="s">
        <v>2610</v>
      </c>
      <c r="K297" s="67"/>
      <c r="L297" s="67"/>
      <c r="M297" s="67"/>
      <c r="N297" s="67">
        <v>30583</v>
      </c>
      <c r="O297" s="163" t="s">
        <v>749</v>
      </c>
      <c r="P297" s="6" t="s">
        <v>3350</v>
      </c>
      <c r="Q297" s="65">
        <v>27</v>
      </c>
      <c r="R297" s="260" t="s">
        <v>3351</v>
      </c>
      <c r="S297" s="260" t="s">
        <v>3346</v>
      </c>
      <c r="Y297" s="6" t="s">
        <v>2953</v>
      </c>
    </row>
    <row r="298" spans="1:25">
      <c r="A298" s="62">
        <v>333</v>
      </c>
      <c r="B298" s="446">
        <v>333</v>
      </c>
      <c r="C298" s="63"/>
      <c r="D298" s="413" t="e">
        <v>#N/A</v>
      </c>
      <c r="E298" s="67" t="s">
        <v>3353</v>
      </c>
      <c r="F298" s="67">
        <f>+IFERROR(IF(VLOOKUP($A298,Indicators!$A:$D,3,FALSE)=0,"TBD",VLOOKUP($A298,Indicators!$A:$D,3,FALSE)),"TBD")</f>
        <v>6</v>
      </c>
      <c r="G298" s="183" t="s">
        <v>711</v>
      </c>
      <c r="H298" s="67" t="s">
        <v>2950</v>
      </c>
      <c r="I298" s="67"/>
      <c r="J298" s="67" t="s">
        <v>2610</v>
      </c>
      <c r="K298" s="67"/>
      <c r="L298" s="67"/>
      <c r="M298" s="67"/>
      <c r="N298" s="67">
        <v>30583</v>
      </c>
      <c r="O298" s="163" t="s">
        <v>749</v>
      </c>
      <c r="P298" s="6" t="s">
        <v>3350</v>
      </c>
      <c r="Q298" s="65">
        <v>27</v>
      </c>
      <c r="R298" s="260" t="s">
        <v>3351</v>
      </c>
      <c r="S298" s="260" t="s">
        <v>3346</v>
      </c>
      <c r="Y298" s="6" t="s">
        <v>2953</v>
      </c>
    </row>
    <row r="299" spans="1:25">
      <c r="A299" s="62">
        <v>334</v>
      </c>
      <c r="B299" s="446">
        <v>334</v>
      </c>
      <c r="C299" s="63"/>
      <c r="D299" s="413" t="e">
        <v>#N/A</v>
      </c>
      <c r="E299" s="73" t="s">
        <v>3354</v>
      </c>
      <c r="F299" s="67">
        <f>+IFERROR(IF(VLOOKUP($A299,Indicators!$A:$D,3,FALSE)=0,"TBD",VLOOKUP($A299,Indicators!$A:$D,3,FALSE)),"TBD")</f>
        <v>6</v>
      </c>
      <c r="G299" s="183" t="s">
        <v>711</v>
      </c>
      <c r="H299" s="73" t="s">
        <v>2950</v>
      </c>
      <c r="I299" s="73"/>
      <c r="J299" s="67" t="s">
        <v>2610</v>
      </c>
      <c r="K299" s="67"/>
      <c r="L299" s="67"/>
      <c r="M299" s="67"/>
      <c r="N299" s="67">
        <v>30583</v>
      </c>
      <c r="O299" s="163" t="s">
        <v>749</v>
      </c>
      <c r="P299" s="6" t="s">
        <v>3350</v>
      </c>
      <c r="Q299" s="65">
        <v>27</v>
      </c>
      <c r="R299" s="260" t="s">
        <v>3351</v>
      </c>
      <c r="S299" s="260" t="s">
        <v>3346</v>
      </c>
      <c r="Y299" s="6" t="s">
        <v>2953</v>
      </c>
    </row>
    <row r="300" spans="1:25">
      <c r="A300" s="62">
        <v>335</v>
      </c>
      <c r="B300" s="446">
        <v>335</v>
      </c>
      <c r="C300" s="63"/>
      <c r="D300" s="413" t="e">
        <v>#N/A</v>
      </c>
      <c r="E300" s="73" t="s">
        <v>3355</v>
      </c>
      <c r="F300" s="67">
        <f>+IFERROR(IF(VLOOKUP($A300,Indicators!$A:$D,3,FALSE)=0,"TBD",VLOOKUP($A300,Indicators!$A:$D,3,FALSE)),"TBD")</f>
        <v>6</v>
      </c>
      <c r="G300" s="183" t="s">
        <v>711</v>
      </c>
      <c r="H300" s="73" t="s">
        <v>2950</v>
      </c>
      <c r="I300" s="73"/>
      <c r="J300" s="67" t="s">
        <v>2610</v>
      </c>
      <c r="K300" s="67"/>
      <c r="L300" s="67"/>
      <c r="M300" s="67"/>
      <c r="N300" s="67">
        <v>30583</v>
      </c>
      <c r="O300" s="163" t="s">
        <v>749</v>
      </c>
      <c r="P300" s="6" t="s">
        <v>3350</v>
      </c>
      <c r="Q300" s="65">
        <v>27</v>
      </c>
      <c r="R300" s="260" t="s">
        <v>3351</v>
      </c>
      <c r="S300" s="260" t="s">
        <v>3346</v>
      </c>
      <c r="Y300" s="6" t="s">
        <v>2953</v>
      </c>
    </row>
    <row r="301" spans="1:25">
      <c r="A301" s="62">
        <v>336</v>
      </c>
      <c r="B301" s="446">
        <v>336</v>
      </c>
      <c r="C301" s="63"/>
      <c r="D301" s="413" t="e">
        <v>#N/A</v>
      </c>
      <c r="E301" s="73" t="s">
        <v>3356</v>
      </c>
      <c r="F301" s="67">
        <f>+IFERROR(IF(VLOOKUP($A301,Indicators!$A:$D,3,FALSE)=0,"TBD",VLOOKUP($A301,Indicators!$A:$D,3,FALSE)),"TBD")</f>
        <v>6</v>
      </c>
      <c r="G301" s="183" t="s">
        <v>711</v>
      </c>
      <c r="H301" s="73" t="s">
        <v>2950</v>
      </c>
      <c r="I301" s="73"/>
      <c r="J301" s="67" t="s">
        <v>2610</v>
      </c>
      <c r="K301" s="67"/>
      <c r="L301" s="67"/>
      <c r="M301" s="67"/>
      <c r="N301" s="67">
        <v>30583</v>
      </c>
      <c r="O301" s="163" t="s">
        <v>749</v>
      </c>
      <c r="P301" s="6" t="s">
        <v>3350</v>
      </c>
      <c r="Q301" s="65">
        <v>27</v>
      </c>
      <c r="R301" s="260" t="s">
        <v>3351</v>
      </c>
      <c r="S301" s="260" t="s">
        <v>3346</v>
      </c>
      <c r="Y301" s="6" t="s">
        <v>2953</v>
      </c>
    </row>
    <row r="302" spans="1:25">
      <c r="A302" s="62">
        <v>337</v>
      </c>
      <c r="B302" s="446">
        <v>337</v>
      </c>
      <c r="C302" s="63"/>
      <c r="D302" s="413" t="e">
        <v>#N/A</v>
      </c>
      <c r="E302" s="67" t="s">
        <v>3357</v>
      </c>
      <c r="F302" s="67">
        <f>+IFERROR(IF(VLOOKUP($A302,Indicators!$A:$D,3,FALSE)=0,"TBD",VLOOKUP($A302,Indicators!$A:$D,3,FALSE)),"TBD")</f>
        <v>6</v>
      </c>
      <c r="G302" s="183" t="s">
        <v>711</v>
      </c>
      <c r="H302" s="67" t="s">
        <v>2950</v>
      </c>
      <c r="I302" s="67"/>
      <c r="J302" s="67" t="s">
        <v>2610</v>
      </c>
      <c r="K302" s="67"/>
      <c r="L302" s="67"/>
      <c r="M302" s="67"/>
      <c r="N302" s="67" t="s">
        <v>749</v>
      </c>
      <c r="O302" s="163" t="s">
        <v>749</v>
      </c>
      <c r="P302" s="6" t="s">
        <v>3000</v>
      </c>
      <c r="Q302" s="65" t="s">
        <v>749</v>
      </c>
      <c r="R302" s="260" t="s">
        <v>2953</v>
      </c>
      <c r="S302" s="260" t="s">
        <v>2953</v>
      </c>
      <c r="Y302" s="6" t="s">
        <v>2953</v>
      </c>
    </row>
    <row r="303" spans="1:25">
      <c r="A303" s="62">
        <v>338</v>
      </c>
      <c r="B303" s="446">
        <v>338</v>
      </c>
      <c r="C303" s="63"/>
      <c r="D303" s="413" t="e">
        <v>#N/A</v>
      </c>
      <c r="E303" s="67" t="s">
        <v>3358</v>
      </c>
      <c r="F303" s="67">
        <f>+IFERROR(IF(VLOOKUP($A303,Indicators!$A:$D,3,FALSE)=0,"TBD",VLOOKUP($A303,Indicators!$A:$D,3,FALSE)),"TBD")</f>
        <v>6</v>
      </c>
      <c r="G303" s="183" t="s">
        <v>711</v>
      </c>
      <c r="H303" s="67" t="s">
        <v>2950</v>
      </c>
      <c r="I303" s="67"/>
      <c r="J303" s="67" t="s">
        <v>2610</v>
      </c>
      <c r="K303" s="67"/>
      <c r="L303" s="67"/>
      <c r="M303" s="67"/>
      <c r="N303" s="67" t="s">
        <v>749</v>
      </c>
      <c r="O303" s="163" t="s">
        <v>749</v>
      </c>
      <c r="P303" s="6" t="s">
        <v>3000</v>
      </c>
      <c r="Q303" s="65" t="s">
        <v>749</v>
      </c>
      <c r="R303" s="260" t="s">
        <v>2953</v>
      </c>
      <c r="S303" s="260" t="s">
        <v>2953</v>
      </c>
      <c r="Y303" s="6" t="s">
        <v>2953</v>
      </c>
    </row>
    <row r="304" spans="1:25">
      <c r="A304" s="62">
        <v>339</v>
      </c>
      <c r="B304" s="446">
        <v>339</v>
      </c>
      <c r="C304" s="63"/>
      <c r="D304" s="413" t="e">
        <v>#N/A</v>
      </c>
      <c r="E304" s="67" t="s">
        <v>3359</v>
      </c>
      <c r="F304" s="67">
        <f>+IFERROR(IF(VLOOKUP($A304,Indicators!$A:$D,3,FALSE)=0,"TBD",VLOOKUP($A304,Indicators!$A:$D,3,FALSE)),"TBD")</f>
        <v>6</v>
      </c>
      <c r="G304" s="183" t="s">
        <v>711</v>
      </c>
      <c r="H304" s="67" t="s">
        <v>2950</v>
      </c>
      <c r="I304" s="67"/>
      <c r="J304" s="67" t="s">
        <v>2610</v>
      </c>
      <c r="K304" s="67"/>
      <c r="L304" s="67"/>
      <c r="M304" s="67"/>
      <c r="N304" s="67" t="s">
        <v>749</v>
      </c>
      <c r="O304" s="163" t="s">
        <v>749</v>
      </c>
      <c r="P304" s="6" t="s">
        <v>3000</v>
      </c>
      <c r="Q304" s="65" t="s">
        <v>749</v>
      </c>
      <c r="R304" s="260" t="s">
        <v>2953</v>
      </c>
      <c r="S304" s="260" t="s">
        <v>2953</v>
      </c>
      <c r="Y304" s="6" t="s">
        <v>2953</v>
      </c>
    </row>
    <row r="305" spans="1:25">
      <c r="A305" s="62">
        <v>340</v>
      </c>
      <c r="B305" s="446">
        <v>340</v>
      </c>
      <c r="C305" s="63"/>
      <c r="D305" s="413" t="e">
        <v>#N/A</v>
      </c>
      <c r="E305" s="67" t="s">
        <v>3360</v>
      </c>
      <c r="F305" s="67">
        <f>+IFERROR(IF(VLOOKUP($A305,Indicators!$A:$D,3,FALSE)=0,"TBD",VLOOKUP($A305,Indicators!$A:$D,3,FALSE)),"TBD")</f>
        <v>6</v>
      </c>
      <c r="G305" s="183" t="s">
        <v>711</v>
      </c>
      <c r="H305" s="67" t="s">
        <v>2950</v>
      </c>
      <c r="I305" s="67"/>
      <c r="J305" s="67" t="s">
        <v>2610</v>
      </c>
      <c r="K305" s="67"/>
      <c r="L305" s="67"/>
      <c r="M305" s="67"/>
      <c r="N305" s="67" t="s">
        <v>749</v>
      </c>
      <c r="O305" s="163" t="s">
        <v>749</v>
      </c>
      <c r="P305" s="6" t="s">
        <v>3000</v>
      </c>
      <c r="Q305" s="65" t="s">
        <v>749</v>
      </c>
      <c r="R305" s="260" t="s">
        <v>2953</v>
      </c>
      <c r="S305" s="260" t="s">
        <v>2953</v>
      </c>
      <c r="Y305" s="6" t="s">
        <v>2953</v>
      </c>
    </row>
    <row r="306" spans="1:25">
      <c r="A306" s="62">
        <v>341</v>
      </c>
      <c r="B306" s="446">
        <v>341</v>
      </c>
      <c r="C306" s="63"/>
      <c r="D306" s="413" t="e">
        <v>#N/A</v>
      </c>
      <c r="E306" s="67" t="s">
        <v>3361</v>
      </c>
      <c r="F306" s="67">
        <f>+IFERROR(IF(VLOOKUP($A306,Indicators!$A:$D,3,FALSE)=0,"TBD",VLOOKUP($A306,Indicators!$A:$D,3,FALSE)),"TBD")</f>
        <v>6</v>
      </c>
      <c r="G306" s="183" t="s">
        <v>711</v>
      </c>
      <c r="H306" s="67" t="s">
        <v>2950</v>
      </c>
      <c r="I306" s="67"/>
      <c r="J306" s="67" t="s">
        <v>2610</v>
      </c>
      <c r="K306" s="67"/>
      <c r="L306" s="67"/>
      <c r="M306" s="67"/>
      <c r="N306" s="67" t="s">
        <v>749</v>
      </c>
      <c r="O306" s="163" t="s">
        <v>749</v>
      </c>
      <c r="Q306" s="65" t="s">
        <v>749</v>
      </c>
      <c r="R306" s="260" t="s">
        <v>2953</v>
      </c>
      <c r="S306" s="260" t="s">
        <v>2953</v>
      </c>
      <c r="Y306" s="6" t="s">
        <v>2953</v>
      </c>
    </row>
    <row r="307" spans="1:25">
      <c r="A307" s="62">
        <v>342</v>
      </c>
      <c r="B307" s="446">
        <v>342</v>
      </c>
      <c r="C307" s="63"/>
      <c r="D307" s="413" t="e">
        <v>#N/A</v>
      </c>
      <c r="E307" s="67" t="s">
        <v>3362</v>
      </c>
      <c r="F307" s="67">
        <f>+IFERROR(IF(VLOOKUP($A307,Indicators!$A:$D,3,FALSE)=0,"TBD",VLOOKUP($A307,Indicators!$A:$D,3,FALSE)),"TBD")</f>
        <v>6</v>
      </c>
      <c r="G307" s="183" t="s">
        <v>711</v>
      </c>
      <c r="H307" s="67" t="s">
        <v>2950</v>
      </c>
      <c r="I307" s="67"/>
      <c r="J307" s="67" t="s">
        <v>2610</v>
      </c>
      <c r="K307" s="67"/>
      <c r="L307" s="67"/>
      <c r="M307" s="67"/>
      <c r="N307" s="67" t="s">
        <v>749</v>
      </c>
      <c r="O307" s="163" t="s">
        <v>749</v>
      </c>
      <c r="Q307" s="65" t="s">
        <v>749</v>
      </c>
      <c r="R307" s="260" t="s">
        <v>2953</v>
      </c>
      <c r="S307" s="260" t="s">
        <v>2953</v>
      </c>
      <c r="Y307" s="6" t="s">
        <v>2953</v>
      </c>
    </row>
    <row r="308" spans="1:25">
      <c r="A308" s="62">
        <v>344</v>
      </c>
      <c r="B308" s="446">
        <v>344</v>
      </c>
      <c r="C308" s="63"/>
      <c r="D308" s="413" t="e">
        <v>#N/A</v>
      </c>
      <c r="E308" s="67" t="s">
        <v>3363</v>
      </c>
      <c r="F308" s="67">
        <f>+IFERROR(IF(VLOOKUP($A308,Indicators!$A:$D,3,FALSE)=0,"TBD",VLOOKUP($A308,Indicators!$A:$D,3,FALSE)),"TBD")</f>
        <v>17</v>
      </c>
      <c r="G308" s="183" t="s">
        <v>734</v>
      </c>
      <c r="H308" s="67" t="s">
        <v>2950</v>
      </c>
      <c r="I308" s="67"/>
      <c r="J308" s="67" t="s">
        <v>2970</v>
      </c>
      <c r="K308" s="67"/>
      <c r="L308" s="67"/>
      <c r="M308" s="67"/>
      <c r="N308" s="67" t="s">
        <v>749</v>
      </c>
      <c r="O308" s="163" t="s">
        <v>749</v>
      </c>
      <c r="Q308" s="65" t="s">
        <v>749</v>
      </c>
      <c r="R308" s="260" t="s">
        <v>2953</v>
      </c>
      <c r="S308" s="260" t="s">
        <v>2953</v>
      </c>
      <c r="Y308" s="6" t="s">
        <v>2953</v>
      </c>
    </row>
    <row r="309" spans="1:25">
      <c r="A309" s="62">
        <v>345</v>
      </c>
      <c r="B309" s="446">
        <v>345</v>
      </c>
      <c r="C309" s="63"/>
      <c r="D309" s="413" t="e">
        <v>#N/A</v>
      </c>
      <c r="E309" s="67" t="s">
        <v>3364</v>
      </c>
      <c r="F309" s="67">
        <f>+IFERROR(IF(VLOOKUP($A309,Indicators!$A:$D,3,FALSE)=0,"TBD",VLOOKUP($A309,Indicators!$A:$D,3,FALSE)),"TBD")</f>
        <v>17</v>
      </c>
      <c r="G309" s="183" t="s">
        <v>734</v>
      </c>
      <c r="H309" s="67" t="s">
        <v>2950</v>
      </c>
      <c r="I309" s="67"/>
      <c r="J309" s="67" t="s">
        <v>2970</v>
      </c>
      <c r="K309" s="67"/>
      <c r="L309" s="67"/>
      <c r="M309" s="67"/>
      <c r="N309" s="67" t="s">
        <v>749</v>
      </c>
      <c r="O309" s="163" t="s">
        <v>749</v>
      </c>
      <c r="P309" s="455" t="s">
        <v>3365</v>
      </c>
      <c r="Q309" s="65" t="s">
        <v>749</v>
      </c>
      <c r="R309" s="260" t="s">
        <v>2953</v>
      </c>
      <c r="S309" s="260" t="s">
        <v>2953</v>
      </c>
      <c r="Y309" s="6" t="s">
        <v>2953</v>
      </c>
    </row>
    <row r="310" spans="1:25">
      <c r="A310" s="62">
        <v>346</v>
      </c>
      <c r="B310" s="446">
        <v>346</v>
      </c>
      <c r="C310" s="63"/>
      <c r="D310" s="413" t="e">
        <v>#N/A</v>
      </c>
      <c r="E310" s="67" t="s">
        <v>3366</v>
      </c>
      <c r="F310" s="67">
        <f>+IFERROR(IF(VLOOKUP($A310,Indicators!$A:$D,3,FALSE)=0,"TBD",VLOOKUP($A310,Indicators!$A:$D,3,FALSE)),"TBD")</f>
        <v>17</v>
      </c>
      <c r="G310" s="183" t="s">
        <v>734</v>
      </c>
      <c r="H310" s="67" t="s">
        <v>2950</v>
      </c>
      <c r="I310" s="67"/>
      <c r="J310" s="67" t="s">
        <v>2970</v>
      </c>
      <c r="K310" s="67"/>
      <c r="L310" s="67"/>
      <c r="M310" s="67"/>
      <c r="N310" s="67" t="s">
        <v>749</v>
      </c>
      <c r="O310" s="163" t="s">
        <v>749</v>
      </c>
      <c r="P310" s="6" t="s">
        <v>3367</v>
      </c>
      <c r="Q310" s="65" t="s">
        <v>749</v>
      </c>
      <c r="R310" s="260" t="s">
        <v>2953</v>
      </c>
      <c r="S310" s="260" t="s">
        <v>2953</v>
      </c>
      <c r="Y310" s="6" t="s">
        <v>2953</v>
      </c>
    </row>
    <row r="311" spans="1:25">
      <c r="A311" s="62">
        <v>347</v>
      </c>
      <c r="B311" s="446">
        <v>347</v>
      </c>
      <c r="C311" s="63"/>
      <c r="D311" s="413">
        <v>4952</v>
      </c>
      <c r="E311" s="67" t="s">
        <v>3368</v>
      </c>
      <c r="F311" s="67">
        <f>+IFERROR(IF(VLOOKUP($A311,Indicators!$A:$D,3,FALSE)=0,"TBD",VLOOKUP($A311,Indicators!$A:$D,3,FALSE)),"TBD")</f>
        <v>17</v>
      </c>
      <c r="G311" s="183" t="s">
        <v>734</v>
      </c>
      <c r="H311" s="67" t="s">
        <v>2950</v>
      </c>
      <c r="I311" s="67"/>
      <c r="J311" s="67" t="s">
        <v>3036</v>
      </c>
      <c r="K311" s="67"/>
      <c r="L311" s="67"/>
      <c r="M311" s="190">
        <v>948</v>
      </c>
      <c r="N311" s="67">
        <v>30153</v>
      </c>
      <c r="O311" s="163" t="s">
        <v>749</v>
      </c>
      <c r="P311" s="6" t="s">
        <v>3367</v>
      </c>
      <c r="Q311" s="65" t="s">
        <v>749</v>
      </c>
      <c r="R311" s="260" t="s">
        <v>2953</v>
      </c>
      <c r="S311" s="260" t="s">
        <v>3369</v>
      </c>
      <c r="Y311" s="6" t="s">
        <v>2953</v>
      </c>
    </row>
    <row r="312" spans="1:25">
      <c r="A312" s="62">
        <v>348</v>
      </c>
      <c r="B312" s="446">
        <v>348</v>
      </c>
      <c r="C312" s="63"/>
      <c r="D312" s="413" t="e">
        <v>#N/A</v>
      </c>
      <c r="E312" s="67" t="s">
        <v>3370</v>
      </c>
      <c r="F312" s="67">
        <f>+IFERROR(IF(VLOOKUP($A312,Indicators!$A:$D,3,FALSE)=0,"TBD",VLOOKUP($A312,Indicators!$A:$D,3,FALSE)),"TBD")</f>
        <v>17</v>
      </c>
      <c r="G312" s="183" t="s">
        <v>734</v>
      </c>
      <c r="H312" s="67" t="s">
        <v>2950</v>
      </c>
      <c r="I312" s="67"/>
      <c r="J312" s="67" t="s">
        <v>2970</v>
      </c>
      <c r="K312" s="67"/>
      <c r="L312" s="67"/>
      <c r="M312" s="67"/>
      <c r="N312" s="67" t="s">
        <v>749</v>
      </c>
      <c r="O312" s="163" t="s">
        <v>749</v>
      </c>
      <c r="P312" s="6" t="s">
        <v>3371</v>
      </c>
      <c r="Q312" s="65" t="s">
        <v>749</v>
      </c>
      <c r="R312" s="260" t="s">
        <v>2953</v>
      </c>
      <c r="S312" s="260" t="s">
        <v>2953</v>
      </c>
      <c r="Y312" s="6" t="s">
        <v>2953</v>
      </c>
    </row>
    <row r="313" spans="1:25">
      <c r="A313" s="62">
        <v>349</v>
      </c>
      <c r="B313" s="446">
        <v>349</v>
      </c>
      <c r="C313" s="63"/>
      <c r="D313" s="413" t="e">
        <v>#N/A</v>
      </c>
      <c r="E313" s="67" t="s">
        <v>1151</v>
      </c>
      <c r="F313" s="67">
        <f>+IFERROR(IF(VLOOKUP($A313,Indicators!$A:$D,3,FALSE)=0,"TBD",VLOOKUP($A313,Indicators!$A:$D,3,FALSE)),"TBD")</f>
        <v>13</v>
      </c>
      <c r="G313" s="183" t="s">
        <v>727</v>
      </c>
      <c r="H313" s="67" t="s">
        <v>2950</v>
      </c>
      <c r="I313" s="67"/>
      <c r="J313" s="67" t="s">
        <v>2447</v>
      </c>
      <c r="K313" s="67"/>
      <c r="L313" s="67"/>
      <c r="M313" s="67"/>
      <c r="N313" s="67" t="s">
        <v>749</v>
      </c>
      <c r="O313" s="163" t="s">
        <v>749</v>
      </c>
      <c r="Q313" s="65" t="s">
        <v>749</v>
      </c>
      <c r="R313" s="260" t="s">
        <v>2953</v>
      </c>
      <c r="S313" s="260" t="s">
        <v>2953</v>
      </c>
      <c r="Y313" s="6" t="s">
        <v>3121</v>
      </c>
    </row>
    <row r="314" spans="1:25">
      <c r="A314" s="62">
        <v>350</v>
      </c>
      <c r="B314" s="446">
        <v>350</v>
      </c>
      <c r="C314" s="63"/>
      <c r="D314" s="413" t="e">
        <v>#N/A</v>
      </c>
      <c r="E314" s="67" t="s">
        <v>3372</v>
      </c>
      <c r="F314" s="67">
        <f>+IFERROR(IF(VLOOKUP($A314,Indicators!$A:$D,3,FALSE)=0,"TBD",VLOOKUP($A314,Indicators!$A:$D,3,FALSE)),"TBD")</f>
        <v>13</v>
      </c>
      <c r="G314" s="183" t="s">
        <v>727</v>
      </c>
      <c r="H314" s="67" t="s">
        <v>2950</v>
      </c>
      <c r="I314" s="67"/>
      <c r="J314" s="67" t="s">
        <v>2970</v>
      </c>
      <c r="K314" s="67"/>
      <c r="L314" s="67"/>
      <c r="M314" s="67"/>
      <c r="N314" s="67" t="s">
        <v>749</v>
      </c>
      <c r="O314" s="163" t="s">
        <v>749</v>
      </c>
      <c r="Q314" s="65" t="s">
        <v>749</v>
      </c>
      <c r="R314" s="260" t="s">
        <v>2953</v>
      </c>
      <c r="S314" s="260" t="s">
        <v>2953</v>
      </c>
      <c r="Y314" s="6" t="s">
        <v>2953</v>
      </c>
    </row>
    <row r="315" spans="1:25">
      <c r="A315" s="62">
        <v>351</v>
      </c>
      <c r="B315" s="446">
        <v>351</v>
      </c>
      <c r="C315" s="63"/>
      <c r="D315" s="413" t="e">
        <v>#N/A</v>
      </c>
      <c r="E315" s="67" t="s">
        <v>3373</v>
      </c>
      <c r="F315" s="67">
        <f>+IFERROR(IF(VLOOKUP($A315,Indicators!$A:$D,3,FALSE)=0,"TBD",VLOOKUP($A315,Indicators!$A:$D,3,FALSE)),"TBD")</f>
        <v>13</v>
      </c>
      <c r="G315" s="183" t="s">
        <v>727</v>
      </c>
      <c r="H315" s="67" t="s">
        <v>2950</v>
      </c>
      <c r="I315" s="67"/>
      <c r="J315" s="67" t="s">
        <v>2970</v>
      </c>
      <c r="K315" s="67"/>
      <c r="L315" s="67"/>
      <c r="M315" s="67"/>
      <c r="N315" s="67" t="s">
        <v>749</v>
      </c>
      <c r="O315" s="163" t="s">
        <v>749</v>
      </c>
      <c r="Q315" s="65" t="s">
        <v>749</v>
      </c>
      <c r="R315" s="260" t="s">
        <v>2953</v>
      </c>
      <c r="S315" s="260" t="s">
        <v>2953</v>
      </c>
      <c r="Y315" s="6" t="s">
        <v>2953</v>
      </c>
    </row>
    <row r="316" spans="1:25">
      <c r="A316" s="62">
        <v>352</v>
      </c>
      <c r="B316" s="446">
        <v>352</v>
      </c>
      <c r="C316" s="63"/>
      <c r="D316" s="413" t="e">
        <v>#N/A</v>
      </c>
      <c r="E316" s="67" t="s">
        <v>1155</v>
      </c>
      <c r="F316" s="67">
        <f>+IFERROR(IF(VLOOKUP($A316,Indicators!$A:$D,3,FALSE)=0,"TBD",VLOOKUP($A316,Indicators!$A:$D,3,FALSE)),"TBD")</f>
        <v>13</v>
      </c>
      <c r="G316" s="183" t="s">
        <v>727</v>
      </c>
      <c r="H316" s="67" t="s">
        <v>2950</v>
      </c>
      <c r="I316" s="67"/>
      <c r="J316" s="67" t="s">
        <v>2447</v>
      </c>
      <c r="K316" s="67"/>
      <c r="L316" s="67"/>
      <c r="M316" s="67"/>
      <c r="N316" s="67" t="s">
        <v>749</v>
      </c>
      <c r="O316" s="163" t="s">
        <v>749</v>
      </c>
      <c r="P316" s="6" t="s">
        <v>3374</v>
      </c>
      <c r="Q316" s="65" t="s">
        <v>749</v>
      </c>
      <c r="R316" s="260" t="s">
        <v>2953</v>
      </c>
      <c r="S316" s="260" t="s">
        <v>2953</v>
      </c>
      <c r="Y316" s="6" t="s">
        <v>2953</v>
      </c>
    </row>
    <row r="317" spans="1:25">
      <c r="A317" s="62">
        <v>353</v>
      </c>
      <c r="B317" s="446">
        <v>353</v>
      </c>
      <c r="C317" s="63"/>
      <c r="D317" s="413" t="e">
        <v>#N/A</v>
      </c>
      <c r="E317" s="67" t="s">
        <v>3375</v>
      </c>
      <c r="F317" s="67">
        <f>+IFERROR(IF(VLOOKUP($A317,Indicators!$A:$D,3,FALSE)=0,"TBD",VLOOKUP($A317,Indicators!$A:$D,3,FALSE)),"TBD")</f>
        <v>13</v>
      </c>
      <c r="G317" s="183" t="s">
        <v>727</v>
      </c>
      <c r="H317" s="67" t="s">
        <v>2950</v>
      </c>
      <c r="I317" s="67"/>
      <c r="J317" s="67" t="s">
        <v>2447</v>
      </c>
      <c r="K317" s="67"/>
      <c r="L317" s="67"/>
      <c r="M317" s="67"/>
      <c r="N317" s="67" t="s">
        <v>749</v>
      </c>
      <c r="O317" s="163" t="s">
        <v>749</v>
      </c>
      <c r="P317" s="6" t="s">
        <v>3125</v>
      </c>
      <c r="Q317" s="65" t="s">
        <v>749</v>
      </c>
      <c r="R317" s="260" t="s">
        <v>2953</v>
      </c>
      <c r="S317" s="260" t="s">
        <v>2953</v>
      </c>
      <c r="Y317" s="6" t="s">
        <v>2953</v>
      </c>
    </row>
    <row r="318" spans="1:25">
      <c r="A318" s="62">
        <v>354</v>
      </c>
      <c r="B318" s="446">
        <v>354</v>
      </c>
      <c r="C318" s="63"/>
      <c r="D318" s="413" t="e">
        <v>#N/A</v>
      </c>
      <c r="E318" s="67" t="s">
        <v>3376</v>
      </c>
      <c r="F318" s="67">
        <f>+IFERROR(IF(VLOOKUP($A318,Indicators!$A:$D,3,FALSE)=0,"TBD",VLOOKUP($A318,Indicators!$A:$D,3,FALSE)),"TBD")</f>
        <v>13</v>
      </c>
      <c r="G318" s="183" t="s">
        <v>727</v>
      </c>
      <c r="H318" s="67" t="s">
        <v>2950</v>
      </c>
      <c r="I318" s="67"/>
      <c r="J318" s="67" t="s">
        <v>2447</v>
      </c>
      <c r="K318" s="67"/>
      <c r="L318" s="67"/>
      <c r="M318" s="67"/>
      <c r="N318" s="67" t="s">
        <v>749</v>
      </c>
      <c r="O318" s="163" t="s">
        <v>749</v>
      </c>
      <c r="P318" s="6" t="s">
        <v>3125</v>
      </c>
      <c r="Q318" s="65" t="s">
        <v>749</v>
      </c>
      <c r="R318" s="260" t="s">
        <v>2953</v>
      </c>
      <c r="S318" s="260" t="s">
        <v>2953</v>
      </c>
      <c r="Y318" s="6" t="s">
        <v>2953</v>
      </c>
    </row>
    <row r="319" spans="1:25">
      <c r="A319" s="62">
        <v>355</v>
      </c>
      <c r="B319" s="446">
        <v>355</v>
      </c>
      <c r="C319" s="63"/>
      <c r="D319" s="413" t="e">
        <v>#N/A</v>
      </c>
      <c r="E319" s="67" t="s">
        <v>1160</v>
      </c>
      <c r="F319" s="67">
        <f>+IFERROR(IF(VLOOKUP($A319,Indicators!$A:$D,3,FALSE)=0,"TBD",VLOOKUP($A319,Indicators!$A:$D,3,FALSE)),"TBD")</f>
        <v>11</v>
      </c>
      <c r="G319" s="183" t="s">
        <v>723</v>
      </c>
      <c r="H319" s="67" t="s">
        <v>2950</v>
      </c>
      <c r="I319" s="67"/>
      <c r="J319" s="67" t="s">
        <v>2970</v>
      </c>
      <c r="K319" s="67"/>
      <c r="L319" s="67"/>
      <c r="M319" s="67"/>
      <c r="N319" s="67" t="s">
        <v>749</v>
      </c>
      <c r="O319" s="163" t="s">
        <v>749</v>
      </c>
      <c r="P319" s="6" t="s">
        <v>3377</v>
      </c>
      <c r="Q319" s="65" t="s">
        <v>749</v>
      </c>
      <c r="R319" s="260" t="s">
        <v>2953</v>
      </c>
      <c r="S319" s="260" t="s">
        <v>3378</v>
      </c>
      <c r="Y319" s="6" t="s">
        <v>2953</v>
      </c>
    </row>
    <row r="320" spans="1:25">
      <c r="A320" s="62">
        <v>356</v>
      </c>
      <c r="B320" s="446">
        <v>356</v>
      </c>
      <c r="C320" s="63"/>
      <c r="D320" s="413">
        <v>4094</v>
      </c>
      <c r="E320" s="67" t="s">
        <v>3379</v>
      </c>
      <c r="F320" s="67">
        <f>+IFERROR(IF(VLOOKUP($A320,Indicators!$A:$D,3,FALSE)=0,"TBD",VLOOKUP($A320,Indicators!$A:$D,3,FALSE)),"TBD")</f>
        <v>11</v>
      </c>
      <c r="G320" s="183" t="s">
        <v>723</v>
      </c>
      <c r="H320" s="67" t="s">
        <v>2950</v>
      </c>
      <c r="I320" s="67"/>
      <c r="J320" s="67" t="s">
        <v>2970</v>
      </c>
      <c r="K320" s="67"/>
      <c r="L320" s="67"/>
      <c r="M320" s="207">
        <v>403</v>
      </c>
      <c r="N320" s="67">
        <v>30823</v>
      </c>
      <c r="O320" s="163" t="s">
        <v>749</v>
      </c>
      <c r="P320" s="6" t="s">
        <v>3377</v>
      </c>
      <c r="Q320" s="65" t="s">
        <v>749</v>
      </c>
      <c r="R320" s="260" t="s">
        <v>2953</v>
      </c>
      <c r="S320" s="260" t="s">
        <v>3378</v>
      </c>
      <c r="Y320" s="6" t="s">
        <v>2953</v>
      </c>
    </row>
    <row r="321" spans="1:25">
      <c r="A321" s="62">
        <v>357</v>
      </c>
      <c r="B321" s="446">
        <v>357</v>
      </c>
      <c r="C321" s="63"/>
      <c r="D321" s="413">
        <v>4095</v>
      </c>
      <c r="E321" s="67" t="s">
        <v>3380</v>
      </c>
      <c r="F321" s="67">
        <f>+IFERROR(IF(VLOOKUP($A321,Indicators!$A:$D,3,FALSE)=0,"TBD",VLOOKUP($A321,Indicators!$A:$D,3,FALSE)),"TBD")</f>
        <v>11</v>
      </c>
      <c r="G321" s="183" t="s">
        <v>723</v>
      </c>
      <c r="H321" s="67" t="s">
        <v>2950</v>
      </c>
      <c r="I321" s="67"/>
      <c r="J321" s="67" t="s">
        <v>2970</v>
      </c>
      <c r="K321" s="67"/>
      <c r="L321" s="67"/>
      <c r="M321" s="205">
        <v>403</v>
      </c>
      <c r="N321" s="67">
        <v>30823</v>
      </c>
      <c r="O321" s="163" t="s">
        <v>749</v>
      </c>
      <c r="P321" s="6" t="s">
        <v>3377</v>
      </c>
      <c r="Q321" s="65" t="s">
        <v>749</v>
      </c>
      <c r="R321" s="260" t="s">
        <v>2953</v>
      </c>
      <c r="S321" s="260" t="s">
        <v>3378</v>
      </c>
      <c r="Y321" s="6" t="s">
        <v>2953</v>
      </c>
    </row>
    <row r="322" spans="1:25">
      <c r="A322" s="62">
        <v>358</v>
      </c>
      <c r="B322" s="446">
        <v>358</v>
      </c>
      <c r="C322" s="63"/>
      <c r="D322" s="413">
        <v>4098</v>
      </c>
      <c r="E322" s="67" t="s">
        <v>3381</v>
      </c>
      <c r="F322" s="67">
        <f>+IFERROR(IF(VLOOKUP($A322,Indicators!$A:$D,3,FALSE)=0,"TBD",VLOOKUP($A322,Indicators!$A:$D,3,FALSE)),"TBD")</f>
        <v>11</v>
      </c>
      <c r="G322" s="183" t="s">
        <v>723</v>
      </c>
      <c r="H322" s="67" t="s">
        <v>2950</v>
      </c>
      <c r="I322" s="67"/>
      <c r="J322" s="67" t="s">
        <v>2970</v>
      </c>
      <c r="K322" s="67"/>
      <c r="L322" s="67"/>
      <c r="M322" s="205">
        <v>403</v>
      </c>
      <c r="N322" s="67">
        <v>30823</v>
      </c>
      <c r="O322" s="163" t="s">
        <v>749</v>
      </c>
      <c r="P322" s="6" t="s">
        <v>3377</v>
      </c>
      <c r="Q322" s="65" t="s">
        <v>749</v>
      </c>
      <c r="R322" s="260" t="s">
        <v>2953</v>
      </c>
      <c r="S322" s="260" t="s">
        <v>3378</v>
      </c>
      <c r="Y322" s="6" t="s">
        <v>2953</v>
      </c>
    </row>
    <row r="323" spans="1:25">
      <c r="A323" s="62">
        <v>359</v>
      </c>
      <c r="B323" s="446">
        <v>359</v>
      </c>
      <c r="C323" s="63"/>
      <c r="D323" s="413">
        <v>4062</v>
      </c>
      <c r="E323" s="67" t="s">
        <v>3382</v>
      </c>
      <c r="F323" s="67">
        <f>+IFERROR(IF(VLOOKUP($A323,Indicators!$A:$D,3,FALSE)=0,"TBD",VLOOKUP($A323,Indicators!$A:$D,3,FALSE)),"TBD")</f>
        <v>11</v>
      </c>
      <c r="G323" s="183" t="s">
        <v>723</v>
      </c>
      <c r="H323" s="67" t="s">
        <v>2950</v>
      </c>
      <c r="I323" s="67"/>
      <c r="J323" s="67" t="s">
        <v>2970</v>
      </c>
      <c r="K323" s="67"/>
      <c r="L323" s="67"/>
      <c r="M323" s="205">
        <v>399</v>
      </c>
      <c r="N323" s="67">
        <v>30826</v>
      </c>
      <c r="O323" s="163" t="s">
        <v>749</v>
      </c>
      <c r="P323" s="6" t="s">
        <v>3377</v>
      </c>
      <c r="Q323" s="65" t="s">
        <v>749</v>
      </c>
      <c r="R323" s="260" t="s">
        <v>2953</v>
      </c>
      <c r="S323" s="260" t="s">
        <v>3378</v>
      </c>
      <c r="Y323" s="6" t="s">
        <v>2953</v>
      </c>
    </row>
    <row r="324" spans="1:25">
      <c r="A324" s="62">
        <v>360</v>
      </c>
      <c r="B324" s="446">
        <v>360</v>
      </c>
      <c r="C324" s="63"/>
      <c r="D324" s="413">
        <v>4063</v>
      </c>
      <c r="E324" s="67" t="s">
        <v>3383</v>
      </c>
      <c r="F324" s="67">
        <f>+IFERROR(IF(VLOOKUP($A324,Indicators!$A:$D,3,FALSE)=0,"TBD",VLOOKUP($A324,Indicators!$A:$D,3,FALSE)),"TBD")</f>
        <v>11</v>
      </c>
      <c r="G324" s="183" t="s">
        <v>723</v>
      </c>
      <c r="H324" s="67" t="s">
        <v>2950</v>
      </c>
      <c r="I324" s="67"/>
      <c r="J324" s="67" t="s">
        <v>2970</v>
      </c>
      <c r="K324" s="67"/>
      <c r="L324" s="67"/>
      <c r="M324" s="205">
        <v>399</v>
      </c>
      <c r="N324" s="67">
        <v>30826</v>
      </c>
      <c r="O324" s="163" t="s">
        <v>749</v>
      </c>
      <c r="P324" s="6" t="s">
        <v>3377</v>
      </c>
      <c r="Q324" s="65" t="s">
        <v>749</v>
      </c>
      <c r="R324" s="260" t="s">
        <v>2953</v>
      </c>
      <c r="S324" s="260" t="s">
        <v>3378</v>
      </c>
      <c r="Y324" s="6" t="s">
        <v>2953</v>
      </c>
    </row>
    <row r="325" spans="1:25">
      <c r="A325" s="62">
        <v>361</v>
      </c>
      <c r="B325" s="446">
        <v>361</v>
      </c>
      <c r="C325" s="63"/>
      <c r="D325" s="413">
        <v>4064</v>
      </c>
      <c r="E325" s="67" t="s">
        <v>3384</v>
      </c>
      <c r="F325" s="67">
        <f>+IFERROR(IF(VLOOKUP($A325,Indicators!$A:$D,3,FALSE)=0,"TBD",VLOOKUP($A325,Indicators!$A:$D,3,FALSE)),"TBD")</f>
        <v>11</v>
      </c>
      <c r="G325" s="183" t="s">
        <v>723</v>
      </c>
      <c r="H325" s="67" t="s">
        <v>2950</v>
      </c>
      <c r="I325" s="67"/>
      <c r="J325" s="67" t="s">
        <v>2970</v>
      </c>
      <c r="K325" s="67"/>
      <c r="L325" s="67"/>
      <c r="M325" s="205">
        <v>399</v>
      </c>
      <c r="N325" s="67">
        <v>30826</v>
      </c>
      <c r="O325" s="163" t="s">
        <v>749</v>
      </c>
      <c r="P325" s="6" t="s">
        <v>3377</v>
      </c>
      <c r="Q325" s="65" t="s">
        <v>749</v>
      </c>
      <c r="R325" s="260" t="s">
        <v>2953</v>
      </c>
      <c r="S325" s="260" t="s">
        <v>3378</v>
      </c>
      <c r="Y325" s="6" t="s">
        <v>2953</v>
      </c>
    </row>
    <row r="326" spans="1:25">
      <c r="A326" s="62">
        <v>362</v>
      </c>
      <c r="B326" s="446">
        <v>362</v>
      </c>
      <c r="C326" s="63"/>
      <c r="D326" s="413" t="e">
        <v>#N/A</v>
      </c>
      <c r="E326" s="67" t="s">
        <v>3385</v>
      </c>
      <c r="F326" s="67">
        <f>+IFERROR(IF(VLOOKUP($A326,Indicators!$A:$D,3,FALSE)=0,"TBD",VLOOKUP($A326,Indicators!$A:$D,3,FALSE)),"TBD")</f>
        <v>11</v>
      </c>
      <c r="G326" s="183" t="s">
        <v>723</v>
      </c>
      <c r="H326" s="67" t="s">
        <v>2950</v>
      </c>
      <c r="I326" s="67"/>
      <c r="J326" s="67" t="s">
        <v>2970</v>
      </c>
      <c r="K326" s="67"/>
      <c r="L326" s="67"/>
      <c r="M326" s="202" t="s">
        <v>2953</v>
      </c>
      <c r="N326" s="67" t="s">
        <v>749</v>
      </c>
      <c r="O326" s="163">
        <v>504</v>
      </c>
      <c r="P326" s="6" t="s">
        <v>3377</v>
      </c>
      <c r="Q326" s="65" t="s">
        <v>749</v>
      </c>
      <c r="R326" s="260" t="s">
        <v>2953</v>
      </c>
      <c r="S326" s="260" t="s">
        <v>2953</v>
      </c>
      <c r="Y326" s="6" t="s">
        <v>2953</v>
      </c>
    </row>
    <row r="327" spans="1:25">
      <c r="A327" s="62">
        <v>363</v>
      </c>
      <c r="B327" s="446">
        <v>363</v>
      </c>
      <c r="C327" s="63"/>
      <c r="D327" s="413">
        <v>4102</v>
      </c>
      <c r="E327" s="67" t="s">
        <v>3386</v>
      </c>
      <c r="F327" s="67">
        <f>+IFERROR(IF(VLOOKUP($A327,Indicators!$A:$D,3,FALSE)=0,"TBD",VLOOKUP($A327,Indicators!$A:$D,3,FALSE)),"TBD")</f>
        <v>11</v>
      </c>
      <c r="G327" s="183" t="s">
        <v>723</v>
      </c>
      <c r="H327" s="67" t="s">
        <v>2950</v>
      </c>
      <c r="I327" s="67"/>
      <c r="J327" s="67" t="s">
        <v>2970</v>
      </c>
      <c r="K327" s="67"/>
      <c r="L327" s="67"/>
      <c r="M327" s="205">
        <v>404</v>
      </c>
      <c r="N327" s="67">
        <v>30824</v>
      </c>
      <c r="O327" s="163" t="s">
        <v>749</v>
      </c>
      <c r="P327" s="6" t="s">
        <v>3377</v>
      </c>
      <c r="Q327" s="65" t="s">
        <v>749</v>
      </c>
      <c r="R327" s="260" t="s">
        <v>2953</v>
      </c>
      <c r="S327" s="260" t="s">
        <v>2953</v>
      </c>
      <c r="Y327" s="6" t="s">
        <v>2953</v>
      </c>
    </row>
    <row r="328" spans="1:25">
      <c r="A328" s="62">
        <v>364</v>
      </c>
      <c r="B328" s="446">
        <v>364</v>
      </c>
      <c r="C328" s="63"/>
      <c r="D328" s="413">
        <v>4104</v>
      </c>
      <c r="E328" s="67" t="s">
        <v>3387</v>
      </c>
      <c r="F328" s="67">
        <f>+IFERROR(IF(VLOOKUP($A328,Indicators!$A:$D,3,FALSE)=0,"TBD",VLOOKUP($A328,Indicators!$A:$D,3,FALSE)),"TBD")</f>
        <v>11</v>
      </c>
      <c r="G328" s="183" t="s">
        <v>723</v>
      </c>
      <c r="H328" s="67" t="s">
        <v>2950</v>
      </c>
      <c r="I328" s="67"/>
      <c r="J328" s="67" t="s">
        <v>2970</v>
      </c>
      <c r="K328" s="67"/>
      <c r="L328" s="67"/>
      <c r="M328" s="205">
        <v>404</v>
      </c>
      <c r="N328" s="67">
        <v>30824</v>
      </c>
      <c r="O328" s="163" t="s">
        <v>749</v>
      </c>
      <c r="P328" s="6" t="s">
        <v>3377</v>
      </c>
      <c r="Q328" s="65" t="s">
        <v>749</v>
      </c>
      <c r="R328" s="260" t="s">
        <v>2953</v>
      </c>
      <c r="S328" s="260" t="s">
        <v>2953</v>
      </c>
      <c r="Y328" s="6" t="s">
        <v>2953</v>
      </c>
    </row>
    <row r="329" spans="1:25">
      <c r="A329" s="62">
        <v>365</v>
      </c>
      <c r="B329" s="446">
        <v>365</v>
      </c>
      <c r="C329" s="63"/>
      <c r="D329" s="413">
        <v>4105</v>
      </c>
      <c r="E329" s="67" t="s">
        <v>3388</v>
      </c>
      <c r="F329" s="67">
        <f>+IFERROR(IF(VLOOKUP($A329,Indicators!$A:$D,3,FALSE)=0,"TBD",VLOOKUP($A329,Indicators!$A:$D,3,FALSE)),"TBD")</f>
        <v>11</v>
      </c>
      <c r="G329" s="183" t="s">
        <v>723</v>
      </c>
      <c r="H329" s="67" t="s">
        <v>2950</v>
      </c>
      <c r="I329" s="67"/>
      <c r="J329" s="67" t="s">
        <v>2970</v>
      </c>
      <c r="K329" s="67"/>
      <c r="L329" s="67"/>
      <c r="M329" s="205">
        <v>404</v>
      </c>
      <c r="N329" s="67">
        <v>30824</v>
      </c>
      <c r="O329" s="163" t="s">
        <v>749</v>
      </c>
      <c r="P329" s="6" t="s">
        <v>3377</v>
      </c>
      <c r="Q329" s="65" t="s">
        <v>749</v>
      </c>
      <c r="R329" s="260" t="s">
        <v>2953</v>
      </c>
      <c r="S329" s="260" t="s">
        <v>2953</v>
      </c>
      <c r="Y329" s="6" t="s">
        <v>2953</v>
      </c>
    </row>
    <row r="330" spans="1:25">
      <c r="A330" s="62">
        <v>366</v>
      </c>
      <c r="B330" s="446">
        <v>366</v>
      </c>
      <c r="C330" s="63"/>
      <c r="D330" s="413">
        <v>4065</v>
      </c>
      <c r="E330" s="67" t="s">
        <v>3389</v>
      </c>
      <c r="F330" s="67">
        <f>+IFERROR(IF(VLOOKUP($A330,Indicators!$A:$D,3,FALSE)=0,"TBD",VLOOKUP($A330,Indicators!$A:$D,3,FALSE)),"TBD")</f>
        <v>11</v>
      </c>
      <c r="G330" s="183" t="s">
        <v>723</v>
      </c>
      <c r="H330" s="67" t="s">
        <v>2950</v>
      </c>
      <c r="I330" s="67"/>
      <c r="J330" s="67" t="s">
        <v>2970</v>
      </c>
      <c r="K330" s="67"/>
      <c r="L330" s="67"/>
      <c r="M330" s="205">
        <v>400</v>
      </c>
      <c r="N330" s="67">
        <v>30827</v>
      </c>
      <c r="O330" s="163" t="s">
        <v>749</v>
      </c>
      <c r="P330" s="6" t="s">
        <v>3377</v>
      </c>
      <c r="Q330" s="65" t="s">
        <v>749</v>
      </c>
      <c r="R330" s="260" t="s">
        <v>2953</v>
      </c>
      <c r="S330" s="260" t="s">
        <v>2953</v>
      </c>
      <c r="Y330" s="6" t="s">
        <v>2953</v>
      </c>
    </row>
    <row r="331" spans="1:25">
      <c r="A331" s="62">
        <v>367</v>
      </c>
      <c r="B331" s="446">
        <v>367</v>
      </c>
      <c r="C331" s="63"/>
      <c r="D331" s="413">
        <v>4070</v>
      </c>
      <c r="E331" s="67" t="s">
        <v>3390</v>
      </c>
      <c r="F331" s="67">
        <f>+IFERROR(IF(VLOOKUP($A331,Indicators!$A:$D,3,FALSE)=0,"TBD",VLOOKUP($A331,Indicators!$A:$D,3,FALSE)),"TBD")</f>
        <v>11</v>
      </c>
      <c r="G331" s="183" t="s">
        <v>723</v>
      </c>
      <c r="H331" s="67" t="s">
        <v>2950</v>
      </c>
      <c r="I331" s="67"/>
      <c r="J331" s="67" t="s">
        <v>2970</v>
      </c>
      <c r="K331" s="67"/>
      <c r="L331" s="67"/>
      <c r="M331" s="205">
        <v>400</v>
      </c>
      <c r="N331" s="67">
        <v>30827</v>
      </c>
      <c r="O331" s="163" t="s">
        <v>749</v>
      </c>
      <c r="P331" s="6" t="s">
        <v>3377</v>
      </c>
      <c r="Q331" s="65" t="s">
        <v>749</v>
      </c>
      <c r="R331" s="260" t="s">
        <v>2953</v>
      </c>
      <c r="S331" s="260" t="s">
        <v>2953</v>
      </c>
      <c r="Y331" s="6" t="s">
        <v>2953</v>
      </c>
    </row>
    <row r="332" spans="1:25">
      <c r="A332" s="62">
        <v>368</v>
      </c>
      <c r="B332" s="446">
        <v>368</v>
      </c>
      <c r="C332" s="63"/>
      <c r="D332" s="413">
        <v>4073</v>
      </c>
      <c r="E332" s="67" t="s">
        <v>3391</v>
      </c>
      <c r="F332" s="67">
        <f>+IFERROR(IF(VLOOKUP($A332,Indicators!$A:$D,3,FALSE)=0,"TBD",VLOOKUP($A332,Indicators!$A:$D,3,FALSE)),"TBD")</f>
        <v>11</v>
      </c>
      <c r="G332" s="183" t="s">
        <v>723</v>
      </c>
      <c r="H332" s="67" t="s">
        <v>2950</v>
      </c>
      <c r="I332" s="67"/>
      <c r="J332" s="67" t="s">
        <v>2970</v>
      </c>
      <c r="K332" s="67"/>
      <c r="L332" s="67"/>
      <c r="M332" s="205">
        <v>400</v>
      </c>
      <c r="N332" s="67">
        <v>30827</v>
      </c>
      <c r="O332" s="163" t="s">
        <v>749</v>
      </c>
      <c r="P332" s="6" t="s">
        <v>3377</v>
      </c>
      <c r="Q332" s="65" t="s">
        <v>749</v>
      </c>
      <c r="R332" s="260" t="s">
        <v>2953</v>
      </c>
      <c r="S332" s="260" t="s">
        <v>2953</v>
      </c>
      <c r="Y332" s="6" t="s">
        <v>2953</v>
      </c>
    </row>
    <row r="333" spans="1:25">
      <c r="A333" s="62">
        <v>369</v>
      </c>
      <c r="B333" s="446">
        <v>369</v>
      </c>
      <c r="C333" s="63"/>
      <c r="D333" s="413" t="e">
        <v>#N/A</v>
      </c>
      <c r="E333" s="67" t="s">
        <v>3392</v>
      </c>
      <c r="F333" s="67">
        <f>+IFERROR(IF(VLOOKUP($A333,Indicators!$A:$D,3,FALSE)=0,"TBD",VLOOKUP($A333,Indicators!$A:$D,3,FALSE)),"TBD")</f>
        <v>11</v>
      </c>
      <c r="G333" s="183" t="s">
        <v>723</v>
      </c>
      <c r="H333" s="67" t="s">
        <v>2950</v>
      </c>
      <c r="I333" s="67"/>
      <c r="J333" s="67" t="s">
        <v>2447</v>
      </c>
      <c r="K333" s="67"/>
      <c r="L333" s="67"/>
      <c r="M333" s="67"/>
      <c r="N333" s="67" t="s">
        <v>749</v>
      </c>
      <c r="O333" s="163" t="s">
        <v>749</v>
      </c>
      <c r="P333" s="6" t="s">
        <v>3377</v>
      </c>
      <c r="Q333" s="65" t="s">
        <v>749</v>
      </c>
      <c r="R333" s="260" t="s">
        <v>2953</v>
      </c>
      <c r="S333" s="260" t="s">
        <v>3378</v>
      </c>
      <c r="X333" s="65" t="s">
        <v>3393</v>
      </c>
      <c r="Y333" s="6" t="s">
        <v>2953</v>
      </c>
    </row>
    <row r="334" spans="1:25">
      <c r="A334" s="62">
        <v>370</v>
      </c>
      <c r="B334" s="446">
        <v>370</v>
      </c>
      <c r="C334" s="63"/>
      <c r="D334" s="413" t="e">
        <v>#N/A</v>
      </c>
      <c r="E334" s="67" t="s">
        <v>1178</v>
      </c>
      <c r="F334" s="67">
        <f>+IFERROR(IF(VLOOKUP($A334,Indicators!$A:$D,3,FALSE)=0,"TBD",VLOOKUP($A334,Indicators!$A:$D,3,FALSE)),"TBD")</f>
        <v>11</v>
      </c>
      <c r="G334" s="183" t="s">
        <v>723</v>
      </c>
      <c r="H334" s="67" t="s">
        <v>2950</v>
      </c>
      <c r="I334" s="67"/>
      <c r="J334" s="67" t="s">
        <v>2447</v>
      </c>
      <c r="K334" s="67"/>
      <c r="L334" s="67"/>
      <c r="M334" s="67"/>
      <c r="N334" s="67" t="s">
        <v>749</v>
      </c>
      <c r="O334" s="163" t="s">
        <v>749</v>
      </c>
      <c r="P334" s="6" t="s">
        <v>3377</v>
      </c>
      <c r="Q334" s="65" t="s">
        <v>749</v>
      </c>
      <c r="R334" s="260" t="s">
        <v>2953</v>
      </c>
      <c r="S334" s="260" t="s">
        <v>3378</v>
      </c>
      <c r="X334" s="65" t="s">
        <v>3394</v>
      </c>
      <c r="Y334" s="6" t="s">
        <v>2953</v>
      </c>
    </row>
    <row r="335" spans="1:25">
      <c r="A335" s="62">
        <v>371</v>
      </c>
      <c r="B335" s="446">
        <v>371</v>
      </c>
      <c r="C335" s="63"/>
      <c r="D335" s="413" t="e">
        <v>#N/A</v>
      </c>
      <c r="E335" s="67" t="s">
        <v>1180</v>
      </c>
      <c r="F335" s="67">
        <f>+IFERROR(IF(VLOOKUP($A335,Indicators!$A:$D,3,FALSE)=0,"TBD",VLOOKUP($A335,Indicators!$A:$D,3,FALSE)),"TBD")</f>
        <v>11</v>
      </c>
      <c r="G335" s="183" t="s">
        <v>723</v>
      </c>
      <c r="H335" s="67" t="s">
        <v>2950</v>
      </c>
      <c r="I335" s="67"/>
      <c r="J335" s="67" t="s">
        <v>2447</v>
      </c>
      <c r="K335" s="67"/>
      <c r="L335" s="67"/>
      <c r="M335" s="67"/>
      <c r="N335" s="67" t="s">
        <v>749</v>
      </c>
      <c r="O335" s="163" t="s">
        <v>749</v>
      </c>
      <c r="P335" s="6" t="s">
        <v>3377</v>
      </c>
      <c r="Q335" s="65" t="s">
        <v>749</v>
      </c>
      <c r="R335" s="260" t="s">
        <v>2953</v>
      </c>
      <c r="S335" s="260" t="s">
        <v>3378</v>
      </c>
      <c r="X335" s="65" t="s">
        <v>3394</v>
      </c>
      <c r="Y335" s="6" t="s">
        <v>2953</v>
      </c>
    </row>
    <row r="336" spans="1:25">
      <c r="A336" s="62">
        <v>372</v>
      </c>
      <c r="B336" s="446">
        <v>372</v>
      </c>
      <c r="C336" s="63"/>
      <c r="D336" s="413" t="e">
        <v>#N/A</v>
      </c>
      <c r="E336" s="67" t="s">
        <v>1182</v>
      </c>
      <c r="F336" s="67">
        <f>+IFERROR(IF(VLOOKUP($A336,Indicators!$A:$D,3,FALSE)=0,"TBD",VLOOKUP($A336,Indicators!$A:$D,3,FALSE)),"TBD")</f>
        <v>11</v>
      </c>
      <c r="G336" s="183" t="s">
        <v>723</v>
      </c>
      <c r="H336" s="67" t="s">
        <v>2950</v>
      </c>
      <c r="I336" s="67"/>
      <c r="J336" s="67" t="s">
        <v>2447</v>
      </c>
      <c r="K336" s="67"/>
      <c r="L336" s="67"/>
      <c r="M336" s="67"/>
      <c r="N336" s="67" t="s">
        <v>749</v>
      </c>
      <c r="O336" s="163" t="s">
        <v>749</v>
      </c>
      <c r="P336" s="6" t="s">
        <v>3377</v>
      </c>
      <c r="Q336" s="65" t="s">
        <v>749</v>
      </c>
      <c r="R336" s="260" t="s">
        <v>2953</v>
      </c>
      <c r="S336" s="260" t="s">
        <v>3378</v>
      </c>
      <c r="X336" s="65" t="s">
        <v>3394</v>
      </c>
      <c r="Y336" s="6" t="s">
        <v>2953</v>
      </c>
    </row>
    <row r="337" spans="1:25">
      <c r="A337" s="62">
        <v>373</v>
      </c>
      <c r="B337" s="446">
        <v>373</v>
      </c>
      <c r="C337" s="63"/>
      <c r="D337" s="413" t="e">
        <v>#N/A</v>
      </c>
      <c r="E337" s="67" t="s">
        <v>3395</v>
      </c>
      <c r="F337" s="67">
        <f>+IFERROR(IF(VLOOKUP($A337,Indicators!$A:$D,3,FALSE)=0,"TBD",VLOOKUP($A337,Indicators!$A:$D,3,FALSE)),"TBD")</f>
        <v>11</v>
      </c>
      <c r="G337" s="183" t="s">
        <v>723</v>
      </c>
      <c r="H337" s="67" t="s">
        <v>2950</v>
      </c>
      <c r="I337" s="67"/>
      <c r="J337" s="67" t="s">
        <v>2447</v>
      </c>
      <c r="K337" s="67"/>
      <c r="L337" s="67"/>
      <c r="M337" s="67"/>
      <c r="N337" s="67" t="s">
        <v>749</v>
      </c>
      <c r="O337" s="163" t="s">
        <v>749</v>
      </c>
      <c r="P337" s="6" t="s">
        <v>3377</v>
      </c>
      <c r="Q337" s="65" t="s">
        <v>749</v>
      </c>
      <c r="R337" s="260" t="s">
        <v>2953</v>
      </c>
      <c r="S337" s="260" t="s">
        <v>3378</v>
      </c>
      <c r="X337" s="65" t="s">
        <v>3394</v>
      </c>
      <c r="Y337" s="6" t="s">
        <v>2953</v>
      </c>
    </row>
    <row r="338" spans="1:25">
      <c r="A338" s="62">
        <v>374</v>
      </c>
      <c r="B338" s="446">
        <v>374</v>
      </c>
      <c r="C338" s="63"/>
      <c r="D338" s="413" t="e">
        <v>#N/A</v>
      </c>
      <c r="E338" s="67" t="s">
        <v>3396</v>
      </c>
      <c r="F338" s="67">
        <f>+IFERROR(IF(VLOOKUP($A338,Indicators!$A:$D,3,FALSE)=0,"TBD",VLOOKUP($A338,Indicators!$A:$D,3,FALSE)),"TBD")</f>
        <v>11</v>
      </c>
      <c r="G338" s="183" t="s">
        <v>723</v>
      </c>
      <c r="H338" s="67" t="s">
        <v>2950</v>
      </c>
      <c r="I338" s="67"/>
      <c r="J338" s="67" t="s">
        <v>2447</v>
      </c>
      <c r="K338" s="67"/>
      <c r="L338" s="67"/>
      <c r="M338" s="67"/>
      <c r="N338" s="67" t="s">
        <v>749</v>
      </c>
      <c r="O338" s="163" t="s">
        <v>749</v>
      </c>
      <c r="P338" s="6" t="s">
        <v>3377</v>
      </c>
      <c r="Q338" s="65" t="s">
        <v>749</v>
      </c>
      <c r="R338" s="260" t="s">
        <v>2953</v>
      </c>
      <c r="S338" s="260" t="s">
        <v>3378</v>
      </c>
      <c r="X338" s="65" t="s">
        <v>3394</v>
      </c>
      <c r="Y338" s="6" t="s">
        <v>2953</v>
      </c>
    </row>
    <row r="339" spans="1:25">
      <c r="A339" s="62">
        <v>375</v>
      </c>
      <c r="B339" s="446">
        <v>375</v>
      </c>
      <c r="C339" s="63"/>
      <c r="D339" s="413" t="e">
        <v>#N/A</v>
      </c>
      <c r="E339" s="67" t="s">
        <v>3397</v>
      </c>
      <c r="F339" s="67">
        <f>+IFERROR(IF(VLOOKUP($A339,Indicators!$A:$D,3,FALSE)=0,"TBD",VLOOKUP($A339,Indicators!$A:$D,3,FALSE)),"TBD")</f>
        <v>11</v>
      </c>
      <c r="G339" s="183" t="s">
        <v>723</v>
      </c>
      <c r="H339" s="67" t="s">
        <v>2950</v>
      </c>
      <c r="I339" s="67"/>
      <c r="J339" s="67" t="s">
        <v>2447</v>
      </c>
      <c r="K339" s="67"/>
      <c r="L339" s="67"/>
      <c r="M339" s="67"/>
      <c r="N339" s="67" t="s">
        <v>749</v>
      </c>
      <c r="O339" s="163" t="s">
        <v>749</v>
      </c>
      <c r="P339" s="6" t="s">
        <v>3377</v>
      </c>
      <c r="Q339" s="65" t="s">
        <v>749</v>
      </c>
      <c r="R339" s="260" t="s">
        <v>2953</v>
      </c>
      <c r="S339" s="260" t="s">
        <v>3378</v>
      </c>
      <c r="X339" s="65" t="s">
        <v>3394</v>
      </c>
      <c r="Y339" s="6" t="s">
        <v>2953</v>
      </c>
    </row>
    <row r="340" spans="1:25">
      <c r="A340" s="62">
        <v>376</v>
      </c>
      <c r="B340" s="446">
        <v>376</v>
      </c>
      <c r="C340" s="63"/>
      <c r="D340" s="413" t="e">
        <v>#N/A</v>
      </c>
      <c r="E340" s="67" t="s">
        <v>3398</v>
      </c>
      <c r="F340" s="67">
        <f>+IFERROR(IF(VLOOKUP($A340,Indicators!$A:$D,3,FALSE)=0,"TBD",VLOOKUP($A340,Indicators!$A:$D,3,FALSE)),"TBD")</f>
        <v>11</v>
      </c>
      <c r="G340" s="183" t="s">
        <v>723</v>
      </c>
      <c r="H340" s="67" t="s">
        <v>2950</v>
      </c>
      <c r="I340" s="67"/>
      <c r="J340" s="67" t="s">
        <v>2447</v>
      </c>
      <c r="K340" s="67"/>
      <c r="L340" s="67"/>
      <c r="M340" s="67"/>
      <c r="N340" s="67" t="s">
        <v>749</v>
      </c>
      <c r="O340" s="163" t="s">
        <v>749</v>
      </c>
      <c r="P340" s="6" t="s">
        <v>3377</v>
      </c>
      <c r="Q340" s="65" t="s">
        <v>749</v>
      </c>
      <c r="R340" s="260" t="s">
        <v>2953</v>
      </c>
      <c r="S340" s="260" t="s">
        <v>3378</v>
      </c>
      <c r="Y340" s="6" t="s">
        <v>2953</v>
      </c>
    </row>
    <row r="341" spans="1:25">
      <c r="A341" s="62">
        <v>377</v>
      </c>
      <c r="B341" s="446">
        <v>377</v>
      </c>
      <c r="C341" s="63"/>
      <c r="D341" s="413" t="e">
        <v>#N/A</v>
      </c>
      <c r="E341" s="67" t="s">
        <v>1192</v>
      </c>
      <c r="F341" s="67">
        <f>+IFERROR(IF(VLOOKUP($A341,Indicators!$A:$D,3,FALSE)=0,"TBD",VLOOKUP($A341,Indicators!$A:$D,3,FALSE)),"TBD")</f>
        <v>11</v>
      </c>
      <c r="G341" s="183" t="s">
        <v>723</v>
      </c>
      <c r="H341" s="67" t="s">
        <v>2950</v>
      </c>
      <c r="I341" s="67"/>
      <c r="J341" s="67" t="s">
        <v>2447</v>
      </c>
      <c r="K341" s="67"/>
      <c r="L341" s="67"/>
      <c r="M341" s="67"/>
      <c r="N341" s="67" t="s">
        <v>749</v>
      </c>
      <c r="O341" s="163" t="s">
        <v>749</v>
      </c>
      <c r="P341" s="6" t="s">
        <v>3377</v>
      </c>
      <c r="Q341" s="65" t="s">
        <v>749</v>
      </c>
      <c r="R341" s="260" t="s">
        <v>2953</v>
      </c>
      <c r="S341" s="260" t="s">
        <v>3378</v>
      </c>
      <c r="Y341" s="6" t="s">
        <v>2953</v>
      </c>
    </row>
    <row r="342" spans="1:25">
      <c r="A342" s="62">
        <v>378</v>
      </c>
      <c r="B342" s="446">
        <v>378</v>
      </c>
      <c r="C342" s="63"/>
      <c r="D342" s="413" t="e">
        <v>#N/A</v>
      </c>
      <c r="E342" s="67" t="s">
        <v>1194</v>
      </c>
      <c r="F342" s="67">
        <f>+IFERROR(IF(VLOOKUP($A342,Indicators!$A:$D,3,FALSE)=0,"TBD",VLOOKUP($A342,Indicators!$A:$D,3,FALSE)),"TBD")</f>
        <v>11</v>
      </c>
      <c r="G342" s="183" t="s">
        <v>723</v>
      </c>
      <c r="H342" s="67" t="s">
        <v>2950</v>
      </c>
      <c r="I342" s="67"/>
      <c r="J342" s="67" t="s">
        <v>2447</v>
      </c>
      <c r="K342" s="67"/>
      <c r="L342" s="67"/>
      <c r="M342" s="67"/>
      <c r="N342" s="67" t="s">
        <v>749</v>
      </c>
      <c r="O342" s="163" t="s">
        <v>749</v>
      </c>
      <c r="P342" s="6" t="s">
        <v>3377</v>
      </c>
      <c r="Q342" s="65" t="s">
        <v>749</v>
      </c>
      <c r="R342" s="260" t="s">
        <v>2953</v>
      </c>
      <c r="S342" s="260" t="s">
        <v>3378</v>
      </c>
      <c r="Y342" s="6" t="s">
        <v>2953</v>
      </c>
    </row>
    <row r="343" spans="1:25">
      <c r="A343" s="62">
        <v>379</v>
      </c>
      <c r="B343" s="446">
        <v>379</v>
      </c>
      <c r="C343" s="63"/>
      <c r="D343" s="413" t="e">
        <v>#N/A</v>
      </c>
      <c r="E343" s="67" t="s">
        <v>1196</v>
      </c>
      <c r="F343" s="67">
        <f>+IFERROR(IF(VLOOKUP($A343,Indicators!$A:$D,3,FALSE)=0,"TBD",VLOOKUP($A343,Indicators!$A:$D,3,FALSE)),"TBD")</f>
        <v>11</v>
      </c>
      <c r="G343" s="183" t="s">
        <v>723</v>
      </c>
      <c r="H343" s="67" t="s">
        <v>2950</v>
      </c>
      <c r="I343" s="67"/>
      <c r="J343" s="67" t="s">
        <v>2447</v>
      </c>
      <c r="K343" s="67"/>
      <c r="L343" s="67"/>
      <c r="M343" s="67"/>
      <c r="N343" s="67" t="s">
        <v>749</v>
      </c>
      <c r="O343" s="163" t="s">
        <v>749</v>
      </c>
      <c r="P343" s="6" t="s">
        <v>3377</v>
      </c>
      <c r="Q343" s="65" t="s">
        <v>749</v>
      </c>
      <c r="R343" s="260" t="s">
        <v>2953</v>
      </c>
      <c r="S343" s="260" t="s">
        <v>3378</v>
      </c>
      <c r="Y343" s="6" t="s">
        <v>2953</v>
      </c>
    </row>
    <row r="344" spans="1:25">
      <c r="A344" s="62">
        <v>380</v>
      </c>
      <c r="B344" s="446">
        <v>380</v>
      </c>
      <c r="C344" s="63"/>
      <c r="D344" s="413" t="e">
        <v>#N/A</v>
      </c>
      <c r="E344" s="67" t="s">
        <v>3399</v>
      </c>
      <c r="F344" s="67">
        <f>+IFERROR(IF(VLOOKUP($A344,Indicators!$A:$D,3,FALSE)=0,"TBD",VLOOKUP($A344,Indicators!$A:$D,3,FALSE)),"TBD")</f>
        <v>11</v>
      </c>
      <c r="G344" s="183" t="s">
        <v>723</v>
      </c>
      <c r="H344" s="67" t="s">
        <v>2950</v>
      </c>
      <c r="I344" s="67"/>
      <c r="J344" s="67" t="s">
        <v>2447</v>
      </c>
      <c r="K344" s="67"/>
      <c r="L344" s="67"/>
      <c r="M344" s="67"/>
      <c r="N344" s="67" t="s">
        <v>749</v>
      </c>
      <c r="O344" s="163" t="s">
        <v>749</v>
      </c>
      <c r="P344" s="6" t="s">
        <v>3377</v>
      </c>
      <c r="Q344" s="65" t="s">
        <v>749</v>
      </c>
      <c r="R344" s="260" t="s">
        <v>2953</v>
      </c>
      <c r="S344" s="260" t="s">
        <v>3378</v>
      </c>
      <c r="Y344" s="6" t="s">
        <v>2953</v>
      </c>
    </row>
    <row r="345" spans="1:25">
      <c r="A345" s="62">
        <v>381</v>
      </c>
      <c r="B345" s="446">
        <v>381</v>
      </c>
      <c r="C345" s="63"/>
      <c r="D345" s="413" t="e">
        <v>#N/A</v>
      </c>
      <c r="E345" s="67" t="s">
        <v>3400</v>
      </c>
      <c r="F345" s="67">
        <f>+IFERROR(IF(VLOOKUP($A345,Indicators!$A:$D,3,FALSE)=0,"TBD",VLOOKUP($A345,Indicators!$A:$D,3,FALSE)),"TBD")</f>
        <v>11</v>
      </c>
      <c r="G345" s="183" t="s">
        <v>723</v>
      </c>
      <c r="H345" s="67" t="s">
        <v>2950</v>
      </c>
      <c r="I345" s="67"/>
      <c r="J345" s="67" t="s">
        <v>2447</v>
      </c>
      <c r="K345" s="67"/>
      <c r="L345" s="67"/>
      <c r="M345" s="67"/>
      <c r="N345" s="67" t="s">
        <v>749</v>
      </c>
      <c r="O345" s="163" t="s">
        <v>749</v>
      </c>
      <c r="P345" s="6" t="s">
        <v>3377</v>
      </c>
      <c r="Q345" s="65" t="s">
        <v>749</v>
      </c>
      <c r="R345" s="260" t="s">
        <v>2953</v>
      </c>
      <c r="S345" s="260" t="s">
        <v>3378</v>
      </c>
      <c r="Y345" s="6" t="s">
        <v>2953</v>
      </c>
    </row>
    <row r="346" spans="1:25">
      <c r="A346" s="62">
        <v>382</v>
      </c>
      <c r="B346" s="446">
        <v>382</v>
      </c>
      <c r="C346" s="63"/>
      <c r="D346" s="413" t="e">
        <v>#N/A</v>
      </c>
      <c r="E346" s="67" t="s">
        <v>3401</v>
      </c>
      <c r="F346" s="67">
        <f>+IFERROR(IF(VLOOKUP($A346,Indicators!$A:$D,3,FALSE)=0,"TBD",VLOOKUP($A346,Indicators!$A:$D,3,FALSE)),"TBD")</f>
        <v>11</v>
      </c>
      <c r="G346" s="183" t="s">
        <v>723</v>
      </c>
      <c r="H346" s="67" t="s">
        <v>2950</v>
      </c>
      <c r="I346" s="67"/>
      <c r="J346" s="67" t="s">
        <v>2447</v>
      </c>
      <c r="K346" s="67"/>
      <c r="L346" s="67"/>
      <c r="M346" s="67"/>
      <c r="N346" s="67" t="s">
        <v>749</v>
      </c>
      <c r="O346" s="163" t="s">
        <v>749</v>
      </c>
      <c r="P346" s="6" t="s">
        <v>3377</v>
      </c>
      <c r="Q346" s="65" t="s">
        <v>749</v>
      </c>
      <c r="R346" s="260" t="s">
        <v>2953</v>
      </c>
      <c r="S346" s="260" t="s">
        <v>3378</v>
      </c>
      <c r="Y346" s="6" t="s">
        <v>2953</v>
      </c>
    </row>
    <row r="347" spans="1:25">
      <c r="A347" s="62">
        <v>383</v>
      </c>
      <c r="B347" s="446">
        <v>383</v>
      </c>
      <c r="C347" s="63"/>
      <c r="D347" s="413" t="e">
        <v>#N/A</v>
      </c>
      <c r="E347" s="67" t="s">
        <v>1205</v>
      </c>
      <c r="F347" s="67">
        <f>+IFERROR(IF(VLOOKUP($A347,Indicators!$A:$D,3,FALSE)=0,"TBD",VLOOKUP($A347,Indicators!$A:$D,3,FALSE)),"TBD")</f>
        <v>11</v>
      </c>
      <c r="G347" s="183" t="s">
        <v>723</v>
      </c>
      <c r="H347" s="67" t="s">
        <v>2950</v>
      </c>
      <c r="I347" s="67"/>
      <c r="J347" s="67" t="s">
        <v>2447</v>
      </c>
      <c r="K347" s="67"/>
      <c r="L347" s="67"/>
      <c r="M347" s="67"/>
      <c r="N347" s="67" t="s">
        <v>749</v>
      </c>
      <c r="O347" s="163" t="s">
        <v>749</v>
      </c>
      <c r="P347" s="6" t="s">
        <v>3067</v>
      </c>
      <c r="Q347" s="65" t="s">
        <v>749</v>
      </c>
      <c r="R347" s="260" t="s">
        <v>2953</v>
      </c>
      <c r="S347" s="260" t="s">
        <v>2953</v>
      </c>
      <c r="Y347" s="6" t="s">
        <v>2953</v>
      </c>
    </row>
    <row r="348" spans="1:25">
      <c r="A348" s="62">
        <v>384</v>
      </c>
      <c r="B348" s="446">
        <v>384</v>
      </c>
      <c r="C348" s="63"/>
      <c r="D348" s="413" t="e">
        <v>#N/A</v>
      </c>
      <c r="E348" s="67" t="s">
        <v>3402</v>
      </c>
      <c r="F348" s="67">
        <f>+IFERROR(IF(VLOOKUP($A348,Indicators!$A:$D,3,FALSE)=0,"TBD",VLOOKUP($A348,Indicators!$A:$D,3,FALSE)),"TBD")</f>
        <v>11</v>
      </c>
      <c r="G348" s="183" t="s">
        <v>723</v>
      </c>
      <c r="H348" s="67" t="s">
        <v>2950</v>
      </c>
      <c r="I348" s="67"/>
      <c r="J348" s="67" t="s">
        <v>2447</v>
      </c>
      <c r="K348" s="67"/>
      <c r="L348" s="67"/>
      <c r="M348" s="67"/>
      <c r="N348" s="67" t="s">
        <v>749</v>
      </c>
      <c r="O348" s="163" t="s">
        <v>749</v>
      </c>
      <c r="P348" s="6" t="s">
        <v>3067</v>
      </c>
      <c r="Q348" s="65" t="s">
        <v>749</v>
      </c>
      <c r="R348" s="260" t="s">
        <v>2953</v>
      </c>
      <c r="S348" s="260" t="s">
        <v>2953</v>
      </c>
      <c r="Y348" s="6" t="s">
        <v>2953</v>
      </c>
    </row>
    <row r="349" spans="1:25">
      <c r="A349" s="62">
        <v>385</v>
      </c>
      <c r="B349" s="446">
        <v>385</v>
      </c>
      <c r="C349" s="63"/>
      <c r="D349" s="413" t="e">
        <v>#N/A</v>
      </c>
      <c r="E349" s="67" t="s">
        <v>3403</v>
      </c>
      <c r="F349" s="67">
        <f>+IFERROR(IF(VLOOKUP($A349,Indicators!$A:$D,3,FALSE)=0,"TBD",VLOOKUP($A349,Indicators!$A:$D,3,FALSE)),"TBD")</f>
        <v>11</v>
      </c>
      <c r="G349" s="183" t="s">
        <v>723</v>
      </c>
      <c r="H349" s="67" t="s">
        <v>2950</v>
      </c>
      <c r="I349" s="67"/>
      <c r="J349" s="67" t="s">
        <v>2447</v>
      </c>
      <c r="K349" s="67"/>
      <c r="L349" s="67"/>
      <c r="M349" s="67"/>
      <c r="N349" s="67" t="s">
        <v>749</v>
      </c>
      <c r="O349" s="163" t="s">
        <v>749</v>
      </c>
      <c r="P349" s="6" t="s">
        <v>3067</v>
      </c>
      <c r="Q349" s="65" t="s">
        <v>749</v>
      </c>
      <c r="R349" s="260" t="s">
        <v>2953</v>
      </c>
      <c r="S349" s="260" t="s">
        <v>2953</v>
      </c>
      <c r="Y349" s="6" t="s">
        <v>2953</v>
      </c>
    </row>
    <row r="350" spans="1:25">
      <c r="A350" s="62">
        <v>386</v>
      </c>
      <c r="B350" s="446">
        <v>386</v>
      </c>
      <c r="C350" s="63"/>
      <c r="D350" s="413" t="e">
        <v>#N/A</v>
      </c>
      <c r="E350" s="67" t="s">
        <v>3404</v>
      </c>
      <c r="F350" s="67">
        <f>+IFERROR(IF(VLOOKUP($A350,Indicators!$A:$D,3,FALSE)=0,"TBD",VLOOKUP($A350,Indicators!$A:$D,3,FALSE)),"TBD")</f>
        <v>11</v>
      </c>
      <c r="G350" s="183" t="s">
        <v>723</v>
      </c>
      <c r="H350" s="67" t="s">
        <v>2950</v>
      </c>
      <c r="I350" s="67"/>
      <c r="J350" s="67" t="s">
        <v>2447</v>
      </c>
      <c r="K350" s="67"/>
      <c r="L350" s="67"/>
      <c r="M350" s="67"/>
      <c r="N350" s="67" t="s">
        <v>749</v>
      </c>
      <c r="O350" s="163" t="s">
        <v>749</v>
      </c>
      <c r="P350" s="6" t="s">
        <v>3067</v>
      </c>
      <c r="Q350" s="65" t="s">
        <v>749</v>
      </c>
      <c r="R350" s="260" t="s">
        <v>2953</v>
      </c>
      <c r="S350" s="260" t="s">
        <v>2953</v>
      </c>
      <c r="Y350" s="6" t="s">
        <v>2953</v>
      </c>
    </row>
    <row r="351" spans="1:25">
      <c r="A351" s="62">
        <v>387</v>
      </c>
      <c r="B351" s="446">
        <v>387</v>
      </c>
      <c r="C351" s="63"/>
      <c r="D351" s="413" t="e">
        <v>#N/A</v>
      </c>
      <c r="E351" s="67" t="s">
        <v>1214</v>
      </c>
      <c r="F351" s="67">
        <f>+IFERROR(IF(VLOOKUP($A351,Indicators!$A:$D,3,FALSE)=0,"TBD",VLOOKUP($A351,Indicators!$A:$D,3,FALSE)),"TBD")</f>
        <v>11</v>
      </c>
      <c r="G351" s="183" t="s">
        <v>723</v>
      </c>
      <c r="H351" s="67" t="s">
        <v>2950</v>
      </c>
      <c r="I351" s="67"/>
      <c r="J351" s="67" t="s">
        <v>2447</v>
      </c>
      <c r="K351" s="67"/>
      <c r="L351" s="67"/>
      <c r="M351" s="67"/>
      <c r="N351" s="67" t="s">
        <v>749</v>
      </c>
      <c r="O351" s="163" t="s">
        <v>749</v>
      </c>
      <c r="P351" s="6" t="s">
        <v>3067</v>
      </c>
      <c r="Q351" s="65" t="s">
        <v>749</v>
      </c>
      <c r="R351" s="260" t="s">
        <v>2953</v>
      </c>
      <c r="S351" s="260" t="s">
        <v>2953</v>
      </c>
      <c r="Y351" s="6" t="s">
        <v>2953</v>
      </c>
    </row>
    <row r="352" spans="1:25">
      <c r="A352" s="62">
        <v>388</v>
      </c>
      <c r="B352" s="446">
        <v>388</v>
      </c>
      <c r="C352" s="63"/>
      <c r="D352" s="413" t="e">
        <v>#N/A</v>
      </c>
      <c r="E352" s="67" t="s">
        <v>3405</v>
      </c>
      <c r="F352" s="67">
        <f>+IFERROR(IF(VLOOKUP($A352,Indicators!$A:$D,3,FALSE)=0,"TBD",VLOOKUP($A352,Indicators!$A:$D,3,FALSE)),"TBD")</f>
        <v>11</v>
      </c>
      <c r="G352" s="183" t="s">
        <v>723</v>
      </c>
      <c r="H352" s="67" t="s">
        <v>2950</v>
      </c>
      <c r="I352" s="67"/>
      <c r="J352" s="67" t="s">
        <v>2447</v>
      </c>
      <c r="K352" s="67"/>
      <c r="L352" s="67"/>
      <c r="M352" s="67"/>
      <c r="N352" s="67" t="s">
        <v>749</v>
      </c>
      <c r="O352" s="163" t="s">
        <v>749</v>
      </c>
      <c r="P352" s="6" t="s">
        <v>3067</v>
      </c>
      <c r="Q352" s="65" t="s">
        <v>749</v>
      </c>
      <c r="R352" s="260" t="s">
        <v>2953</v>
      </c>
      <c r="S352" s="260" t="s">
        <v>2953</v>
      </c>
      <c r="Y352" s="6" t="s">
        <v>2953</v>
      </c>
    </row>
    <row r="353" spans="1:25">
      <c r="A353" s="62">
        <v>389</v>
      </c>
      <c r="B353" s="446">
        <v>389</v>
      </c>
      <c r="C353" s="63"/>
      <c r="D353" s="413" t="e">
        <v>#N/A</v>
      </c>
      <c r="E353" s="67" t="s">
        <v>3406</v>
      </c>
      <c r="F353" s="67">
        <f>+IFERROR(IF(VLOOKUP($A353,Indicators!$A:$D,3,FALSE)=0,"TBD",VLOOKUP($A353,Indicators!$A:$D,3,FALSE)),"TBD")</f>
        <v>11</v>
      </c>
      <c r="G353" s="183" t="s">
        <v>723</v>
      </c>
      <c r="H353" s="67" t="s">
        <v>2950</v>
      </c>
      <c r="I353" s="67"/>
      <c r="J353" s="67" t="s">
        <v>2447</v>
      </c>
      <c r="K353" s="67"/>
      <c r="L353" s="67"/>
      <c r="M353" s="67"/>
      <c r="N353" s="67" t="s">
        <v>749</v>
      </c>
      <c r="O353" s="163" t="s">
        <v>749</v>
      </c>
      <c r="P353" s="6" t="s">
        <v>3067</v>
      </c>
      <c r="Q353" s="65" t="s">
        <v>749</v>
      </c>
      <c r="R353" s="260" t="s">
        <v>2953</v>
      </c>
      <c r="S353" s="260" t="s">
        <v>2953</v>
      </c>
      <c r="Y353" s="6" t="s">
        <v>2953</v>
      </c>
    </row>
    <row r="354" spans="1:25">
      <c r="A354" s="62">
        <v>390</v>
      </c>
      <c r="B354" s="446">
        <v>390</v>
      </c>
      <c r="C354" s="63"/>
      <c r="D354" s="413" t="e">
        <v>#N/A</v>
      </c>
      <c r="E354" s="67" t="s">
        <v>3407</v>
      </c>
      <c r="F354" s="67">
        <f>+IFERROR(IF(VLOOKUP($A354,Indicators!$A:$D,3,FALSE)=0,"TBD",VLOOKUP($A354,Indicators!$A:$D,3,FALSE)),"TBD")</f>
        <v>11</v>
      </c>
      <c r="G354" s="183" t="s">
        <v>723</v>
      </c>
      <c r="H354" s="67" t="s">
        <v>2950</v>
      </c>
      <c r="I354" s="67"/>
      <c r="J354" s="67" t="s">
        <v>2447</v>
      </c>
      <c r="K354" s="67"/>
      <c r="L354" s="67"/>
      <c r="M354" s="67"/>
      <c r="N354" s="67" t="s">
        <v>749</v>
      </c>
      <c r="O354" s="163" t="s">
        <v>749</v>
      </c>
      <c r="P354" s="6" t="s">
        <v>3067</v>
      </c>
      <c r="Q354" s="65" t="s">
        <v>749</v>
      </c>
      <c r="R354" s="260" t="s">
        <v>2953</v>
      </c>
      <c r="S354" s="260" t="s">
        <v>2953</v>
      </c>
      <c r="Y354" s="6" t="s">
        <v>2953</v>
      </c>
    </row>
    <row r="355" spans="1:25">
      <c r="A355" s="62">
        <v>391</v>
      </c>
      <c r="B355" s="446">
        <v>391</v>
      </c>
      <c r="C355" s="63"/>
      <c r="D355" s="413" t="e">
        <v>#N/A</v>
      </c>
      <c r="E355" s="67" t="s">
        <v>3408</v>
      </c>
      <c r="F355" s="67">
        <f>+IFERROR(IF(VLOOKUP($A355,Indicators!$A:$D,3,FALSE)=0,"TBD",VLOOKUP($A355,Indicators!$A:$D,3,FALSE)),"TBD")</f>
        <v>11</v>
      </c>
      <c r="G355" s="183" t="s">
        <v>723</v>
      </c>
      <c r="H355" s="67" t="s">
        <v>2950</v>
      </c>
      <c r="I355" s="67"/>
      <c r="J355" s="67" t="s">
        <v>3409</v>
      </c>
      <c r="K355" s="67"/>
      <c r="L355" s="67"/>
      <c r="M355" s="67"/>
      <c r="N355" s="67" t="s">
        <v>749</v>
      </c>
      <c r="O355" s="163" t="s">
        <v>749</v>
      </c>
      <c r="P355" s="6" t="s">
        <v>3410</v>
      </c>
      <c r="Q355" s="65" t="s">
        <v>749</v>
      </c>
      <c r="R355" s="260" t="s">
        <v>2953</v>
      </c>
      <c r="S355" s="260" t="s">
        <v>2953</v>
      </c>
      <c r="Y355" s="6" t="s">
        <v>2953</v>
      </c>
    </row>
    <row r="356" spans="1:25">
      <c r="A356" s="62">
        <v>392</v>
      </c>
      <c r="B356" s="446">
        <v>392</v>
      </c>
      <c r="C356" s="63"/>
      <c r="D356" s="413" t="e">
        <v>#N/A</v>
      </c>
      <c r="E356" s="67" t="s">
        <v>3411</v>
      </c>
      <c r="F356" s="67">
        <f>+IFERROR(IF(VLOOKUP($A356,Indicators!$A:$D,3,FALSE)=0,"TBD",VLOOKUP($A356,Indicators!$A:$D,3,FALSE)),"TBD")</f>
        <v>11</v>
      </c>
      <c r="G356" s="183" t="s">
        <v>723</v>
      </c>
      <c r="H356" s="67" t="s">
        <v>2950</v>
      </c>
      <c r="I356" s="67"/>
      <c r="J356" s="67" t="s">
        <v>3409</v>
      </c>
      <c r="K356" s="67"/>
      <c r="L356" s="67"/>
      <c r="M356" s="67"/>
      <c r="N356" s="67">
        <v>30200</v>
      </c>
      <c r="O356" s="163" t="s">
        <v>749</v>
      </c>
      <c r="P356" s="6" t="s">
        <v>3410</v>
      </c>
      <c r="R356" s="260" t="s">
        <v>2953</v>
      </c>
      <c r="S356" s="260" t="s">
        <v>2953</v>
      </c>
      <c r="Y356" s="6" t="s">
        <v>2953</v>
      </c>
    </row>
    <row r="357" spans="1:25">
      <c r="A357" s="62">
        <v>393</v>
      </c>
      <c r="B357" s="446">
        <v>393</v>
      </c>
      <c r="C357" s="63"/>
      <c r="D357" s="413" t="e">
        <v>#N/A</v>
      </c>
      <c r="E357" s="67" t="s">
        <v>3412</v>
      </c>
      <c r="F357" s="67">
        <f>+IFERROR(IF(VLOOKUP($A357,Indicators!$A:$D,3,FALSE)=0,"TBD",VLOOKUP($A357,Indicators!$A:$D,3,FALSE)),"TBD")</f>
        <v>11</v>
      </c>
      <c r="G357" s="183" t="s">
        <v>723</v>
      </c>
      <c r="H357" s="67" t="s">
        <v>2950</v>
      </c>
      <c r="I357" s="67"/>
      <c r="J357" s="67" t="s">
        <v>2447</v>
      </c>
      <c r="K357" s="67"/>
      <c r="L357" s="67"/>
      <c r="M357" s="67"/>
      <c r="N357" s="67" t="s">
        <v>749</v>
      </c>
      <c r="O357" s="163" t="s">
        <v>749</v>
      </c>
      <c r="P357" s="6" t="s">
        <v>3085</v>
      </c>
      <c r="Q357" s="65" t="s">
        <v>749</v>
      </c>
      <c r="R357" s="260" t="s">
        <v>2953</v>
      </c>
      <c r="S357" s="260" t="s">
        <v>2953</v>
      </c>
      <c r="Y357" s="6" t="s">
        <v>2953</v>
      </c>
    </row>
    <row r="358" spans="1:25">
      <c r="A358" s="62">
        <v>394</v>
      </c>
      <c r="B358" s="446">
        <v>394</v>
      </c>
      <c r="C358" s="63"/>
      <c r="D358" s="413" t="e">
        <v>#N/A</v>
      </c>
      <c r="E358" s="67" t="s">
        <v>3413</v>
      </c>
      <c r="F358" s="67">
        <f>+IFERROR(IF(VLOOKUP($A358,Indicators!$A:$D,3,FALSE)=0,"TBD",VLOOKUP($A358,Indicators!$A:$D,3,FALSE)),"TBD")</f>
        <v>11</v>
      </c>
      <c r="G358" s="183" t="s">
        <v>723</v>
      </c>
      <c r="H358" s="67" t="s">
        <v>2950</v>
      </c>
      <c r="I358" s="67"/>
      <c r="J358" s="67" t="s">
        <v>2447</v>
      </c>
      <c r="K358" s="67"/>
      <c r="L358" s="67"/>
      <c r="M358" s="67"/>
      <c r="N358" s="67" t="s">
        <v>749</v>
      </c>
      <c r="O358" s="163" t="s">
        <v>749</v>
      </c>
      <c r="P358" s="6" t="s">
        <v>3085</v>
      </c>
      <c r="Q358" s="65" t="s">
        <v>749</v>
      </c>
      <c r="R358" s="260" t="s">
        <v>2953</v>
      </c>
      <c r="S358" s="260" t="s">
        <v>2953</v>
      </c>
      <c r="Y358" s="6" t="s">
        <v>2953</v>
      </c>
    </row>
    <row r="359" spans="1:25">
      <c r="A359" s="62">
        <v>395</v>
      </c>
      <c r="B359" s="446">
        <v>395</v>
      </c>
      <c r="C359" s="63"/>
      <c r="D359" s="413">
        <v>4309</v>
      </c>
      <c r="E359" s="67" t="s">
        <v>3414</v>
      </c>
      <c r="F359" s="67">
        <f>+IFERROR(IF(VLOOKUP($A359,Indicators!$A:$D,3,FALSE)=0,"TBD",VLOOKUP($A359,Indicators!$A:$D,3,FALSE)),"TBD")</f>
        <v>11</v>
      </c>
      <c r="G359" s="183" t="s">
        <v>723</v>
      </c>
      <c r="H359" s="67" t="s">
        <v>2950</v>
      </c>
      <c r="I359" s="67"/>
      <c r="J359" s="67" t="s">
        <v>2970</v>
      </c>
      <c r="K359" s="67"/>
      <c r="L359" s="67"/>
      <c r="M359" s="190">
        <v>471</v>
      </c>
      <c r="N359" s="67">
        <v>30873</v>
      </c>
      <c r="O359" s="163" t="s">
        <v>749</v>
      </c>
      <c r="P359" s="6" t="s">
        <v>3092</v>
      </c>
      <c r="Q359" s="65" t="s">
        <v>749</v>
      </c>
      <c r="R359" s="260" t="s">
        <v>2953</v>
      </c>
      <c r="S359" s="260" t="s">
        <v>2953</v>
      </c>
      <c r="Y359" s="6" t="s">
        <v>2953</v>
      </c>
    </row>
    <row r="360" spans="1:25">
      <c r="A360" s="62">
        <v>396</v>
      </c>
      <c r="B360" s="446">
        <v>396</v>
      </c>
      <c r="C360" s="63"/>
      <c r="D360" s="413" t="e">
        <v>#N/A</v>
      </c>
      <c r="E360" s="67" t="s">
        <v>3415</v>
      </c>
      <c r="F360" s="67">
        <f>+IFERROR(IF(VLOOKUP($A360,Indicators!$A:$D,3,FALSE)=0,"TBD",VLOOKUP($A360,Indicators!$A:$D,3,FALSE)),"TBD")</f>
        <v>11</v>
      </c>
      <c r="G360" s="183" t="s">
        <v>723</v>
      </c>
      <c r="H360" s="67" t="s">
        <v>2950</v>
      </c>
      <c r="I360" s="67"/>
      <c r="J360" s="67" t="s">
        <v>2970</v>
      </c>
      <c r="K360" s="67"/>
      <c r="L360" s="67"/>
      <c r="M360" s="67"/>
      <c r="N360" s="67">
        <v>30260</v>
      </c>
      <c r="O360" s="163" t="s">
        <v>749</v>
      </c>
      <c r="Q360" s="65" t="s">
        <v>749</v>
      </c>
      <c r="R360" s="260" t="s">
        <v>3088</v>
      </c>
      <c r="S360" s="260" t="s">
        <v>3089</v>
      </c>
      <c r="X360" s="65" t="s">
        <v>3416</v>
      </c>
      <c r="Y360" s="6" t="s">
        <v>2953</v>
      </c>
    </row>
    <row r="361" spans="1:25">
      <c r="A361" s="62">
        <v>397</v>
      </c>
      <c r="B361" s="446">
        <v>397</v>
      </c>
      <c r="C361" s="63"/>
      <c r="D361" s="413" t="e">
        <v>#N/A</v>
      </c>
      <c r="E361" s="67" t="s">
        <v>3417</v>
      </c>
      <c r="F361" s="67">
        <f>+IFERROR(IF(VLOOKUP($A361,Indicators!$A:$D,3,FALSE)=0,"TBD",VLOOKUP($A361,Indicators!$A:$D,3,FALSE)),"TBD")</f>
        <v>11</v>
      </c>
      <c r="G361" s="183" t="s">
        <v>723</v>
      </c>
      <c r="H361" s="67" t="s">
        <v>2950</v>
      </c>
      <c r="I361" s="67"/>
      <c r="J361" s="67" t="s">
        <v>2970</v>
      </c>
      <c r="K361" s="67"/>
      <c r="L361" s="67"/>
      <c r="M361" s="67"/>
      <c r="N361" s="67">
        <v>30261</v>
      </c>
      <c r="O361" s="163" t="s">
        <v>749</v>
      </c>
      <c r="P361" s="455" t="s">
        <v>3418</v>
      </c>
      <c r="Q361" s="65" t="s">
        <v>749</v>
      </c>
      <c r="R361" s="260" t="s">
        <v>2953</v>
      </c>
      <c r="S361" s="260" t="s">
        <v>3089</v>
      </c>
      <c r="Y361" s="6" t="s">
        <v>2953</v>
      </c>
    </row>
    <row r="362" spans="1:25">
      <c r="A362" s="62">
        <v>398</v>
      </c>
      <c r="B362" s="446">
        <v>398</v>
      </c>
      <c r="C362" s="63"/>
      <c r="D362" s="413" t="e">
        <v>#N/A</v>
      </c>
      <c r="E362" s="67" t="s">
        <v>3419</v>
      </c>
      <c r="F362" s="67">
        <f>+IFERROR(IF(VLOOKUP($A362,Indicators!$A:$D,3,FALSE)=0,"TBD",VLOOKUP($A362,Indicators!$A:$D,3,FALSE)),"TBD")</f>
        <v>11</v>
      </c>
      <c r="G362" s="183" t="s">
        <v>723</v>
      </c>
      <c r="H362" s="67" t="s">
        <v>2950</v>
      </c>
      <c r="I362" s="67"/>
      <c r="J362" s="67" t="s">
        <v>2970</v>
      </c>
      <c r="K362" s="67"/>
      <c r="L362" s="67"/>
      <c r="M362" s="67"/>
      <c r="N362" s="67">
        <v>30262</v>
      </c>
      <c r="O362" s="163" t="s">
        <v>749</v>
      </c>
      <c r="P362" s="455" t="s">
        <v>3092</v>
      </c>
      <c r="Q362" s="65" t="s">
        <v>749</v>
      </c>
      <c r="R362" s="260" t="s">
        <v>2953</v>
      </c>
      <c r="S362" s="260" t="s">
        <v>3089</v>
      </c>
      <c r="Y362" s="6" t="s">
        <v>2953</v>
      </c>
    </row>
    <row r="363" spans="1:25">
      <c r="A363" s="62">
        <v>399</v>
      </c>
      <c r="B363" s="446">
        <v>399</v>
      </c>
      <c r="C363" s="63"/>
      <c r="D363" s="413">
        <v>4607</v>
      </c>
      <c r="E363" s="67" t="s">
        <v>3420</v>
      </c>
      <c r="F363" s="67">
        <f>+IFERROR(IF(VLOOKUP($A363,Indicators!$A:$D,3,FALSE)=0,"TBD",VLOOKUP($A363,Indicators!$A:$D,3,FALSE)),"TBD")</f>
        <v>11</v>
      </c>
      <c r="G363" s="183" t="s">
        <v>723</v>
      </c>
      <c r="H363" s="67" t="s">
        <v>2950</v>
      </c>
      <c r="I363" s="67"/>
      <c r="J363" s="67" t="s">
        <v>2970</v>
      </c>
      <c r="K363" s="67"/>
      <c r="L363" s="67"/>
      <c r="M363" s="190">
        <v>555</v>
      </c>
      <c r="N363" s="67">
        <v>30916</v>
      </c>
      <c r="O363" s="163" t="s">
        <v>749</v>
      </c>
      <c r="P363" s="455" t="s">
        <v>3092</v>
      </c>
      <c r="Q363" s="65" t="s">
        <v>749</v>
      </c>
      <c r="R363" s="260" t="s">
        <v>2953</v>
      </c>
      <c r="S363" s="260" t="s">
        <v>2953</v>
      </c>
      <c r="Y363" s="6" t="s">
        <v>2953</v>
      </c>
    </row>
    <row r="364" spans="1:25">
      <c r="A364" s="62">
        <v>400</v>
      </c>
      <c r="B364" s="446">
        <v>400</v>
      </c>
      <c r="C364" s="63"/>
      <c r="D364" s="413" t="e">
        <v>#N/A</v>
      </c>
      <c r="E364" s="67" t="s">
        <v>3421</v>
      </c>
      <c r="F364" s="67">
        <f>+IFERROR(IF(VLOOKUP($A364,Indicators!$A:$D,3,FALSE)=0,"TBD",VLOOKUP($A364,Indicators!$A:$D,3,FALSE)),"TBD")</f>
        <v>11</v>
      </c>
      <c r="G364" s="183" t="s">
        <v>723</v>
      </c>
      <c r="H364" s="67" t="s">
        <v>2950</v>
      </c>
      <c r="I364" s="67"/>
      <c r="J364" s="67" t="s">
        <v>2970</v>
      </c>
      <c r="K364" s="67"/>
      <c r="L364" s="67"/>
      <c r="M364" s="67"/>
      <c r="N364" s="67">
        <v>30260</v>
      </c>
      <c r="O364" s="163" t="s">
        <v>749</v>
      </c>
      <c r="Q364" s="65" t="s">
        <v>749</v>
      </c>
      <c r="R364" s="260" t="s">
        <v>3088</v>
      </c>
      <c r="S364" s="260" t="s">
        <v>3089</v>
      </c>
      <c r="X364" s="65" t="s">
        <v>3422</v>
      </c>
      <c r="Y364" s="6" t="s">
        <v>2953</v>
      </c>
    </row>
    <row r="365" spans="1:25">
      <c r="A365" s="62">
        <v>401</v>
      </c>
      <c r="B365" s="446">
        <v>401</v>
      </c>
      <c r="C365" s="63"/>
      <c r="D365" s="413" t="e">
        <v>#N/A</v>
      </c>
      <c r="E365" s="67" t="s">
        <v>3423</v>
      </c>
      <c r="F365" s="67">
        <f>+IFERROR(IF(VLOOKUP($A365,Indicators!$A:$D,3,FALSE)=0,"TBD",VLOOKUP($A365,Indicators!$A:$D,3,FALSE)),"TBD")</f>
        <v>11</v>
      </c>
      <c r="G365" s="183" t="s">
        <v>723</v>
      </c>
      <c r="H365" s="67" t="s">
        <v>2950</v>
      </c>
      <c r="I365" s="67"/>
      <c r="J365" s="67" t="s">
        <v>2970</v>
      </c>
      <c r="K365" s="67"/>
      <c r="L365" s="67"/>
      <c r="M365" s="67"/>
      <c r="N365" s="67">
        <v>30261</v>
      </c>
      <c r="O365" s="163" t="s">
        <v>749</v>
      </c>
      <c r="P365" s="455" t="s">
        <v>3424</v>
      </c>
      <c r="Q365" s="65" t="s">
        <v>749</v>
      </c>
      <c r="R365" s="260" t="s">
        <v>2953</v>
      </c>
      <c r="S365" s="260" t="s">
        <v>3089</v>
      </c>
      <c r="Y365" s="6" t="s">
        <v>2953</v>
      </c>
    </row>
    <row r="366" spans="1:25">
      <c r="A366" s="62">
        <v>402</v>
      </c>
      <c r="B366" s="446">
        <v>402</v>
      </c>
      <c r="C366" s="63"/>
      <c r="D366" s="413" t="e">
        <v>#N/A</v>
      </c>
      <c r="E366" s="67" t="s">
        <v>3425</v>
      </c>
      <c r="F366" s="67">
        <f>+IFERROR(IF(VLOOKUP($A366,Indicators!$A:$D,3,FALSE)=0,"TBD",VLOOKUP($A366,Indicators!$A:$D,3,FALSE)),"TBD")</f>
        <v>11</v>
      </c>
      <c r="G366" s="183" t="s">
        <v>723</v>
      </c>
      <c r="H366" s="67" t="s">
        <v>2950</v>
      </c>
      <c r="I366" s="67"/>
      <c r="J366" s="67" t="s">
        <v>2970</v>
      </c>
      <c r="K366" s="67"/>
      <c r="L366" s="67"/>
      <c r="M366" s="67"/>
      <c r="N366" s="67">
        <v>30262</v>
      </c>
      <c r="O366" s="163" t="s">
        <v>749</v>
      </c>
      <c r="P366" s="455" t="s">
        <v>3092</v>
      </c>
      <c r="Q366" s="65" t="s">
        <v>749</v>
      </c>
      <c r="R366" s="260" t="s">
        <v>2953</v>
      </c>
      <c r="S366" s="260" t="s">
        <v>3089</v>
      </c>
      <c r="Y366" s="6" t="s">
        <v>2953</v>
      </c>
    </row>
    <row r="367" spans="1:25">
      <c r="A367" s="62">
        <v>403</v>
      </c>
      <c r="B367" s="446">
        <v>403</v>
      </c>
      <c r="C367" s="63"/>
      <c r="D367" s="413">
        <v>4309</v>
      </c>
      <c r="E367" s="67" t="s">
        <v>3414</v>
      </c>
      <c r="F367" s="67">
        <f>+IFERROR(IF(VLOOKUP($A367,Indicators!$A:$D,3,FALSE)=0,"TBD",VLOOKUP($A367,Indicators!$A:$D,3,FALSE)),"TBD")</f>
        <v>11</v>
      </c>
      <c r="G367" s="183" t="s">
        <v>723</v>
      </c>
      <c r="H367" s="67" t="s">
        <v>2950</v>
      </c>
      <c r="I367" s="67"/>
      <c r="J367" s="67" t="s">
        <v>2970</v>
      </c>
      <c r="K367" s="67"/>
      <c r="L367" s="67"/>
      <c r="M367" s="67"/>
      <c r="N367" s="67">
        <v>30916</v>
      </c>
      <c r="O367" s="163" t="s">
        <v>749</v>
      </c>
      <c r="P367" s="455" t="s">
        <v>3092</v>
      </c>
      <c r="Q367" s="65" t="s">
        <v>749</v>
      </c>
      <c r="R367" s="260" t="s">
        <v>2953</v>
      </c>
      <c r="S367" s="260" t="s">
        <v>2953</v>
      </c>
      <c r="Y367" s="6" t="s">
        <v>2953</v>
      </c>
    </row>
    <row r="368" spans="1:25">
      <c r="A368" s="62">
        <v>404</v>
      </c>
      <c r="B368" s="446">
        <v>404</v>
      </c>
      <c r="C368" s="63"/>
      <c r="D368" s="413" t="e">
        <v>#N/A</v>
      </c>
      <c r="E368" s="67" t="s">
        <v>3426</v>
      </c>
      <c r="F368" s="67">
        <f>+IFERROR(IF(VLOOKUP($A368,Indicators!$A:$D,3,FALSE)=0,"TBD",VLOOKUP($A368,Indicators!$A:$D,3,FALSE)),"TBD")</f>
        <v>11</v>
      </c>
      <c r="G368" s="183" t="s">
        <v>723</v>
      </c>
      <c r="H368" s="67" t="s">
        <v>2950</v>
      </c>
      <c r="I368" s="67"/>
      <c r="J368" s="67" t="s">
        <v>2970</v>
      </c>
      <c r="K368" s="67"/>
      <c r="L368" s="67"/>
      <c r="M368" s="67"/>
      <c r="N368" s="67" t="s">
        <v>749</v>
      </c>
      <c r="O368" s="163" t="s">
        <v>749</v>
      </c>
      <c r="P368" s="6" t="s">
        <v>3098</v>
      </c>
      <c r="Q368" s="65" t="s">
        <v>749</v>
      </c>
      <c r="R368" s="260" t="s">
        <v>2953</v>
      </c>
      <c r="S368" s="260" t="s">
        <v>2953</v>
      </c>
      <c r="Y368" s="6" t="s">
        <v>2953</v>
      </c>
    </row>
    <row r="369" spans="1:25">
      <c r="A369" s="62">
        <v>405</v>
      </c>
      <c r="B369" s="446">
        <v>405</v>
      </c>
      <c r="C369" s="63"/>
      <c r="D369" s="413" t="e">
        <v>#N/A</v>
      </c>
      <c r="E369" s="67" t="s">
        <v>3427</v>
      </c>
      <c r="F369" s="67">
        <f>+IFERROR(IF(VLOOKUP($A369,Indicators!$A:$D,3,FALSE)=0,"TBD",VLOOKUP($A369,Indicators!$A:$D,3,FALSE)),"TBD")</f>
        <v>11</v>
      </c>
      <c r="G369" s="183" t="s">
        <v>723</v>
      </c>
      <c r="H369" s="67" t="s">
        <v>2950</v>
      </c>
      <c r="I369" s="67"/>
      <c r="J369" s="67" t="s">
        <v>2970</v>
      </c>
      <c r="K369" s="67"/>
      <c r="L369" s="67"/>
      <c r="M369" s="67"/>
      <c r="N369" s="67">
        <v>30256</v>
      </c>
      <c r="O369" s="163" t="s">
        <v>749</v>
      </c>
      <c r="Q369" s="65" t="s">
        <v>749</v>
      </c>
      <c r="R369" s="260" t="s">
        <v>2953</v>
      </c>
      <c r="S369" s="260" t="s">
        <v>2953</v>
      </c>
      <c r="Y369" s="6" t="s">
        <v>2953</v>
      </c>
    </row>
    <row r="370" spans="1:25">
      <c r="A370" s="62">
        <v>406</v>
      </c>
      <c r="B370" s="446">
        <v>406</v>
      </c>
      <c r="C370" s="63"/>
      <c r="D370" s="413" t="e">
        <v>#N/A</v>
      </c>
      <c r="E370" s="67" t="s">
        <v>3428</v>
      </c>
      <c r="F370" s="67">
        <f>+IFERROR(IF(VLOOKUP($A370,Indicators!$A:$D,3,FALSE)=0,"TBD",VLOOKUP($A370,Indicators!$A:$D,3,FALSE)),"TBD")</f>
        <v>11</v>
      </c>
      <c r="G370" s="183" t="s">
        <v>723</v>
      </c>
      <c r="H370" s="67" t="s">
        <v>2950</v>
      </c>
      <c r="I370" s="67"/>
      <c r="J370" s="67" t="s">
        <v>2970</v>
      </c>
      <c r="K370" s="67"/>
      <c r="L370" s="67"/>
      <c r="M370" s="67"/>
      <c r="N370" s="67">
        <v>30257</v>
      </c>
      <c r="O370" s="163" t="s">
        <v>749</v>
      </c>
      <c r="P370" s="455" t="s">
        <v>3098</v>
      </c>
      <c r="Q370" s="65" t="s">
        <v>749</v>
      </c>
      <c r="R370" s="260" t="s">
        <v>2953</v>
      </c>
      <c r="S370" s="260" t="s">
        <v>2953</v>
      </c>
      <c r="Y370" s="6" t="s">
        <v>2953</v>
      </c>
    </row>
    <row r="371" spans="1:25">
      <c r="A371" s="62">
        <v>407</v>
      </c>
      <c r="B371" s="446">
        <v>407</v>
      </c>
      <c r="C371" s="63"/>
      <c r="D371" s="413" t="e">
        <v>#N/A</v>
      </c>
      <c r="E371" s="67" t="s">
        <v>3429</v>
      </c>
      <c r="F371" s="67">
        <f>+IFERROR(IF(VLOOKUP($A371,Indicators!$A:$D,3,FALSE)=0,"TBD",VLOOKUP($A371,Indicators!$A:$D,3,FALSE)),"TBD")</f>
        <v>11</v>
      </c>
      <c r="G371" s="183" t="s">
        <v>723</v>
      </c>
      <c r="H371" s="67" t="s">
        <v>2950</v>
      </c>
      <c r="I371" s="67"/>
      <c r="J371" s="67" t="s">
        <v>2970</v>
      </c>
      <c r="K371" s="67"/>
      <c r="L371" s="67"/>
      <c r="M371" s="67"/>
      <c r="N371" s="67" t="s">
        <v>749</v>
      </c>
      <c r="O371" s="163" t="s">
        <v>749</v>
      </c>
      <c r="Q371" s="65" t="s">
        <v>749</v>
      </c>
      <c r="R371" s="260" t="s">
        <v>2953</v>
      </c>
      <c r="S371" s="260" t="s">
        <v>2953</v>
      </c>
      <c r="Y371" s="6" t="s">
        <v>2953</v>
      </c>
    </row>
    <row r="372" spans="1:25">
      <c r="A372" s="62">
        <v>408</v>
      </c>
      <c r="B372" s="446">
        <v>408</v>
      </c>
      <c r="C372" s="63"/>
      <c r="D372" s="413" t="e">
        <v>#N/A</v>
      </c>
      <c r="E372" s="67" t="s">
        <v>3430</v>
      </c>
      <c r="F372" s="67">
        <f>+IFERROR(IF(VLOOKUP($A372,Indicators!$A:$D,3,FALSE)=0,"TBD",VLOOKUP($A372,Indicators!$A:$D,3,FALSE)),"TBD")</f>
        <v>11</v>
      </c>
      <c r="G372" s="183" t="s">
        <v>723</v>
      </c>
      <c r="H372" s="67" t="s">
        <v>2950</v>
      </c>
      <c r="I372" s="67"/>
      <c r="J372" s="67" t="s">
        <v>2970</v>
      </c>
      <c r="K372" s="67"/>
      <c r="L372" s="67"/>
      <c r="M372" s="67"/>
      <c r="N372" s="67">
        <v>30256</v>
      </c>
      <c r="O372" s="163" t="s">
        <v>749</v>
      </c>
      <c r="Q372" s="65" t="s">
        <v>749</v>
      </c>
      <c r="R372" s="260" t="s">
        <v>2953</v>
      </c>
      <c r="S372" s="260" t="s">
        <v>2953</v>
      </c>
      <c r="Y372" s="6" t="s">
        <v>2953</v>
      </c>
    </row>
    <row r="373" spans="1:25">
      <c r="A373" s="62">
        <v>409</v>
      </c>
      <c r="B373" s="446">
        <v>409</v>
      </c>
      <c r="C373" s="63"/>
      <c r="D373" s="413" t="e">
        <v>#N/A</v>
      </c>
      <c r="E373" s="67" t="s">
        <v>3431</v>
      </c>
      <c r="F373" s="67">
        <f>+IFERROR(IF(VLOOKUP($A373,Indicators!$A:$D,3,FALSE)=0,"TBD",VLOOKUP($A373,Indicators!$A:$D,3,FALSE)),"TBD")</f>
        <v>11</v>
      </c>
      <c r="G373" s="183" t="s">
        <v>723</v>
      </c>
      <c r="H373" s="67" t="s">
        <v>2950</v>
      </c>
      <c r="I373" s="67"/>
      <c r="J373" s="67" t="s">
        <v>2970</v>
      </c>
      <c r="K373" s="67"/>
      <c r="L373" s="67"/>
      <c r="M373" s="67"/>
      <c r="N373" s="67">
        <v>30257</v>
      </c>
      <c r="O373" s="163" t="s">
        <v>749</v>
      </c>
      <c r="P373" s="6" t="s">
        <v>3098</v>
      </c>
      <c r="Q373" s="65" t="s">
        <v>749</v>
      </c>
      <c r="R373" s="260" t="s">
        <v>2953</v>
      </c>
      <c r="S373" s="260" t="s">
        <v>2953</v>
      </c>
      <c r="Y373" s="6" t="s">
        <v>2953</v>
      </c>
    </row>
    <row r="374" spans="1:25">
      <c r="A374" s="62">
        <v>410</v>
      </c>
      <c r="B374" s="446">
        <v>410</v>
      </c>
      <c r="C374" s="63"/>
      <c r="D374" s="413" t="e">
        <v>#N/A</v>
      </c>
      <c r="E374" s="67" t="s">
        <v>3432</v>
      </c>
      <c r="F374" s="67">
        <f>+IFERROR(IF(VLOOKUP($A374,Indicators!$A:$D,3,FALSE)=0,"TBD",VLOOKUP($A374,Indicators!$A:$D,3,FALSE)),"TBD")</f>
        <v>11</v>
      </c>
      <c r="G374" s="183" t="s">
        <v>723</v>
      </c>
      <c r="H374" s="67" t="s">
        <v>2950</v>
      </c>
      <c r="I374" s="67"/>
      <c r="J374" s="67" t="s">
        <v>2970</v>
      </c>
      <c r="K374" s="67"/>
      <c r="L374" s="67"/>
      <c r="M374" s="67"/>
      <c r="N374" s="67" t="s">
        <v>749</v>
      </c>
      <c r="O374" s="163" t="s">
        <v>749</v>
      </c>
      <c r="P374" s="6" t="s">
        <v>3098</v>
      </c>
      <c r="Q374" s="65" t="s">
        <v>749</v>
      </c>
      <c r="R374" s="260" t="s">
        <v>2953</v>
      </c>
      <c r="S374" s="260" t="s">
        <v>2953</v>
      </c>
      <c r="Y374" s="6" t="s">
        <v>2953</v>
      </c>
    </row>
    <row r="375" spans="1:25">
      <c r="A375" s="62">
        <v>411</v>
      </c>
      <c r="B375" s="446">
        <v>411</v>
      </c>
      <c r="C375" s="63"/>
      <c r="D375" s="413" t="e">
        <v>#N/A</v>
      </c>
      <c r="E375" s="67" t="s">
        <v>1248</v>
      </c>
      <c r="F375" s="67">
        <f>+IFERROR(IF(VLOOKUP($A375,Indicators!$A:$D,3,FALSE)=0,"TBD",VLOOKUP($A375,Indicators!$A:$D,3,FALSE)),"TBD")</f>
        <v>11</v>
      </c>
      <c r="G375" s="183" t="s">
        <v>723</v>
      </c>
      <c r="H375" s="67" t="s">
        <v>2950</v>
      </c>
      <c r="I375" s="67"/>
      <c r="J375" s="67" t="s">
        <v>3433</v>
      </c>
      <c r="K375" s="67"/>
      <c r="L375" s="67"/>
      <c r="M375" s="67"/>
      <c r="N375" s="67" t="s">
        <v>749</v>
      </c>
      <c r="O375" s="163" t="s">
        <v>749</v>
      </c>
      <c r="P375" s="6" t="s">
        <v>3434</v>
      </c>
      <c r="Q375" s="65" t="s">
        <v>749</v>
      </c>
      <c r="R375" s="260" t="s">
        <v>2953</v>
      </c>
      <c r="S375" s="260" t="s">
        <v>3108</v>
      </c>
      <c r="X375" s="65" t="s">
        <v>3435</v>
      </c>
      <c r="Y375" s="6" t="s">
        <v>3436</v>
      </c>
    </row>
    <row r="376" spans="1:25">
      <c r="A376" s="62">
        <v>412</v>
      </c>
      <c r="B376" s="446">
        <v>412</v>
      </c>
      <c r="C376" s="63"/>
      <c r="D376" s="413" t="e">
        <v>#N/A</v>
      </c>
      <c r="E376" s="67" t="s">
        <v>3437</v>
      </c>
      <c r="F376" s="67">
        <f>+IFERROR(IF(VLOOKUP($A376,Indicators!$A:$D,3,FALSE)=0,"TBD",VLOOKUP($A376,Indicators!$A:$D,3,FALSE)),"TBD")</f>
        <v>11</v>
      </c>
      <c r="G376" s="183" t="s">
        <v>723</v>
      </c>
      <c r="H376" s="67" t="s">
        <v>2950</v>
      </c>
      <c r="I376" s="67"/>
      <c r="J376" s="67" t="s">
        <v>3433</v>
      </c>
      <c r="K376" s="67"/>
      <c r="L376" s="67"/>
      <c r="M376" s="67"/>
      <c r="N376" s="67" t="s">
        <v>749</v>
      </c>
      <c r="O376" s="163" t="s">
        <v>749</v>
      </c>
      <c r="P376" s="6" t="s">
        <v>3434</v>
      </c>
      <c r="Q376" s="65" t="s">
        <v>749</v>
      </c>
      <c r="R376" s="260" t="s">
        <v>2953</v>
      </c>
      <c r="S376" s="260" t="s">
        <v>3108</v>
      </c>
      <c r="X376" s="65" t="s">
        <v>3435</v>
      </c>
      <c r="Y376" s="6" t="s">
        <v>3438</v>
      </c>
    </row>
    <row r="377" spans="1:25">
      <c r="A377" s="62">
        <v>413</v>
      </c>
      <c r="B377" s="446">
        <v>413</v>
      </c>
      <c r="C377" s="63"/>
      <c r="D377" s="413" t="e">
        <v>#N/A</v>
      </c>
      <c r="E377" s="67" t="s">
        <v>3439</v>
      </c>
      <c r="F377" s="67">
        <f>+IFERROR(IF(VLOOKUP($A377,Indicators!$A:$D,3,FALSE)=0,"TBD",VLOOKUP($A377,Indicators!$A:$D,3,FALSE)),"TBD")</f>
        <v>11</v>
      </c>
      <c r="G377" s="183" t="s">
        <v>723</v>
      </c>
      <c r="H377" s="67" t="s">
        <v>2950</v>
      </c>
      <c r="I377" s="67"/>
      <c r="J377" s="67" t="s">
        <v>3433</v>
      </c>
      <c r="K377" s="67"/>
      <c r="L377" s="67"/>
      <c r="M377" s="67"/>
      <c r="N377" s="67" t="s">
        <v>749</v>
      </c>
      <c r="O377" s="163" t="s">
        <v>749</v>
      </c>
      <c r="P377" s="6" t="s">
        <v>3434</v>
      </c>
      <c r="Q377" s="65" t="s">
        <v>749</v>
      </c>
      <c r="R377" s="260" t="s">
        <v>2953</v>
      </c>
      <c r="S377" s="260" t="s">
        <v>3108</v>
      </c>
      <c r="X377" s="65" t="s">
        <v>3435</v>
      </c>
      <c r="Y377" s="6" t="s">
        <v>3438</v>
      </c>
    </row>
    <row r="378" spans="1:25">
      <c r="A378" s="62">
        <v>414</v>
      </c>
      <c r="B378" s="446">
        <v>414</v>
      </c>
      <c r="C378" s="63"/>
      <c r="D378" s="413" t="e">
        <v>#N/A</v>
      </c>
      <c r="E378" s="67" t="s">
        <v>3440</v>
      </c>
      <c r="F378" s="67">
        <f>+IFERROR(IF(VLOOKUP($A378,Indicators!$A:$D,3,FALSE)=0,"TBD",VLOOKUP($A378,Indicators!$A:$D,3,FALSE)),"TBD")</f>
        <v>11</v>
      </c>
      <c r="G378" s="183" t="s">
        <v>723</v>
      </c>
      <c r="H378" s="67" t="s">
        <v>2950</v>
      </c>
      <c r="I378" s="67"/>
      <c r="J378" s="67" t="s">
        <v>3433</v>
      </c>
      <c r="K378" s="67"/>
      <c r="L378" s="67"/>
      <c r="M378" s="67"/>
      <c r="N378" s="67" t="s">
        <v>749</v>
      </c>
      <c r="O378" s="163" t="s">
        <v>749</v>
      </c>
      <c r="P378" s="6" t="s">
        <v>3434</v>
      </c>
      <c r="Q378" s="65" t="s">
        <v>749</v>
      </c>
      <c r="R378" s="260" t="s">
        <v>2953</v>
      </c>
      <c r="S378" s="260" t="s">
        <v>3108</v>
      </c>
      <c r="X378" s="65" t="s">
        <v>3435</v>
      </c>
      <c r="Y378" s="6" t="s">
        <v>3438</v>
      </c>
    </row>
    <row r="379" spans="1:25">
      <c r="A379" s="62">
        <v>415</v>
      </c>
      <c r="B379" s="446">
        <v>415</v>
      </c>
      <c r="C379" s="63"/>
      <c r="D379" s="413" t="e">
        <v>#N/A</v>
      </c>
      <c r="E379" s="67" t="s">
        <v>3441</v>
      </c>
      <c r="F379" s="67">
        <f>+IFERROR(IF(VLOOKUP($A379,Indicators!$A:$D,3,FALSE)=0,"TBD",VLOOKUP($A379,Indicators!$A:$D,3,FALSE)),"TBD")</f>
        <v>11</v>
      </c>
      <c r="G379" s="183" t="s">
        <v>723</v>
      </c>
      <c r="H379" s="67" t="s">
        <v>2950</v>
      </c>
      <c r="I379" s="67"/>
      <c r="J379" s="67" t="s">
        <v>2447</v>
      </c>
      <c r="K379" s="67"/>
      <c r="L379" s="67"/>
      <c r="M379" s="67"/>
      <c r="N379" s="67" t="s">
        <v>749</v>
      </c>
      <c r="O379" s="163" t="s">
        <v>749</v>
      </c>
      <c r="P379" s="6"/>
      <c r="Q379" s="65" t="s">
        <v>749</v>
      </c>
      <c r="R379" s="260" t="s">
        <v>2953</v>
      </c>
      <c r="S379" s="260" t="s">
        <v>2953</v>
      </c>
      <c r="Y379" s="6" t="s">
        <v>2953</v>
      </c>
    </row>
    <row r="380" spans="1:25">
      <c r="A380" s="62">
        <v>416</v>
      </c>
      <c r="B380" s="446">
        <v>416</v>
      </c>
      <c r="C380" s="63"/>
      <c r="D380" s="413" t="e">
        <v>#N/A</v>
      </c>
      <c r="E380" s="67" t="s">
        <v>3442</v>
      </c>
      <c r="F380" s="67">
        <f>+IFERROR(IF(VLOOKUP($A380,Indicators!$A:$D,3,FALSE)=0,"TBD",VLOOKUP($A380,Indicators!$A:$D,3,FALSE)),"TBD")</f>
        <v>11</v>
      </c>
      <c r="G380" s="183" t="s">
        <v>723</v>
      </c>
      <c r="H380" s="67" t="s">
        <v>2950</v>
      </c>
      <c r="I380" s="67"/>
      <c r="J380" s="67" t="s">
        <v>2447</v>
      </c>
      <c r="K380" s="67"/>
      <c r="L380" s="67"/>
      <c r="M380" s="67"/>
      <c r="N380" s="67" t="s">
        <v>749</v>
      </c>
      <c r="O380" s="163" t="s">
        <v>749</v>
      </c>
      <c r="P380" s="6" t="s">
        <v>3443</v>
      </c>
      <c r="Q380" s="65" t="s">
        <v>749</v>
      </c>
      <c r="R380" s="260" t="s">
        <v>2953</v>
      </c>
      <c r="S380" s="260" t="s">
        <v>2953</v>
      </c>
      <c r="Y380" s="6" t="s">
        <v>2953</v>
      </c>
    </row>
    <row r="381" spans="1:25">
      <c r="A381" s="62">
        <v>417</v>
      </c>
      <c r="B381" s="446">
        <v>417</v>
      </c>
      <c r="C381" s="63"/>
      <c r="D381" s="413" t="e">
        <v>#N/A</v>
      </c>
      <c r="E381" s="67" t="s">
        <v>3444</v>
      </c>
      <c r="F381" s="67">
        <f>+IFERROR(IF(VLOOKUP($A381,Indicators!$A:$D,3,FALSE)=0,"TBD",VLOOKUP($A381,Indicators!$A:$D,3,FALSE)),"TBD")</f>
        <v>11</v>
      </c>
      <c r="G381" s="183" t="s">
        <v>723</v>
      </c>
      <c r="H381" s="67" t="s">
        <v>2950</v>
      </c>
      <c r="I381" s="67"/>
      <c r="J381" s="67" t="s">
        <v>2447</v>
      </c>
      <c r="K381" s="67"/>
      <c r="L381" s="67"/>
      <c r="M381" s="67"/>
      <c r="N381" s="67" t="s">
        <v>749</v>
      </c>
      <c r="O381" s="163" t="s">
        <v>749</v>
      </c>
      <c r="P381" s="6" t="s">
        <v>3443</v>
      </c>
      <c r="Q381" s="65" t="s">
        <v>749</v>
      </c>
      <c r="R381" s="260" t="s">
        <v>2953</v>
      </c>
      <c r="S381" s="260" t="s">
        <v>2953</v>
      </c>
      <c r="Y381" s="6" t="s">
        <v>2953</v>
      </c>
    </row>
    <row r="382" spans="1:25">
      <c r="A382" s="62">
        <v>418</v>
      </c>
      <c r="B382" s="446">
        <v>418</v>
      </c>
      <c r="C382" s="63"/>
      <c r="D382" s="413" t="e">
        <v>#N/A</v>
      </c>
      <c r="E382" s="67" t="s">
        <v>3445</v>
      </c>
      <c r="F382" s="67">
        <f>+IFERROR(IF(VLOOKUP($A382,Indicators!$A:$D,3,FALSE)=0,"TBD",VLOOKUP($A382,Indicators!$A:$D,3,FALSE)),"TBD")</f>
        <v>11</v>
      </c>
      <c r="G382" s="183" t="s">
        <v>723</v>
      </c>
      <c r="H382" s="67" t="s">
        <v>2950</v>
      </c>
      <c r="I382" s="67"/>
      <c r="J382" s="67" t="s">
        <v>2447</v>
      </c>
      <c r="K382" s="67"/>
      <c r="L382" s="67"/>
      <c r="M382" s="67"/>
      <c r="N382" s="67" t="s">
        <v>749</v>
      </c>
      <c r="O382" s="163" t="s">
        <v>749</v>
      </c>
      <c r="P382" s="6" t="s">
        <v>3443</v>
      </c>
      <c r="Q382" s="65" t="s">
        <v>749</v>
      </c>
      <c r="R382" s="260" t="s">
        <v>2953</v>
      </c>
      <c r="S382" s="260" t="s">
        <v>2953</v>
      </c>
      <c r="Y382" s="6" t="s">
        <v>2953</v>
      </c>
    </row>
    <row r="383" spans="1:25">
      <c r="A383" s="62">
        <v>419</v>
      </c>
      <c r="B383" s="446">
        <v>419</v>
      </c>
      <c r="C383" s="63"/>
      <c r="D383" s="413" t="e">
        <v>#N/A</v>
      </c>
      <c r="E383" s="67" t="s">
        <v>3446</v>
      </c>
      <c r="F383" s="67">
        <f>+IFERROR(IF(VLOOKUP($A383,Indicators!$A:$D,3,FALSE)=0,"TBD",VLOOKUP($A383,Indicators!$A:$D,3,FALSE)),"TBD")</f>
        <v>11</v>
      </c>
      <c r="G383" s="183" t="s">
        <v>723</v>
      </c>
      <c r="H383" s="67" t="s">
        <v>2950</v>
      </c>
      <c r="I383" s="67"/>
      <c r="J383" s="67" t="s">
        <v>2447</v>
      </c>
      <c r="K383" s="67"/>
      <c r="L383" s="67"/>
      <c r="M383" s="67"/>
      <c r="N383" s="67" t="s">
        <v>749</v>
      </c>
      <c r="O383" s="163" t="s">
        <v>749</v>
      </c>
      <c r="P383" s="6" t="s">
        <v>3443</v>
      </c>
      <c r="Q383" s="65" t="s">
        <v>749</v>
      </c>
      <c r="R383" s="260" t="s">
        <v>2953</v>
      </c>
      <c r="S383" s="260" t="s">
        <v>2953</v>
      </c>
      <c r="Y383" s="6" t="s">
        <v>2953</v>
      </c>
    </row>
    <row r="384" spans="1:25">
      <c r="A384" s="62">
        <v>420</v>
      </c>
      <c r="B384" s="446">
        <v>420</v>
      </c>
      <c r="C384" s="63"/>
      <c r="D384" s="413" t="e">
        <v>#N/A</v>
      </c>
      <c r="E384" s="67" t="s">
        <v>3447</v>
      </c>
      <c r="F384" s="67">
        <f>+IFERROR(IF(VLOOKUP($A384,Indicators!$A:$D,3,FALSE)=0,"TBD",VLOOKUP($A384,Indicators!$A:$D,3,FALSE)),"TBD")</f>
        <v>11</v>
      </c>
      <c r="G384" s="183" t="s">
        <v>723</v>
      </c>
      <c r="H384" s="67" t="s">
        <v>2950</v>
      </c>
      <c r="I384" s="67"/>
      <c r="J384" s="67" t="s">
        <v>2970</v>
      </c>
      <c r="K384" s="67"/>
      <c r="L384" s="67"/>
      <c r="M384" s="67"/>
      <c r="N384" s="67" t="s">
        <v>749</v>
      </c>
      <c r="O384" s="163" t="s">
        <v>749</v>
      </c>
      <c r="Q384" s="65" t="s">
        <v>749</v>
      </c>
      <c r="R384" s="260" t="s">
        <v>2953</v>
      </c>
      <c r="S384" s="260" t="s">
        <v>3048</v>
      </c>
      <c r="Y384" s="6" t="s">
        <v>2953</v>
      </c>
    </row>
    <row r="385" spans="1:25">
      <c r="A385" s="62">
        <v>421</v>
      </c>
      <c r="B385" s="446">
        <v>421</v>
      </c>
      <c r="C385" s="63"/>
      <c r="D385" s="413" t="e">
        <v>#N/A</v>
      </c>
      <c r="E385" s="67" t="s">
        <v>3448</v>
      </c>
      <c r="F385" s="67">
        <f>+IFERROR(IF(VLOOKUP($A385,Indicators!$A:$D,3,FALSE)=0,"TBD",VLOOKUP($A385,Indicators!$A:$D,3,FALSE)),"TBD")</f>
        <v>11</v>
      </c>
      <c r="G385" s="183" t="s">
        <v>723</v>
      </c>
      <c r="H385" s="67" t="s">
        <v>2950</v>
      </c>
      <c r="I385" s="67"/>
      <c r="J385" s="67" t="s">
        <v>2970</v>
      </c>
      <c r="K385" s="67"/>
      <c r="L385" s="67"/>
      <c r="M385" s="67"/>
      <c r="N385" s="67" t="s">
        <v>749</v>
      </c>
      <c r="O385" s="163" t="s">
        <v>749</v>
      </c>
      <c r="Q385" s="65" t="s">
        <v>749</v>
      </c>
      <c r="R385" s="260" t="s">
        <v>2953</v>
      </c>
      <c r="S385" s="260" t="s">
        <v>3048</v>
      </c>
      <c r="Y385" s="6" t="s">
        <v>2953</v>
      </c>
    </row>
    <row r="386" spans="1:25">
      <c r="A386" s="62">
        <v>422</v>
      </c>
      <c r="B386" s="446">
        <v>422</v>
      </c>
      <c r="C386" s="63"/>
      <c r="D386" s="413" t="e">
        <v>#N/A</v>
      </c>
      <c r="E386" s="67" t="s">
        <v>3449</v>
      </c>
      <c r="F386" s="67">
        <f>+IFERROR(IF(VLOOKUP($A386,Indicators!$A:$D,3,FALSE)=0,"TBD",VLOOKUP($A386,Indicators!$A:$D,3,FALSE)),"TBD")</f>
        <v>11</v>
      </c>
      <c r="G386" s="183" t="s">
        <v>723</v>
      </c>
      <c r="H386" s="67" t="s">
        <v>2950</v>
      </c>
      <c r="I386" s="67"/>
      <c r="J386" s="67" t="s">
        <v>2970</v>
      </c>
      <c r="K386" s="67"/>
      <c r="L386" s="67"/>
      <c r="M386" s="67"/>
      <c r="N386" s="67" t="s">
        <v>749</v>
      </c>
      <c r="O386" s="163" t="s">
        <v>749</v>
      </c>
      <c r="Q386" s="65" t="s">
        <v>749</v>
      </c>
      <c r="R386" s="260" t="s">
        <v>2953</v>
      </c>
      <c r="S386" s="260" t="s">
        <v>3048</v>
      </c>
      <c r="Y386" s="6" t="s">
        <v>2953</v>
      </c>
    </row>
    <row r="387" spans="1:25">
      <c r="A387" s="62">
        <v>423</v>
      </c>
      <c r="B387" s="446">
        <v>423</v>
      </c>
      <c r="C387" s="63"/>
      <c r="D387" s="413">
        <v>4667</v>
      </c>
      <c r="E387" s="67" t="s">
        <v>3450</v>
      </c>
      <c r="F387" s="67">
        <f>+IFERROR(IF(VLOOKUP($A387,Indicators!$A:$D,3,FALSE)=0,"TBD",VLOOKUP($A387,Indicators!$A:$D,3,FALSE)),"TBD")</f>
        <v>11</v>
      </c>
      <c r="G387" s="183" t="s">
        <v>723</v>
      </c>
      <c r="H387" s="67" t="s">
        <v>2950</v>
      </c>
      <c r="I387" s="67"/>
      <c r="J387" s="67" t="s">
        <v>2970</v>
      </c>
      <c r="K387" s="67"/>
      <c r="L387" s="67"/>
      <c r="M387" s="67"/>
      <c r="N387" s="67">
        <v>30968</v>
      </c>
      <c r="O387" s="163">
        <v>466</v>
      </c>
      <c r="P387" s="457" t="s">
        <v>3225</v>
      </c>
      <c r="Q387" s="65" t="s">
        <v>749</v>
      </c>
      <c r="R387" s="260" t="s">
        <v>3451</v>
      </c>
      <c r="S387" s="260" t="s">
        <v>3452</v>
      </c>
      <c r="W387" s="65" t="s">
        <v>3453</v>
      </c>
      <c r="Y387" s="6" t="s">
        <v>2953</v>
      </c>
    </row>
    <row r="388" spans="1:25">
      <c r="A388" s="62">
        <v>424</v>
      </c>
      <c r="B388" s="446">
        <v>424</v>
      </c>
      <c r="C388" s="63"/>
      <c r="D388" s="413">
        <v>4668</v>
      </c>
      <c r="E388" s="67" t="s">
        <v>3454</v>
      </c>
      <c r="F388" s="67">
        <f>+IFERROR(IF(VLOOKUP($A388,Indicators!$A:$D,3,FALSE)=0,"TBD",VLOOKUP($A388,Indicators!$A:$D,3,FALSE)),"TBD")</f>
        <v>11</v>
      </c>
      <c r="G388" s="183" t="s">
        <v>723</v>
      </c>
      <c r="H388" s="67" t="s">
        <v>2950</v>
      </c>
      <c r="I388" s="67"/>
      <c r="J388" s="67" t="s">
        <v>2970</v>
      </c>
      <c r="K388" s="67"/>
      <c r="L388" s="67"/>
      <c r="M388" s="67"/>
      <c r="N388" s="67">
        <v>30968</v>
      </c>
      <c r="O388" s="163">
        <v>466</v>
      </c>
      <c r="P388" s="457" t="s">
        <v>3225</v>
      </c>
      <c r="Q388" s="65" t="s">
        <v>749</v>
      </c>
      <c r="R388" s="260" t="s">
        <v>3451</v>
      </c>
      <c r="S388" s="260" t="s">
        <v>3452</v>
      </c>
      <c r="Y388" s="6" t="s">
        <v>2953</v>
      </c>
    </row>
    <row r="389" spans="1:25">
      <c r="A389" s="62">
        <v>425</v>
      </c>
      <c r="B389" s="446">
        <v>425</v>
      </c>
      <c r="C389" s="63"/>
      <c r="D389" s="413">
        <v>4669</v>
      </c>
      <c r="E389" s="67" t="s">
        <v>3455</v>
      </c>
      <c r="F389" s="67">
        <f>+IFERROR(IF(VLOOKUP($A389,Indicators!$A:$D,3,FALSE)=0,"TBD",VLOOKUP($A389,Indicators!$A:$D,3,FALSE)),"TBD")</f>
        <v>11</v>
      </c>
      <c r="G389" s="183" t="s">
        <v>723</v>
      </c>
      <c r="H389" s="67" t="s">
        <v>2950</v>
      </c>
      <c r="I389" s="67"/>
      <c r="J389" s="67" t="s">
        <v>2970</v>
      </c>
      <c r="K389" s="67"/>
      <c r="L389" s="67"/>
      <c r="M389" s="67"/>
      <c r="N389" s="67">
        <v>30968</v>
      </c>
      <c r="O389" s="163">
        <v>466</v>
      </c>
      <c r="P389" s="457" t="s">
        <v>3225</v>
      </c>
      <c r="Q389" s="65" t="s">
        <v>749</v>
      </c>
      <c r="R389" s="260" t="s">
        <v>3451</v>
      </c>
      <c r="S389" s="260" t="s">
        <v>3452</v>
      </c>
      <c r="Y389" s="6" t="s">
        <v>2953</v>
      </c>
    </row>
    <row r="390" spans="1:25">
      <c r="A390" s="62">
        <v>426</v>
      </c>
      <c r="B390" s="446">
        <v>426</v>
      </c>
      <c r="C390" s="63"/>
      <c r="D390" s="413">
        <v>4157</v>
      </c>
      <c r="E390" s="67" t="s">
        <v>3456</v>
      </c>
      <c r="F390" s="67">
        <f>+IFERROR(IF(VLOOKUP($A390,Indicators!$A:$D,3,FALSE)=0,"TBD",VLOOKUP($A390,Indicators!$A:$D,3,FALSE)),"TBD")</f>
        <v>11</v>
      </c>
      <c r="G390" s="183" t="s">
        <v>723</v>
      </c>
      <c r="H390" s="67" t="s">
        <v>2950</v>
      </c>
      <c r="I390" s="67"/>
      <c r="J390" s="67" t="s">
        <v>2970</v>
      </c>
      <c r="K390" s="67"/>
      <c r="L390" s="67"/>
      <c r="M390" s="207">
        <v>414</v>
      </c>
      <c r="N390" s="67">
        <v>30836</v>
      </c>
      <c r="O390" s="163" t="s">
        <v>749</v>
      </c>
      <c r="Q390" s="65" t="s">
        <v>749</v>
      </c>
      <c r="R390" s="260" t="s">
        <v>2953</v>
      </c>
      <c r="S390" s="260" t="s">
        <v>3048</v>
      </c>
      <c r="Y390" s="6" t="s">
        <v>2953</v>
      </c>
    </row>
    <row r="391" spans="1:25">
      <c r="A391" s="62">
        <v>427</v>
      </c>
      <c r="B391" s="446">
        <v>427</v>
      </c>
      <c r="C391" s="63"/>
      <c r="D391" s="413">
        <v>4158</v>
      </c>
      <c r="E391" s="67" t="s">
        <v>3457</v>
      </c>
      <c r="F391" s="67">
        <f>+IFERROR(IF(VLOOKUP($A391,Indicators!$A:$D,3,FALSE)=0,"TBD",VLOOKUP($A391,Indicators!$A:$D,3,FALSE)),"TBD")</f>
        <v>11</v>
      </c>
      <c r="G391" s="183" t="s">
        <v>723</v>
      </c>
      <c r="H391" s="67" t="s">
        <v>2950</v>
      </c>
      <c r="I391" s="67"/>
      <c r="J391" s="67" t="s">
        <v>2970</v>
      </c>
      <c r="K391" s="67"/>
      <c r="L391" s="67"/>
      <c r="M391" s="205">
        <v>414</v>
      </c>
      <c r="N391" s="67">
        <v>30836</v>
      </c>
      <c r="O391" s="163" t="s">
        <v>749</v>
      </c>
      <c r="Q391" s="65" t="s">
        <v>749</v>
      </c>
      <c r="R391" s="260" t="s">
        <v>2953</v>
      </c>
      <c r="S391" s="260" t="s">
        <v>3048</v>
      </c>
      <c r="Y391" s="6" t="s">
        <v>2953</v>
      </c>
    </row>
    <row r="392" spans="1:25">
      <c r="A392" s="62">
        <v>428</v>
      </c>
      <c r="B392" s="446">
        <v>428</v>
      </c>
      <c r="C392" s="63"/>
      <c r="D392" s="413">
        <v>4159</v>
      </c>
      <c r="E392" s="67" t="s">
        <v>3458</v>
      </c>
      <c r="F392" s="67">
        <f>+IFERROR(IF(VLOOKUP($A392,Indicators!$A:$D,3,FALSE)=0,"TBD",VLOOKUP($A392,Indicators!$A:$D,3,FALSE)),"TBD")</f>
        <v>11</v>
      </c>
      <c r="G392" s="183" t="s">
        <v>723</v>
      </c>
      <c r="H392" s="67" t="s">
        <v>2950</v>
      </c>
      <c r="I392" s="67"/>
      <c r="J392" s="67" t="s">
        <v>2970</v>
      </c>
      <c r="K392" s="67"/>
      <c r="L392" s="67"/>
      <c r="M392" s="205">
        <v>414</v>
      </c>
      <c r="N392" s="67">
        <v>30836</v>
      </c>
      <c r="O392" s="163" t="s">
        <v>749</v>
      </c>
      <c r="Q392" s="65" t="s">
        <v>749</v>
      </c>
      <c r="R392" s="260" t="s">
        <v>2953</v>
      </c>
      <c r="S392" s="260" t="s">
        <v>3048</v>
      </c>
      <c r="Y392" s="6" t="s">
        <v>2953</v>
      </c>
    </row>
    <row r="393" spans="1:25">
      <c r="A393" s="62">
        <v>429</v>
      </c>
      <c r="B393" s="446">
        <v>429</v>
      </c>
      <c r="C393" s="63"/>
      <c r="D393" s="413" t="e">
        <v>#N/A</v>
      </c>
      <c r="E393" s="67" t="s">
        <v>3459</v>
      </c>
      <c r="F393" s="67">
        <f>+IFERROR(IF(VLOOKUP($A393,Indicators!$A:$D,3,FALSE)=0,"TBD",VLOOKUP($A393,Indicators!$A:$D,3,FALSE)),"TBD")</f>
        <v>11</v>
      </c>
      <c r="G393" s="183" t="s">
        <v>723</v>
      </c>
      <c r="H393" s="67" t="s">
        <v>2950</v>
      </c>
      <c r="I393" s="67"/>
      <c r="J393" s="67" t="s">
        <v>2970</v>
      </c>
      <c r="K393" s="67"/>
      <c r="L393" s="67"/>
      <c r="M393" s="67"/>
      <c r="N393" s="67" t="s">
        <v>749</v>
      </c>
      <c r="O393" s="163" t="s">
        <v>749</v>
      </c>
      <c r="Q393" s="65" t="s">
        <v>749</v>
      </c>
      <c r="R393" s="260" t="s">
        <v>2953</v>
      </c>
      <c r="S393" s="260" t="s">
        <v>2953</v>
      </c>
      <c r="Y393" s="6" t="s">
        <v>2953</v>
      </c>
    </row>
    <row r="394" spans="1:25">
      <c r="A394" s="62">
        <v>430</v>
      </c>
      <c r="B394" s="446">
        <v>430</v>
      </c>
      <c r="C394" s="63"/>
      <c r="D394" s="413" t="e">
        <v>#N/A</v>
      </c>
      <c r="E394" s="67" t="s">
        <v>3460</v>
      </c>
      <c r="F394" s="67">
        <f>+IFERROR(IF(VLOOKUP($A394,Indicators!$A:$D,3,FALSE)=0,"TBD",VLOOKUP($A394,Indicators!$A:$D,3,FALSE)),"TBD")</f>
        <v>11</v>
      </c>
      <c r="G394" s="183" t="s">
        <v>723</v>
      </c>
      <c r="H394" s="67" t="s">
        <v>2950</v>
      </c>
      <c r="I394" s="67"/>
      <c r="J394" s="67" t="s">
        <v>2970</v>
      </c>
      <c r="K394" s="67"/>
      <c r="L394" s="67"/>
      <c r="M394" s="67"/>
      <c r="N394" s="67" t="s">
        <v>749</v>
      </c>
      <c r="O394" s="163" t="s">
        <v>749</v>
      </c>
      <c r="Q394" s="65" t="s">
        <v>749</v>
      </c>
      <c r="R394" s="260" t="s">
        <v>2953</v>
      </c>
      <c r="S394" s="260" t="s">
        <v>3048</v>
      </c>
      <c r="Y394" s="6" t="s">
        <v>2953</v>
      </c>
    </row>
    <row r="395" spans="1:25">
      <c r="A395" s="62">
        <v>431</v>
      </c>
      <c r="B395" s="446">
        <v>431</v>
      </c>
      <c r="C395" s="63"/>
      <c r="D395" s="413" t="e">
        <v>#N/A</v>
      </c>
      <c r="E395" s="67" t="s">
        <v>3461</v>
      </c>
      <c r="F395" s="67">
        <f>+IFERROR(IF(VLOOKUP($A395,Indicators!$A:$D,3,FALSE)=0,"TBD",VLOOKUP($A395,Indicators!$A:$D,3,FALSE)),"TBD")</f>
        <v>11</v>
      </c>
      <c r="G395" s="183" t="s">
        <v>723</v>
      </c>
      <c r="H395" s="67" t="s">
        <v>2950</v>
      </c>
      <c r="I395" s="67"/>
      <c r="J395" s="67" t="s">
        <v>2970</v>
      </c>
      <c r="K395" s="67"/>
      <c r="L395" s="67"/>
      <c r="M395" s="67"/>
      <c r="N395" s="67" t="s">
        <v>749</v>
      </c>
      <c r="O395" s="163" t="s">
        <v>749</v>
      </c>
      <c r="Q395" s="65" t="s">
        <v>749</v>
      </c>
      <c r="R395" s="260" t="s">
        <v>2953</v>
      </c>
      <c r="S395" s="260" t="s">
        <v>3048</v>
      </c>
      <c r="Y395" s="6" t="s">
        <v>2953</v>
      </c>
    </row>
    <row r="396" spans="1:25">
      <c r="A396" s="62">
        <v>432</v>
      </c>
      <c r="B396" s="446">
        <v>432</v>
      </c>
      <c r="C396" s="63"/>
      <c r="D396" s="413" t="e">
        <v>#N/A</v>
      </c>
      <c r="E396" s="67" t="s">
        <v>3462</v>
      </c>
      <c r="F396" s="67">
        <f>+IFERROR(IF(VLOOKUP($A396,Indicators!$A:$D,3,FALSE)=0,"TBD",VLOOKUP($A396,Indicators!$A:$D,3,FALSE)),"TBD")</f>
        <v>11</v>
      </c>
      <c r="G396" s="183" t="s">
        <v>723</v>
      </c>
      <c r="H396" s="67" t="s">
        <v>2950</v>
      </c>
      <c r="I396" s="67"/>
      <c r="J396" s="67" t="s">
        <v>2970</v>
      </c>
      <c r="K396" s="67"/>
      <c r="L396" s="67"/>
      <c r="M396" s="67"/>
      <c r="N396" s="67" t="s">
        <v>749</v>
      </c>
      <c r="O396" s="163" t="s">
        <v>749</v>
      </c>
      <c r="Q396" s="65" t="s">
        <v>749</v>
      </c>
      <c r="R396" s="260" t="s">
        <v>2953</v>
      </c>
      <c r="S396" s="260" t="s">
        <v>3048</v>
      </c>
      <c r="Y396" s="6" t="s">
        <v>2953</v>
      </c>
    </row>
    <row r="397" spans="1:25">
      <c r="A397" s="62">
        <v>433</v>
      </c>
      <c r="B397" s="446">
        <v>433</v>
      </c>
      <c r="C397" s="63"/>
      <c r="D397" s="413" t="e">
        <v>#N/A</v>
      </c>
      <c r="E397" s="67" t="s">
        <v>3463</v>
      </c>
      <c r="F397" s="67">
        <f>+IFERROR(IF(VLOOKUP($A397,Indicators!$A:$D,3,FALSE)=0,"TBD",VLOOKUP($A397,Indicators!$A:$D,3,FALSE)),"TBD")</f>
        <v>11</v>
      </c>
      <c r="G397" s="183" t="s">
        <v>723</v>
      </c>
      <c r="H397" s="67" t="s">
        <v>2950</v>
      </c>
      <c r="I397" s="67"/>
      <c r="J397" s="67" t="s">
        <v>2970</v>
      </c>
      <c r="K397" s="67"/>
      <c r="L397" s="67"/>
      <c r="M397" s="67"/>
      <c r="N397" s="67" t="s">
        <v>749</v>
      </c>
      <c r="O397" s="163">
        <v>492</v>
      </c>
      <c r="P397" s="457"/>
      <c r="Q397" s="65" t="s">
        <v>749</v>
      </c>
      <c r="R397" s="260" t="s">
        <v>2953</v>
      </c>
      <c r="S397" s="260" t="s">
        <v>3048</v>
      </c>
      <c r="Y397" s="6" t="s">
        <v>2953</v>
      </c>
    </row>
    <row r="398" spans="1:25">
      <c r="A398" s="62">
        <v>434</v>
      </c>
      <c r="B398" s="446">
        <v>434</v>
      </c>
      <c r="C398" s="63"/>
      <c r="D398" s="413" t="e">
        <v>#N/A</v>
      </c>
      <c r="E398" s="67" t="s">
        <v>3464</v>
      </c>
      <c r="F398" s="67">
        <f>+IFERROR(IF(VLOOKUP($A398,Indicators!$A:$D,3,FALSE)=0,"TBD",VLOOKUP($A398,Indicators!$A:$D,3,FALSE)),"TBD")</f>
        <v>11</v>
      </c>
      <c r="G398" s="183" t="s">
        <v>723</v>
      </c>
      <c r="H398" s="67" t="s">
        <v>2950</v>
      </c>
      <c r="I398" s="67"/>
      <c r="J398" s="67" t="s">
        <v>2970</v>
      </c>
      <c r="K398" s="67"/>
      <c r="L398" s="67"/>
      <c r="M398" s="67"/>
      <c r="N398" s="67" t="s">
        <v>749</v>
      </c>
      <c r="O398" s="163">
        <v>492</v>
      </c>
      <c r="P398" s="457"/>
      <c r="Q398" s="65" t="s">
        <v>749</v>
      </c>
      <c r="R398" s="260" t="s">
        <v>2953</v>
      </c>
      <c r="S398" s="260" t="s">
        <v>3048</v>
      </c>
      <c r="Y398" s="6" t="s">
        <v>2953</v>
      </c>
    </row>
    <row r="399" spans="1:25">
      <c r="A399" s="62">
        <v>435</v>
      </c>
      <c r="B399" s="446">
        <v>435</v>
      </c>
      <c r="C399" s="63"/>
      <c r="D399" s="413" t="e">
        <v>#N/A</v>
      </c>
      <c r="E399" s="67" t="s">
        <v>3465</v>
      </c>
      <c r="F399" s="67">
        <f>+IFERROR(IF(VLOOKUP($A399,Indicators!$A:$D,3,FALSE)=0,"TBD",VLOOKUP($A399,Indicators!$A:$D,3,FALSE)),"TBD")</f>
        <v>11</v>
      </c>
      <c r="G399" s="183" t="s">
        <v>723</v>
      </c>
      <c r="H399" s="67" t="s">
        <v>2950</v>
      </c>
      <c r="I399" s="67"/>
      <c r="J399" s="67" t="s">
        <v>2970</v>
      </c>
      <c r="K399" s="67"/>
      <c r="L399" s="67"/>
      <c r="M399" s="67"/>
      <c r="N399" s="67" t="s">
        <v>749</v>
      </c>
      <c r="O399" s="163">
        <v>492</v>
      </c>
      <c r="P399" s="457"/>
      <c r="Q399" s="65" t="s">
        <v>749</v>
      </c>
      <c r="R399" s="260" t="s">
        <v>2953</v>
      </c>
      <c r="S399" s="260" t="s">
        <v>3048</v>
      </c>
      <c r="Y399" s="6" t="s">
        <v>2953</v>
      </c>
    </row>
    <row r="400" spans="1:25">
      <c r="A400" s="62">
        <v>436</v>
      </c>
      <c r="B400" s="446">
        <v>436</v>
      </c>
      <c r="C400" s="63"/>
      <c r="D400" s="413" t="e">
        <v>#N/A</v>
      </c>
      <c r="E400" s="67" t="s">
        <v>3466</v>
      </c>
      <c r="F400" s="67">
        <f>+IFERROR(IF(VLOOKUP($A400,Indicators!$A:$D,3,FALSE)=0,"TBD",VLOOKUP($A400,Indicators!$A:$D,3,FALSE)),"TBD")</f>
        <v>11</v>
      </c>
      <c r="G400" s="183" t="s">
        <v>723</v>
      </c>
      <c r="H400" s="67" t="s">
        <v>2950</v>
      </c>
      <c r="I400" s="67"/>
      <c r="J400" s="67" t="s">
        <v>2447</v>
      </c>
      <c r="K400" s="67"/>
      <c r="L400" s="67"/>
      <c r="M400" s="67"/>
      <c r="N400" s="67">
        <v>30192</v>
      </c>
      <c r="O400" s="163" t="s">
        <v>749</v>
      </c>
      <c r="P400" s="457"/>
      <c r="Q400" s="65" t="s">
        <v>749</v>
      </c>
      <c r="R400" s="260" t="s">
        <v>2953</v>
      </c>
      <c r="S400" s="260" t="s">
        <v>3048</v>
      </c>
      <c r="X400" s="65" t="s">
        <v>3467</v>
      </c>
      <c r="Y400" s="6" t="s">
        <v>3468</v>
      </c>
    </row>
    <row r="401" spans="1:25">
      <c r="A401" s="62">
        <v>437</v>
      </c>
      <c r="B401" s="446">
        <v>437</v>
      </c>
      <c r="C401" s="63"/>
      <c r="D401" s="413" t="e">
        <v>#N/A</v>
      </c>
      <c r="E401" s="67" t="s">
        <v>3469</v>
      </c>
      <c r="F401" s="67">
        <f>+IFERROR(IF(VLOOKUP($A401,Indicators!$A:$D,3,FALSE)=0,"TBD",VLOOKUP($A401,Indicators!$A:$D,3,FALSE)),"TBD")</f>
        <v>11</v>
      </c>
      <c r="G401" s="183" t="s">
        <v>723</v>
      </c>
      <c r="H401" s="67" t="s">
        <v>2950</v>
      </c>
      <c r="I401" s="67"/>
      <c r="J401" s="67" t="s">
        <v>2447</v>
      </c>
      <c r="K401" s="67"/>
      <c r="L401" s="67"/>
      <c r="M401" s="67"/>
      <c r="N401" s="67">
        <v>30192</v>
      </c>
      <c r="O401" s="163" t="s">
        <v>749</v>
      </c>
      <c r="P401" s="457"/>
      <c r="Q401" s="65" t="s">
        <v>749</v>
      </c>
      <c r="R401" s="260" t="s">
        <v>2953</v>
      </c>
      <c r="S401" s="260" t="s">
        <v>3048</v>
      </c>
      <c r="Y401" s="6" t="s">
        <v>2953</v>
      </c>
    </row>
    <row r="402" spans="1:25">
      <c r="A402" s="62">
        <v>438</v>
      </c>
      <c r="B402" s="446">
        <v>438</v>
      </c>
      <c r="C402" s="63"/>
      <c r="D402" s="413" t="e">
        <v>#N/A</v>
      </c>
      <c r="E402" s="67" t="s">
        <v>3470</v>
      </c>
      <c r="F402" s="67">
        <f>+IFERROR(IF(VLOOKUP($A402,Indicators!$A:$D,3,FALSE)=0,"TBD",VLOOKUP($A402,Indicators!$A:$D,3,FALSE)),"TBD")</f>
        <v>11</v>
      </c>
      <c r="G402" s="183" t="s">
        <v>723</v>
      </c>
      <c r="H402" s="67" t="s">
        <v>2950</v>
      </c>
      <c r="I402" s="67"/>
      <c r="J402" s="67" t="s">
        <v>2447</v>
      </c>
      <c r="K402" s="67"/>
      <c r="L402" s="67"/>
      <c r="M402" s="67"/>
      <c r="N402" s="67">
        <v>30192</v>
      </c>
      <c r="O402" s="163" t="s">
        <v>749</v>
      </c>
      <c r="P402" s="457"/>
      <c r="Q402" s="65" t="s">
        <v>749</v>
      </c>
      <c r="R402" s="260" t="s">
        <v>2953</v>
      </c>
      <c r="S402" s="260" t="s">
        <v>3048</v>
      </c>
      <c r="Y402" s="6" t="s">
        <v>2953</v>
      </c>
    </row>
    <row r="403" spans="1:25">
      <c r="A403" s="62">
        <v>439</v>
      </c>
      <c r="B403" s="446">
        <v>439</v>
      </c>
      <c r="C403" s="63"/>
      <c r="D403" s="413" t="e">
        <v>#N/A</v>
      </c>
      <c r="E403" s="67" t="s">
        <v>3471</v>
      </c>
      <c r="F403" s="67">
        <f>+IFERROR(IF(VLOOKUP($A403,Indicators!$A:$D,3,FALSE)=0,"TBD",VLOOKUP($A403,Indicators!$A:$D,3,FALSE)),"TBD")</f>
        <v>11</v>
      </c>
      <c r="G403" s="183" t="s">
        <v>723</v>
      </c>
      <c r="H403" s="67" t="s">
        <v>2950</v>
      </c>
      <c r="I403" s="67"/>
      <c r="J403" s="67" t="s">
        <v>2447</v>
      </c>
      <c r="K403" s="67"/>
      <c r="L403" s="67"/>
      <c r="M403" s="67"/>
      <c r="N403" s="67">
        <v>30194</v>
      </c>
      <c r="O403" s="163" t="s">
        <v>749</v>
      </c>
      <c r="Q403" s="65" t="s">
        <v>749</v>
      </c>
      <c r="R403" s="260" t="s">
        <v>2953</v>
      </c>
      <c r="S403" s="260" t="s">
        <v>3048</v>
      </c>
      <c r="Y403" s="6" t="s">
        <v>2953</v>
      </c>
    </row>
    <row r="404" spans="1:25">
      <c r="A404" s="62">
        <v>440</v>
      </c>
      <c r="B404" s="446">
        <v>440</v>
      </c>
      <c r="C404" s="63"/>
      <c r="D404" s="413" t="e">
        <v>#N/A</v>
      </c>
      <c r="E404" s="67" t="s">
        <v>3472</v>
      </c>
      <c r="F404" s="67">
        <f>+IFERROR(IF(VLOOKUP($A404,Indicators!$A:$D,3,FALSE)=0,"TBD",VLOOKUP($A404,Indicators!$A:$D,3,FALSE)),"TBD")</f>
        <v>11</v>
      </c>
      <c r="G404" s="183" t="s">
        <v>723</v>
      </c>
      <c r="H404" s="67" t="s">
        <v>2950</v>
      </c>
      <c r="I404" s="67"/>
      <c r="J404" s="67" t="s">
        <v>2447</v>
      </c>
      <c r="K404" s="67"/>
      <c r="L404" s="67"/>
      <c r="M404" s="67"/>
      <c r="N404" s="67">
        <v>30194</v>
      </c>
      <c r="O404" s="163" t="s">
        <v>749</v>
      </c>
      <c r="Q404" s="65" t="s">
        <v>749</v>
      </c>
      <c r="R404" s="260" t="s">
        <v>2953</v>
      </c>
      <c r="S404" s="260" t="s">
        <v>3048</v>
      </c>
      <c r="Y404" s="6" t="s">
        <v>2953</v>
      </c>
    </row>
    <row r="405" spans="1:25">
      <c r="A405" s="62">
        <v>441</v>
      </c>
      <c r="B405" s="446">
        <v>441</v>
      </c>
      <c r="C405" s="63"/>
      <c r="D405" s="413" t="e">
        <v>#N/A</v>
      </c>
      <c r="E405" s="67" t="s">
        <v>3473</v>
      </c>
      <c r="F405" s="67">
        <f>+IFERROR(IF(VLOOKUP($A405,Indicators!$A:$D,3,FALSE)=0,"TBD",VLOOKUP($A405,Indicators!$A:$D,3,FALSE)),"TBD")</f>
        <v>11</v>
      </c>
      <c r="G405" s="183" t="s">
        <v>723</v>
      </c>
      <c r="H405" s="67" t="s">
        <v>2950</v>
      </c>
      <c r="I405" s="67"/>
      <c r="J405" s="67" t="s">
        <v>2447</v>
      </c>
      <c r="K405" s="67"/>
      <c r="L405" s="67"/>
      <c r="M405" s="67"/>
      <c r="N405" s="67">
        <v>30194</v>
      </c>
      <c r="O405" s="163" t="s">
        <v>749</v>
      </c>
      <c r="Q405" s="65" t="s">
        <v>749</v>
      </c>
      <c r="R405" s="260" t="s">
        <v>2953</v>
      </c>
      <c r="S405" s="260" t="s">
        <v>3048</v>
      </c>
      <c r="Y405" s="6" t="s">
        <v>2953</v>
      </c>
    </row>
    <row r="406" spans="1:25">
      <c r="A406" s="62">
        <v>442</v>
      </c>
      <c r="B406" s="446">
        <v>442</v>
      </c>
      <c r="C406" s="63"/>
      <c r="D406" s="413" t="e">
        <v>#N/A</v>
      </c>
      <c r="E406" s="67" t="s">
        <v>3474</v>
      </c>
      <c r="F406" s="67">
        <f>+IFERROR(IF(VLOOKUP($A406,Indicators!$A:$D,3,FALSE)=0,"TBD",VLOOKUP($A406,Indicators!$A:$D,3,FALSE)),"TBD")</f>
        <v>11</v>
      </c>
      <c r="G406" s="183" t="s">
        <v>723</v>
      </c>
      <c r="H406" s="67" t="s">
        <v>2950</v>
      </c>
      <c r="I406" s="67"/>
      <c r="J406" s="67" t="s">
        <v>2447</v>
      </c>
      <c r="K406" s="67"/>
      <c r="L406" s="67"/>
      <c r="M406" s="67"/>
      <c r="N406" s="67" t="s">
        <v>749</v>
      </c>
      <c r="O406" s="163" t="s">
        <v>749</v>
      </c>
      <c r="P406" s="6" t="s">
        <v>3475</v>
      </c>
      <c r="Q406" s="65" t="s">
        <v>749</v>
      </c>
      <c r="R406" s="260" t="s">
        <v>3451</v>
      </c>
      <c r="S406" s="260" t="s">
        <v>3048</v>
      </c>
      <c r="Y406" s="6" t="s">
        <v>2953</v>
      </c>
    </row>
    <row r="407" spans="1:25">
      <c r="A407" s="62">
        <v>443</v>
      </c>
      <c r="B407" s="446">
        <v>443</v>
      </c>
      <c r="C407" s="63"/>
      <c r="D407" s="413" t="e">
        <v>#N/A</v>
      </c>
      <c r="E407" s="67" t="s">
        <v>3476</v>
      </c>
      <c r="F407" s="67">
        <f>+IFERROR(IF(VLOOKUP($A407,Indicators!$A:$D,3,FALSE)=0,"TBD",VLOOKUP($A407,Indicators!$A:$D,3,FALSE)),"TBD")</f>
        <v>11</v>
      </c>
      <c r="G407" s="183" t="s">
        <v>723</v>
      </c>
      <c r="H407" s="67" t="s">
        <v>2950</v>
      </c>
      <c r="I407" s="67"/>
      <c r="J407" s="67" t="s">
        <v>2447</v>
      </c>
      <c r="K407" s="67"/>
      <c r="L407" s="67"/>
      <c r="M407" s="67"/>
      <c r="N407" s="67" t="s">
        <v>749</v>
      </c>
      <c r="O407" s="163" t="s">
        <v>749</v>
      </c>
      <c r="P407" s="6" t="s">
        <v>3475</v>
      </c>
      <c r="Q407" s="65" t="s">
        <v>749</v>
      </c>
      <c r="R407" s="260" t="s">
        <v>3451</v>
      </c>
      <c r="S407" s="260" t="s">
        <v>3048</v>
      </c>
      <c r="Y407" s="6" t="s">
        <v>2953</v>
      </c>
    </row>
    <row r="408" spans="1:25">
      <c r="A408" s="62">
        <v>444</v>
      </c>
      <c r="B408" s="446">
        <v>444</v>
      </c>
      <c r="C408" s="63"/>
      <c r="D408" s="413" t="e">
        <v>#N/A</v>
      </c>
      <c r="E408" s="67" t="s">
        <v>3477</v>
      </c>
      <c r="F408" s="67">
        <f>+IFERROR(IF(VLOOKUP($A408,Indicators!$A:$D,3,FALSE)=0,"TBD",VLOOKUP($A408,Indicators!$A:$D,3,FALSE)),"TBD")</f>
        <v>11</v>
      </c>
      <c r="G408" s="183" t="s">
        <v>723</v>
      </c>
      <c r="H408" s="67" t="s">
        <v>2950</v>
      </c>
      <c r="I408" s="67"/>
      <c r="J408" s="67" t="s">
        <v>2447</v>
      </c>
      <c r="K408" s="67"/>
      <c r="L408" s="67"/>
      <c r="M408" s="67"/>
      <c r="N408" s="67" t="s">
        <v>749</v>
      </c>
      <c r="O408" s="163" t="s">
        <v>749</v>
      </c>
      <c r="P408" s="6" t="s">
        <v>3475</v>
      </c>
      <c r="Q408" s="65" t="s">
        <v>749</v>
      </c>
      <c r="R408" s="260" t="s">
        <v>3451</v>
      </c>
      <c r="S408" s="260" t="s">
        <v>3048</v>
      </c>
      <c r="Y408" s="6" t="s">
        <v>2953</v>
      </c>
    </row>
    <row r="409" spans="1:25">
      <c r="A409" s="62">
        <v>445</v>
      </c>
      <c r="B409" s="446">
        <v>445</v>
      </c>
      <c r="C409" s="63"/>
      <c r="D409" s="413" t="e">
        <v>#N/A</v>
      </c>
      <c r="E409" s="67" t="s">
        <v>3478</v>
      </c>
      <c r="F409" s="67">
        <f>+IFERROR(IF(VLOOKUP($A409,Indicators!$A:$D,3,FALSE)=0,"TBD",VLOOKUP($A409,Indicators!$A:$D,3,FALSE)),"TBD")</f>
        <v>11</v>
      </c>
      <c r="G409" s="183" t="s">
        <v>723</v>
      </c>
      <c r="H409" s="67" t="s">
        <v>2950</v>
      </c>
      <c r="I409" s="67"/>
      <c r="J409" s="67" t="s">
        <v>2447</v>
      </c>
      <c r="K409" s="67"/>
      <c r="L409" s="67"/>
      <c r="M409" s="67"/>
      <c r="N409" s="67">
        <v>30968</v>
      </c>
      <c r="O409" s="163">
        <v>466</v>
      </c>
      <c r="P409" s="6" t="s">
        <v>3475</v>
      </c>
      <c r="Q409" s="65" t="s">
        <v>749</v>
      </c>
      <c r="R409" s="260" t="s">
        <v>3479</v>
      </c>
      <c r="S409" s="260" t="s">
        <v>3452</v>
      </c>
      <c r="W409" s="65" t="s">
        <v>3480</v>
      </c>
      <c r="X409" s="65" t="s">
        <v>3467</v>
      </c>
      <c r="Y409" s="6" t="s">
        <v>3468</v>
      </c>
    </row>
    <row r="410" spans="1:25">
      <c r="A410" s="62">
        <v>446</v>
      </c>
      <c r="B410" s="446">
        <v>446</v>
      </c>
      <c r="C410" s="63"/>
      <c r="D410" s="413" t="e">
        <v>#N/A</v>
      </c>
      <c r="E410" s="67" t="s">
        <v>3481</v>
      </c>
      <c r="F410" s="67">
        <f>+IFERROR(IF(VLOOKUP($A410,Indicators!$A:$D,3,FALSE)=0,"TBD",VLOOKUP($A410,Indicators!$A:$D,3,FALSE)),"TBD")</f>
        <v>11</v>
      </c>
      <c r="G410" s="183" t="s">
        <v>723</v>
      </c>
      <c r="H410" s="67" t="s">
        <v>2950</v>
      </c>
      <c r="I410" s="67"/>
      <c r="J410" s="67" t="s">
        <v>2447</v>
      </c>
      <c r="K410" s="67"/>
      <c r="L410" s="67"/>
      <c r="M410" s="67"/>
      <c r="N410" s="67">
        <v>30968</v>
      </c>
      <c r="O410" s="163">
        <v>466</v>
      </c>
      <c r="P410" s="6" t="s">
        <v>3475</v>
      </c>
      <c r="Q410" s="65" t="s">
        <v>749</v>
      </c>
      <c r="R410" s="260" t="s">
        <v>2953</v>
      </c>
      <c r="S410" s="260" t="s">
        <v>3452</v>
      </c>
      <c r="Y410" s="6" t="s">
        <v>2953</v>
      </c>
    </row>
    <row r="411" spans="1:25">
      <c r="A411" s="62">
        <v>447</v>
      </c>
      <c r="B411" s="446">
        <v>447</v>
      </c>
      <c r="C411" s="63"/>
      <c r="D411" s="413" t="e">
        <v>#N/A</v>
      </c>
      <c r="E411" s="67" t="s">
        <v>3482</v>
      </c>
      <c r="F411" s="67">
        <f>+IFERROR(IF(VLOOKUP($A411,Indicators!$A:$D,3,FALSE)=0,"TBD",VLOOKUP($A411,Indicators!$A:$D,3,FALSE)),"TBD")</f>
        <v>11</v>
      </c>
      <c r="G411" s="183" t="s">
        <v>723</v>
      </c>
      <c r="H411" s="67" t="s">
        <v>2950</v>
      </c>
      <c r="I411" s="67"/>
      <c r="J411" s="67" t="s">
        <v>2447</v>
      </c>
      <c r="K411" s="67"/>
      <c r="L411" s="67"/>
      <c r="M411" s="67"/>
      <c r="N411" s="67">
        <v>30968</v>
      </c>
      <c r="O411" s="163">
        <v>466</v>
      </c>
      <c r="P411" s="6" t="s">
        <v>3475</v>
      </c>
      <c r="Q411" s="65" t="s">
        <v>749</v>
      </c>
      <c r="R411" s="260" t="s">
        <v>2953</v>
      </c>
      <c r="S411" s="260" t="s">
        <v>3452</v>
      </c>
      <c r="Y411" s="6" t="s">
        <v>2953</v>
      </c>
    </row>
    <row r="412" spans="1:25">
      <c r="A412" s="62">
        <v>448</v>
      </c>
      <c r="B412" s="446">
        <v>448</v>
      </c>
      <c r="C412" s="63"/>
      <c r="D412" s="413" t="e">
        <v>#N/A</v>
      </c>
      <c r="E412" s="67" t="s">
        <v>3483</v>
      </c>
      <c r="F412" s="67">
        <f>+IFERROR(IF(VLOOKUP($A412,Indicators!$A:$D,3,FALSE)=0,"TBD",VLOOKUP($A412,Indicators!$A:$D,3,FALSE)),"TBD")</f>
        <v>11</v>
      </c>
      <c r="G412" s="183" t="s">
        <v>723</v>
      </c>
      <c r="H412" s="67" t="s">
        <v>2950</v>
      </c>
      <c r="I412" s="67"/>
      <c r="J412" s="67" t="s">
        <v>2447</v>
      </c>
      <c r="K412" s="67"/>
      <c r="L412" s="67"/>
      <c r="M412" s="67"/>
      <c r="N412" s="67">
        <v>30836</v>
      </c>
      <c r="O412" s="163" t="s">
        <v>749</v>
      </c>
      <c r="P412" s="6" t="s">
        <v>3475</v>
      </c>
      <c r="Q412" s="65" t="s">
        <v>749</v>
      </c>
      <c r="R412" s="260" t="s">
        <v>2953</v>
      </c>
      <c r="S412" s="260" t="s">
        <v>3048</v>
      </c>
      <c r="Y412" s="6" t="s">
        <v>2953</v>
      </c>
    </row>
    <row r="413" spans="1:25">
      <c r="A413" s="62">
        <v>449</v>
      </c>
      <c r="B413" s="446">
        <v>449</v>
      </c>
      <c r="C413" s="63"/>
      <c r="D413" s="413" t="e">
        <v>#N/A</v>
      </c>
      <c r="E413" s="67" t="s">
        <v>3484</v>
      </c>
      <c r="F413" s="67">
        <f>+IFERROR(IF(VLOOKUP($A413,Indicators!$A:$D,3,FALSE)=0,"TBD",VLOOKUP($A413,Indicators!$A:$D,3,FALSE)),"TBD")</f>
        <v>11</v>
      </c>
      <c r="G413" s="183" t="s">
        <v>723</v>
      </c>
      <c r="H413" s="67" t="s">
        <v>2950</v>
      </c>
      <c r="I413" s="67"/>
      <c r="J413" s="67" t="s">
        <v>2447</v>
      </c>
      <c r="K413" s="67"/>
      <c r="L413" s="67"/>
      <c r="M413" s="67"/>
      <c r="N413" s="67">
        <v>30836</v>
      </c>
      <c r="O413" s="163" t="s">
        <v>749</v>
      </c>
      <c r="P413" s="6" t="s">
        <v>3475</v>
      </c>
      <c r="Q413" s="65" t="s">
        <v>749</v>
      </c>
      <c r="R413" s="260" t="s">
        <v>2953</v>
      </c>
      <c r="S413" s="260" t="s">
        <v>3048</v>
      </c>
      <c r="Y413" s="6" t="s">
        <v>2953</v>
      </c>
    </row>
    <row r="414" spans="1:25">
      <c r="A414" s="62">
        <v>450</v>
      </c>
      <c r="B414" s="446">
        <v>450</v>
      </c>
      <c r="C414" s="63"/>
      <c r="D414" s="413" t="e">
        <v>#N/A</v>
      </c>
      <c r="E414" s="67" t="s">
        <v>3485</v>
      </c>
      <c r="F414" s="67">
        <f>+IFERROR(IF(VLOOKUP($A414,Indicators!$A:$D,3,FALSE)=0,"TBD",VLOOKUP($A414,Indicators!$A:$D,3,FALSE)),"TBD")</f>
        <v>11</v>
      </c>
      <c r="G414" s="183" t="s">
        <v>723</v>
      </c>
      <c r="H414" s="67" t="s">
        <v>2950</v>
      </c>
      <c r="I414" s="67"/>
      <c r="J414" s="67" t="s">
        <v>2447</v>
      </c>
      <c r="K414" s="67"/>
      <c r="L414" s="67"/>
      <c r="M414" s="67"/>
      <c r="N414" s="67">
        <v>30836</v>
      </c>
      <c r="O414" s="163" t="s">
        <v>749</v>
      </c>
      <c r="P414" s="6" t="s">
        <v>3475</v>
      </c>
      <c r="Q414" s="65" t="s">
        <v>749</v>
      </c>
      <c r="R414" s="260" t="s">
        <v>2953</v>
      </c>
      <c r="S414" s="260" t="s">
        <v>3048</v>
      </c>
      <c r="Y414" s="6" t="s">
        <v>2953</v>
      </c>
    </row>
    <row r="415" spans="1:25">
      <c r="A415" s="62">
        <v>451</v>
      </c>
      <c r="B415" s="446">
        <v>451</v>
      </c>
      <c r="C415" s="63"/>
      <c r="D415" s="413" t="e">
        <v>#N/A</v>
      </c>
      <c r="E415" s="67" t="s">
        <v>3486</v>
      </c>
      <c r="F415" s="67">
        <f>+IFERROR(IF(VLOOKUP($A415,Indicators!$A:$D,3,FALSE)=0,"TBD",VLOOKUP($A415,Indicators!$A:$D,3,FALSE)),"TBD")</f>
        <v>11</v>
      </c>
      <c r="G415" s="183" t="s">
        <v>723</v>
      </c>
      <c r="H415" s="67" t="s">
        <v>2950</v>
      </c>
      <c r="I415" s="67"/>
      <c r="J415" s="67" t="s">
        <v>2447</v>
      </c>
      <c r="K415" s="67"/>
      <c r="L415" s="67"/>
      <c r="M415" s="67"/>
      <c r="N415" s="67">
        <v>30201</v>
      </c>
      <c r="O415" s="163" t="s">
        <v>749</v>
      </c>
      <c r="P415" s="6" t="s">
        <v>3475</v>
      </c>
      <c r="Q415" s="65" t="s">
        <v>749</v>
      </c>
      <c r="R415" s="260" t="s">
        <v>3479</v>
      </c>
      <c r="S415" s="260" t="s">
        <v>3048</v>
      </c>
      <c r="X415" s="65" t="s">
        <v>3467</v>
      </c>
      <c r="Y415" s="6" t="s">
        <v>3468</v>
      </c>
    </row>
    <row r="416" spans="1:25">
      <c r="A416" s="62">
        <v>452</v>
      </c>
      <c r="B416" s="446">
        <v>452</v>
      </c>
      <c r="C416" s="63"/>
      <c r="D416" s="413" t="e">
        <v>#N/A</v>
      </c>
      <c r="E416" s="67" t="s">
        <v>3487</v>
      </c>
      <c r="F416" s="67">
        <f>+IFERROR(IF(VLOOKUP($A416,Indicators!$A:$D,3,FALSE)=0,"TBD",VLOOKUP($A416,Indicators!$A:$D,3,FALSE)),"TBD")</f>
        <v>11</v>
      </c>
      <c r="G416" s="183" t="s">
        <v>723</v>
      </c>
      <c r="H416" s="67" t="s">
        <v>2950</v>
      </c>
      <c r="I416" s="67"/>
      <c r="J416" s="67" t="s">
        <v>2447</v>
      </c>
      <c r="K416" s="67"/>
      <c r="L416" s="67"/>
      <c r="M416" s="67"/>
      <c r="N416" s="67">
        <v>30201</v>
      </c>
      <c r="O416" s="163" t="s">
        <v>749</v>
      </c>
      <c r="P416" s="6" t="s">
        <v>3475</v>
      </c>
      <c r="Q416" s="65" t="s">
        <v>749</v>
      </c>
      <c r="R416" s="260" t="s">
        <v>2953</v>
      </c>
      <c r="S416" s="260" t="s">
        <v>3048</v>
      </c>
      <c r="Y416" s="6" t="s">
        <v>2953</v>
      </c>
    </row>
    <row r="417" spans="1:25">
      <c r="A417" s="62">
        <v>453</v>
      </c>
      <c r="B417" s="446">
        <v>453</v>
      </c>
      <c r="C417" s="63"/>
      <c r="D417" s="413" t="e">
        <v>#N/A</v>
      </c>
      <c r="E417" s="67" t="s">
        <v>3488</v>
      </c>
      <c r="F417" s="67">
        <f>+IFERROR(IF(VLOOKUP($A417,Indicators!$A:$D,3,FALSE)=0,"TBD",VLOOKUP($A417,Indicators!$A:$D,3,FALSE)),"TBD")</f>
        <v>11</v>
      </c>
      <c r="G417" s="183" t="s">
        <v>723</v>
      </c>
      <c r="H417" s="67" t="s">
        <v>2950</v>
      </c>
      <c r="I417" s="67"/>
      <c r="J417" s="67" t="s">
        <v>2447</v>
      </c>
      <c r="K417" s="67"/>
      <c r="L417" s="67"/>
      <c r="M417" s="67"/>
      <c r="N417" s="67">
        <v>30201</v>
      </c>
      <c r="O417" s="163" t="s">
        <v>749</v>
      </c>
      <c r="P417" s="6" t="s">
        <v>3475</v>
      </c>
      <c r="Q417" s="65" t="s">
        <v>749</v>
      </c>
      <c r="R417" s="260" t="s">
        <v>2953</v>
      </c>
      <c r="S417" s="260" t="s">
        <v>3048</v>
      </c>
      <c r="Y417" s="6" t="s">
        <v>2953</v>
      </c>
    </row>
    <row r="418" spans="1:25">
      <c r="A418" s="62">
        <v>454</v>
      </c>
      <c r="B418" s="446">
        <v>454</v>
      </c>
      <c r="C418" s="63"/>
      <c r="D418" s="413" t="e">
        <v>#N/A</v>
      </c>
      <c r="E418" s="67" t="s">
        <v>3489</v>
      </c>
      <c r="F418" s="67">
        <f>+IFERROR(IF(VLOOKUP($A418,Indicators!$A:$D,3,FALSE)=0,"TBD",VLOOKUP($A418,Indicators!$A:$D,3,FALSE)),"TBD")</f>
        <v>11</v>
      </c>
      <c r="G418" s="183" t="s">
        <v>723</v>
      </c>
      <c r="H418" s="67" t="s">
        <v>2950</v>
      </c>
      <c r="I418" s="67"/>
      <c r="J418" s="67" t="s">
        <v>2447</v>
      </c>
      <c r="K418" s="67"/>
      <c r="L418" s="67"/>
      <c r="M418" s="67"/>
      <c r="N418" s="67" t="s">
        <v>749</v>
      </c>
      <c r="O418" s="163" t="s">
        <v>749</v>
      </c>
      <c r="P418" s="6" t="s">
        <v>3475</v>
      </c>
      <c r="Q418" s="65" t="s">
        <v>749</v>
      </c>
      <c r="R418" s="260" t="s">
        <v>2953</v>
      </c>
      <c r="S418" s="260" t="s">
        <v>3048</v>
      </c>
      <c r="Y418" s="6" t="s">
        <v>2953</v>
      </c>
    </row>
    <row r="419" spans="1:25">
      <c r="A419" s="62">
        <v>455</v>
      </c>
      <c r="B419" s="446">
        <v>455</v>
      </c>
      <c r="C419" s="63"/>
      <c r="D419" s="413" t="e">
        <v>#N/A</v>
      </c>
      <c r="E419" s="67" t="s">
        <v>3490</v>
      </c>
      <c r="F419" s="67">
        <f>+IFERROR(IF(VLOOKUP($A419,Indicators!$A:$D,3,FALSE)=0,"TBD",VLOOKUP($A419,Indicators!$A:$D,3,FALSE)),"TBD")</f>
        <v>11</v>
      </c>
      <c r="G419" s="183" t="s">
        <v>723</v>
      </c>
      <c r="H419" s="67" t="s">
        <v>2950</v>
      </c>
      <c r="I419" s="67"/>
      <c r="J419" s="67" t="s">
        <v>2447</v>
      </c>
      <c r="K419" s="67"/>
      <c r="L419" s="67"/>
      <c r="M419" s="67"/>
      <c r="N419" s="67" t="s">
        <v>749</v>
      </c>
      <c r="O419" s="163" t="s">
        <v>749</v>
      </c>
      <c r="P419" s="6" t="s">
        <v>3475</v>
      </c>
      <c r="Q419" s="65" t="s">
        <v>749</v>
      </c>
      <c r="R419" s="260" t="s">
        <v>2953</v>
      </c>
      <c r="S419" s="260" t="s">
        <v>3048</v>
      </c>
      <c r="Y419" s="6" t="s">
        <v>2953</v>
      </c>
    </row>
    <row r="420" spans="1:25">
      <c r="A420" s="62">
        <v>456</v>
      </c>
      <c r="B420" s="446">
        <v>456</v>
      </c>
      <c r="C420" s="63"/>
      <c r="D420" s="413" t="e">
        <v>#N/A</v>
      </c>
      <c r="E420" s="67" t="s">
        <v>3491</v>
      </c>
      <c r="F420" s="67">
        <f>+IFERROR(IF(VLOOKUP($A420,Indicators!$A:$D,3,FALSE)=0,"TBD",VLOOKUP($A420,Indicators!$A:$D,3,FALSE)),"TBD")</f>
        <v>11</v>
      </c>
      <c r="G420" s="183" t="s">
        <v>723</v>
      </c>
      <c r="H420" s="67" t="s">
        <v>2950</v>
      </c>
      <c r="I420" s="67"/>
      <c r="J420" s="67" t="s">
        <v>2447</v>
      </c>
      <c r="K420" s="67"/>
      <c r="L420" s="67"/>
      <c r="M420" s="67"/>
      <c r="N420" s="67" t="s">
        <v>749</v>
      </c>
      <c r="O420" s="163" t="s">
        <v>749</v>
      </c>
      <c r="P420" s="6" t="s">
        <v>3475</v>
      </c>
      <c r="Q420" s="65" t="s">
        <v>749</v>
      </c>
      <c r="R420" s="260" t="s">
        <v>2953</v>
      </c>
      <c r="S420" s="260" t="s">
        <v>3048</v>
      </c>
      <c r="Y420" s="6" t="s">
        <v>2953</v>
      </c>
    </row>
    <row r="421" spans="1:25">
      <c r="A421" s="62">
        <v>457</v>
      </c>
      <c r="B421" s="446">
        <v>457</v>
      </c>
      <c r="C421" s="63"/>
      <c r="D421" s="413" t="e">
        <v>#N/A</v>
      </c>
      <c r="E421" s="67" t="s">
        <v>3492</v>
      </c>
      <c r="F421" s="67">
        <f>+IFERROR(IF(VLOOKUP($A421,Indicators!$A:$D,3,FALSE)=0,"TBD",VLOOKUP($A421,Indicators!$A:$D,3,FALSE)),"TBD")</f>
        <v>11</v>
      </c>
      <c r="G421" s="183" t="s">
        <v>723</v>
      </c>
      <c r="H421" s="67" t="s">
        <v>2950</v>
      </c>
      <c r="I421" s="67"/>
      <c r="J421" s="67" t="s">
        <v>2447</v>
      </c>
      <c r="K421" s="67"/>
      <c r="L421" s="67"/>
      <c r="M421" s="67"/>
      <c r="N421" s="67" t="s">
        <v>749</v>
      </c>
      <c r="O421" s="163" t="s">
        <v>749</v>
      </c>
      <c r="P421" s="6" t="s">
        <v>3475</v>
      </c>
      <c r="Q421" s="65" t="s">
        <v>749</v>
      </c>
      <c r="R421" s="260" t="s">
        <v>3479</v>
      </c>
      <c r="S421" s="260" t="s">
        <v>3048</v>
      </c>
      <c r="X421" s="65" t="s">
        <v>3467</v>
      </c>
      <c r="Y421" s="6" t="s">
        <v>3468</v>
      </c>
    </row>
    <row r="422" spans="1:25">
      <c r="A422" s="62">
        <v>458</v>
      </c>
      <c r="B422" s="446">
        <v>458</v>
      </c>
      <c r="C422" s="63"/>
      <c r="D422" s="413" t="e">
        <v>#N/A</v>
      </c>
      <c r="E422" s="67" t="s">
        <v>3493</v>
      </c>
      <c r="F422" s="67">
        <f>+IFERROR(IF(VLOOKUP($A422,Indicators!$A:$D,3,FALSE)=0,"TBD",VLOOKUP($A422,Indicators!$A:$D,3,FALSE)),"TBD")</f>
        <v>11</v>
      </c>
      <c r="G422" s="183" t="s">
        <v>723</v>
      </c>
      <c r="H422" s="67" t="s">
        <v>2950</v>
      </c>
      <c r="I422" s="67"/>
      <c r="J422" s="67" t="s">
        <v>2447</v>
      </c>
      <c r="K422" s="67"/>
      <c r="L422" s="67"/>
      <c r="M422" s="67"/>
      <c r="N422" s="67" t="s">
        <v>749</v>
      </c>
      <c r="O422" s="163" t="s">
        <v>749</v>
      </c>
      <c r="P422" s="6" t="s">
        <v>3475</v>
      </c>
      <c r="Q422" s="65" t="s">
        <v>749</v>
      </c>
      <c r="R422" s="260" t="s">
        <v>2953</v>
      </c>
      <c r="S422" s="260" t="s">
        <v>3048</v>
      </c>
      <c r="Y422" s="6" t="s">
        <v>2953</v>
      </c>
    </row>
    <row r="423" spans="1:25">
      <c r="A423" s="62">
        <v>459</v>
      </c>
      <c r="B423" s="446">
        <v>459</v>
      </c>
      <c r="C423" s="63"/>
      <c r="D423" s="413" t="e">
        <v>#N/A</v>
      </c>
      <c r="E423" s="67" t="s">
        <v>3494</v>
      </c>
      <c r="F423" s="67">
        <f>+IFERROR(IF(VLOOKUP($A423,Indicators!$A:$D,3,FALSE)=0,"TBD",VLOOKUP($A423,Indicators!$A:$D,3,FALSE)),"TBD")</f>
        <v>11</v>
      </c>
      <c r="G423" s="183" t="s">
        <v>723</v>
      </c>
      <c r="H423" s="67" t="s">
        <v>2950</v>
      </c>
      <c r="I423" s="67"/>
      <c r="J423" s="67" t="s">
        <v>2447</v>
      </c>
      <c r="K423" s="67"/>
      <c r="L423" s="67"/>
      <c r="M423" s="67"/>
      <c r="N423" s="67" t="s">
        <v>749</v>
      </c>
      <c r="O423" s="163" t="s">
        <v>749</v>
      </c>
      <c r="P423" s="6" t="s">
        <v>3475</v>
      </c>
      <c r="Q423" s="65" t="s">
        <v>749</v>
      </c>
      <c r="R423" s="260" t="s">
        <v>2953</v>
      </c>
      <c r="S423" s="260" t="s">
        <v>3048</v>
      </c>
      <c r="Y423" s="6" t="s">
        <v>2953</v>
      </c>
    </row>
    <row r="424" spans="1:25">
      <c r="A424" s="62">
        <v>460</v>
      </c>
      <c r="B424" s="446">
        <v>460</v>
      </c>
      <c r="C424" s="63"/>
      <c r="D424" s="413">
        <v>4391</v>
      </c>
      <c r="E424" s="67" t="s">
        <v>3495</v>
      </c>
      <c r="F424" s="67">
        <f>+IFERROR(IF(VLOOKUP($A424,Indicators!$A:$D,3,FALSE)=0,"TBD",VLOOKUP($A424,Indicators!$A:$D,3,FALSE)),"TBD")</f>
        <v>11</v>
      </c>
      <c r="G424" s="183" t="s">
        <v>723</v>
      </c>
      <c r="H424" s="67" t="s">
        <v>2950</v>
      </c>
      <c r="I424" s="67"/>
      <c r="J424" s="67" t="s">
        <v>3036</v>
      </c>
      <c r="K424" s="67"/>
      <c r="L424" s="67"/>
      <c r="M424" s="207">
        <v>508</v>
      </c>
      <c r="N424" s="67" t="s">
        <v>1329</v>
      </c>
      <c r="O424" s="163" t="s">
        <v>749</v>
      </c>
      <c r="P424" s="455" t="s">
        <v>3496</v>
      </c>
      <c r="Q424" s="65" t="s">
        <v>749</v>
      </c>
      <c r="R424" s="260" t="s">
        <v>2953</v>
      </c>
      <c r="S424" s="260" t="s">
        <v>2953</v>
      </c>
      <c r="X424" s="65" t="s">
        <v>3497</v>
      </c>
      <c r="Y424" s="6" t="s">
        <v>2953</v>
      </c>
    </row>
    <row r="425" spans="1:25">
      <c r="A425" s="62">
        <v>461</v>
      </c>
      <c r="B425" s="446">
        <v>461</v>
      </c>
      <c r="C425" s="63"/>
      <c r="D425" s="413">
        <v>4398</v>
      </c>
      <c r="E425" s="67" t="s">
        <v>3498</v>
      </c>
      <c r="F425" s="67">
        <f>+IFERROR(IF(VLOOKUP($A425,Indicators!$A:$D,3,FALSE)=0,"TBD",VLOOKUP($A425,Indicators!$A:$D,3,FALSE)),"TBD")</f>
        <v>11</v>
      </c>
      <c r="G425" s="183" t="s">
        <v>723</v>
      </c>
      <c r="H425" s="67" t="s">
        <v>2950</v>
      </c>
      <c r="I425" s="67"/>
      <c r="J425" s="67" t="s">
        <v>3036</v>
      </c>
      <c r="K425" s="67"/>
      <c r="L425" s="67"/>
      <c r="M425" s="205">
        <v>509</v>
      </c>
      <c r="N425" s="67" t="s">
        <v>1329</v>
      </c>
      <c r="O425" s="163" t="s">
        <v>749</v>
      </c>
      <c r="P425" s="455" t="s">
        <v>3496</v>
      </c>
      <c r="Q425" s="65" t="s">
        <v>749</v>
      </c>
      <c r="R425" s="260" t="s">
        <v>2953</v>
      </c>
      <c r="S425" s="260" t="s">
        <v>2953</v>
      </c>
      <c r="X425" s="65" t="s">
        <v>3497</v>
      </c>
      <c r="Y425" s="6" t="s">
        <v>2953</v>
      </c>
    </row>
    <row r="426" spans="1:25">
      <c r="A426" s="62">
        <v>462</v>
      </c>
      <c r="B426" s="446">
        <v>462</v>
      </c>
      <c r="C426" s="63"/>
      <c r="D426" s="413">
        <v>4411</v>
      </c>
      <c r="E426" s="67" t="s">
        <v>3499</v>
      </c>
      <c r="F426" s="67">
        <f>+IFERROR(IF(VLOOKUP($A426,Indicators!$A:$D,3,FALSE)=0,"TBD",VLOOKUP($A426,Indicators!$A:$D,3,FALSE)),"TBD")</f>
        <v>11</v>
      </c>
      <c r="G426" s="183" t="s">
        <v>723</v>
      </c>
      <c r="H426" s="67" t="s">
        <v>2950</v>
      </c>
      <c r="I426" s="67"/>
      <c r="J426" s="67" t="s">
        <v>3036</v>
      </c>
      <c r="K426" s="67"/>
      <c r="L426" s="67"/>
      <c r="M426" s="205">
        <v>513</v>
      </c>
      <c r="N426" s="67">
        <v>30900</v>
      </c>
      <c r="O426" s="163" t="s">
        <v>749</v>
      </c>
      <c r="P426" s="455" t="s">
        <v>3496</v>
      </c>
      <c r="Q426" s="65" t="s">
        <v>749</v>
      </c>
      <c r="R426" s="260" t="s">
        <v>2953</v>
      </c>
      <c r="S426" s="260" t="s">
        <v>2953</v>
      </c>
      <c r="X426" s="65" t="s">
        <v>3497</v>
      </c>
      <c r="Y426" s="6" t="s">
        <v>2953</v>
      </c>
    </row>
    <row r="427" spans="1:25">
      <c r="A427" s="62">
        <v>463</v>
      </c>
      <c r="B427" s="446">
        <v>463</v>
      </c>
      <c r="C427" s="63"/>
      <c r="D427" s="413">
        <v>4413</v>
      </c>
      <c r="E427" s="67" t="s">
        <v>3500</v>
      </c>
      <c r="F427" s="67">
        <f>+IFERROR(IF(VLOOKUP($A427,Indicators!$A:$D,3,FALSE)=0,"TBD",VLOOKUP($A427,Indicators!$A:$D,3,FALSE)),"TBD")</f>
        <v>11</v>
      </c>
      <c r="G427" s="183" t="s">
        <v>723</v>
      </c>
      <c r="H427" s="67" t="s">
        <v>2950</v>
      </c>
      <c r="I427" s="67"/>
      <c r="J427" s="67" t="s">
        <v>3036</v>
      </c>
      <c r="K427" s="67"/>
      <c r="L427" s="67"/>
      <c r="M427" s="205">
        <v>513</v>
      </c>
      <c r="N427" s="67">
        <v>30900</v>
      </c>
      <c r="O427" s="163" t="s">
        <v>749</v>
      </c>
      <c r="P427" s="455" t="s">
        <v>3496</v>
      </c>
      <c r="Q427" s="65" t="s">
        <v>749</v>
      </c>
      <c r="R427" s="260" t="s">
        <v>2953</v>
      </c>
      <c r="S427" s="260" t="s">
        <v>2953</v>
      </c>
      <c r="X427" s="65" t="s">
        <v>3497</v>
      </c>
      <c r="Y427" s="6" t="s">
        <v>2953</v>
      </c>
    </row>
    <row r="428" spans="1:25">
      <c r="A428" s="62">
        <v>464</v>
      </c>
      <c r="B428" s="446">
        <v>464</v>
      </c>
      <c r="C428" s="63"/>
      <c r="D428" s="413" t="e">
        <v>#N/A</v>
      </c>
      <c r="E428" s="67" t="s">
        <v>3501</v>
      </c>
      <c r="F428" s="67">
        <f>+IFERROR(IF(VLOOKUP($A428,Indicators!$A:$D,3,FALSE)=0,"TBD",VLOOKUP($A428,Indicators!$A:$D,3,FALSE)),"TBD")</f>
        <v>11</v>
      </c>
      <c r="G428" s="183" t="s">
        <v>723</v>
      </c>
      <c r="H428" s="67" t="s">
        <v>2950</v>
      </c>
      <c r="I428" s="67"/>
      <c r="J428" s="67"/>
      <c r="K428" s="67"/>
      <c r="L428" s="67"/>
      <c r="M428" s="67"/>
      <c r="N428" s="67" t="s">
        <v>749</v>
      </c>
      <c r="O428" s="163" t="s">
        <v>749</v>
      </c>
      <c r="P428" s="6" t="s">
        <v>3502</v>
      </c>
      <c r="Q428" s="65" t="s">
        <v>749</v>
      </c>
      <c r="R428" s="260" t="s">
        <v>2953</v>
      </c>
      <c r="S428" s="260" t="s">
        <v>2953</v>
      </c>
      <c r="Y428" s="6" t="s">
        <v>2953</v>
      </c>
    </row>
    <row r="429" spans="1:25">
      <c r="A429" s="62">
        <v>465</v>
      </c>
      <c r="B429" s="446">
        <v>465</v>
      </c>
      <c r="C429" s="63"/>
      <c r="D429" s="413" t="e">
        <v>#N/A</v>
      </c>
      <c r="E429" s="67" t="s">
        <v>3503</v>
      </c>
      <c r="F429" s="67">
        <f>+IFERROR(IF(VLOOKUP($A429,Indicators!$A:$D,3,FALSE)=0,"TBD",VLOOKUP($A429,Indicators!$A:$D,3,FALSE)),"TBD")</f>
        <v>11</v>
      </c>
      <c r="G429" s="183" t="s">
        <v>723</v>
      </c>
      <c r="H429" s="67" t="s">
        <v>2950</v>
      </c>
      <c r="I429" s="67"/>
      <c r="J429" s="67"/>
      <c r="K429" s="67"/>
      <c r="L429" s="67"/>
      <c r="M429" s="67"/>
      <c r="N429" s="67" t="s">
        <v>749</v>
      </c>
      <c r="O429" s="163" t="s">
        <v>749</v>
      </c>
      <c r="P429" s="6" t="s">
        <v>3502</v>
      </c>
      <c r="Q429" s="65" t="s">
        <v>749</v>
      </c>
      <c r="R429" s="260" t="s">
        <v>2953</v>
      </c>
      <c r="S429" s="260" t="s">
        <v>2953</v>
      </c>
      <c r="Y429" s="6" t="s">
        <v>2953</v>
      </c>
    </row>
    <row r="430" spans="1:25">
      <c r="A430" s="62">
        <v>466</v>
      </c>
      <c r="B430" s="446">
        <v>466</v>
      </c>
      <c r="C430" s="63"/>
      <c r="D430" s="413">
        <v>4394</v>
      </c>
      <c r="E430" s="203" t="s">
        <v>3504</v>
      </c>
      <c r="F430" s="67">
        <f>+IFERROR(IF(VLOOKUP($A430,Indicators!$A:$D,3,FALSE)=0,"TBD",VLOOKUP($A430,Indicators!$A:$D,3,FALSE)),"TBD")</f>
        <v>11</v>
      </c>
      <c r="G430" s="183" t="s">
        <v>723</v>
      </c>
      <c r="H430" s="67" t="s">
        <v>2950</v>
      </c>
      <c r="I430" s="67"/>
      <c r="J430" s="67" t="s">
        <v>3036</v>
      </c>
      <c r="K430" s="67"/>
      <c r="L430" s="67"/>
      <c r="M430" s="207" t="s">
        <v>3505</v>
      </c>
      <c r="N430" s="67">
        <v>30215</v>
      </c>
      <c r="O430" s="163" t="s">
        <v>749</v>
      </c>
      <c r="P430" s="6"/>
      <c r="Q430" s="65" t="s">
        <v>749</v>
      </c>
      <c r="R430" s="260" t="s">
        <v>2953</v>
      </c>
      <c r="S430" s="260" t="s">
        <v>2953</v>
      </c>
      <c r="X430" s="65" t="s">
        <v>3497</v>
      </c>
      <c r="Y430" s="6" t="s">
        <v>2953</v>
      </c>
    </row>
    <row r="431" spans="1:25">
      <c r="A431" s="62">
        <v>467</v>
      </c>
      <c r="B431" s="446">
        <v>467</v>
      </c>
      <c r="C431" s="63"/>
      <c r="D431" s="413">
        <v>4400</v>
      </c>
      <c r="E431" s="203" t="s">
        <v>3506</v>
      </c>
      <c r="F431" s="67">
        <f>+IFERROR(IF(VLOOKUP($A431,Indicators!$A:$D,3,FALSE)=0,"TBD",VLOOKUP($A431,Indicators!$A:$D,3,FALSE)),"TBD")</f>
        <v>11</v>
      </c>
      <c r="G431" s="183" t="s">
        <v>723</v>
      </c>
      <c r="H431" s="67" t="s">
        <v>2950</v>
      </c>
      <c r="I431" s="67"/>
      <c r="J431" s="67" t="s">
        <v>3036</v>
      </c>
      <c r="K431" s="67"/>
      <c r="L431" s="67"/>
      <c r="M431" s="205" t="s">
        <v>3507</v>
      </c>
      <c r="N431" s="67">
        <v>30215</v>
      </c>
      <c r="O431" s="163" t="s">
        <v>749</v>
      </c>
      <c r="P431" s="6"/>
      <c r="Q431" s="65" t="s">
        <v>749</v>
      </c>
      <c r="R431" s="260" t="s">
        <v>2953</v>
      </c>
      <c r="S431" s="260" t="s">
        <v>2953</v>
      </c>
      <c r="X431" s="65" t="s">
        <v>3497</v>
      </c>
      <c r="Y431" s="6" t="s">
        <v>2953</v>
      </c>
    </row>
    <row r="432" spans="1:25">
      <c r="A432" s="62">
        <v>468</v>
      </c>
      <c r="B432" s="446">
        <v>468</v>
      </c>
      <c r="C432" s="63"/>
      <c r="D432" s="413">
        <v>4422</v>
      </c>
      <c r="E432" s="203" t="s">
        <v>3508</v>
      </c>
      <c r="F432" s="67">
        <f>+IFERROR(IF(VLOOKUP($A432,Indicators!$A:$D,3,FALSE)=0,"TBD",VLOOKUP($A432,Indicators!$A:$D,3,FALSE)),"TBD")</f>
        <v>11</v>
      </c>
      <c r="G432" s="183" t="s">
        <v>723</v>
      </c>
      <c r="H432" s="67" t="s">
        <v>2950</v>
      </c>
      <c r="I432" s="67"/>
      <c r="J432" s="67" t="s">
        <v>3036</v>
      </c>
      <c r="K432" s="67"/>
      <c r="L432" s="67"/>
      <c r="M432" s="205">
        <v>516</v>
      </c>
      <c r="N432" s="67">
        <v>30903</v>
      </c>
      <c r="O432" s="163" t="s">
        <v>749</v>
      </c>
      <c r="P432" s="6"/>
      <c r="Q432" s="65" t="s">
        <v>749</v>
      </c>
      <c r="R432" s="260" t="s">
        <v>2953</v>
      </c>
      <c r="S432" s="260" t="s">
        <v>2953</v>
      </c>
      <c r="X432" s="65" t="s">
        <v>3497</v>
      </c>
      <c r="Y432" s="6" t="s">
        <v>2953</v>
      </c>
    </row>
    <row r="433" spans="1:25">
      <c r="A433" s="62">
        <v>469</v>
      </c>
      <c r="B433" s="446">
        <v>469</v>
      </c>
      <c r="C433" s="63"/>
      <c r="D433" s="413">
        <v>4423</v>
      </c>
      <c r="E433" s="203" t="s">
        <v>3509</v>
      </c>
      <c r="F433" s="67">
        <f>+IFERROR(IF(VLOOKUP($A433,Indicators!$A:$D,3,FALSE)=0,"TBD",VLOOKUP($A433,Indicators!$A:$D,3,FALSE)),"TBD")</f>
        <v>11</v>
      </c>
      <c r="G433" s="183" t="s">
        <v>723</v>
      </c>
      <c r="H433" s="67" t="s">
        <v>2950</v>
      </c>
      <c r="I433" s="67"/>
      <c r="J433" s="67" t="s">
        <v>3036</v>
      </c>
      <c r="K433" s="67"/>
      <c r="L433" s="67"/>
      <c r="M433" s="205">
        <v>516</v>
      </c>
      <c r="N433" s="67">
        <v>30903</v>
      </c>
      <c r="O433" s="163" t="s">
        <v>749</v>
      </c>
      <c r="P433" s="6"/>
      <c r="Q433" s="65" t="s">
        <v>749</v>
      </c>
      <c r="R433" s="260" t="s">
        <v>2953</v>
      </c>
      <c r="S433" s="260" t="s">
        <v>2953</v>
      </c>
      <c r="X433" s="65" t="s">
        <v>3497</v>
      </c>
      <c r="Y433" s="6" t="s">
        <v>2953</v>
      </c>
    </row>
    <row r="434" spans="1:25">
      <c r="A434" s="62">
        <v>470</v>
      </c>
      <c r="B434" s="446">
        <v>470</v>
      </c>
      <c r="C434" s="63"/>
      <c r="D434" s="413" t="e">
        <v>#N/A</v>
      </c>
      <c r="E434" s="67" t="s">
        <v>3510</v>
      </c>
      <c r="F434" s="67">
        <f>+IFERROR(IF(VLOOKUP($A434,Indicators!$A:$D,3,FALSE)=0,"TBD",VLOOKUP($A434,Indicators!$A:$D,3,FALSE)),"TBD")</f>
        <v>11</v>
      </c>
      <c r="G434" s="183" t="s">
        <v>723</v>
      </c>
      <c r="H434" s="67" t="s">
        <v>2950</v>
      </c>
      <c r="I434" s="67"/>
      <c r="J434" s="67"/>
      <c r="K434" s="67"/>
      <c r="L434" s="67"/>
      <c r="M434" s="67"/>
      <c r="N434" s="67" t="s">
        <v>749</v>
      </c>
      <c r="O434" s="163" t="s">
        <v>749</v>
      </c>
      <c r="P434" s="6" t="s">
        <v>3502</v>
      </c>
      <c r="Q434" s="65" t="s">
        <v>749</v>
      </c>
      <c r="R434" s="260" t="s">
        <v>2953</v>
      </c>
      <c r="S434" s="260" t="s">
        <v>2953</v>
      </c>
      <c r="Y434" s="6" t="s">
        <v>2953</v>
      </c>
    </row>
    <row r="435" spans="1:25">
      <c r="A435" s="62">
        <v>471</v>
      </c>
      <c r="B435" s="446">
        <v>471</v>
      </c>
      <c r="C435" s="63"/>
      <c r="D435" s="413" t="e">
        <v>#N/A</v>
      </c>
      <c r="E435" s="67" t="s">
        <v>3511</v>
      </c>
      <c r="F435" s="67">
        <f>+IFERROR(IF(VLOOKUP($A435,Indicators!$A:$D,3,FALSE)=0,"TBD",VLOOKUP($A435,Indicators!$A:$D,3,FALSE)),"TBD")</f>
        <v>11</v>
      </c>
      <c r="G435" s="183" t="s">
        <v>723</v>
      </c>
      <c r="H435" s="67" t="s">
        <v>2950</v>
      </c>
      <c r="I435" s="67"/>
      <c r="J435" s="67"/>
      <c r="K435" s="67"/>
      <c r="L435" s="67"/>
      <c r="M435" s="67"/>
      <c r="N435" s="67" t="s">
        <v>749</v>
      </c>
      <c r="O435" s="163" t="s">
        <v>749</v>
      </c>
      <c r="P435" s="6" t="s">
        <v>3502</v>
      </c>
      <c r="Q435" s="65" t="s">
        <v>749</v>
      </c>
      <c r="R435" s="260" t="s">
        <v>2953</v>
      </c>
      <c r="S435" s="260" t="s">
        <v>2953</v>
      </c>
      <c r="Y435" s="6" t="s">
        <v>2953</v>
      </c>
    </row>
    <row r="436" spans="1:25">
      <c r="A436" s="62">
        <v>472</v>
      </c>
      <c r="B436" s="446">
        <v>472</v>
      </c>
      <c r="C436" s="63"/>
      <c r="D436" s="413" t="e">
        <v>#N/A</v>
      </c>
      <c r="E436" s="67" t="s">
        <v>3512</v>
      </c>
      <c r="F436" s="67">
        <f>+IFERROR(IF(VLOOKUP($A436,Indicators!$A:$D,3,FALSE)=0,"TBD",VLOOKUP($A436,Indicators!$A:$D,3,FALSE)),"TBD")</f>
        <v>15</v>
      </c>
      <c r="G436" s="183" t="s">
        <v>731</v>
      </c>
      <c r="H436" s="67" t="s">
        <v>2950</v>
      </c>
      <c r="I436" s="67"/>
      <c r="J436" s="67" t="s">
        <v>2970</v>
      </c>
      <c r="K436" s="67"/>
      <c r="L436" s="67"/>
      <c r="M436" s="67"/>
      <c r="N436" s="67" t="s">
        <v>749</v>
      </c>
      <c r="O436" s="163" t="s">
        <v>749</v>
      </c>
      <c r="P436" s="6"/>
      <c r="Q436" s="65" t="s">
        <v>749</v>
      </c>
      <c r="R436" s="260" t="s">
        <v>2953</v>
      </c>
      <c r="S436" s="260" t="s">
        <v>2953</v>
      </c>
      <c r="Y436" s="6" t="s">
        <v>2953</v>
      </c>
    </row>
    <row r="437" spans="1:25">
      <c r="A437" s="62">
        <v>473</v>
      </c>
      <c r="B437" s="446">
        <v>473</v>
      </c>
      <c r="C437" s="63"/>
      <c r="D437" s="413" t="e">
        <v>#N/A</v>
      </c>
      <c r="E437" s="67" t="s">
        <v>3513</v>
      </c>
      <c r="F437" s="67">
        <f>+IFERROR(IF(VLOOKUP($A437,Indicators!$A:$D,3,FALSE)=0,"TBD",VLOOKUP($A437,Indicators!$A:$D,3,FALSE)),"TBD")</f>
        <v>15</v>
      </c>
      <c r="G437" s="183" t="s">
        <v>731</v>
      </c>
      <c r="H437" s="67" t="s">
        <v>2950</v>
      </c>
      <c r="I437" s="67"/>
      <c r="J437" s="67" t="s">
        <v>2970</v>
      </c>
      <c r="K437" s="67"/>
      <c r="L437" s="67"/>
      <c r="M437" s="67"/>
      <c r="N437" s="67" t="s">
        <v>749</v>
      </c>
      <c r="O437" s="163" t="s">
        <v>749</v>
      </c>
      <c r="P437" s="6"/>
      <c r="Q437" s="65" t="s">
        <v>749</v>
      </c>
      <c r="R437" s="260" t="s">
        <v>3514</v>
      </c>
      <c r="S437" s="260" t="s">
        <v>2953</v>
      </c>
      <c r="Y437" s="6" t="s">
        <v>2953</v>
      </c>
    </row>
    <row r="438" spans="1:25">
      <c r="A438" s="62">
        <v>474</v>
      </c>
      <c r="B438" s="446">
        <v>474</v>
      </c>
      <c r="C438" s="63"/>
      <c r="D438" s="413" t="e">
        <v>#N/A</v>
      </c>
      <c r="E438" s="67" t="s">
        <v>3515</v>
      </c>
      <c r="F438" s="67">
        <f>+IFERROR(IF(VLOOKUP($A438,Indicators!$A:$D,3,FALSE)=0,"TBD",VLOOKUP($A438,Indicators!$A:$D,3,FALSE)),"TBD")</f>
        <v>15</v>
      </c>
      <c r="G438" s="183" t="s">
        <v>731</v>
      </c>
      <c r="H438" s="67" t="s">
        <v>2950</v>
      </c>
      <c r="I438" s="67"/>
      <c r="J438" s="67" t="s">
        <v>2447</v>
      </c>
      <c r="K438" s="67"/>
      <c r="L438" s="67"/>
      <c r="M438" s="67"/>
      <c r="N438" s="67" t="s">
        <v>749</v>
      </c>
      <c r="O438" s="163" t="s">
        <v>749</v>
      </c>
      <c r="P438" s="6" t="s">
        <v>3516</v>
      </c>
      <c r="Q438" s="65" t="s">
        <v>749</v>
      </c>
      <c r="R438" s="260" t="s">
        <v>2953</v>
      </c>
      <c r="S438" s="260" t="s">
        <v>2953</v>
      </c>
      <c r="Y438" s="6" t="s">
        <v>2953</v>
      </c>
    </row>
    <row r="439" spans="1:25">
      <c r="A439" s="62">
        <v>475</v>
      </c>
      <c r="B439" s="446">
        <v>475</v>
      </c>
      <c r="C439" s="63"/>
      <c r="D439" s="413" t="e">
        <v>#N/A</v>
      </c>
      <c r="E439" s="67" t="s">
        <v>3517</v>
      </c>
      <c r="F439" s="67">
        <f>+IFERROR(IF(VLOOKUP($A439,Indicators!$A:$D,3,FALSE)=0,"TBD",VLOOKUP($A439,Indicators!$A:$D,3,FALSE)),"TBD")</f>
        <v>15</v>
      </c>
      <c r="G439" s="183" t="s">
        <v>731</v>
      </c>
      <c r="H439" s="67" t="s">
        <v>2950</v>
      </c>
      <c r="I439" s="67"/>
      <c r="J439" s="67" t="s">
        <v>2970</v>
      </c>
      <c r="K439" s="67"/>
      <c r="L439" s="67"/>
      <c r="M439" s="67"/>
      <c r="N439" s="67" t="s">
        <v>749</v>
      </c>
      <c r="O439" s="163" t="s">
        <v>749</v>
      </c>
      <c r="P439" s="6" t="s">
        <v>3518</v>
      </c>
      <c r="Q439" s="65" t="s">
        <v>749</v>
      </c>
      <c r="R439" s="260" t="s">
        <v>2953</v>
      </c>
      <c r="S439" s="260" t="s">
        <v>3519</v>
      </c>
      <c r="Y439" s="6" t="s">
        <v>3039</v>
      </c>
    </row>
    <row r="440" spans="1:25">
      <c r="A440" s="62">
        <v>476</v>
      </c>
      <c r="B440" s="446">
        <v>476</v>
      </c>
      <c r="C440" s="63"/>
      <c r="D440" s="413" t="e">
        <v>#N/A</v>
      </c>
      <c r="E440" s="67" t="s">
        <v>3520</v>
      </c>
      <c r="F440" s="67">
        <f>+IFERROR(IF(VLOOKUP($A440,Indicators!$A:$D,3,FALSE)=0,"TBD",VLOOKUP($A440,Indicators!$A:$D,3,FALSE)),"TBD")</f>
        <v>15</v>
      </c>
      <c r="G440" s="183" t="s">
        <v>731</v>
      </c>
      <c r="H440" s="67" t="s">
        <v>2950</v>
      </c>
      <c r="I440" s="67"/>
      <c r="J440" s="67" t="s">
        <v>2447</v>
      </c>
      <c r="K440" s="67"/>
      <c r="L440" s="67"/>
      <c r="M440" s="67"/>
      <c r="N440" s="67" t="s">
        <v>749</v>
      </c>
      <c r="O440" s="163" t="s">
        <v>749</v>
      </c>
      <c r="P440" s="6" t="s">
        <v>3518</v>
      </c>
      <c r="Q440" s="65" t="s">
        <v>749</v>
      </c>
      <c r="R440" s="260" t="s">
        <v>2953</v>
      </c>
      <c r="S440" s="260" t="s">
        <v>3519</v>
      </c>
      <c r="Y440" s="6" t="s">
        <v>2953</v>
      </c>
    </row>
    <row r="441" spans="1:25">
      <c r="A441" s="62">
        <v>477</v>
      </c>
      <c r="B441" s="446">
        <v>477</v>
      </c>
      <c r="C441" s="63"/>
      <c r="D441" s="413">
        <v>4841</v>
      </c>
      <c r="E441" s="67" t="s">
        <v>3521</v>
      </c>
      <c r="F441" s="67">
        <f>+IFERROR(IF(VLOOKUP($A441,Indicators!$A:$D,3,FALSE)=0,"TBD",VLOOKUP($A441,Indicators!$A:$D,3,FALSE)),"TBD")</f>
        <v>15</v>
      </c>
      <c r="G441" s="183" t="s">
        <v>731</v>
      </c>
      <c r="H441" s="67" t="s">
        <v>2950</v>
      </c>
      <c r="I441" s="67"/>
      <c r="J441" s="67" t="s">
        <v>2970</v>
      </c>
      <c r="K441" s="67"/>
      <c r="L441" s="67"/>
      <c r="M441" s="190">
        <v>845</v>
      </c>
      <c r="N441" s="67">
        <v>30077</v>
      </c>
      <c r="O441" s="163" t="s">
        <v>749</v>
      </c>
      <c r="R441" s="260" t="s">
        <v>2953</v>
      </c>
      <c r="S441" s="260" t="s">
        <v>2953</v>
      </c>
      <c r="Y441" s="6" t="s">
        <v>2953</v>
      </c>
    </row>
    <row r="442" spans="1:25">
      <c r="A442" s="62">
        <v>478</v>
      </c>
      <c r="B442" s="446">
        <v>478</v>
      </c>
      <c r="C442" s="63"/>
      <c r="D442" s="413" t="e">
        <v>#N/A</v>
      </c>
      <c r="E442" s="67" t="s">
        <v>3522</v>
      </c>
      <c r="F442" s="67">
        <f>+IFERROR(IF(VLOOKUP($A442,Indicators!$A:$D,3,FALSE)=0,"TBD",VLOOKUP($A442,Indicators!$A:$D,3,FALSE)),"TBD")</f>
        <v>15</v>
      </c>
      <c r="G442" s="183" t="s">
        <v>731</v>
      </c>
      <c r="H442" s="67" t="s">
        <v>2950</v>
      </c>
      <c r="I442" s="67"/>
      <c r="J442" s="67" t="s">
        <v>2970</v>
      </c>
      <c r="K442" s="67"/>
      <c r="L442" s="67"/>
      <c r="M442" s="67"/>
      <c r="N442" s="67" t="s">
        <v>749</v>
      </c>
      <c r="O442" s="163" t="s">
        <v>749</v>
      </c>
      <c r="Q442" s="65" t="s">
        <v>749</v>
      </c>
      <c r="R442" s="260" t="s">
        <v>3523</v>
      </c>
      <c r="S442" s="260" t="s">
        <v>2953</v>
      </c>
      <c r="Y442" s="6" t="s">
        <v>2953</v>
      </c>
    </row>
    <row r="443" spans="1:25">
      <c r="A443" s="62">
        <v>479</v>
      </c>
      <c r="B443" s="446">
        <v>479</v>
      </c>
      <c r="C443" s="63"/>
      <c r="D443" s="413" t="e">
        <v>#N/A</v>
      </c>
      <c r="E443" s="67" t="s">
        <v>3524</v>
      </c>
      <c r="F443" s="67">
        <f>+IFERROR(IF(VLOOKUP($A443,Indicators!$A:$D,3,FALSE)=0,"TBD",VLOOKUP($A443,Indicators!$A:$D,3,FALSE)),"TBD")</f>
        <v>15</v>
      </c>
      <c r="G443" s="183" t="s">
        <v>731</v>
      </c>
      <c r="H443" s="67" t="s">
        <v>2950</v>
      </c>
      <c r="I443" s="67"/>
      <c r="J443" s="67" t="s">
        <v>2447</v>
      </c>
      <c r="K443" s="67"/>
      <c r="L443" s="67"/>
      <c r="M443" s="67"/>
      <c r="N443" s="67" t="s">
        <v>749</v>
      </c>
      <c r="O443" s="163" t="s">
        <v>749</v>
      </c>
      <c r="Q443" s="65" t="s">
        <v>749</v>
      </c>
      <c r="R443" s="260" t="s">
        <v>2953</v>
      </c>
      <c r="S443" s="260" t="s">
        <v>2953</v>
      </c>
      <c r="Y443" s="6" t="s">
        <v>2953</v>
      </c>
    </row>
    <row r="444" spans="1:25">
      <c r="A444" s="62">
        <v>481</v>
      </c>
      <c r="B444" s="446">
        <v>481</v>
      </c>
      <c r="C444" s="63"/>
      <c r="D444" s="413" t="e">
        <v>#N/A</v>
      </c>
      <c r="E444" s="67" t="s">
        <v>3525</v>
      </c>
      <c r="F444" s="67">
        <f>+IFERROR(IF(VLOOKUP($A444,Indicators!$A:$D,3,FALSE)=0,"TBD",VLOOKUP($A444,Indicators!$A:$D,3,FALSE)),"TBD")</f>
        <v>15</v>
      </c>
      <c r="G444" s="183" t="s">
        <v>731</v>
      </c>
      <c r="H444" s="67" t="s">
        <v>2950</v>
      </c>
      <c r="I444" s="67"/>
      <c r="J444" s="67" t="s">
        <v>2970</v>
      </c>
      <c r="K444" s="67"/>
      <c r="L444" s="67"/>
      <c r="M444" s="67"/>
      <c r="N444" s="67" t="s">
        <v>749</v>
      </c>
      <c r="O444" s="163" t="s">
        <v>749</v>
      </c>
      <c r="Q444" s="65" t="s">
        <v>749</v>
      </c>
      <c r="R444" s="260" t="s">
        <v>2953</v>
      </c>
      <c r="S444" s="260" t="s">
        <v>2953</v>
      </c>
      <c r="Y444" s="6" t="s">
        <v>2953</v>
      </c>
    </row>
    <row r="445" spans="1:25">
      <c r="A445" s="62">
        <v>482</v>
      </c>
      <c r="B445" s="446">
        <v>482</v>
      </c>
      <c r="C445" s="63"/>
      <c r="D445" s="413" t="e">
        <v>#N/A</v>
      </c>
      <c r="E445" s="67" t="s">
        <v>3526</v>
      </c>
      <c r="F445" s="67">
        <f>+IFERROR(IF(VLOOKUP($A445,Indicators!$A:$D,3,FALSE)=0,"TBD",VLOOKUP($A445,Indicators!$A:$D,3,FALSE)),"TBD")</f>
        <v>15</v>
      </c>
      <c r="G445" s="183" t="s">
        <v>731</v>
      </c>
      <c r="H445" s="67" t="s">
        <v>2950</v>
      </c>
      <c r="I445" s="67"/>
      <c r="J445" s="67" t="s">
        <v>2970</v>
      </c>
      <c r="K445" s="67"/>
      <c r="L445" s="67"/>
      <c r="M445" s="67"/>
      <c r="N445" s="67" t="s">
        <v>749</v>
      </c>
      <c r="O445" s="163" t="s">
        <v>749</v>
      </c>
      <c r="Q445" s="65" t="s">
        <v>749</v>
      </c>
      <c r="R445" s="260" t="s">
        <v>2953</v>
      </c>
      <c r="S445" s="260" t="s">
        <v>2953</v>
      </c>
      <c r="Y445" s="6" t="s">
        <v>3527</v>
      </c>
    </row>
    <row r="446" spans="1:25">
      <c r="A446" s="62">
        <v>483</v>
      </c>
      <c r="B446" s="446">
        <v>483</v>
      </c>
      <c r="C446" s="63"/>
      <c r="D446" s="413" t="e">
        <v>#N/A</v>
      </c>
      <c r="E446" s="67" t="s">
        <v>3528</v>
      </c>
      <c r="F446" s="67">
        <f>+IFERROR(IF(VLOOKUP($A446,Indicators!$A:$D,3,FALSE)=0,"TBD",VLOOKUP($A446,Indicators!$A:$D,3,FALSE)),"TBD")</f>
        <v>15</v>
      </c>
      <c r="G446" s="183" t="s">
        <v>731</v>
      </c>
      <c r="H446" s="67" t="s">
        <v>2950</v>
      </c>
      <c r="I446" s="67"/>
      <c r="J446" s="67" t="s">
        <v>2447</v>
      </c>
      <c r="K446" s="67"/>
      <c r="L446" s="67"/>
      <c r="M446" s="67"/>
      <c r="N446" s="67" t="s">
        <v>749</v>
      </c>
      <c r="O446" s="163" t="s">
        <v>749</v>
      </c>
      <c r="Q446" s="65" t="s">
        <v>749</v>
      </c>
      <c r="R446" s="260" t="s">
        <v>2953</v>
      </c>
      <c r="S446" s="260" t="s">
        <v>2953</v>
      </c>
      <c r="Y446" s="6" t="s">
        <v>3121</v>
      </c>
    </row>
    <row r="447" spans="1:25">
      <c r="A447" s="62">
        <v>484</v>
      </c>
      <c r="B447" s="446">
        <v>484</v>
      </c>
      <c r="C447" s="63"/>
      <c r="D447" s="413" t="e">
        <v>#N/A</v>
      </c>
      <c r="E447" s="67" t="s">
        <v>3529</v>
      </c>
      <c r="F447" s="67">
        <f>+IFERROR(IF(VLOOKUP($A447,Indicators!$A:$D,3,FALSE)=0,"TBD",VLOOKUP($A447,Indicators!$A:$D,3,FALSE)),"TBD")</f>
        <v>15</v>
      </c>
      <c r="G447" s="183" t="s">
        <v>731</v>
      </c>
      <c r="H447" s="67" t="s">
        <v>2950</v>
      </c>
      <c r="I447" s="67"/>
      <c r="J447" s="67" t="s">
        <v>2970</v>
      </c>
      <c r="K447" s="67"/>
      <c r="L447" s="67"/>
      <c r="M447" s="67"/>
      <c r="N447" s="67" t="s">
        <v>749</v>
      </c>
      <c r="O447" s="163" t="s">
        <v>749</v>
      </c>
      <c r="P447" s="6" t="s">
        <v>3530</v>
      </c>
      <c r="Q447" s="65" t="s">
        <v>749</v>
      </c>
      <c r="R447" s="260" t="s">
        <v>2953</v>
      </c>
      <c r="S447" s="260" t="s">
        <v>2953</v>
      </c>
      <c r="Y447" s="6" t="s">
        <v>2953</v>
      </c>
    </row>
    <row r="448" spans="1:25">
      <c r="A448" s="62">
        <v>485</v>
      </c>
      <c r="B448" s="446">
        <v>485</v>
      </c>
      <c r="C448" s="63"/>
      <c r="D448" s="413" t="e">
        <v>#N/A</v>
      </c>
      <c r="E448" s="67" t="s">
        <v>3531</v>
      </c>
      <c r="F448" s="67">
        <f>+IFERROR(IF(VLOOKUP($A448,Indicators!$A:$D,3,FALSE)=0,"TBD",VLOOKUP($A448,Indicators!$A:$D,3,FALSE)),"TBD")</f>
        <v>15</v>
      </c>
      <c r="G448" s="183" t="s">
        <v>731</v>
      </c>
      <c r="H448" s="67" t="s">
        <v>2950</v>
      </c>
      <c r="I448" s="67"/>
      <c r="J448" s="67" t="s">
        <v>2447</v>
      </c>
      <c r="K448" s="67"/>
      <c r="L448" s="67"/>
      <c r="M448" s="67"/>
      <c r="N448" s="67" t="s">
        <v>749</v>
      </c>
      <c r="O448" s="163" t="s">
        <v>749</v>
      </c>
      <c r="P448" s="6" t="s">
        <v>3530</v>
      </c>
      <c r="Q448" s="65" t="s">
        <v>749</v>
      </c>
      <c r="R448" s="260" t="s">
        <v>2953</v>
      </c>
      <c r="S448" s="260" t="s">
        <v>2953</v>
      </c>
      <c r="Y448" s="6" t="s">
        <v>2953</v>
      </c>
    </row>
    <row r="449" spans="1:25">
      <c r="A449" s="62">
        <v>486</v>
      </c>
      <c r="B449" s="446">
        <v>486</v>
      </c>
      <c r="C449" s="63"/>
      <c r="D449" s="413" t="e">
        <v>#N/A</v>
      </c>
      <c r="E449" s="67" t="s">
        <v>1365</v>
      </c>
      <c r="F449" s="67">
        <f>+IFERROR(IF(VLOOKUP($A449,Indicators!$A:$D,3,FALSE)=0,"TBD",VLOOKUP($A449,Indicators!$A:$D,3,FALSE)),"TBD")</f>
        <v>13</v>
      </c>
      <c r="G449" s="183" t="s">
        <v>727</v>
      </c>
      <c r="H449" s="67" t="s">
        <v>2950</v>
      </c>
      <c r="I449" s="67"/>
      <c r="J449" s="67" t="s">
        <v>2447</v>
      </c>
      <c r="K449" s="67"/>
      <c r="L449" s="67"/>
      <c r="M449" s="67"/>
      <c r="N449" s="67" t="s">
        <v>749</v>
      </c>
      <c r="O449" s="163" t="s">
        <v>749</v>
      </c>
      <c r="P449" s="6"/>
      <c r="Q449" s="65" t="s">
        <v>749</v>
      </c>
      <c r="R449" s="260" t="s">
        <v>2953</v>
      </c>
      <c r="S449" s="260" t="s">
        <v>2953</v>
      </c>
      <c r="Y449" s="6" t="s">
        <v>3121</v>
      </c>
    </row>
    <row r="450" spans="1:25">
      <c r="A450" s="62">
        <v>487</v>
      </c>
      <c r="B450" s="446">
        <v>487</v>
      </c>
      <c r="C450" s="63"/>
      <c r="D450" s="413" t="e">
        <v>#N/A</v>
      </c>
      <c r="E450" s="67" t="s">
        <v>3532</v>
      </c>
      <c r="F450" s="67">
        <f>+IFERROR(IF(VLOOKUP($A450,Indicators!$A:$D,3,FALSE)=0,"TBD",VLOOKUP($A450,Indicators!$A:$D,3,FALSE)),"TBD")</f>
        <v>13</v>
      </c>
      <c r="G450" s="183" t="s">
        <v>727</v>
      </c>
      <c r="H450" s="67" t="s">
        <v>2950</v>
      </c>
      <c r="I450" s="67"/>
      <c r="J450" s="67" t="s">
        <v>2970</v>
      </c>
      <c r="K450" s="67"/>
      <c r="L450" s="67"/>
      <c r="M450" s="67"/>
      <c r="N450" s="67" t="s">
        <v>749</v>
      </c>
      <c r="O450" s="163" t="s">
        <v>749</v>
      </c>
      <c r="P450" s="6"/>
      <c r="Q450" s="65" t="s">
        <v>749</v>
      </c>
      <c r="R450" s="260" t="s">
        <v>2953</v>
      </c>
      <c r="S450" s="260" t="s">
        <v>2953</v>
      </c>
      <c r="Y450" s="6" t="s">
        <v>2953</v>
      </c>
    </row>
    <row r="451" spans="1:25">
      <c r="A451" s="62">
        <v>488</v>
      </c>
      <c r="B451" s="446">
        <v>488</v>
      </c>
      <c r="C451" s="63"/>
      <c r="D451" s="413" t="e">
        <v>#N/A</v>
      </c>
      <c r="E451" s="67" t="s">
        <v>1368</v>
      </c>
      <c r="F451" s="67">
        <f>+IFERROR(IF(VLOOKUP($A451,Indicators!$A:$D,3,FALSE)=0,"TBD",VLOOKUP($A451,Indicators!$A:$D,3,FALSE)),"TBD")</f>
        <v>13</v>
      </c>
      <c r="G451" s="183" t="s">
        <v>727</v>
      </c>
      <c r="H451" s="67" t="s">
        <v>2950</v>
      </c>
      <c r="I451" s="67"/>
      <c r="J451" s="67" t="s">
        <v>2447</v>
      </c>
      <c r="K451" s="67"/>
      <c r="L451" s="67"/>
      <c r="M451" s="67"/>
      <c r="N451" s="67" t="s">
        <v>749</v>
      </c>
      <c r="O451" s="163" t="s">
        <v>749</v>
      </c>
      <c r="P451" s="6" t="s">
        <v>3533</v>
      </c>
      <c r="Q451" s="65" t="s">
        <v>749</v>
      </c>
      <c r="R451" s="260" t="s">
        <v>2953</v>
      </c>
      <c r="S451" s="260" t="s">
        <v>2953</v>
      </c>
      <c r="Y451" s="6" t="s">
        <v>2953</v>
      </c>
    </row>
    <row r="452" spans="1:25">
      <c r="A452" s="62">
        <v>489</v>
      </c>
      <c r="B452" s="446">
        <v>489</v>
      </c>
      <c r="C452" s="63"/>
      <c r="D452" s="413" t="e">
        <v>#N/A</v>
      </c>
      <c r="E452" s="67" t="s">
        <v>3534</v>
      </c>
      <c r="F452" s="67">
        <f>+IFERROR(IF(VLOOKUP($A452,Indicators!$A:$D,3,FALSE)=0,"TBD",VLOOKUP($A452,Indicators!$A:$D,3,FALSE)),"TBD")</f>
        <v>13</v>
      </c>
      <c r="G452" s="183" t="s">
        <v>727</v>
      </c>
      <c r="H452" s="67" t="s">
        <v>2950</v>
      </c>
      <c r="I452" s="67"/>
      <c r="J452" s="67" t="s">
        <v>2447</v>
      </c>
      <c r="K452" s="67"/>
      <c r="L452" s="67"/>
      <c r="M452" s="67"/>
      <c r="N452" s="67" t="s">
        <v>749</v>
      </c>
      <c r="O452" s="163" t="s">
        <v>749</v>
      </c>
      <c r="P452" s="6"/>
      <c r="Q452" s="65" t="s">
        <v>749</v>
      </c>
      <c r="R452" s="260" t="s">
        <v>2953</v>
      </c>
      <c r="S452" s="260" t="s">
        <v>2953</v>
      </c>
      <c r="Y452" s="6" t="s">
        <v>2953</v>
      </c>
    </row>
    <row r="453" spans="1:25">
      <c r="A453" s="62">
        <v>490</v>
      </c>
      <c r="B453" s="446">
        <v>490</v>
      </c>
      <c r="C453" s="63"/>
      <c r="D453" s="413" t="e">
        <v>#N/A</v>
      </c>
      <c r="E453" s="67" t="s">
        <v>3535</v>
      </c>
      <c r="F453" s="67">
        <f>+IFERROR(IF(VLOOKUP($A453,Indicators!$A:$D,3,FALSE)=0,"TBD",VLOOKUP($A453,Indicators!$A:$D,3,FALSE)),"TBD")</f>
        <v>13</v>
      </c>
      <c r="G453" s="183" t="s">
        <v>727</v>
      </c>
      <c r="H453" s="67" t="s">
        <v>2950</v>
      </c>
      <c r="I453" s="67"/>
      <c r="J453" s="67" t="s">
        <v>2447</v>
      </c>
      <c r="K453" s="67"/>
      <c r="L453" s="67"/>
      <c r="M453" s="67"/>
      <c r="N453" s="67" t="s">
        <v>749</v>
      </c>
      <c r="O453" s="163" t="s">
        <v>749</v>
      </c>
      <c r="P453" s="6"/>
      <c r="Q453" s="65" t="s">
        <v>749</v>
      </c>
      <c r="R453" s="260" t="s">
        <v>2953</v>
      </c>
      <c r="S453" s="260" t="s">
        <v>2953</v>
      </c>
      <c r="Y453" s="6" t="s">
        <v>2953</v>
      </c>
    </row>
    <row r="454" spans="1:25">
      <c r="A454" s="62">
        <v>491</v>
      </c>
      <c r="B454" s="446">
        <v>491</v>
      </c>
      <c r="C454" s="63"/>
      <c r="D454" s="413" t="e">
        <v>#N/A</v>
      </c>
      <c r="E454" s="67" t="s">
        <v>1373</v>
      </c>
      <c r="F454" s="67">
        <f>+IFERROR(IF(VLOOKUP($A454,Indicators!$A:$D,3,FALSE)=0,"TBD",VLOOKUP($A454,Indicators!$A:$D,3,FALSE)),"TBD")</f>
        <v>17</v>
      </c>
      <c r="G454" s="183" t="s">
        <v>734</v>
      </c>
      <c r="H454" s="67" t="s">
        <v>2950</v>
      </c>
      <c r="I454" s="67"/>
      <c r="J454" s="67" t="s">
        <v>3036</v>
      </c>
      <c r="K454" s="67"/>
      <c r="L454" s="67"/>
      <c r="M454" s="67"/>
      <c r="N454" s="67">
        <v>30151</v>
      </c>
      <c r="O454" s="163" t="s">
        <v>749</v>
      </c>
      <c r="P454" s="6" t="s">
        <v>3536</v>
      </c>
      <c r="R454" s="260" t="s">
        <v>2953</v>
      </c>
      <c r="S454" s="260" t="s">
        <v>2953</v>
      </c>
      <c r="Y454" s="6" t="s">
        <v>2953</v>
      </c>
    </row>
    <row r="455" spans="1:25">
      <c r="A455" s="62">
        <v>492</v>
      </c>
      <c r="B455" s="446">
        <v>492</v>
      </c>
      <c r="C455" s="63"/>
      <c r="D455" s="413" t="e">
        <v>#N/A</v>
      </c>
      <c r="E455" s="67" t="s">
        <v>3537</v>
      </c>
      <c r="F455" s="67">
        <f>+IFERROR(IF(VLOOKUP($A455,Indicators!$A:$D,3,FALSE)=0,"TBD",VLOOKUP($A455,Indicators!$A:$D,3,FALSE)),"TBD")</f>
        <v>15</v>
      </c>
      <c r="G455" s="183" t="s">
        <v>731</v>
      </c>
      <c r="H455" s="67" t="s">
        <v>2950</v>
      </c>
      <c r="I455" s="67"/>
      <c r="J455" s="67" t="s">
        <v>2970</v>
      </c>
      <c r="K455" s="67"/>
      <c r="L455" s="67"/>
      <c r="M455" s="67"/>
      <c r="N455" s="67" t="s">
        <v>749</v>
      </c>
      <c r="O455" s="163" t="s">
        <v>749</v>
      </c>
      <c r="Q455" s="65" t="s">
        <v>749</v>
      </c>
      <c r="R455" s="260" t="s">
        <v>2953</v>
      </c>
      <c r="S455" s="260" t="s">
        <v>2953</v>
      </c>
      <c r="Y455" s="6" t="s">
        <v>2953</v>
      </c>
    </row>
    <row r="456" spans="1:25">
      <c r="A456" s="62">
        <v>493</v>
      </c>
      <c r="B456" s="446">
        <v>493</v>
      </c>
      <c r="C456" s="63"/>
      <c r="D456" s="413" t="e">
        <v>#N/A</v>
      </c>
      <c r="E456" s="67" t="s">
        <v>3538</v>
      </c>
      <c r="F456" s="67">
        <f>+IFERROR(IF(VLOOKUP($A456,Indicators!$A:$D,3,FALSE)=0,"TBD",VLOOKUP($A456,Indicators!$A:$D,3,FALSE)),"TBD")</f>
        <v>15</v>
      </c>
      <c r="G456" s="183" t="s">
        <v>731</v>
      </c>
      <c r="H456" s="67" t="s">
        <v>2950</v>
      </c>
      <c r="I456" s="67"/>
      <c r="J456" s="67" t="s">
        <v>2970</v>
      </c>
      <c r="K456" s="67"/>
      <c r="L456" s="67"/>
      <c r="M456" s="67"/>
      <c r="N456" s="67" t="s">
        <v>749</v>
      </c>
      <c r="O456" s="163" t="s">
        <v>749</v>
      </c>
      <c r="Q456" s="65" t="s">
        <v>749</v>
      </c>
      <c r="R456" s="260" t="s">
        <v>2953</v>
      </c>
      <c r="S456" s="260" t="s">
        <v>2953</v>
      </c>
      <c r="Y456" s="6" t="s">
        <v>2953</v>
      </c>
    </row>
    <row r="457" spans="1:25">
      <c r="A457" s="62">
        <v>494</v>
      </c>
      <c r="B457" s="446">
        <v>494</v>
      </c>
      <c r="C457" s="63"/>
      <c r="D457" s="413" t="e">
        <v>#N/A</v>
      </c>
      <c r="E457" s="67" t="s">
        <v>3539</v>
      </c>
      <c r="F457" s="67">
        <f>+IFERROR(IF(VLOOKUP($A457,Indicators!$A:$D,3,FALSE)=0,"TBD",VLOOKUP($A457,Indicators!$A:$D,3,FALSE)),"TBD")</f>
        <v>15</v>
      </c>
      <c r="G457" s="183" t="s">
        <v>731</v>
      </c>
      <c r="H457" s="67" t="s">
        <v>2950</v>
      </c>
      <c r="I457" s="67"/>
      <c r="J457" s="67" t="s">
        <v>2447</v>
      </c>
      <c r="K457" s="67"/>
      <c r="L457" s="67"/>
      <c r="M457" s="67"/>
      <c r="N457" s="67" t="s">
        <v>749</v>
      </c>
      <c r="O457" s="163" t="s">
        <v>749</v>
      </c>
      <c r="P457" s="6" t="s">
        <v>3540</v>
      </c>
      <c r="Q457" s="65" t="s">
        <v>749</v>
      </c>
      <c r="R457" s="260" t="s">
        <v>2953</v>
      </c>
      <c r="S457" s="260" t="s">
        <v>2953</v>
      </c>
      <c r="Y457" s="6" t="s">
        <v>2953</v>
      </c>
    </row>
    <row r="458" spans="1:25">
      <c r="A458" s="62">
        <v>495</v>
      </c>
      <c r="B458" s="446">
        <v>495</v>
      </c>
      <c r="C458" s="63"/>
      <c r="D458" s="413" t="e">
        <v>#N/A</v>
      </c>
      <c r="E458" s="67" t="s">
        <v>3541</v>
      </c>
      <c r="F458" s="67">
        <f>+IFERROR(IF(VLOOKUP($A458,Indicators!$A:$D,3,FALSE)=0,"TBD",VLOOKUP($A458,Indicators!$A:$D,3,FALSE)),"TBD")</f>
        <v>17</v>
      </c>
      <c r="G458" s="183" t="s">
        <v>734</v>
      </c>
      <c r="H458" s="67" t="s">
        <v>2950</v>
      </c>
      <c r="I458" s="67"/>
      <c r="J458" s="67" t="s">
        <v>2970</v>
      </c>
      <c r="K458" s="67"/>
      <c r="L458" s="67"/>
      <c r="M458" s="67"/>
      <c r="N458" s="67" t="s">
        <v>749</v>
      </c>
      <c r="O458" s="163" t="s">
        <v>749</v>
      </c>
      <c r="P458" s="6" t="s">
        <v>3542</v>
      </c>
      <c r="Q458" s="65" t="s">
        <v>749</v>
      </c>
      <c r="R458" s="260" t="s">
        <v>2953</v>
      </c>
      <c r="S458" s="260" t="s">
        <v>2953</v>
      </c>
      <c r="Y458" s="6" t="s">
        <v>2953</v>
      </c>
    </row>
    <row r="459" spans="1:25">
      <c r="A459" s="62">
        <v>496</v>
      </c>
      <c r="B459" s="446">
        <v>496</v>
      </c>
      <c r="C459" s="63"/>
      <c r="D459" s="413" t="e">
        <v>#N/A</v>
      </c>
      <c r="E459" s="67" t="s">
        <v>3543</v>
      </c>
      <c r="F459" s="67">
        <f>+IFERROR(IF(VLOOKUP($A459,Indicators!$A:$D,3,FALSE)=0,"TBD",VLOOKUP($A459,Indicators!$A:$D,3,FALSE)),"TBD")</f>
        <v>17</v>
      </c>
      <c r="G459" s="183" t="s">
        <v>734</v>
      </c>
      <c r="H459" s="67" t="s">
        <v>2950</v>
      </c>
      <c r="I459" s="67"/>
      <c r="J459" s="67" t="s">
        <v>2970</v>
      </c>
      <c r="K459" s="67"/>
      <c r="L459" s="67"/>
      <c r="M459" s="67"/>
      <c r="N459" s="67" t="s">
        <v>749</v>
      </c>
      <c r="O459" s="163" t="s">
        <v>749</v>
      </c>
      <c r="P459" s="6" t="s">
        <v>3544</v>
      </c>
      <c r="Q459" s="65" t="s">
        <v>749</v>
      </c>
      <c r="R459" s="260" t="s">
        <v>2953</v>
      </c>
      <c r="S459" s="260" t="s">
        <v>2953</v>
      </c>
      <c r="Y459" s="6" t="s">
        <v>2953</v>
      </c>
    </row>
    <row r="460" spans="1:25">
      <c r="A460" s="62">
        <v>497</v>
      </c>
      <c r="B460" s="446">
        <v>497</v>
      </c>
      <c r="C460" s="63"/>
      <c r="D460" s="413" t="e">
        <v>#N/A</v>
      </c>
      <c r="E460" s="67" t="s">
        <v>3545</v>
      </c>
      <c r="F460" s="67">
        <f>+IFERROR(IF(VLOOKUP($A460,Indicators!$A:$D,3,FALSE)=0,"TBD",VLOOKUP($A460,Indicators!$A:$D,3,FALSE)),"TBD")</f>
        <v>17</v>
      </c>
      <c r="G460" s="183" t="s">
        <v>734</v>
      </c>
      <c r="H460" s="67" t="s">
        <v>2950</v>
      </c>
      <c r="I460" s="67"/>
      <c r="J460" s="67" t="s">
        <v>2970</v>
      </c>
      <c r="K460" s="67"/>
      <c r="L460" s="67"/>
      <c r="M460" s="67"/>
      <c r="N460" s="67" t="s">
        <v>749</v>
      </c>
      <c r="O460" s="163" t="s">
        <v>749</v>
      </c>
      <c r="P460" s="6" t="s">
        <v>3544</v>
      </c>
      <c r="Q460" s="65" t="s">
        <v>749</v>
      </c>
      <c r="R460" s="260" t="s">
        <v>2953</v>
      </c>
      <c r="S460" s="260" t="s">
        <v>2953</v>
      </c>
      <c r="Y460" s="6" t="s">
        <v>2953</v>
      </c>
    </row>
    <row r="461" spans="1:25">
      <c r="A461" s="62">
        <v>498</v>
      </c>
      <c r="B461" s="446">
        <v>498</v>
      </c>
      <c r="C461" s="63"/>
      <c r="D461" s="413" t="e">
        <v>#N/A</v>
      </c>
      <c r="E461" s="67" t="s">
        <v>3546</v>
      </c>
      <c r="F461" s="67">
        <f>+IFERROR(IF(VLOOKUP($A461,Indicators!$A:$D,3,FALSE)=0,"TBD",VLOOKUP($A461,Indicators!$A:$D,3,FALSE)),"TBD")</f>
        <v>10</v>
      </c>
      <c r="G461" s="183" t="s">
        <v>721</v>
      </c>
      <c r="H461" s="67" t="s">
        <v>2950</v>
      </c>
      <c r="I461" s="67"/>
      <c r="J461" s="67" t="s">
        <v>2970</v>
      </c>
      <c r="K461" s="67"/>
      <c r="L461" s="67"/>
      <c r="M461" s="190">
        <v>730</v>
      </c>
      <c r="N461" s="67">
        <v>30813</v>
      </c>
      <c r="O461" s="163" t="s">
        <v>749</v>
      </c>
      <c r="P461" s="6" t="s">
        <v>3032</v>
      </c>
      <c r="R461" s="260" t="s">
        <v>2953</v>
      </c>
      <c r="S461" s="260" t="s">
        <v>2953</v>
      </c>
      <c r="Y461" s="6" t="s">
        <v>2953</v>
      </c>
    </row>
    <row r="462" spans="1:25">
      <c r="A462" s="62">
        <v>499</v>
      </c>
      <c r="B462" s="446">
        <v>499</v>
      </c>
      <c r="C462" s="63"/>
      <c r="D462" s="413" t="e">
        <v>#N/A</v>
      </c>
      <c r="E462" s="67" t="s">
        <v>3547</v>
      </c>
      <c r="F462" s="67">
        <f>+IFERROR(IF(VLOOKUP($A462,Indicators!$A:$D,3,FALSE)=0,"TBD",VLOOKUP($A462,Indicators!$A:$D,3,FALSE)),"TBD")</f>
        <v>10</v>
      </c>
      <c r="G462" s="183" t="s">
        <v>721</v>
      </c>
      <c r="H462" s="67" t="s">
        <v>2950</v>
      </c>
      <c r="I462" s="67"/>
      <c r="J462" s="67" t="s">
        <v>2970</v>
      </c>
      <c r="K462" s="67"/>
      <c r="L462" s="67"/>
      <c r="M462" s="190">
        <v>731</v>
      </c>
      <c r="N462" s="67">
        <v>30814</v>
      </c>
      <c r="O462" s="163" t="s">
        <v>749</v>
      </c>
      <c r="P462" s="6" t="s">
        <v>3032</v>
      </c>
      <c r="R462" s="260" t="s">
        <v>2953</v>
      </c>
      <c r="S462" s="260" t="s">
        <v>2953</v>
      </c>
      <c r="Y462" s="6" t="s">
        <v>2953</v>
      </c>
    </row>
    <row r="463" spans="1:25">
      <c r="A463" s="62">
        <v>500</v>
      </c>
      <c r="B463" s="446">
        <v>500</v>
      </c>
      <c r="C463" s="63"/>
      <c r="D463" s="413" t="e">
        <v>#N/A</v>
      </c>
      <c r="E463" s="67" t="s">
        <v>3548</v>
      </c>
      <c r="F463" s="67">
        <f>+IFERROR(IF(VLOOKUP($A463,Indicators!$A:$D,3,FALSE)=0,"TBD",VLOOKUP($A463,Indicators!$A:$D,3,FALSE)),"TBD")</f>
        <v>10</v>
      </c>
      <c r="G463" s="183" t="s">
        <v>721</v>
      </c>
      <c r="H463" s="67" t="s">
        <v>2950</v>
      </c>
      <c r="I463" s="67"/>
      <c r="J463" s="67" t="s">
        <v>2970</v>
      </c>
      <c r="K463" s="67"/>
      <c r="L463" s="67"/>
      <c r="M463" s="67"/>
      <c r="N463" s="67" t="s">
        <v>749</v>
      </c>
      <c r="O463" s="163" t="s">
        <v>749</v>
      </c>
      <c r="P463" s="6" t="s">
        <v>3032</v>
      </c>
      <c r="Q463" s="65" t="s">
        <v>749</v>
      </c>
      <c r="R463" s="260" t="s">
        <v>2953</v>
      </c>
      <c r="S463" s="260" t="s">
        <v>2953</v>
      </c>
      <c r="Y463" s="6" t="s">
        <v>2953</v>
      </c>
    </row>
    <row r="464" spans="1:25">
      <c r="A464" s="62">
        <v>501</v>
      </c>
      <c r="B464" s="446">
        <v>501</v>
      </c>
      <c r="C464" s="63"/>
      <c r="D464" s="413" t="e">
        <v>#N/A</v>
      </c>
      <c r="E464" s="67" t="s">
        <v>1384</v>
      </c>
      <c r="F464" s="67">
        <f>+IFERROR(IF(VLOOKUP($A464,Indicators!$A:$D,3,FALSE)=0,"TBD",VLOOKUP($A464,Indicators!$A:$D,3,FALSE)),"TBD")</f>
        <v>17</v>
      </c>
      <c r="G464" s="183" t="s">
        <v>734</v>
      </c>
      <c r="H464" s="67" t="s">
        <v>2950</v>
      </c>
      <c r="I464" s="67"/>
      <c r="J464" s="67" t="s">
        <v>3036</v>
      </c>
      <c r="K464" s="67"/>
      <c r="L464" s="67"/>
      <c r="M464" s="67"/>
      <c r="N464" s="67">
        <v>30153</v>
      </c>
      <c r="O464" s="163" t="s">
        <v>749</v>
      </c>
      <c r="P464" s="6" t="s">
        <v>3549</v>
      </c>
      <c r="Q464" s="65" t="s">
        <v>749</v>
      </c>
      <c r="R464" s="260" t="s">
        <v>2953</v>
      </c>
      <c r="S464" s="260" t="s">
        <v>3550</v>
      </c>
      <c r="Y464" s="6" t="s">
        <v>2953</v>
      </c>
    </row>
    <row r="465" spans="1:25">
      <c r="A465" s="62">
        <v>502</v>
      </c>
      <c r="B465" s="446">
        <v>502</v>
      </c>
      <c r="C465" s="63"/>
      <c r="D465" s="413">
        <v>4953</v>
      </c>
      <c r="E465" s="67" t="s">
        <v>3551</v>
      </c>
      <c r="F465" s="67">
        <f>+IFERROR(IF(VLOOKUP($A465,Indicators!$A:$D,3,FALSE)=0,"TBD",VLOOKUP($A465,Indicators!$A:$D,3,FALSE)),"TBD")</f>
        <v>17</v>
      </c>
      <c r="G465" s="183" t="s">
        <v>734</v>
      </c>
      <c r="H465" s="67" t="s">
        <v>2950</v>
      </c>
      <c r="I465" s="67"/>
      <c r="J465" s="67" t="s">
        <v>2970</v>
      </c>
      <c r="K465" s="67"/>
      <c r="L465" s="67"/>
      <c r="M465" s="190">
        <v>949</v>
      </c>
      <c r="N465" s="67">
        <v>30154</v>
      </c>
      <c r="O465" s="163" t="s">
        <v>749</v>
      </c>
      <c r="P465" s="6" t="s">
        <v>3549</v>
      </c>
      <c r="R465" s="260" t="s">
        <v>2953</v>
      </c>
      <c r="S465" s="260" t="s">
        <v>2953</v>
      </c>
      <c r="Y465" s="6" t="s">
        <v>2953</v>
      </c>
    </row>
    <row r="466" spans="1:25">
      <c r="A466" s="62">
        <v>503</v>
      </c>
      <c r="B466" s="446">
        <v>503</v>
      </c>
      <c r="C466" s="63"/>
      <c r="D466" s="413" t="e">
        <v>#N/A</v>
      </c>
      <c r="E466" s="67" t="s">
        <v>3552</v>
      </c>
      <c r="F466" s="67">
        <f>+IFERROR(IF(VLOOKUP($A466,Indicators!$A:$D,3,FALSE)=0,"TBD",VLOOKUP($A466,Indicators!$A:$D,3,FALSE)),"TBD")</f>
        <v>17</v>
      </c>
      <c r="G466" s="183" t="s">
        <v>734</v>
      </c>
      <c r="H466" s="67" t="s">
        <v>2950</v>
      </c>
      <c r="I466" s="67"/>
      <c r="J466" s="67" t="s">
        <v>2970</v>
      </c>
      <c r="K466" s="67"/>
      <c r="L466" s="67"/>
      <c r="M466" s="67"/>
      <c r="N466" s="67" t="s">
        <v>749</v>
      </c>
      <c r="O466" s="163" t="s">
        <v>749</v>
      </c>
      <c r="P466" s="6" t="s">
        <v>3553</v>
      </c>
      <c r="Q466" s="65" t="s">
        <v>749</v>
      </c>
      <c r="R466" s="260" t="s">
        <v>2953</v>
      </c>
      <c r="S466" s="260" t="s">
        <v>2953</v>
      </c>
      <c r="Y466" s="6" t="s">
        <v>2953</v>
      </c>
    </row>
    <row r="467" spans="1:25">
      <c r="A467" s="62">
        <v>504</v>
      </c>
      <c r="B467" s="446">
        <v>504</v>
      </c>
      <c r="C467" s="63"/>
      <c r="D467" s="413" t="e">
        <v>#N/A</v>
      </c>
      <c r="E467" s="67" t="s">
        <v>3554</v>
      </c>
      <c r="F467" s="67">
        <f>+IFERROR(IF(VLOOKUP($A467,Indicators!$A:$D,3,FALSE)=0,"TBD",VLOOKUP($A467,Indicators!$A:$D,3,FALSE)),"TBD")</f>
        <v>6</v>
      </c>
      <c r="G467" s="183" t="s">
        <v>711</v>
      </c>
      <c r="H467" s="67" t="s">
        <v>2950</v>
      </c>
      <c r="I467" s="163"/>
      <c r="J467" s="183" t="s">
        <v>2978</v>
      </c>
      <c r="K467" s="67"/>
      <c r="L467" s="67"/>
      <c r="M467" s="67"/>
      <c r="N467" s="67" t="s">
        <v>749</v>
      </c>
      <c r="O467" s="163" t="s">
        <v>749</v>
      </c>
      <c r="Q467" s="65" t="s">
        <v>749</v>
      </c>
      <c r="R467" s="260" t="s">
        <v>2953</v>
      </c>
      <c r="S467" s="260" t="s">
        <v>2953</v>
      </c>
      <c r="Y467" s="6" t="s">
        <v>2953</v>
      </c>
    </row>
    <row r="468" spans="1:25">
      <c r="A468" s="62">
        <v>505</v>
      </c>
      <c r="B468" s="446">
        <v>505</v>
      </c>
      <c r="C468" s="63"/>
      <c r="D468" s="413" t="e">
        <v>#N/A</v>
      </c>
      <c r="E468" s="67" t="s">
        <v>3555</v>
      </c>
      <c r="F468" s="67">
        <f>+IFERROR(IF(VLOOKUP($A468,Indicators!$A:$D,3,FALSE)=0,"TBD",VLOOKUP($A468,Indicators!$A:$D,3,FALSE)),"TBD")</f>
        <v>6</v>
      </c>
      <c r="G468" s="183" t="s">
        <v>711</v>
      </c>
      <c r="H468" s="67" t="s">
        <v>2950</v>
      </c>
      <c r="I468" s="67"/>
      <c r="J468" s="67" t="s">
        <v>2610</v>
      </c>
      <c r="K468" s="67"/>
      <c r="L468" s="67"/>
      <c r="M468" s="67"/>
      <c r="N468" s="67" t="s">
        <v>749</v>
      </c>
      <c r="O468" s="163" t="s">
        <v>749</v>
      </c>
      <c r="Q468" s="65" t="s">
        <v>749</v>
      </c>
      <c r="R468" s="260" t="s">
        <v>2953</v>
      </c>
      <c r="S468" s="260" t="s">
        <v>2953</v>
      </c>
      <c r="W468" s="65" t="s">
        <v>3556</v>
      </c>
      <c r="Y468" s="6" t="s">
        <v>2953</v>
      </c>
    </row>
    <row r="469" spans="1:25">
      <c r="A469" s="62">
        <v>506</v>
      </c>
      <c r="B469" s="446">
        <v>506</v>
      </c>
      <c r="C469" s="63"/>
      <c r="D469" s="413" t="e">
        <v>#N/A</v>
      </c>
      <c r="E469" s="67" t="s">
        <v>1393</v>
      </c>
      <c r="F469" s="67">
        <f>+IFERROR(IF(VLOOKUP($A469,Indicators!$A:$D,3,FALSE)=0,"TBD",VLOOKUP($A469,Indicators!$A:$D,3,FALSE)),"TBD")</f>
        <v>4</v>
      </c>
      <c r="G469" s="183" t="s">
        <v>706</v>
      </c>
      <c r="H469" s="67" t="s">
        <v>2950</v>
      </c>
      <c r="I469" s="67"/>
      <c r="J469" s="67" t="s">
        <v>2963</v>
      </c>
      <c r="K469" s="67"/>
      <c r="L469" s="67"/>
      <c r="M469" s="67"/>
      <c r="N469" s="67" t="s">
        <v>749</v>
      </c>
      <c r="O469" s="163" t="s">
        <v>749</v>
      </c>
      <c r="Q469" s="65" t="s">
        <v>749</v>
      </c>
      <c r="R469" s="260" t="s">
        <v>2953</v>
      </c>
      <c r="S469" s="260" t="s">
        <v>2953</v>
      </c>
      <c r="Y469" s="6" t="s">
        <v>2953</v>
      </c>
    </row>
    <row r="470" spans="1:25">
      <c r="A470" s="62">
        <v>507</v>
      </c>
      <c r="B470" s="446">
        <v>507</v>
      </c>
      <c r="C470" s="63"/>
      <c r="D470" s="413" t="e">
        <v>#N/A</v>
      </c>
      <c r="E470" s="67" t="s">
        <v>1395</v>
      </c>
      <c r="F470" s="67">
        <f>+IFERROR(IF(VLOOKUP($A470,Indicators!$A:$D,3,FALSE)=0,"TBD",VLOOKUP($A470,Indicators!$A:$D,3,FALSE)),"TBD")</f>
        <v>4</v>
      </c>
      <c r="G470" s="183" t="s">
        <v>706</v>
      </c>
      <c r="H470" s="67" t="s">
        <v>2950</v>
      </c>
      <c r="I470" s="67"/>
      <c r="J470" s="67" t="s">
        <v>2963</v>
      </c>
      <c r="K470" s="67"/>
      <c r="L470" s="67"/>
      <c r="M470" s="67"/>
      <c r="N470" s="67" t="s">
        <v>749</v>
      </c>
      <c r="O470" s="163" t="s">
        <v>749</v>
      </c>
      <c r="Q470" s="65" t="s">
        <v>749</v>
      </c>
      <c r="R470" s="260" t="s">
        <v>2953</v>
      </c>
      <c r="S470" s="260" t="s">
        <v>2953</v>
      </c>
      <c r="Y470" s="6" t="s">
        <v>2953</v>
      </c>
    </row>
    <row r="471" spans="1:25">
      <c r="A471" s="62">
        <v>508</v>
      </c>
      <c r="B471" s="446">
        <v>508</v>
      </c>
      <c r="C471" s="63"/>
      <c r="D471" s="413" t="e">
        <v>#N/A</v>
      </c>
      <c r="E471" s="67" t="s">
        <v>1397</v>
      </c>
      <c r="F471" s="67">
        <f>+IFERROR(IF(VLOOKUP($A471,Indicators!$A:$D,3,FALSE)=0,"TBD",VLOOKUP($A471,Indicators!$A:$D,3,FALSE)),"TBD")</f>
        <v>4</v>
      </c>
      <c r="G471" s="183" t="s">
        <v>706</v>
      </c>
      <c r="H471" s="67" t="s">
        <v>2950</v>
      </c>
      <c r="I471" s="67"/>
      <c r="J471" s="67" t="s">
        <v>2963</v>
      </c>
      <c r="K471" s="67"/>
      <c r="L471" s="67"/>
      <c r="M471" s="67"/>
      <c r="N471" s="67" t="s">
        <v>749</v>
      </c>
      <c r="O471" s="163" t="s">
        <v>749</v>
      </c>
      <c r="Q471" s="65" t="s">
        <v>749</v>
      </c>
      <c r="R471" s="260" t="s">
        <v>2953</v>
      </c>
      <c r="S471" s="260" t="s">
        <v>2953</v>
      </c>
      <c r="Y471" s="6" t="s">
        <v>2953</v>
      </c>
    </row>
    <row r="472" spans="1:25">
      <c r="A472" s="62">
        <v>509</v>
      </c>
      <c r="B472" s="446">
        <v>509</v>
      </c>
      <c r="C472" s="63"/>
      <c r="D472" s="413">
        <v>4445</v>
      </c>
      <c r="E472" s="73" t="s">
        <v>3557</v>
      </c>
      <c r="F472" s="67">
        <v>8</v>
      </c>
      <c r="G472" s="183" t="s">
        <v>715</v>
      </c>
      <c r="H472" s="73" t="s">
        <v>2950</v>
      </c>
      <c r="I472" s="73"/>
      <c r="J472" s="73" t="s">
        <v>2610</v>
      </c>
      <c r="K472" s="73"/>
      <c r="L472" s="73"/>
      <c r="M472" s="195">
        <v>322</v>
      </c>
      <c r="N472" s="67" t="s">
        <v>749</v>
      </c>
      <c r="O472" s="163" t="s">
        <v>749</v>
      </c>
      <c r="P472" s="6" t="s">
        <v>2997</v>
      </c>
      <c r="Q472" s="65" t="s">
        <v>749</v>
      </c>
      <c r="R472" s="260" t="s">
        <v>3558</v>
      </c>
      <c r="S472" s="260" t="s">
        <v>2953</v>
      </c>
      <c r="Y472" s="6" t="s">
        <v>2958</v>
      </c>
    </row>
    <row r="473" spans="1:25">
      <c r="A473" s="62">
        <v>510</v>
      </c>
      <c r="B473" s="446">
        <v>510</v>
      </c>
      <c r="C473" s="63"/>
      <c r="D473" s="413" t="e">
        <v>#N/A</v>
      </c>
      <c r="E473" s="67" t="s">
        <v>1401</v>
      </c>
      <c r="F473" s="67">
        <f>+IFERROR(IF(VLOOKUP($A473,Indicators!$A:$D,3,FALSE)=0,"TBD",VLOOKUP($A473,Indicators!$A:$D,3,FALSE)),"TBD")</f>
        <v>9</v>
      </c>
      <c r="G473" s="183" t="s">
        <v>718</v>
      </c>
      <c r="H473" s="67" t="s">
        <v>2950</v>
      </c>
      <c r="I473" s="67"/>
      <c r="J473" s="67" t="s">
        <v>2610</v>
      </c>
      <c r="K473" s="67"/>
      <c r="L473" s="67"/>
      <c r="M473" s="67"/>
      <c r="N473" s="67" t="s">
        <v>749</v>
      </c>
      <c r="O473" s="163" t="s">
        <v>749</v>
      </c>
      <c r="Q473" s="65" t="s">
        <v>749</v>
      </c>
      <c r="R473" s="260" t="s">
        <v>2953</v>
      </c>
      <c r="S473" s="260" t="s">
        <v>2953</v>
      </c>
      <c r="Y473" s="6" t="s">
        <v>2953</v>
      </c>
    </row>
    <row r="474" spans="1:25">
      <c r="A474" s="62">
        <v>511</v>
      </c>
      <c r="B474" s="446">
        <v>511</v>
      </c>
      <c r="C474" s="63"/>
      <c r="D474" s="413" t="e">
        <v>#N/A</v>
      </c>
      <c r="E474" s="67" t="s">
        <v>1403</v>
      </c>
      <c r="F474" s="67">
        <f>+IFERROR(IF(VLOOKUP($A474,Indicators!$A:$D,3,FALSE)=0,"TBD",VLOOKUP($A474,Indicators!$A:$D,3,FALSE)),"TBD")</f>
        <v>9</v>
      </c>
      <c r="G474" s="183" t="s">
        <v>718</v>
      </c>
      <c r="H474" s="67" t="s">
        <v>2950</v>
      </c>
      <c r="I474" s="67"/>
      <c r="J474" s="67" t="s">
        <v>2610</v>
      </c>
      <c r="K474" s="67"/>
      <c r="L474" s="67"/>
      <c r="M474" s="67"/>
      <c r="N474" s="67" t="s">
        <v>749</v>
      </c>
      <c r="O474" s="163" t="s">
        <v>749</v>
      </c>
      <c r="Q474" s="65" t="s">
        <v>749</v>
      </c>
      <c r="R474" s="260" t="s">
        <v>2953</v>
      </c>
      <c r="S474" s="260" t="s">
        <v>2953</v>
      </c>
      <c r="Y474" s="6" t="s">
        <v>2953</v>
      </c>
    </row>
    <row r="475" spans="1:25">
      <c r="A475" s="62">
        <v>512</v>
      </c>
      <c r="B475" s="446">
        <v>512</v>
      </c>
      <c r="C475" s="63"/>
      <c r="D475" s="413" t="e">
        <v>#N/A</v>
      </c>
      <c r="E475" s="67" t="s">
        <v>1405</v>
      </c>
      <c r="F475" s="67">
        <f>+IFERROR(IF(VLOOKUP($A475,Indicators!$A:$D,3,FALSE)=0,"TBD",VLOOKUP($A475,Indicators!$A:$D,3,FALSE)),"TBD")</f>
        <v>9</v>
      </c>
      <c r="G475" s="183" t="s">
        <v>718</v>
      </c>
      <c r="H475" s="67" t="s">
        <v>2950</v>
      </c>
      <c r="I475" s="67"/>
      <c r="J475" s="67" t="s">
        <v>2610</v>
      </c>
      <c r="K475" s="67"/>
      <c r="L475" s="67"/>
      <c r="M475" s="67"/>
      <c r="N475" s="67" t="s">
        <v>749</v>
      </c>
      <c r="O475" s="163" t="s">
        <v>749</v>
      </c>
      <c r="Q475" s="65" t="s">
        <v>749</v>
      </c>
      <c r="R475" s="260" t="s">
        <v>2953</v>
      </c>
      <c r="S475" s="260" t="s">
        <v>2953</v>
      </c>
      <c r="Y475" s="6" t="s">
        <v>2953</v>
      </c>
    </row>
    <row r="476" spans="1:25">
      <c r="A476" s="62">
        <v>513</v>
      </c>
      <c r="B476" s="446">
        <v>513</v>
      </c>
      <c r="C476" s="63"/>
      <c r="D476" s="413" t="e">
        <v>#N/A</v>
      </c>
      <c r="E476" s="67" t="s">
        <v>3559</v>
      </c>
      <c r="F476" s="67">
        <f>+IFERROR(IF(VLOOKUP($A476,Indicators!$A:$D,3,FALSE)=0,"TBD",VLOOKUP($A476,Indicators!$A:$D,3,FALSE)),"TBD")</f>
        <v>11</v>
      </c>
      <c r="G476" s="183" t="s">
        <v>723</v>
      </c>
      <c r="H476" s="67" t="s">
        <v>2950</v>
      </c>
      <c r="I476" s="67"/>
      <c r="J476" s="67" t="s">
        <v>2970</v>
      </c>
      <c r="K476" s="67"/>
      <c r="L476" s="67"/>
      <c r="M476" s="67"/>
      <c r="N476" s="67" t="s">
        <v>749</v>
      </c>
      <c r="O476" s="163" t="s">
        <v>749</v>
      </c>
      <c r="Q476" s="65" t="s">
        <v>749</v>
      </c>
      <c r="R476" s="260" t="s">
        <v>2953</v>
      </c>
      <c r="S476" s="260" t="s">
        <v>2953</v>
      </c>
      <c r="Y476" s="6" t="s">
        <v>2953</v>
      </c>
    </row>
    <row r="477" spans="1:25">
      <c r="A477" s="62">
        <v>514</v>
      </c>
      <c r="B477" s="446">
        <v>514</v>
      </c>
      <c r="C477" s="63"/>
      <c r="D477" s="413" t="e">
        <v>#N/A</v>
      </c>
      <c r="E477" s="67" t="s">
        <v>3560</v>
      </c>
      <c r="F477" s="67">
        <f>+IFERROR(IF(VLOOKUP($A477,Indicators!$A:$D,3,FALSE)=0,"TBD",VLOOKUP($A477,Indicators!$A:$D,3,FALSE)),"TBD")</f>
        <v>11</v>
      </c>
      <c r="G477" s="183" t="s">
        <v>723</v>
      </c>
      <c r="H477" s="67" t="s">
        <v>2950</v>
      </c>
      <c r="I477" s="67"/>
      <c r="J477" s="67" t="s">
        <v>2970</v>
      </c>
      <c r="K477" s="67"/>
      <c r="L477" s="67"/>
      <c r="M477" s="67"/>
      <c r="N477" s="67" t="s">
        <v>749</v>
      </c>
      <c r="O477" s="163" t="s">
        <v>749</v>
      </c>
      <c r="Q477" s="65" t="s">
        <v>749</v>
      </c>
      <c r="R477" s="260" t="s">
        <v>2953</v>
      </c>
      <c r="S477" s="260" t="s">
        <v>2953</v>
      </c>
      <c r="Y477" s="6" t="s">
        <v>2953</v>
      </c>
    </row>
    <row r="478" spans="1:25">
      <c r="A478" s="62">
        <v>515</v>
      </c>
      <c r="B478" s="446">
        <v>515</v>
      </c>
      <c r="C478" s="63"/>
      <c r="D478" s="413" t="e">
        <v>#N/A</v>
      </c>
      <c r="E478" s="67" t="s">
        <v>3561</v>
      </c>
      <c r="F478" s="67">
        <f>+IFERROR(IF(VLOOKUP($A478,Indicators!$A:$D,3,FALSE)=0,"TBD",VLOOKUP($A478,Indicators!$A:$D,3,FALSE)),"TBD")</f>
        <v>11</v>
      </c>
      <c r="G478" s="183" t="s">
        <v>723</v>
      </c>
      <c r="H478" s="67" t="s">
        <v>2950</v>
      </c>
      <c r="I478" s="67"/>
      <c r="J478" s="67" t="s">
        <v>2970</v>
      </c>
      <c r="K478" s="67"/>
      <c r="L478" s="67"/>
      <c r="M478" s="67"/>
      <c r="N478" s="67" t="s">
        <v>749</v>
      </c>
      <c r="O478" s="163" t="s">
        <v>749</v>
      </c>
      <c r="Q478" s="65" t="s">
        <v>749</v>
      </c>
      <c r="R478" s="260" t="s">
        <v>2953</v>
      </c>
      <c r="S478" s="260" t="s">
        <v>2953</v>
      </c>
      <c r="Y478" s="6" t="s">
        <v>2953</v>
      </c>
    </row>
    <row r="479" spans="1:25">
      <c r="A479" s="62">
        <v>516</v>
      </c>
      <c r="B479" s="446">
        <v>516</v>
      </c>
      <c r="C479" s="63"/>
      <c r="D479" s="413" t="e">
        <v>#N/A</v>
      </c>
      <c r="E479" s="67" t="s">
        <v>3562</v>
      </c>
      <c r="F479" s="67">
        <f>+IFERROR(IF(VLOOKUP($A479,Indicators!$A:$D,3,FALSE)=0,"TBD",VLOOKUP($A479,Indicators!$A:$D,3,FALSE)),"TBD")</f>
        <v>11</v>
      </c>
      <c r="G479" s="183" t="s">
        <v>723</v>
      </c>
      <c r="H479" s="67" t="s">
        <v>2950</v>
      </c>
      <c r="I479" s="67"/>
      <c r="J479" s="67" t="s">
        <v>2970</v>
      </c>
      <c r="K479" s="67"/>
      <c r="L479" s="67"/>
      <c r="M479" s="67"/>
      <c r="N479" s="67" t="s">
        <v>749</v>
      </c>
      <c r="O479" s="163" t="s">
        <v>749</v>
      </c>
      <c r="Q479" s="65" t="s">
        <v>749</v>
      </c>
      <c r="R479" s="260" t="s">
        <v>2953</v>
      </c>
      <c r="S479" s="260" t="s">
        <v>2953</v>
      </c>
      <c r="Y479" s="6" t="s">
        <v>2953</v>
      </c>
    </row>
    <row r="480" spans="1:25">
      <c r="A480" s="62">
        <v>517</v>
      </c>
      <c r="B480" s="446">
        <v>517</v>
      </c>
      <c r="C480" s="63"/>
      <c r="D480" s="413" t="e">
        <v>#N/A</v>
      </c>
      <c r="E480" s="67" t="s">
        <v>3563</v>
      </c>
      <c r="F480" s="67">
        <f>+IFERROR(IF(VLOOKUP($A480,Indicators!$A:$D,3,FALSE)=0,"TBD",VLOOKUP($A480,Indicators!$A:$D,3,FALSE)),"TBD")</f>
        <v>11</v>
      </c>
      <c r="G480" s="183" t="s">
        <v>723</v>
      </c>
      <c r="H480" s="67" t="s">
        <v>2950</v>
      </c>
      <c r="I480" s="67"/>
      <c r="J480" s="67" t="s">
        <v>2970</v>
      </c>
      <c r="K480" s="67"/>
      <c r="L480" s="67"/>
      <c r="M480" s="67"/>
      <c r="N480" s="67" t="s">
        <v>749</v>
      </c>
      <c r="O480" s="163" t="s">
        <v>749</v>
      </c>
      <c r="Q480" s="65" t="s">
        <v>749</v>
      </c>
      <c r="R480" s="260" t="s">
        <v>2953</v>
      </c>
      <c r="S480" s="260" t="s">
        <v>2953</v>
      </c>
      <c r="Y480" s="6" t="s">
        <v>2953</v>
      </c>
    </row>
    <row r="481" spans="1:25">
      <c r="A481" s="62">
        <v>518</v>
      </c>
      <c r="B481" s="446">
        <v>518</v>
      </c>
      <c r="C481" s="63"/>
      <c r="D481" s="413" t="e">
        <v>#N/A</v>
      </c>
      <c r="E481" s="67" t="s">
        <v>3564</v>
      </c>
      <c r="F481" s="67">
        <f>+IFERROR(IF(VLOOKUP($A481,Indicators!$A:$D,3,FALSE)=0,"TBD",VLOOKUP($A481,Indicators!$A:$D,3,FALSE)),"TBD")</f>
        <v>11</v>
      </c>
      <c r="G481" s="183" t="s">
        <v>723</v>
      </c>
      <c r="H481" s="67" t="s">
        <v>2950</v>
      </c>
      <c r="I481" s="67"/>
      <c r="J481" s="67" t="s">
        <v>2447</v>
      </c>
      <c r="K481" s="67"/>
      <c r="L481" s="67"/>
      <c r="M481" s="67"/>
      <c r="N481" s="67" t="s">
        <v>749</v>
      </c>
      <c r="O481" s="163" t="s">
        <v>749</v>
      </c>
      <c r="Q481" s="65" t="s">
        <v>749</v>
      </c>
      <c r="R481" s="260" t="s">
        <v>2953</v>
      </c>
      <c r="S481" s="260" t="s">
        <v>2953</v>
      </c>
      <c r="Y481" s="6" t="s">
        <v>2953</v>
      </c>
    </row>
    <row r="482" spans="1:25">
      <c r="A482" s="62">
        <v>519</v>
      </c>
      <c r="B482" s="446">
        <v>519</v>
      </c>
      <c r="C482" s="63"/>
      <c r="D482" s="413" t="e">
        <v>#N/A</v>
      </c>
      <c r="E482" s="67" t="s">
        <v>3565</v>
      </c>
      <c r="F482" s="67">
        <f>+IFERROR(IF(VLOOKUP($A482,Indicators!$A:$D,3,FALSE)=0,"TBD",VLOOKUP($A482,Indicators!$A:$D,3,FALSE)),"TBD")</f>
        <v>11</v>
      </c>
      <c r="G482" s="183" t="s">
        <v>723</v>
      </c>
      <c r="H482" s="67" t="s">
        <v>2950</v>
      </c>
      <c r="I482" s="67"/>
      <c r="J482" s="67" t="s">
        <v>2447</v>
      </c>
      <c r="K482" s="67"/>
      <c r="L482" s="67"/>
      <c r="M482" s="67"/>
      <c r="N482" s="67" t="s">
        <v>749</v>
      </c>
      <c r="O482" s="163" t="s">
        <v>749</v>
      </c>
      <c r="Q482" s="65" t="s">
        <v>749</v>
      </c>
      <c r="R482" s="260" t="s">
        <v>2953</v>
      </c>
      <c r="S482" s="260" t="s">
        <v>2953</v>
      </c>
      <c r="Y482" s="6" t="s">
        <v>2953</v>
      </c>
    </row>
    <row r="483" spans="1:25">
      <c r="A483" s="62">
        <v>520</v>
      </c>
      <c r="B483" s="446">
        <v>520</v>
      </c>
      <c r="C483" s="63"/>
      <c r="D483" s="413" t="e">
        <v>#N/A</v>
      </c>
      <c r="E483" s="67" t="s">
        <v>3566</v>
      </c>
      <c r="F483" s="67">
        <f>+IFERROR(IF(VLOOKUP($A483,Indicators!$A:$D,3,FALSE)=0,"TBD",VLOOKUP($A483,Indicators!$A:$D,3,FALSE)),"TBD")</f>
        <v>11</v>
      </c>
      <c r="G483" s="183" t="s">
        <v>723</v>
      </c>
      <c r="H483" s="67" t="s">
        <v>2950</v>
      </c>
      <c r="I483" s="67"/>
      <c r="J483" s="67" t="s">
        <v>2447</v>
      </c>
      <c r="K483" s="67"/>
      <c r="L483" s="67"/>
      <c r="M483" s="67"/>
      <c r="N483" s="67" t="s">
        <v>749</v>
      </c>
      <c r="O483" s="163" t="s">
        <v>749</v>
      </c>
      <c r="Q483" s="65" t="s">
        <v>749</v>
      </c>
      <c r="R483" s="260" t="s">
        <v>2953</v>
      </c>
      <c r="S483" s="260" t="s">
        <v>2953</v>
      </c>
      <c r="Y483" s="6" t="s">
        <v>2953</v>
      </c>
    </row>
    <row r="484" spans="1:25">
      <c r="A484" s="62">
        <v>521</v>
      </c>
      <c r="B484" s="446">
        <v>521</v>
      </c>
      <c r="C484" s="63"/>
      <c r="D484" s="413" t="e">
        <v>#N/A</v>
      </c>
      <c r="E484" s="67" t="s">
        <v>3567</v>
      </c>
      <c r="F484" s="67">
        <f>+IFERROR(IF(VLOOKUP($A484,Indicators!$A:$D,3,FALSE)=0,"TBD",VLOOKUP($A484,Indicators!$A:$D,3,FALSE)),"TBD")</f>
        <v>11</v>
      </c>
      <c r="G484" s="183" t="s">
        <v>723</v>
      </c>
      <c r="H484" s="67" t="s">
        <v>2950</v>
      </c>
      <c r="I484" s="67"/>
      <c r="J484" s="67" t="s">
        <v>2447</v>
      </c>
      <c r="K484" s="67"/>
      <c r="L484" s="67"/>
      <c r="M484" s="67"/>
      <c r="N484" s="67" t="s">
        <v>749</v>
      </c>
      <c r="O484" s="163" t="s">
        <v>749</v>
      </c>
      <c r="Q484" s="65" t="s">
        <v>749</v>
      </c>
      <c r="R484" s="260" t="s">
        <v>2953</v>
      </c>
      <c r="S484" s="260" t="s">
        <v>2953</v>
      </c>
      <c r="Y484" s="6" t="s">
        <v>2953</v>
      </c>
    </row>
    <row r="485" spans="1:25">
      <c r="A485" s="62">
        <v>522</v>
      </c>
      <c r="B485" s="446">
        <v>522</v>
      </c>
      <c r="C485" s="63"/>
      <c r="D485" s="413" t="e">
        <v>#N/A</v>
      </c>
      <c r="E485" s="67" t="s">
        <v>3568</v>
      </c>
      <c r="F485" s="67">
        <f>+IFERROR(IF(VLOOKUP($A485,Indicators!$A:$D,3,FALSE)=0,"TBD",VLOOKUP($A485,Indicators!$A:$D,3,FALSE)),"TBD")</f>
        <v>11</v>
      </c>
      <c r="G485" s="183" t="s">
        <v>723</v>
      </c>
      <c r="H485" s="67" t="s">
        <v>2950</v>
      </c>
      <c r="I485" s="67"/>
      <c r="J485" s="67" t="s">
        <v>2447</v>
      </c>
      <c r="K485" s="67"/>
      <c r="L485" s="67"/>
      <c r="M485" s="67"/>
      <c r="N485" s="67" t="s">
        <v>749</v>
      </c>
      <c r="O485" s="163" t="s">
        <v>749</v>
      </c>
      <c r="Q485" s="65" t="s">
        <v>749</v>
      </c>
      <c r="R485" s="260" t="s">
        <v>2953</v>
      </c>
      <c r="S485" s="260" t="s">
        <v>2953</v>
      </c>
      <c r="Y485" s="6" t="s">
        <v>2953</v>
      </c>
    </row>
    <row r="486" spans="1:25">
      <c r="A486" s="62">
        <v>523</v>
      </c>
      <c r="B486" s="446">
        <v>523</v>
      </c>
      <c r="C486" s="63"/>
      <c r="D486" s="413" t="e">
        <v>#N/A</v>
      </c>
      <c r="E486" s="67" t="s">
        <v>3569</v>
      </c>
      <c r="F486" s="67">
        <f>+IFERROR(IF(VLOOKUP($A486,Indicators!$A:$D,3,FALSE)=0,"TBD",VLOOKUP($A486,Indicators!$A:$D,3,FALSE)),"TBD")</f>
        <v>11</v>
      </c>
      <c r="G486" s="183" t="s">
        <v>723</v>
      </c>
      <c r="H486" s="67" t="s">
        <v>2950</v>
      </c>
      <c r="I486" s="67"/>
      <c r="J486" s="67" t="s">
        <v>2447</v>
      </c>
      <c r="K486" s="67"/>
      <c r="L486" s="67"/>
      <c r="M486" s="67"/>
      <c r="N486" s="67">
        <v>30898</v>
      </c>
      <c r="O486" s="163" t="s">
        <v>749</v>
      </c>
      <c r="Q486" s="65" t="s">
        <v>749</v>
      </c>
      <c r="R486" s="260" t="s">
        <v>2953</v>
      </c>
      <c r="S486" s="260" t="s">
        <v>2953</v>
      </c>
      <c r="Y486" s="6" t="s">
        <v>2953</v>
      </c>
    </row>
    <row r="487" spans="1:25">
      <c r="A487" s="62">
        <v>524</v>
      </c>
      <c r="B487" s="446">
        <v>524</v>
      </c>
      <c r="C487" s="63"/>
      <c r="D487" s="413" t="e">
        <v>#N/A</v>
      </c>
      <c r="E487" s="67" t="s">
        <v>3570</v>
      </c>
      <c r="F487" s="67">
        <f>+IFERROR(IF(VLOOKUP($A487,Indicators!$A:$D,3,FALSE)=0,"TBD",VLOOKUP($A487,Indicators!$A:$D,3,FALSE)),"TBD")</f>
        <v>11</v>
      </c>
      <c r="G487" s="183" t="s">
        <v>723</v>
      </c>
      <c r="H487" s="67" t="s">
        <v>2950</v>
      </c>
      <c r="I487" s="67"/>
      <c r="J487" s="67" t="s">
        <v>2447</v>
      </c>
      <c r="K487" s="67"/>
      <c r="L487" s="67"/>
      <c r="M487" s="67"/>
      <c r="N487" s="67">
        <v>30898</v>
      </c>
      <c r="O487" s="163" t="s">
        <v>749</v>
      </c>
      <c r="Q487" s="65" t="s">
        <v>749</v>
      </c>
      <c r="R487" s="260" t="s">
        <v>2953</v>
      </c>
      <c r="S487" s="260" t="s">
        <v>2953</v>
      </c>
      <c r="Y487" s="6" t="s">
        <v>2953</v>
      </c>
    </row>
    <row r="488" spans="1:25">
      <c r="A488" s="62">
        <v>525</v>
      </c>
      <c r="B488" s="446">
        <v>525</v>
      </c>
      <c r="C488" s="63"/>
      <c r="D488" s="413" t="e">
        <v>#N/A</v>
      </c>
      <c r="E488" s="67" t="s">
        <v>3571</v>
      </c>
      <c r="F488" s="67">
        <f>+IFERROR(IF(VLOOKUP($A488,Indicators!$A:$D,3,FALSE)=0,"TBD",VLOOKUP($A488,Indicators!$A:$D,3,FALSE)),"TBD")</f>
        <v>11</v>
      </c>
      <c r="G488" s="183" t="s">
        <v>723</v>
      </c>
      <c r="H488" s="67" t="s">
        <v>2950</v>
      </c>
      <c r="I488" s="67"/>
      <c r="J488" s="67" t="s">
        <v>2447</v>
      </c>
      <c r="K488" s="67"/>
      <c r="L488" s="67"/>
      <c r="M488" s="67"/>
      <c r="N488" s="67">
        <v>30898</v>
      </c>
      <c r="O488" s="163" t="s">
        <v>749</v>
      </c>
      <c r="Q488" s="65" t="s">
        <v>749</v>
      </c>
      <c r="R488" s="260" t="s">
        <v>2953</v>
      </c>
      <c r="S488" s="260" t="s">
        <v>2953</v>
      </c>
      <c r="Y488" s="6" t="s">
        <v>2953</v>
      </c>
    </row>
    <row r="489" spans="1:25">
      <c r="A489" s="62">
        <v>526</v>
      </c>
      <c r="B489" s="446">
        <v>526</v>
      </c>
      <c r="C489" s="63"/>
      <c r="D489" s="413" t="e">
        <v>#N/A</v>
      </c>
      <c r="E489" s="67" t="s">
        <v>3572</v>
      </c>
      <c r="F489" s="67">
        <f>+IFERROR(IF(VLOOKUP($A489,Indicators!$A:$D,3,FALSE)=0,"TBD",VLOOKUP($A489,Indicators!$A:$D,3,FALSE)),"TBD")</f>
        <v>11</v>
      </c>
      <c r="G489" s="183" t="s">
        <v>723</v>
      </c>
      <c r="H489" s="67" t="s">
        <v>2950</v>
      </c>
      <c r="I489" s="67"/>
      <c r="J489" s="67" t="s">
        <v>2970</v>
      </c>
      <c r="K489" s="67"/>
      <c r="L489" s="67"/>
      <c r="M489" s="67"/>
      <c r="N489" s="67" t="s">
        <v>749</v>
      </c>
      <c r="O489" s="163" t="s">
        <v>749</v>
      </c>
      <c r="Q489" s="65" t="s">
        <v>749</v>
      </c>
      <c r="R489" s="260" t="s">
        <v>2953</v>
      </c>
      <c r="S489" s="260" t="s">
        <v>2953</v>
      </c>
      <c r="Y489" s="6" t="s">
        <v>2953</v>
      </c>
    </row>
    <row r="490" spans="1:25">
      <c r="A490" s="62">
        <v>527</v>
      </c>
      <c r="B490" s="446">
        <v>527</v>
      </c>
      <c r="C490" s="63"/>
      <c r="D490" s="413">
        <v>4246</v>
      </c>
      <c r="E490" s="67" t="s">
        <v>3573</v>
      </c>
      <c r="F490" s="67">
        <f>+IFERROR(IF(VLOOKUP($A490,Indicators!$A:$D,3,FALSE)=0,"TBD",VLOOKUP($A490,Indicators!$A:$D,3,FALSE)),"TBD")</f>
        <v>11</v>
      </c>
      <c r="G490" s="183" t="s">
        <v>723</v>
      </c>
      <c r="H490" s="67" t="s">
        <v>2950</v>
      </c>
      <c r="I490" s="67"/>
      <c r="J490" s="67" t="s">
        <v>2970</v>
      </c>
      <c r="K490" s="67"/>
      <c r="L490" s="67"/>
      <c r="M490" s="207">
        <v>445</v>
      </c>
      <c r="N490" s="67">
        <v>30850</v>
      </c>
      <c r="O490" s="163" t="s">
        <v>749</v>
      </c>
      <c r="Q490" s="65" t="s">
        <v>749</v>
      </c>
      <c r="R490" s="260" t="s">
        <v>2953</v>
      </c>
      <c r="S490" s="260" t="s">
        <v>2953</v>
      </c>
      <c r="Y490" s="6" t="s">
        <v>3039</v>
      </c>
    </row>
    <row r="491" spans="1:25">
      <c r="A491" s="62">
        <v>528</v>
      </c>
      <c r="B491" s="446">
        <v>528</v>
      </c>
      <c r="C491" s="63"/>
      <c r="D491" s="413">
        <v>4247</v>
      </c>
      <c r="E491" s="67" t="s">
        <v>3574</v>
      </c>
      <c r="F491" s="67">
        <f>+IFERROR(IF(VLOOKUP($A491,Indicators!$A:$D,3,FALSE)=0,"TBD",VLOOKUP($A491,Indicators!$A:$D,3,FALSE)),"TBD")</f>
        <v>11</v>
      </c>
      <c r="G491" s="183" t="s">
        <v>723</v>
      </c>
      <c r="H491" s="67" t="s">
        <v>2950</v>
      </c>
      <c r="I491" s="67"/>
      <c r="J491" s="67" t="s">
        <v>2970</v>
      </c>
      <c r="K491" s="67"/>
      <c r="L491" s="67"/>
      <c r="M491" s="205">
        <v>445</v>
      </c>
      <c r="N491" s="67">
        <v>30850</v>
      </c>
      <c r="O491" s="163" t="s">
        <v>749</v>
      </c>
      <c r="Q491" s="65" t="s">
        <v>749</v>
      </c>
      <c r="R491" s="260" t="s">
        <v>2953</v>
      </c>
      <c r="S491" s="260" t="s">
        <v>2953</v>
      </c>
      <c r="Y491" s="6" t="s">
        <v>3039</v>
      </c>
    </row>
    <row r="492" spans="1:25">
      <c r="A492" s="62">
        <v>529</v>
      </c>
      <c r="B492" s="446">
        <v>529</v>
      </c>
      <c r="C492" s="63"/>
      <c r="D492" s="413">
        <v>4248</v>
      </c>
      <c r="E492" s="67" t="s">
        <v>3575</v>
      </c>
      <c r="F492" s="67">
        <f>+IFERROR(IF(VLOOKUP($A492,Indicators!$A:$D,3,FALSE)=0,"TBD",VLOOKUP($A492,Indicators!$A:$D,3,FALSE)),"TBD")</f>
        <v>11</v>
      </c>
      <c r="G492" s="183" t="s">
        <v>723</v>
      </c>
      <c r="H492" s="67" t="s">
        <v>2950</v>
      </c>
      <c r="I492" s="67"/>
      <c r="J492" s="67" t="s">
        <v>2970</v>
      </c>
      <c r="K492" s="67"/>
      <c r="L492" s="67"/>
      <c r="M492" s="205">
        <v>445</v>
      </c>
      <c r="N492" s="67">
        <v>30850</v>
      </c>
      <c r="O492" s="163" t="s">
        <v>749</v>
      </c>
      <c r="Q492" s="65" t="s">
        <v>749</v>
      </c>
      <c r="R492" s="260" t="s">
        <v>2953</v>
      </c>
      <c r="S492" s="260" t="s">
        <v>2953</v>
      </c>
      <c r="Y492" s="6" t="s">
        <v>3039</v>
      </c>
    </row>
    <row r="493" spans="1:25">
      <c r="A493" s="62">
        <v>530</v>
      </c>
      <c r="B493" s="446">
        <v>530</v>
      </c>
      <c r="C493" s="63"/>
      <c r="D493" s="413" t="e">
        <v>#N/A</v>
      </c>
      <c r="E493" s="67" t="s">
        <v>3576</v>
      </c>
      <c r="F493" s="67">
        <f>+IFERROR(IF(VLOOKUP($A493,Indicators!$A:$D,3,FALSE)=0,"TBD",VLOOKUP($A493,Indicators!$A:$D,3,FALSE)),"TBD")</f>
        <v>11</v>
      </c>
      <c r="G493" s="183" t="s">
        <v>723</v>
      </c>
      <c r="H493" s="67" t="s">
        <v>2950</v>
      </c>
      <c r="I493" s="67"/>
      <c r="J493" s="67" t="s">
        <v>2447</v>
      </c>
      <c r="K493" s="67"/>
      <c r="L493" s="67"/>
      <c r="M493" s="67"/>
      <c r="N493" s="67" t="s">
        <v>749</v>
      </c>
      <c r="O493" s="163" t="s">
        <v>749</v>
      </c>
      <c r="Q493" s="65" t="s">
        <v>749</v>
      </c>
      <c r="R493" s="260" t="s">
        <v>2953</v>
      </c>
      <c r="S493" s="260" t="s">
        <v>2953</v>
      </c>
      <c r="Y493" s="6" t="s">
        <v>2953</v>
      </c>
    </row>
    <row r="494" spans="1:25">
      <c r="A494" s="62">
        <v>531</v>
      </c>
      <c r="B494" s="446">
        <v>531</v>
      </c>
      <c r="C494" s="63"/>
      <c r="D494" s="413" t="e">
        <v>#N/A</v>
      </c>
      <c r="E494" s="67" t="s">
        <v>3577</v>
      </c>
      <c r="F494" s="67">
        <f>+IFERROR(IF(VLOOKUP($A494,Indicators!$A:$D,3,FALSE)=0,"TBD",VLOOKUP($A494,Indicators!$A:$D,3,FALSE)),"TBD")</f>
        <v>11</v>
      </c>
      <c r="G494" s="183" t="s">
        <v>723</v>
      </c>
      <c r="H494" s="67" t="s">
        <v>2950</v>
      </c>
      <c r="I494" s="67"/>
      <c r="J494" s="67" t="s">
        <v>2447</v>
      </c>
      <c r="K494" s="67"/>
      <c r="L494" s="67"/>
      <c r="M494" s="67"/>
      <c r="N494" s="67">
        <v>30850</v>
      </c>
      <c r="O494" s="163" t="s">
        <v>749</v>
      </c>
      <c r="Q494" s="65" t="s">
        <v>749</v>
      </c>
      <c r="R494" s="260" t="s">
        <v>2953</v>
      </c>
      <c r="S494" s="260" t="s">
        <v>2953</v>
      </c>
      <c r="Y494" s="6" t="s">
        <v>2953</v>
      </c>
    </row>
    <row r="495" spans="1:25">
      <c r="A495" s="62">
        <v>532</v>
      </c>
      <c r="B495" s="446">
        <v>532</v>
      </c>
      <c r="C495" s="63"/>
      <c r="D495" s="413" t="e">
        <v>#N/A</v>
      </c>
      <c r="E495" s="67" t="s">
        <v>3578</v>
      </c>
      <c r="F495" s="67">
        <f>+IFERROR(IF(VLOOKUP($A495,Indicators!$A:$D,3,FALSE)=0,"TBD",VLOOKUP($A495,Indicators!$A:$D,3,FALSE)),"TBD")</f>
        <v>11</v>
      </c>
      <c r="G495" s="183" t="s">
        <v>723</v>
      </c>
      <c r="H495" s="67" t="s">
        <v>2950</v>
      </c>
      <c r="I495" s="67"/>
      <c r="J495" s="67" t="s">
        <v>2447</v>
      </c>
      <c r="K495" s="67"/>
      <c r="L495" s="67"/>
      <c r="M495" s="67"/>
      <c r="N495" s="67">
        <v>30850</v>
      </c>
      <c r="O495" s="163" t="s">
        <v>749</v>
      </c>
      <c r="Q495" s="65" t="s">
        <v>749</v>
      </c>
      <c r="R495" s="260" t="s">
        <v>2953</v>
      </c>
      <c r="S495" s="260" t="s">
        <v>2953</v>
      </c>
      <c r="Y495" s="6" t="s">
        <v>2953</v>
      </c>
    </row>
    <row r="496" spans="1:25">
      <c r="A496" s="62">
        <v>533</v>
      </c>
      <c r="B496" s="446">
        <v>533</v>
      </c>
      <c r="C496" s="63"/>
      <c r="D496" s="413" t="e">
        <v>#N/A</v>
      </c>
      <c r="E496" s="67" t="s">
        <v>3579</v>
      </c>
      <c r="F496" s="67">
        <f>+IFERROR(IF(VLOOKUP($A496,Indicators!$A:$D,3,FALSE)=0,"TBD",VLOOKUP($A496,Indicators!$A:$D,3,FALSE)),"TBD")</f>
        <v>11</v>
      </c>
      <c r="G496" s="183" t="s">
        <v>723</v>
      </c>
      <c r="H496" s="67" t="s">
        <v>2950</v>
      </c>
      <c r="I496" s="67"/>
      <c r="J496" s="67" t="s">
        <v>2447</v>
      </c>
      <c r="K496" s="67"/>
      <c r="L496" s="67"/>
      <c r="M496" s="67"/>
      <c r="N496" s="67">
        <v>30850</v>
      </c>
      <c r="O496" s="163" t="s">
        <v>749</v>
      </c>
      <c r="Q496" s="65" t="s">
        <v>749</v>
      </c>
      <c r="R496" s="260" t="s">
        <v>2953</v>
      </c>
      <c r="S496" s="260" t="s">
        <v>2953</v>
      </c>
      <c r="Y496" s="6" t="s">
        <v>2953</v>
      </c>
    </row>
    <row r="497" spans="1:25">
      <c r="A497" s="62">
        <v>534</v>
      </c>
      <c r="B497" s="446">
        <v>534</v>
      </c>
      <c r="C497" s="63"/>
      <c r="D497" s="413" t="e">
        <v>#N/A</v>
      </c>
      <c r="E497" s="67" t="s">
        <v>3580</v>
      </c>
      <c r="F497" s="67">
        <f>+IFERROR(IF(VLOOKUP($A497,Indicators!$A:$D,3,FALSE)=0,"TBD",VLOOKUP($A497,Indicators!$A:$D,3,FALSE)),"TBD")</f>
        <v>11</v>
      </c>
      <c r="G497" s="183" t="s">
        <v>723</v>
      </c>
      <c r="H497" s="67" t="s">
        <v>2950</v>
      </c>
      <c r="I497" s="67"/>
      <c r="J497" s="67" t="s">
        <v>2970</v>
      </c>
      <c r="K497" s="67"/>
      <c r="L497" s="67"/>
      <c r="M497" s="67"/>
      <c r="N497" s="67" t="s">
        <v>749</v>
      </c>
      <c r="O497" s="163" t="s">
        <v>749</v>
      </c>
      <c r="Q497" s="65" t="s">
        <v>749</v>
      </c>
      <c r="R497" s="260" t="s">
        <v>2953</v>
      </c>
      <c r="S497" s="260" t="s">
        <v>2953</v>
      </c>
      <c r="Y497" s="6" t="s">
        <v>2953</v>
      </c>
    </row>
    <row r="498" spans="1:25">
      <c r="A498" s="62">
        <v>535</v>
      </c>
      <c r="B498" s="446">
        <v>535</v>
      </c>
      <c r="C498" s="63"/>
      <c r="D498" s="413" t="e">
        <v>#N/A</v>
      </c>
      <c r="E498" s="67" t="s">
        <v>3581</v>
      </c>
      <c r="F498" s="67">
        <f>+IFERROR(IF(VLOOKUP($A498,Indicators!$A:$D,3,FALSE)=0,"TBD",VLOOKUP($A498,Indicators!$A:$D,3,FALSE)),"TBD")</f>
        <v>11</v>
      </c>
      <c r="G498" s="183" t="s">
        <v>723</v>
      </c>
      <c r="H498" s="67" t="s">
        <v>2950</v>
      </c>
      <c r="I498" s="67"/>
      <c r="J498" s="67" t="s">
        <v>2970</v>
      </c>
      <c r="K498" s="67"/>
      <c r="L498" s="67"/>
      <c r="M498" s="67"/>
      <c r="N498" s="67" t="s">
        <v>749</v>
      </c>
      <c r="O498" s="163" t="s">
        <v>749</v>
      </c>
      <c r="Q498" s="65" t="s">
        <v>749</v>
      </c>
      <c r="R498" s="260" t="s">
        <v>2953</v>
      </c>
      <c r="S498" s="260" t="s">
        <v>2953</v>
      </c>
      <c r="Y498" s="6" t="s">
        <v>2953</v>
      </c>
    </row>
    <row r="499" spans="1:25">
      <c r="A499" s="62">
        <v>536</v>
      </c>
      <c r="B499" s="446">
        <v>536</v>
      </c>
      <c r="C499" s="63"/>
      <c r="D499" s="413" t="e">
        <v>#N/A</v>
      </c>
      <c r="E499" s="67" t="s">
        <v>3582</v>
      </c>
      <c r="F499" s="67">
        <f>+IFERROR(IF(VLOOKUP($A499,Indicators!$A:$D,3,FALSE)=0,"TBD",VLOOKUP($A499,Indicators!$A:$D,3,FALSE)),"TBD")</f>
        <v>11</v>
      </c>
      <c r="G499" s="183" t="s">
        <v>723</v>
      </c>
      <c r="H499" s="67" t="s">
        <v>2950</v>
      </c>
      <c r="I499" s="67"/>
      <c r="J499" s="67" t="s">
        <v>2970</v>
      </c>
      <c r="K499" s="67"/>
      <c r="L499" s="67"/>
      <c r="M499" s="67"/>
      <c r="N499" s="67" t="s">
        <v>749</v>
      </c>
      <c r="O499" s="163" t="s">
        <v>749</v>
      </c>
      <c r="Q499" s="65" t="s">
        <v>749</v>
      </c>
      <c r="R499" s="260" t="s">
        <v>2953</v>
      </c>
      <c r="S499" s="260" t="s">
        <v>2953</v>
      </c>
      <c r="Y499" s="6" t="s">
        <v>2953</v>
      </c>
    </row>
    <row r="500" spans="1:25">
      <c r="A500" s="62">
        <v>537</v>
      </c>
      <c r="B500" s="446">
        <v>537</v>
      </c>
      <c r="C500" s="63"/>
      <c r="D500" s="413" t="e">
        <v>#N/A</v>
      </c>
      <c r="E500" s="67" t="s">
        <v>3583</v>
      </c>
      <c r="F500" s="67">
        <f>+IFERROR(IF(VLOOKUP($A500,Indicators!$A:$D,3,FALSE)=0,"TBD",VLOOKUP($A500,Indicators!$A:$D,3,FALSE)),"TBD")</f>
        <v>11</v>
      </c>
      <c r="G500" s="183" t="s">
        <v>723</v>
      </c>
      <c r="H500" s="67" t="s">
        <v>2950</v>
      </c>
      <c r="I500" s="67"/>
      <c r="J500" s="67" t="s">
        <v>2970</v>
      </c>
      <c r="K500" s="67"/>
      <c r="L500" s="67"/>
      <c r="M500" s="67"/>
      <c r="N500" s="67" t="s">
        <v>749</v>
      </c>
      <c r="O500" s="163" t="s">
        <v>749</v>
      </c>
      <c r="Q500" s="65" t="s">
        <v>749</v>
      </c>
      <c r="R500" s="260" t="s">
        <v>2953</v>
      </c>
      <c r="S500" s="260" t="s">
        <v>2953</v>
      </c>
      <c r="Y500" s="6" t="s">
        <v>2953</v>
      </c>
    </row>
    <row r="501" spans="1:25">
      <c r="A501" s="62">
        <v>538</v>
      </c>
      <c r="B501" s="446">
        <v>538</v>
      </c>
      <c r="C501" s="63"/>
      <c r="D501" s="413" t="e">
        <v>#N/A</v>
      </c>
      <c r="E501" s="67" t="s">
        <v>3584</v>
      </c>
      <c r="F501" s="67">
        <f>+IFERROR(IF(VLOOKUP($A501,Indicators!$A:$D,3,FALSE)=0,"TBD",VLOOKUP($A501,Indicators!$A:$D,3,FALSE)),"TBD")</f>
        <v>11</v>
      </c>
      <c r="G501" s="183" t="s">
        <v>723</v>
      </c>
      <c r="H501" s="67" t="s">
        <v>2950</v>
      </c>
      <c r="I501" s="67"/>
      <c r="J501" s="67" t="s">
        <v>2447</v>
      </c>
      <c r="K501" s="67"/>
      <c r="L501" s="67"/>
      <c r="M501" s="67"/>
      <c r="N501" s="67" t="s">
        <v>749</v>
      </c>
      <c r="O501" s="163" t="s">
        <v>749</v>
      </c>
      <c r="Q501" s="65" t="s">
        <v>749</v>
      </c>
      <c r="R501" s="260" t="s">
        <v>2953</v>
      </c>
      <c r="S501" s="260" t="s">
        <v>2953</v>
      </c>
      <c r="Y501" s="6" t="s">
        <v>2953</v>
      </c>
    </row>
    <row r="502" spans="1:25">
      <c r="A502" s="62">
        <v>539</v>
      </c>
      <c r="B502" s="446">
        <v>539</v>
      </c>
      <c r="C502" s="63"/>
      <c r="D502" s="413" t="e">
        <v>#N/A</v>
      </c>
      <c r="E502" s="67" t="s">
        <v>3585</v>
      </c>
      <c r="F502" s="67">
        <f>+IFERROR(IF(VLOOKUP($A502,Indicators!$A:$D,3,FALSE)=0,"TBD",VLOOKUP($A502,Indicators!$A:$D,3,FALSE)),"TBD")</f>
        <v>11</v>
      </c>
      <c r="G502" s="183" t="s">
        <v>723</v>
      </c>
      <c r="H502" s="67" t="s">
        <v>2950</v>
      </c>
      <c r="I502" s="67"/>
      <c r="J502" s="67" t="s">
        <v>2447</v>
      </c>
      <c r="K502" s="67"/>
      <c r="L502" s="67"/>
      <c r="M502" s="67"/>
      <c r="N502" s="67" t="s">
        <v>749</v>
      </c>
      <c r="O502" s="163" t="s">
        <v>749</v>
      </c>
      <c r="Q502" s="65" t="s">
        <v>749</v>
      </c>
      <c r="R502" s="260" t="s">
        <v>2953</v>
      </c>
      <c r="S502" s="260" t="s">
        <v>2953</v>
      </c>
      <c r="Y502" s="6" t="s">
        <v>2953</v>
      </c>
    </row>
    <row r="503" spans="1:25">
      <c r="A503" s="62">
        <v>540</v>
      </c>
      <c r="B503" s="446">
        <v>540</v>
      </c>
      <c r="C503" s="63"/>
      <c r="D503" s="413" t="e">
        <v>#N/A</v>
      </c>
      <c r="E503" s="67" t="s">
        <v>3586</v>
      </c>
      <c r="F503" s="67">
        <f>+IFERROR(IF(VLOOKUP($A503,Indicators!$A:$D,3,FALSE)=0,"TBD",VLOOKUP($A503,Indicators!$A:$D,3,FALSE)),"TBD")</f>
        <v>11</v>
      </c>
      <c r="G503" s="183" t="s">
        <v>723</v>
      </c>
      <c r="H503" s="67" t="s">
        <v>2950</v>
      </c>
      <c r="I503" s="67"/>
      <c r="J503" s="67" t="s">
        <v>2447</v>
      </c>
      <c r="K503" s="67"/>
      <c r="L503" s="67"/>
      <c r="M503" s="67"/>
      <c r="N503" s="67" t="s">
        <v>749</v>
      </c>
      <c r="O503" s="163" t="s">
        <v>749</v>
      </c>
      <c r="Q503" s="65" t="s">
        <v>749</v>
      </c>
      <c r="R503" s="260" t="s">
        <v>2953</v>
      </c>
      <c r="S503" s="260" t="s">
        <v>2953</v>
      </c>
      <c r="Y503" s="6" t="s">
        <v>2953</v>
      </c>
    </row>
    <row r="504" spans="1:25">
      <c r="A504" s="62">
        <v>541</v>
      </c>
      <c r="B504" s="446">
        <v>541</v>
      </c>
      <c r="C504" s="63"/>
      <c r="D504" s="413" t="e">
        <v>#N/A</v>
      </c>
      <c r="E504" s="67" t="s">
        <v>3587</v>
      </c>
      <c r="F504" s="67">
        <f>+IFERROR(IF(VLOOKUP($A504,Indicators!$A:$D,3,FALSE)=0,"TBD",VLOOKUP($A504,Indicators!$A:$D,3,FALSE)),"TBD")</f>
        <v>11</v>
      </c>
      <c r="G504" s="183" t="s">
        <v>723</v>
      </c>
      <c r="H504" s="67" t="s">
        <v>2950</v>
      </c>
      <c r="I504" s="67"/>
      <c r="J504" s="67" t="s">
        <v>2447</v>
      </c>
      <c r="K504" s="67"/>
      <c r="L504" s="67"/>
      <c r="M504" s="67"/>
      <c r="N504" s="67" t="s">
        <v>749</v>
      </c>
      <c r="O504" s="163" t="s">
        <v>749</v>
      </c>
      <c r="Q504" s="65" t="s">
        <v>749</v>
      </c>
      <c r="R504" s="260" t="s">
        <v>2953</v>
      </c>
      <c r="S504" s="260" t="s">
        <v>2953</v>
      </c>
      <c r="Y504" s="6" t="s">
        <v>2953</v>
      </c>
    </row>
    <row r="505" spans="1:25">
      <c r="A505" s="62">
        <v>542</v>
      </c>
      <c r="B505" s="446">
        <v>542</v>
      </c>
      <c r="C505" s="63"/>
      <c r="D505" s="413" t="e">
        <v>#N/A</v>
      </c>
      <c r="E505" s="67" t="s">
        <v>3588</v>
      </c>
      <c r="F505" s="67">
        <f>+IFERROR(IF(VLOOKUP($A505,Indicators!$A:$D,3,FALSE)=0,"TBD",VLOOKUP($A505,Indicators!$A:$D,3,FALSE)),"TBD")</f>
        <v>11</v>
      </c>
      <c r="G505" s="183" t="s">
        <v>723</v>
      </c>
      <c r="H505" s="67" t="s">
        <v>2950</v>
      </c>
      <c r="I505" s="67"/>
      <c r="J505" s="67" t="s">
        <v>2970</v>
      </c>
      <c r="K505" s="67"/>
      <c r="L505" s="67"/>
      <c r="M505" s="67"/>
      <c r="N505" s="67" t="s">
        <v>749</v>
      </c>
      <c r="O505" s="163" t="s">
        <v>749</v>
      </c>
      <c r="Q505" s="65" t="s">
        <v>749</v>
      </c>
      <c r="R505" s="260" t="s">
        <v>2953</v>
      </c>
      <c r="S505" s="260" t="s">
        <v>2953</v>
      </c>
      <c r="Y505" s="6" t="s">
        <v>3039</v>
      </c>
    </row>
    <row r="506" spans="1:25">
      <c r="A506" s="62">
        <v>543</v>
      </c>
      <c r="B506" s="446">
        <v>543</v>
      </c>
      <c r="C506" s="63"/>
      <c r="D506" s="413" t="e">
        <v>#N/A</v>
      </c>
      <c r="E506" s="67" t="s">
        <v>3589</v>
      </c>
      <c r="F506" s="67">
        <f>+IFERROR(IF(VLOOKUP($A506,Indicators!$A:$D,3,FALSE)=0,"TBD",VLOOKUP($A506,Indicators!$A:$D,3,FALSE)),"TBD")</f>
        <v>11</v>
      </c>
      <c r="G506" s="183" t="s">
        <v>723</v>
      </c>
      <c r="H506" s="67" t="s">
        <v>2950</v>
      </c>
      <c r="I506" s="67"/>
      <c r="J506" s="67" t="s">
        <v>2970</v>
      </c>
      <c r="K506" s="67"/>
      <c r="L506" s="67"/>
      <c r="M506" s="67"/>
      <c r="N506" s="67">
        <v>30897</v>
      </c>
      <c r="O506" s="163" t="s">
        <v>749</v>
      </c>
      <c r="Q506" s="65" t="s">
        <v>749</v>
      </c>
      <c r="R506" s="260" t="s">
        <v>2953</v>
      </c>
      <c r="S506" s="260" t="s">
        <v>2953</v>
      </c>
      <c r="Y506" s="6" t="s">
        <v>2953</v>
      </c>
    </row>
    <row r="507" spans="1:25">
      <c r="A507" s="62">
        <v>544</v>
      </c>
      <c r="B507" s="446">
        <v>544</v>
      </c>
      <c r="C507" s="63"/>
      <c r="D507" s="413" t="e">
        <v>#N/A</v>
      </c>
      <c r="E507" s="67" t="s">
        <v>3590</v>
      </c>
      <c r="F507" s="67">
        <f>+IFERROR(IF(VLOOKUP($A507,Indicators!$A:$D,3,FALSE)=0,"TBD",VLOOKUP($A507,Indicators!$A:$D,3,FALSE)),"TBD")</f>
        <v>11</v>
      </c>
      <c r="G507" s="183" t="s">
        <v>723</v>
      </c>
      <c r="H507" s="67" t="s">
        <v>2950</v>
      </c>
      <c r="I507" s="67"/>
      <c r="J507" s="67" t="s">
        <v>2970</v>
      </c>
      <c r="K507" s="67"/>
      <c r="L507" s="67"/>
      <c r="M507" s="67"/>
      <c r="N507" s="67">
        <v>30897</v>
      </c>
      <c r="O507" s="163" t="s">
        <v>749</v>
      </c>
      <c r="Q507" s="65" t="s">
        <v>749</v>
      </c>
      <c r="R507" s="260" t="s">
        <v>2953</v>
      </c>
      <c r="S507" s="260" t="s">
        <v>2953</v>
      </c>
      <c r="Y507" s="6" t="s">
        <v>2953</v>
      </c>
    </row>
    <row r="508" spans="1:25">
      <c r="A508" s="62">
        <v>545</v>
      </c>
      <c r="B508" s="446">
        <v>545</v>
      </c>
      <c r="C508" s="63"/>
      <c r="D508" s="413" t="e">
        <v>#N/A</v>
      </c>
      <c r="E508" s="67" t="s">
        <v>3591</v>
      </c>
      <c r="F508" s="67">
        <f>+IFERROR(IF(VLOOKUP($A508,Indicators!$A:$D,3,FALSE)=0,"TBD",VLOOKUP($A508,Indicators!$A:$D,3,FALSE)),"TBD")</f>
        <v>11</v>
      </c>
      <c r="G508" s="183" t="s">
        <v>723</v>
      </c>
      <c r="H508" s="67" t="s">
        <v>2950</v>
      </c>
      <c r="I508" s="67"/>
      <c r="J508" s="67" t="s">
        <v>2970</v>
      </c>
      <c r="K508" s="67"/>
      <c r="L508" s="67"/>
      <c r="M508" s="67"/>
      <c r="N508" s="67">
        <v>30897</v>
      </c>
      <c r="O508" s="163" t="s">
        <v>749</v>
      </c>
      <c r="Q508" s="65" t="s">
        <v>749</v>
      </c>
      <c r="R508" s="260" t="s">
        <v>2953</v>
      </c>
      <c r="S508" s="260" t="s">
        <v>2953</v>
      </c>
      <c r="Y508" s="6" t="s">
        <v>2953</v>
      </c>
    </row>
    <row r="509" spans="1:25">
      <c r="A509" s="62">
        <v>546</v>
      </c>
      <c r="B509" s="446">
        <v>546</v>
      </c>
      <c r="C509" s="63"/>
      <c r="D509" s="413" t="e">
        <v>#N/A</v>
      </c>
      <c r="E509" s="67" t="s">
        <v>3592</v>
      </c>
      <c r="F509" s="67">
        <f>+IFERROR(IF(VLOOKUP($A509,Indicators!$A:$D,3,FALSE)=0,"TBD",VLOOKUP($A509,Indicators!$A:$D,3,FALSE)),"TBD")</f>
        <v>11</v>
      </c>
      <c r="G509" s="183" t="s">
        <v>723</v>
      </c>
      <c r="H509" s="67" t="s">
        <v>2950</v>
      </c>
      <c r="I509" s="67"/>
      <c r="J509" s="67" t="s">
        <v>2447</v>
      </c>
      <c r="K509" s="67"/>
      <c r="L509" s="67"/>
      <c r="M509" s="67"/>
      <c r="N509" s="67" t="s">
        <v>749</v>
      </c>
      <c r="O509" s="163" t="s">
        <v>749</v>
      </c>
      <c r="Q509" s="65" t="s">
        <v>749</v>
      </c>
      <c r="R509" s="260" t="s">
        <v>2953</v>
      </c>
      <c r="S509" s="260" t="s">
        <v>2953</v>
      </c>
      <c r="Y509" s="6" t="s">
        <v>2953</v>
      </c>
    </row>
    <row r="510" spans="1:25">
      <c r="A510" s="62">
        <v>547</v>
      </c>
      <c r="B510" s="446">
        <v>547</v>
      </c>
      <c r="C510" s="63"/>
      <c r="D510" s="413" t="e">
        <v>#N/A</v>
      </c>
      <c r="E510" s="67" t="s">
        <v>3593</v>
      </c>
      <c r="F510" s="67">
        <f>+IFERROR(IF(VLOOKUP($A510,Indicators!$A:$D,3,FALSE)=0,"TBD",VLOOKUP($A510,Indicators!$A:$D,3,FALSE)),"TBD")</f>
        <v>11</v>
      </c>
      <c r="G510" s="183" t="s">
        <v>723</v>
      </c>
      <c r="H510" s="67" t="s">
        <v>2950</v>
      </c>
      <c r="I510" s="67"/>
      <c r="J510" s="67" t="s">
        <v>2447</v>
      </c>
      <c r="K510" s="67"/>
      <c r="L510" s="67"/>
      <c r="M510" s="67"/>
      <c r="N510" s="67">
        <v>30897</v>
      </c>
      <c r="O510" s="163" t="s">
        <v>749</v>
      </c>
      <c r="Q510" s="65" t="s">
        <v>749</v>
      </c>
      <c r="R510" s="260" t="s">
        <v>2953</v>
      </c>
      <c r="S510" s="260" t="s">
        <v>2953</v>
      </c>
      <c r="Y510" s="6" t="s">
        <v>2953</v>
      </c>
    </row>
    <row r="511" spans="1:25">
      <c r="A511" s="62">
        <v>548</v>
      </c>
      <c r="B511" s="446">
        <v>548</v>
      </c>
      <c r="C511" s="63"/>
      <c r="D511" s="413" t="e">
        <v>#N/A</v>
      </c>
      <c r="E511" s="67" t="s">
        <v>3594</v>
      </c>
      <c r="F511" s="67">
        <f>+IFERROR(IF(VLOOKUP($A511,Indicators!$A:$D,3,FALSE)=0,"TBD",VLOOKUP($A511,Indicators!$A:$D,3,FALSE)),"TBD")</f>
        <v>11</v>
      </c>
      <c r="G511" s="183" t="s">
        <v>723</v>
      </c>
      <c r="H511" s="67" t="s">
        <v>2950</v>
      </c>
      <c r="I511" s="67"/>
      <c r="J511" s="67" t="s">
        <v>2447</v>
      </c>
      <c r="K511" s="67"/>
      <c r="L511" s="67"/>
      <c r="M511" s="67"/>
      <c r="N511" s="67">
        <v>30897</v>
      </c>
      <c r="O511" s="163" t="s">
        <v>749</v>
      </c>
      <c r="Q511" s="65" t="s">
        <v>749</v>
      </c>
      <c r="R511" s="260" t="s">
        <v>2953</v>
      </c>
      <c r="S511" s="260" t="s">
        <v>2953</v>
      </c>
      <c r="Y511" s="6" t="s">
        <v>2953</v>
      </c>
    </row>
    <row r="512" spans="1:25">
      <c r="A512" s="62">
        <v>549</v>
      </c>
      <c r="B512" s="446">
        <v>549</v>
      </c>
      <c r="C512" s="63"/>
      <c r="D512" s="413" t="e">
        <v>#N/A</v>
      </c>
      <c r="E512" s="67" t="s">
        <v>3595</v>
      </c>
      <c r="F512" s="67">
        <f>+IFERROR(IF(VLOOKUP($A512,Indicators!$A:$D,3,FALSE)=0,"TBD",VLOOKUP($A512,Indicators!$A:$D,3,FALSE)),"TBD")</f>
        <v>11</v>
      </c>
      <c r="G512" s="183" t="s">
        <v>723</v>
      </c>
      <c r="H512" s="67" t="s">
        <v>2950</v>
      </c>
      <c r="I512" s="67"/>
      <c r="J512" s="67" t="s">
        <v>2447</v>
      </c>
      <c r="K512" s="67"/>
      <c r="L512" s="67"/>
      <c r="M512" s="67"/>
      <c r="N512" s="67">
        <v>30897</v>
      </c>
      <c r="O512" s="163" t="s">
        <v>749</v>
      </c>
      <c r="Q512" s="65" t="s">
        <v>749</v>
      </c>
      <c r="R512" s="260" t="s">
        <v>2953</v>
      </c>
      <c r="S512" s="260" t="s">
        <v>2953</v>
      </c>
      <c r="Y512" s="6" t="s">
        <v>2953</v>
      </c>
    </row>
    <row r="513" spans="1:25">
      <c r="A513" s="62">
        <v>550</v>
      </c>
      <c r="B513" s="446">
        <v>550</v>
      </c>
      <c r="C513" s="63"/>
      <c r="D513" s="413" t="e">
        <v>#N/A</v>
      </c>
      <c r="E513" s="67" t="s">
        <v>3596</v>
      </c>
      <c r="F513" s="67">
        <f>+IFERROR(IF(VLOOKUP($A513,Indicators!$A:$D,3,FALSE)=0,"TBD",VLOOKUP($A513,Indicators!$A:$D,3,FALSE)),"TBD")</f>
        <v>11</v>
      </c>
      <c r="G513" s="183" t="s">
        <v>723</v>
      </c>
      <c r="H513" s="67" t="s">
        <v>2950</v>
      </c>
      <c r="I513" s="67"/>
      <c r="J513" s="67" t="s">
        <v>2970</v>
      </c>
      <c r="K513" s="67"/>
      <c r="L513" s="67"/>
      <c r="M513" s="67"/>
      <c r="N513" s="67" t="s">
        <v>749</v>
      </c>
      <c r="O513" s="163" t="s">
        <v>749</v>
      </c>
      <c r="Q513" s="65" t="s">
        <v>749</v>
      </c>
      <c r="R513" s="260" t="s">
        <v>2953</v>
      </c>
      <c r="S513" s="260" t="s">
        <v>2953</v>
      </c>
      <c r="Y513" s="6" t="s">
        <v>3039</v>
      </c>
    </row>
    <row r="514" spans="1:25">
      <c r="A514" s="62">
        <v>551</v>
      </c>
      <c r="B514" s="446">
        <v>551</v>
      </c>
      <c r="C514" s="63"/>
      <c r="D514" s="413">
        <v>4252</v>
      </c>
      <c r="E514" s="67" t="s">
        <v>3597</v>
      </c>
      <c r="F514" s="67">
        <f>+IFERROR(IF(VLOOKUP($A514,Indicators!$A:$D,3,FALSE)=0,"TBD",VLOOKUP($A514,Indicators!$A:$D,3,FALSE)),"TBD")</f>
        <v>11</v>
      </c>
      <c r="G514" s="183" t="s">
        <v>723</v>
      </c>
      <c r="H514" s="67" t="s">
        <v>2950</v>
      </c>
      <c r="I514" s="67"/>
      <c r="J514" s="67" t="s">
        <v>2970</v>
      </c>
      <c r="K514" s="67"/>
      <c r="L514" s="67"/>
      <c r="M514" s="207">
        <v>449</v>
      </c>
      <c r="N514" s="67">
        <v>30854</v>
      </c>
      <c r="O514" s="163" t="s">
        <v>749</v>
      </c>
      <c r="Q514" s="65" t="s">
        <v>749</v>
      </c>
      <c r="R514" s="260" t="s">
        <v>2953</v>
      </c>
      <c r="S514" s="260" t="s">
        <v>2953</v>
      </c>
      <c r="Y514" s="6" t="s">
        <v>2953</v>
      </c>
    </row>
    <row r="515" spans="1:25">
      <c r="A515" s="62">
        <v>552</v>
      </c>
      <c r="B515" s="446">
        <v>552</v>
      </c>
      <c r="C515" s="63"/>
      <c r="D515" s="413">
        <v>4253</v>
      </c>
      <c r="E515" s="67" t="s">
        <v>3598</v>
      </c>
      <c r="F515" s="67">
        <f>+IFERROR(IF(VLOOKUP($A515,Indicators!$A:$D,3,FALSE)=0,"TBD",VLOOKUP($A515,Indicators!$A:$D,3,FALSE)),"TBD")</f>
        <v>11</v>
      </c>
      <c r="G515" s="183" t="s">
        <v>723</v>
      </c>
      <c r="H515" s="67" t="s">
        <v>2950</v>
      </c>
      <c r="I515" s="67"/>
      <c r="J515" s="67" t="s">
        <v>2970</v>
      </c>
      <c r="K515" s="67"/>
      <c r="L515" s="67"/>
      <c r="M515" s="205">
        <v>449</v>
      </c>
      <c r="N515" s="67">
        <v>30854</v>
      </c>
      <c r="O515" s="163" t="s">
        <v>749</v>
      </c>
      <c r="Q515" s="65" t="s">
        <v>749</v>
      </c>
      <c r="R515" s="260" t="s">
        <v>2953</v>
      </c>
      <c r="S515" s="260" t="s">
        <v>2953</v>
      </c>
      <c r="Y515" s="6" t="s">
        <v>2953</v>
      </c>
    </row>
    <row r="516" spans="1:25">
      <c r="A516" s="62">
        <v>553</v>
      </c>
      <c r="B516" s="446">
        <v>553</v>
      </c>
      <c r="C516" s="63"/>
      <c r="D516" s="413">
        <v>4254</v>
      </c>
      <c r="E516" s="67" t="s">
        <v>3599</v>
      </c>
      <c r="F516" s="67">
        <f>+IFERROR(IF(VLOOKUP($A516,Indicators!$A:$D,3,FALSE)=0,"TBD",VLOOKUP($A516,Indicators!$A:$D,3,FALSE)),"TBD")</f>
        <v>11</v>
      </c>
      <c r="G516" s="183" t="s">
        <v>723</v>
      </c>
      <c r="H516" s="67" t="s">
        <v>2950</v>
      </c>
      <c r="I516" s="67"/>
      <c r="J516" s="67" t="s">
        <v>2970</v>
      </c>
      <c r="K516" s="67"/>
      <c r="L516" s="67"/>
      <c r="M516" s="205">
        <v>449</v>
      </c>
      <c r="N516" s="67">
        <v>30854</v>
      </c>
      <c r="O516" s="163" t="s">
        <v>749</v>
      </c>
      <c r="Q516" s="65" t="s">
        <v>749</v>
      </c>
      <c r="R516" s="260" t="s">
        <v>2953</v>
      </c>
      <c r="S516" s="260" t="s">
        <v>2953</v>
      </c>
      <c r="Y516" s="6" t="s">
        <v>2953</v>
      </c>
    </row>
    <row r="517" spans="1:25">
      <c r="A517" s="62">
        <v>554</v>
      </c>
      <c r="B517" s="446">
        <v>554</v>
      </c>
      <c r="C517" s="63"/>
      <c r="D517" s="413" t="e">
        <v>#N/A</v>
      </c>
      <c r="E517" s="67" t="s">
        <v>3600</v>
      </c>
      <c r="F517" s="67">
        <f>+IFERROR(IF(VLOOKUP($A517,Indicators!$A:$D,3,FALSE)=0,"TBD",VLOOKUP($A517,Indicators!$A:$D,3,FALSE)),"TBD")</f>
        <v>11</v>
      </c>
      <c r="G517" s="183" t="s">
        <v>723</v>
      </c>
      <c r="H517" s="67" t="s">
        <v>2950</v>
      </c>
      <c r="I517" s="67"/>
      <c r="J517" s="67" t="s">
        <v>2447</v>
      </c>
      <c r="K517" s="67"/>
      <c r="L517" s="67"/>
      <c r="M517" s="67"/>
      <c r="N517" s="67" t="s">
        <v>749</v>
      </c>
      <c r="O517" s="163" t="s">
        <v>749</v>
      </c>
      <c r="Q517" s="65" t="s">
        <v>749</v>
      </c>
      <c r="R517" s="260" t="s">
        <v>2953</v>
      </c>
      <c r="S517" s="260" t="s">
        <v>2953</v>
      </c>
      <c r="Y517" s="6" t="s">
        <v>2953</v>
      </c>
    </row>
    <row r="518" spans="1:25">
      <c r="A518" s="62">
        <v>555</v>
      </c>
      <c r="B518" s="446">
        <v>555</v>
      </c>
      <c r="C518" s="63"/>
      <c r="D518" s="413" t="e">
        <v>#N/A</v>
      </c>
      <c r="E518" s="67" t="s">
        <v>3601</v>
      </c>
      <c r="F518" s="67">
        <f>+IFERROR(IF(VLOOKUP($A518,Indicators!$A:$D,3,FALSE)=0,"TBD",VLOOKUP($A518,Indicators!$A:$D,3,FALSE)),"TBD")</f>
        <v>11</v>
      </c>
      <c r="G518" s="183" t="s">
        <v>723</v>
      </c>
      <c r="H518" s="67" t="s">
        <v>2950</v>
      </c>
      <c r="I518" s="67"/>
      <c r="J518" s="67" t="s">
        <v>2447</v>
      </c>
      <c r="K518" s="67"/>
      <c r="L518" s="67"/>
      <c r="M518" s="67"/>
      <c r="N518" s="67">
        <v>30854</v>
      </c>
      <c r="O518" s="163" t="s">
        <v>749</v>
      </c>
      <c r="Q518" s="65" t="s">
        <v>749</v>
      </c>
      <c r="R518" s="260" t="s">
        <v>2953</v>
      </c>
      <c r="S518" s="260" t="s">
        <v>2953</v>
      </c>
      <c r="Y518" s="6" t="s">
        <v>2953</v>
      </c>
    </row>
    <row r="519" spans="1:25">
      <c r="A519" s="62">
        <v>556</v>
      </c>
      <c r="B519" s="446">
        <v>556</v>
      </c>
      <c r="C519" s="63"/>
      <c r="D519" s="413" t="e">
        <v>#N/A</v>
      </c>
      <c r="E519" s="67" t="s">
        <v>3602</v>
      </c>
      <c r="F519" s="67">
        <f>+IFERROR(IF(VLOOKUP($A519,Indicators!$A:$D,3,FALSE)=0,"TBD",VLOOKUP($A519,Indicators!$A:$D,3,FALSE)),"TBD")</f>
        <v>11</v>
      </c>
      <c r="G519" s="183" t="s">
        <v>723</v>
      </c>
      <c r="H519" s="67" t="s">
        <v>2950</v>
      </c>
      <c r="I519" s="67"/>
      <c r="J519" s="67" t="s">
        <v>2447</v>
      </c>
      <c r="K519" s="67"/>
      <c r="L519" s="67"/>
      <c r="M519" s="67"/>
      <c r="N519" s="67">
        <v>30854</v>
      </c>
      <c r="O519" s="163" t="s">
        <v>749</v>
      </c>
      <c r="Q519" s="65" t="s">
        <v>749</v>
      </c>
      <c r="R519" s="260" t="s">
        <v>2953</v>
      </c>
      <c r="S519" s="260" t="s">
        <v>2953</v>
      </c>
      <c r="Y519" s="6" t="s">
        <v>2953</v>
      </c>
    </row>
    <row r="520" spans="1:25">
      <c r="A520" s="62">
        <v>557</v>
      </c>
      <c r="B520" s="446">
        <v>557</v>
      </c>
      <c r="C520" s="63"/>
      <c r="D520" s="413" t="e">
        <v>#N/A</v>
      </c>
      <c r="E520" s="67" t="s">
        <v>3603</v>
      </c>
      <c r="F520" s="67">
        <f>+IFERROR(IF(VLOOKUP($A520,Indicators!$A:$D,3,FALSE)=0,"TBD",VLOOKUP($A520,Indicators!$A:$D,3,FALSE)),"TBD")</f>
        <v>11</v>
      </c>
      <c r="G520" s="183" t="s">
        <v>723</v>
      </c>
      <c r="H520" s="67" t="s">
        <v>2950</v>
      </c>
      <c r="I520" s="67"/>
      <c r="J520" s="67" t="s">
        <v>2447</v>
      </c>
      <c r="K520" s="67"/>
      <c r="L520" s="67"/>
      <c r="M520" s="67"/>
      <c r="N520" s="67">
        <v>30854</v>
      </c>
      <c r="O520" s="163" t="s">
        <v>749</v>
      </c>
      <c r="Q520" s="65" t="s">
        <v>749</v>
      </c>
      <c r="R520" s="260" t="s">
        <v>2953</v>
      </c>
      <c r="S520" s="260" t="s">
        <v>2953</v>
      </c>
      <c r="Y520" s="6" t="s">
        <v>2953</v>
      </c>
    </row>
    <row r="521" spans="1:25">
      <c r="A521" s="62">
        <v>558</v>
      </c>
      <c r="B521" s="446">
        <v>558</v>
      </c>
      <c r="C521" s="63"/>
      <c r="D521" s="413" t="e">
        <v>#N/A</v>
      </c>
      <c r="E521" s="67" t="s">
        <v>3604</v>
      </c>
      <c r="F521" s="67">
        <f>+IFERROR(IF(VLOOKUP($A521,Indicators!$A:$D,3,FALSE)=0,"TBD",VLOOKUP($A521,Indicators!$A:$D,3,FALSE)),"TBD")</f>
        <v>11</v>
      </c>
      <c r="G521" s="183" t="s">
        <v>723</v>
      </c>
      <c r="H521" s="67" t="s">
        <v>2950</v>
      </c>
      <c r="I521" s="67"/>
      <c r="J521" s="67" t="s">
        <v>2970</v>
      </c>
      <c r="K521" s="67"/>
      <c r="L521" s="67"/>
      <c r="M521" s="67"/>
      <c r="N521" s="67" t="s">
        <v>749</v>
      </c>
      <c r="O521" s="163" t="s">
        <v>749</v>
      </c>
      <c r="Q521" s="65" t="s">
        <v>749</v>
      </c>
      <c r="R521" s="260" t="s">
        <v>2953</v>
      </c>
      <c r="S521" s="260" t="s">
        <v>3048</v>
      </c>
      <c r="Y521" s="6" t="s">
        <v>2953</v>
      </c>
    </row>
    <row r="522" spans="1:25">
      <c r="A522" s="62">
        <v>559</v>
      </c>
      <c r="B522" s="446">
        <v>559</v>
      </c>
      <c r="C522" s="63"/>
      <c r="D522" s="413" t="e">
        <v>#N/A</v>
      </c>
      <c r="E522" s="67" t="s">
        <v>3605</v>
      </c>
      <c r="F522" s="67">
        <f>+IFERROR(IF(VLOOKUP($A522,Indicators!$A:$D,3,FALSE)=0,"TBD",VLOOKUP($A522,Indicators!$A:$D,3,FALSE)),"TBD")</f>
        <v>11</v>
      </c>
      <c r="G522" s="183" t="s">
        <v>723</v>
      </c>
      <c r="H522" s="67" t="s">
        <v>2950</v>
      </c>
      <c r="I522" s="67"/>
      <c r="J522" s="67" t="s">
        <v>2970</v>
      </c>
      <c r="K522" s="67"/>
      <c r="L522" s="67"/>
      <c r="M522" s="67"/>
      <c r="N522" s="67" t="s">
        <v>749</v>
      </c>
      <c r="O522" s="163" t="s">
        <v>749</v>
      </c>
      <c r="Q522" s="65" t="s">
        <v>749</v>
      </c>
      <c r="R522" s="260" t="s">
        <v>2953</v>
      </c>
      <c r="S522" s="260" t="s">
        <v>3048</v>
      </c>
      <c r="Y522" s="6" t="s">
        <v>2953</v>
      </c>
    </row>
    <row r="523" spans="1:25">
      <c r="A523" s="62">
        <v>560</v>
      </c>
      <c r="B523" s="446">
        <v>560</v>
      </c>
      <c r="C523" s="63"/>
      <c r="D523" s="413" t="e">
        <v>#N/A</v>
      </c>
      <c r="E523" s="67" t="s">
        <v>3606</v>
      </c>
      <c r="F523" s="67">
        <f>+IFERROR(IF(VLOOKUP($A523,Indicators!$A:$D,3,FALSE)=0,"TBD",VLOOKUP($A523,Indicators!$A:$D,3,FALSE)),"TBD")</f>
        <v>11</v>
      </c>
      <c r="G523" s="183" t="s">
        <v>723</v>
      </c>
      <c r="H523" s="67" t="s">
        <v>2950</v>
      </c>
      <c r="I523" s="67"/>
      <c r="J523" s="67" t="s">
        <v>2970</v>
      </c>
      <c r="K523" s="67"/>
      <c r="L523" s="67"/>
      <c r="M523" s="67"/>
      <c r="N523" s="67" t="s">
        <v>749</v>
      </c>
      <c r="O523" s="163" t="s">
        <v>749</v>
      </c>
      <c r="Q523" s="65" t="s">
        <v>749</v>
      </c>
      <c r="R523" s="260" t="s">
        <v>2953</v>
      </c>
      <c r="S523" s="260" t="s">
        <v>3048</v>
      </c>
      <c r="Y523" s="6" t="s">
        <v>2953</v>
      </c>
    </row>
    <row r="524" spans="1:25">
      <c r="A524" s="62">
        <v>561</v>
      </c>
      <c r="B524" s="446">
        <v>561</v>
      </c>
      <c r="C524" s="63"/>
      <c r="D524" s="413" t="e">
        <v>#N/A</v>
      </c>
      <c r="E524" s="67" t="s">
        <v>3607</v>
      </c>
      <c r="F524" s="67">
        <f>+IFERROR(IF(VLOOKUP($A524,Indicators!$A:$D,3,FALSE)=0,"TBD",VLOOKUP($A524,Indicators!$A:$D,3,FALSE)),"TBD")</f>
        <v>11</v>
      </c>
      <c r="G524" s="183" t="s">
        <v>723</v>
      </c>
      <c r="H524" s="67" t="s">
        <v>2950</v>
      </c>
      <c r="I524" s="67"/>
      <c r="J524" s="67" t="s">
        <v>2970</v>
      </c>
      <c r="K524" s="67"/>
      <c r="L524" s="67"/>
      <c r="M524" s="67"/>
      <c r="N524" s="67">
        <v>30842</v>
      </c>
      <c r="O524" s="163">
        <v>487</v>
      </c>
      <c r="Q524" s="65" t="s">
        <v>749</v>
      </c>
      <c r="R524" s="260" t="s">
        <v>2953</v>
      </c>
      <c r="S524" s="260" t="s">
        <v>3048</v>
      </c>
      <c r="Y524" s="6" t="s">
        <v>2953</v>
      </c>
    </row>
    <row r="525" spans="1:25">
      <c r="A525" s="62">
        <v>562</v>
      </c>
      <c r="B525" s="446">
        <v>562</v>
      </c>
      <c r="C525" s="63"/>
      <c r="D525" s="413">
        <v>4088</v>
      </c>
      <c r="E525" s="67" t="s">
        <v>3046</v>
      </c>
      <c r="F525" s="67">
        <f>+IFERROR(IF(VLOOKUP($A525,Indicators!$A:$D,3,FALSE)=0,"TBD",VLOOKUP($A525,Indicators!$A:$D,3,FALSE)),"TBD")</f>
        <v>11</v>
      </c>
      <c r="G525" s="183" t="s">
        <v>723</v>
      </c>
      <c r="H525" s="67" t="s">
        <v>2950</v>
      </c>
      <c r="I525" s="67"/>
      <c r="J525" s="67" t="s">
        <v>2970</v>
      </c>
      <c r="K525" s="67"/>
      <c r="L525" s="67"/>
      <c r="M525" s="67"/>
      <c r="N525" s="67" t="s">
        <v>749</v>
      </c>
      <c r="O525" s="163" t="s">
        <v>749</v>
      </c>
      <c r="Q525" s="65" t="s">
        <v>749</v>
      </c>
      <c r="R525" s="260" t="s">
        <v>2953</v>
      </c>
      <c r="S525" s="260" t="s">
        <v>3048</v>
      </c>
      <c r="Y525" s="6" t="s">
        <v>2953</v>
      </c>
    </row>
    <row r="526" spans="1:25">
      <c r="A526" s="62">
        <v>563</v>
      </c>
      <c r="B526" s="446">
        <v>563</v>
      </c>
      <c r="C526" s="63"/>
      <c r="D526" s="413">
        <v>4089</v>
      </c>
      <c r="E526" s="67" t="s">
        <v>3049</v>
      </c>
      <c r="F526" s="67">
        <f>+IFERROR(IF(VLOOKUP($A526,Indicators!$A:$D,3,FALSE)=0,"TBD",VLOOKUP($A526,Indicators!$A:$D,3,FALSE)),"TBD")</f>
        <v>11</v>
      </c>
      <c r="G526" s="183" t="s">
        <v>723</v>
      </c>
      <c r="H526" s="67" t="s">
        <v>2950</v>
      </c>
      <c r="I526" s="67"/>
      <c r="J526" s="67" t="s">
        <v>2970</v>
      </c>
      <c r="K526" s="67"/>
      <c r="L526" s="67"/>
      <c r="M526" s="67"/>
      <c r="N526" s="67" t="s">
        <v>749</v>
      </c>
      <c r="O526" s="163" t="s">
        <v>749</v>
      </c>
      <c r="Q526" s="65" t="s">
        <v>749</v>
      </c>
      <c r="R526" s="260" t="s">
        <v>2953</v>
      </c>
      <c r="S526" s="260" t="s">
        <v>3048</v>
      </c>
      <c r="Y526" s="6" t="s">
        <v>2953</v>
      </c>
    </row>
    <row r="527" spans="1:25">
      <c r="A527" s="62">
        <v>564</v>
      </c>
      <c r="B527" s="446">
        <v>564</v>
      </c>
      <c r="C527" s="63"/>
      <c r="D527" s="413" t="e">
        <v>#N/A</v>
      </c>
      <c r="E527" s="67" t="s">
        <v>3608</v>
      </c>
      <c r="F527" s="67">
        <f>+IFERROR(IF(VLOOKUP($A527,Indicators!$A:$D,3,FALSE)=0,"TBD",VLOOKUP($A527,Indicators!$A:$D,3,FALSE)),"TBD")</f>
        <v>11</v>
      </c>
      <c r="G527" s="183" t="s">
        <v>723</v>
      </c>
      <c r="H527" s="67" t="s">
        <v>2950</v>
      </c>
      <c r="I527" s="67"/>
      <c r="J527" s="67" t="s">
        <v>2970</v>
      </c>
      <c r="K527" s="67"/>
      <c r="L527" s="67"/>
      <c r="M527" s="67"/>
      <c r="N527" s="67" t="s">
        <v>749</v>
      </c>
      <c r="O527" s="163" t="s">
        <v>749</v>
      </c>
      <c r="Q527" s="65" t="s">
        <v>749</v>
      </c>
      <c r="R527" s="260" t="s">
        <v>2953</v>
      </c>
      <c r="S527" s="260" t="s">
        <v>3048</v>
      </c>
      <c r="Y527" s="6" t="s">
        <v>2953</v>
      </c>
    </row>
    <row r="528" spans="1:25">
      <c r="A528" s="62">
        <v>565</v>
      </c>
      <c r="B528" s="446">
        <v>565</v>
      </c>
      <c r="C528" s="63"/>
      <c r="D528" s="413" t="e">
        <v>#N/A</v>
      </c>
      <c r="E528" s="67" t="s">
        <v>3609</v>
      </c>
      <c r="F528" s="67">
        <f>+IFERROR(IF(VLOOKUP($A528,Indicators!$A:$D,3,FALSE)=0,"TBD",VLOOKUP($A528,Indicators!$A:$D,3,FALSE)),"TBD")</f>
        <v>11</v>
      </c>
      <c r="G528" s="183" t="s">
        <v>723</v>
      </c>
      <c r="H528" s="67" t="s">
        <v>2950</v>
      </c>
      <c r="I528" s="67"/>
      <c r="J528" s="67" t="s">
        <v>2447</v>
      </c>
      <c r="K528" s="67"/>
      <c r="L528" s="67"/>
      <c r="M528" s="67"/>
      <c r="N528" s="67" t="s">
        <v>749</v>
      </c>
      <c r="O528" s="163" t="s">
        <v>749</v>
      </c>
      <c r="Q528" s="65" t="s">
        <v>749</v>
      </c>
      <c r="R528" s="260" t="s">
        <v>2953</v>
      </c>
      <c r="S528" s="260" t="s">
        <v>2953</v>
      </c>
      <c r="Y528" s="6" t="s">
        <v>2953</v>
      </c>
    </row>
    <row r="529" spans="1:25">
      <c r="A529" s="62">
        <v>566</v>
      </c>
      <c r="B529" s="446">
        <v>566</v>
      </c>
      <c r="C529" s="63"/>
      <c r="D529" s="413" t="e">
        <v>#N/A</v>
      </c>
      <c r="E529" s="67" t="s">
        <v>3610</v>
      </c>
      <c r="F529" s="67">
        <f>+IFERROR(IF(VLOOKUP($A529,Indicators!$A:$D,3,FALSE)=0,"TBD",VLOOKUP($A529,Indicators!$A:$D,3,FALSE)),"TBD")</f>
        <v>11</v>
      </c>
      <c r="G529" s="183" t="s">
        <v>723</v>
      </c>
      <c r="H529" s="67" t="s">
        <v>2950</v>
      </c>
      <c r="I529" s="67"/>
      <c r="J529" s="67" t="s">
        <v>2447</v>
      </c>
      <c r="K529" s="67"/>
      <c r="L529" s="67"/>
      <c r="M529" s="67"/>
      <c r="N529" s="67">
        <v>30202</v>
      </c>
      <c r="O529" s="163">
        <v>427</v>
      </c>
      <c r="Q529" s="65" t="s">
        <v>749</v>
      </c>
      <c r="R529" s="260" t="s">
        <v>2953</v>
      </c>
      <c r="S529" s="260" t="s">
        <v>2953</v>
      </c>
      <c r="Y529" s="6" t="s">
        <v>2953</v>
      </c>
    </row>
    <row r="530" spans="1:25">
      <c r="A530" s="62">
        <v>567</v>
      </c>
      <c r="B530" s="446">
        <v>567</v>
      </c>
      <c r="C530" s="63"/>
      <c r="D530" s="413">
        <v>4107</v>
      </c>
      <c r="E530" s="67" t="s">
        <v>3611</v>
      </c>
      <c r="F530" s="67">
        <f>+IFERROR(IF(VLOOKUP($A530,Indicators!$A:$D,3,FALSE)=0,"TBD",VLOOKUP($A530,Indicators!$A:$D,3,FALSE)),"TBD")</f>
        <v>11</v>
      </c>
      <c r="G530" s="183" t="s">
        <v>723</v>
      </c>
      <c r="H530" s="67" t="s">
        <v>2950</v>
      </c>
      <c r="I530" s="67"/>
      <c r="J530" s="67" t="s">
        <v>2970</v>
      </c>
      <c r="K530" s="67"/>
      <c r="L530" s="67"/>
      <c r="M530" s="207">
        <v>405</v>
      </c>
      <c r="N530" s="67">
        <v>30197</v>
      </c>
      <c r="O530" s="163" t="s">
        <v>749</v>
      </c>
      <c r="P530" s="457" t="s">
        <v>3047</v>
      </c>
      <c r="Q530" s="65" t="s">
        <v>749</v>
      </c>
      <c r="R530" s="260" t="s">
        <v>2953</v>
      </c>
      <c r="S530" s="260" t="s">
        <v>3048</v>
      </c>
      <c r="Y530" s="6" t="s">
        <v>2953</v>
      </c>
    </row>
    <row r="531" spans="1:25">
      <c r="A531" s="62">
        <v>568</v>
      </c>
      <c r="B531" s="446">
        <v>568</v>
      </c>
      <c r="C531" s="63"/>
      <c r="D531" s="413">
        <v>4228</v>
      </c>
      <c r="E531" s="67" t="s">
        <v>3612</v>
      </c>
      <c r="F531" s="67">
        <f>+IFERROR(IF(VLOOKUP($A531,Indicators!$A:$D,3,FALSE)=0,"TBD",VLOOKUP($A531,Indicators!$A:$D,3,FALSE)),"TBD")</f>
        <v>11</v>
      </c>
      <c r="G531" s="183" t="s">
        <v>723</v>
      </c>
      <c r="H531" s="67" t="s">
        <v>2950</v>
      </c>
      <c r="I531" s="67"/>
      <c r="J531" s="67" t="s">
        <v>2970</v>
      </c>
      <c r="K531" s="67"/>
      <c r="L531" s="67"/>
      <c r="M531" s="205">
        <v>436</v>
      </c>
      <c r="N531" s="67">
        <v>30846</v>
      </c>
      <c r="O531" s="163" t="s">
        <v>749</v>
      </c>
      <c r="Q531" s="65" t="s">
        <v>749</v>
      </c>
      <c r="R531" s="260" t="s">
        <v>2953</v>
      </c>
      <c r="S531" s="260" t="s">
        <v>3048</v>
      </c>
      <c r="Y531" s="6" t="s">
        <v>2953</v>
      </c>
    </row>
    <row r="532" spans="1:25">
      <c r="A532" s="62">
        <v>569</v>
      </c>
      <c r="B532" s="446">
        <v>569</v>
      </c>
      <c r="C532" s="63"/>
      <c r="D532" s="413">
        <v>4112</v>
      </c>
      <c r="E532" s="67" t="s">
        <v>3613</v>
      </c>
      <c r="F532" s="67">
        <f>+IFERROR(IF(VLOOKUP($A532,Indicators!$A:$D,3,FALSE)=0,"TBD",VLOOKUP($A532,Indicators!$A:$D,3,FALSE)),"TBD")</f>
        <v>11</v>
      </c>
      <c r="G532" s="183" t="s">
        <v>723</v>
      </c>
      <c r="H532" s="67" t="s">
        <v>2950</v>
      </c>
      <c r="I532" s="67"/>
      <c r="J532" s="67" t="s">
        <v>2970</v>
      </c>
      <c r="K532" s="67"/>
      <c r="L532" s="67"/>
      <c r="M532" s="205">
        <v>406</v>
      </c>
      <c r="N532" s="67">
        <v>30197</v>
      </c>
      <c r="O532" s="163" t="s">
        <v>749</v>
      </c>
      <c r="P532" s="457" t="s">
        <v>3047</v>
      </c>
      <c r="Q532" s="65" t="s">
        <v>749</v>
      </c>
      <c r="R532" s="260" t="s">
        <v>2953</v>
      </c>
      <c r="S532" s="260" t="s">
        <v>3048</v>
      </c>
      <c r="Y532" s="6" t="s">
        <v>2953</v>
      </c>
    </row>
    <row r="533" spans="1:25">
      <c r="A533" s="62">
        <v>570</v>
      </c>
      <c r="B533" s="446">
        <v>570</v>
      </c>
      <c r="C533" s="63"/>
      <c r="D533" s="413">
        <v>4231</v>
      </c>
      <c r="E533" s="67" t="s">
        <v>3614</v>
      </c>
      <c r="F533" s="67">
        <f>+IFERROR(IF(VLOOKUP($A533,Indicators!$A:$D,3,FALSE)=0,"TBD",VLOOKUP($A533,Indicators!$A:$D,3,FALSE)),"TBD")</f>
        <v>11</v>
      </c>
      <c r="G533" s="183" t="s">
        <v>723</v>
      </c>
      <c r="H533" s="67" t="s">
        <v>2950</v>
      </c>
      <c r="I533" s="67"/>
      <c r="J533" s="67" t="s">
        <v>2970</v>
      </c>
      <c r="K533" s="67"/>
      <c r="L533" s="67"/>
      <c r="M533" s="205">
        <v>437</v>
      </c>
      <c r="N533" s="67">
        <v>30846</v>
      </c>
      <c r="O533" s="163" t="s">
        <v>749</v>
      </c>
      <c r="Q533" s="65" t="s">
        <v>749</v>
      </c>
      <c r="R533" s="260" t="s">
        <v>2953</v>
      </c>
      <c r="S533" s="260" t="s">
        <v>3048</v>
      </c>
      <c r="Y533" s="6" t="s">
        <v>2953</v>
      </c>
    </row>
    <row r="534" spans="1:25">
      <c r="A534" s="62">
        <v>571</v>
      </c>
      <c r="B534" s="446">
        <v>571</v>
      </c>
      <c r="C534" s="63"/>
      <c r="D534" s="413" t="e">
        <v>#N/A</v>
      </c>
      <c r="E534" s="67" t="s">
        <v>3615</v>
      </c>
      <c r="F534" s="67">
        <f>+IFERROR(IF(VLOOKUP($A534,Indicators!$A:$D,3,FALSE)=0,"TBD",VLOOKUP($A534,Indicators!$A:$D,3,FALSE)),"TBD")</f>
        <v>11</v>
      </c>
      <c r="G534" s="183" t="s">
        <v>723</v>
      </c>
      <c r="H534" s="67" t="s">
        <v>2950</v>
      </c>
      <c r="I534" s="67"/>
      <c r="J534" s="67" t="s">
        <v>2970</v>
      </c>
      <c r="K534" s="67"/>
      <c r="L534" s="67"/>
      <c r="M534" s="202" t="s">
        <v>2953</v>
      </c>
      <c r="N534" s="67" t="s">
        <v>749</v>
      </c>
      <c r="O534" s="163" t="s">
        <v>749</v>
      </c>
      <c r="Q534" s="65" t="s">
        <v>749</v>
      </c>
      <c r="R534" s="260" t="s">
        <v>2953</v>
      </c>
      <c r="S534" s="260" t="s">
        <v>3048</v>
      </c>
      <c r="Y534" s="6" t="s">
        <v>2953</v>
      </c>
    </row>
    <row r="535" spans="1:25">
      <c r="A535" s="62">
        <v>572</v>
      </c>
      <c r="B535" s="446">
        <v>572</v>
      </c>
      <c r="C535" s="63"/>
      <c r="D535" s="413">
        <v>4126</v>
      </c>
      <c r="E535" s="67" t="s">
        <v>3616</v>
      </c>
      <c r="F535" s="67">
        <f>+IFERROR(IF(VLOOKUP($A535,Indicators!$A:$D,3,FALSE)=0,"TBD",VLOOKUP($A535,Indicators!$A:$D,3,FALSE)),"TBD")</f>
        <v>11</v>
      </c>
      <c r="G535" s="183" t="s">
        <v>723</v>
      </c>
      <c r="H535" s="67" t="s">
        <v>2950</v>
      </c>
      <c r="I535" s="67"/>
      <c r="J535" s="67" t="s">
        <v>2970</v>
      </c>
      <c r="K535" s="67"/>
      <c r="L535" s="67"/>
      <c r="M535" s="205">
        <v>407</v>
      </c>
      <c r="N535" s="67">
        <v>30197</v>
      </c>
      <c r="O535" s="163" t="s">
        <v>749</v>
      </c>
      <c r="P535" s="457" t="s">
        <v>3047</v>
      </c>
      <c r="Q535" s="65" t="s">
        <v>749</v>
      </c>
      <c r="R535" s="260" t="s">
        <v>2953</v>
      </c>
      <c r="S535" s="260" t="s">
        <v>3048</v>
      </c>
      <c r="Y535" s="6" t="s">
        <v>2953</v>
      </c>
    </row>
    <row r="536" spans="1:25">
      <c r="A536" s="62">
        <v>573</v>
      </c>
      <c r="B536" s="446">
        <v>573</v>
      </c>
      <c r="C536" s="63"/>
      <c r="D536" s="413">
        <v>4234</v>
      </c>
      <c r="E536" s="67" t="s">
        <v>3617</v>
      </c>
      <c r="F536" s="67">
        <f>+IFERROR(IF(VLOOKUP($A536,Indicators!$A:$D,3,FALSE)=0,"TBD",VLOOKUP($A536,Indicators!$A:$D,3,FALSE)),"TBD")</f>
        <v>11</v>
      </c>
      <c r="G536" s="183" t="s">
        <v>723</v>
      </c>
      <c r="H536" s="67" t="s">
        <v>2950</v>
      </c>
      <c r="I536" s="67"/>
      <c r="J536" s="67" t="s">
        <v>2970</v>
      </c>
      <c r="K536" s="67"/>
      <c r="L536" s="67"/>
      <c r="M536" s="205">
        <v>438</v>
      </c>
      <c r="N536" s="67">
        <v>30846</v>
      </c>
      <c r="O536" s="163" t="s">
        <v>749</v>
      </c>
      <c r="Q536" s="65" t="s">
        <v>749</v>
      </c>
      <c r="R536" s="260" t="s">
        <v>2953</v>
      </c>
      <c r="S536" s="260" t="s">
        <v>3048</v>
      </c>
      <c r="Y536" s="6" t="s">
        <v>2953</v>
      </c>
    </row>
    <row r="537" spans="1:25">
      <c r="A537" s="62">
        <v>574</v>
      </c>
      <c r="B537" s="446">
        <v>574</v>
      </c>
      <c r="C537" s="63"/>
      <c r="D537" s="413">
        <v>4108</v>
      </c>
      <c r="E537" s="67" t="s">
        <v>3618</v>
      </c>
      <c r="F537" s="67">
        <f>+IFERROR(IF(VLOOKUP($A537,Indicators!$A:$D,3,FALSE)=0,"TBD",VLOOKUP($A537,Indicators!$A:$D,3,FALSE)),"TBD")</f>
        <v>11</v>
      </c>
      <c r="G537" s="183" t="s">
        <v>723</v>
      </c>
      <c r="H537" s="67" t="s">
        <v>2950</v>
      </c>
      <c r="I537" s="67"/>
      <c r="J537" s="67" t="s">
        <v>2970</v>
      </c>
      <c r="K537" s="67"/>
      <c r="L537" s="67"/>
      <c r="M537" s="205">
        <v>405</v>
      </c>
      <c r="N537" s="67">
        <v>30197</v>
      </c>
      <c r="O537" s="163" t="s">
        <v>749</v>
      </c>
      <c r="P537" s="457" t="s">
        <v>3047</v>
      </c>
      <c r="Q537" s="65" t="s">
        <v>749</v>
      </c>
      <c r="R537" s="260" t="s">
        <v>2953</v>
      </c>
      <c r="S537" s="260" t="s">
        <v>3048</v>
      </c>
      <c r="Y537" s="6" t="s">
        <v>2953</v>
      </c>
    </row>
    <row r="538" spans="1:25">
      <c r="A538" s="62">
        <v>575</v>
      </c>
      <c r="B538" s="446">
        <v>575</v>
      </c>
      <c r="C538" s="63"/>
      <c r="D538" s="413">
        <v>4229</v>
      </c>
      <c r="E538" s="67" t="s">
        <v>3619</v>
      </c>
      <c r="F538" s="67">
        <f>+IFERROR(IF(VLOOKUP($A538,Indicators!$A:$D,3,FALSE)=0,"TBD",VLOOKUP($A538,Indicators!$A:$D,3,FALSE)),"TBD")</f>
        <v>11</v>
      </c>
      <c r="G538" s="183" t="s">
        <v>723</v>
      </c>
      <c r="H538" s="67" t="s">
        <v>2950</v>
      </c>
      <c r="I538" s="67"/>
      <c r="J538" s="67" t="s">
        <v>2970</v>
      </c>
      <c r="K538" s="67"/>
      <c r="L538" s="67"/>
      <c r="M538" s="205">
        <v>436</v>
      </c>
      <c r="N538" s="67">
        <v>30846</v>
      </c>
      <c r="O538" s="163" t="s">
        <v>749</v>
      </c>
      <c r="Q538" s="65" t="s">
        <v>749</v>
      </c>
      <c r="R538" s="260" t="s">
        <v>2953</v>
      </c>
      <c r="S538" s="260" t="s">
        <v>3048</v>
      </c>
      <c r="Y538" s="6" t="s">
        <v>2953</v>
      </c>
    </row>
    <row r="539" spans="1:25">
      <c r="A539" s="62">
        <v>576</v>
      </c>
      <c r="B539" s="446">
        <v>576</v>
      </c>
      <c r="C539" s="63"/>
      <c r="D539" s="413">
        <v>4119</v>
      </c>
      <c r="E539" s="67" t="s">
        <v>3620</v>
      </c>
      <c r="F539" s="67">
        <f>+IFERROR(IF(VLOOKUP($A539,Indicators!$A:$D,3,FALSE)=0,"TBD",VLOOKUP($A539,Indicators!$A:$D,3,FALSE)),"TBD")</f>
        <v>11</v>
      </c>
      <c r="G539" s="183" t="s">
        <v>723</v>
      </c>
      <c r="H539" s="67" t="s">
        <v>2950</v>
      </c>
      <c r="I539" s="67"/>
      <c r="J539" s="67" t="s">
        <v>2970</v>
      </c>
      <c r="K539" s="67"/>
      <c r="L539" s="67"/>
      <c r="M539" s="205">
        <v>406</v>
      </c>
      <c r="N539" s="67">
        <v>30197</v>
      </c>
      <c r="O539" s="163" t="s">
        <v>749</v>
      </c>
      <c r="P539" s="457" t="s">
        <v>3047</v>
      </c>
      <c r="Q539" s="65" t="s">
        <v>749</v>
      </c>
      <c r="R539" s="260" t="s">
        <v>2953</v>
      </c>
      <c r="S539" s="260" t="s">
        <v>3048</v>
      </c>
      <c r="Y539" s="6" t="s">
        <v>2953</v>
      </c>
    </row>
    <row r="540" spans="1:25">
      <c r="A540" s="62">
        <v>577</v>
      </c>
      <c r="B540" s="446">
        <v>577</v>
      </c>
      <c r="C540" s="63"/>
      <c r="D540" s="413">
        <v>4232</v>
      </c>
      <c r="E540" s="67" t="s">
        <v>3621</v>
      </c>
      <c r="F540" s="67">
        <f>+IFERROR(IF(VLOOKUP($A540,Indicators!$A:$D,3,FALSE)=0,"TBD",VLOOKUP($A540,Indicators!$A:$D,3,FALSE)),"TBD")</f>
        <v>11</v>
      </c>
      <c r="G540" s="183" t="s">
        <v>723</v>
      </c>
      <c r="H540" s="67" t="s">
        <v>2950</v>
      </c>
      <c r="I540" s="67"/>
      <c r="J540" s="67" t="s">
        <v>2970</v>
      </c>
      <c r="K540" s="67"/>
      <c r="L540" s="67"/>
      <c r="M540" s="205">
        <v>437</v>
      </c>
      <c r="N540" s="67">
        <v>30846</v>
      </c>
      <c r="O540" s="163" t="s">
        <v>749</v>
      </c>
      <c r="Q540" s="65" t="s">
        <v>749</v>
      </c>
      <c r="R540" s="260" t="s">
        <v>2953</v>
      </c>
      <c r="S540" s="260" t="s">
        <v>3048</v>
      </c>
      <c r="Y540" s="6" t="s">
        <v>2953</v>
      </c>
    </row>
    <row r="541" spans="1:25">
      <c r="A541" s="62">
        <v>578</v>
      </c>
      <c r="B541" s="446">
        <v>578</v>
      </c>
      <c r="C541" s="63"/>
      <c r="D541" s="413" t="e">
        <v>#N/A</v>
      </c>
      <c r="E541" s="67" t="s">
        <v>3622</v>
      </c>
      <c r="F541" s="67">
        <f>+IFERROR(IF(VLOOKUP($A541,Indicators!$A:$D,3,FALSE)=0,"TBD",VLOOKUP($A541,Indicators!$A:$D,3,FALSE)),"TBD")</f>
        <v>11</v>
      </c>
      <c r="G541" s="183" t="s">
        <v>723</v>
      </c>
      <c r="H541" s="67" t="s">
        <v>2950</v>
      </c>
      <c r="I541" s="67"/>
      <c r="J541" s="67" t="s">
        <v>2970</v>
      </c>
      <c r="K541" s="67"/>
      <c r="L541" s="67"/>
      <c r="M541" s="202" t="s">
        <v>2953</v>
      </c>
      <c r="N541" s="67" t="s">
        <v>749</v>
      </c>
      <c r="O541" s="163" t="s">
        <v>749</v>
      </c>
      <c r="Q541" s="65" t="s">
        <v>749</v>
      </c>
      <c r="R541" s="260" t="s">
        <v>2953</v>
      </c>
      <c r="S541" s="260" t="s">
        <v>3048</v>
      </c>
      <c r="Y541" s="6" t="s">
        <v>2953</v>
      </c>
    </row>
    <row r="542" spans="1:25">
      <c r="A542" s="62">
        <v>579</v>
      </c>
      <c r="B542" s="446">
        <v>579</v>
      </c>
      <c r="C542" s="63"/>
      <c r="D542" s="413">
        <v>4130</v>
      </c>
      <c r="E542" s="67" t="s">
        <v>3623</v>
      </c>
      <c r="F542" s="67">
        <f>+IFERROR(IF(VLOOKUP($A542,Indicators!$A:$D,3,FALSE)=0,"TBD",VLOOKUP($A542,Indicators!$A:$D,3,FALSE)),"TBD")</f>
        <v>11</v>
      </c>
      <c r="G542" s="183" t="s">
        <v>723</v>
      </c>
      <c r="H542" s="67" t="s">
        <v>2950</v>
      </c>
      <c r="I542" s="67"/>
      <c r="J542" s="67" t="s">
        <v>2970</v>
      </c>
      <c r="K542" s="67"/>
      <c r="L542" s="67"/>
      <c r="M542" s="205">
        <v>407</v>
      </c>
      <c r="N542" s="67">
        <v>30197</v>
      </c>
      <c r="O542" s="163" t="s">
        <v>749</v>
      </c>
      <c r="P542" s="457" t="s">
        <v>3047</v>
      </c>
      <c r="Q542" s="65" t="s">
        <v>749</v>
      </c>
      <c r="R542" s="260" t="s">
        <v>2953</v>
      </c>
      <c r="S542" s="260" t="s">
        <v>3048</v>
      </c>
      <c r="Y542" s="6" t="s">
        <v>2953</v>
      </c>
    </row>
    <row r="543" spans="1:25">
      <c r="A543" s="62">
        <v>580</v>
      </c>
      <c r="B543" s="446">
        <v>580</v>
      </c>
      <c r="C543" s="63"/>
      <c r="D543" s="413">
        <v>4235</v>
      </c>
      <c r="E543" s="67" t="s">
        <v>3624</v>
      </c>
      <c r="F543" s="67">
        <f>+IFERROR(IF(VLOOKUP($A543,Indicators!$A:$D,3,FALSE)=0,"TBD",VLOOKUP($A543,Indicators!$A:$D,3,FALSE)),"TBD")</f>
        <v>11</v>
      </c>
      <c r="G543" s="183" t="s">
        <v>723</v>
      </c>
      <c r="H543" s="67" t="s">
        <v>2950</v>
      </c>
      <c r="I543" s="67"/>
      <c r="J543" s="67" t="s">
        <v>2970</v>
      </c>
      <c r="K543" s="67"/>
      <c r="L543" s="67"/>
      <c r="M543" s="205">
        <v>438</v>
      </c>
      <c r="N543" s="67">
        <v>30846</v>
      </c>
      <c r="O543" s="163" t="s">
        <v>749</v>
      </c>
      <c r="Q543" s="65" t="s">
        <v>749</v>
      </c>
      <c r="R543" s="260" t="s">
        <v>2953</v>
      </c>
      <c r="S543" s="260" t="s">
        <v>3048</v>
      </c>
      <c r="Y543" s="6" t="s">
        <v>2953</v>
      </c>
    </row>
    <row r="544" spans="1:25">
      <c r="A544" s="62">
        <v>581</v>
      </c>
      <c r="B544" s="446">
        <v>581</v>
      </c>
      <c r="C544" s="63"/>
      <c r="D544" s="413" t="e">
        <v>#N/A</v>
      </c>
      <c r="E544" s="67" t="s">
        <v>3625</v>
      </c>
      <c r="F544" s="67">
        <f>+IFERROR(IF(VLOOKUP($A544,Indicators!$A:$D,3,FALSE)=0,"TBD",VLOOKUP($A544,Indicators!$A:$D,3,FALSE)),"TBD")</f>
        <v>11</v>
      </c>
      <c r="G544" s="183" t="s">
        <v>723</v>
      </c>
      <c r="H544" s="67" t="s">
        <v>2950</v>
      </c>
      <c r="I544" s="67"/>
      <c r="J544" s="67" t="s">
        <v>2447</v>
      </c>
      <c r="K544" s="67"/>
      <c r="L544" s="67"/>
      <c r="M544" s="202" t="s">
        <v>2953</v>
      </c>
      <c r="N544" s="67" t="s">
        <v>749</v>
      </c>
      <c r="O544" s="163" t="s">
        <v>749</v>
      </c>
      <c r="Q544" s="65" t="s">
        <v>749</v>
      </c>
      <c r="R544" s="260" t="s">
        <v>2953</v>
      </c>
      <c r="S544" s="260" t="s">
        <v>3048</v>
      </c>
      <c r="Y544" s="6" t="s">
        <v>3468</v>
      </c>
    </row>
    <row r="545" spans="1:25">
      <c r="A545" s="62">
        <v>582</v>
      </c>
      <c r="B545" s="446">
        <v>582</v>
      </c>
      <c r="C545" s="63"/>
      <c r="D545" s="413" t="e">
        <v>#N/A</v>
      </c>
      <c r="E545" s="67" t="s">
        <v>3626</v>
      </c>
      <c r="F545" s="67">
        <f>+IFERROR(IF(VLOOKUP($A545,Indicators!$A:$D,3,FALSE)=0,"TBD",VLOOKUP($A545,Indicators!$A:$D,3,FALSE)),"TBD")</f>
        <v>11</v>
      </c>
      <c r="G545" s="183" t="s">
        <v>723</v>
      </c>
      <c r="H545" s="67" t="s">
        <v>2950</v>
      </c>
      <c r="I545" s="67"/>
      <c r="J545" s="67" t="s">
        <v>2447</v>
      </c>
      <c r="K545" s="67"/>
      <c r="L545" s="67"/>
      <c r="M545" s="202" t="s">
        <v>2953</v>
      </c>
      <c r="N545" s="67" t="s">
        <v>749</v>
      </c>
      <c r="O545" s="163" t="s">
        <v>749</v>
      </c>
      <c r="Q545" s="65" t="s">
        <v>749</v>
      </c>
      <c r="R545" s="260" t="s">
        <v>2953</v>
      </c>
      <c r="S545" s="260" t="s">
        <v>3048</v>
      </c>
      <c r="Y545" s="6" t="s">
        <v>2953</v>
      </c>
    </row>
    <row r="546" spans="1:25">
      <c r="A546" s="62">
        <v>583</v>
      </c>
      <c r="B546" s="446">
        <v>583</v>
      </c>
      <c r="C546" s="63"/>
      <c r="D546" s="413" t="e">
        <v>#N/A</v>
      </c>
      <c r="E546" s="67" t="s">
        <v>3627</v>
      </c>
      <c r="F546" s="67">
        <f>+IFERROR(IF(VLOOKUP($A546,Indicators!$A:$D,3,FALSE)=0,"TBD",VLOOKUP($A546,Indicators!$A:$D,3,FALSE)),"TBD")</f>
        <v>11</v>
      </c>
      <c r="G546" s="183" t="s">
        <v>723</v>
      </c>
      <c r="H546" s="67" t="s">
        <v>2950</v>
      </c>
      <c r="I546" s="67"/>
      <c r="J546" s="67" t="s">
        <v>2447</v>
      </c>
      <c r="K546" s="67"/>
      <c r="L546" s="67"/>
      <c r="M546" s="202" t="s">
        <v>2953</v>
      </c>
      <c r="N546" s="67" t="s">
        <v>749</v>
      </c>
      <c r="O546" s="163" t="s">
        <v>749</v>
      </c>
      <c r="Q546" s="65" t="s">
        <v>749</v>
      </c>
      <c r="R546" s="260" t="s">
        <v>2953</v>
      </c>
      <c r="S546" s="260" t="s">
        <v>3048</v>
      </c>
      <c r="Y546" s="6" t="s">
        <v>2953</v>
      </c>
    </row>
    <row r="547" spans="1:25">
      <c r="A547" s="62">
        <v>584</v>
      </c>
      <c r="B547" s="446">
        <v>584</v>
      </c>
      <c r="C547" s="63"/>
      <c r="D547" s="413">
        <v>4053</v>
      </c>
      <c r="E547" s="67" t="s">
        <v>3628</v>
      </c>
      <c r="F547" s="67">
        <f>+IFERROR(IF(VLOOKUP($A547,Indicators!$A:$D,3,FALSE)=0,"TBD",VLOOKUP($A547,Indicators!$A:$D,3,FALSE)),"TBD")</f>
        <v>11</v>
      </c>
      <c r="G547" s="183" t="s">
        <v>723</v>
      </c>
      <c r="H547" s="67" t="s">
        <v>2950</v>
      </c>
      <c r="I547" s="67"/>
      <c r="J547" s="67" t="s">
        <v>2970</v>
      </c>
      <c r="K547" s="67"/>
      <c r="L547" s="67"/>
      <c r="M547" s="205">
        <v>395</v>
      </c>
      <c r="N547" s="67" t="s">
        <v>749</v>
      </c>
      <c r="O547" s="163" t="s">
        <v>749</v>
      </c>
      <c r="P547" s="455" t="s">
        <v>3047</v>
      </c>
      <c r="Q547" s="65" t="s">
        <v>749</v>
      </c>
      <c r="R547" s="260" t="s">
        <v>2953</v>
      </c>
      <c r="S547" s="260" t="s">
        <v>2953</v>
      </c>
      <c r="Y547" s="6" t="s">
        <v>2953</v>
      </c>
    </row>
    <row r="548" spans="1:25">
      <c r="A548" s="62">
        <v>585</v>
      </c>
      <c r="B548" s="446">
        <v>585</v>
      </c>
      <c r="C548" s="63"/>
      <c r="D548" s="413" t="e">
        <v>#N/A</v>
      </c>
      <c r="E548" s="67" t="s">
        <v>3629</v>
      </c>
      <c r="F548" s="67">
        <f>+IFERROR(IF(VLOOKUP($A548,Indicators!$A:$D,3,FALSE)=0,"TBD",VLOOKUP($A548,Indicators!$A:$D,3,FALSE)),"TBD")</f>
        <v>11</v>
      </c>
      <c r="G548" s="183" t="s">
        <v>723</v>
      </c>
      <c r="H548" s="67" t="s">
        <v>2950</v>
      </c>
      <c r="I548" s="67"/>
      <c r="J548" s="67" t="s">
        <v>2970</v>
      </c>
      <c r="K548" s="67"/>
      <c r="L548" s="67"/>
      <c r="M548" s="190"/>
      <c r="N548" s="67" t="s">
        <v>749</v>
      </c>
      <c r="O548" s="163" t="s">
        <v>749</v>
      </c>
      <c r="P548" s="455" t="s">
        <v>3057</v>
      </c>
      <c r="Q548" s="65" t="s">
        <v>749</v>
      </c>
      <c r="R548" s="260" t="s">
        <v>2953</v>
      </c>
      <c r="S548" s="260" t="s">
        <v>2953</v>
      </c>
      <c r="Y548" s="6" t="s">
        <v>2953</v>
      </c>
    </row>
    <row r="549" spans="1:25">
      <c r="A549" s="62">
        <v>586</v>
      </c>
      <c r="B549" s="446">
        <v>586</v>
      </c>
      <c r="C549" s="63"/>
      <c r="D549" s="413">
        <v>4054</v>
      </c>
      <c r="E549" s="67" t="s">
        <v>3630</v>
      </c>
      <c r="F549" s="67">
        <f>+IFERROR(IF(VLOOKUP($A549,Indicators!$A:$D,3,FALSE)=0,"TBD",VLOOKUP($A549,Indicators!$A:$D,3,FALSE)),"TBD")</f>
        <v>11</v>
      </c>
      <c r="G549" s="183" t="s">
        <v>723</v>
      </c>
      <c r="H549" s="67" t="s">
        <v>2950</v>
      </c>
      <c r="I549" s="67"/>
      <c r="J549" s="67" t="s">
        <v>2970</v>
      </c>
      <c r="K549" s="67"/>
      <c r="L549" s="67"/>
      <c r="M549" s="207">
        <v>395</v>
      </c>
      <c r="N549" s="67" t="s">
        <v>749</v>
      </c>
      <c r="O549" s="163" t="s">
        <v>749</v>
      </c>
      <c r="P549" s="455" t="s">
        <v>3047</v>
      </c>
      <c r="Q549" s="65" t="s">
        <v>749</v>
      </c>
      <c r="R549" s="260" t="s">
        <v>2953</v>
      </c>
      <c r="S549" s="260" t="s">
        <v>2953</v>
      </c>
      <c r="Y549" s="6" t="s">
        <v>2953</v>
      </c>
    </row>
    <row r="550" spans="1:25">
      <c r="A550" s="62">
        <v>587</v>
      </c>
      <c r="B550" s="446">
        <v>587</v>
      </c>
      <c r="C550" s="63"/>
      <c r="D550" s="413" t="e">
        <v>#N/A</v>
      </c>
      <c r="E550" s="67" t="s">
        <v>3631</v>
      </c>
      <c r="F550" s="67">
        <f>+IFERROR(IF(VLOOKUP($A550,Indicators!$A:$D,3,FALSE)=0,"TBD",VLOOKUP($A550,Indicators!$A:$D,3,FALSE)),"TBD")</f>
        <v>11</v>
      </c>
      <c r="G550" s="183" t="s">
        <v>723</v>
      </c>
      <c r="H550" s="67" t="s">
        <v>2950</v>
      </c>
      <c r="I550" s="67"/>
      <c r="J550" s="67" t="s">
        <v>2970</v>
      </c>
      <c r="K550" s="67"/>
      <c r="L550" s="67"/>
      <c r="M550" s="202" t="s">
        <v>2953</v>
      </c>
      <c r="N550" s="67" t="s">
        <v>749</v>
      </c>
      <c r="O550" s="163" t="s">
        <v>749</v>
      </c>
      <c r="P550" s="455" t="s">
        <v>3057</v>
      </c>
      <c r="Q550" s="65" t="s">
        <v>749</v>
      </c>
      <c r="R550" s="260" t="s">
        <v>2953</v>
      </c>
      <c r="S550" s="260" t="s">
        <v>2953</v>
      </c>
      <c r="Y550" s="6" t="s">
        <v>2953</v>
      </c>
    </row>
    <row r="551" spans="1:25">
      <c r="A551" s="62">
        <v>588</v>
      </c>
      <c r="B551" s="446">
        <v>588</v>
      </c>
      <c r="C551" s="63"/>
      <c r="D551" s="413" t="e">
        <v>#N/A</v>
      </c>
      <c r="E551" s="67" t="s">
        <v>3632</v>
      </c>
      <c r="F551" s="67">
        <f>+IFERROR(IF(VLOOKUP($A551,Indicators!$A:$D,3,FALSE)=0,"TBD",VLOOKUP($A551,Indicators!$A:$D,3,FALSE)),"TBD")</f>
        <v>11</v>
      </c>
      <c r="G551" s="183" t="s">
        <v>723</v>
      </c>
      <c r="H551" s="67" t="s">
        <v>2950</v>
      </c>
      <c r="I551" s="67"/>
      <c r="J551" s="67" t="s">
        <v>2970</v>
      </c>
      <c r="K551" s="67"/>
      <c r="L551" s="67"/>
      <c r="M551" s="205">
        <v>408</v>
      </c>
      <c r="N551" s="67">
        <v>30833</v>
      </c>
      <c r="O551" s="163" t="s">
        <v>749</v>
      </c>
      <c r="P551" s="455" t="s">
        <v>3047</v>
      </c>
      <c r="Q551" s="65" t="s">
        <v>749</v>
      </c>
      <c r="R551" s="260" t="s">
        <v>2953</v>
      </c>
      <c r="S551" s="260" t="s">
        <v>3048</v>
      </c>
      <c r="Y551" s="6" t="s">
        <v>2953</v>
      </c>
    </row>
    <row r="552" spans="1:25">
      <c r="A552" s="62">
        <v>589</v>
      </c>
      <c r="B552" s="446">
        <v>589</v>
      </c>
      <c r="C552" s="63"/>
      <c r="D552" s="413" t="e">
        <v>#N/A</v>
      </c>
      <c r="E552" s="67" t="s">
        <v>3633</v>
      </c>
      <c r="F552" s="67">
        <f>+IFERROR(IF(VLOOKUP($A552,Indicators!$A:$D,3,FALSE)=0,"TBD",VLOOKUP($A552,Indicators!$A:$D,3,FALSE)),"TBD")</f>
        <v>11</v>
      </c>
      <c r="G552" s="183" t="s">
        <v>723</v>
      </c>
      <c r="H552" s="67" t="s">
        <v>2950</v>
      </c>
      <c r="I552" s="67"/>
      <c r="J552" s="67" t="s">
        <v>2970</v>
      </c>
      <c r="K552" s="67"/>
      <c r="L552" s="67"/>
      <c r="M552" s="205">
        <v>439</v>
      </c>
      <c r="N552" s="67">
        <v>30847</v>
      </c>
      <c r="O552" s="163" t="s">
        <v>749</v>
      </c>
      <c r="Q552" s="65" t="s">
        <v>749</v>
      </c>
      <c r="R552" s="260" t="s">
        <v>2953</v>
      </c>
      <c r="S552" s="260" t="s">
        <v>3048</v>
      </c>
      <c r="Y552" s="6" t="s">
        <v>2953</v>
      </c>
    </row>
    <row r="553" spans="1:25">
      <c r="A553" s="62">
        <v>590</v>
      </c>
      <c r="B553" s="446">
        <v>590</v>
      </c>
      <c r="C553" s="63"/>
      <c r="D553" s="413" t="e">
        <v>#N/A</v>
      </c>
      <c r="E553" s="67" t="s">
        <v>3634</v>
      </c>
      <c r="F553" s="67">
        <f>+IFERROR(IF(VLOOKUP($A553,Indicators!$A:$D,3,FALSE)=0,"TBD",VLOOKUP($A553,Indicators!$A:$D,3,FALSE)),"TBD")</f>
        <v>11</v>
      </c>
      <c r="G553" s="183" t="s">
        <v>723</v>
      </c>
      <c r="H553" s="67" t="s">
        <v>2950</v>
      </c>
      <c r="I553" s="67"/>
      <c r="J553" s="67" t="s">
        <v>2970</v>
      </c>
      <c r="K553" s="67"/>
      <c r="L553" s="67"/>
      <c r="M553" s="205">
        <v>409</v>
      </c>
      <c r="N553" s="67">
        <v>30833</v>
      </c>
      <c r="O553" s="163" t="s">
        <v>749</v>
      </c>
      <c r="P553" s="455" t="s">
        <v>3047</v>
      </c>
      <c r="Q553" s="65" t="s">
        <v>749</v>
      </c>
      <c r="R553" s="260" t="s">
        <v>2953</v>
      </c>
      <c r="S553" s="260" t="s">
        <v>3048</v>
      </c>
      <c r="Y553" s="6" t="s">
        <v>2953</v>
      </c>
    </row>
    <row r="554" spans="1:25">
      <c r="A554" s="62">
        <v>591</v>
      </c>
      <c r="B554" s="446">
        <v>591</v>
      </c>
      <c r="C554" s="63"/>
      <c r="D554" s="413" t="e">
        <v>#N/A</v>
      </c>
      <c r="E554" s="67" t="s">
        <v>3635</v>
      </c>
      <c r="F554" s="67">
        <f>+IFERROR(IF(VLOOKUP($A554,Indicators!$A:$D,3,FALSE)=0,"TBD",VLOOKUP($A554,Indicators!$A:$D,3,FALSE)),"TBD")</f>
        <v>11</v>
      </c>
      <c r="G554" s="183" t="s">
        <v>723</v>
      </c>
      <c r="H554" s="67" t="s">
        <v>2950</v>
      </c>
      <c r="I554" s="67"/>
      <c r="J554" s="67" t="s">
        <v>2970</v>
      </c>
      <c r="K554" s="67"/>
      <c r="L554" s="67"/>
      <c r="M554" s="205">
        <v>440</v>
      </c>
      <c r="N554" s="67">
        <v>30847</v>
      </c>
      <c r="O554" s="163" t="s">
        <v>749</v>
      </c>
      <c r="Q554" s="65" t="s">
        <v>749</v>
      </c>
      <c r="R554" s="260" t="s">
        <v>2953</v>
      </c>
      <c r="S554" s="260" t="s">
        <v>3048</v>
      </c>
      <c r="Y554" s="6" t="s">
        <v>2953</v>
      </c>
    </row>
    <row r="555" spans="1:25">
      <c r="A555" s="62">
        <v>592</v>
      </c>
      <c r="B555" s="446">
        <v>592</v>
      </c>
      <c r="C555" s="63"/>
      <c r="D555" s="413" t="e">
        <v>#N/A</v>
      </c>
      <c r="E555" s="67" t="s">
        <v>3636</v>
      </c>
      <c r="F555" s="67">
        <f>+IFERROR(IF(VLOOKUP($A555,Indicators!$A:$D,3,FALSE)=0,"TBD",VLOOKUP($A555,Indicators!$A:$D,3,FALSE)),"TBD")</f>
        <v>11</v>
      </c>
      <c r="G555" s="183" t="s">
        <v>723</v>
      </c>
      <c r="H555" s="67" t="s">
        <v>2950</v>
      </c>
      <c r="I555" s="67"/>
      <c r="J555" s="67" t="s">
        <v>2970</v>
      </c>
      <c r="K555" s="67"/>
      <c r="L555" s="67"/>
      <c r="M555" s="202" t="s">
        <v>2953</v>
      </c>
      <c r="N555" s="67" t="s">
        <v>749</v>
      </c>
      <c r="O555" s="163" t="s">
        <v>749</v>
      </c>
      <c r="Q555" s="65" t="s">
        <v>749</v>
      </c>
      <c r="R555" s="260" t="s">
        <v>2953</v>
      </c>
      <c r="S555" s="260" t="s">
        <v>3048</v>
      </c>
      <c r="Y555" s="6" t="s">
        <v>2953</v>
      </c>
    </row>
    <row r="556" spans="1:25">
      <c r="A556" s="62">
        <v>593</v>
      </c>
      <c r="B556" s="446">
        <v>593</v>
      </c>
      <c r="C556" s="63"/>
      <c r="D556" s="413" t="e">
        <v>#N/A</v>
      </c>
      <c r="E556" s="67" t="s">
        <v>3637</v>
      </c>
      <c r="F556" s="67">
        <f>+IFERROR(IF(VLOOKUP($A556,Indicators!$A:$D,3,FALSE)=0,"TBD",VLOOKUP($A556,Indicators!$A:$D,3,FALSE)),"TBD")</f>
        <v>11</v>
      </c>
      <c r="G556" s="183" t="s">
        <v>723</v>
      </c>
      <c r="H556" s="67" t="s">
        <v>2950</v>
      </c>
      <c r="I556" s="67"/>
      <c r="J556" s="67" t="s">
        <v>2970</v>
      </c>
      <c r="K556" s="67"/>
      <c r="L556" s="67"/>
      <c r="M556" s="205">
        <v>410</v>
      </c>
      <c r="N556" s="67">
        <v>30833</v>
      </c>
      <c r="O556" s="163" t="s">
        <v>749</v>
      </c>
      <c r="P556" s="455" t="s">
        <v>3047</v>
      </c>
      <c r="Q556" s="65" t="s">
        <v>749</v>
      </c>
      <c r="R556" s="260" t="s">
        <v>2953</v>
      </c>
      <c r="S556" s="260" t="s">
        <v>3048</v>
      </c>
      <c r="Y556" s="6" t="s">
        <v>2953</v>
      </c>
    </row>
    <row r="557" spans="1:25">
      <c r="A557" s="62">
        <v>594</v>
      </c>
      <c r="B557" s="446">
        <v>594</v>
      </c>
      <c r="C557" s="63"/>
      <c r="D557" s="413" t="e">
        <v>#N/A</v>
      </c>
      <c r="E557" s="67" t="s">
        <v>3638</v>
      </c>
      <c r="F557" s="67">
        <f>+IFERROR(IF(VLOOKUP($A557,Indicators!$A:$D,3,FALSE)=0,"TBD",VLOOKUP($A557,Indicators!$A:$D,3,FALSE)),"TBD")</f>
        <v>11</v>
      </c>
      <c r="G557" s="183" t="s">
        <v>723</v>
      </c>
      <c r="H557" s="67" t="s">
        <v>2950</v>
      </c>
      <c r="I557" s="67"/>
      <c r="J557" s="67" t="s">
        <v>2970</v>
      </c>
      <c r="K557" s="67"/>
      <c r="L557" s="67"/>
      <c r="M557" s="205">
        <v>441</v>
      </c>
      <c r="N557" s="67">
        <v>30847</v>
      </c>
      <c r="O557" s="163" t="s">
        <v>749</v>
      </c>
      <c r="Q557" s="65" t="s">
        <v>749</v>
      </c>
      <c r="R557" s="260" t="s">
        <v>2953</v>
      </c>
      <c r="S557" s="260" t="s">
        <v>3048</v>
      </c>
      <c r="Y557" s="6" t="s">
        <v>2953</v>
      </c>
    </row>
    <row r="558" spans="1:25">
      <c r="A558" s="62">
        <v>595</v>
      </c>
      <c r="B558" s="446">
        <v>595</v>
      </c>
      <c r="C558" s="63"/>
      <c r="D558" s="413" t="e">
        <v>#N/A</v>
      </c>
      <c r="E558" s="67" t="s">
        <v>3639</v>
      </c>
      <c r="F558" s="67">
        <f>+IFERROR(IF(VLOOKUP($A558,Indicators!$A:$D,3,FALSE)=0,"TBD",VLOOKUP($A558,Indicators!$A:$D,3,FALSE)),"TBD")</f>
        <v>11</v>
      </c>
      <c r="G558" s="183" t="s">
        <v>723</v>
      </c>
      <c r="H558" s="67" t="s">
        <v>2950</v>
      </c>
      <c r="I558" s="67"/>
      <c r="J558" s="67" t="s">
        <v>2970</v>
      </c>
      <c r="K558" s="67"/>
      <c r="L558" s="67"/>
      <c r="M558" s="205">
        <v>408</v>
      </c>
      <c r="N558" s="67">
        <v>30833</v>
      </c>
      <c r="O558" s="163" t="s">
        <v>749</v>
      </c>
      <c r="P558" s="455" t="s">
        <v>3047</v>
      </c>
      <c r="Q558" s="65" t="s">
        <v>749</v>
      </c>
      <c r="R558" s="260" t="s">
        <v>2953</v>
      </c>
      <c r="S558" s="260" t="s">
        <v>3048</v>
      </c>
      <c r="Y558" s="6" t="s">
        <v>2953</v>
      </c>
    </row>
    <row r="559" spans="1:25">
      <c r="A559" s="62">
        <v>596</v>
      </c>
      <c r="B559" s="446">
        <v>596</v>
      </c>
      <c r="C559" s="63"/>
      <c r="D559" s="413" t="e">
        <v>#N/A</v>
      </c>
      <c r="E559" s="67" t="s">
        <v>3640</v>
      </c>
      <c r="F559" s="67">
        <f>+IFERROR(IF(VLOOKUP($A559,Indicators!$A:$D,3,FALSE)=0,"TBD",VLOOKUP($A559,Indicators!$A:$D,3,FALSE)),"TBD")</f>
        <v>11</v>
      </c>
      <c r="G559" s="183" t="s">
        <v>723</v>
      </c>
      <c r="H559" s="67" t="s">
        <v>2950</v>
      </c>
      <c r="I559" s="67"/>
      <c r="J559" s="67" t="s">
        <v>2970</v>
      </c>
      <c r="K559" s="67"/>
      <c r="L559" s="67"/>
      <c r="M559" s="205">
        <v>439</v>
      </c>
      <c r="N559" s="67">
        <v>30847</v>
      </c>
      <c r="O559" s="163" t="s">
        <v>749</v>
      </c>
      <c r="Q559" s="65" t="s">
        <v>749</v>
      </c>
      <c r="R559" s="260" t="s">
        <v>2953</v>
      </c>
      <c r="S559" s="260" t="s">
        <v>3048</v>
      </c>
      <c r="Y559" s="6" t="s">
        <v>2953</v>
      </c>
    </row>
    <row r="560" spans="1:25">
      <c r="A560" s="62">
        <v>597</v>
      </c>
      <c r="B560" s="446">
        <v>597</v>
      </c>
      <c r="C560" s="63"/>
      <c r="D560" s="413" t="e">
        <v>#N/A</v>
      </c>
      <c r="E560" s="67" t="s">
        <v>3641</v>
      </c>
      <c r="F560" s="67">
        <f>+IFERROR(IF(VLOOKUP($A560,Indicators!$A:$D,3,FALSE)=0,"TBD",VLOOKUP($A560,Indicators!$A:$D,3,FALSE)),"TBD")</f>
        <v>11</v>
      </c>
      <c r="G560" s="183" t="s">
        <v>723</v>
      </c>
      <c r="H560" s="67" t="s">
        <v>2950</v>
      </c>
      <c r="I560" s="67"/>
      <c r="J560" s="67" t="s">
        <v>2970</v>
      </c>
      <c r="K560" s="67"/>
      <c r="L560" s="67"/>
      <c r="M560" s="205">
        <v>409</v>
      </c>
      <c r="N560" s="67">
        <v>30833</v>
      </c>
      <c r="O560" s="163" t="s">
        <v>749</v>
      </c>
      <c r="P560" s="455" t="s">
        <v>3047</v>
      </c>
      <c r="Q560" s="65" t="s">
        <v>749</v>
      </c>
      <c r="R560" s="260" t="s">
        <v>2953</v>
      </c>
      <c r="S560" s="260" t="s">
        <v>3048</v>
      </c>
      <c r="Y560" s="6" t="s">
        <v>2953</v>
      </c>
    </row>
    <row r="561" spans="1:25">
      <c r="A561" s="62">
        <v>598</v>
      </c>
      <c r="B561" s="446">
        <v>598</v>
      </c>
      <c r="C561" s="63"/>
      <c r="D561" s="413" t="e">
        <v>#N/A</v>
      </c>
      <c r="E561" s="67" t="s">
        <v>3642</v>
      </c>
      <c r="F561" s="67">
        <f>+IFERROR(IF(VLOOKUP($A561,Indicators!$A:$D,3,FALSE)=0,"TBD",VLOOKUP($A561,Indicators!$A:$D,3,FALSE)),"TBD")</f>
        <v>11</v>
      </c>
      <c r="G561" s="183" t="s">
        <v>723</v>
      </c>
      <c r="H561" s="67" t="s">
        <v>2950</v>
      </c>
      <c r="I561" s="67"/>
      <c r="J561" s="67" t="s">
        <v>2970</v>
      </c>
      <c r="K561" s="67"/>
      <c r="L561" s="67"/>
      <c r="M561" s="205">
        <v>440</v>
      </c>
      <c r="N561" s="67">
        <v>30847</v>
      </c>
      <c r="O561" s="163" t="s">
        <v>749</v>
      </c>
      <c r="Q561" s="65" t="s">
        <v>749</v>
      </c>
      <c r="R561" s="260" t="s">
        <v>2953</v>
      </c>
      <c r="S561" s="260" t="s">
        <v>3048</v>
      </c>
      <c r="Y561" s="6" t="s">
        <v>2953</v>
      </c>
    </row>
    <row r="562" spans="1:25">
      <c r="A562" s="62">
        <v>599</v>
      </c>
      <c r="B562" s="446">
        <v>599</v>
      </c>
      <c r="C562" s="63"/>
      <c r="D562" s="413" t="e">
        <v>#N/A</v>
      </c>
      <c r="E562" s="67" t="s">
        <v>3643</v>
      </c>
      <c r="F562" s="67">
        <f>+IFERROR(IF(VLOOKUP($A562,Indicators!$A:$D,3,FALSE)=0,"TBD",VLOOKUP($A562,Indicators!$A:$D,3,FALSE)),"TBD")</f>
        <v>11</v>
      </c>
      <c r="G562" s="183" t="s">
        <v>723</v>
      </c>
      <c r="H562" s="67" t="s">
        <v>2950</v>
      </c>
      <c r="I562" s="67"/>
      <c r="J562" s="67" t="s">
        <v>2970</v>
      </c>
      <c r="K562" s="67"/>
      <c r="L562" s="67"/>
      <c r="M562" s="202" t="s">
        <v>2953</v>
      </c>
      <c r="N562" s="67" t="s">
        <v>749</v>
      </c>
      <c r="O562" s="163" t="s">
        <v>749</v>
      </c>
      <c r="Q562" s="65" t="s">
        <v>749</v>
      </c>
      <c r="R562" s="260" t="s">
        <v>2953</v>
      </c>
      <c r="S562" s="260" t="s">
        <v>3048</v>
      </c>
      <c r="Y562" s="6" t="s">
        <v>2953</v>
      </c>
    </row>
    <row r="563" spans="1:25">
      <c r="A563" s="62">
        <v>600</v>
      </c>
      <c r="B563" s="446">
        <v>600</v>
      </c>
      <c r="C563" s="63"/>
      <c r="D563" s="413" t="e">
        <v>#N/A</v>
      </c>
      <c r="E563" s="67" t="s">
        <v>3644</v>
      </c>
      <c r="F563" s="67">
        <f>+IFERROR(IF(VLOOKUP($A563,Indicators!$A:$D,3,FALSE)=0,"TBD",VLOOKUP($A563,Indicators!$A:$D,3,FALSE)),"TBD")</f>
        <v>11</v>
      </c>
      <c r="G563" s="183" t="s">
        <v>723</v>
      </c>
      <c r="H563" s="67" t="s">
        <v>2950</v>
      </c>
      <c r="I563" s="67"/>
      <c r="J563" s="67" t="s">
        <v>2970</v>
      </c>
      <c r="K563" s="67"/>
      <c r="L563" s="67"/>
      <c r="M563" s="205">
        <v>410</v>
      </c>
      <c r="N563" s="67">
        <v>30833</v>
      </c>
      <c r="O563" s="163" t="s">
        <v>749</v>
      </c>
      <c r="P563" s="455" t="s">
        <v>3047</v>
      </c>
      <c r="Q563" s="65" t="s">
        <v>749</v>
      </c>
      <c r="R563" s="260" t="s">
        <v>2953</v>
      </c>
      <c r="S563" s="260" t="s">
        <v>3048</v>
      </c>
      <c r="Y563" s="6" t="s">
        <v>2953</v>
      </c>
    </row>
    <row r="564" spans="1:25">
      <c r="A564" s="62">
        <v>601</v>
      </c>
      <c r="B564" s="446">
        <v>601</v>
      </c>
      <c r="C564" s="63"/>
      <c r="D564" s="413" t="e">
        <v>#N/A</v>
      </c>
      <c r="E564" s="67" t="s">
        <v>3645</v>
      </c>
      <c r="F564" s="67">
        <f>+IFERROR(IF(VLOOKUP($A564,Indicators!$A:$D,3,FALSE)=0,"TBD",VLOOKUP($A564,Indicators!$A:$D,3,FALSE)),"TBD")</f>
        <v>11</v>
      </c>
      <c r="G564" s="183" t="s">
        <v>723</v>
      </c>
      <c r="H564" s="67" t="s">
        <v>2950</v>
      </c>
      <c r="I564" s="67"/>
      <c r="J564" s="67" t="s">
        <v>2970</v>
      </c>
      <c r="K564" s="67"/>
      <c r="L564" s="67"/>
      <c r="M564" s="205">
        <v>441</v>
      </c>
      <c r="N564" s="67">
        <v>30847</v>
      </c>
      <c r="O564" s="163" t="s">
        <v>749</v>
      </c>
      <c r="Q564" s="65" t="s">
        <v>749</v>
      </c>
      <c r="R564" s="260" t="s">
        <v>2953</v>
      </c>
      <c r="S564" s="260" t="s">
        <v>3048</v>
      </c>
      <c r="Y564" s="6" t="s">
        <v>2953</v>
      </c>
    </row>
    <row r="565" spans="1:25">
      <c r="A565" s="62">
        <v>602</v>
      </c>
      <c r="B565" s="446">
        <v>602</v>
      </c>
      <c r="C565" s="63"/>
      <c r="D565" s="413" t="e">
        <v>#N/A</v>
      </c>
      <c r="E565" s="67" t="s">
        <v>3646</v>
      </c>
      <c r="F565" s="67">
        <f>+IFERROR(IF(VLOOKUP($A565,Indicators!$A:$D,3,FALSE)=0,"TBD",VLOOKUP($A565,Indicators!$A:$D,3,FALSE)),"TBD")</f>
        <v>11</v>
      </c>
      <c r="G565" s="183" t="s">
        <v>723</v>
      </c>
      <c r="H565" s="67" t="s">
        <v>2950</v>
      </c>
      <c r="I565" s="67"/>
      <c r="J565" s="67" t="s">
        <v>2970</v>
      </c>
      <c r="K565" s="67"/>
      <c r="L565" s="67"/>
      <c r="M565" s="202" t="s">
        <v>2953</v>
      </c>
      <c r="N565" s="67" t="s">
        <v>749</v>
      </c>
      <c r="O565" s="163" t="s">
        <v>749</v>
      </c>
      <c r="Q565" s="65" t="s">
        <v>749</v>
      </c>
      <c r="R565" s="260" t="s">
        <v>2953</v>
      </c>
      <c r="S565" s="260" t="s">
        <v>2953</v>
      </c>
      <c r="Y565" s="6" t="s">
        <v>2953</v>
      </c>
    </row>
    <row r="566" spans="1:25">
      <c r="A566" s="62">
        <v>603</v>
      </c>
      <c r="B566" s="446">
        <v>603</v>
      </c>
      <c r="C566" s="63"/>
      <c r="D566" s="413" t="e">
        <v>#N/A</v>
      </c>
      <c r="E566" s="67" t="s">
        <v>3647</v>
      </c>
      <c r="F566" s="67">
        <f>+IFERROR(IF(VLOOKUP($A566,Indicators!$A:$D,3,FALSE)=0,"TBD",VLOOKUP($A566,Indicators!$A:$D,3,FALSE)),"TBD")</f>
        <v>11</v>
      </c>
      <c r="G566" s="183" t="s">
        <v>723</v>
      </c>
      <c r="H566" s="67" t="s">
        <v>2950</v>
      </c>
      <c r="I566" s="67"/>
      <c r="J566" s="67" t="s">
        <v>2970</v>
      </c>
      <c r="K566" s="67"/>
      <c r="L566" s="67"/>
      <c r="M566" s="202" t="s">
        <v>2953</v>
      </c>
      <c r="N566" s="67" t="s">
        <v>749</v>
      </c>
      <c r="O566" s="163" t="s">
        <v>749</v>
      </c>
      <c r="Q566" s="65" t="s">
        <v>749</v>
      </c>
      <c r="R566" s="260" t="s">
        <v>2953</v>
      </c>
      <c r="S566" s="260" t="s">
        <v>2953</v>
      </c>
      <c r="Y566" s="6" t="s">
        <v>2953</v>
      </c>
    </row>
    <row r="567" spans="1:25">
      <c r="A567" s="62">
        <v>604</v>
      </c>
      <c r="B567" s="446">
        <v>604</v>
      </c>
      <c r="C567" s="63"/>
      <c r="D567" s="413" t="e">
        <v>#N/A</v>
      </c>
      <c r="E567" s="67" t="s">
        <v>3648</v>
      </c>
      <c r="F567" s="67">
        <f>+IFERROR(IF(VLOOKUP($A567,Indicators!$A:$D,3,FALSE)=0,"TBD",VLOOKUP($A567,Indicators!$A:$D,3,FALSE)),"TBD")</f>
        <v>11</v>
      </c>
      <c r="G567" s="183" t="s">
        <v>723</v>
      </c>
      <c r="H567" s="67" t="s">
        <v>2950</v>
      </c>
      <c r="I567" s="67"/>
      <c r="J567" s="67" t="s">
        <v>2970</v>
      </c>
      <c r="K567" s="67"/>
      <c r="L567" s="67"/>
      <c r="M567" s="205">
        <v>396</v>
      </c>
      <c r="N567" s="67" t="s">
        <v>749</v>
      </c>
      <c r="O567" s="163" t="s">
        <v>749</v>
      </c>
      <c r="P567" s="455" t="s">
        <v>3047</v>
      </c>
      <c r="Q567" s="65" t="s">
        <v>749</v>
      </c>
      <c r="R567" s="260" t="s">
        <v>2953</v>
      </c>
      <c r="S567" s="260" t="s">
        <v>2953</v>
      </c>
      <c r="Y567" s="6" t="s">
        <v>2953</v>
      </c>
    </row>
    <row r="568" spans="1:25">
      <c r="A568" s="62">
        <v>605</v>
      </c>
      <c r="B568" s="446">
        <v>605</v>
      </c>
      <c r="C568" s="63"/>
      <c r="D568" s="413" t="e">
        <v>#N/A</v>
      </c>
      <c r="E568" s="67" t="s">
        <v>3649</v>
      </c>
      <c r="F568" s="67">
        <f>+IFERROR(IF(VLOOKUP($A568,Indicators!$A:$D,3,FALSE)=0,"TBD",VLOOKUP($A568,Indicators!$A:$D,3,FALSE)),"TBD")</f>
        <v>11</v>
      </c>
      <c r="G568" s="183" t="s">
        <v>723</v>
      </c>
      <c r="H568" s="67" t="s">
        <v>2950</v>
      </c>
      <c r="I568" s="67"/>
      <c r="J568" s="67" t="s">
        <v>2970</v>
      </c>
      <c r="K568" s="67"/>
      <c r="L568" s="67"/>
      <c r="M568" s="205" t="s">
        <v>2953</v>
      </c>
      <c r="N568" s="67" t="s">
        <v>749</v>
      </c>
      <c r="O568" s="163" t="s">
        <v>749</v>
      </c>
      <c r="P568" s="455" t="s">
        <v>3057</v>
      </c>
      <c r="Q568" s="65" t="s">
        <v>749</v>
      </c>
      <c r="R568" s="260" t="s">
        <v>2953</v>
      </c>
      <c r="S568" s="260" t="s">
        <v>2953</v>
      </c>
      <c r="Y568" s="6" t="s">
        <v>2953</v>
      </c>
    </row>
    <row r="569" spans="1:25">
      <c r="A569" s="62">
        <v>606</v>
      </c>
      <c r="B569" s="446">
        <v>606</v>
      </c>
      <c r="C569" s="63"/>
      <c r="D569" s="413">
        <v>4057</v>
      </c>
      <c r="E569" s="67" t="s">
        <v>3650</v>
      </c>
      <c r="F569" s="67">
        <f>+IFERROR(IF(VLOOKUP($A569,Indicators!$A:$D,3,FALSE)=0,"TBD",VLOOKUP($A569,Indicators!$A:$D,3,FALSE)),"TBD")</f>
        <v>11</v>
      </c>
      <c r="G569" s="183" t="s">
        <v>723</v>
      </c>
      <c r="H569" s="67" t="s">
        <v>2950</v>
      </c>
      <c r="I569" s="67"/>
      <c r="J569" s="67" t="s">
        <v>2970</v>
      </c>
      <c r="K569" s="67"/>
      <c r="L569" s="67"/>
      <c r="M569" s="205">
        <v>396</v>
      </c>
      <c r="N569" s="67" t="s">
        <v>749</v>
      </c>
      <c r="O569" s="163" t="s">
        <v>749</v>
      </c>
      <c r="P569" s="455" t="s">
        <v>3047</v>
      </c>
      <c r="Q569" s="65" t="s">
        <v>749</v>
      </c>
      <c r="R569" s="260" t="s">
        <v>2953</v>
      </c>
      <c r="S569" s="260" t="s">
        <v>2953</v>
      </c>
      <c r="Y569" s="6" t="s">
        <v>2953</v>
      </c>
    </row>
    <row r="570" spans="1:25">
      <c r="A570" s="62">
        <v>607</v>
      </c>
      <c r="B570" s="446">
        <v>607</v>
      </c>
      <c r="C570" s="63"/>
      <c r="D570" s="413" t="e">
        <v>#N/A</v>
      </c>
      <c r="E570" s="67" t="s">
        <v>3651</v>
      </c>
      <c r="F570" s="67">
        <f>+IFERROR(IF(VLOOKUP($A570,Indicators!$A:$D,3,FALSE)=0,"TBD",VLOOKUP($A570,Indicators!$A:$D,3,FALSE)),"TBD")</f>
        <v>11</v>
      </c>
      <c r="G570" s="183" t="s">
        <v>723</v>
      </c>
      <c r="H570" s="67" t="s">
        <v>2950</v>
      </c>
      <c r="I570" s="67"/>
      <c r="J570" s="67" t="s">
        <v>2970</v>
      </c>
      <c r="K570" s="67"/>
      <c r="L570" s="67"/>
      <c r="M570" s="202" t="s">
        <v>2953</v>
      </c>
      <c r="N570" s="67" t="s">
        <v>749</v>
      </c>
      <c r="O570" s="163" t="s">
        <v>749</v>
      </c>
      <c r="P570" s="455" t="s">
        <v>3057</v>
      </c>
      <c r="Q570" s="65" t="s">
        <v>749</v>
      </c>
      <c r="R570" s="260" t="s">
        <v>2953</v>
      </c>
      <c r="S570" s="260" t="s">
        <v>2953</v>
      </c>
      <c r="Y570" s="6" t="s">
        <v>2953</v>
      </c>
    </row>
    <row r="571" spans="1:25">
      <c r="A571" s="62">
        <v>608</v>
      </c>
      <c r="B571" s="446">
        <v>608</v>
      </c>
      <c r="C571" s="63"/>
      <c r="D571" s="413">
        <v>4376</v>
      </c>
      <c r="E571" s="67" t="s">
        <v>3652</v>
      </c>
      <c r="F571" s="67">
        <f>+IFERROR(IF(VLOOKUP($A571,Indicators!$A:$D,3,FALSE)=0,"TBD",VLOOKUP($A571,Indicators!$A:$D,3,FALSE)),"TBD")</f>
        <v>11</v>
      </c>
      <c r="G571" s="183" t="s">
        <v>723</v>
      </c>
      <c r="H571" s="67" t="s">
        <v>2950</v>
      </c>
      <c r="I571" s="67"/>
      <c r="J571" s="67" t="s">
        <v>3036</v>
      </c>
      <c r="K571" s="67"/>
      <c r="L571" s="67"/>
      <c r="M571" s="205">
        <v>503</v>
      </c>
      <c r="N571" s="67">
        <v>30210</v>
      </c>
      <c r="O571" s="163" t="s">
        <v>749</v>
      </c>
      <c r="Q571" s="65" t="s">
        <v>749</v>
      </c>
      <c r="R571" s="260" t="s">
        <v>2953</v>
      </c>
      <c r="S571" s="260" t="s">
        <v>2953</v>
      </c>
      <c r="Y571" s="6" t="s">
        <v>2953</v>
      </c>
    </row>
    <row r="572" spans="1:25">
      <c r="A572" s="62">
        <v>609</v>
      </c>
      <c r="B572" s="446">
        <v>609</v>
      </c>
      <c r="C572" s="63"/>
      <c r="D572" s="413">
        <v>4377</v>
      </c>
      <c r="E572" s="67" t="s">
        <v>3653</v>
      </c>
      <c r="F572" s="67">
        <f>+IFERROR(IF(VLOOKUP($A572,Indicators!$A:$D,3,FALSE)=0,"TBD",VLOOKUP($A572,Indicators!$A:$D,3,FALSE)),"TBD")</f>
        <v>11</v>
      </c>
      <c r="G572" s="183" t="s">
        <v>723</v>
      </c>
      <c r="H572" s="67" t="s">
        <v>2950</v>
      </c>
      <c r="I572" s="67"/>
      <c r="J572" s="67" t="s">
        <v>3036</v>
      </c>
      <c r="K572" s="67"/>
      <c r="L572" s="67"/>
      <c r="M572" s="205">
        <v>503</v>
      </c>
      <c r="N572" s="67">
        <v>30210</v>
      </c>
      <c r="O572" s="163" t="s">
        <v>749</v>
      </c>
      <c r="Q572" s="65" t="s">
        <v>749</v>
      </c>
      <c r="R572" s="260" t="s">
        <v>2953</v>
      </c>
      <c r="S572" s="260" t="s">
        <v>2953</v>
      </c>
      <c r="Y572" s="6" t="s">
        <v>2953</v>
      </c>
    </row>
    <row r="573" spans="1:25">
      <c r="A573" s="62">
        <v>610</v>
      </c>
      <c r="B573" s="446">
        <v>610</v>
      </c>
      <c r="C573" s="63"/>
      <c r="D573" s="413" t="e">
        <v>#N/A</v>
      </c>
      <c r="E573" s="67" t="s">
        <v>3654</v>
      </c>
      <c r="F573" s="67">
        <f>+IFERROR(IF(VLOOKUP($A573,Indicators!$A:$D,3,FALSE)=0,"TBD",VLOOKUP($A573,Indicators!$A:$D,3,FALSE)),"TBD")</f>
        <v>11</v>
      </c>
      <c r="G573" s="183" t="s">
        <v>723</v>
      </c>
      <c r="H573" s="67" t="s">
        <v>2950</v>
      </c>
      <c r="I573" s="67"/>
      <c r="J573" s="67"/>
      <c r="K573" s="67"/>
      <c r="L573" s="67"/>
      <c r="M573" s="67"/>
      <c r="N573" s="67" t="s">
        <v>749</v>
      </c>
      <c r="O573" s="163" t="s">
        <v>749</v>
      </c>
      <c r="Q573" s="65" t="s">
        <v>749</v>
      </c>
      <c r="R573" s="260" t="s">
        <v>2953</v>
      </c>
      <c r="S573" s="260" t="s">
        <v>3215</v>
      </c>
      <c r="Y573" s="6" t="s">
        <v>2953</v>
      </c>
    </row>
    <row r="574" spans="1:25">
      <c r="A574" s="62">
        <v>611</v>
      </c>
      <c r="B574" s="446">
        <v>611</v>
      </c>
      <c r="C574" s="63"/>
      <c r="D574" s="413" t="e">
        <v>#N/A</v>
      </c>
      <c r="E574" s="67" t="s">
        <v>3655</v>
      </c>
      <c r="F574" s="67">
        <f>+IFERROR(IF(VLOOKUP($A574,Indicators!$A:$D,3,FALSE)=0,"TBD",VLOOKUP($A574,Indicators!$A:$D,3,FALSE)),"TBD")</f>
        <v>11</v>
      </c>
      <c r="G574" s="183" t="s">
        <v>723</v>
      </c>
      <c r="H574" s="67" t="s">
        <v>2950</v>
      </c>
      <c r="I574" s="67"/>
      <c r="J574" s="67"/>
      <c r="K574" s="67"/>
      <c r="L574" s="67"/>
      <c r="M574" s="67"/>
      <c r="N574" s="67" t="s">
        <v>749</v>
      </c>
      <c r="O574" s="163" t="s">
        <v>749</v>
      </c>
      <c r="Q574" s="65" t="s">
        <v>749</v>
      </c>
      <c r="R574" s="260" t="s">
        <v>2953</v>
      </c>
      <c r="S574" s="260" t="s">
        <v>3215</v>
      </c>
      <c r="Y574" s="6" t="s">
        <v>2953</v>
      </c>
    </row>
    <row r="575" spans="1:25">
      <c r="A575" s="62">
        <v>612</v>
      </c>
      <c r="B575" s="446">
        <v>612</v>
      </c>
      <c r="C575" s="63"/>
      <c r="D575" s="413" t="e">
        <v>#N/A</v>
      </c>
      <c r="E575" s="67" t="s">
        <v>3656</v>
      </c>
      <c r="F575" s="67">
        <f>+IFERROR(IF(VLOOKUP($A575,Indicators!$A:$D,3,FALSE)=0,"TBD",VLOOKUP($A575,Indicators!$A:$D,3,FALSE)),"TBD")</f>
        <v>11</v>
      </c>
      <c r="G575" s="183" t="s">
        <v>723</v>
      </c>
      <c r="H575" s="67" t="s">
        <v>2950</v>
      </c>
      <c r="I575" s="67"/>
      <c r="J575" s="67" t="s">
        <v>2970</v>
      </c>
      <c r="K575" s="67"/>
      <c r="L575" s="67"/>
      <c r="M575" s="67"/>
      <c r="N575" s="67" t="s">
        <v>749</v>
      </c>
      <c r="O575" s="163" t="s">
        <v>749</v>
      </c>
      <c r="Q575" s="65" t="s">
        <v>749</v>
      </c>
      <c r="R575" s="260" t="s">
        <v>2953</v>
      </c>
      <c r="S575" s="260" t="s">
        <v>2953</v>
      </c>
      <c r="Y575" s="6" t="s">
        <v>2953</v>
      </c>
    </row>
    <row r="576" spans="1:25">
      <c r="A576" s="62">
        <v>613</v>
      </c>
      <c r="B576" s="446">
        <v>613</v>
      </c>
      <c r="C576" s="63"/>
      <c r="D576" s="413" t="e">
        <v>#N/A</v>
      </c>
      <c r="E576" s="67" t="s">
        <v>3657</v>
      </c>
      <c r="F576" s="67">
        <f>+IFERROR(IF(VLOOKUP($A576,Indicators!$A:$D,3,FALSE)=0,"TBD",VLOOKUP($A576,Indicators!$A:$D,3,FALSE)),"TBD")</f>
        <v>11</v>
      </c>
      <c r="G576" s="183" t="s">
        <v>723</v>
      </c>
      <c r="H576" s="67" t="s">
        <v>2950</v>
      </c>
      <c r="I576" s="67"/>
      <c r="J576" s="67" t="s">
        <v>2447</v>
      </c>
      <c r="K576" s="67"/>
      <c r="L576" s="67"/>
      <c r="M576" s="67"/>
      <c r="N576" s="67" t="s">
        <v>749</v>
      </c>
      <c r="O576" s="163" t="s">
        <v>749</v>
      </c>
      <c r="Q576" s="65" t="s">
        <v>749</v>
      </c>
      <c r="R576" s="260" t="s">
        <v>2953</v>
      </c>
      <c r="S576" s="260" t="s">
        <v>2953</v>
      </c>
      <c r="Y576" s="6" t="s">
        <v>2953</v>
      </c>
    </row>
    <row r="577" spans="1:25">
      <c r="A577" s="62">
        <v>614</v>
      </c>
      <c r="B577" s="446">
        <v>614</v>
      </c>
      <c r="C577" s="63"/>
      <c r="D577" s="413" t="e">
        <v>#N/A</v>
      </c>
      <c r="E577" s="67" t="s">
        <v>3658</v>
      </c>
      <c r="F577" s="67">
        <f>+IFERROR(IF(VLOOKUP($A577,Indicators!$A:$D,3,FALSE)=0,"TBD",VLOOKUP($A577,Indicators!$A:$D,3,FALSE)),"TBD")</f>
        <v>11</v>
      </c>
      <c r="G577" s="183" t="s">
        <v>723</v>
      </c>
      <c r="H577" s="67" t="s">
        <v>2950</v>
      </c>
      <c r="I577" s="67"/>
      <c r="J577" s="67" t="s">
        <v>2970</v>
      </c>
      <c r="K577" s="67"/>
      <c r="L577" s="67"/>
      <c r="M577" s="67"/>
      <c r="N577" s="67" t="s">
        <v>749</v>
      </c>
      <c r="O577" s="163" t="s">
        <v>749</v>
      </c>
      <c r="Q577" s="65" t="s">
        <v>749</v>
      </c>
      <c r="R577" s="260" t="s">
        <v>3237</v>
      </c>
      <c r="S577" s="260" t="s">
        <v>3180</v>
      </c>
      <c r="Y577" s="6" t="s">
        <v>2953</v>
      </c>
    </row>
    <row r="578" spans="1:25">
      <c r="A578" s="62">
        <v>615</v>
      </c>
      <c r="B578" s="446">
        <v>615</v>
      </c>
      <c r="C578" s="63"/>
      <c r="D578" s="413" t="e">
        <v>#N/A</v>
      </c>
      <c r="E578" s="67" t="s">
        <v>3659</v>
      </c>
      <c r="F578" s="67">
        <f>+IFERROR(IF(VLOOKUP($A578,Indicators!$A:$D,3,FALSE)=0,"TBD",VLOOKUP($A578,Indicators!$A:$D,3,FALSE)),"TBD")</f>
        <v>11</v>
      </c>
      <c r="G578" s="183" t="s">
        <v>723</v>
      </c>
      <c r="H578" s="67" t="s">
        <v>2950</v>
      </c>
      <c r="I578" s="67"/>
      <c r="J578" s="67" t="s">
        <v>2447</v>
      </c>
      <c r="K578" s="67"/>
      <c r="L578" s="67"/>
      <c r="M578" s="67"/>
      <c r="N578" s="67" t="s">
        <v>749</v>
      </c>
      <c r="O578" s="163" t="s">
        <v>749</v>
      </c>
      <c r="Q578" s="65" t="s">
        <v>749</v>
      </c>
      <c r="R578" s="260" t="s">
        <v>2953</v>
      </c>
      <c r="S578" s="260" t="s">
        <v>3180</v>
      </c>
      <c r="Y578" s="6" t="s">
        <v>2953</v>
      </c>
    </row>
    <row r="579" spans="1:25">
      <c r="A579" s="62">
        <v>616</v>
      </c>
      <c r="B579" s="446">
        <v>616</v>
      </c>
      <c r="C579" s="63"/>
      <c r="D579" s="413" t="e">
        <v>#N/A</v>
      </c>
      <c r="E579" s="67" t="s">
        <v>3660</v>
      </c>
      <c r="F579" s="67">
        <f>+IFERROR(IF(VLOOKUP($A579,Indicators!$A:$D,3,FALSE)=0,"TBD",VLOOKUP($A579,Indicators!$A:$D,3,FALSE)),"TBD")</f>
        <v>11</v>
      </c>
      <c r="G579" s="183" t="s">
        <v>723</v>
      </c>
      <c r="H579" s="67" t="s">
        <v>2950</v>
      </c>
      <c r="I579" s="67"/>
      <c r="J579" s="67" t="s">
        <v>2970</v>
      </c>
      <c r="K579" s="67"/>
      <c r="L579" s="67"/>
      <c r="M579" s="67"/>
      <c r="N579" s="67" t="s">
        <v>749</v>
      </c>
      <c r="O579" s="163" t="s">
        <v>749</v>
      </c>
      <c r="P579" s="455" t="s">
        <v>3057</v>
      </c>
      <c r="Q579" s="65" t="s">
        <v>749</v>
      </c>
      <c r="R579" s="260" t="s">
        <v>2953</v>
      </c>
      <c r="S579" s="260" t="s">
        <v>3378</v>
      </c>
      <c r="Y579" s="6" t="s">
        <v>2953</v>
      </c>
    </row>
    <row r="580" spans="1:25">
      <c r="A580" s="62">
        <v>617</v>
      </c>
      <c r="B580" s="446">
        <v>617</v>
      </c>
      <c r="C580" s="63"/>
      <c r="D580" s="413" t="e">
        <v>#N/A</v>
      </c>
      <c r="E580" s="67" t="s">
        <v>3661</v>
      </c>
      <c r="F580" s="67">
        <f>+IFERROR(IF(VLOOKUP($A580,Indicators!$A:$D,3,FALSE)=0,"TBD",VLOOKUP($A580,Indicators!$A:$D,3,FALSE)),"TBD")</f>
        <v>11</v>
      </c>
      <c r="G580" s="183" t="s">
        <v>723</v>
      </c>
      <c r="H580" s="67" t="s">
        <v>2950</v>
      </c>
      <c r="I580" s="67"/>
      <c r="J580" s="67" t="s">
        <v>2970</v>
      </c>
      <c r="K580" s="67"/>
      <c r="L580" s="67"/>
      <c r="M580" s="67"/>
      <c r="N580" s="67" t="s">
        <v>749</v>
      </c>
      <c r="O580" s="163" t="s">
        <v>749</v>
      </c>
      <c r="Q580" s="65" t="s">
        <v>749</v>
      </c>
      <c r="R580" s="260" t="s">
        <v>2953</v>
      </c>
      <c r="S580" s="260" t="s">
        <v>3378</v>
      </c>
      <c r="Y580" s="6" t="s">
        <v>2953</v>
      </c>
    </row>
    <row r="581" spans="1:25">
      <c r="A581" s="62">
        <v>618</v>
      </c>
      <c r="B581" s="446">
        <v>618</v>
      </c>
      <c r="C581" s="63"/>
      <c r="D581" s="413" t="e">
        <v>#N/A</v>
      </c>
      <c r="E581" s="67" t="s">
        <v>3662</v>
      </c>
      <c r="F581" s="67">
        <f>+IFERROR(IF(VLOOKUP($A581,Indicators!$A:$D,3,FALSE)=0,"TBD",VLOOKUP($A581,Indicators!$A:$D,3,FALSE)),"TBD")</f>
        <v>11</v>
      </c>
      <c r="G581" s="183" t="s">
        <v>723</v>
      </c>
      <c r="H581" s="67" t="s">
        <v>2950</v>
      </c>
      <c r="I581" s="67"/>
      <c r="J581" s="67" t="s">
        <v>2970</v>
      </c>
      <c r="K581" s="67"/>
      <c r="L581" s="67"/>
      <c r="M581" s="67"/>
      <c r="N581" s="67" t="s">
        <v>749</v>
      </c>
      <c r="O581" s="163" t="s">
        <v>749</v>
      </c>
      <c r="Q581" s="65" t="s">
        <v>749</v>
      </c>
      <c r="R581" s="260" t="s">
        <v>2953</v>
      </c>
      <c r="S581" s="260" t="s">
        <v>3378</v>
      </c>
      <c r="Y581" s="6" t="s">
        <v>2953</v>
      </c>
    </row>
    <row r="582" spans="1:25">
      <c r="A582" s="62">
        <v>619</v>
      </c>
      <c r="B582" s="446">
        <v>619</v>
      </c>
      <c r="C582" s="63"/>
      <c r="D582" s="413" t="e">
        <v>#N/A</v>
      </c>
      <c r="E582" s="67" t="s">
        <v>3663</v>
      </c>
      <c r="F582" s="67">
        <f>+IFERROR(IF(VLOOKUP($A582,Indicators!$A:$D,3,FALSE)=0,"TBD",VLOOKUP($A582,Indicators!$A:$D,3,FALSE)),"TBD")</f>
        <v>11</v>
      </c>
      <c r="G582" s="183" t="s">
        <v>723</v>
      </c>
      <c r="H582" s="67" t="s">
        <v>2950</v>
      </c>
      <c r="I582" s="67"/>
      <c r="J582" s="67" t="s">
        <v>2970</v>
      </c>
      <c r="K582" s="67"/>
      <c r="L582" s="67"/>
      <c r="M582" s="67"/>
      <c r="N582" s="67" t="s">
        <v>749</v>
      </c>
      <c r="O582" s="163" t="s">
        <v>749</v>
      </c>
      <c r="Q582" s="65" t="s">
        <v>749</v>
      </c>
      <c r="R582" s="260" t="s">
        <v>2953</v>
      </c>
      <c r="S582" s="260" t="s">
        <v>3378</v>
      </c>
      <c r="Y582" s="6" t="s">
        <v>2953</v>
      </c>
    </row>
    <row r="583" spans="1:25">
      <c r="A583" s="62">
        <v>620</v>
      </c>
      <c r="B583" s="446">
        <v>620</v>
      </c>
      <c r="C583" s="63"/>
      <c r="D583" s="413" t="e">
        <v>#N/A</v>
      </c>
      <c r="E583" s="67" t="s">
        <v>3664</v>
      </c>
      <c r="F583" s="67">
        <f>+IFERROR(IF(VLOOKUP($A583,Indicators!$A:$D,3,FALSE)=0,"TBD",VLOOKUP($A583,Indicators!$A:$D,3,FALSE)),"TBD")</f>
        <v>11</v>
      </c>
      <c r="G583" s="183" t="s">
        <v>723</v>
      </c>
      <c r="H583" s="67" t="s">
        <v>2950</v>
      </c>
      <c r="I583" s="67"/>
      <c r="J583" s="67" t="s">
        <v>2970</v>
      </c>
      <c r="K583" s="67"/>
      <c r="L583" s="67"/>
      <c r="M583" s="67"/>
      <c r="N583" s="67" t="s">
        <v>749</v>
      </c>
      <c r="O583" s="163" t="s">
        <v>749</v>
      </c>
      <c r="Q583" s="65" t="s">
        <v>749</v>
      </c>
      <c r="R583" s="260" t="s">
        <v>2953</v>
      </c>
      <c r="S583" s="260" t="s">
        <v>3378</v>
      </c>
      <c r="Y583" s="6" t="s">
        <v>2953</v>
      </c>
    </row>
    <row r="584" spans="1:25">
      <c r="A584" s="62">
        <v>621</v>
      </c>
      <c r="B584" s="446">
        <v>621</v>
      </c>
      <c r="C584" s="63"/>
      <c r="D584" s="413" t="e">
        <v>#N/A</v>
      </c>
      <c r="E584" s="67" t="s">
        <v>3665</v>
      </c>
      <c r="F584" s="67">
        <f>+IFERROR(IF(VLOOKUP($A584,Indicators!$A:$D,3,FALSE)=0,"TBD",VLOOKUP($A584,Indicators!$A:$D,3,FALSE)),"TBD")</f>
        <v>11</v>
      </c>
      <c r="G584" s="183" t="s">
        <v>723</v>
      </c>
      <c r="H584" s="67" t="s">
        <v>2950</v>
      </c>
      <c r="I584" s="67"/>
      <c r="J584" s="67" t="s">
        <v>2970</v>
      </c>
      <c r="K584" s="67"/>
      <c r="L584" s="67"/>
      <c r="M584" s="67"/>
      <c r="N584" s="67" t="s">
        <v>749</v>
      </c>
      <c r="O584" s="163" t="s">
        <v>749</v>
      </c>
      <c r="Q584" s="65" t="s">
        <v>749</v>
      </c>
      <c r="R584" s="260" t="s">
        <v>2953</v>
      </c>
      <c r="S584" s="260" t="s">
        <v>3378</v>
      </c>
      <c r="Y584" s="6" t="s">
        <v>2953</v>
      </c>
    </row>
    <row r="585" spans="1:25">
      <c r="A585" s="62">
        <v>622</v>
      </c>
      <c r="B585" s="446">
        <v>622</v>
      </c>
      <c r="C585" s="63"/>
      <c r="D585" s="413" t="e">
        <v>#N/A</v>
      </c>
      <c r="E585" s="67" t="s">
        <v>3666</v>
      </c>
      <c r="F585" s="67">
        <f>+IFERROR(IF(VLOOKUP($A585,Indicators!$A:$D,3,FALSE)=0,"TBD",VLOOKUP($A585,Indicators!$A:$D,3,FALSE)),"TBD")</f>
        <v>11</v>
      </c>
      <c r="G585" s="183" t="s">
        <v>723</v>
      </c>
      <c r="H585" s="67" t="s">
        <v>2950</v>
      </c>
      <c r="I585" s="67"/>
      <c r="J585" s="67" t="s">
        <v>2970</v>
      </c>
      <c r="K585" s="67"/>
      <c r="L585" s="67"/>
      <c r="M585" s="67"/>
      <c r="N585" s="67" t="s">
        <v>749</v>
      </c>
      <c r="O585" s="163" t="s">
        <v>749</v>
      </c>
      <c r="Q585" s="65" t="s">
        <v>749</v>
      </c>
      <c r="R585" s="260" t="s">
        <v>2953</v>
      </c>
      <c r="S585" s="260" t="s">
        <v>3378</v>
      </c>
      <c r="Y585" s="6" t="s">
        <v>2953</v>
      </c>
    </row>
    <row r="586" spans="1:25">
      <c r="A586" s="62">
        <v>623</v>
      </c>
      <c r="B586" s="446">
        <v>623</v>
      </c>
      <c r="C586" s="63"/>
      <c r="D586" s="413" t="e">
        <v>#N/A</v>
      </c>
      <c r="E586" s="67" t="s">
        <v>3667</v>
      </c>
      <c r="F586" s="67">
        <f>+IFERROR(IF(VLOOKUP($A586,Indicators!$A:$D,3,FALSE)=0,"TBD",VLOOKUP($A586,Indicators!$A:$D,3,FALSE)),"TBD")</f>
        <v>11</v>
      </c>
      <c r="G586" s="183" t="s">
        <v>723</v>
      </c>
      <c r="H586" s="67" t="s">
        <v>2950</v>
      </c>
      <c r="I586" s="67"/>
      <c r="J586" s="67" t="s">
        <v>2970</v>
      </c>
      <c r="K586" s="67"/>
      <c r="L586" s="67"/>
      <c r="M586" s="67"/>
      <c r="N586" s="67" t="s">
        <v>749</v>
      </c>
      <c r="O586" s="163" t="s">
        <v>749</v>
      </c>
      <c r="P586" s="455" t="s">
        <v>3057</v>
      </c>
      <c r="Q586" s="65" t="s">
        <v>749</v>
      </c>
      <c r="R586" s="260" t="s">
        <v>2953</v>
      </c>
      <c r="S586" s="260" t="s">
        <v>2953</v>
      </c>
      <c r="Y586" s="6" t="s">
        <v>2953</v>
      </c>
    </row>
    <row r="587" spans="1:25">
      <c r="A587" s="62">
        <v>624</v>
      </c>
      <c r="B587" s="446">
        <v>624</v>
      </c>
      <c r="C587" s="63"/>
      <c r="D587" s="413" t="e">
        <v>#N/A</v>
      </c>
      <c r="E587" s="67" t="s">
        <v>3668</v>
      </c>
      <c r="F587" s="67">
        <f>+IFERROR(IF(VLOOKUP($A587,Indicators!$A:$D,3,FALSE)=0,"TBD",VLOOKUP($A587,Indicators!$A:$D,3,FALSE)),"TBD")</f>
        <v>11</v>
      </c>
      <c r="G587" s="183" t="s">
        <v>723</v>
      </c>
      <c r="H587" s="67" t="s">
        <v>2950</v>
      </c>
      <c r="I587" s="67"/>
      <c r="J587" s="67" t="s">
        <v>2970</v>
      </c>
      <c r="K587" s="67"/>
      <c r="L587" s="67"/>
      <c r="M587" s="67"/>
      <c r="N587" s="67" t="s">
        <v>749</v>
      </c>
      <c r="O587" s="163" t="s">
        <v>749</v>
      </c>
      <c r="Q587" s="65" t="s">
        <v>749</v>
      </c>
      <c r="R587" s="260" t="s">
        <v>2953</v>
      </c>
      <c r="S587" s="260" t="s">
        <v>2953</v>
      </c>
      <c r="Y587" s="6" t="s">
        <v>2953</v>
      </c>
    </row>
    <row r="588" spans="1:25">
      <c r="A588" s="62">
        <v>625</v>
      </c>
      <c r="B588" s="446">
        <v>625</v>
      </c>
      <c r="C588" s="63"/>
      <c r="D588" s="413" t="e">
        <v>#N/A</v>
      </c>
      <c r="E588" s="67" t="s">
        <v>3669</v>
      </c>
      <c r="F588" s="67">
        <f>+IFERROR(IF(VLOOKUP($A588,Indicators!$A:$D,3,FALSE)=0,"TBD",VLOOKUP($A588,Indicators!$A:$D,3,FALSE)),"TBD")</f>
        <v>11</v>
      </c>
      <c r="G588" s="183" t="s">
        <v>723</v>
      </c>
      <c r="H588" s="67" t="s">
        <v>2950</v>
      </c>
      <c r="I588" s="67"/>
      <c r="J588" s="67" t="s">
        <v>2970</v>
      </c>
      <c r="K588" s="67"/>
      <c r="L588" s="67"/>
      <c r="M588" s="67"/>
      <c r="N588" s="67" t="s">
        <v>749</v>
      </c>
      <c r="O588" s="163" t="s">
        <v>749</v>
      </c>
      <c r="Q588" s="65" t="s">
        <v>749</v>
      </c>
      <c r="R588" s="260" t="s">
        <v>2953</v>
      </c>
      <c r="S588" s="260" t="s">
        <v>2953</v>
      </c>
      <c r="Y588" s="6" t="s">
        <v>2953</v>
      </c>
    </row>
    <row r="589" spans="1:25">
      <c r="A589" s="62">
        <v>626</v>
      </c>
      <c r="B589" s="446">
        <v>626</v>
      </c>
      <c r="C589" s="63"/>
      <c r="D589" s="413" t="e">
        <v>#N/A</v>
      </c>
      <c r="E589" s="67" t="s">
        <v>3670</v>
      </c>
      <c r="F589" s="67">
        <f>+IFERROR(IF(VLOOKUP($A589,Indicators!$A:$D,3,FALSE)=0,"TBD",VLOOKUP($A589,Indicators!$A:$D,3,FALSE)),"TBD")</f>
        <v>11</v>
      </c>
      <c r="G589" s="183" t="s">
        <v>723</v>
      </c>
      <c r="H589" s="67" t="s">
        <v>2950</v>
      </c>
      <c r="I589" s="67"/>
      <c r="J589" s="67" t="s">
        <v>2970</v>
      </c>
      <c r="K589" s="67"/>
      <c r="L589" s="67"/>
      <c r="M589" s="67"/>
      <c r="N589" s="67" t="s">
        <v>749</v>
      </c>
      <c r="O589" s="163" t="s">
        <v>749</v>
      </c>
      <c r="Q589" s="65" t="s">
        <v>749</v>
      </c>
      <c r="R589" s="260" t="s">
        <v>2953</v>
      </c>
      <c r="S589" s="260" t="s">
        <v>2953</v>
      </c>
      <c r="Y589" s="6" t="s">
        <v>2953</v>
      </c>
    </row>
    <row r="590" spans="1:25">
      <c r="A590" s="62">
        <v>627</v>
      </c>
      <c r="B590" s="446">
        <v>627</v>
      </c>
      <c r="C590" s="63"/>
      <c r="D590" s="413" t="e">
        <v>#N/A</v>
      </c>
      <c r="E590" s="67" t="s">
        <v>3671</v>
      </c>
      <c r="F590" s="67">
        <f>+IFERROR(IF(VLOOKUP($A590,Indicators!$A:$D,3,FALSE)=0,"TBD",VLOOKUP($A590,Indicators!$A:$D,3,FALSE)),"TBD")</f>
        <v>11</v>
      </c>
      <c r="G590" s="183" t="s">
        <v>723</v>
      </c>
      <c r="H590" s="67" t="s">
        <v>2950</v>
      </c>
      <c r="I590" s="67"/>
      <c r="J590" s="67" t="s">
        <v>2970</v>
      </c>
      <c r="K590" s="67"/>
      <c r="L590" s="67"/>
      <c r="M590" s="67"/>
      <c r="N590" s="67" t="s">
        <v>749</v>
      </c>
      <c r="O590" s="163" t="s">
        <v>749</v>
      </c>
      <c r="Q590" s="65" t="s">
        <v>749</v>
      </c>
      <c r="R590" s="260" t="s">
        <v>2953</v>
      </c>
      <c r="S590" s="260" t="s">
        <v>2953</v>
      </c>
      <c r="Y590" s="6" t="s">
        <v>2953</v>
      </c>
    </row>
    <row r="591" spans="1:25">
      <c r="A591" s="62">
        <v>628</v>
      </c>
      <c r="B591" s="446">
        <v>628</v>
      </c>
      <c r="C591" s="63"/>
      <c r="D591" s="413" t="e">
        <v>#N/A</v>
      </c>
      <c r="E591" s="67" t="s">
        <v>3672</v>
      </c>
      <c r="F591" s="67">
        <f>+IFERROR(IF(VLOOKUP($A591,Indicators!$A:$D,3,FALSE)=0,"TBD",VLOOKUP($A591,Indicators!$A:$D,3,FALSE)),"TBD")</f>
        <v>11</v>
      </c>
      <c r="G591" s="183" t="s">
        <v>723</v>
      </c>
      <c r="H591" s="67" t="s">
        <v>2950</v>
      </c>
      <c r="I591" s="67"/>
      <c r="J591" s="67" t="s">
        <v>2970</v>
      </c>
      <c r="K591" s="67"/>
      <c r="L591" s="67"/>
      <c r="M591" s="67"/>
      <c r="N591" s="67" t="s">
        <v>749</v>
      </c>
      <c r="O591" s="163" t="s">
        <v>749</v>
      </c>
      <c r="Q591" s="65" t="s">
        <v>749</v>
      </c>
      <c r="R591" s="260" t="s">
        <v>2953</v>
      </c>
      <c r="S591" s="260" t="s">
        <v>2953</v>
      </c>
      <c r="Y591" s="6" t="s">
        <v>2953</v>
      </c>
    </row>
    <row r="592" spans="1:25">
      <c r="A592" s="62">
        <v>629</v>
      </c>
      <c r="B592" s="446">
        <v>629</v>
      </c>
      <c r="C592" s="63"/>
      <c r="D592" s="413" t="e">
        <v>#N/A</v>
      </c>
      <c r="E592" s="67" t="s">
        <v>3673</v>
      </c>
      <c r="F592" s="67">
        <f>+IFERROR(IF(VLOOKUP($A592,Indicators!$A:$D,3,FALSE)=0,"TBD",VLOOKUP($A592,Indicators!$A:$D,3,FALSE)),"TBD")</f>
        <v>11</v>
      </c>
      <c r="G592" s="183" t="s">
        <v>723</v>
      </c>
      <c r="H592" s="67" t="s">
        <v>2950</v>
      </c>
      <c r="I592" s="67"/>
      <c r="J592" s="67" t="s">
        <v>2970</v>
      </c>
      <c r="K592" s="67"/>
      <c r="L592" s="67"/>
      <c r="M592" s="67"/>
      <c r="N592" s="67" t="s">
        <v>749</v>
      </c>
      <c r="O592" s="163" t="s">
        <v>749</v>
      </c>
      <c r="Q592" s="65" t="s">
        <v>749</v>
      </c>
      <c r="R592" s="260" t="s">
        <v>2953</v>
      </c>
      <c r="S592" s="260" t="s">
        <v>2953</v>
      </c>
      <c r="Y592" s="6" t="s">
        <v>2953</v>
      </c>
    </row>
    <row r="593" spans="1:25">
      <c r="A593" s="62">
        <v>630</v>
      </c>
      <c r="B593" s="446">
        <v>630</v>
      </c>
      <c r="C593" s="63"/>
      <c r="D593" s="413" t="e">
        <v>#N/A</v>
      </c>
      <c r="E593" s="67" t="s">
        <v>3674</v>
      </c>
      <c r="F593" s="67">
        <f>+IFERROR(IF(VLOOKUP($A593,Indicators!$A:$D,3,FALSE)=0,"TBD",VLOOKUP($A593,Indicators!$A:$D,3,FALSE)),"TBD")</f>
        <v>11</v>
      </c>
      <c r="G593" s="183" t="s">
        <v>723</v>
      </c>
      <c r="H593" s="67" t="s">
        <v>2950</v>
      </c>
      <c r="I593" s="67"/>
      <c r="J593" s="67" t="s">
        <v>2447</v>
      </c>
      <c r="K593" s="67"/>
      <c r="L593" s="67"/>
      <c r="M593" s="67"/>
      <c r="N593" s="67" t="s">
        <v>749</v>
      </c>
      <c r="O593" s="163" t="s">
        <v>749</v>
      </c>
      <c r="P593" s="455" t="s">
        <v>3057</v>
      </c>
      <c r="Q593" s="65" t="s">
        <v>749</v>
      </c>
      <c r="R593" s="260" t="s">
        <v>2953</v>
      </c>
      <c r="S593" s="260" t="s">
        <v>3378</v>
      </c>
      <c r="Y593" s="6" t="s">
        <v>2953</v>
      </c>
    </row>
    <row r="594" spans="1:25">
      <c r="A594" s="62">
        <v>631</v>
      </c>
      <c r="B594" s="446">
        <v>631</v>
      </c>
      <c r="C594" s="63"/>
      <c r="D594" s="413" t="e">
        <v>#N/A</v>
      </c>
      <c r="E594" s="67" t="s">
        <v>1561</v>
      </c>
      <c r="F594" s="67">
        <f>+IFERROR(IF(VLOOKUP($A594,Indicators!$A:$D,3,FALSE)=0,"TBD",VLOOKUP($A594,Indicators!$A:$D,3,FALSE)),"TBD")</f>
        <v>11</v>
      </c>
      <c r="G594" s="183" t="s">
        <v>723</v>
      </c>
      <c r="H594" s="67" t="s">
        <v>2950</v>
      </c>
      <c r="I594" s="67"/>
      <c r="J594" s="67" t="s">
        <v>2447</v>
      </c>
      <c r="K594" s="67"/>
      <c r="L594" s="67"/>
      <c r="M594" s="67"/>
      <c r="N594" s="67" t="s">
        <v>749</v>
      </c>
      <c r="O594" s="163" t="s">
        <v>749</v>
      </c>
      <c r="Q594" s="65" t="s">
        <v>749</v>
      </c>
      <c r="R594" s="260" t="s">
        <v>2953</v>
      </c>
      <c r="S594" s="260" t="s">
        <v>3378</v>
      </c>
      <c r="Y594" s="6" t="s">
        <v>2953</v>
      </c>
    </row>
    <row r="595" spans="1:25">
      <c r="A595" s="62">
        <v>632</v>
      </c>
      <c r="B595" s="446">
        <v>632</v>
      </c>
      <c r="C595" s="63"/>
      <c r="D595" s="413" t="e">
        <v>#N/A</v>
      </c>
      <c r="E595" s="67" t="s">
        <v>1562</v>
      </c>
      <c r="F595" s="67">
        <f>+IFERROR(IF(VLOOKUP($A595,Indicators!$A:$D,3,FALSE)=0,"TBD",VLOOKUP($A595,Indicators!$A:$D,3,FALSE)),"TBD")</f>
        <v>11</v>
      </c>
      <c r="G595" s="183" t="s">
        <v>723</v>
      </c>
      <c r="H595" s="67" t="s">
        <v>2950</v>
      </c>
      <c r="I595" s="67"/>
      <c r="J595" s="67" t="s">
        <v>2447</v>
      </c>
      <c r="K595" s="67"/>
      <c r="L595" s="67"/>
      <c r="M595" s="67"/>
      <c r="N595" s="67" t="s">
        <v>749</v>
      </c>
      <c r="O595" s="163" t="s">
        <v>749</v>
      </c>
      <c r="Q595" s="65" t="s">
        <v>749</v>
      </c>
      <c r="R595" s="260" t="s">
        <v>2953</v>
      </c>
      <c r="S595" s="260" t="s">
        <v>3378</v>
      </c>
      <c r="Y595" s="6" t="s">
        <v>2953</v>
      </c>
    </row>
    <row r="596" spans="1:25">
      <c r="A596" s="62">
        <v>633</v>
      </c>
      <c r="B596" s="446">
        <v>633</v>
      </c>
      <c r="C596" s="63"/>
      <c r="D596" s="413" t="e">
        <v>#N/A</v>
      </c>
      <c r="E596" s="67" t="s">
        <v>1563</v>
      </c>
      <c r="F596" s="67">
        <f>+IFERROR(IF(VLOOKUP($A596,Indicators!$A:$D,3,FALSE)=0,"TBD",VLOOKUP($A596,Indicators!$A:$D,3,FALSE)),"TBD")</f>
        <v>11</v>
      </c>
      <c r="G596" s="183" t="s">
        <v>723</v>
      </c>
      <c r="H596" s="67" t="s">
        <v>2950</v>
      </c>
      <c r="I596" s="67"/>
      <c r="J596" s="67" t="s">
        <v>2447</v>
      </c>
      <c r="K596" s="67"/>
      <c r="L596" s="67"/>
      <c r="M596" s="67"/>
      <c r="N596" s="67" t="s">
        <v>749</v>
      </c>
      <c r="O596" s="163" t="s">
        <v>749</v>
      </c>
      <c r="Q596" s="65" t="s">
        <v>749</v>
      </c>
      <c r="R596" s="260" t="s">
        <v>2953</v>
      </c>
      <c r="S596" s="260" t="s">
        <v>3378</v>
      </c>
      <c r="Y596" s="6" t="s">
        <v>2953</v>
      </c>
    </row>
    <row r="597" spans="1:25">
      <c r="A597" s="62">
        <v>634</v>
      </c>
      <c r="B597" s="446">
        <v>634</v>
      </c>
      <c r="C597" s="63"/>
      <c r="D597" s="413" t="e">
        <v>#N/A</v>
      </c>
      <c r="E597" s="67" t="s">
        <v>3675</v>
      </c>
      <c r="F597" s="67">
        <f>+IFERROR(IF(VLOOKUP($A597,Indicators!$A:$D,3,FALSE)=0,"TBD",VLOOKUP($A597,Indicators!$A:$D,3,FALSE)),"TBD")</f>
        <v>11</v>
      </c>
      <c r="G597" s="183" t="s">
        <v>723</v>
      </c>
      <c r="H597" s="67" t="s">
        <v>2950</v>
      </c>
      <c r="I597" s="67"/>
      <c r="J597" s="67" t="s">
        <v>2447</v>
      </c>
      <c r="K597" s="67"/>
      <c r="L597" s="67"/>
      <c r="M597" s="67"/>
      <c r="N597" s="67" t="s">
        <v>749</v>
      </c>
      <c r="O597" s="163" t="s">
        <v>749</v>
      </c>
      <c r="Q597" s="65" t="s">
        <v>749</v>
      </c>
      <c r="R597" s="260" t="s">
        <v>2953</v>
      </c>
      <c r="S597" s="260" t="s">
        <v>3378</v>
      </c>
      <c r="Y597" s="6" t="s">
        <v>2953</v>
      </c>
    </row>
    <row r="598" spans="1:25">
      <c r="A598" s="62">
        <v>635</v>
      </c>
      <c r="B598" s="446">
        <v>635</v>
      </c>
      <c r="C598" s="63"/>
      <c r="D598" s="413" t="e">
        <v>#N/A</v>
      </c>
      <c r="E598" s="67" t="s">
        <v>3676</v>
      </c>
      <c r="F598" s="67">
        <f>+IFERROR(IF(VLOOKUP($A598,Indicators!$A:$D,3,FALSE)=0,"TBD",VLOOKUP($A598,Indicators!$A:$D,3,FALSE)),"TBD")</f>
        <v>11</v>
      </c>
      <c r="G598" s="183" t="s">
        <v>723</v>
      </c>
      <c r="H598" s="67" t="s">
        <v>2950</v>
      </c>
      <c r="I598" s="67"/>
      <c r="J598" s="67" t="s">
        <v>2447</v>
      </c>
      <c r="K598" s="67"/>
      <c r="L598" s="67"/>
      <c r="M598" s="67"/>
      <c r="N598" s="67" t="s">
        <v>749</v>
      </c>
      <c r="O598" s="163" t="s">
        <v>749</v>
      </c>
      <c r="Q598" s="65" t="s">
        <v>749</v>
      </c>
      <c r="R598" s="260" t="s">
        <v>2953</v>
      </c>
      <c r="S598" s="260" t="s">
        <v>3378</v>
      </c>
      <c r="Y598" s="6" t="s">
        <v>2953</v>
      </c>
    </row>
    <row r="599" spans="1:25">
      <c r="A599" s="62">
        <v>636</v>
      </c>
      <c r="B599" s="446">
        <v>636</v>
      </c>
      <c r="C599" s="63"/>
      <c r="D599" s="413" t="e">
        <v>#N/A</v>
      </c>
      <c r="E599" s="67" t="s">
        <v>3677</v>
      </c>
      <c r="F599" s="67">
        <f>+IFERROR(IF(VLOOKUP($A599,Indicators!$A:$D,3,FALSE)=0,"TBD",VLOOKUP($A599,Indicators!$A:$D,3,FALSE)),"TBD")</f>
        <v>11</v>
      </c>
      <c r="G599" s="183" t="s">
        <v>723</v>
      </c>
      <c r="H599" s="67" t="s">
        <v>2950</v>
      </c>
      <c r="I599" s="67"/>
      <c r="J599" s="67" t="s">
        <v>2447</v>
      </c>
      <c r="K599" s="67"/>
      <c r="L599" s="67"/>
      <c r="M599" s="67"/>
      <c r="N599" s="67" t="s">
        <v>749</v>
      </c>
      <c r="O599" s="163" t="s">
        <v>749</v>
      </c>
      <c r="Q599" s="65" t="s">
        <v>749</v>
      </c>
      <c r="R599" s="260" t="s">
        <v>2953</v>
      </c>
      <c r="S599" s="260" t="s">
        <v>3378</v>
      </c>
      <c r="Y599" s="6" t="s">
        <v>2953</v>
      </c>
    </row>
    <row r="600" spans="1:25">
      <c r="A600" s="62">
        <v>637</v>
      </c>
      <c r="B600" s="446">
        <v>637</v>
      </c>
      <c r="C600" s="63"/>
      <c r="D600" s="413" t="e">
        <v>#N/A</v>
      </c>
      <c r="E600" s="67" t="s">
        <v>3678</v>
      </c>
      <c r="F600" s="67">
        <f>+IFERROR(IF(VLOOKUP($A600,Indicators!$A:$D,3,FALSE)=0,"TBD",VLOOKUP($A600,Indicators!$A:$D,3,FALSE)),"TBD")</f>
        <v>11</v>
      </c>
      <c r="G600" s="183" t="s">
        <v>723</v>
      </c>
      <c r="H600" s="67" t="s">
        <v>2950</v>
      </c>
      <c r="I600" s="67"/>
      <c r="J600" s="67" t="s">
        <v>2447</v>
      </c>
      <c r="K600" s="67"/>
      <c r="L600" s="67"/>
      <c r="M600" s="67"/>
      <c r="N600" s="67" t="s">
        <v>749</v>
      </c>
      <c r="O600" s="163" t="s">
        <v>749</v>
      </c>
      <c r="P600" s="455" t="s">
        <v>3057</v>
      </c>
      <c r="Q600" s="65" t="s">
        <v>749</v>
      </c>
      <c r="R600" s="260" t="s">
        <v>2953</v>
      </c>
      <c r="S600" s="260" t="s">
        <v>2953</v>
      </c>
      <c r="Y600" s="6" t="s">
        <v>2953</v>
      </c>
    </row>
    <row r="601" spans="1:25">
      <c r="A601" s="62">
        <v>638</v>
      </c>
      <c r="B601" s="446">
        <v>638</v>
      </c>
      <c r="C601" s="63"/>
      <c r="D601" s="413" t="e">
        <v>#N/A</v>
      </c>
      <c r="E601" s="67" t="s">
        <v>1568</v>
      </c>
      <c r="F601" s="67">
        <f>+IFERROR(IF(VLOOKUP($A601,Indicators!$A:$D,3,FALSE)=0,"TBD",VLOOKUP($A601,Indicators!$A:$D,3,FALSE)),"TBD")</f>
        <v>11</v>
      </c>
      <c r="G601" s="183" t="s">
        <v>723</v>
      </c>
      <c r="H601" s="67" t="s">
        <v>2950</v>
      </c>
      <c r="I601" s="67"/>
      <c r="J601" s="67" t="s">
        <v>2447</v>
      </c>
      <c r="K601" s="67"/>
      <c r="L601" s="67"/>
      <c r="M601" s="67"/>
      <c r="N601" s="67" t="s">
        <v>749</v>
      </c>
      <c r="O601" s="163" t="s">
        <v>749</v>
      </c>
      <c r="Q601" s="65" t="s">
        <v>749</v>
      </c>
      <c r="R601" s="260" t="s">
        <v>2953</v>
      </c>
      <c r="S601" s="260" t="s">
        <v>2953</v>
      </c>
      <c r="Y601" s="6" t="s">
        <v>2953</v>
      </c>
    </row>
    <row r="602" spans="1:25">
      <c r="A602" s="62">
        <v>639</v>
      </c>
      <c r="B602" s="446">
        <v>639</v>
      </c>
      <c r="C602" s="63"/>
      <c r="D602" s="413" t="e">
        <v>#N/A</v>
      </c>
      <c r="E602" s="67" t="s">
        <v>1569</v>
      </c>
      <c r="F602" s="67">
        <f>+IFERROR(IF(VLOOKUP($A602,Indicators!$A:$D,3,FALSE)=0,"TBD",VLOOKUP($A602,Indicators!$A:$D,3,FALSE)),"TBD")</f>
        <v>11</v>
      </c>
      <c r="G602" s="183" t="s">
        <v>723</v>
      </c>
      <c r="H602" s="67" t="s">
        <v>2950</v>
      </c>
      <c r="I602" s="67"/>
      <c r="J602" s="67" t="s">
        <v>2447</v>
      </c>
      <c r="K602" s="67"/>
      <c r="L602" s="67"/>
      <c r="M602" s="67"/>
      <c r="N602" s="67" t="s">
        <v>749</v>
      </c>
      <c r="O602" s="163" t="s">
        <v>749</v>
      </c>
      <c r="Q602" s="65" t="s">
        <v>749</v>
      </c>
      <c r="R602" s="260" t="s">
        <v>2953</v>
      </c>
      <c r="S602" s="260" t="s">
        <v>2953</v>
      </c>
      <c r="Y602" s="6" t="s">
        <v>2953</v>
      </c>
    </row>
    <row r="603" spans="1:25">
      <c r="A603" s="62">
        <v>640</v>
      </c>
      <c r="B603" s="446">
        <v>640</v>
      </c>
      <c r="C603" s="63"/>
      <c r="D603" s="413" t="e">
        <v>#N/A</v>
      </c>
      <c r="E603" s="67" t="s">
        <v>1570</v>
      </c>
      <c r="F603" s="67">
        <f>+IFERROR(IF(VLOOKUP($A603,Indicators!$A:$D,3,FALSE)=0,"TBD",VLOOKUP($A603,Indicators!$A:$D,3,FALSE)),"TBD")</f>
        <v>11</v>
      </c>
      <c r="G603" s="183" t="s">
        <v>723</v>
      </c>
      <c r="H603" s="67" t="s">
        <v>2950</v>
      </c>
      <c r="I603" s="67"/>
      <c r="J603" s="67" t="s">
        <v>2447</v>
      </c>
      <c r="K603" s="67"/>
      <c r="L603" s="67"/>
      <c r="M603" s="67"/>
      <c r="N603" s="67" t="s">
        <v>749</v>
      </c>
      <c r="O603" s="163" t="s">
        <v>749</v>
      </c>
      <c r="Q603" s="65" t="s">
        <v>749</v>
      </c>
      <c r="R603" s="260" t="s">
        <v>2953</v>
      </c>
      <c r="S603" s="260" t="s">
        <v>2953</v>
      </c>
      <c r="Y603" s="6" t="s">
        <v>2953</v>
      </c>
    </row>
    <row r="604" spans="1:25">
      <c r="A604" s="62">
        <v>641</v>
      </c>
      <c r="B604" s="446">
        <v>641</v>
      </c>
      <c r="C604" s="63"/>
      <c r="D604" s="413" t="e">
        <v>#N/A</v>
      </c>
      <c r="E604" s="67" t="s">
        <v>3679</v>
      </c>
      <c r="F604" s="67">
        <f>+IFERROR(IF(VLOOKUP($A604,Indicators!$A:$D,3,FALSE)=0,"TBD",VLOOKUP($A604,Indicators!$A:$D,3,FALSE)),"TBD")</f>
        <v>11</v>
      </c>
      <c r="G604" s="183" t="s">
        <v>723</v>
      </c>
      <c r="H604" s="67" t="s">
        <v>2950</v>
      </c>
      <c r="I604" s="67"/>
      <c r="J604" s="67" t="s">
        <v>2447</v>
      </c>
      <c r="K604" s="67"/>
      <c r="L604" s="67"/>
      <c r="M604" s="67"/>
      <c r="N604" s="67" t="s">
        <v>749</v>
      </c>
      <c r="O604" s="163" t="s">
        <v>749</v>
      </c>
      <c r="Q604" s="65" t="s">
        <v>749</v>
      </c>
      <c r="R604" s="260" t="s">
        <v>2953</v>
      </c>
      <c r="S604" s="260" t="s">
        <v>2953</v>
      </c>
      <c r="Y604" s="6" t="s">
        <v>2953</v>
      </c>
    </row>
    <row r="605" spans="1:25">
      <c r="A605" s="62">
        <v>642</v>
      </c>
      <c r="B605" s="446">
        <v>642</v>
      </c>
      <c r="C605" s="63"/>
      <c r="D605" s="413" t="e">
        <v>#N/A</v>
      </c>
      <c r="E605" s="67" t="s">
        <v>3680</v>
      </c>
      <c r="F605" s="67">
        <f>+IFERROR(IF(VLOOKUP($A605,Indicators!$A:$D,3,FALSE)=0,"TBD",VLOOKUP($A605,Indicators!$A:$D,3,FALSE)),"TBD")</f>
        <v>11</v>
      </c>
      <c r="G605" s="183" t="s">
        <v>723</v>
      </c>
      <c r="H605" s="67" t="s">
        <v>2950</v>
      </c>
      <c r="I605" s="67"/>
      <c r="J605" s="67" t="s">
        <v>2447</v>
      </c>
      <c r="K605" s="67"/>
      <c r="L605" s="67"/>
      <c r="M605" s="67"/>
      <c r="N605" s="67" t="s">
        <v>749</v>
      </c>
      <c r="O605" s="163" t="s">
        <v>749</v>
      </c>
      <c r="Q605" s="65" t="s">
        <v>749</v>
      </c>
      <c r="R605" s="260" t="s">
        <v>2953</v>
      </c>
      <c r="S605" s="260" t="s">
        <v>2953</v>
      </c>
      <c r="Y605" s="6" t="s">
        <v>2953</v>
      </c>
    </row>
    <row r="606" spans="1:25">
      <c r="A606" s="62">
        <v>643</v>
      </c>
      <c r="B606" s="446">
        <v>643</v>
      </c>
      <c r="C606" s="63"/>
      <c r="D606" s="413" t="e">
        <v>#N/A</v>
      </c>
      <c r="E606" s="67" t="s">
        <v>3681</v>
      </c>
      <c r="F606" s="67">
        <f>+IFERROR(IF(VLOOKUP($A606,Indicators!$A:$D,3,FALSE)=0,"TBD",VLOOKUP($A606,Indicators!$A:$D,3,FALSE)),"TBD")</f>
        <v>11</v>
      </c>
      <c r="G606" s="183" t="s">
        <v>723</v>
      </c>
      <c r="H606" s="67" t="s">
        <v>2950</v>
      </c>
      <c r="I606" s="67"/>
      <c r="J606" s="67" t="s">
        <v>2447</v>
      </c>
      <c r="K606" s="67"/>
      <c r="L606" s="67"/>
      <c r="M606" s="67"/>
      <c r="N606" s="67" t="s">
        <v>749</v>
      </c>
      <c r="O606" s="163" t="s">
        <v>749</v>
      </c>
      <c r="Q606" s="65" t="s">
        <v>749</v>
      </c>
      <c r="R606" s="260" t="s">
        <v>2953</v>
      </c>
      <c r="S606" s="260" t="s">
        <v>2953</v>
      </c>
      <c r="Y606" s="6" t="s">
        <v>2953</v>
      </c>
    </row>
    <row r="607" spans="1:25">
      <c r="A607" s="62">
        <v>644</v>
      </c>
      <c r="B607" s="446">
        <v>644</v>
      </c>
      <c r="C607" s="63"/>
      <c r="D607" s="413" t="e">
        <v>#N/A</v>
      </c>
      <c r="E607" s="67" t="s">
        <v>3682</v>
      </c>
      <c r="F607" s="67">
        <f>+IFERROR(IF(VLOOKUP($A607,Indicators!$A:$D,3,FALSE)=0,"TBD",VLOOKUP($A607,Indicators!$A:$D,3,FALSE)),"TBD")</f>
        <v>11</v>
      </c>
      <c r="G607" s="183" t="s">
        <v>723</v>
      </c>
      <c r="H607" s="67" t="s">
        <v>2950</v>
      </c>
      <c r="I607" s="67"/>
      <c r="J607" s="67" t="s">
        <v>2970</v>
      </c>
      <c r="K607" s="67"/>
      <c r="L607" s="67"/>
      <c r="M607" s="67"/>
      <c r="N607" s="67" t="s">
        <v>749</v>
      </c>
      <c r="O607" s="163" t="s">
        <v>749</v>
      </c>
      <c r="Q607" s="65" t="s">
        <v>749</v>
      </c>
      <c r="R607" s="260" t="s">
        <v>2953</v>
      </c>
      <c r="S607" s="260" t="s">
        <v>2953</v>
      </c>
      <c r="Y607" s="6" t="s">
        <v>3683</v>
      </c>
    </row>
    <row r="608" spans="1:25">
      <c r="A608" s="62">
        <v>645</v>
      </c>
      <c r="B608" s="446">
        <v>645</v>
      </c>
      <c r="C608" s="63"/>
      <c r="D608" s="413" t="e">
        <v>#N/A</v>
      </c>
      <c r="E608" s="67" t="s">
        <v>3684</v>
      </c>
      <c r="F608" s="67">
        <f>+IFERROR(IF(VLOOKUP($A608,Indicators!$A:$D,3,FALSE)=0,"TBD",VLOOKUP($A608,Indicators!$A:$D,3,FALSE)),"TBD")</f>
        <v>11</v>
      </c>
      <c r="G608" s="183" t="s">
        <v>723</v>
      </c>
      <c r="H608" s="67" t="s">
        <v>2950</v>
      </c>
      <c r="I608" s="67"/>
      <c r="J608" s="67" t="s">
        <v>2970</v>
      </c>
      <c r="K608" s="67"/>
      <c r="L608" s="67"/>
      <c r="M608" s="67"/>
      <c r="N608" s="67" t="s">
        <v>749</v>
      </c>
      <c r="O608" s="163" t="s">
        <v>749</v>
      </c>
      <c r="Q608" s="65" t="s">
        <v>749</v>
      </c>
      <c r="R608" s="260" t="s">
        <v>2953</v>
      </c>
      <c r="S608" s="260" t="s">
        <v>2953</v>
      </c>
      <c r="Y608" s="6" t="s">
        <v>3068</v>
      </c>
    </row>
    <row r="609" spans="1:25">
      <c r="A609" s="62">
        <v>646</v>
      </c>
      <c r="B609" s="446">
        <v>646</v>
      </c>
      <c r="C609" s="63"/>
      <c r="D609" s="413" t="e">
        <v>#N/A</v>
      </c>
      <c r="E609" s="67" t="s">
        <v>3685</v>
      </c>
      <c r="F609" s="67">
        <f>+IFERROR(IF(VLOOKUP($A609,Indicators!$A:$D,3,FALSE)=0,"TBD",VLOOKUP($A609,Indicators!$A:$D,3,FALSE)),"TBD")</f>
        <v>11</v>
      </c>
      <c r="G609" s="183" t="s">
        <v>723</v>
      </c>
      <c r="H609" s="67" t="s">
        <v>2950</v>
      </c>
      <c r="I609" s="67"/>
      <c r="J609" s="67" t="s">
        <v>2970</v>
      </c>
      <c r="K609" s="67"/>
      <c r="L609" s="67"/>
      <c r="M609" s="67"/>
      <c r="N609" s="67" t="s">
        <v>749</v>
      </c>
      <c r="O609" s="163" t="s">
        <v>749</v>
      </c>
      <c r="Q609" s="65" t="s">
        <v>749</v>
      </c>
      <c r="R609" s="260" t="s">
        <v>2953</v>
      </c>
      <c r="S609" s="260" t="s">
        <v>2953</v>
      </c>
      <c r="Y609" s="6" t="s">
        <v>2953</v>
      </c>
    </row>
    <row r="610" spans="1:25">
      <c r="A610" s="62">
        <v>647</v>
      </c>
      <c r="B610" s="446">
        <v>647</v>
      </c>
      <c r="C610" s="63"/>
      <c r="D610" s="413" t="e">
        <v>#N/A</v>
      </c>
      <c r="E610" s="67" t="s">
        <v>3686</v>
      </c>
      <c r="F610" s="67">
        <f>+IFERROR(IF(VLOOKUP($A610,Indicators!$A:$D,3,FALSE)=0,"TBD",VLOOKUP($A610,Indicators!$A:$D,3,FALSE)),"TBD")</f>
        <v>11</v>
      </c>
      <c r="G610" s="183" t="s">
        <v>723</v>
      </c>
      <c r="H610" s="67" t="s">
        <v>2950</v>
      </c>
      <c r="I610" s="67"/>
      <c r="J610" s="67" t="s">
        <v>2970</v>
      </c>
      <c r="K610" s="67"/>
      <c r="L610" s="67"/>
      <c r="M610" s="67"/>
      <c r="N610" s="67" t="s">
        <v>749</v>
      </c>
      <c r="O610" s="163" t="s">
        <v>749</v>
      </c>
      <c r="Q610" s="65" t="s">
        <v>749</v>
      </c>
      <c r="R610" s="260" t="s">
        <v>2953</v>
      </c>
      <c r="S610" s="260" t="s">
        <v>2953</v>
      </c>
      <c r="Y610" s="6" t="s">
        <v>2953</v>
      </c>
    </row>
    <row r="611" spans="1:25">
      <c r="A611" s="62">
        <v>648</v>
      </c>
      <c r="B611" s="446">
        <v>648</v>
      </c>
      <c r="C611" s="63"/>
      <c r="D611" s="413" t="e">
        <v>#N/A</v>
      </c>
      <c r="E611" s="67" t="s">
        <v>3687</v>
      </c>
      <c r="F611" s="67">
        <f>+IFERROR(IF(VLOOKUP($A611,Indicators!$A:$D,3,FALSE)=0,"TBD",VLOOKUP($A611,Indicators!$A:$D,3,FALSE)),"TBD")</f>
        <v>11</v>
      </c>
      <c r="G611" s="183" t="s">
        <v>723</v>
      </c>
      <c r="H611" s="67" t="s">
        <v>2950</v>
      </c>
      <c r="I611" s="67"/>
      <c r="J611" s="67" t="s">
        <v>2970</v>
      </c>
      <c r="K611" s="67"/>
      <c r="L611" s="67"/>
      <c r="M611" s="67"/>
      <c r="N611" s="67" t="s">
        <v>749</v>
      </c>
      <c r="O611" s="163" t="s">
        <v>749</v>
      </c>
      <c r="Q611" s="65" t="s">
        <v>749</v>
      </c>
      <c r="R611" s="260" t="s">
        <v>2953</v>
      </c>
      <c r="S611" s="260" t="s">
        <v>2953</v>
      </c>
      <c r="Y611" s="6" t="s">
        <v>2953</v>
      </c>
    </row>
    <row r="612" spans="1:25">
      <c r="A612" s="62">
        <v>649</v>
      </c>
      <c r="B612" s="446">
        <v>649</v>
      </c>
      <c r="C612" s="63"/>
      <c r="D612" s="413" t="e">
        <v>#N/A</v>
      </c>
      <c r="E612" s="67" t="s">
        <v>3688</v>
      </c>
      <c r="F612" s="67">
        <f>+IFERROR(IF(VLOOKUP($A612,Indicators!$A:$D,3,FALSE)=0,"TBD",VLOOKUP($A612,Indicators!$A:$D,3,FALSE)),"TBD")</f>
        <v>11</v>
      </c>
      <c r="G612" s="183" t="s">
        <v>723</v>
      </c>
      <c r="H612" s="67" t="s">
        <v>2950</v>
      </c>
      <c r="I612" s="67"/>
      <c r="J612" s="67" t="s">
        <v>2970</v>
      </c>
      <c r="K612" s="67"/>
      <c r="L612" s="67"/>
      <c r="M612" s="67"/>
      <c r="N612" s="67" t="s">
        <v>749</v>
      </c>
      <c r="O612" s="163" t="s">
        <v>749</v>
      </c>
      <c r="Q612" s="65" t="s">
        <v>749</v>
      </c>
      <c r="R612" s="260" t="s">
        <v>2953</v>
      </c>
      <c r="S612" s="260" t="s">
        <v>2953</v>
      </c>
      <c r="Y612" s="6" t="s">
        <v>3683</v>
      </c>
    </row>
    <row r="613" spans="1:25">
      <c r="A613" s="62">
        <v>650</v>
      </c>
      <c r="B613" s="446">
        <v>650</v>
      </c>
      <c r="C613" s="63"/>
      <c r="D613" s="413" t="e">
        <v>#N/A</v>
      </c>
      <c r="E613" s="67" t="s">
        <v>3689</v>
      </c>
      <c r="F613" s="67">
        <f>+IFERROR(IF(VLOOKUP($A613,Indicators!$A:$D,3,FALSE)=0,"TBD",VLOOKUP($A613,Indicators!$A:$D,3,FALSE)),"TBD")</f>
        <v>11</v>
      </c>
      <c r="G613" s="183" t="s">
        <v>723</v>
      </c>
      <c r="H613" s="67" t="s">
        <v>2950</v>
      </c>
      <c r="I613" s="67"/>
      <c r="J613" s="67" t="s">
        <v>2970</v>
      </c>
      <c r="K613" s="67"/>
      <c r="L613" s="67"/>
      <c r="M613" s="67"/>
      <c r="N613" s="67" t="s">
        <v>749</v>
      </c>
      <c r="O613" s="163" t="s">
        <v>749</v>
      </c>
      <c r="Q613" s="65" t="s">
        <v>749</v>
      </c>
      <c r="R613" s="260" t="s">
        <v>2953</v>
      </c>
      <c r="S613" s="260" t="s">
        <v>2953</v>
      </c>
      <c r="Y613" s="6" t="s">
        <v>3068</v>
      </c>
    </row>
    <row r="614" spans="1:25">
      <c r="A614" s="62">
        <v>651</v>
      </c>
      <c r="B614" s="446">
        <v>651</v>
      </c>
      <c r="C614" s="63"/>
      <c r="D614" s="413" t="e">
        <v>#N/A</v>
      </c>
      <c r="E614" s="67" t="s">
        <v>3690</v>
      </c>
      <c r="F614" s="67">
        <f>+IFERROR(IF(VLOOKUP($A614,Indicators!$A:$D,3,FALSE)=0,"TBD",VLOOKUP($A614,Indicators!$A:$D,3,FALSE)),"TBD")</f>
        <v>11</v>
      </c>
      <c r="G614" s="183" t="s">
        <v>723</v>
      </c>
      <c r="H614" s="67" t="s">
        <v>2950</v>
      </c>
      <c r="I614" s="67"/>
      <c r="J614" s="67" t="s">
        <v>2970</v>
      </c>
      <c r="K614" s="67"/>
      <c r="L614" s="67"/>
      <c r="M614" s="67"/>
      <c r="N614" s="67" t="s">
        <v>749</v>
      </c>
      <c r="O614" s="163" t="s">
        <v>749</v>
      </c>
      <c r="Q614" s="65" t="s">
        <v>749</v>
      </c>
      <c r="R614" s="260" t="s">
        <v>2953</v>
      </c>
      <c r="S614" s="260" t="s">
        <v>2953</v>
      </c>
      <c r="Y614" s="6" t="s">
        <v>2953</v>
      </c>
    </row>
    <row r="615" spans="1:25">
      <c r="A615" s="62">
        <v>652</v>
      </c>
      <c r="B615" s="446">
        <v>652</v>
      </c>
      <c r="C615" s="63"/>
      <c r="D615" s="413" t="e">
        <v>#N/A</v>
      </c>
      <c r="E615" s="67" t="s">
        <v>3691</v>
      </c>
      <c r="F615" s="67">
        <f>+IFERROR(IF(VLOOKUP($A615,Indicators!$A:$D,3,FALSE)=0,"TBD",VLOOKUP($A615,Indicators!$A:$D,3,FALSE)),"TBD")</f>
        <v>11</v>
      </c>
      <c r="G615" s="183" t="s">
        <v>723</v>
      </c>
      <c r="H615" s="67" t="s">
        <v>2950</v>
      </c>
      <c r="I615" s="67"/>
      <c r="J615" s="67" t="s">
        <v>2970</v>
      </c>
      <c r="K615" s="67"/>
      <c r="L615" s="67"/>
      <c r="M615" s="67"/>
      <c r="N615" s="67" t="s">
        <v>749</v>
      </c>
      <c r="O615" s="163" t="s">
        <v>749</v>
      </c>
      <c r="Q615" s="65" t="s">
        <v>749</v>
      </c>
      <c r="R615" s="260" t="s">
        <v>2953</v>
      </c>
      <c r="S615" s="260" t="s">
        <v>2953</v>
      </c>
      <c r="Y615" s="6" t="s">
        <v>2953</v>
      </c>
    </row>
    <row r="616" spans="1:25">
      <c r="A616" s="62">
        <v>653</v>
      </c>
      <c r="B616" s="446">
        <v>653</v>
      </c>
      <c r="C616" s="63"/>
      <c r="D616" s="413" t="e">
        <v>#N/A</v>
      </c>
      <c r="E616" s="67" t="s">
        <v>3692</v>
      </c>
      <c r="F616" s="67">
        <f>+IFERROR(IF(VLOOKUP($A616,Indicators!$A:$D,3,FALSE)=0,"TBD",VLOOKUP($A616,Indicators!$A:$D,3,FALSE)),"TBD")</f>
        <v>11</v>
      </c>
      <c r="G616" s="183" t="s">
        <v>723</v>
      </c>
      <c r="H616" s="67" t="s">
        <v>2950</v>
      </c>
      <c r="I616" s="67"/>
      <c r="J616" s="67" t="s">
        <v>2970</v>
      </c>
      <c r="K616" s="67"/>
      <c r="L616" s="67"/>
      <c r="M616" s="67"/>
      <c r="N616" s="67" t="s">
        <v>749</v>
      </c>
      <c r="O616" s="163" t="s">
        <v>749</v>
      </c>
      <c r="Q616" s="65" t="s">
        <v>749</v>
      </c>
      <c r="R616" s="260" t="s">
        <v>2953</v>
      </c>
      <c r="S616" s="260" t="s">
        <v>2953</v>
      </c>
      <c r="Y616" s="6" t="s">
        <v>2953</v>
      </c>
    </row>
    <row r="617" spans="1:25">
      <c r="A617" s="62">
        <v>654</v>
      </c>
      <c r="B617" s="446">
        <v>654</v>
      </c>
      <c r="C617" s="63"/>
      <c r="D617" s="413" t="e">
        <v>#N/A</v>
      </c>
      <c r="E617" s="67" t="s">
        <v>3693</v>
      </c>
      <c r="F617" s="67">
        <f>+IFERROR(IF(VLOOKUP($A617,Indicators!$A:$D,3,FALSE)=0,"TBD",VLOOKUP($A617,Indicators!$A:$D,3,FALSE)),"TBD")</f>
        <v>11</v>
      </c>
      <c r="G617" s="183" t="s">
        <v>723</v>
      </c>
      <c r="H617" s="67" t="s">
        <v>2950</v>
      </c>
      <c r="I617" s="67"/>
      <c r="J617" s="67" t="s">
        <v>2970</v>
      </c>
      <c r="K617" s="67"/>
      <c r="L617" s="67"/>
      <c r="M617" s="67"/>
      <c r="N617" s="67" t="s">
        <v>749</v>
      </c>
      <c r="O617" s="163" t="s">
        <v>749</v>
      </c>
      <c r="Q617" s="65" t="s">
        <v>749</v>
      </c>
      <c r="R617" s="260" t="s">
        <v>2953</v>
      </c>
      <c r="S617" s="260" t="s">
        <v>2953</v>
      </c>
      <c r="Y617" s="6" t="s">
        <v>2953</v>
      </c>
    </row>
    <row r="618" spans="1:25">
      <c r="A618" s="62">
        <v>655</v>
      </c>
      <c r="B618" s="446">
        <v>655</v>
      </c>
      <c r="C618" s="63"/>
      <c r="D618" s="413" t="e">
        <v>#N/A</v>
      </c>
      <c r="E618" s="67" t="s">
        <v>3694</v>
      </c>
      <c r="F618" s="67">
        <f>+IFERROR(IF(VLOOKUP($A618,Indicators!$A:$D,3,FALSE)=0,"TBD",VLOOKUP($A618,Indicators!$A:$D,3,FALSE)),"TBD")</f>
        <v>11</v>
      </c>
      <c r="G618" s="183" t="s">
        <v>723</v>
      </c>
      <c r="H618" s="67" t="s">
        <v>2950</v>
      </c>
      <c r="I618" s="67"/>
      <c r="J618" s="67" t="s">
        <v>2970</v>
      </c>
      <c r="K618" s="67"/>
      <c r="L618" s="67"/>
      <c r="M618" s="67"/>
      <c r="N618" s="67" t="s">
        <v>749</v>
      </c>
      <c r="O618" s="163" t="s">
        <v>749</v>
      </c>
      <c r="Q618" s="65" t="s">
        <v>749</v>
      </c>
      <c r="R618" s="260" t="s">
        <v>2953</v>
      </c>
      <c r="S618" s="260" t="s">
        <v>2953</v>
      </c>
      <c r="Y618" s="6" t="s">
        <v>2953</v>
      </c>
    </row>
    <row r="619" spans="1:25">
      <c r="A619" s="62">
        <v>656</v>
      </c>
      <c r="B619" s="446">
        <v>656</v>
      </c>
      <c r="C619" s="63"/>
      <c r="D619" s="413" t="e">
        <v>#N/A</v>
      </c>
      <c r="E619" s="67" t="s">
        <v>3695</v>
      </c>
      <c r="F619" s="67">
        <f>+IFERROR(IF(VLOOKUP($A619,Indicators!$A:$D,3,FALSE)=0,"TBD",VLOOKUP($A619,Indicators!$A:$D,3,FALSE)),"TBD")</f>
        <v>11</v>
      </c>
      <c r="G619" s="183" t="s">
        <v>723</v>
      </c>
      <c r="H619" s="67" t="s">
        <v>2950</v>
      </c>
      <c r="I619" s="67"/>
      <c r="J619" s="67" t="s">
        <v>2970</v>
      </c>
      <c r="K619" s="67"/>
      <c r="L619" s="67"/>
      <c r="M619" s="67"/>
      <c r="N619" s="67" t="s">
        <v>749</v>
      </c>
      <c r="O619" s="163" t="s">
        <v>749</v>
      </c>
      <c r="Q619" s="65" t="s">
        <v>749</v>
      </c>
      <c r="R619" s="260" t="s">
        <v>2953</v>
      </c>
      <c r="S619" s="260" t="s">
        <v>2953</v>
      </c>
      <c r="Y619" s="6" t="s">
        <v>2953</v>
      </c>
    </row>
    <row r="620" spans="1:25">
      <c r="A620" s="62">
        <v>657</v>
      </c>
      <c r="B620" s="446">
        <v>657</v>
      </c>
      <c r="C620" s="63"/>
      <c r="D620" s="413" t="e">
        <v>#N/A</v>
      </c>
      <c r="E620" s="67" t="s">
        <v>3696</v>
      </c>
      <c r="F620" s="67">
        <f>+IFERROR(IF(VLOOKUP($A620,Indicators!$A:$D,3,FALSE)=0,"TBD",VLOOKUP($A620,Indicators!$A:$D,3,FALSE)),"TBD")</f>
        <v>11</v>
      </c>
      <c r="G620" s="183" t="s">
        <v>723</v>
      </c>
      <c r="H620" s="67" t="s">
        <v>2950</v>
      </c>
      <c r="I620" s="67"/>
      <c r="J620" s="67" t="s">
        <v>2970</v>
      </c>
      <c r="K620" s="67"/>
      <c r="L620" s="67"/>
      <c r="M620" s="67"/>
      <c r="N620" s="67" t="s">
        <v>749</v>
      </c>
      <c r="O620" s="163" t="s">
        <v>749</v>
      </c>
      <c r="Q620" s="65" t="s">
        <v>749</v>
      </c>
      <c r="R620" s="260" t="s">
        <v>2953</v>
      </c>
      <c r="S620" s="260" t="s">
        <v>2953</v>
      </c>
      <c r="Y620" s="6" t="s">
        <v>2953</v>
      </c>
    </row>
    <row r="621" spans="1:25">
      <c r="A621" s="62">
        <v>658</v>
      </c>
      <c r="B621" s="446">
        <v>658</v>
      </c>
      <c r="C621" s="63"/>
      <c r="D621" s="413" t="e">
        <v>#N/A</v>
      </c>
      <c r="E621" s="67" t="s">
        <v>3697</v>
      </c>
      <c r="F621" s="67">
        <f>+IFERROR(IF(VLOOKUP($A621,Indicators!$A:$D,3,FALSE)=0,"TBD",VLOOKUP($A621,Indicators!$A:$D,3,FALSE)),"TBD")</f>
        <v>11</v>
      </c>
      <c r="G621" s="183" t="s">
        <v>723</v>
      </c>
      <c r="H621" s="67" t="s">
        <v>2950</v>
      </c>
      <c r="I621" s="67"/>
      <c r="J621" s="67" t="s">
        <v>2970</v>
      </c>
      <c r="K621" s="67"/>
      <c r="L621" s="67"/>
      <c r="M621" s="67"/>
      <c r="N621" s="67" t="s">
        <v>749</v>
      </c>
      <c r="O621" s="163" t="s">
        <v>749</v>
      </c>
      <c r="Q621" s="65" t="s">
        <v>749</v>
      </c>
      <c r="R621" s="260" t="s">
        <v>2953</v>
      </c>
      <c r="S621" s="260" t="s">
        <v>2953</v>
      </c>
      <c r="Y621" s="6" t="s">
        <v>2953</v>
      </c>
    </row>
    <row r="622" spans="1:25">
      <c r="A622" s="62">
        <v>659</v>
      </c>
      <c r="B622" s="446">
        <v>659</v>
      </c>
      <c r="C622" s="63"/>
      <c r="D622" s="413" t="e">
        <v>#N/A</v>
      </c>
      <c r="E622" s="67" t="s">
        <v>3698</v>
      </c>
      <c r="F622" s="67">
        <f>+IFERROR(IF(VLOOKUP($A622,Indicators!$A:$D,3,FALSE)=0,"TBD",VLOOKUP($A622,Indicators!$A:$D,3,FALSE)),"TBD")</f>
        <v>11</v>
      </c>
      <c r="G622" s="183" t="s">
        <v>723</v>
      </c>
      <c r="H622" s="67" t="s">
        <v>2950</v>
      </c>
      <c r="I622" s="67"/>
      <c r="J622" s="67" t="s">
        <v>2970</v>
      </c>
      <c r="K622" s="67"/>
      <c r="L622" s="67"/>
      <c r="M622" s="67"/>
      <c r="N622" s="67" t="s">
        <v>749</v>
      </c>
      <c r="O622" s="163" t="s">
        <v>749</v>
      </c>
      <c r="Q622" s="65" t="s">
        <v>749</v>
      </c>
      <c r="R622" s="260" t="s">
        <v>2953</v>
      </c>
      <c r="S622" s="260" t="s">
        <v>2953</v>
      </c>
      <c r="Y622" s="6" t="s">
        <v>2953</v>
      </c>
    </row>
    <row r="623" spans="1:25">
      <c r="A623" s="62">
        <v>660</v>
      </c>
      <c r="B623" s="446">
        <v>660</v>
      </c>
      <c r="C623" s="63"/>
      <c r="D623" s="413" t="e">
        <v>#N/A</v>
      </c>
      <c r="E623" s="67" t="s">
        <v>3699</v>
      </c>
      <c r="F623" s="67">
        <f>+IFERROR(IF(VLOOKUP($A623,Indicators!$A:$D,3,FALSE)=0,"TBD",VLOOKUP($A623,Indicators!$A:$D,3,FALSE)),"TBD")</f>
        <v>11</v>
      </c>
      <c r="G623" s="183" t="s">
        <v>723</v>
      </c>
      <c r="H623" s="67" t="s">
        <v>2950</v>
      </c>
      <c r="I623" s="67"/>
      <c r="J623" s="67" t="s">
        <v>2970</v>
      </c>
      <c r="K623" s="67"/>
      <c r="L623" s="67"/>
      <c r="M623" s="67"/>
      <c r="N623" s="67" t="s">
        <v>749</v>
      </c>
      <c r="O623" s="163" t="s">
        <v>749</v>
      </c>
      <c r="Q623" s="65" t="s">
        <v>749</v>
      </c>
      <c r="R623" s="260" t="s">
        <v>2953</v>
      </c>
      <c r="S623" s="260" t="s">
        <v>2953</v>
      </c>
      <c r="Y623" s="6" t="s">
        <v>2953</v>
      </c>
    </row>
    <row r="624" spans="1:25">
      <c r="A624" s="62">
        <v>661</v>
      </c>
      <c r="B624" s="446">
        <v>661</v>
      </c>
      <c r="C624" s="63"/>
      <c r="D624" s="413" t="e">
        <v>#N/A</v>
      </c>
      <c r="E624" s="67" t="s">
        <v>3700</v>
      </c>
      <c r="F624" s="67">
        <f>+IFERROR(IF(VLOOKUP($A624,Indicators!$A:$D,3,FALSE)=0,"TBD",VLOOKUP($A624,Indicators!$A:$D,3,FALSE)),"TBD")</f>
        <v>11</v>
      </c>
      <c r="G624" s="183" t="s">
        <v>723</v>
      </c>
      <c r="H624" s="67" t="s">
        <v>2950</v>
      </c>
      <c r="I624" s="67"/>
      <c r="J624" s="67" t="s">
        <v>2970</v>
      </c>
      <c r="K624" s="67"/>
      <c r="L624" s="67"/>
      <c r="M624" s="67"/>
      <c r="N624" s="67" t="s">
        <v>749</v>
      </c>
      <c r="O624" s="163" t="s">
        <v>749</v>
      </c>
      <c r="Q624" s="65" t="s">
        <v>749</v>
      </c>
      <c r="R624" s="260" t="s">
        <v>2953</v>
      </c>
      <c r="S624" s="260" t="s">
        <v>2953</v>
      </c>
      <c r="Y624" s="6" t="s">
        <v>2953</v>
      </c>
    </row>
    <row r="625" spans="1:25">
      <c r="A625" s="62">
        <v>662</v>
      </c>
      <c r="B625" s="446">
        <v>662</v>
      </c>
      <c r="C625" s="63"/>
      <c r="D625" s="413" t="e">
        <v>#N/A</v>
      </c>
      <c r="E625" s="67" t="s">
        <v>3701</v>
      </c>
      <c r="F625" s="67">
        <f>+IFERROR(IF(VLOOKUP($A625,Indicators!$A:$D,3,FALSE)=0,"TBD",VLOOKUP($A625,Indicators!$A:$D,3,FALSE)),"TBD")</f>
        <v>11</v>
      </c>
      <c r="G625" s="183" t="s">
        <v>723</v>
      </c>
      <c r="H625" s="67" t="s">
        <v>2950</v>
      </c>
      <c r="I625" s="67"/>
      <c r="J625" s="67" t="s">
        <v>2970</v>
      </c>
      <c r="K625" s="67"/>
      <c r="L625" s="67"/>
      <c r="M625" s="67"/>
      <c r="N625" s="67" t="s">
        <v>749</v>
      </c>
      <c r="O625" s="163" t="s">
        <v>749</v>
      </c>
      <c r="Q625" s="65" t="s">
        <v>749</v>
      </c>
      <c r="R625" s="260" t="s">
        <v>2953</v>
      </c>
      <c r="S625" s="260" t="s">
        <v>2953</v>
      </c>
      <c r="Y625" s="6" t="s">
        <v>2953</v>
      </c>
    </row>
    <row r="626" spans="1:25">
      <c r="A626" s="62">
        <v>663</v>
      </c>
      <c r="B626" s="446">
        <v>663</v>
      </c>
      <c r="C626" s="63"/>
      <c r="D626" s="413" t="e">
        <v>#N/A</v>
      </c>
      <c r="E626" s="67" t="s">
        <v>3702</v>
      </c>
      <c r="F626" s="67">
        <f>+IFERROR(IF(VLOOKUP($A626,Indicators!$A:$D,3,FALSE)=0,"TBD",VLOOKUP($A626,Indicators!$A:$D,3,FALSE)),"TBD")</f>
        <v>11</v>
      </c>
      <c r="G626" s="183" t="s">
        <v>723</v>
      </c>
      <c r="H626" s="67" t="s">
        <v>2950</v>
      </c>
      <c r="I626" s="67"/>
      <c r="J626" s="67" t="s">
        <v>2970</v>
      </c>
      <c r="K626" s="67"/>
      <c r="L626" s="67"/>
      <c r="M626" s="67"/>
      <c r="N626" s="67" t="s">
        <v>749</v>
      </c>
      <c r="O626" s="163" t="s">
        <v>749</v>
      </c>
      <c r="Q626" s="65" t="s">
        <v>749</v>
      </c>
      <c r="R626" s="260" t="s">
        <v>2953</v>
      </c>
      <c r="S626" s="260" t="s">
        <v>2953</v>
      </c>
      <c r="Y626" s="6" t="s">
        <v>2953</v>
      </c>
    </row>
    <row r="627" spans="1:25">
      <c r="A627" s="62">
        <v>664</v>
      </c>
      <c r="B627" s="446">
        <v>664</v>
      </c>
      <c r="C627" s="63"/>
      <c r="D627" s="413" t="e">
        <v>#N/A</v>
      </c>
      <c r="E627" s="67" t="s">
        <v>3703</v>
      </c>
      <c r="F627" s="67">
        <f>+IFERROR(IF(VLOOKUP($A627,Indicators!$A:$D,3,FALSE)=0,"TBD",VLOOKUP($A627,Indicators!$A:$D,3,FALSE)),"TBD")</f>
        <v>11</v>
      </c>
      <c r="G627" s="183" t="s">
        <v>723</v>
      </c>
      <c r="H627" s="67" t="s">
        <v>2950</v>
      </c>
      <c r="I627" s="67"/>
      <c r="J627" s="67" t="s">
        <v>2447</v>
      </c>
      <c r="K627" s="67"/>
      <c r="L627" s="67"/>
      <c r="M627" s="67"/>
      <c r="N627" s="67" t="s">
        <v>749</v>
      </c>
      <c r="O627" s="163" t="s">
        <v>749</v>
      </c>
      <c r="Q627" s="65" t="s">
        <v>749</v>
      </c>
      <c r="R627" s="260" t="s">
        <v>2953</v>
      </c>
      <c r="S627" s="260" t="s">
        <v>2953</v>
      </c>
      <c r="Y627" s="6" t="s">
        <v>2953</v>
      </c>
    </row>
    <row r="628" spans="1:25">
      <c r="A628" s="62">
        <v>665</v>
      </c>
      <c r="B628" s="446">
        <v>665</v>
      </c>
      <c r="C628" s="63"/>
      <c r="D628" s="413" t="e">
        <v>#N/A</v>
      </c>
      <c r="E628" s="67" t="s">
        <v>3704</v>
      </c>
      <c r="F628" s="67">
        <f>+IFERROR(IF(VLOOKUP($A628,Indicators!$A:$D,3,FALSE)=0,"TBD",VLOOKUP($A628,Indicators!$A:$D,3,FALSE)),"TBD")</f>
        <v>11</v>
      </c>
      <c r="G628" s="183" t="s">
        <v>723</v>
      </c>
      <c r="H628" s="67" t="s">
        <v>2950</v>
      </c>
      <c r="I628" s="67"/>
      <c r="J628" s="67" t="s">
        <v>2447</v>
      </c>
      <c r="K628" s="67"/>
      <c r="L628" s="67"/>
      <c r="M628" s="67"/>
      <c r="N628" s="67" t="s">
        <v>749</v>
      </c>
      <c r="O628" s="163" t="s">
        <v>749</v>
      </c>
      <c r="Q628" s="65" t="s">
        <v>749</v>
      </c>
      <c r="R628" s="260" t="s">
        <v>2953</v>
      </c>
      <c r="S628" s="260" t="s">
        <v>2953</v>
      </c>
      <c r="Y628" s="6" t="s">
        <v>2953</v>
      </c>
    </row>
    <row r="629" spans="1:25">
      <c r="A629" s="62">
        <v>666</v>
      </c>
      <c r="B629" s="446">
        <v>666</v>
      </c>
      <c r="C629" s="63"/>
      <c r="D629" s="413" t="e">
        <v>#N/A</v>
      </c>
      <c r="E629" s="67" t="s">
        <v>3705</v>
      </c>
      <c r="F629" s="67">
        <f>+IFERROR(IF(VLOOKUP($A629,Indicators!$A:$D,3,FALSE)=0,"TBD",VLOOKUP($A629,Indicators!$A:$D,3,FALSE)),"TBD")</f>
        <v>11</v>
      </c>
      <c r="G629" s="183" t="s">
        <v>723</v>
      </c>
      <c r="H629" s="67" t="s">
        <v>2950</v>
      </c>
      <c r="I629" s="67"/>
      <c r="J629" s="67" t="s">
        <v>2447</v>
      </c>
      <c r="K629" s="67"/>
      <c r="L629" s="67"/>
      <c r="M629" s="67"/>
      <c r="N629" s="67" t="s">
        <v>749</v>
      </c>
      <c r="O629" s="163" t="s">
        <v>749</v>
      </c>
      <c r="Q629" s="65" t="s">
        <v>749</v>
      </c>
      <c r="R629" s="260" t="s">
        <v>2953</v>
      </c>
      <c r="S629" s="260" t="s">
        <v>2953</v>
      </c>
      <c r="Y629" s="6" t="s">
        <v>2953</v>
      </c>
    </row>
    <row r="630" spans="1:25">
      <c r="A630" s="62">
        <v>667</v>
      </c>
      <c r="B630" s="446">
        <v>667</v>
      </c>
      <c r="C630" s="63"/>
      <c r="D630" s="413" t="e">
        <v>#N/A</v>
      </c>
      <c r="E630" s="67" t="s">
        <v>3706</v>
      </c>
      <c r="F630" s="67">
        <f>+IFERROR(IF(VLOOKUP($A630,Indicators!$A:$D,3,FALSE)=0,"TBD",VLOOKUP($A630,Indicators!$A:$D,3,FALSE)),"TBD")</f>
        <v>11</v>
      </c>
      <c r="G630" s="183" t="s">
        <v>723</v>
      </c>
      <c r="H630" s="67" t="s">
        <v>2950</v>
      </c>
      <c r="I630" s="67"/>
      <c r="J630" s="67" t="s">
        <v>2447</v>
      </c>
      <c r="K630" s="67"/>
      <c r="L630" s="67"/>
      <c r="M630" s="67"/>
      <c r="N630" s="67" t="s">
        <v>749</v>
      </c>
      <c r="O630" s="163" t="s">
        <v>749</v>
      </c>
      <c r="Q630" s="65" t="s">
        <v>749</v>
      </c>
      <c r="R630" s="260" t="s">
        <v>2953</v>
      </c>
      <c r="S630" s="260" t="s">
        <v>2953</v>
      </c>
      <c r="Y630" s="6" t="s">
        <v>2953</v>
      </c>
    </row>
    <row r="631" spans="1:25">
      <c r="A631" s="62">
        <v>668</v>
      </c>
      <c r="B631" s="446">
        <v>668</v>
      </c>
      <c r="C631" s="63"/>
      <c r="D631" s="413" t="e">
        <v>#N/A</v>
      </c>
      <c r="E631" s="67" t="s">
        <v>3707</v>
      </c>
      <c r="F631" s="67">
        <f>+IFERROR(IF(VLOOKUP($A631,Indicators!$A:$D,3,FALSE)=0,"TBD",VLOOKUP($A631,Indicators!$A:$D,3,FALSE)),"TBD")</f>
        <v>11</v>
      </c>
      <c r="G631" s="183" t="s">
        <v>723</v>
      </c>
      <c r="H631" s="67" t="s">
        <v>2950</v>
      </c>
      <c r="I631" s="67"/>
      <c r="J631" s="67" t="s">
        <v>2447</v>
      </c>
      <c r="K631" s="67"/>
      <c r="L631" s="67"/>
      <c r="M631" s="67"/>
      <c r="N631" s="67" t="s">
        <v>749</v>
      </c>
      <c r="O631" s="163" t="s">
        <v>749</v>
      </c>
      <c r="Q631" s="65" t="s">
        <v>749</v>
      </c>
      <c r="R631" s="260" t="s">
        <v>2953</v>
      </c>
      <c r="S631" s="260" t="s">
        <v>2953</v>
      </c>
      <c r="Y631" s="6" t="s">
        <v>2953</v>
      </c>
    </row>
    <row r="632" spans="1:25">
      <c r="A632" s="62">
        <v>669</v>
      </c>
      <c r="B632" s="446">
        <v>669</v>
      </c>
      <c r="C632" s="63"/>
      <c r="D632" s="413" t="e">
        <v>#N/A</v>
      </c>
      <c r="E632" s="67" t="s">
        <v>3708</v>
      </c>
      <c r="F632" s="67">
        <f>+IFERROR(IF(VLOOKUP($A632,Indicators!$A:$D,3,FALSE)=0,"TBD",VLOOKUP($A632,Indicators!$A:$D,3,FALSE)),"TBD")</f>
        <v>11</v>
      </c>
      <c r="G632" s="183" t="s">
        <v>723</v>
      </c>
      <c r="H632" s="67" t="s">
        <v>2950</v>
      </c>
      <c r="I632" s="67"/>
      <c r="J632" s="67" t="s">
        <v>2447</v>
      </c>
      <c r="K632" s="67"/>
      <c r="L632" s="67"/>
      <c r="M632" s="67"/>
      <c r="N632" s="67" t="s">
        <v>749</v>
      </c>
      <c r="O632" s="163" t="s">
        <v>749</v>
      </c>
      <c r="Q632" s="65" t="s">
        <v>749</v>
      </c>
      <c r="R632" s="260" t="s">
        <v>2953</v>
      </c>
      <c r="S632" s="260" t="s">
        <v>2953</v>
      </c>
      <c r="Y632" s="6" t="s">
        <v>2953</v>
      </c>
    </row>
    <row r="633" spans="1:25">
      <c r="A633" s="62">
        <v>670</v>
      </c>
      <c r="B633" s="446">
        <v>670</v>
      </c>
      <c r="C633" s="63"/>
      <c r="D633" s="413" t="e">
        <v>#N/A</v>
      </c>
      <c r="E633" s="67" t="s">
        <v>3709</v>
      </c>
      <c r="F633" s="67">
        <f>+IFERROR(IF(VLOOKUP($A633,Indicators!$A:$D,3,FALSE)=0,"TBD",VLOOKUP($A633,Indicators!$A:$D,3,FALSE)),"TBD")</f>
        <v>11</v>
      </c>
      <c r="G633" s="183" t="s">
        <v>723</v>
      </c>
      <c r="H633" s="67" t="s">
        <v>2950</v>
      </c>
      <c r="I633" s="67"/>
      <c r="J633" s="67" t="s">
        <v>2447</v>
      </c>
      <c r="K633" s="67"/>
      <c r="L633" s="67"/>
      <c r="M633" s="67"/>
      <c r="N633" s="67" t="s">
        <v>749</v>
      </c>
      <c r="O633" s="163" t="s">
        <v>749</v>
      </c>
      <c r="Q633" s="65" t="s">
        <v>749</v>
      </c>
      <c r="R633" s="260" t="s">
        <v>2953</v>
      </c>
      <c r="S633" s="260" t="s">
        <v>2953</v>
      </c>
      <c r="Y633" s="6" t="s">
        <v>2953</v>
      </c>
    </row>
    <row r="634" spans="1:25">
      <c r="A634" s="62">
        <v>671</v>
      </c>
      <c r="B634" s="446">
        <v>671</v>
      </c>
      <c r="C634" s="63"/>
      <c r="D634" s="413" t="e">
        <v>#N/A</v>
      </c>
      <c r="E634" s="67" t="s">
        <v>3710</v>
      </c>
      <c r="F634" s="67">
        <f>+IFERROR(IF(VLOOKUP($A634,Indicators!$A:$D,3,FALSE)=0,"TBD",VLOOKUP($A634,Indicators!$A:$D,3,FALSE)),"TBD")</f>
        <v>11</v>
      </c>
      <c r="G634" s="183" t="s">
        <v>723</v>
      </c>
      <c r="H634" s="67" t="s">
        <v>2950</v>
      </c>
      <c r="I634" s="67"/>
      <c r="J634" s="67" t="s">
        <v>2447</v>
      </c>
      <c r="K634" s="67"/>
      <c r="L634" s="67"/>
      <c r="M634" s="67"/>
      <c r="N634" s="67" t="s">
        <v>749</v>
      </c>
      <c r="O634" s="163" t="s">
        <v>749</v>
      </c>
      <c r="Q634" s="65" t="s">
        <v>749</v>
      </c>
      <c r="R634" s="260" t="s">
        <v>2953</v>
      </c>
      <c r="S634" s="260" t="s">
        <v>2953</v>
      </c>
      <c r="Y634" s="6" t="s">
        <v>2953</v>
      </c>
    </row>
    <row r="635" spans="1:25">
      <c r="A635" s="62">
        <v>672</v>
      </c>
      <c r="B635" s="446">
        <v>672</v>
      </c>
      <c r="C635" s="63"/>
      <c r="D635" s="413" t="e">
        <v>#N/A</v>
      </c>
      <c r="E635" s="67" t="s">
        <v>3711</v>
      </c>
      <c r="F635" s="67">
        <f>+IFERROR(IF(VLOOKUP($A635,Indicators!$A:$D,3,FALSE)=0,"TBD",VLOOKUP($A635,Indicators!$A:$D,3,FALSE)),"TBD")</f>
        <v>11</v>
      </c>
      <c r="G635" s="183" t="s">
        <v>723</v>
      </c>
      <c r="H635" s="67" t="s">
        <v>2950</v>
      </c>
      <c r="I635" s="67"/>
      <c r="J635" s="67" t="s">
        <v>2447</v>
      </c>
      <c r="K635" s="67"/>
      <c r="L635" s="67"/>
      <c r="M635" s="67"/>
      <c r="N635" s="67" t="s">
        <v>749</v>
      </c>
      <c r="O635" s="163" t="s">
        <v>749</v>
      </c>
      <c r="Q635" s="65" t="s">
        <v>749</v>
      </c>
      <c r="R635" s="260" t="s">
        <v>2953</v>
      </c>
      <c r="S635" s="260" t="s">
        <v>2953</v>
      </c>
      <c r="Y635" s="6" t="s">
        <v>2953</v>
      </c>
    </row>
    <row r="636" spans="1:25">
      <c r="A636" s="62">
        <v>673</v>
      </c>
      <c r="B636" s="446">
        <v>673</v>
      </c>
      <c r="C636" s="63"/>
      <c r="D636" s="413" t="e">
        <v>#N/A</v>
      </c>
      <c r="E636" s="67" t="s">
        <v>3712</v>
      </c>
      <c r="F636" s="67">
        <f>+IFERROR(IF(VLOOKUP($A636,Indicators!$A:$D,3,FALSE)=0,"TBD",VLOOKUP($A636,Indicators!$A:$D,3,FALSE)),"TBD")</f>
        <v>11</v>
      </c>
      <c r="G636" s="183" t="s">
        <v>723</v>
      </c>
      <c r="H636" s="67" t="s">
        <v>2950</v>
      </c>
      <c r="I636" s="67"/>
      <c r="J636" s="67" t="s">
        <v>2447</v>
      </c>
      <c r="K636" s="67"/>
      <c r="L636" s="67"/>
      <c r="M636" s="67"/>
      <c r="N636" s="67" t="s">
        <v>749</v>
      </c>
      <c r="O636" s="163" t="s">
        <v>749</v>
      </c>
      <c r="Q636" s="65" t="s">
        <v>749</v>
      </c>
      <c r="R636" s="260" t="s">
        <v>2953</v>
      </c>
      <c r="S636" s="260" t="s">
        <v>2953</v>
      </c>
      <c r="Y636" s="6" t="s">
        <v>2953</v>
      </c>
    </row>
    <row r="637" spans="1:25">
      <c r="A637" s="62">
        <v>674</v>
      </c>
      <c r="B637" s="446">
        <v>674</v>
      </c>
      <c r="C637" s="63"/>
      <c r="D637" s="413" t="e">
        <v>#N/A</v>
      </c>
      <c r="E637" s="67" t="s">
        <v>1604</v>
      </c>
      <c r="F637" s="67">
        <f>+IFERROR(IF(VLOOKUP($A637,Indicators!$A:$D,3,FALSE)=0,"TBD",VLOOKUP($A637,Indicators!$A:$D,3,FALSE)),"TBD")</f>
        <v>11</v>
      </c>
      <c r="G637" s="183" t="s">
        <v>723</v>
      </c>
      <c r="H637" s="67" t="s">
        <v>2950</v>
      </c>
      <c r="I637" s="67"/>
      <c r="J637" s="67" t="s">
        <v>3409</v>
      </c>
      <c r="K637" s="67"/>
      <c r="L637" s="67"/>
      <c r="M637" s="67"/>
      <c r="N637" s="67" t="s">
        <v>749</v>
      </c>
      <c r="O637" s="163" t="s">
        <v>749</v>
      </c>
      <c r="Q637" s="65" t="s">
        <v>749</v>
      </c>
      <c r="R637" s="260" t="s">
        <v>2953</v>
      </c>
      <c r="S637" s="260" t="s">
        <v>2953</v>
      </c>
      <c r="Y637" s="6" t="s">
        <v>2953</v>
      </c>
    </row>
    <row r="638" spans="1:25">
      <c r="A638" s="62">
        <v>675</v>
      </c>
      <c r="B638" s="446">
        <v>675</v>
      </c>
      <c r="C638" s="63"/>
      <c r="D638" s="413" t="e">
        <v>#N/A</v>
      </c>
      <c r="E638" s="67" t="s">
        <v>1605</v>
      </c>
      <c r="F638" s="67">
        <f>+IFERROR(IF(VLOOKUP($A638,Indicators!$A:$D,3,FALSE)=0,"TBD",VLOOKUP($A638,Indicators!$A:$D,3,FALSE)),"TBD")</f>
        <v>11</v>
      </c>
      <c r="G638" s="183" t="s">
        <v>723</v>
      </c>
      <c r="H638" s="67" t="s">
        <v>2950</v>
      </c>
      <c r="I638" s="67"/>
      <c r="J638" s="67" t="s">
        <v>3433</v>
      </c>
      <c r="K638" s="67"/>
      <c r="L638" s="67"/>
      <c r="M638" s="67"/>
      <c r="N638" s="67" t="s">
        <v>749</v>
      </c>
      <c r="O638" s="163" t="s">
        <v>749</v>
      </c>
      <c r="P638" s="6" t="s">
        <v>3434</v>
      </c>
      <c r="Q638" s="65" t="s">
        <v>749</v>
      </c>
      <c r="R638" s="260" t="s">
        <v>2953</v>
      </c>
      <c r="S638" s="260" t="s">
        <v>3108</v>
      </c>
      <c r="X638" s="65" t="s">
        <v>3435</v>
      </c>
      <c r="Y638" s="6" t="s">
        <v>3436</v>
      </c>
    </row>
    <row r="639" spans="1:25">
      <c r="A639" s="62">
        <v>676</v>
      </c>
      <c r="B639" s="446">
        <v>676</v>
      </c>
      <c r="C639" s="63"/>
      <c r="D639" s="413" t="e">
        <v>#N/A</v>
      </c>
      <c r="E639" s="67" t="s">
        <v>1606</v>
      </c>
      <c r="F639" s="67">
        <f>+IFERROR(IF(VLOOKUP($A639,Indicators!$A:$D,3,FALSE)=0,"TBD",VLOOKUP($A639,Indicators!$A:$D,3,FALSE)),"TBD")</f>
        <v>11</v>
      </c>
      <c r="G639" s="183" t="s">
        <v>723</v>
      </c>
      <c r="H639" s="67" t="s">
        <v>2950</v>
      </c>
      <c r="I639" s="67"/>
      <c r="J639" s="67" t="s">
        <v>3433</v>
      </c>
      <c r="K639" s="67"/>
      <c r="L639" s="67"/>
      <c r="M639" s="67"/>
      <c r="N639" s="67" t="s">
        <v>749</v>
      </c>
      <c r="O639" s="163" t="s">
        <v>749</v>
      </c>
      <c r="P639" s="6" t="s">
        <v>3434</v>
      </c>
      <c r="Q639" s="65" t="s">
        <v>749</v>
      </c>
      <c r="R639" s="260" t="s">
        <v>2953</v>
      </c>
      <c r="S639" s="260" t="s">
        <v>3108</v>
      </c>
      <c r="X639" s="65" t="s">
        <v>3435</v>
      </c>
      <c r="Y639" s="6" t="s">
        <v>3438</v>
      </c>
    </row>
    <row r="640" spans="1:25">
      <c r="A640" s="62">
        <v>677</v>
      </c>
      <c r="B640" s="446">
        <v>677</v>
      </c>
      <c r="C640" s="63"/>
      <c r="D640" s="413" t="e">
        <v>#N/A</v>
      </c>
      <c r="E640" s="67" t="s">
        <v>1607</v>
      </c>
      <c r="F640" s="67">
        <f>+IFERROR(IF(VLOOKUP($A640,Indicators!$A:$D,3,FALSE)=0,"TBD",VLOOKUP($A640,Indicators!$A:$D,3,FALSE)),"TBD")</f>
        <v>11</v>
      </c>
      <c r="G640" s="183" t="s">
        <v>723</v>
      </c>
      <c r="H640" s="67" t="s">
        <v>2950</v>
      </c>
      <c r="I640" s="67"/>
      <c r="J640" s="67" t="s">
        <v>3433</v>
      </c>
      <c r="K640" s="67"/>
      <c r="L640" s="67"/>
      <c r="M640" s="67"/>
      <c r="N640" s="67" t="s">
        <v>749</v>
      </c>
      <c r="O640" s="163" t="s">
        <v>749</v>
      </c>
      <c r="P640" s="6" t="s">
        <v>3434</v>
      </c>
      <c r="Q640" s="65" t="s">
        <v>749</v>
      </c>
      <c r="R640" s="260" t="s">
        <v>2953</v>
      </c>
      <c r="S640" s="260" t="s">
        <v>3108</v>
      </c>
      <c r="X640" s="65" t="s">
        <v>3435</v>
      </c>
      <c r="Y640" s="6" t="s">
        <v>3438</v>
      </c>
    </row>
    <row r="641" spans="1:25">
      <c r="A641" s="62">
        <v>678</v>
      </c>
      <c r="B641" s="446">
        <v>678</v>
      </c>
      <c r="C641" s="63"/>
      <c r="D641" s="413" t="e">
        <v>#N/A</v>
      </c>
      <c r="E641" s="67" t="s">
        <v>1608</v>
      </c>
      <c r="F641" s="67">
        <f>+IFERROR(IF(VLOOKUP($A641,Indicators!$A:$D,3,FALSE)=0,"TBD",VLOOKUP($A641,Indicators!$A:$D,3,FALSE)),"TBD")</f>
        <v>11</v>
      </c>
      <c r="G641" s="183" t="s">
        <v>723</v>
      </c>
      <c r="H641" s="67" t="s">
        <v>2950</v>
      </c>
      <c r="I641" s="67"/>
      <c r="J641" s="67" t="s">
        <v>3433</v>
      </c>
      <c r="K641" s="67"/>
      <c r="L641" s="67"/>
      <c r="M641" s="67"/>
      <c r="N641" s="67" t="s">
        <v>749</v>
      </c>
      <c r="O641" s="163" t="s">
        <v>749</v>
      </c>
      <c r="P641" s="6" t="s">
        <v>3434</v>
      </c>
      <c r="Q641" s="65" t="s">
        <v>749</v>
      </c>
      <c r="R641" s="260" t="s">
        <v>2953</v>
      </c>
      <c r="S641" s="260" t="s">
        <v>3108</v>
      </c>
      <c r="X641" s="65" t="s">
        <v>3435</v>
      </c>
      <c r="Y641" s="6" t="s">
        <v>3438</v>
      </c>
    </row>
    <row r="642" spans="1:25">
      <c r="A642" s="62">
        <v>679</v>
      </c>
      <c r="B642" s="446">
        <v>679</v>
      </c>
      <c r="C642" s="63"/>
      <c r="D642" s="413" t="e">
        <v>#N/A</v>
      </c>
      <c r="E642" s="67" t="s">
        <v>1609</v>
      </c>
      <c r="F642" s="67">
        <f>+IFERROR(IF(VLOOKUP($A642,Indicators!$A:$D,3,FALSE)=0,"TBD",VLOOKUP($A642,Indicators!$A:$D,3,FALSE)),"TBD")</f>
        <v>11</v>
      </c>
      <c r="G642" s="183" t="s">
        <v>723</v>
      </c>
      <c r="H642" s="67" t="s">
        <v>2950</v>
      </c>
      <c r="I642" s="67"/>
      <c r="J642" s="67" t="s">
        <v>2970</v>
      </c>
      <c r="K642" s="67"/>
      <c r="L642" s="67"/>
      <c r="M642" s="67"/>
      <c r="N642" s="67">
        <v>30884</v>
      </c>
      <c r="O642" s="163" t="s">
        <v>749</v>
      </c>
      <c r="Q642" s="65" t="s">
        <v>749</v>
      </c>
      <c r="R642" s="260" t="s">
        <v>2953</v>
      </c>
      <c r="S642" s="260" t="s">
        <v>3108</v>
      </c>
      <c r="X642" s="65" t="s">
        <v>3435</v>
      </c>
      <c r="Y642" s="6" t="s">
        <v>3039</v>
      </c>
    </row>
    <row r="643" spans="1:25">
      <c r="A643" s="62">
        <v>680</v>
      </c>
      <c r="B643" s="446">
        <v>680</v>
      </c>
      <c r="C643" s="63"/>
      <c r="D643" s="413">
        <v>4343</v>
      </c>
      <c r="E643" s="67" t="s">
        <v>3713</v>
      </c>
      <c r="F643" s="67">
        <f>+IFERROR(IF(VLOOKUP($A643,Indicators!$A:$D,3,FALSE)=0,"TBD",VLOOKUP($A643,Indicators!$A:$D,3,FALSE)),"TBD")</f>
        <v>11</v>
      </c>
      <c r="G643" s="183" t="s">
        <v>723</v>
      </c>
      <c r="H643" s="67" t="s">
        <v>2950</v>
      </c>
      <c r="I643" s="67"/>
      <c r="J643" s="67" t="s">
        <v>2970</v>
      </c>
      <c r="K643" s="67"/>
      <c r="L643" s="67"/>
      <c r="M643" s="207">
        <v>484</v>
      </c>
      <c r="N643" s="67" t="s">
        <v>749</v>
      </c>
      <c r="O643" s="163" t="s">
        <v>749</v>
      </c>
      <c r="Q643" s="65" t="s">
        <v>749</v>
      </c>
      <c r="R643" s="260" t="s">
        <v>2953</v>
      </c>
      <c r="S643" s="260" t="s">
        <v>3108</v>
      </c>
      <c r="Y643" s="6" t="s">
        <v>2953</v>
      </c>
    </row>
    <row r="644" spans="1:25">
      <c r="A644" s="62">
        <v>681</v>
      </c>
      <c r="B644" s="446">
        <v>681</v>
      </c>
      <c r="C644" s="63"/>
      <c r="D644" s="413">
        <v>4344</v>
      </c>
      <c r="E644" s="67" t="s">
        <v>3714</v>
      </c>
      <c r="F644" s="67">
        <f>+IFERROR(IF(VLOOKUP($A644,Indicators!$A:$D,3,FALSE)=0,"TBD",VLOOKUP($A644,Indicators!$A:$D,3,FALSE)),"TBD")</f>
        <v>11</v>
      </c>
      <c r="G644" s="183" t="s">
        <v>723</v>
      </c>
      <c r="H644" s="67" t="s">
        <v>2950</v>
      </c>
      <c r="I644" s="67"/>
      <c r="J644" s="67" t="s">
        <v>2970</v>
      </c>
      <c r="K644" s="67"/>
      <c r="L644" s="67"/>
      <c r="M644" s="205">
        <v>484</v>
      </c>
      <c r="N644" s="67" t="s">
        <v>749</v>
      </c>
      <c r="O644" s="163" t="s">
        <v>749</v>
      </c>
      <c r="Q644" s="65" t="s">
        <v>749</v>
      </c>
      <c r="R644" s="260" t="s">
        <v>2953</v>
      </c>
      <c r="S644" s="260" t="s">
        <v>3108</v>
      </c>
      <c r="Y644" s="6" t="s">
        <v>2953</v>
      </c>
    </row>
    <row r="645" spans="1:25">
      <c r="A645" s="62">
        <v>682</v>
      </c>
      <c r="B645" s="446">
        <v>682</v>
      </c>
      <c r="C645" s="63"/>
      <c r="D645" s="413">
        <v>4347</v>
      </c>
      <c r="E645" s="67" t="s">
        <v>3715</v>
      </c>
      <c r="F645" s="67">
        <f>+IFERROR(IF(VLOOKUP($A645,Indicators!$A:$D,3,FALSE)=0,"TBD",VLOOKUP($A645,Indicators!$A:$D,3,FALSE)),"TBD")</f>
        <v>11</v>
      </c>
      <c r="G645" s="183" t="s">
        <v>723</v>
      </c>
      <c r="H645" s="67" t="s">
        <v>2950</v>
      </c>
      <c r="I645" s="67"/>
      <c r="J645" s="67" t="s">
        <v>2970</v>
      </c>
      <c r="K645" s="67"/>
      <c r="L645" s="67"/>
      <c r="M645" s="205">
        <v>484</v>
      </c>
      <c r="N645" s="67" t="s">
        <v>749</v>
      </c>
      <c r="O645" s="163" t="s">
        <v>749</v>
      </c>
      <c r="Q645" s="65" t="s">
        <v>749</v>
      </c>
      <c r="R645" s="260" t="s">
        <v>2953</v>
      </c>
      <c r="S645" s="260" t="s">
        <v>3108</v>
      </c>
      <c r="Y645" s="6" t="s">
        <v>2953</v>
      </c>
    </row>
    <row r="646" spans="1:25">
      <c r="A646" s="62">
        <v>683</v>
      </c>
      <c r="B646" s="446">
        <v>683</v>
      </c>
      <c r="C646" s="63"/>
      <c r="D646" s="413" t="e">
        <v>#N/A</v>
      </c>
      <c r="E646" s="67" t="s">
        <v>1613</v>
      </c>
      <c r="F646" s="67">
        <f>+IFERROR(IF(VLOOKUP($A646,Indicators!$A:$D,3,FALSE)=0,"TBD",VLOOKUP($A646,Indicators!$A:$D,3,FALSE)),"TBD")</f>
        <v>11</v>
      </c>
      <c r="G646" s="183" t="s">
        <v>723</v>
      </c>
      <c r="H646" s="67" t="s">
        <v>2950</v>
      </c>
      <c r="I646" s="67"/>
      <c r="J646" s="67" t="s">
        <v>2447</v>
      </c>
      <c r="K646" s="67"/>
      <c r="L646" s="67"/>
      <c r="M646" s="67"/>
      <c r="N646" s="67" t="s">
        <v>749</v>
      </c>
      <c r="O646" s="163" t="s">
        <v>749</v>
      </c>
      <c r="Q646" s="65" t="s">
        <v>749</v>
      </c>
      <c r="R646" s="260" t="s">
        <v>2953</v>
      </c>
      <c r="S646" s="260" t="s">
        <v>2953</v>
      </c>
      <c r="Y646" s="6" t="s">
        <v>2953</v>
      </c>
    </row>
    <row r="647" spans="1:25">
      <c r="A647" s="62">
        <v>684</v>
      </c>
      <c r="B647" s="446">
        <v>684</v>
      </c>
      <c r="C647" s="63"/>
      <c r="D647" s="413" t="e">
        <v>#N/A</v>
      </c>
      <c r="E647" s="67" t="s">
        <v>1614</v>
      </c>
      <c r="F647" s="67">
        <f>+IFERROR(IF(VLOOKUP($A647,Indicators!$A:$D,3,FALSE)=0,"TBD",VLOOKUP($A647,Indicators!$A:$D,3,FALSE)),"TBD")</f>
        <v>11</v>
      </c>
      <c r="G647" s="183" t="s">
        <v>723</v>
      </c>
      <c r="H647" s="67" t="s">
        <v>2950</v>
      </c>
      <c r="I647" s="67"/>
      <c r="J647" s="67" t="s">
        <v>2970</v>
      </c>
      <c r="K647" s="67"/>
      <c r="L647" s="67"/>
      <c r="M647" s="67"/>
      <c r="N647" s="67" t="s">
        <v>749</v>
      </c>
      <c r="O647" s="163" t="s">
        <v>749</v>
      </c>
      <c r="Q647" s="65" t="s">
        <v>749</v>
      </c>
      <c r="R647" s="260" t="s">
        <v>2953</v>
      </c>
      <c r="S647" s="260" t="s">
        <v>2953</v>
      </c>
      <c r="Y647" s="6" t="s">
        <v>2953</v>
      </c>
    </row>
    <row r="648" spans="1:25">
      <c r="A648" s="62">
        <v>685</v>
      </c>
      <c r="B648" s="446">
        <v>685</v>
      </c>
      <c r="C648" s="63"/>
      <c r="D648" s="413" t="e">
        <v>#N/A</v>
      </c>
      <c r="E648" s="67" t="s">
        <v>1615</v>
      </c>
      <c r="F648" s="67">
        <f>+IFERROR(IF(VLOOKUP($A648,Indicators!$A:$D,3,FALSE)=0,"TBD",VLOOKUP($A648,Indicators!$A:$D,3,FALSE)),"TBD")</f>
        <v>11</v>
      </c>
      <c r="G648" s="183" t="s">
        <v>723</v>
      </c>
      <c r="H648" s="67" t="s">
        <v>2950</v>
      </c>
      <c r="I648" s="67"/>
      <c r="J648" s="67" t="s">
        <v>2970</v>
      </c>
      <c r="K648" s="67"/>
      <c r="L648" s="67"/>
      <c r="M648" s="67"/>
      <c r="N648" s="67" t="s">
        <v>749</v>
      </c>
      <c r="O648" s="163" t="s">
        <v>749</v>
      </c>
      <c r="Q648" s="65" t="s">
        <v>749</v>
      </c>
      <c r="R648" s="260" t="s">
        <v>2953</v>
      </c>
      <c r="S648" s="260" t="s">
        <v>2953</v>
      </c>
      <c r="Y648" s="6" t="s">
        <v>2953</v>
      </c>
    </row>
    <row r="649" spans="1:25">
      <c r="A649" s="62">
        <v>686</v>
      </c>
      <c r="B649" s="446">
        <v>686</v>
      </c>
      <c r="C649" s="63"/>
      <c r="D649" s="413" t="e">
        <v>#N/A</v>
      </c>
      <c r="E649" s="67" t="s">
        <v>1616</v>
      </c>
      <c r="F649" s="67">
        <f>+IFERROR(IF(VLOOKUP($A649,Indicators!$A:$D,3,FALSE)=0,"TBD",VLOOKUP($A649,Indicators!$A:$D,3,FALSE)),"TBD")</f>
        <v>11</v>
      </c>
      <c r="G649" s="183" t="s">
        <v>723</v>
      </c>
      <c r="H649" s="67" t="s">
        <v>2950</v>
      </c>
      <c r="I649" s="67"/>
      <c r="J649" s="67" t="s">
        <v>2970</v>
      </c>
      <c r="K649" s="67"/>
      <c r="L649" s="67"/>
      <c r="M649" s="67"/>
      <c r="N649" s="67" t="s">
        <v>749</v>
      </c>
      <c r="O649" s="163" t="s">
        <v>749</v>
      </c>
      <c r="Q649" s="65" t="s">
        <v>749</v>
      </c>
      <c r="R649" s="260" t="s">
        <v>2953</v>
      </c>
      <c r="S649" s="260" t="s">
        <v>2953</v>
      </c>
      <c r="Y649" s="6" t="s">
        <v>2953</v>
      </c>
    </row>
    <row r="650" spans="1:25">
      <c r="A650" s="62">
        <v>687</v>
      </c>
      <c r="B650" s="446">
        <v>687</v>
      </c>
      <c r="C650" s="63"/>
      <c r="D650" s="413" t="e">
        <v>#N/A</v>
      </c>
      <c r="E650" s="67" t="s">
        <v>1617</v>
      </c>
      <c r="F650" s="67">
        <f>+IFERROR(IF(VLOOKUP($A650,Indicators!$A:$D,3,FALSE)=0,"TBD",VLOOKUP($A650,Indicators!$A:$D,3,FALSE)),"TBD")</f>
        <v>11</v>
      </c>
      <c r="G650" s="183" t="s">
        <v>723</v>
      </c>
      <c r="H650" s="67" t="s">
        <v>2950</v>
      </c>
      <c r="I650" s="67"/>
      <c r="J650" s="67" t="s">
        <v>2970</v>
      </c>
      <c r="K650" s="67"/>
      <c r="L650" s="67"/>
      <c r="M650" s="67"/>
      <c r="N650" s="67" t="s">
        <v>749</v>
      </c>
      <c r="O650" s="163" t="s">
        <v>749</v>
      </c>
      <c r="Q650" s="65" t="s">
        <v>749</v>
      </c>
      <c r="R650" s="260" t="s">
        <v>2953</v>
      </c>
      <c r="S650" s="260" t="s">
        <v>2953</v>
      </c>
      <c r="Y650" s="6" t="s">
        <v>2953</v>
      </c>
    </row>
    <row r="651" spans="1:25">
      <c r="A651" s="62">
        <v>688</v>
      </c>
      <c r="B651" s="446">
        <v>688</v>
      </c>
      <c r="C651" s="63"/>
      <c r="D651" s="413" t="e">
        <v>#N/A</v>
      </c>
      <c r="E651" s="67" t="s">
        <v>1618</v>
      </c>
      <c r="F651" s="67">
        <f>+IFERROR(IF(VLOOKUP($A651,Indicators!$A:$D,3,FALSE)=0,"TBD",VLOOKUP($A651,Indicators!$A:$D,3,FALSE)),"TBD")</f>
        <v>11</v>
      </c>
      <c r="G651" s="183" t="s">
        <v>723</v>
      </c>
      <c r="H651" s="67" t="s">
        <v>2950</v>
      </c>
      <c r="I651" s="67"/>
      <c r="J651" s="67" t="s">
        <v>2970</v>
      </c>
      <c r="K651" s="67"/>
      <c r="L651" s="67"/>
      <c r="M651" s="67"/>
      <c r="N651" s="67" t="s">
        <v>749</v>
      </c>
      <c r="O651" s="163" t="s">
        <v>749</v>
      </c>
      <c r="Q651" s="65" t="s">
        <v>749</v>
      </c>
      <c r="R651" s="260" t="s">
        <v>2953</v>
      </c>
      <c r="S651" s="260" t="s">
        <v>2953</v>
      </c>
      <c r="Y651" s="6" t="s">
        <v>2953</v>
      </c>
    </row>
    <row r="652" spans="1:25">
      <c r="A652" s="62">
        <v>689</v>
      </c>
      <c r="B652" s="446">
        <v>689</v>
      </c>
      <c r="C652" s="63"/>
      <c r="D652" s="413" t="e">
        <v>#N/A</v>
      </c>
      <c r="E652" s="67" t="s">
        <v>1619</v>
      </c>
      <c r="F652" s="67">
        <f>+IFERROR(IF(VLOOKUP($A652,Indicators!$A:$D,3,FALSE)=0,"TBD",VLOOKUP($A652,Indicators!$A:$D,3,FALSE)),"TBD")</f>
        <v>11</v>
      </c>
      <c r="G652" s="183" t="s">
        <v>723</v>
      </c>
      <c r="H652" s="67" t="s">
        <v>2950</v>
      </c>
      <c r="I652" s="67"/>
      <c r="J652" s="67" t="s">
        <v>2447</v>
      </c>
      <c r="K652" s="67"/>
      <c r="L652" s="67"/>
      <c r="M652" s="67"/>
      <c r="N652" s="67" t="s">
        <v>749</v>
      </c>
      <c r="O652" s="163" t="s">
        <v>749</v>
      </c>
      <c r="P652" s="6" t="s">
        <v>3443</v>
      </c>
      <c r="Q652" s="65" t="s">
        <v>749</v>
      </c>
      <c r="R652" s="260" t="s">
        <v>2953</v>
      </c>
      <c r="S652" s="260" t="s">
        <v>2953</v>
      </c>
      <c r="Y652" s="6" t="s">
        <v>2953</v>
      </c>
    </row>
    <row r="653" spans="1:25">
      <c r="A653" s="62">
        <v>690</v>
      </c>
      <c r="B653" s="446">
        <v>690</v>
      </c>
      <c r="C653" s="63"/>
      <c r="D653" s="413" t="e">
        <v>#N/A</v>
      </c>
      <c r="E653" s="67" t="s">
        <v>1620</v>
      </c>
      <c r="F653" s="67">
        <f>+IFERROR(IF(VLOOKUP($A653,Indicators!$A:$D,3,FALSE)=0,"TBD",VLOOKUP($A653,Indicators!$A:$D,3,FALSE)),"TBD")</f>
        <v>11</v>
      </c>
      <c r="G653" s="183" t="s">
        <v>723</v>
      </c>
      <c r="H653" s="67" t="s">
        <v>2950</v>
      </c>
      <c r="I653" s="67"/>
      <c r="J653" s="67" t="s">
        <v>2447</v>
      </c>
      <c r="K653" s="67"/>
      <c r="L653" s="67"/>
      <c r="M653" s="67"/>
      <c r="N653" s="67" t="s">
        <v>749</v>
      </c>
      <c r="O653" s="163" t="s">
        <v>749</v>
      </c>
      <c r="P653" s="6" t="s">
        <v>3443</v>
      </c>
      <c r="Q653" s="65" t="s">
        <v>749</v>
      </c>
      <c r="R653" s="260" t="s">
        <v>2953</v>
      </c>
      <c r="S653" s="260" t="s">
        <v>2953</v>
      </c>
      <c r="Y653" s="6" t="s">
        <v>2953</v>
      </c>
    </row>
    <row r="654" spans="1:25">
      <c r="A654" s="62">
        <v>691</v>
      </c>
      <c r="B654" s="446">
        <v>691</v>
      </c>
      <c r="C654" s="63"/>
      <c r="D654" s="413" t="e">
        <v>#N/A</v>
      </c>
      <c r="E654" s="67" t="s">
        <v>1621</v>
      </c>
      <c r="F654" s="67">
        <f>+IFERROR(IF(VLOOKUP($A654,Indicators!$A:$D,3,FALSE)=0,"TBD",VLOOKUP($A654,Indicators!$A:$D,3,FALSE)),"TBD")</f>
        <v>11</v>
      </c>
      <c r="G654" s="183" t="s">
        <v>723</v>
      </c>
      <c r="H654" s="67" t="s">
        <v>2950</v>
      </c>
      <c r="I654" s="67"/>
      <c r="J654" s="67" t="s">
        <v>2447</v>
      </c>
      <c r="K654" s="67"/>
      <c r="L654" s="67"/>
      <c r="M654" s="67"/>
      <c r="N654" s="67" t="s">
        <v>749</v>
      </c>
      <c r="O654" s="163" t="s">
        <v>749</v>
      </c>
      <c r="P654" s="6" t="s">
        <v>3443</v>
      </c>
      <c r="Q654" s="65" t="s">
        <v>749</v>
      </c>
      <c r="R654" s="260" t="s">
        <v>2953</v>
      </c>
      <c r="S654" s="260" t="s">
        <v>2953</v>
      </c>
      <c r="Y654" s="6" t="s">
        <v>2953</v>
      </c>
    </row>
    <row r="655" spans="1:25">
      <c r="A655" s="62">
        <v>692</v>
      </c>
      <c r="B655" s="446">
        <v>692</v>
      </c>
      <c r="C655" s="63"/>
      <c r="D655" s="413" t="e">
        <v>#N/A</v>
      </c>
      <c r="E655" s="67" t="s">
        <v>1622</v>
      </c>
      <c r="F655" s="67">
        <f>+IFERROR(IF(VLOOKUP($A655,Indicators!$A:$D,3,FALSE)=0,"TBD",VLOOKUP($A655,Indicators!$A:$D,3,FALSE)),"TBD")</f>
        <v>11</v>
      </c>
      <c r="G655" s="183" t="s">
        <v>723</v>
      </c>
      <c r="H655" s="67" t="s">
        <v>2950</v>
      </c>
      <c r="I655" s="67"/>
      <c r="J655" s="67" t="s">
        <v>2447</v>
      </c>
      <c r="K655" s="67"/>
      <c r="L655" s="67"/>
      <c r="M655" s="67"/>
      <c r="N655" s="67" t="s">
        <v>749</v>
      </c>
      <c r="O655" s="163" t="s">
        <v>749</v>
      </c>
      <c r="P655" s="6" t="s">
        <v>3443</v>
      </c>
      <c r="Q655" s="65" t="s">
        <v>749</v>
      </c>
      <c r="R655" s="260" t="s">
        <v>2953</v>
      </c>
      <c r="S655" s="260" t="s">
        <v>2953</v>
      </c>
      <c r="Y655" s="6" t="s">
        <v>2953</v>
      </c>
    </row>
    <row r="656" spans="1:25">
      <c r="A656" s="62">
        <v>693</v>
      </c>
      <c r="B656" s="446">
        <v>693</v>
      </c>
      <c r="C656" s="63"/>
      <c r="D656" s="413" t="e">
        <v>#N/A</v>
      </c>
      <c r="E656" s="67" t="s">
        <v>1623</v>
      </c>
      <c r="F656" s="67">
        <f>+IFERROR(IF(VLOOKUP($A656,Indicators!$A:$D,3,FALSE)=0,"TBD",VLOOKUP($A656,Indicators!$A:$D,3,FALSE)),"TBD")</f>
        <v>11</v>
      </c>
      <c r="G656" s="183" t="s">
        <v>723</v>
      </c>
      <c r="H656" s="67" t="s">
        <v>2950</v>
      </c>
      <c r="I656" s="67"/>
      <c r="J656" s="67" t="s">
        <v>2970</v>
      </c>
      <c r="K656" s="67"/>
      <c r="L656" s="67"/>
      <c r="M656" s="67"/>
      <c r="N656" s="67" t="s">
        <v>749</v>
      </c>
      <c r="O656" s="163" t="s">
        <v>749</v>
      </c>
      <c r="Q656" s="65" t="s">
        <v>749</v>
      </c>
      <c r="R656" s="260" t="s">
        <v>2953</v>
      </c>
      <c r="S656" s="260" t="s">
        <v>3048</v>
      </c>
      <c r="Y656" s="6" t="s">
        <v>2953</v>
      </c>
    </row>
    <row r="657" spans="1:25">
      <c r="A657" s="62">
        <v>694</v>
      </c>
      <c r="B657" s="446">
        <v>694</v>
      </c>
      <c r="C657" s="63"/>
      <c r="D657" s="413" t="e">
        <v>#N/A</v>
      </c>
      <c r="E657" s="67" t="s">
        <v>1624</v>
      </c>
      <c r="F657" s="67">
        <f>+IFERROR(IF(VLOOKUP($A657,Indicators!$A:$D,3,FALSE)=0,"TBD",VLOOKUP($A657,Indicators!$A:$D,3,FALSE)),"TBD")</f>
        <v>11</v>
      </c>
      <c r="G657" s="183" t="s">
        <v>723</v>
      </c>
      <c r="H657" s="67" t="s">
        <v>2950</v>
      </c>
      <c r="I657" s="67"/>
      <c r="J657" s="67" t="s">
        <v>2970</v>
      </c>
      <c r="K657" s="67"/>
      <c r="L657" s="67"/>
      <c r="M657" s="67"/>
      <c r="N657" s="67" t="s">
        <v>749</v>
      </c>
      <c r="O657" s="163" t="s">
        <v>749</v>
      </c>
      <c r="Q657" s="65" t="s">
        <v>749</v>
      </c>
      <c r="R657" s="260" t="s">
        <v>2953</v>
      </c>
      <c r="S657" s="260" t="s">
        <v>3048</v>
      </c>
      <c r="Y657" s="6" t="s">
        <v>2953</v>
      </c>
    </row>
    <row r="658" spans="1:25">
      <c r="A658" s="62">
        <v>695</v>
      </c>
      <c r="B658" s="446">
        <v>695</v>
      </c>
      <c r="C658" s="63"/>
      <c r="D658" s="413" t="e">
        <v>#N/A</v>
      </c>
      <c r="E658" s="67" t="s">
        <v>1625</v>
      </c>
      <c r="F658" s="67">
        <f>+IFERROR(IF(VLOOKUP($A658,Indicators!$A:$D,3,FALSE)=0,"TBD",VLOOKUP($A658,Indicators!$A:$D,3,FALSE)),"TBD")</f>
        <v>11</v>
      </c>
      <c r="G658" s="183" t="s">
        <v>723</v>
      </c>
      <c r="H658" s="67" t="s">
        <v>2950</v>
      </c>
      <c r="I658" s="67"/>
      <c r="J658" s="67" t="s">
        <v>2970</v>
      </c>
      <c r="K658" s="67"/>
      <c r="L658" s="67"/>
      <c r="M658" s="67"/>
      <c r="N658" s="67" t="s">
        <v>749</v>
      </c>
      <c r="O658" s="163" t="s">
        <v>749</v>
      </c>
      <c r="Q658" s="65" t="s">
        <v>749</v>
      </c>
      <c r="R658" s="260" t="s">
        <v>2953</v>
      </c>
      <c r="S658" s="260" t="s">
        <v>3048</v>
      </c>
      <c r="Y658" s="6" t="s">
        <v>2953</v>
      </c>
    </row>
    <row r="659" spans="1:25">
      <c r="A659" s="62">
        <v>696</v>
      </c>
      <c r="B659" s="446">
        <v>696</v>
      </c>
      <c r="C659" s="63"/>
      <c r="D659" s="413">
        <v>4224</v>
      </c>
      <c r="E659" s="67" t="s">
        <v>3716</v>
      </c>
      <c r="F659" s="67">
        <f>+IFERROR(IF(VLOOKUP($A659,Indicators!$A:$D,3,FALSE)=0,"TBD",VLOOKUP($A659,Indicators!$A:$D,3,FALSE)),"TBD")</f>
        <v>11</v>
      </c>
      <c r="G659" s="183" t="s">
        <v>723</v>
      </c>
      <c r="H659" s="67" t="s">
        <v>2950</v>
      </c>
      <c r="I659" s="67"/>
      <c r="J659" s="67" t="s">
        <v>2970</v>
      </c>
      <c r="K659" s="67"/>
      <c r="L659" s="67"/>
      <c r="M659" s="207">
        <v>434</v>
      </c>
      <c r="N659" s="67">
        <v>30844</v>
      </c>
      <c r="O659" s="163" t="s">
        <v>749</v>
      </c>
      <c r="Q659" s="65" t="s">
        <v>749</v>
      </c>
      <c r="R659" s="260" t="s">
        <v>2953</v>
      </c>
      <c r="S659" s="260" t="s">
        <v>3048</v>
      </c>
      <c r="Y659" s="6" t="s">
        <v>2953</v>
      </c>
    </row>
    <row r="660" spans="1:25">
      <c r="A660" s="62">
        <v>697</v>
      </c>
      <c r="B660" s="446">
        <v>697</v>
      </c>
      <c r="C660" s="63"/>
      <c r="D660" s="413">
        <v>4225</v>
      </c>
      <c r="E660" s="67" t="s">
        <v>3717</v>
      </c>
      <c r="F660" s="67">
        <f>+IFERROR(IF(VLOOKUP($A660,Indicators!$A:$D,3,FALSE)=0,"TBD",VLOOKUP($A660,Indicators!$A:$D,3,FALSE)),"TBD")</f>
        <v>11</v>
      </c>
      <c r="G660" s="183" t="s">
        <v>723</v>
      </c>
      <c r="H660" s="67" t="s">
        <v>2950</v>
      </c>
      <c r="I660" s="67"/>
      <c r="J660" s="67" t="s">
        <v>2970</v>
      </c>
      <c r="K660" s="67"/>
      <c r="L660" s="67"/>
      <c r="M660" s="205">
        <v>434</v>
      </c>
      <c r="N660" s="67">
        <v>30844</v>
      </c>
      <c r="O660" s="163" t="s">
        <v>749</v>
      </c>
      <c r="Q660" s="65" t="s">
        <v>749</v>
      </c>
      <c r="R660" s="260" t="s">
        <v>2953</v>
      </c>
      <c r="S660" s="260" t="s">
        <v>3048</v>
      </c>
      <c r="Y660" s="6" t="s">
        <v>2953</v>
      </c>
    </row>
    <row r="661" spans="1:25">
      <c r="A661" s="62">
        <v>698</v>
      </c>
      <c r="B661" s="446">
        <v>698</v>
      </c>
      <c r="C661" s="63"/>
      <c r="D661" s="413">
        <v>4226</v>
      </c>
      <c r="E661" s="67" t="s">
        <v>3718</v>
      </c>
      <c r="F661" s="67">
        <f>+IFERROR(IF(VLOOKUP($A661,Indicators!$A:$D,3,FALSE)=0,"TBD",VLOOKUP($A661,Indicators!$A:$D,3,FALSE)),"TBD")</f>
        <v>11</v>
      </c>
      <c r="G661" s="183" t="s">
        <v>723</v>
      </c>
      <c r="H661" s="67" t="s">
        <v>2950</v>
      </c>
      <c r="I661" s="67"/>
      <c r="J661" s="67" t="s">
        <v>2970</v>
      </c>
      <c r="K661" s="67"/>
      <c r="L661" s="67"/>
      <c r="M661" s="205">
        <v>434</v>
      </c>
      <c r="N661" s="67">
        <v>30844</v>
      </c>
      <c r="O661" s="163" t="s">
        <v>749</v>
      </c>
      <c r="Q661" s="65" t="s">
        <v>749</v>
      </c>
      <c r="R661" s="260" t="s">
        <v>2953</v>
      </c>
      <c r="S661" s="260" t="s">
        <v>3048</v>
      </c>
      <c r="Y661" s="6" t="s">
        <v>2953</v>
      </c>
    </row>
    <row r="662" spans="1:25">
      <c r="A662" s="62">
        <v>699</v>
      </c>
      <c r="B662" s="446">
        <v>699</v>
      </c>
      <c r="C662" s="63"/>
      <c r="D662" s="413" t="e">
        <v>#N/A</v>
      </c>
      <c r="E662" s="67" t="s">
        <v>1629</v>
      </c>
      <c r="F662" s="67">
        <f>+IFERROR(IF(VLOOKUP($A662,Indicators!$A:$D,3,FALSE)=0,"TBD",VLOOKUP($A662,Indicators!$A:$D,3,FALSE)),"TBD")</f>
        <v>11</v>
      </c>
      <c r="G662" s="183" t="s">
        <v>723</v>
      </c>
      <c r="H662" s="67" t="s">
        <v>2950</v>
      </c>
      <c r="I662" s="67"/>
      <c r="J662" s="67" t="s">
        <v>2447</v>
      </c>
      <c r="K662" s="67"/>
      <c r="L662" s="67"/>
      <c r="M662" s="67"/>
      <c r="N662" s="67">
        <v>30842</v>
      </c>
      <c r="O662" s="163" t="s">
        <v>749</v>
      </c>
      <c r="Q662" s="65" t="s">
        <v>749</v>
      </c>
      <c r="R662" s="260" t="s">
        <v>2953</v>
      </c>
      <c r="S662" s="260" t="s">
        <v>3048</v>
      </c>
      <c r="Y662" s="6" t="s">
        <v>3468</v>
      </c>
    </row>
    <row r="663" spans="1:25">
      <c r="A663" s="62">
        <v>700</v>
      </c>
      <c r="B663" s="446">
        <v>700</v>
      </c>
      <c r="C663" s="63"/>
      <c r="D663" s="413" t="e">
        <v>#N/A</v>
      </c>
      <c r="E663" s="67" t="s">
        <v>1630</v>
      </c>
      <c r="F663" s="67">
        <f>+IFERROR(IF(VLOOKUP($A663,Indicators!$A:$D,3,FALSE)=0,"TBD",VLOOKUP($A663,Indicators!$A:$D,3,FALSE)),"TBD")</f>
        <v>11</v>
      </c>
      <c r="G663" s="183" t="s">
        <v>723</v>
      </c>
      <c r="H663" s="67" t="s">
        <v>2950</v>
      </c>
      <c r="I663" s="67"/>
      <c r="J663" s="67" t="s">
        <v>2447</v>
      </c>
      <c r="K663" s="67"/>
      <c r="L663" s="67"/>
      <c r="M663" s="67"/>
      <c r="N663" s="67">
        <v>30842</v>
      </c>
      <c r="O663" s="163" t="s">
        <v>749</v>
      </c>
      <c r="Q663" s="65" t="s">
        <v>749</v>
      </c>
      <c r="R663" s="260" t="s">
        <v>2953</v>
      </c>
      <c r="S663" s="260" t="s">
        <v>3048</v>
      </c>
      <c r="Y663" s="6" t="s">
        <v>2953</v>
      </c>
    </row>
    <row r="664" spans="1:25">
      <c r="A664" s="62">
        <v>701</v>
      </c>
      <c r="B664" s="446">
        <v>701</v>
      </c>
      <c r="C664" s="63"/>
      <c r="D664" s="413" t="e">
        <v>#N/A</v>
      </c>
      <c r="E664" s="67" t="s">
        <v>1631</v>
      </c>
      <c r="F664" s="67">
        <f>+IFERROR(IF(VLOOKUP($A664,Indicators!$A:$D,3,FALSE)=0,"TBD",VLOOKUP($A664,Indicators!$A:$D,3,FALSE)),"TBD")</f>
        <v>11</v>
      </c>
      <c r="G664" s="183" t="s">
        <v>723</v>
      </c>
      <c r="H664" s="67" t="s">
        <v>2950</v>
      </c>
      <c r="I664" s="67"/>
      <c r="J664" s="67" t="s">
        <v>2447</v>
      </c>
      <c r="K664" s="67"/>
      <c r="L664" s="67"/>
      <c r="M664" s="67"/>
      <c r="N664" s="67">
        <v>30842</v>
      </c>
      <c r="O664" s="163" t="s">
        <v>749</v>
      </c>
      <c r="Q664" s="65" t="s">
        <v>749</v>
      </c>
      <c r="R664" s="260" t="s">
        <v>2953</v>
      </c>
      <c r="S664" s="260" t="s">
        <v>3048</v>
      </c>
      <c r="Y664" s="6" t="s">
        <v>2953</v>
      </c>
    </row>
    <row r="665" spans="1:25">
      <c r="A665" s="62">
        <v>702</v>
      </c>
      <c r="B665" s="446">
        <v>702</v>
      </c>
      <c r="C665" s="63"/>
      <c r="D665" s="413" t="e">
        <v>#N/A</v>
      </c>
      <c r="E665" s="67" t="s">
        <v>1632</v>
      </c>
      <c r="F665" s="67">
        <f>+IFERROR(IF(VLOOKUP($A665,Indicators!$A:$D,3,FALSE)=0,"TBD",VLOOKUP($A665,Indicators!$A:$D,3,FALSE)),"TBD")</f>
        <v>11</v>
      </c>
      <c r="G665" s="183" t="s">
        <v>723</v>
      </c>
      <c r="H665" s="67" t="s">
        <v>2950</v>
      </c>
      <c r="I665" s="67"/>
      <c r="J665" s="67" t="s">
        <v>2447</v>
      </c>
      <c r="K665" s="67"/>
      <c r="L665" s="67"/>
      <c r="M665" s="67"/>
      <c r="N665" s="67">
        <v>30844</v>
      </c>
      <c r="O665" s="163" t="s">
        <v>749</v>
      </c>
      <c r="Q665" s="65" t="s">
        <v>749</v>
      </c>
      <c r="R665" s="260" t="s">
        <v>2953</v>
      </c>
      <c r="S665" s="260" t="s">
        <v>3048</v>
      </c>
      <c r="Y665" s="6" t="s">
        <v>2953</v>
      </c>
    </row>
    <row r="666" spans="1:25">
      <c r="A666" s="62">
        <v>703</v>
      </c>
      <c r="B666" s="446">
        <v>703</v>
      </c>
      <c r="C666" s="63"/>
      <c r="D666" s="413" t="e">
        <v>#N/A</v>
      </c>
      <c r="E666" s="67" t="s">
        <v>1633</v>
      </c>
      <c r="F666" s="67">
        <f>+IFERROR(IF(VLOOKUP($A666,Indicators!$A:$D,3,FALSE)=0,"TBD",VLOOKUP($A666,Indicators!$A:$D,3,FALSE)),"TBD")</f>
        <v>11</v>
      </c>
      <c r="G666" s="183" t="s">
        <v>723</v>
      </c>
      <c r="H666" s="67" t="s">
        <v>2950</v>
      </c>
      <c r="I666" s="67"/>
      <c r="J666" s="67" t="s">
        <v>2447</v>
      </c>
      <c r="K666" s="67"/>
      <c r="L666" s="67"/>
      <c r="M666" s="67"/>
      <c r="N666" s="67">
        <v>30844</v>
      </c>
      <c r="O666" s="163" t="s">
        <v>749</v>
      </c>
      <c r="Q666" s="65" t="s">
        <v>749</v>
      </c>
      <c r="R666" s="260" t="s">
        <v>2953</v>
      </c>
      <c r="S666" s="260" t="s">
        <v>3048</v>
      </c>
      <c r="Y666" s="6" t="s">
        <v>2953</v>
      </c>
    </row>
    <row r="667" spans="1:25">
      <c r="A667" s="62">
        <v>704</v>
      </c>
      <c r="B667" s="446">
        <v>704</v>
      </c>
      <c r="C667" s="63"/>
      <c r="D667" s="413" t="e">
        <v>#N/A</v>
      </c>
      <c r="E667" s="67" t="s">
        <v>1634</v>
      </c>
      <c r="F667" s="67">
        <f>+IFERROR(IF(VLOOKUP($A667,Indicators!$A:$D,3,FALSE)=0,"TBD",VLOOKUP($A667,Indicators!$A:$D,3,FALSE)),"TBD")</f>
        <v>11</v>
      </c>
      <c r="G667" s="183" t="s">
        <v>723</v>
      </c>
      <c r="H667" s="67" t="s">
        <v>2950</v>
      </c>
      <c r="I667" s="67"/>
      <c r="J667" s="67" t="s">
        <v>2447</v>
      </c>
      <c r="K667" s="67"/>
      <c r="L667" s="67"/>
      <c r="M667" s="67"/>
      <c r="N667" s="67">
        <v>30844</v>
      </c>
      <c r="O667" s="163" t="s">
        <v>749</v>
      </c>
      <c r="Q667" s="65" t="s">
        <v>749</v>
      </c>
      <c r="R667" s="260" t="s">
        <v>2953</v>
      </c>
      <c r="S667" s="260" t="s">
        <v>3048</v>
      </c>
      <c r="Y667" s="6" t="s">
        <v>2953</v>
      </c>
    </row>
    <row r="668" spans="1:25">
      <c r="A668" s="62">
        <v>705</v>
      </c>
      <c r="B668" s="446">
        <v>705</v>
      </c>
      <c r="C668" s="63"/>
      <c r="D668" s="413" t="e">
        <v>#N/A</v>
      </c>
      <c r="E668" s="67" t="s">
        <v>3719</v>
      </c>
      <c r="F668" s="67">
        <f>+IFERROR(IF(VLOOKUP($A668,Indicators!$A:$D,3,FALSE)=0,"TBD",VLOOKUP($A668,Indicators!$A:$D,3,FALSE)),"TBD")</f>
        <v>11</v>
      </c>
      <c r="G668" s="183" t="s">
        <v>723</v>
      </c>
      <c r="H668" s="67" t="s">
        <v>2950</v>
      </c>
      <c r="I668" s="67"/>
      <c r="J668" s="67" t="s">
        <v>2970</v>
      </c>
      <c r="K668" s="67"/>
      <c r="L668" s="67"/>
      <c r="M668" s="67"/>
      <c r="N668" s="67" t="s">
        <v>749</v>
      </c>
      <c r="O668" s="163" t="s">
        <v>749</v>
      </c>
      <c r="Q668" s="65" t="s">
        <v>749</v>
      </c>
      <c r="R668" s="260" t="s">
        <v>2953</v>
      </c>
      <c r="S668" s="260" t="s">
        <v>3048</v>
      </c>
      <c r="Y668" s="6" t="s">
        <v>2953</v>
      </c>
    </row>
    <row r="669" spans="1:25">
      <c r="A669" s="62">
        <v>706</v>
      </c>
      <c r="B669" s="446">
        <v>706</v>
      </c>
      <c r="C669" s="63"/>
      <c r="D669" s="413">
        <v>4262</v>
      </c>
      <c r="E669" s="67" t="s">
        <v>3720</v>
      </c>
      <c r="F669" s="67">
        <f>+IFERROR(IF(VLOOKUP($A669,Indicators!$A:$D,3,FALSE)=0,"TBD",VLOOKUP($A669,Indicators!$A:$D,3,FALSE)),"TBD")</f>
        <v>11</v>
      </c>
      <c r="G669" s="183" t="s">
        <v>723</v>
      </c>
      <c r="H669" s="67" t="s">
        <v>2950</v>
      </c>
      <c r="I669" s="67"/>
      <c r="J669" s="67" t="s">
        <v>2970</v>
      </c>
      <c r="K669" s="67"/>
      <c r="L669" s="67"/>
      <c r="M669" s="207">
        <v>455</v>
      </c>
      <c r="N669" s="67" t="s">
        <v>1636</v>
      </c>
      <c r="O669" s="163" t="s">
        <v>749</v>
      </c>
      <c r="Q669" s="65" t="s">
        <v>749</v>
      </c>
      <c r="R669" s="260" t="s">
        <v>2953</v>
      </c>
      <c r="S669" s="260" t="s">
        <v>3048</v>
      </c>
      <c r="Y669" s="6" t="s">
        <v>2953</v>
      </c>
    </row>
    <row r="670" spans="1:25">
      <c r="A670" s="62">
        <v>707</v>
      </c>
      <c r="B670" s="446">
        <v>707</v>
      </c>
      <c r="C670" s="63"/>
      <c r="D670" s="413">
        <v>4263</v>
      </c>
      <c r="E670" s="67" t="s">
        <v>3721</v>
      </c>
      <c r="F670" s="67">
        <f>+IFERROR(IF(VLOOKUP($A670,Indicators!$A:$D,3,FALSE)=0,"TBD",VLOOKUP($A670,Indicators!$A:$D,3,FALSE)),"TBD")</f>
        <v>11</v>
      </c>
      <c r="G670" s="183" t="s">
        <v>723</v>
      </c>
      <c r="H670" s="67" t="s">
        <v>2950</v>
      </c>
      <c r="I670" s="67"/>
      <c r="J670" s="67" t="s">
        <v>2970</v>
      </c>
      <c r="K670" s="67"/>
      <c r="L670" s="67"/>
      <c r="M670" s="205">
        <v>455</v>
      </c>
      <c r="N670" s="67" t="s">
        <v>1636</v>
      </c>
      <c r="O670" s="163" t="s">
        <v>749</v>
      </c>
      <c r="Q670" s="65" t="s">
        <v>749</v>
      </c>
      <c r="R670" s="260" t="s">
        <v>2953</v>
      </c>
      <c r="S670" s="260" t="s">
        <v>3048</v>
      </c>
      <c r="Y670" s="6" t="s">
        <v>2953</v>
      </c>
    </row>
    <row r="671" spans="1:25">
      <c r="A671" s="62">
        <v>708</v>
      </c>
      <c r="B671" s="446">
        <v>708</v>
      </c>
      <c r="C671" s="63"/>
      <c r="D671" s="413">
        <v>4264</v>
      </c>
      <c r="E671" s="67" t="s">
        <v>3722</v>
      </c>
      <c r="F671" s="67">
        <f>+IFERROR(IF(VLOOKUP($A671,Indicators!$A:$D,3,FALSE)=0,"TBD",VLOOKUP($A671,Indicators!$A:$D,3,FALSE)),"TBD")</f>
        <v>11</v>
      </c>
      <c r="G671" s="183" t="s">
        <v>723</v>
      </c>
      <c r="H671" s="67" t="s">
        <v>2950</v>
      </c>
      <c r="I671" s="67"/>
      <c r="J671" s="67" t="s">
        <v>2970</v>
      </c>
      <c r="K671" s="67"/>
      <c r="L671" s="67"/>
      <c r="M671" s="205">
        <v>455</v>
      </c>
      <c r="N671" s="67" t="s">
        <v>1636</v>
      </c>
      <c r="O671" s="163" t="s">
        <v>749</v>
      </c>
      <c r="Q671" s="65" t="s">
        <v>749</v>
      </c>
      <c r="R671" s="260" t="s">
        <v>2953</v>
      </c>
      <c r="S671" s="260" t="s">
        <v>3048</v>
      </c>
      <c r="Y671" s="6" t="s">
        <v>2953</v>
      </c>
    </row>
    <row r="672" spans="1:25">
      <c r="A672" s="62">
        <v>709</v>
      </c>
      <c r="B672" s="446">
        <v>709</v>
      </c>
      <c r="C672" s="63"/>
      <c r="D672" s="413" t="e">
        <v>#N/A</v>
      </c>
      <c r="E672" s="67" t="s">
        <v>3723</v>
      </c>
      <c r="F672" s="67">
        <f>+IFERROR(IF(VLOOKUP($A672,Indicators!$A:$D,3,FALSE)=0,"TBD",VLOOKUP($A672,Indicators!$A:$D,3,FALSE)),"TBD")</f>
        <v>11</v>
      </c>
      <c r="G672" s="183" t="s">
        <v>723</v>
      </c>
      <c r="H672" s="67" t="s">
        <v>2950</v>
      </c>
      <c r="I672" s="67"/>
      <c r="J672" s="67" t="s">
        <v>2447</v>
      </c>
      <c r="K672" s="67"/>
      <c r="L672" s="67"/>
      <c r="M672" s="67"/>
      <c r="N672" s="67">
        <v>30860</v>
      </c>
      <c r="O672" s="163" t="s">
        <v>749</v>
      </c>
      <c r="P672" s="6" t="s">
        <v>3475</v>
      </c>
      <c r="Q672" s="65" t="s">
        <v>749</v>
      </c>
      <c r="R672" s="260" t="s">
        <v>2953</v>
      </c>
      <c r="S672" s="260" t="s">
        <v>3048</v>
      </c>
      <c r="Y672" s="6" t="s">
        <v>2953</v>
      </c>
    </row>
    <row r="673" spans="1:25">
      <c r="A673" s="62">
        <v>710</v>
      </c>
      <c r="B673" s="446">
        <v>710</v>
      </c>
      <c r="C673" s="63"/>
      <c r="D673" s="413" t="e">
        <v>#N/A</v>
      </c>
      <c r="E673" s="67" t="s">
        <v>3724</v>
      </c>
      <c r="F673" s="67">
        <f>+IFERROR(IF(VLOOKUP($A673,Indicators!$A:$D,3,FALSE)=0,"TBD",VLOOKUP($A673,Indicators!$A:$D,3,FALSE)),"TBD")</f>
        <v>11</v>
      </c>
      <c r="G673" s="183" t="s">
        <v>723</v>
      </c>
      <c r="H673" s="67" t="s">
        <v>2950</v>
      </c>
      <c r="I673" s="67"/>
      <c r="J673" s="67" t="s">
        <v>2447</v>
      </c>
      <c r="K673" s="67"/>
      <c r="L673" s="67"/>
      <c r="M673" s="67"/>
      <c r="N673" s="67">
        <v>30860</v>
      </c>
      <c r="O673" s="163" t="s">
        <v>749</v>
      </c>
      <c r="P673" s="6" t="s">
        <v>3475</v>
      </c>
      <c r="Q673" s="65" t="s">
        <v>749</v>
      </c>
      <c r="R673" s="260" t="s">
        <v>2953</v>
      </c>
      <c r="S673" s="260" t="s">
        <v>3048</v>
      </c>
      <c r="Y673" s="6" t="s">
        <v>2953</v>
      </c>
    </row>
    <row r="674" spans="1:25">
      <c r="A674" s="62">
        <v>711</v>
      </c>
      <c r="B674" s="446">
        <v>711</v>
      </c>
      <c r="C674" s="63"/>
      <c r="D674" s="413" t="e">
        <v>#N/A</v>
      </c>
      <c r="E674" s="67" t="s">
        <v>3725</v>
      </c>
      <c r="F674" s="67">
        <f>+IFERROR(IF(VLOOKUP($A674,Indicators!$A:$D,3,FALSE)=0,"TBD",VLOOKUP($A674,Indicators!$A:$D,3,FALSE)),"TBD")</f>
        <v>11</v>
      </c>
      <c r="G674" s="183" t="s">
        <v>723</v>
      </c>
      <c r="H674" s="67" t="s">
        <v>2950</v>
      </c>
      <c r="I674" s="67"/>
      <c r="J674" s="67" t="s">
        <v>2447</v>
      </c>
      <c r="K674" s="67"/>
      <c r="L674" s="67"/>
      <c r="M674" s="67"/>
      <c r="N674" s="67">
        <v>30860</v>
      </c>
      <c r="O674" s="163" t="s">
        <v>749</v>
      </c>
      <c r="P674" s="6" t="s">
        <v>3475</v>
      </c>
      <c r="Q674" s="65" t="s">
        <v>749</v>
      </c>
      <c r="R674" s="260" t="s">
        <v>2953</v>
      </c>
      <c r="S674" s="260" t="s">
        <v>3048</v>
      </c>
      <c r="Y674" s="6" t="s">
        <v>2953</v>
      </c>
    </row>
    <row r="675" spans="1:25">
      <c r="A675" s="62">
        <v>712</v>
      </c>
      <c r="B675" s="446">
        <v>712</v>
      </c>
      <c r="C675" s="63"/>
      <c r="D675" s="413" t="e">
        <v>#N/A</v>
      </c>
      <c r="E675" s="67" t="s">
        <v>3726</v>
      </c>
      <c r="F675" s="67">
        <f>+IFERROR(IF(VLOOKUP($A675,Indicators!$A:$D,3,FALSE)=0,"TBD",VLOOKUP($A675,Indicators!$A:$D,3,FALSE)),"TBD")</f>
        <v>11</v>
      </c>
      <c r="G675" s="183" t="s">
        <v>723</v>
      </c>
      <c r="H675" s="67" t="s">
        <v>2950</v>
      </c>
      <c r="I675" s="67"/>
      <c r="J675" s="67" t="s">
        <v>2447</v>
      </c>
      <c r="K675" s="67"/>
      <c r="L675" s="67"/>
      <c r="M675" s="67"/>
      <c r="N675" s="67" t="s">
        <v>749</v>
      </c>
      <c r="O675" s="163" t="s">
        <v>749</v>
      </c>
      <c r="P675" s="6" t="s">
        <v>3475</v>
      </c>
      <c r="Q675" s="65" t="s">
        <v>749</v>
      </c>
      <c r="R675" s="260" t="s">
        <v>2953</v>
      </c>
      <c r="S675" s="260" t="s">
        <v>3048</v>
      </c>
      <c r="Y675" s="6" t="s">
        <v>2953</v>
      </c>
    </row>
    <row r="676" spans="1:25">
      <c r="A676" s="62">
        <v>713</v>
      </c>
      <c r="B676" s="446">
        <v>713</v>
      </c>
      <c r="C676" s="63"/>
      <c r="D676" s="413" t="e">
        <v>#N/A</v>
      </c>
      <c r="E676" s="67" t="s">
        <v>3727</v>
      </c>
      <c r="F676" s="67">
        <f>+IFERROR(IF(VLOOKUP($A676,Indicators!$A:$D,3,FALSE)=0,"TBD",VLOOKUP($A676,Indicators!$A:$D,3,FALSE)),"TBD")</f>
        <v>11</v>
      </c>
      <c r="G676" s="183" t="s">
        <v>723</v>
      </c>
      <c r="H676" s="67" t="s">
        <v>2950</v>
      </c>
      <c r="I676" s="67"/>
      <c r="J676" s="67" t="s">
        <v>2447</v>
      </c>
      <c r="K676" s="67"/>
      <c r="L676" s="67"/>
      <c r="M676" s="67"/>
      <c r="N676" s="67" t="s">
        <v>749</v>
      </c>
      <c r="O676" s="163" t="s">
        <v>749</v>
      </c>
      <c r="P676" s="6" t="s">
        <v>3475</v>
      </c>
      <c r="Q676" s="65" t="s">
        <v>749</v>
      </c>
      <c r="R676" s="260" t="s">
        <v>2953</v>
      </c>
      <c r="S676" s="260" t="s">
        <v>3048</v>
      </c>
      <c r="Y676" s="6" t="s">
        <v>2953</v>
      </c>
    </row>
    <row r="677" spans="1:25">
      <c r="A677" s="62">
        <v>714</v>
      </c>
      <c r="B677" s="446">
        <v>714</v>
      </c>
      <c r="C677" s="63"/>
      <c r="D677" s="413" t="e">
        <v>#N/A</v>
      </c>
      <c r="E677" s="67" t="s">
        <v>3728</v>
      </c>
      <c r="F677" s="67">
        <f>+IFERROR(IF(VLOOKUP($A677,Indicators!$A:$D,3,FALSE)=0,"TBD",VLOOKUP($A677,Indicators!$A:$D,3,FALSE)),"TBD")</f>
        <v>11</v>
      </c>
      <c r="G677" s="183" t="s">
        <v>723</v>
      </c>
      <c r="H677" s="67" t="s">
        <v>2950</v>
      </c>
      <c r="I677" s="67"/>
      <c r="J677" s="67" t="s">
        <v>2447</v>
      </c>
      <c r="K677" s="67"/>
      <c r="L677" s="67"/>
      <c r="M677" s="67"/>
      <c r="N677" s="67" t="s">
        <v>749</v>
      </c>
      <c r="O677" s="163" t="s">
        <v>749</v>
      </c>
      <c r="P677" s="6" t="s">
        <v>3475</v>
      </c>
      <c r="Q677" s="65" t="s">
        <v>749</v>
      </c>
      <c r="R677" s="260" t="s">
        <v>2953</v>
      </c>
      <c r="S677" s="260" t="s">
        <v>3048</v>
      </c>
      <c r="Y677" s="6" t="s">
        <v>2953</v>
      </c>
    </row>
    <row r="678" spans="1:25">
      <c r="A678" s="62">
        <v>715</v>
      </c>
      <c r="B678" s="446">
        <v>715</v>
      </c>
      <c r="C678" s="63"/>
      <c r="D678" s="413">
        <v>4258</v>
      </c>
      <c r="E678" s="67" t="s">
        <v>3729</v>
      </c>
      <c r="F678" s="67">
        <f>+IFERROR(IF(VLOOKUP($A678,Indicators!$A:$D,3,FALSE)=0,"TBD",VLOOKUP($A678,Indicators!$A:$D,3,FALSE)),"TBD")</f>
        <v>11</v>
      </c>
      <c r="G678" s="183" t="s">
        <v>723</v>
      </c>
      <c r="H678" s="67" t="s">
        <v>2950</v>
      </c>
      <c r="I678" s="67"/>
      <c r="J678" s="67" t="s">
        <v>2970</v>
      </c>
      <c r="K678" s="67"/>
      <c r="L678" s="67"/>
      <c r="M678" s="207">
        <v>453</v>
      </c>
      <c r="N678" s="67" t="s">
        <v>1646</v>
      </c>
      <c r="O678" s="163" t="s">
        <v>749</v>
      </c>
      <c r="Q678" s="65" t="s">
        <v>749</v>
      </c>
      <c r="R678" s="260" t="s">
        <v>2953</v>
      </c>
      <c r="S678" s="260" t="s">
        <v>3048</v>
      </c>
      <c r="Y678" s="6" t="s">
        <v>2953</v>
      </c>
    </row>
    <row r="679" spans="1:25">
      <c r="A679" s="62">
        <v>716</v>
      </c>
      <c r="B679" s="446">
        <v>716</v>
      </c>
      <c r="C679" s="63"/>
      <c r="D679" s="413">
        <v>4259</v>
      </c>
      <c r="E679" s="67" t="s">
        <v>3730</v>
      </c>
      <c r="F679" s="67">
        <f>+IFERROR(IF(VLOOKUP($A679,Indicators!$A:$D,3,FALSE)=0,"TBD",VLOOKUP($A679,Indicators!$A:$D,3,FALSE)),"TBD")</f>
        <v>11</v>
      </c>
      <c r="G679" s="183" t="s">
        <v>723</v>
      </c>
      <c r="H679" s="67" t="s">
        <v>2950</v>
      </c>
      <c r="I679" s="67"/>
      <c r="J679" s="67" t="s">
        <v>2970</v>
      </c>
      <c r="K679" s="67"/>
      <c r="L679" s="67"/>
      <c r="M679" s="205">
        <v>453</v>
      </c>
      <c r="N679" s="67" t="s">
        <v>1646</v>
      </c>
      <c r="O679" s="163" t="s">
        <v>749</v>
      </c>
      <c r="Q679" s="65" t="s">
        <v>749</v>
      </c>
      <c r="R679" s="260" t="s">
        <v>2953</v>
      </c>
      <c r="S679" s="260" t="s">
        <v>3048</v>
      </c>
      <c r="Y679" s="6" t="s">
        <v>2953</v>
      </c>
    </row>
    <row r="680" spans="1:25">
      <c r="A680" s="62">
        <v>717</v>
      </c>
      <c r="B680" s="446">
        <v>717</v>
      </c>
      <c r="C680" s="63"/>
      <c r="D680" s="413">
        <v>4260</v>
      </c>
      <c r="E680" s="67" t="s">
        <v>3731</v>
      </c>
      <c r="F680" s="67">
        <f>+IFERROR(IF(VLOOKUP($A680,Indicators!$A:$D,3,FALSE)=0,"TBD",VLOOKUP($A680,Indicators!$A:$D,3,FALSE)),"TBD")</f>
        <v>11</v>
      </c>
      <c r="G680" s="183" t="s">
        <v>723</v>
      </c>
      <c r="H680" s="67" t="s">
        <v>2950</v>
      </c>
      <c r="I680" s="67"/>
      <c r="J680" s="67" t="s">
        <v>2970</v>
      </c>
      <c r="K680" s="67"/>
      <c r="L680" s="67"/>
      <c r="M680" s="205">
        <v>453</v>
      </c>
      <c r="N680" s="67" t="s">
        <v>1646</v>
      </c>
      <c r="O680" s="163" t="s">
        <v>749</v>
      </c>
      <c r="Q680" s="65" t="s">
        <v>749</v>
      </c>
      <c r="R680" s="260" t="s">
        <v>2953</v>
      </c>
      <c r="S680" s="260" t="s">
        <v>3048</v>
      </c>
      <c r="Y680" s="6" t="s">
        <v>2953</v>
      </c>
    </row>
    <row r="681" spans="1:25">
      <c r="A681" s="62">
        <v>718</v>
      </c>
      <c r="B681" s="446">
        <v>718</v>
      </c>
      <c r="C681" s="63"/>
      <c r="D681" s="413" t="e">
        <v>#N/A</v>
      </c>
      <c r="E681" s="67" t="s">
        <v>3732</v>
      </c>
      <c r="F681" s="67">
        <f>+IFERROR(IF(VLOOKUP($A681,Indicators!$A:$D,3,FALSE)=0,"TBD",VLOOKUP($A681,Indicators!$A:$D,3,FALSE)),"TBD")</f>
        <v>11</v>
      </c>
      <c r="G681" s="183" t="s">
        <v>723</v>
      </c>
      <c r="H681" s="67" t="s">
        <v>2950</v>
      </c>
      <c r="I681" s="67"/>
      <c r="J681" s="67" t="s">
        <v>2970</v>
      </c>
      <c r="K681" s="67"/>
      <c r="L681" s="67"/>
      <c r="M681" s="67"/>
      <c r="N681" s="67">
        <v>30201</v>
      </c>
      <c r="O681" s="163" t="s">
        <v>749</v>
      </c>
      <c r="Q681" s="65" t="s">
        <v>749</v>
      </c>
      <c r="R681" s="260" t="s">
        <v>2953</v>
      </c>
      <c r="S681" s="260" t="s">
        <v>3048</v>
      </c>
      <c r="Y681" s="6" t="s">
        <v>2953</v>
      </c>
    </row>
    <row r="682" spans="1:25">
      <c r="A682" s="62">
        <v>719</v>
      </c>
      <c r="B682" s="446">
        <v>719</v>
      </c>
      <c r="C682" s="63"/>
      <c r="D682" s="413" t="e">
        <v>#N/A</v>
      </c>
      <c r="E682" s="67" t="s">
        <v>3733</v>
      </c>
      <c r="F682" s="67">
        <f>+IFERROR(IF(VLOOKUP($A682,Indicators!$A:$D,3,FALSE)=0,"TBD",VLOOKUP($A682,Indicators!$A:$D,3,FALSE)),"TBD")</f>
        <v>11</v>
      </c>
      <c r="G682" s="183" t="s">
        <v>723</v>
      </c>
      <c r="H682" s="67" t="s">
        <v>2950</v>
      </c>
      <c r="I682" s="67"/>
      <c r="J682" s="67" t="s">
        <v>2970</v>
      </c>
      <c r="K682" s="67"/>
      <c r="L682" s="67"/>
      <c r="M682" s="67"/>
      <c r="N682" s="67">
        <v>30201</v>
      </c>
      <c r="O682" s="163" t="s">
        <v>749</v>
      </c>
      <c r="Q682" s="65" t="s">
        <v>749</v>
      </c>
      <c r="R682" s="260" t="s">
        <v>2953</v>
      </c>
      <c r="S682" s="260" t="s">
        <v>3048</v>
      </c>
      <c r="Y682" s="6" t="s">
        <v>2953</v>
      </c>
    </row>
    <row r="683" spans="1:25">
      <c r="A683" s="62">
        <v>720</v>
      </c>
      <c r="B683" s="446">
        <v>720</v>
      </c>
      <c r="C683" s="63"/>
      <c r="D683" s="413" t="e">
        <v>#N/A</v>
      </c>
      <c r="E683" s="67" t="s">
        <v>3734</v>
      </c>
      <c r="F683" s="67">
        <f>+IFERROR(IF(VLOOKUP($A683,Indicators!$A:$D,3,FALSE)=0,"TBD",VLOOKUP($A683,Indicators!$A:$D,3,FALSE)),"TBD")</f>
        <v>11</v>
      </c>
      <c r="G683" s="183" t="s">
        <v>723</v>
      </c>
      <c r="H683" s="67" t="s">
        <v>2950</v>
      </c>
      <c r="I683" s="67"/>
      <c r="J683" s="67" t="s">
        <v>2970</v>
      </c>
      <c r="K683" s="67"/>
      <c r="L683" s="67"/>
      <c r="M683" s="67"/>
      <c r="N683" s="67">
        <v>30201</v>
      </c>
      <c r="O683" s="163" t="s">
        <v>749</v>
      </c>
      <c r="Q683" s="65" t="s">
        <v>749</v>
      </c>
      <c r="R683" s="260" t="s">
        <v>2953</v>
      </c>
      <c r="S683" s="260" t="s">
        <v>3048</v>
      </c>
      <c r="Y683" s="6" t="s">
        <v>2953</v>
      </c>
    </row>
    <row r="684" spans="1:25">
      <c r="A684" s="62">
        <v>721</v>
      </c>
      <c r="B684" s="446">
        <v>721</v>
      </c>
      <c r="C684" s="63"/>
      <c r="D684" s="413" t="e">
        <v>#N/A</v>
      </c>
      <c r="E684" s="67" t="s">
        <v>3735</v>
      </c>
      <c r="F684" s="67">
        <f>+IFERROR(IF(VLOOKUP($A684,Indicators!$A:$D,3,FALSE)=0,"TBD",VLOOKUP($A684,Indicators!$A:$D,3,FALSE)),"TBD")</f>
        <v>11</v>
      </c>
      <c r="G684" s="183" t="s">
        <v>723</v>
      </c>
      <c r="H684" s="67" t="s">
        <v>2950</v>
      </c>
      <c r="I684" s="67"/>
      <c r="J684" s="67" t="s">
        <v>2447</v>
      </c>
      <c r="K684" s="67"/>
      <c r="L684" s="67"/>
      <c r="M684" s="67"/>
      <c r="N684" s="67">
        <v>30201</v>
      </c>
      <c r="O684" s="163" t="s">
        <v>749</v>
      </c>
      <c r="P684" s="6" t="s">
        <v>3475</v>
      </c>
      <c r="Q684" s="65" t="s">
        <v>749</v>
      </c>
      <c r="R684" s="260" t="s">
        <v>3479</v>
      </c>
      <c r="S684" s="260" t="s">
        <v>3048</v>
      </c>
      <c r="Y684" s="6" t="s">
        <v>3468</v>
      </c>
    </row>
    <row r="685" spans="1:25">
      <c r="A685" s="62">
        <v>722</v>
      </c>
      <c r="B685" s="446">
        <v>722</v>
      </c>
      <c r="C685" s="63"/>
      <c r="D685" s="413" t="e">
        <v>#N/A</v>
      </c>
      <c r="E685" s="67" t="s">
        <v>3736</v>
      </c>
      <c r="F685" s="67">
        <f>+IFERROR(IF(VLOOKUP($A685,Indicators!$A:$D,3,FALSE)=0,"TBD",VLOOKUP($A685,Indicators!$A:$D,3,FALSE)),"TBD")</f>
        <v>11</v>
      </c>
      <c r="G685" s="183" t="s">
        <v>723</v>
      </c>
      <c r="H685" s="67" t="s">
        <v>2950</v>
      </c>
      <c r="I685" s="67"/>
      <c r="J685" s="67" t="s">
        <v>2447</v>
      </c>
      <c r="K685" s="67"/>
      <c r="L685" s="67"/>
      <c r="M685" s="67"/>
      <c r="N685" s="67">
        <v>30201</v>
      </c>
      <c r="O685" s="163" t="s">
        <v>749</v>
      </c>
      <c r="P685" s="6" t="s">
        <v>3475</v>
      </c>
      <c r="Q685" s="65" t="s">
        <v>749</v>
      </c>
      <c r="R685" s="260" t="s">
        <v>2953</v>
      </c>
      <c r="S685" s="260" t="s">
        <v>3048</v>
      </c>
      <c r="Y685" s="6" t="s">
        <v>2953</v>
      </c>
    </row>
    <row r="686" spans="1:25">
      <c r="A686" s="62">
        <v>723</v>
      </c>
      <c r="B686" s="446">
        <v>723</v>
      </c>
      <c r="C686" s="63"/>
      <c r="D686" s="413" t="e">
        <v>#N/A</v>
      </c>
      <c r="E686" s="67" t="s">
        <v>3737</v>
      </c>
      <c r="F686" s="67">
        <f>+IFERROR(IF(VLOOKUP($A686,Indicators!$A:$D,3,FALSE)=0,"TBD",VLOOKUP($A686,Indicators!$A:$D,3,FALSE)),"TBD")</f>
        <v>11</v>
      </c>
      <c r="G686" s="183" t="s">
        <v>723</v>
      </c>
      <c r="H686" s="67" t="s">
        <v>2950</v>
      </c>
      <c r="I686" s="67"/>
      <c r="J686" s="67" t="s">
        <v>2447</v>
      </c>
      <c r="K686" s="67"/>
      <c r="L686" s="67"/>
      <c r="M686" s="67"/>
      <c r="N686" s="67">
        <v>30201</v>
      </c>
      <c r="O686" s="163" t="s">
        <v>749</v>
      </c>
      <c r="P686" s="6" t="s">
        <v>3475</v>
      </c>
      <c r="Q686" s="65" t="s">
        <v>749</v>
      </c>
      <c r="R686" s="260" t="s">
        <v>2953</v>
      </c>
      <c r="S686" s="260" t="s">
        <v>3048</v>
      </c>
      <c r="Y686" s="6" t="s">
        <v>2953</v>
      </c>
    </row>
    <row r="687" spans="1:25">
      <c r="A687" s="62">
        <v>724</v>
      </c>
      <c r="B687" s="446">
        <v>724</v>
      </c>
      <c r="C687" s="63"/>
      <c r="D687" s="413" t="e">
        <v>#N/A</v>
      </c>
      <c r="E687" s="67" t="s">
        <v>3738</v>
      </c>
      <c r="F687" s="67">
        <f>+IFERROR(IF(VLOOKUP($A687,Indicators!$A:$D,3,FALSE)=0,"TBD",VLOOKUP($A687,Indicators!$A:$D,3,FALSE)),"TBD")</f>
        <v>11</v>
      </c>
      <c r="G687" s="183" t="s">
        <v>723</v>
      </c>
      <c r="H687" s="67" t="s">
        <v>2950</v>
      </c>
      <c r="I687" s="67"/>
      <c r="J687" s="67" t="s">
        <v>2447</v>
      </c>
      <c r="K687" s="67"/>
      <c r="L687" s="67"/>
      <c r="M687" s="67"/>
      <c r="N687" s="67">
        <v>30201</v>
      </c>
      <c r="O687" s="163" t="s">
        <v>749</v>
      </c>
      <c r="P687" s="6" t="s">
        <v>3475</v>
      </c>
      <c r="Q687" s="65" t="s">
        <v>749</v>
      </c>
      <c r="R687" s="260" t="s">
        <v>3479</v>
      </c>
      <c r="S687" s="260" t="s">
        <v>3048</v>
      </c>
      <c r="Y687" s="6" t="s">
        <v>3468</v>
      </c>
    </row>
    <row r="688" spans="1:25">
      <c r="A688" s="62">
        <v>725</v>
      </c>
      <c r="B688" s="446">
        <v>725</v>
      </c>
      <c r="C688" s="63"/>
      <c r="D688" s="413" t="e">
        <v>#N/A</v>
      </c>
      <c r="E688" s="67" t="s">
        <v>3739</v>
      </c>
      <c r="F688" s="67">
        <f>+IFERROR(IF(VLOOKUP($A688,Indicators!$A:$D,3,FALSE)=0,"TBD",VLOOKUP($A688,Indicators!$A:$D,3,FALSE)),"TBD")</f>
        <v>11</v>
      </c>
      <c r="G688" s="183" t="s">
        <v>723</v>
      </c>
      <c r="H688" s="67" t="s">
        <v>2950</v>
      </c>
      <c r="I688" s="67"/>
      <c r="J688" s="67" t="s">
        <v>2447</v>
      </c>
      <c r="K688" s="67"/>
      <c r="L688" s="67"/>
      <c r="M688" s="67"/>
      <c r="N688" s="67">
        <v>30201</v>
      </c>
      <c r="O688" s="163" t="s">
        <v>749</v>
      </c>
      <c r="P688" s="6" t="s">
        <v>3475</v>
      </c>
      <c r="Q688" s="65" t="s">
        <v>749</v>
      </c>
      <c r="R688" s="260" t="s">
        <v>2953</v>
      </c>
      <c r="S688" s="260" t="s">
        <v>3048</v>
      </c>
      <c r="Y688" s="6" t="s">
        <v>2953</v>
      </c>
    </row>
    <row r="689" spans="1:25">
      <c r="A689" s="62">
        <v>726</v>
      </c>
      <c r="B689" s="446">
        <v>726</v>
      </c>
      <c r="C689" s="63"/>
      <c r="D689" s="413" t="e">
        <v>#N/A</v>
      </c>
      <c r="E689" s="67" t="s">
        <v>3740</v>
      </c>
      <c r="F689" s="67">
        <f>+IFERROR(IF(VLOOKUP($A689,Indicators!$A:$D,3,FALSE)=0,"TBD",VLOOKUP($A689,Indicators!$A:$D,3,FALSE)),"TBD")</f>
        <v>11</v>
      </c>
      <c r="G689" s="183" t="s">
        <v>723</v>
      </c>
      <c r="H689" s="67" t="s">
        <v>2950</v>
      </c>
      <c r="I689" s="67"/>
      <c r="J689" s="67" t="s">
        <v>2447</v>
      </c>
      <c r="K689" s="67"/>
      <c r="L689" s="67"/>
      <c r="M689" s="67"/>
      <c r="N689" s="67">
        <v>30201</v>
      </c>
      <c r="O689" s="163" t="s">
        <v>749</v>
      </c>
      <c r="P689" s="6" t="s">
        <v>3475</v>
      </c>
      <c r="Q689" s="65" t="s">
        <v>749</v>
      </c>
      <c r="R689" s="260" t="s">
        <v>2953</v>
      </c>
      <c r="S689" s="260" t="s">
        <v>3048</v>
      </c>
      <c r="Y689" s="6" t="s">
        <v>2953</v>
      </c>
    </row>
    <row r="690" spans="1:25">
      <c r="A690" s="62">
        <v>727</v>
      </c>
      <c r="B690" s="446">
        <v>727</v>
      </c>
      <c r="C690" s="63"/>
      <c r="D690" s="413">
        <v>4161</v>
      </c>
      <c r="E690" s="67" t="s">
        <v>3741</v>
      </c>
      <c r="F690" s="67">
        <f>+IFERROR(IF(VLOOKUP($A690,Indicators!$A:$D,3,FALSE)=0,"TBD",VLOOKUP($A690,Indicators!$A:$D,3,FALSE)),"TBD")</f>
        <v>11</v>
      </c>
      <c r="G690" s="183" t="s">
        <v>723</v>
      </c>
      <c r="H690" s="67" t="s">
        <v>2950</v>
      </c>
      <c r="I690" s="67"/>
      <c r="J690" s="67" t="s">
        <v>2970</v>
      </c>
      <c r="K690" s="67"/>
      <c r="L690" s="67"/>
      <c r="M690" s="207">
        <v>416</v>
      </c>
      <c r="N690" s="67">
        <v>30892</v>
      </c>
      <c r="O690" s="163" t="s">
        <v>749</v>
      </c>
      <c r="Q690" s="65" t="s">
        <v>749</v>
      </c>
      <c r="R690" s="260" t="s">
        <v>2953</v>
      </c>
      <c r="S690" s="260" t="s">
        <v>2953</v>
      </c>
      <c r="Y690" s="6" t="s">
        <v>2953</v>
      </c>
    </row>
    <row r="691" spans="1:25">
      <c r="A691" s="62">
        <v>728</v>
      </c>
      <c r="B691" s="446">
        <v>728</v>
      </c>
      <c r="C691" s="63"/>
      <c r="D691" s="413" t="e">
        <v>#N/A</v>
      </c>
      <c r="E691" s="67" t="s">
        <v>3742</v>
      </c>
      <c r="F691" s="67">
        <f>+IFERROR(IF(VLOOKUP($A691,Indicators!$A:$D,3,FALSE)=0,"TBD",VLOOKUP($A691,Indicators!$A:$D,3,FALSE)),"TBD")</f>
        <v>11</v>
      </c>
      <c r="G691" s="183" t="s">
        <v>723</v>
      </c>
      <c r="H691" s="67" t="s">
        <v>2950</v>
      </c>
      <c r="I691" s="67"/>
      <c r="J691" s="67" t="s">
        <v>2970</v>
      </c>
      <c r="K691" s="67"/>
      <c r="L691" s="67"/>
      <c r="M691" s="202" t="s">
        <v>2953</v>
      </c>
      <c r="N691" s="67" t="s">
        <v>749</v>
      </c>
      <c r="O691" s="163" t="s">
        <v>749</v>
      </c>
      <c r="Q691" s="65" t="s">
        <v>749</v>
      </c>
      <c r="R691" s="260" t="s">
        <v>2953</v>
      </c>
      <c r="S691" s="260" t="s">
        <v>2953</v>
      </c>
      <c r="Y691" s="6" t="s">
        <v>2953</v>
      </c>
    </row>
    <row r="692" spans="1:25">
      <c r="A692" s="62">
        <v>729</v>
      </c>
      <c r="B692" s="446">
        <v>729</v>
      </c>
      <c r="C692" s="63"/>
      <c r="D692" s="413">
        <v>4176</v>
      </c>
      <c r="E692" s="67" t="s">
        <v>3743</v>
      </c>
      <c r="F692" s="67">
        <f>+IFERROR(IF(VLOOKUP($A692,Indicators!$A:$D,3,FALSE)=0,"TBD",VLOOKUP($A692,Indicators!$A:$D,3,FALSE)),"TBD")</f>
        <v>11</v>
      </c>
      <c r="G692" s="183" t="s">
        <v>723</v>
      </c>
      <c r="H692" s="67" t="s">
        <v>2950</v>
      </c>
      <c r="I692" s="67"/>
      <c r="J692" s="67" t="s">
        <v>2970</v>
      </c>
      <c r="K692" s="67"/>
      <c r="L692" s="67"/>
      <c r="M692" s="205">
        <v>419</v>
      </c>
      <c r="N692" s="208">
        <v>30895</v>
      </c>
      <c r="O692" s="163" t="s">
        <v>749</v>
      </c>
      <c r="Q692" s="65" t="s">
        <v>749</v>
      </c>
      <c r="R692" s="260" t="s">
        <v>2953</v>
      </c>
      <c r="S692" s="260" t="s">
        <v>3048</v>
      </c>
      <c r="Y692" s="6" t="s">
        <v>2953</v>
      </c>
    </row>
    <row r="693" spans="1:25">
      <c r="A693" s="62">
        <v>730</v>
      </c>
      <c r="B693" s="446">
        <v>730</v>
      </c>
      <c r="C693" s="63"/>
      <c r="D693" s="413">
        <v>4179</v>
      </c>
      <c r="E693" s="67" t="s">
        <v>3744</v>
      </c>
      <c r="F693" s="67">
        <f>+IFERROR(IF(VLOOKUP($A693,Indicators!$A:$D,3,FALSE)=0,"TBD",VLOOKUP($A693,Indicators!$A:$D,3,FALSE)),"TBD")</f>
        <v>11</v>
      </c>
      <c r="G693" s="183" t="s">
        <v>723</v>
      </c>
      <c r="H693" s="67" t="s">
        <v>2950</v>
      </c>
      <c r="I693" s="67"/>
      <c r="J693" s="67" t="s">
        <v>2970</v>
      </c>
      <c r="K693" s="67"/>
      <c r="L693" s="67"/>
      <c r="M693" s="205">
        <v>419</v>
      </c>
      <c r="N693" s="208">
        <v>30895</v>
      </c>
      <c r="O693" s="163" t="s">
        <v>749</v>
      </c>
      <c r="Q693" s="65" t="s">
        <v>749</v>
      </c>
      <c r="R693" s="260" t="s">
        <v>2953</v>
      </c>
      <c r="S693" s="260" t="s">
        <v>3048</v>
      </c>
      <c r="Y693" s="6" t="s">
        <v>2953</v>
      </c>
    </row>
    <row r="694" spans="1:25">
      <c r="A694" s="62">
        <v>731</v>
      </c>
      <c r="B694" s="446">
        <v>731</v>
      </c>
      <c r="C694" s="63"/>
      <c r="D694" s="413">
        <v>4181</v>
      </c>
      <c r="E694" s="67" t="s">
        <v>3745</v>
      </c>
      <c r="F694" s="67">
        <f>+IFERROR(IF(VLOOKUP($A694,Indicators!$A:$D,3,FALSE)=0,"TBD",VLOOKUP($A694,Indicators!$A:$D,3,FALSE)),"TBD")</f>
        <v>11</v>
      </c>
      <c r="G694" s="183" t="s">
        <v>723</v>
      </c>
      <c r="H694" s="67" t="s">
        <v>2950</v>
      </c>
      <c r="I694" s="67"/>
      <c r="J694" s="67" t="s">
        <v>2970</v>
      </c>
      <c r="K694" s="67"/>
      <c r="L694" s="67"/>
      <c r="M694" s="205">
        <v>419</v>
      </c>
      <c r="N694" s="208">
        <v>30895</v>
      </c>
      <c r="O694" s="163" t="s">
        <v>749</v>
      </c>
      <c r="Q694" s="65" t="s">
        <v>749</v>
      </c>
      <c r="R694" s="260" t="s">
        <v>2953</v>
      </c>
      <c r="S694" s="260" t="s">
        <v>3048</v>
      </c>
      <c r="Y694" s="6" t="s">
        <v>2953</v>
      </c>
    </row>
    <row r="695" spans="1:25">
      <c r="A695" s="62">
        <v>732</v>
      </c>
      <c r="B695" s="446">
        <v>732</v>
      </c>
      <c r="C695" s="63"/>
      <c r="D695" s="413" t="e">
        <v>#N/A</v>
      </c>
      <c r="E695" s="67" t="s">
        <v>3746</v>
      </c>
      <c r="F695" s="67">
        <f>+IFERROR(IF(VLOOKUP($A695,Indicators!$A:$D,3,FALSE)=0,"TBD",VLOOKUP($A695,Indicators!$A:$D,3,FALSE)),"TBD")</f>
        <v>11</v>
      </c>
      <c r="G695" s="183" t="s">
        <v>723</v>
      </c>
      <c r="H695" s="67" t="s">
        <v>2950</v>
      </c>
      <c r="I695" s="67"/>
      <c r="J695" s="67" t="s">
        <v>2447</v>
      </c>
      <c r="K695" s="67"/>
      <c r="L695" s="67"/>
      <c r="M695" s="67"/>
      <c r="N695" s="67" t="s">
        <v>749</v>
      </c>
      <c r="O695" s="163" t="s">
        <v>749</v>
      </c>
      <c r="Q695" s="65" t="s">
        <v>749</v>
      </c>
      <c r="R695" s="260" t="s">
        <v>2953</v>
      </c>
      <c r="S695" s="260" t="s">
        <v>2953</v>
      </c>
      <c r="Y695" s="6" t="s">
        <v>2953</v>
      </c>
    </row>
    <row r="696" spans="1:25">
      <c r="A696" s="62">
        <v>733</v>
      </c>
      <c r="B696" s="446">
        <v>733</v>
      </c>
      <c r="C696" s="63"/>
      <c r="D696" s="413" t="e">
        <v>#N/A</v>
      </c>
      <c r="E696" s="67" t="s">
        <v>3747</v>
      </c>
      <c r="F696" s="67">
        <f>+IFERROR(IF(VLOOKUP($A696,Indicators!$A:$D,3,FALSE)=0,"TBD",VLOOKUP($A696,Indicators!$A:$D,3,FALSE)),"TBD")</f>
        <v>11</v>
      </c>
      <c r="G696" s="183" t="s">
        <v>723</v>
      </c>
      <c r="H696" s="67" t="s">
        <v>2950</v>
      </c>
      <c r="I696" s="67"/>
      <c r="J696" s="67" t="s">
        <v>2447</v>
      </c>
      <c r="K696" s="67"/>
      <c r="L696" s="67"/>
      <c r="M696" s="67"/>
      <c r="N696" s="67" t="s">
        <v>749</v>
      </c>
      <c r="O696" s="163" t="s">
        <v>749</v>
      </c>
      <c r="Q696" s="65" t="s">
        <v>749</v>
      </c>
      <c r="R696" s="260" t="s">
        <v>2953</v>
      </c>
      <c r="S696" s="260" t="s">
        <v>2953</v>
      </c>
      <c r="Y696" s="6" t="s">
        <v>2953</v>
      </c>
    </row>
    <row r="697" spans="1:25">
      <c r="A697" s="62">
        <v>734</v>
      </c>
      <c r="B697" s="446">
        <v>734</v>
      </c>
      <c r="C697" s="63"/>
      <c r="D697" s="413" t="e">
        <v>#N/A</v>
      </c>
      <c r="E697" s="67" t="s">
        <v>3748</v>
      </c>
      <c r="F697" s="67">
        <f>+IFERROR(IF(VLOOKUP($A697,Indicators!$A:$D,3,FALSE)=0,"TBD",VLOOKUP($A697,Indicators!$A:$D,3,FALSE)),"TBD")</f>
        <v>11</v>
      </c>
      <c r="G697" s="183" t="s">
        <v>723</v>
      </c>
      <c r="H697" s="67" t="s">
        <v>2950</v>
      </c>
      <c r="I697" s="67"/>
      <c r="J697" s="67" t="s">
        <v>2447</v>
      </c>
      <c r="K697" s="67"/>
      <c r="L697" s="67"/>
      <c r="M697" s="67"/>
      <c r="N697" s="67" t="s">
        <v>749</v>
      </c>
      <c r="O697" s="163" t="s">
        <v>749</v>
      </c>
      <c r="Q697" s="65" t="s">
        <v>749</v>
      </c>
      <c r="R697" s="260" t="s">
        <v>2953</v>
      </c>
      <c r="S697" s="260" t="s">
        <v>2953</v>
      </c>
      <c r="Y697" s="6" t="s">
        <v>2953</v>
      </c>
    </row>
    <row r="698" spans="1:25">
      <c r="A698" s="62">
        <v>735</v>
      </c>
      <c r="B698" s="446">
        <v>735</v>
      </c>
      <c r="C698" s="63"/>
      <c r="D698" s="413" t="e">
        <v>#N/A</v>
      </c>
      <c r="E698" s="67" t="s">
        <v>3749</v>
      </c>
      <c r="F698" s="67">
        <f>+IFERROR(IF(VLOOKUP($A698,Indicators!$A:$D,3,FALSE)=0,"TBD",VLOOKUP($A698,Indicators!$A:$D,3,FALSE)),"TBD")</f>
        <v>11</v>
      </c>
      <c r="G698" s="183" t="s">
        <v>723</v>
      </c>
      <c r="H698" s="67" t="s">
        <v>2950</v>
      </c>
      <c r="I698" s="67"/>
      <c r="J698" s="67" t="s">
        <v>2447</v>
      </c>
      <c r="K698" s="67"/>
      <c r="L698" s="67"/>
      <c r="M698" s="67"/>
      <c r="N698" s="67" t="s">
        <v>749</v>
      </c>
      <c r="O698" s="163" t="s">
        <v>749</v>
      </c>
      <c r="P698" s="6" t="s">
        <v>3475</v>
      </c>
      <c r="Q698" s="65" t="s">
        <v>749</v>
      </c>
      <c r="R698" s="260" t="s">
        <v>2953</v>
      </c>
      <c r="S698" s="260" t="s">
        <v>3048</v>
      </c>
      <c r="Y698" s="6" t="s">
        <v>2953</v>
      </c>
    </row>
    <row r="699" spans="1:25">
      <c r="A699" s="62">
        <v>736</v>
      </c>
      <c r="B699" s="446">
        <v>736</v>
      </c>
      <c r="C699" s="63"/>
      <c r="D699" s="413" t="e">
        <v>#N/A</v>
      </c>
      <c r="E699" s="67" t="s">
        <v>3750</v>
      </c>
      <c r="F699" s="67">
        <f>+IFERROR(IF(VLOOKUP($A699,Indicators!$A:$D,3,FALSE)=0,"TBD",VLOOKUP($A699,Indicators!$A:$D,3,FALSE)),"TBD")</f>
        <v>11</v>
      </c>
      <c r="G699" s="183" t="s">
        <v>723</v>
      </c>
      <c r="H699" s="67" t="s">
        <v>2950</v>
      </c>
      <c r="I699" s="67"/>
      <c r="J699" s="67" t="s">
        <v>2447</v>
      </c>
      <c r="K699" s="67"/>
      <c r="L699" s="67"/>
      <c r="M699" s="67"/>
      <c r="N699" s="67" t="s">
        <v>749</v>
      </c>
      <c r="O699" s="163" t="s">
        <v>749</v>
      </c>
      <c r="P699" s="6" t="s">
        <v>3475</v>
      </c>
      <c r="Q699" s="65" t="s">
        <v>749</v>
      </c>
      <c r="R699" s="260" t="s">
        <v>2953</v>
      </c>
      <c r="S699" s="260" t="s">
        <v>3048</v>
      </c>
      <c r="Y699" s="6" t="s">
        <v>2953</v>
      </c>
    </row>
    <row r="700" spans="1:25">
      <c r="A700" s="62">
        <v>737</v>
      </c>
      <c r="B700" s="446">
        <v>737</v>
      </c>
      <c r="C700" s="63"/>
      <c r="D700" s="413" t="e">
        <v>#N/A</v>
      </c>
      <c r="E700" s="67" t="s">
        <v>3751</v>
      </c>
      <c r="F700" s="67">
        <f>+IFERROR(IF(VLOOKUP($A700,Indicators!$A:$D,3,FALSE)=0,"TBD",VLOOKUP($A700,Indicators!$A:$D,3,FALSE)),"TBD")</f>
        <v>11</v>
      </c>
      <c r="G700" s="183" t="s">
        <v>723</v>
      </c>
      <c r="H700" s="67" t="s">
        <v>2950</v>
      </c>
      <c r="I700" s="67"/>
      <c r="J700" s="67" t="s">
        <v>2447</v>
      </c>
      <c r="K700" s="67"/>
      <c r="L700" s="67"/>
      <c r="M700" s="67"/>
      <c r="N700" s="67" t="s">
        <v>749</v>
      </c>
      <c r="O700" s="163" t="s">
        <v>749</v>
      </c>
      <c r="P700" s="6" t="s">
        <v>3475</v>
      </c>
      <c r="Q700" s="65" t="s">
        <v>749</v>
      </c>
      <c r="R700" s="260" t="s">
        <v>2953</v>
      </c>
      <c r="S700" s="260" t="s">
        <v>3048</v>
      </c>
      <c r="Y700" s="6" t="s">
        <v>2953</v>
      </c>
    </row>
    <row r="701" spans="1:25">
      <c r="A701" s="62">
        <v>738</v>
      </c>
      <c r="B701" s="446">
        <v>738</v>
      </c>
      <c r="C701" s="63"/>
      <c r="D701" s="413" t="e">
        <v>#N/A</v>
      </c>
      <c r="E701" s="67" t="s">
        <v>3752</v>
      </c>
      <c r="F701" s="67">
        <f>+IFERROR(IF(VLOOKUP($A701,Indicators!$A:$D,3,FALSE)=0,"TBD",VLOOKUP($A701,Indicators!$A:$D,3,FALSE)),"TBD")</f>
        <v>11</v>
      </c>
      <c r="G701" s="183" t="s">
        <v>723</v>
      </c>
      <c r="H701" s="67" t="s">
        <v>2950</v>
      </c>
      <c r="I701" s="67"/>
      <c r="J701" s="67" t="s">
        <v>2447</v>
      </c>
      <c r="K701" s="67"/>
      <c r="L701" s="67"/>
      <c r="M701" s="67"/>
      <c r="N701" s="187">
        <v>30895</v>
      </c>
      <c r="O701" s="163" t="s">
        <v>749</v>
      </c>
      <c r="P701" s="6" t="s">
        <v>3475</v>
      </c>
      <c r="Q701" s="65" t="s">
        <v>749</v>
      </c>
      <c r="R701" s="260" t="s">
        <v>2953</v>
      </c>
      <c r="S701" s="260" t="s">
        <v>3048</v>
      </c>
      <c r="Y701" s="6" t="s">
        <v>2953</v>
      </c>
    </row>
    <row r="702" spans="1:25">
      <c r="A702" s="62">
        <v>739</v>
      </c>
      <c r="B702" s="446">
        <v>739</v>
      </c>
      <c r="C702" s="63"/>
      <c r="D702" s="413" t="e">
        <v>#N/A</v>
      </c>
      <c r="E702" s="67" t="s">
        <v>3753</v>
      </c>
      <c r="F702" s="67">
        <f>+IFERROR(IF(VLOOKUP($A702,Indicators!$A:$D,3,FALSE)=0,"TBD",VLOOKUP($A702,Indicators!$A:$D,3,FALSE)),"TBD")</f>
        <v>11</v>
      </c>
      <c r="G702" s="183" t="s">
        <v>723</v>
      </c>
      <c r="H702" s="67" t="s">
        <v>2950</v>
      </c>
      <c r="I702" s="67"/>
      <c r="J702" s="67" t="s">
        <v>2447</v>
      </c>
      <c r="K702" s="67"/>
      <c r="L702" s="67"/>
      <c r="M702" s="67"/>
      <c r="N702" s="187">
        <v>30895</v>
      </c>
      <c r="O702" s="163" t="s">
        <v>749</v>
      </c>
      <c r="P702" s="6" t="s">
        <v>3475</v>
      </c>
      <c r="Q702" s="65" t="s">
        <v>749</v>
      </c>
      <c r="R702" s="260" t="s">
        <v>2953</v>
      </c>
      <c r="S702" s="260" t="s">
        <v>3048</v>
      </c>
      <c r="Y702" s="6" t="s">
        <v>2953</v>
      </c>
    </row>
    <row r="703" spans="1:25">
      <c r="A703" s="62">
        <v>740</v>
      </c>
      <c r="B703" s="446">
        <v>740</v>
      </c>
      <c r="C703" s="63"/>
      <c r="D703" s="413" t="e">
        <v>#N/A</v>
      </c>
      <c r="E703" s="67" t="s">
        <v>3754</v>
      </c>
      <c r="F703" s="67">
        <f>+IFERROR(IF(VLOOKUP($A703,Indicators!$A:$D,3,FALSE)=0,"TBD",VLOOKUP($A703,Indicators!$A:$D,3,FALSE)),"TBD")</f>
        <v>11</v>
      </c>
      <c r="G703" s="183" t="s">
        <v>723</v>
      </c>
      <c r="H703" s="67" t="s">
        <v>2950</v>
      </c>
      <c r="I703" s="67"/>
      <c r="J703" s="67" t="s">
        <v>2447</v>
      </c>
      <c r="K703" s="67"/>
      <c r="L703" s="67"/>
      <c r="M703" s="67"/>
      <c r="N703" s="187">
        <v>30895</v>
      </c>
      <c r="O703" s="163" t="s">
        <v>749</v>
      </c>
      <c r="P703" s="6" t="s">
        <v>3475</v>
      </c>
      <c r="Q703" s="65" t="s">
        <v>749</v>
      </c>
      <c r="R703" s="260" t="s">
        <v>2953</v>
      </c>
      <c r="S703" s="260" t="s">
        <v>3048</v>
      </c>
      <c r="Y703" s="6" t="s">
        <v>2953</v>
      </c>
    </row>
    <row r="704" spans="1:25">
      <c r="A704" s="62">
        <v>741</v>
      </c>
      <c r="B704" s="446">
        <v>741</v>
      </c>
      <c r="C704" s="63"/>
      <c r="D704" s="413" t="e">
        <v>#N/A</v>
      </c>
      <c r="E704" s="67" t="s">
        <v>3755</v>
      </c>
      <c r="F704" s="67">
        <f>+IFERROR(IF(VLOOKUP($A704,Indicators!$A:$D,3,FALSE)=0,"TBD",VLOOKUP($A704,Indicators!$A:$D,3,FALSE)),"TBD")</f>
        <v>11</v>
      </c>
      <c r="G704" s="183" t="s">
        <v>723</v>
      </c>
      <c r="H704" s="67" t="s">
        <v>2950</v>
      </c>
      <c r="I704" s="67"/>
      <c r="J704" s="67" t="s">
        <v>2970</v>
      </c>
      <c r="K704" s="67"/>
      <c r="L704" s="67"/>
      <c r="M704" s="67"/>
      <c r="N704" s="67" t="s">
        <v>749</v>
      </c>
      <c r="O704" s="163" t="s">
        <v>749</v>
      </c>
      <c r="Q704" s="65" t="s">
        <v>749</v>
      </c>
      <c r="R704" s="260" t="s">
        <v>2953</v>
      </c>
      <c r="S704" s="260" t="s">
        <v>3048</v>
      </c>
      <c r="Y704" s="6" t="s">
        <v>2953</v>
      </c>
    </row>
    <row r="705" spans="1:25">
      <c r="A705" s="62">
        <v>742</v>
      </c>
      <c r="B705" s="446">
        <v>742</v>
      </c>
      <c r="C705" s="63"/>
      <c r="D705" s="413" t="e">
        <v>#N/A</v>
      </c>
      <c r="E705" s="67" t="s">
        <v>3756</v>
      </c>
      <c r="F705" s="67">
        <f>+IFERROR(IF(VLOOKUP($A705,Indicators!$A:$D,3,FALSE)=0,"TBD",VLOOKUP($A705,Indicators!$A:$D,3,FALSE)),"TBD")</f>
        <v>11</v>
      </c>
      <c r="G705" s="183" t="s">
        <v>723</v>
      </c>
      <c r="H705" s="67" t="s">
        <v>2950</v>
      </c>
      <c r="I705" s="67"/>
      <c r="J705" s="67" t="s">
        <v>2970</v>
      </c>
      <c r="K705" s="67"/>
      <c r="L705" s="67"/>
      <c r="M705" s="67"/>
      <c r="N705" s="67" t="s">
        <v>749</v>
      </c>
      <c r="O705" s="163" t="s">
        <v>749</v>
      </c>
      <c r="Q705" s="65" t="s">
        <v>749</v>
      </c>
      <c r="R705" s="260" t="s">
        <v>2953</v>
      </c>
      <c r="S705" s="260" t="s">
        <v>3048</v>
      </c>
      <c r="Y705" s="6" t="s">
        <v>2953</v>
      </c>
    </row>
    <row r="706" spans="1:25">
      <c r="A706" s="62">
        <v>743</v>
      </c>
      <c r="B706" s="446">
        <v>743</v>
      </c>
      <c r="C706" s="63"/>
      <c r="D706" s="413" t="e">
        <v>#N/A</v>
      </c>
      <c r="E706" s="67" t="s">
        <v>3757</v>
      </c>
      <c r="F706" s="67">
        <f>+IFERROR(IF(VLOOKUP($A706,Indicators!$A:$D,3,FALSE)=0,"TBD",VLOOKUP($A706,Indicators!$A:$D,3,FALSE)),"TBD")</f>
        <v>11</v>
      </c>
      <c r="G706" s="183" t="s">
        <v>723</v>
      </c>
      <c r="H706" s="67" t="s">
        <v>2950</v>
      </c>
      <c r="I706" s="67"/>
      <c r="J706" s="67" t="s">
        <v>2970</v>
      </c>
      <c r="K706" s="67"/>
      <c r="L706" s="67"/>
      <c r="M706" s="67"/>
      <c r="N706" s="67" t="s">
        <v>749</v>
      </c>
      <c r="O706" s="163" t="s">
        <v>749</v>
      </c>
      <c r="Q706" s="65" t="s">
        <v>749</v>
      </c>
      <c r="R706" s="260" t="s">
        <v>2953</v>
      </c>
      <c r="S706" s="260" t="s">
        <v>3048</v>
      </c>
      <c r="Y706" s="6" t="s">
        <v>2953</v>
      </c>
    </row>
    <row r="707" spans="1:25">
      <c r="A707" s="62">
        <v>744</v>
      </c>
      <c r="B707" s="446">
        <v>744</v>
      </c>
      <c r="C707" s="63"/>
      <c r="D707" s="413">
        <v>4162</v>
      </c>
      <c r="E707" s="67" t="s">
        <v>3758</v>
      </c>
      <c r="F707" s="67">
        <f>+IFERROR(IF(VLOOKUP($A707,Indicators!$A:$D,3,FALSE)=0,"TBD",VLOOKUP($A707,Indicators!$A:$D,3,FALSE)),"TBD")</f>
        <v>11</v>
      </c>
      <c r="G707" s="183" t="s">
        <v>723</v>
      </c>
      <c r="H707" s="67" t="s">
        <v>2950</v>
      </c>
      <c r="I707" s="67"/>
      <c r="J707" s="67" t="s">
        <v>2970</v>
      </c>
      <c r="K707" s="67"/>
      <c r="L707" s="67"/>
      <c r="M707" s="207">
        <v>417</v>
      </c>
      <c r="N707" s="67">
        <v>30893</v>
      </c>
      <c r="O707" s="163" t="s">
        <v>749</v>
      </c>
      <c r="Q707" s="65">
        <v>166</v>
      </c>
      <c r="R707" s="260" t="s">
        <v>2953</v>
      </c>
      <c r="S707" s="260" t="s">
        <v>3048</v>
      </c>
      <c r="Y707" s="6" t="s">
        <v>2953</v>
      </c>
    </row>
    <row r="708" spans="1:25">
      <c r="A708" s="62">
        <v>745</v>
      </c>
      <c r="B708" s="446">
        <v>745</v>
      </c>
      <c r="C708" s="63"/>
      <c r="D708" s="413">
        <v>4165</v>
      </c>
      <c r="E708" s="67" t="s">
        <v>3759</v>
      </c>
      <c r="F708" s="67">
        <f>+IFERROR(IF(VLOOKUP($A708,Indicators!$A:$D,3,FALSE)=0,"TBD",VLOOKUP($A708,Indicators!$A:$D,3,FALSE)),"TBD")</f>
        <v>11</v>
      </c>
      <c r="G708" s="183" t="s">
        <v>723</v>
      </c>
      <c r="H708" s="67" t="s">
        <v>2950</v>
      </c>
      <c r="I708" s="67"/>
      <c r="J708" s="67" t="s">
        <v>2970</v>
      </c>
      <c r="K708" s="67"/>
      <c r="L708" s="67"/>
      <c r="M708" s="205">
        <v>417</v>
      </c>
      <c r="N708" s="67">
        <v>30893</v>
      </c>
      <c r="O708" s="163" t="s">
        <v>749</v>
      </c>
      <c r="Q708" s="65">
        <v>166</v>
      </c>
      <c r="R708" s="260" t="s">
        <v>2953</v>
      </c>
      <c r="S708" s="260" t="s">
        <v>3048</v>
      </c>
      <c r="Y708" s="6" t="s">
        <v>2953</v>
      </c>
    </row>
    <row r="709" spans="1:25">
      <c r="A709" s="62">
        <v>746</v>
      </c>
      <c r="B709" s="446">
        <v>746</v>
      </c>
      <c r="C709" s="63"/>
      <c r="D709" s="413">
        <v>4168</v>
      </c>
      <c r="E709" s="67" t="s">
        <v>3760</v>
      </c>
      <c r="F709" s="67">
        <f>+IFERROR(IF(VLOOKUP($A709,Indicators!$A:$D,3,FALSE)=0,"TBD",VLOOKUP($A709,Indicators!$A:$D,3,FALSE)),"TBD")</f>
        <v>11</v>
      </c>
      <c r="G709" s="183" t="s">
        <v>723</v>
      </c>
      <c r="H709" s="67" t="s">
        <v>2950</v>
      </c>
      <c r="I709" s="67"/>
      <c r="J709" s="67" t="s">
        <v>2970</v>
      </c>
      <c r="K709" s="67"/>
      <c r="L709" s="67"/>
      <c r="M709" s="205">
        <v>417</v>
      </c>
      <c r="N709" s="67">
        <v>30893</v>
      </c>
      <c r="O709" s="163" t="s">
        <v>749</v>
      </c>
      <c r="Q709" s="65">
        <v>166</v>
      </c>
      <c r="R709" s="260" t="s">
        <v>2953</v>
      </c>
      <c r="S709" s="260" t="s">
        <v>3048</v>
      </c>
      <c r="Y709" s="6" t="s">
        <v>2953</v>
      </c>
    </row>
    <row r="710" spans="1:25">
      <c r="A710" s="62">
        <v>747</v>
      </c>
      <c r="B710" s="446">
        <v>747</v>
      </c>
      <c r="C710" s="63"/>
      <c r="D710" s="413" t="e">
        <v>#N/A</v>
      </c>
      <c r="E710" s="67" t="s">
        <v>3761</v>
      </c>
      <c r="F710" s="67">
        <f>+IFERROR(IF(VLOOKUP($A710,Indicators!$A:$D,3,FALSE)=0,"TBD",VLOOKUP($A710,Indicators!$A:$D,3,FALSE)),"TBD")</f>
        <v>11</v>
      </c>
      <c r="G710" s="183" t="s">
        <v>723</v>
      </c>
      <c r="H710" s="67" t="s">
        <v>2950</v>
      </c>
      <c r="I710" s="67"/>
      <c r="J710" s="67" t="s">
        <v>2447</v>
      </c>
      <c r="K710" s="67"/>
      <c r="L710" s="67"/>
      <c r="M710" s="67"/>
      <c r="N710" s="67" t="s">
        <v>749</v>
      </c>
      <c r="O710" s="163" t="s">
        <v>749</v>
      </c>
      <c r="P710" s="6" t="s">
        <v>3475</v>
      </c>
      <c r="Q710" s="65" t="s">
        <v>749</v>
      </c>
      <c r="R710" s="260" t="s">
        <v>3479</v>
      </c>
      <c r="S710" s="260" t="s">
        <v>3048</v>
      </c>
      <c r="Y710" s="6" t="s">
        <v>3468</v>
      </c>
    </row>
    <row r="711" spans="1:25">
      <c r="A711" s="62">
        <v>748</v>
      </c>
      <c r="B711" s="446">
        <v>748</v>
      </c>
      <c r="C711" s="63"/>
      <c r="D711" s="413" t="e">
        <v>#N/A</v>
      </c>
      <c r="E711" s="67" t="s">
        <v>3762</v>
      </c>
      <c r="F711" s="67">
        <f>+IFERROR(IF(VLOOKUP($A711,Indicators!$A:$D,3,FALSE)=0,"TBD",VLOOKUP($A711,Indicators!$A:$D,3,FALSE)),"TBD")</f>
        <v>11</v>
      </c>
      <c r="G711" s="183" t="s">
        <v>723</v>
      </c>
      <c r="H711" s="67" t="s">
        <v>2950</v>
      </c>
      <c r="I711" s="67"/>
      <c r="J711" s="67" t="s">
        <v>2447</v>
      </c>
      <c r="K711" s="67"/>
      <c r="L711" s="67"/>
      <c r="M711" s="67"/>
      <c r="N711" s="67" t="s">
        <v>749</v>
      </c>
      <c r="O711" s="163" t="s">
        <v>749</v>
      </c>
      <c r="P711" s="6" t="s">
        <v>3475</v>
      </c>
      <c r="Q711" s="65" t="s">
        <v>749</v>
      </c>
      <c r="R711" s="260" t="s">
        <v>2953</v>
      </c>
      <c r="S711" s="260" t="s">
        <v>3048</v>
      </c>
      <c r="Y711" s="6" t="s">
        <v>2953</v>
      </c>
    </row>
    <row r="712" spans="1:25">
      <c r="A712" s="62">
        <v>749</v>
      </c>
      <c r="B712" s="446">
        <v>749</v>
      </c>
      <c r="C712" s="63"/>
      <c r="D712" s="413" t="e">
        <v>#N/A</v>
      </c>
      <c r="E712" s="67" t="s">
        <v>3763</v>
      </c>
      <c r="F712" s="67">
        <f>+IFERROR(IF(VLOOKUP($A712,Indicators!$A:$D,3,FALSE)=0,"TBD",VLOOKUP($A712,Indicators!$A:$D,3,FALSE)),"TBD")</f>
        <v>11</v>
      </c>
      <c r="G712" s="183" t="s">
        <v>723</v>
      </c>
      <c r="H712" s="67" t="s">
        <v>2950</v>
      </c>
      <c r="I712" s="67"/>
      <c r="J712" s="67" t="s">
        <v>2447</v>
      </c>
      <c r="K712" s="67"/>
      <c r="L712" s="67"/>
      <c r="M712" s="67"/>
      <c r="N712" s="67" t="s">
        <v>749</v>
      </c>
      <c r="O712" s="163" t="s">
        <v>749</v>
      </c>
      <c r="P712" s="6" t="s">
        <v>3475</v>
      </c>
      <c r="Q712" s="65" t="s">
        <v>749</v>
      </c>
      <c r="R712" s="260" t="s">
        <v>2953</v>
      </c>
      <c r="S712" s="260" t="s">
        <v>3048</v>
      </c>
      <c r="Y712" s="6" t="s">
        <v>2953</v>
      </c>
    </row>
    <row r="713" spans="1:25">
      <c r="A713" s="62">
        <v>750</v>
      </c>
      <c r="B713" s="446">
        <v>750</v>
      </c>
      <c r="C713" s="63"/>
      <c r="D713" s="413" t="e">
        <v>#N/A</v>
      </c>
      <c r="E713" s="67" t="s">
        <v>3764</v>
      </c>
      <c r="F713" s="67">
        <f>+IFERROR(IF(VLOOKUP($A713,Indicators!$A:$D,3,FALSE)=0,"TBD",VLOOKUP($A713,Indicators!$A:$D,3,FALSE)),"TBD")</f>
        <v>11</v>
      </c>
      <c r="G713" s="183" t="s">
        <v>723</v>
      </c>
      <c r="H713" s="67" t="s">
        <v>2950</v>
      </c>
      <c r="I713" s="67"/>
      <c r="J713" s="67" t="s">
        <v>2447</v>
      </c>
      <c r="K713" s="67"/>
      <c r="L713" s="67"/>
      <c r="M713" s="67"/>
      <c r="N713" s="67">
        <v>30893</v>
      </c>
      <c r="O713" s="163" t="s">
        <v>749</v>
      </c>
      <c r="P713" s="6" t="s">
        <v>3475</v>
      </c>
      <c r="Q713" s="65">
        <v>166</v>
      </c>
      <c r="R713" s="260" t="s">
        <v>3479</v>
      </c>
      <c r="S713" s="260" t="s">
        <v>3048</v>
      </c>
      <c r="Y713" s="6" t="s">
        <v>3468</v>
      </c>
    </row>
    <row r="714" spans="1:25">
      <c r="A714" s="62">
        <v>751</v>
      </c>
      <c r="B714" s="446">
        <v>751</v>
      </c>
      <c r="C714" s="63"/>
      <c r="D714" s="413" t="e">
        <v>#N/A</v>
      </c>
      <c r="E714" s="67" t="s">
        <v>3765</v>
      </c>
      <c r="F714" s="67">
        <f>+IFERROR(IF(VLOOKUP($A714,Indicators!$A:$D,3,FALSE)=0,"TBD",VLOOKUP($A714,Indicators!$A:$D,3,FALSE)),"TBD")</f>
        <v>11</v>
      </c>
      <c r="G714" s="183" t="s">
        <v>723</v>
      </c>
      <c r="H714" s="67" t="s">
        <v>2950</v>
      </c>
      <c r="I714" s="67"/>
      <c r="J714" s="67" t="s">
        <v>2447</v>
      </c>
      <c r="K714" s="67"/>
      <c r="L714" s="67"/>
      <c r="M714" s="67"/>
      <c r="N714" s="67">
        <v>30893</v>
      </c>
      <c r="O714" s="163" t="s">
        <v>749</v>
      </c>
      <c r="P714" s="6" t="s">
        <v>3475</v>
      </c>
      <c r="Q714" s="65">
        <v>166</v>
      </c>
      <c r="R714" s="260" t="s">
        <v>2953</v>
      </c>
      <c r="S714" s="260" t="s">
        <v>3048</v>
      </c>
      <c r="Y714" s="6" t="s">
        <v>2953</v>
      </c>
    </row>
    <row r="715" spans="1:25">
      <c r="A715" s="62">
        <v>752</v>
      </c>
      <c r="B715" s="446">
        <v>752</v>
      </c>
      <c r="C715" s="63"/>
      <c r="D715" s="413" t="e">
        <v>#N/A</v>
      </c>
      <c r="E715" s="67" t="s">
        <v>3766</v>
      </c>
      <c r="F715" s="67">
        <f>+IFERROR(IF(VLOOKUP($A715,Indicators!$A:$D,3,FALSE)=0,"TBD",VLOOKUP($A715,Indicators!$A:$D,3,FALSE)),"TBD")</f>
        <v>11</v>
      </c>
      <c r="G715" s="183" t="s">
        <v>723</v>
      </c>
      <c r="H715" s="67" t="s">
        <v>2950</v>
      </c>
      <c r="I715" s="67"/>
      <c r="J715" s="67" t="s">
        <v>2447</v>
      </c>
      <c r="K715" s="67"/>
      <c r="L715" s="67"/>
      <c r="M715" s="67"/>
      <c r="N715" s="67">
        <v>30893</v>
      </c>
      <c r="O715" s="163" t="s">
        <v>749</v>
      </c>
      <c r="P715" s="6" t="s">
        <v>3475</v>
      </c>
      <c r="Q715" s="65">
        <v>166</v>
      </c>
      <c r="R715" s="260" t="s">
        <v>2953</v>
      </c>
      <c r="S715" s="260" t="s">
        <v>3048</v>
      </c>
      <c r="Y715" s="6" t="s">
        <v>2953</v>
      </c>
    </row>
    <row r="716" spans="1:25">
      <c r="A716" s="62">
        <v>753</v>
      </c>
      <c r="B716" s="446">
        <v>753</v>
      </c>
      <c r="C716" s="63"/>
      <c r="D716" s="413" t="e">
        <v>#N/A</v>
      </c>
      <c r="E716" s="67" t="s">
        <v>3767</v>
      </c>
      <c r="F716" s="67">
        <f>+IFERROR(IF(VLOOKUP($A716,Indicators!$A:$D,3,FALSE)=0,"TBD",VLOOKUP($A716,Indicators!$A:$D,3,FALSE)),"TBD")</f>
        <v>11</v>
      </c>
      <c r="G716" s="183" t="s">
        <v>723</v>
      </c>
      <c r="H716" s="67" t="s">
        <v>2950</v>
      </c>
      <c r="I716" s="67"/>
      <c r="J716" s="67" t="s">
        <v>3036</v>
      </c>
      <c r="K716" s="67"/>
      <c r="L716" s="67"/>
      <c r="M716" s="67"/>
      <c r="N716" s="67">
        <v>30215</v>
      </c>
      <c r="O716" s="163" t="s">
        <v>749</v>
      </c>
      <c r="P716" s="455" t="s">
        <v>3496</v>
      </c>
      <c r="Q716" s="65" t="s">
        <v>749</v>
      </c>
      <c r="R716" s="260" t="s">
        <v>2953</v>
      </c>
      <c r="S716" s="260" t="s">
        <v>2953</v>
      </c>
      <c r="Y716" s="6" t="s">
        <v>2953</v>
      </c>
    </row>
    <row r="717" spans="1:25">
      <c r="A717" s="62">
        <v>754</v>
      </c>
      <c r="B717" s="446">
        <v>754</v>
      </c>
      <c r="C717" s="63"/>
      <c r="D717" s="413" t="e">
        <v>#N/A</v>
      </c>
      <c r="E717" s="67" t="s">
        <v>3768</v>
      </c>
      <c r="F717" s="67">
        <f>+IFERROR(IF(VLOOKUP($A717,Indicators!$A:$D,3,FALSE)=0,"TBD",VLOOKUP($A717,Indicators!$A:$D,3,FALSE)),"TBD")</f>
        <v>11</v>
      </c>
      <c r="G717" s="183" t="s">
        <v>723</v>
      </c>
      <c r="H717" s="67" t="s">
        <v>2950</v>
      </c>
      <c r="I717" s="67"/>
      <c r="J717" s="67" t="s">
        <v>3036</v>
      </c>
      <c r="K717" s="67"/>
      <c r="L717" s="67"/>
      <c r="M717" s="67"/>
      <c r="N717" s="67">
        <v>30215</v>
      </c>
      <c r="O717" s="163" t="s">
        <v>749</v>
      </c>
      <c r="P717" s="455" t="s">
        <v>3496</v>
      </c>
      <c r="Q717" s="65" t="s">
        <v>749</v>
      </c>
      <c r="R717" s="260" t="s">
        <v>2953</v>
      </c>
      <c r="S717" s="260" t="s">
        <v>2953</v>
      </c>
      <c r="Y717" s="6" t="s">
        <v>2953</v>
      </c>
    </row>
    <row r="718" spans="1:25">
      <c r="A718" s="62">
        <v>755</v>
      </c>
      <c r="B718" s="446">
        <v>755</v>
      </c>
      <c r="C718" s="63"/>
      <c r="D718" s="413" t="e">
        <v>#N/A</v>
      </c>
      <c r="E718" s="67" t="s">
        <v>3769</v>
      </c>
      <c r="F718" s="67">
        <f>+IFERROR(IF(VLOOKUP($A718,Indicators!$A:$D,3,FALSE)=0,"TBD",VLOOKUP($A718,Indicators!$A:$D,3,FALSE)),"TBD")</f>
        <v>11</v>
      </c>
      <c r="G718" s="183" t="s">
        <v>723</v>
      </c>
      <c r="H718" s="67" t="s">
        <v>2950</v>
      </c>
      <c r="I718" s="67"/>
      <c r="J718" s="67" t="s">
        <v>3036</v>
      </c>
      <c r="K718" s="67"/>
      <c r="L718" s="67"/>
      <c r="M718" s="67"/>
      <c r="N718" s="67" t="s">
        <v>749</v>
      </c>
      <c r="O718" s="163" t="s">
        <v>749</v>
      </c>
      <c r="P718" s="455" t="s">
        <v>3496</v>
      </c>
      <c r="Q718" s="65" t="s">
        <v>749</v>
      </c>
      <c r="R718" s="260" t="s">
        <v>2953</v>
      </c>
      <c r="S718" s="260" t="s">
        <v>2953</v>
      </c>
      <c r="Y718" s="6" t="s">
        <v>2953</v>
      </c>
    </row>
    <row r="719" spans="1:25">
      <c r="A719" s="62">
        <v>756</v>
      </c>
      <c r="B719" s="446">
        <v>756</v>
      </c>
      <c r="C719" s="63"/>
      <c r="D719" s="413" t="e">
        <v>#N/A</v>
      </c>
      <c r="E719" s="67" t="s">
        <v>3770</v>
      </c>
      <c r="F719" s="67">
        <f>+IFERROR(IF(VLOOKUP($A719,Indicators!$A:$D,3,FALSE)=0,"TBD",VLOOKUP($A719,Indicators!$A:$D,3,FALSE)),"TBD")</f>
        <v>11</v>
      </c>
      <c r="G719" s="183" t="s">
        <v>723</v>
      </c>
      <c r="H719" s="67" t="s">
        <v>2950</v>
      </c>
      <c r="I719" s="67"/>
      <c r="J719" s="67" t="s">
        <v>3036</v>
      </c>
      <c r="K719" s="67"/>
      <c r="L719" s="67"/>
      <c r="M719" s="67"/>
      <c r="N719" s="67" t="s">
        <v>749</v>
      </c>
      <c r="O719" s="163" t="s">
        <v>749</v>
      </c>
      <c r="P719" s="455" t="s">
        <v>3496</v>
      </c>
      <c r="Q719" s="65" t="s">
        <v>749</v>
      </c>
      <c r="R719" s="260" t="s">
        <v>2953</v>
      </c>
      <c r="S719" s="260" t="s">
        <v>2953</v>
      </c>
      <c r="Y719" s="6" t="s">
        <v>2953</v>
      </c>
    </row>
    <row r="720" spans="1:25">
      <c r="A720" s="62">
        <v>757</v>
      </c>
      <c r="B720" s="446">
        <v>757</v>
      </c>
      <c r="C720" s="63"/>
      <c r="D720" s="413" t="e">
        <v>#N/A</v>
      </c>
      <c r="E720" s="67" t="s">
        <v>3771</v>
      </c>
      <c r="F720" s="67">
        <f>+IFERROR(IF(VLOOKUP($A720,Indicators!$A:$D,3,FALSE)=0,"TBD",VLOOKUP($A720,Indicators!$A:$D,3,FALSE)),"TBD")</f>
        <v>11</v>
      </c>
      <c r="G720" s="183" t="s">
        <v>723</v>
      </c>
      <c r="H720" s="67" t="s">
        <v>2950</v>
      </c>
      <c r="I720" s="67"/>
      <c r="J720" s="67"/>
      <c r="K720" s="67"/>
      <c r="L720" s="67"/>
      <c r="M720" s="67"/>
      <c r="N720" s="67" t="s">
        <v>749</v>
      </c>
      <c r="O720" s="163" t="s">
        <v>749</v>
      </c>
      <c r="P720" s="6" t="s">
        <v>3502</v>
      </c>
      <c r="Q720" s="65" t="s">
        <v>749</v>
      </c>
      <c r="R720" s="260" t="s">
        <v>2953</v>
      </c>
      <c r="S720" s="260" t="s">
        <v>2953</v>
      </c>
      <c r="Y720" s="6" t="s">
        <v>2953</v>
      </c>
    </row>
    <row r="721" spans="1:25">
      <c r="A721" s="62">
        <v>758</v>
      </c>
      <c r="B721" s="446">
        <v>758</v>
      </c>
      <c r="C721" s="63"/>
      <c r="D721" s="413" t="e">
        <v>#N/A</v>
      </c>
      <c r="E721" s="67" t="s">
        <v>3772</v>
      </c>
      <c r="F721" s="67">
        <f>+IFERROR(IF(VLOOKUP($A721,Indicators!$A:$D,3,FALSE)=0,"TBD",VLOOKUP($A721,Indicators!$A:$D,3,FALSE)),"TBD")</f>
        <v>11</v>
      </c>
      <c r="G721" s="183" t="s">
        <v>723</v>
      </c>
      <c r="H721" s="67" t="s">
        <v>2950</v>
      </c>
      <c r="I721" s="67"/>
      <c r="J721" s="67"/>
      <c r="K721" s="67"/>
      <c r="L721" s="67"/>
      <c r="M721" s="67"/>
      <c r="N721" s="67" t="s">
        <v>749</v>
      </c>
      <c r="O721" s="163" t="s">
        <v>749</v>
      </c>
      <c r="P721" s="6" t="s">
        <v>3502</v>
      </c>
      <c r="Q721" s="65" t="s">
        <v>749</v>
      </c>
      <c r="R721" s="260" t="s">
        <v>2953</v>
      </c>
      <c r="S721" s="260" t="s">
        <v>2953</v>
      </c>
      <c r="Y721" s="6" t="s">
        <v>2953</v>
      </c>
    </row>
    <row r="722" spans="1:25">
      <c r="A722" s="62">
        <v>759</v>
      </c>
      <c r="B722" s="446">
        <v>759</v>
      </c>
      <c r="C722" s="63"/>
      <c r="D722" s="413" t="e">
        <v>#N/A</v>
      </c>
      <c r="E722" s="67" t="s">
        <v>3773</v>
      </c>
      <c r="F722" s="67">
        <f>+IFERROR(IF(VLOOKUP($A722,Indicators!$A:$D,3,FALSE)=0,"TBD",VLOOKUP($A722,Indicators!$A:$D,3,FALSE)),"TBD")</f>
        <v>11</v>
      </c>
      <c r="G722" s="183" t="s">
        <v>723</v>
      </c>
      <c r="H722" s="67" t="s">
        <v>2950</v>
      </c>
      <c r="I722" s="67"/>
      <c r="J722" s="67" t="s">
        <v>3036</v>
      </c>
      <c r="K722" s="67"/>
      <c r="L722" s="67"/>
      <c r="M722" s="67"/>
      <c r="N722" s="67">
        <v>30215</v>
      </c>
      <c r="O722" s="163" t="s">
        <v>749</v>
      </c>
      <c r="Q722" s="65" t="s">
        <v>749</v>
      </c>
      <c r="R722" s="260" t="s">
        <v>2953</v>
      </c>
      <c r="S722" s="260" t="s">
        <v>2953</v>
      </c>
      <c r="Y722" s="6" t="s">
        <v>2953</v>
      </c>
    </row>
    <row r="723" spans="1:25">
      <c r="A723" s="62">
        <v>760</v>
      </c>
      <c r="B723" s="446">
        <v>760</v>
      </c>
      <c r="C723" s="63"/>
      <c r="D723" s="413" t="e">
        <v>#N/A</v>
      </c>
      <c r="E723" s="67" t="s">
        <v>3774</v>
      </c>
      <c r="F723" s="67">
        <f>+IFERROR(IF(VLOOKUP($A723,Indicators!$A:$D,3,FALSE)=0,"TBD",VLOOKUP($A723,Indicators!$A:$D,3,FALSE)),"TBD")</f>
        <v>11</v>
      </c>
      <c r="G723" s="183" t="s">
        <v>723</v>
      </c>
      <c r="H723" s="67" t="s">
        <v>2950</v>
      </c>
      <c r="I723" s="67"/>
      <c r="J723" s="67" t="s">
        <v>3036</v>
      </c>
      <c r="K723" s="67"/>
      <c r="L723" s="67"/>
      <c r="M723" s="67"/>
      <c r="N723" s="67">
        <v>30215</v>
      </c>
      <c r="O723" s="163" t="s">
        <v>749</v>
      </c>
      <c r="Q723" s="65" t="s">
        <v>749</v>
      </c>
      <c r="R723" s="260" t="s">
        <v>2953</v>
      </c>
      <c r="S723" s="260" t="s">
        <v>2953</v>
      </c>
      <c r="Y723" s="6" t="s">
        <v>2953</v>
      </c>
    </row>
    <row r="724" spans="1:25">
      <c r="A724" s="62">
        <v>761</v>
      </c>
      <c r="B724" s="446">
        <v>761</v>
      </c>
      <c r="C724" s="63"/>
      <c r="D724" s="413" t="e">
        <v>#N/A</v>
      </c>
      <c r="E724" s="67" t="s">
        <v>3775</v>
      </c>
      <c r="F724" s="67">
        <f>+IFERROR(IF(VLOOKUP($A724,Indicators!$A:$D,3,FALSE)=0,"TBD",VLOOKUP($A724,Indicators!$A:$D,3,FALSE)),"TBD")</f>
        <v>11</v>
      </c>
      <c r="G724" s="183" t="s">
        <v>723</v>
      </c>
      <c r="H724" s="67" t="s">
        <v>2950</v>
      </c>
      <c r="I724" s="67"/>
      <c r="J724" s="67" t="s">
        <v>3036</v>
      </c>
      <c r="K724" s="67"/>
      <c r="L724" s="67"/>
      <c r="M724" s="67"/>
      <c r="N724" s="67" t="s">
        <v>749</v>
      </c>
      <c r="O724" s="163" t="s">
        <v>749</v>
      </c>
      <c r="Q724" s="65" t="s">
        <v>749</v>
      </c>
      <c r="R724" s="260" t="s">
        <v>2953</v>
      </c>
      <c r="S724" s="260" t="s">
        <v>2953</v>
      </c>
      <c r="Y724" s="6" t="s">
        <v>2953</v>
      </c>
    </row>
    <row r="725" spans="1:25">
      <c r="A725" s="62">
        <v>762</v>
      </c>
      <c r="B725" s="446">
        <v>762</v>
      </c>
      <c r="C725" s="63"/>
      <c r="D725" s="413" t="e">
        <v>#N/A</v>
      </c>
      <c r="E725" s="67" t="s">
        <v>3776</v>
      </c>
      <c r="F725" s="67">
        <f>+IFERROR(IF(VLOOKUP($A725,Indicators!$A:$D,3,FALSE)=0,"TBD",VLOOKUP($A725,Indicators!$A:$D,3,FALSE)),"TBD")</f>
        <v>11</v>
      </c>
      <c r="G725" s="183" t="s">
        <v>723</v>
      </c>
      <c r="H725" s="67" t="s">
        <v>2950</v>
      </c>
      <c r="I725" s="67"/>
      <c r="J725" s="67" t="s">
        <v>3036</v>
      </c>
      <c r="K725" s="67"/>
      <c r="L725" s="67"/>
      <c r="M725" s="67"/>
      <c r="N725" s="67" t="s">
        <v>749</v>
      </c>
      <c r="O725" s="163" t="s">
        <v>749</v>
      </c>
      <c r="Q725" s="65" t="s">
        <v>749</v>
      </c>
      <c r="R725" s="260" t="s">
        <v>2953</v>
      </c>
      <c r="S725" s="260" t="s">
        <v>2953</v>
      </c>
      <c r="Y725" s="6" t="s">
        <v>2953</v>
      </c>
    </row>
    <row r="726" spans="1:25">
      <c r="A726" s="62">
        <v>763</v>
      </c>
      <c r="B726" s="446">
        <v>763</v>
      </c>
      <c r="C726" s="63"/>
      <c r="D726" s="413" t="e">
        <v>#N/A</v>
      </c>
      <c r="E726" s="67" t="s">
        <v>3777</v>
      </c>
      <c r="F726" s="67">
        <f>+IFERROR(IF(VLOOKUP($A726,Indicators!$A:$D,3,FALSE)=0,"TBD",VLOOKUP($A726,Indicators!$A:$D,3,FALSE)),"TBD")</f>
        <v>11</v>
      </c>
      <c r="G726" s="183" t="s">
        <v>723</v>
      </c>
      <c r="H726" s="67" t="s">
        <v>2950</v>
      </c>
      <c r="I726" s="67"/>
      <c r="J726" s="67"/>
      <c r="K726" s="67"/>
      <c r="L726" s="67"/>
      <c r="M726" s="67"/>
      <c r="N726" s="67" t="s">
        <v>749</v>
      </c>
      <c r="O726" s="163" t="s">
        <v>749</v>
      </c>
      <c r="P726" s="6" t="s">
        <v>3502</v>
      </c>
      <c r="Q726" s="65" t="s">
        <v>749</v>
      </c>
      <c r="R726" s="260" t="s">
        <v>2953</v>
      </c>
      <c r="S726" s="260" t="s">
        <v>2953</v>
      </c>
      <c r="Y726" s="6" t="s">
        <v>2953</v>
      </c>
    </row>
    <row r="727" spans="1:25">
      <c r="A727" s="62">
        <v>764</v>
      </c>
      <c r="B727" s="446">
        <v>764</v>
      </c>
      <c r="C727" s="63"/>
      <c r="D727" s="413" t="e">
        <v>#N/A</v>
      </c>
      <c r="E727" s="67" t="s">
        <v>3778</v>
      </c>
      <c r="F727" s="67">
        <f>+IFERROR(IF(VLOOKUP($A727,Indicators!$A:$D,3,FALSE)=0,"TBD",VLOOKUP($A727,Indicators!$A:$D,3,FALSE)),"TBD")</f>
        <v>11</v>
      </c>
      <c r="G727" s="183" t="s">
        <v>723</v>
      </c>
      <c r="H727" s="67" t="s">
        <v>2950</v>
      </c>
      <c r="I727" s="67"/>
      <c r="J727" s="67"/>
      <c r="K727" s="67"/>
      <c r="L727" s="67"/>
      <c r="M727" s="67"/>
      <c r="N727" s="67" t="s">
        <v>749</v>
      </c>
      <c r="O727" s="163" t="s">
        <v>749</v>
      </c>
      <c r="P727" s="6" t="s">
        <v>3502</v>
      </c>
      <c r="Q727" s="65" t="s">
        <v>749</v>
      </c>
      <c r="R727" s="260" t="s">
        <v>2953</v>
      </c>
      <c r="S727" s="260" t="s">
        <v>2953</v>
      </c>
      <c r="Y727" s="6" t="s">
        <v>2953</v>
      </c>
    </row>
    <row r="728" spans="1:25">
      <c r="A728" s="62">
        <v>765</v>
      </c>
      <c r="B728" s="446">
        <v>765</v>
      </c>
      <c r="C728" s="63"/>
      <c r="D728" s="413" t="e">
        <v>#N/A</v>
      </c>
      <c r="E728" s="67" t="s">
        <v>1697</v>
      </c>
      <c r="F728" s="67">
        <f>+IFERROR(IF(VLOOKUP($A728,Indicators!$A:$D,3,FALSE)=0,"TBD",VLOOKUP($A728,Indicators!$A:$D,3,FALSE)),"TBD")</f>
        <v>17</v>
      </c>
      <c r="G728" s="183" t="s">
        <v>734</v>
      </c>
      <c r="H728" s="67" t="s">
        <v>2950</v>
      </c>
      <c r="I728" s="67"/>
      <c r="J728" s="67" t="s">
        <v>2970</v>
      </c>
      <c r="K728" s="67"/>
      <c r="L728" s="67"/>
      <c r="M728" s="67"/>
      <c r="N728" s="67" t="s">
        <v>749</v>
      </c>
      <c r="O728" s="163" t="s">
        <v>749</v>
      </c>
      <c r="Q728" s="65" t="s">
        <v>749</v>
      </c>
      <c r="R728" s="260" t="s">
        <v>2953</v>
      </c>
      <c r="S728" s="260" t="s">
        <v>2953</v>
      </c>
      <c r="Y728" s="6" t="s">
        <v>2953</v>
      </c>
    </row>
    <row r="729" spans="1:25">
      <c r="A729" s="62">
        <v>766</v>
      </c>
      <c r="B729" s="446">
        <v>766</v>
      </c>
      <c r="C729" s="63"/>
      <c r="D729" s="413">
        <v>4933</v>
      </c>
      <c r="E729" s="67" t="s">
        <v>3779</v>
      </c>
      <c r="F729" s="67">
        <f>+IFERROR(IF(VLOOKUP($A729,Indicators!$A:$D,3,FALSE)=0,"TBD",VLOOKUP($A729,Indicators!$A:$D,3,FALSE)),"TBD")</f>
        <v>17</v>
      </c>
      <c r="G729" s="183" t="s">
        <v>734</v>
      </c>
      <c r="H729" s="67" t="s">
        <v>2950</v>
      </c>
      <c r="I729" s="67"/>
      <c r="J729" s="67" t="s">
        <v>2970</v>
      </c>
      <c r="K729" s="67"/>
      <c r="L729" s="67"/>
      <c r="M729" s="190">
        <v>940</v>
      </c>
      <c r="N729" s="67">
        <v>30310</v>
      </c>
      <c r="O729" s="163" t="s">
        <v>749</v>
      </c>
      <c r="Q729" s="65" t="s">
        <v>749</v>
      </c>
      <c r="R729" s="260" t="s">
        <v>2953</v>
      </c>
      <c r="S729" s="260" t="s">
        <v>2953</v>
      </c>
      <c r="Y729" s="6" t="s">
        <v>2953</v>
      </c>
    </row>
    <row r="730" spans="1:25">
      <c r="A730" s="62">
        <v>767</v>
      </c>
      <c r="B730" s="446">
        <v>767</v>
      </c>
      <c r="C730" s="63"/>
      <c r="D730" s="413">
        <v>4934</v>
      </c>
      <c r="E730" s="67" t="s">
        <v>3780</v>
      </c>
      <c r="F730" s="67">
        <f>+IFERROR(IF(VLOOKUP($A730,Indicators!$A:$D,3,FALSE)=0,"TBD",VLOOKUP($A730,Indicators!$A:$D,3,FALSE)),"TBD")</f>
        <v>17</v>
      </c>
      <c r="G730" s="183" t="s">
        <v>734</v>
      </c>
      <c r="H730" s="67" t="s">
        <v>2950</v>
      </c>
      <c r="I730" s="67"/>
      <c r="J730" s="67" t="s">
        <v>2970</v>
      </c>
      <c r="K730" s="67"/>
      <c r="L730" s="67"/>
      <c r="M730" s="190">
        <v>941</v>
      </c>
      <c r="N730" s="67">
        <v>30311</v>
      </c>
      <c r="O730" s="163" t="s">
        <v>749</v>
      </c>
      <c r="P730" s="455" t="s">
        <v>3022</v>
      </c>
      <c r="Q730" s="65" t="s">
        <v>749</v>
      </c>
      <c r="R730" s="260" t="s">
        <v>2953</v>
      </c>
      <c r="S730" s="260" t="s">
        <v>2953</v>
      </c>
      <c r="Y730" s="6" t="s">
        <v>2953</v>
      </c>
    </row>
    <row r="731" spans="1:25">
      <c r="A731" s="62">
        <v>768</v>
      </c>
      <c r="B731" s="446">
        <v>768</v>
      </c>
      <c r="C731" s="63"/>
      <c r="D731" s="413" t="e">
        <v>#N/A</v>
      </c>
      <c r="E731" s="67" t="s">
        <v>3781</v>
      </c>
      <c r="F731" s="67">
        <f>+IFERROR(IF(VLOOKUP($A731,Indicators!$A:$D,3,FALSE)=0,"TBD",VLOOKUP($A731,Indicators!$A:$D,3,FALSE)),"TBD")</f>
        <v>4</v>
      </c>
      <c r="G731" s="183" t="s">
        <v>706</v>
      </c>
      <c r="H731" s="67" t="s">
        <v>2950</v>
      </c>
      <c r="I731" s="67"/>
      <c r="J731" s="67" t="s">
        <v>2970</v>
      </c>
      <c r="K731" s="67"/>
      <c r="L731" s="67"/>
      <c r="M731" s="67"/>
      <c r="N731" s="67">
        <v>30500</v>
      </c>
      <c r="O731" s="163" t="s">
        <v>749</v>
      </c>
      <c r="P731" s="455" t="s">
        <v>3782</v>
      </c>
      <c r="R731" s="260" t="s">
        <v>2953</v>
      </c>
      <c r="S731" s="260" t="s">
        <v>2953</v>
      </c>
      <c r="Y731" s="6" t="s">
        <v>2953</v>
      </c>
    </row>
    <row r="732" spans="1:25">
      <c r="A732" s="76">
        <v>769</v>
      </c>
      <c r="B732" s="446">
        <v>769</v>
      </c>
      <c r="C732" s="63"/>
      <c r="D732" s="413" t="e">
        <v>#N/A</v>
      </c>
      <c r="E732" s="71" t="s">
        <v>3783</v>
      </c>
      <c r="F732" s="67">
        <f>+IFERROR(IF(VLOOKUP($A732,Indicators!$A:$D,3,FALSE)=0,"TBD",VLOOKUP($A732,Indicators!$A:$D,3,FALSE)),"TBD")</f>
        <v>4</v>
      </c>
      <c r="G732" s="183" t="s">
        <v>706</v>
      </c>
      <c r="H732" s="71" t="s">
        <v>2950</v>
      </c>
      <c r="I732" s="71"/>
      <c r="J732" s="71" t="s">
        <v>2970</v>
      </c>
      <c r="K732" s="71"/>
      <c r="L732" s="71"/>
      <c r="M732" s="71"/>
      <c r="N732" s="67">
        <v>30502</v>
      </c>
      <c r="O732" s="163" t="s">
        <v>749</v>
      </c>
      <c r="P732" s="455" t="s">
        <v>3782</v>
      </c>
      <c r="R732" s="260" t="s">
        <v>2953</v>
      </c>
      <c r="S732" s="260" t="s">
        <v>2953</v>
      </c>
      <c r="Y732" s="6" t="s">
        <v>2953</v>
      </c>
    </row>
    <row r="733" spans="1:25">
      <c r="A733" s="76">
        <v>770</v>
      </c>
      <c r="B733" s="446">
        <v>770</v>
      </c>
      <c r="C733" s="63"/>
      <c r="D733" s="413" t="e">
        <v>#N/A</v>
      </c>
      <c r="E733" s="71" t="s">
        <v>3784</v>
      </c>
      <c r="F733" s="67">
        <f>+IFERROR(IF(VLOOKUP($A733,Indicators!$A:$D,3,FALSE)=0,"TBD",VLOOKUP($A733,Indicators!$A:$D,3,FALSE)),"TBD")</f>
        <v>4</v>
      </c>
      <c r="G733" s="183" t="s">
        <v>706</v>
      </c>
      <c r="H733" s="71" t="s">
        <v>2950</v>
      </c>
      <c r="I733" s="71"/>
      <c r="J733" s="71" t="s">
        <v>2447</v>
      </c>
      <c r="K733" s="71"/>
      <c r="L733" s="71"/>
      <c r="M733" s="71"/>
      <c r="N733" s="67" t="s">
        <v>749</v>
      </c>
      <c r="O733" s="163" t="s">
        <v>749</v>
      </c>
      <c r="Q733" s="65" t="s">
        <v>749</v>
      </c>
      <c r="R733" s="260" t="s">
        <v>2953</v>
      </c>
      <c r="S733" s="260" t="s">
        <v>2953</v>
      </c>
      <c r="Y733" s="6" t="s">
        <v>2953</v>
      </c>
    </row>
    <row r="734" spans="1:25">
      <c r="A734" s="76">
        <v>771</v>
      </c>
      <c r="B734" s="446">
        <v>771</v>
      </c>
      <c r="C734" s="63"/>
      <c r="D734" s="413" t="e">
        <v>#N/A</v>
      </c>
      <c r="E734" s="71" t="s">
        <v>3785</v>
      </c>
      <c r="F734" s="67">
        <f>+IFERROR(IF(VLOOKUP($A734,Indicators!$A:$D,3,FALSE)=0,"TBD",VLOOKUP($A734,Indicators!$A:$D,3,FALSE)),"TBD")</f>
        <v>4</v>
      </c>
      <c r="G734" s="183" t="s">
        <v>706</v>
      </c>
      <c r="H734" s="71" t="s">
        <v>2950</v>
      </c>
      <c r="I734" s="71"/>
      <c r="J734" s="71" t="s">
        <v>2970</v>
      </c>
      <c r="K734" s="71"/>
      <c r="L734" s="71"/>
      <c r="M734" s="71"/>
      <c r="N734" s="67">
        <v>30526</v>
      </c>
      <c r="O734" s="163" t="s">
        <v>749</v>
      </c>
      <c r="P734" s="6" t="s">
        <v>3309</v>
      </c>
      <c r="R734" s="260" t="s">
        <v>2953</v>
      </c>
      <c r="S734" s="260" t="s">
        <v>2953</v>
      </c>
      <c r="Y734" s="6" t="s">
        <v>2953</v>
      </c>
    </row>
    <row r="735" spans="1:25">
      <c r="A735" s="76">
        <v>772</v>
      </c>
      <c r="B735" s="446">
        <v>772</v>
      </c>
      <c r="C735" s="63"/>
      <c r="D735" s="413" t="e">
        <v>#N/A</v>
      </c>
      <c r="E735" s="71" t="s">
        <v>3786</v>
      </c>
      <c r="F735" s="67">
        <f>+IFERROR(IF(VLOOKUP($A735,Indicators!$A:$D,3,FALSE)=0,"TBD",VLOOKUP($A735,Indicators!$A:$D,3,FALSE)),"TBD")</f>
        <v>5</v>
      </c>
      <c r="G735" s="183" t="s">
        <v>709</v>
      </c>
      <c r="H735" s="71" t="s">
        <v>2950</v>
      </c>
      <c r="I735" s="71"/>
      <c r="J735" s="71" t="s">
        <v>2970</v>
      </c>
      <c r="K735" s="71"/>
      <c r="L735" s="71"/>
      <c r="M735" s="71"/>
      <c r="N735" s="67">
        <v>30537</v>
      </c>
      <c r="O735" s="163" t="s">
        <v>749</v>
      </c>
      <c r="P735" s="6"/>
      <c r="R735" s="260" t="s">
        <v>2953</v>
      </c>
      <c r="S735" s="260" t="s">
        <v>3323</v>
      </c>
      <c r="Y735" s="6" t="s">
        <v>2953</v>
      </c>
    </row>
    <row r="736" spans="1:25">
      <c r="A736" s="76">
        <v>773</v>
      </c>
      <c r="B736" s="446">
        <v>773</v>
      </c>
      <c r="C736" s="63"/>
      <c r="D736" s="413" t="e">
        <v>#N/A</v>
      </c>
      <c r="E736" s="71" t="s">
        <v>3787</v>
      </c>
      <c r="F736" s="67">
        <f>+IFERROR(IF(VLOOKUP($A736,Indicators!$A:$D,3,FALSE)=0,"TBD",VLOOKUP($A736,Indicators!$A:$D,3,FALSE)),"TBD")</f>
        <v>5</v>
      </c>
      <c r="G736" s="183" t="s">
        <v>709</v>
      </c>
      <c r="H736" s="71" t="s">
        <v>2950</v>
      </c>
      <c r="I736" s="71"/>
      <c r="J736" s="71" t="s">
        <v>3325</v>
      </c>
      <c r="K736" s="71"/>
      <c r="L736" s="71"/>
      <c r="M736" s="71"/>
      <c r="N736" s="67">
        <v>30611</v>
      </c>
      <c r="O736" s="163" t="s">
        <v>749</v>
      </c>
      <c r="P736" s="6"/>
      <c r="Q736" s="65" t="s">
        <v>749</v>
      </c>
      <c r="R736" s="260" t="s">
        <v>3327</v>
      </c>
      <c r="S736" s="260" t="s">
        <v>3323</v>
      </c>
      <c r="Y736" s="6" t="s">
        <v>2953</v>
      </c>
    </row>
    <row r="737" spans="1:25">
      <c r="A737" s="76">
        <v>774</v>
      </c>
      <c r="B737" s="446">
        <v>774</v>
      </c>
      <c r="C737" s="63"/>
      <c r="D737" s="413" t="e">
        <v>#N/A</v>
      </c>
      <c r="E737" s="71" t="s">
        <v>3788</v>
      </c>
      <c r="F737" s="67">
        <f>+IFERROR(IF(VLOOKUP($A737,Indicators!$A:$D,3,FALSE)=0,"TBD",VLOOKUP($A737,Indicators!$A:$D,3,FALSE)),"TBD")</f>
        <v>6</v>
      </c>
      <c r="G737" s="183" t="s">
        <v>711</v>
      </c>
      <c r="H737" s="71" t="s">
        <v>2950</v>
      </c>
      <c r="I737" s="71"/>
      <c r="J737" s="71" t="s">
        <v>3789</v>
      </c>
      <c r="K737" s="71"/>
      <c r="L737" s="71"/>
      <c r="M737" s="71"/>
      <c r="N737" s="67">
        <v>30351</v>
      </c>
      <c r="O737" s="163" t="s">
        <v>749</v>
      </c>
      <c r="P737" s="6" t="s">
        <v>2979</v>
      </c>
      <c r="Q737" s="65" t="s">
        <v>749</v>
      </c>
      <c r="R737" s="260" t="s">
        <v>2953</v>
      </c>
      <c r="S737" s="260" t="s">
        <v>2982</v>
      </c>
      <c r="Y737" s="6" t="s">
        <v>2953</v>
      </c>
    </row>
    <row r="738" spans="1:25">
      <c r="A738" s="76">
        <v>775</v>
      </c>
      <c r="B738" s="446">
        <v>775</v>
      </c>
      <c r="C738" s="63"/>
      <c r="D738" s="413" t="e">
        <v>#N/A</v>
      </c>
      <c r="E738" s="71" t="s">
        <v>3790</v>
      </c>
      <c r="F738" s="67">
        <f>+IFERROR(IF(VLOOKUP($A738,Indicators!$A:$D,3,FALSE)=0,"TBD",VLOOKUP($A738,Indicators!$A:$D,3,FALSE)),"TBD")</f>
        <v>6</v>
      </c>
      <c r="G738" s="183" t="s">
        <v>711</v>
      </c>
      <c r="H738" s="71" t="s">
        <v>2950</v>
      </c>
      <c r="J738" s="183" t="s">
        <v>3789</v>
      </c>
      <c r="K738" s="71"/>
      <c r="L738" s="71"/>
      <c r="M738" s="71"/>
      <c r="N738" s="67">
        <v>30351</v>
      </c>
      <c r="O738" s="163" t="s">
        <v>749</v>
      </c>
      <c r="P738" s="6"/>
      <c r="Q738" s="65" t="s">
        <v>749</v>
      </c>
      <c r="R738" s="260" t="s">
        <v>2953</v>
      </c>
      <c r="S738" s="260" t="s">
        <v>2982</v>
      </c>
      <c r="Y738" s="6" t="s">
        <v>2953</v>
      </c>
    </row>
    <row r="739" spans="1:25">
      <c r="A739" s="76">
        <v>776</v>
      </c>
      <c r="B739" s="446">
        <v>776</v>
      </c>
      <c r="C739" s="63"/>
      <c r="D739" s="413" t="e">
        <v>#N/A</v>
      </c>
      <c r="E739" s="71" t="s">
        <v>1710</v>
      </c>
      <c r="F739" s="67">
        <f>+IFERROR(IF(VLOOKUP($A739,Indicators!$A:$D,3,FALSE)=0,"TBD",VLOOKUP($A739,Indicators!$A:$D,3,FALSE)),"TBD")</f>
        <v>6</v>
      </c>
      <c r="G739" s="183" t="s">
        <v>711</v>
      </c>
      <c r="H739" s="71" t="s">
        <v>3791</v>
      </c>
      <c r="I739" s="71"/>
      <c r="J739" s="71" t="s">
        <v>3792</v>
      </c>
      <c r="K739" s="71"/>
      <c r="L739" s="71"/>
      <c r="M739" s="71"/>
      <c r="N739" s="67" t="s">
        <v>749</v>
      </c>
      <c r="O739" s="163" t="s">
        <v>749</v>
      </c>
      <c r="P739" s="6"/>
      <c r="Q739" s="65" t="s">
        <v>749</v>
      </c>
      <c r="R739" s="260" t="s">
        <v>2953</v>
      </c>
      <c r="S739" s="260" t="s">
        <v>2953</v>
      </c>
      <c r="Y739" s="6" t="s">
        <v>2953</v>
      </c>
    </row>
    <row r="740" spans="1:25">
      <c r="A740" s="76">
        <v>777</v>
      </c>
      <c r="B740" s="446">
        <v>777</v>
      </c>
      <c r="C740" s="63"/>
      <c r="D740" s="413" t="e">
        <v>#N/A</v>
      </c>
      <c r="E740" s="71" t="s">
        <v>3793</v>
      </c>
      <c r="F740" s="67">
        <f>+IFERROR(IF(VLOOKUP($A740,Indicators!$A:$D,3,FALSE)=0,"TBD",VLOOKUP($A740,Indicators!$A:$D,3,FALSE)),"TBD")</f>
        <v>7</v>
      </c>
      <c r="G740" s="67" t="str">
        <f>+IFERROR(IF(VLOOKUP($A740,Indicators!$A:$D,4,FALSE)=0,"TBD",VLOOKUP($A740,Indicators!$A:$D,4,FALSE)),"TBD")</f>
        <v>Energia</v>
      </c>
      <c r="H740" s="71" t="s">
        <v>2950</v>
      </c>
      <c r="J740" s="183" t="s">
        <v>3794</v>
      </c>
      <c r="K740" s="71"/>
      <c r="L740" s="71"/>
      <c r="M740" s="71"/>
      <c r="N740" s="67">
        <v>30594</v>
      </c>
      <c r="O740" s="163" t="s">
        <v>749</v>
      </c>
      <c r="P740" s="6"/>
      <c r="R740" s="260" t="s">
        <v>2953</v>
      </c>
      <c r="S740" s="260" t="s">
        <v>2953</v>
      </c>
      <c r="Y740" s="6" t="s">
        <v>2953</v>
      </c>
    </row>
    <row r="741" spans="1:25">
      <c r="A741" s="76">
        <v>778</v>
      </c>
      <c r="B741" s="446">
        <v>778</v>
      </c>
      <c r="C741" s="63"/>
      <c r="D741" s="413" t="e">
        <v>#N/A</v>
      </c>
      <c r="E741" s="71" t="s">
        <v>3795</v>
      </c>
      <c r="F741" s="67">
        <f>+IFERROR(IF(VLOOKUP($A741,Indicators!$A:$D,3,FALSE)=0,"TBD",VLOOKUP($A741,Indicators!$A:$D,3,FALSE)),"TBD")</f>
        <v>7</v>
      </c>
      <c r="G741" s="67" t="str">
        <f>+IFERROR(IF(VLOOKUP($A741,Indicators!$A:$D,4,FALSE)=0,"TBD",VLOOKUP($A741,Indicators!$A:$D,4,FALSE)),"TBD")</f>
        <v>Energia</v>
      </c>
      <c r="H741" s="71" t="s">
        <v>2950</v>
      </c>
      <c r="J741" s="183" t="s">
        <v>3794</v>
      </c>
      <c r="K741" s="71"/>
      <c r="L741" s="71"/>
      <c r="M741" s="71"/>
      <c r="N741" s="67">
        <v>30595</v>
      </c>
      <c r="O741" s="163">
        <v>497</v>
      </c>
      <c r="P741" s="6"/>
      <c r="R741" s="260" t="s">
        <v>2953</v>
      </c>
      <c r="S741" s="260" t="s">
        <v>2953</v>
      </c>
      <c r="Y741" s="6" t="s">
        <v>2953</v>
      </c>
    </row>
    <row r="742" spans="1:25">
      <c r="A742" s="76">
        <v>779</v>
      </c>
      <c r="B742" s="446">
        <v>779</v>
      </c>
      <c r="C742" s="63"/>
      <c r="D742" s="413" t="e">
        <v>#N/A</v>
      </c>
      <c r="E742" s="71" t="s">
        <v>3796</v>
      </c>
      <c r="F742" s="67">
        <f>+IFERROR(IF(VLOOKUP($A742,Indicators!$A:$D,3,FALSE)=0,"TBD",VLOOKUP($A742,Indicators!$A:$D,3,FALSE)),"TBD")</f>
        <v>7</v>
      </c>
      <c r="G742" s="67" t="str">
        <f>+IFERROR(IF(VLOOKUP($A742,Indicators!$A:$D,4,FALSE)=0,"TBD",VLOOKUP($A742,Indicators!$A:$D,4,FALSE)),"TBD")</f>
        <v>Energia</v>
      </c>
      <c r="H742" s="71" t="s">
        <v>2950</v>
      </c>
      <c r="I742" s="71"/>
      <c r="J742" s="71" t="s">
        <v>3255</v>
      </c>
      <c r="K742" s="71"/>
      <c r="L742" s="71"/>
      <c r="M742" s="71"/>
      <c r="N742" s="67" t="s">
        <v>749</v>
      </c>
      <c r="O742" s="163" t="s">
        <v>749</v>
      </c>
      <c r="P742" s="6" t="s">
        <v>3797</v>
      </c>
      <c r="Q742" s="65" t="s">
        <v>749</v>
      </c>
      <c r="R742" s="260" t="s">
        <v>2953</v>
      </c>
      <c r="S742" s="260" t="s">
        <v>2953</v>
      </c>
      <c r="Y742" s="6" t="s">
        <v>2953</v>
      </c>
    </row>
    <row r="743" spans="1:25">
      <c r="A743" s="76">
        <v>780</v>
      </c>
      <c r="B743" s="446">
        <v>780</v>
      </c>
      <c r="C743" s="63"/>
      <c r="D743" s="413" t="e">
        <v>#N/A</v>
      </c>
      <c r="E743" s="71" t="s">
        <v>3798</v>
      </c>
      <c r="F743" s="67">
        <f>+IFERROR(IF(VLOOKUP($A743,Indicators!$A:$D,3,FALSE)=0,"TBD",VLOOKUP($A743,Indicators!$A:$D,3,FALSE)),"TBD")</f>
        <v>7</v>
      </c>
      <c r="G743" s="67" t="str">
        <f>+IFERROR(IF(VLOOKUP($A743,Indicators!$A:$D,4,FALSE)=0,"TBD",VLOOKUP($A743,Indicators!$A:$D,4,FALSE)),"TBD")</f>
        <v>Energia</v>
      </c>
      <c r="H743" s="71" t="s">
        <v>2950</v>
      </c>
      <c r="I743" s="71"/>
      <c r="J743" s="71" t="s">
        <v>3255</v>
      </c>
      <c r="K743" s="71"/>
      <c r="L743" s="71"/>
      <c r="M743" s="71"/>
      <c r="N743" s="67">
        <v>30620</v>
      </c>
      <c r="O743" s="163" t="s">
        <v>749</v>
      </c>
      <c r="P743" s="6" t="s">
        <v>3797</v>
      </c>
      <c r="Q743" s="65" t="s">
        <v>749</v>
      </c>
      <c r="R743" s="260" t="s">
        <v>2953</v>
      </c>
      <c r="S743" s="260" t="s">
        <v>2953</v>
      </c>
      <c r="Y743" s="6" t="s">
        <v>2953</v>
      </c>
    </row>
    <row r="744" spans="1:25">
      <c r="A744" s="76">
        <v>781</v>
      </c>
      <c r="B744" s="446">
        <v>781</v>
      </c>
      <c r="C744" s="63"/>
      <c r="D744" s="413" t="e">
        <v>#N/A</v>
      </c>
      <c r="E744" s="71" t="s">
        <v>3799</v>
      </c>
      <c r="F744" s="67">
        <f>+IFERROR(IF(VLOOKUP($A744,Indicators!$A:$D,3,FALSE)=0,"TBD",VLOOKUP($A744,Indicators!$A:$D,3,FALSE)),"TBD")</f>
        <v>7</v>
      </c>
      <c r="G744" s="67" t="str">
        <f>+IFERROR(IF(VLOOKUP($A744,Indicators!$A:$D,4,FALSE)=0,"TBD",VLOOKUP($A744,Indicators!$A:$D,4,FALSE)),"TBD")</f>
        <v>Energia</v>
      </c>
      <c r="H744" s="71" t="s">
        <v>2950</v>
      </c>
      <c r="I744" s="71"/>
      <c r="J744" s="71" t="s">
        <v>3255</v>
      </c>
      <c r="K744" s="71"/>
      <c r="L744" s="71"/>
      <c r="M744" s="71"/>
      <c r="N744" s="67">
        <v>30620</v>
      </c>
      <c r="O744" s="163" t="s">
        <v>749</v>
      </c>
      <c r="P744" s="6" t="s">
        <v>3797</v>
      </c>
      <c r="Q744" s="65" t="s">
        <v>749</v>
      </c>
      <c r="R744" s="260" t="s">
        <v>2953</v>
      </c>
      <c r="S744" s="260" t="s">
        <v>2953</v>
      </c>
      <c r="Y744" s="6" t="s">
        <v>2953</v>
      </c>
    </row>
    <row r="745" spans="1:25">
      <c r="A745" s="76">
        <v>782</v>
      </c>
      <c r="B745" s="446">
        <v>782</v>
      </c>
      <c r="C745" s="63"/>
      <c r="D745" s="413" t="e">
        <v>#N/A</v>
      </c>
      <c r="E745" s="71" t="s">
        <v>3800</v>
      </c>
      <c r="F745" s="67">
        <f>+IFERROR(IF(VLOOKUP($A745,Indicators!$A:$D,3,FALSE)=0,"TBD",VLOOKUP($A745,Indicators!$A:$D,3,FALSE)),"TBD")</f>
        <v>7</v>
      </c>
      <c r="G745" s="67" t="str">
        <f>+IFERROR(IF(VLOOKUP($A745,Indicators!$A:$D,4,FALSE)=0,"TBD",VLOOKUP($A745,Indicators!$A:$D,4,FALSE)),"TBD")</f>
        <v>Energia</v>
      </c>
      <c r="H745" s="71" t="s">
        <v>2950</v>
      </c>
      <c r="I745" s="71"/>
      <c r="J745" s="71" t="s">
        <v>3255</v>
      </c>
      <c r="K745" s="71"/>
      <c r="L745" s="71"/>
      <c r="M745" s="71"/>
      <c r="N745" s="67">
        <v>30620</v>
      </c>
      <c r="O745" s="163" t="s">
        <v>749</v>
      </c>
      <c r="P745" s="6" t="s">
        <v>3797</v>
      </c>
      <c r="Q745" s="65" t="s">
        <v>749</v>
      </c>
      <c r="R745" s="260" t="s">
        <v>2953</v>
      </c>
      <c r="S745" s="260" t="s">
        <v>2953</v>
      </c>
      <c r="Y745" s="6" t="s">
        <v>2953</v>
      </c>
    </row>
    <row r="746" spans="1:25">
      <c r="A746" s="76">
        <v>783</v>
      </c>
      <c r="B746" s="446">
        <v>783</v>
      </c>
      <c r="C746" s="63"/>
      <c r="D746" s="413" t="e">
        <v>#N/A</v>
      </c>
      <c r="E746" s="71" t="s">
        <v>3801</v>
      </c>
      <c r="F746" s="67">
        <f>+IFERROR(IF(VLOOKUP($A746,Indicators!$A:$D,3,FALSE)=0,"TBD",VLOOKUP($A746,Indicators!$A:$D,3,FALSE)),"TBD")</f>
        <v>7</v>
      </c>
      <c r="G746" s="67" t="str">
        <f>+IFERROR(IF(VLOOKUP($A746,Indicators!$A:$D,4,FALSE)=0,"TBD",VLOOKUP($A746,Indicators!$A:$D,4,FALSE)),"TBD")</f>
        <v>Energia</v>
      </c>
      <c r="H746" s="71" t="s">
        <v>2950</v>
      </c>
      <c r="I746" s="71"/>
      <c r="J746" s="71" t="s">
        <v>3255</v>
      </c>
      <c r="K746" s="71"/>
      <c r="L746" s="71"/>
      <c r="M746" s="71"/>
      <c r="N746" s="67">
        <v>30620</v>
      </c>
      <c r="O746" s="163" t="s">
        <v>749</v>
      </c>
      <c r="P746" s="6" t="s">
        <v>3797</v>
      </c>
      <c r="Q746" s="65" t="s">
        <v>749</v>
      </c>
      <c r="R746" s="260" t="s">
        <v>2953</v>
      </c>
      <c r="S746" s="260" t="s">
        <v>2953</v>
      </c>
      <c r="Y746" s="6" t="s">
        <v>2953</v>
      </c>
    </row>
    <row r="747" spans="1:25">
      <c r="A747" s="76">
        <v>784</v>
      </c>
      <c r="B747" s="446">
        <v>784</v>
      </c>
      <c r="C747" s="63"/>
      <c r="D747" s="413" t="e">
        <v>#N/A</v>
      </c>
      <c r="E747" s="71" t="s">
        <v>3802</v>
      </c>
      <c r="F747" s="67">
        <f>+IFERROR(IF(VLOOKUP($A747,Indicators!$A:$D,3,FALSE)=0,"TBD",VLOOKUP($A747,Indicators!$A:$D,3,FALSE)),"TBD")</f>
        <v>7</v>
      </c>
      <c r="G747" s="67" t="str">
        <f>+IFERROR(IF(VLOOKUP($A747,Indicators!$A:$D,4,FALSE)=0,"TBD",VLOOKUP($A747,Indicators!$A:$D,4,FALSE)),"TBD")</f>
        <v>Energia</v>
      </c>
      <c r="H747" s="71" t="s">
        <v>2950</v>
      </c>
      <c r="I747" s="71"/>
      <c r="J747" s="71" t="s">
        <v>3255</v>
      </c>
      <c r="K747" s="71"/>
      <c r="L747" s="71"/>
      <c r="M747" s="71"/>
      <c r="N747" s="67">
        <v>30620</v>
      </c>
      <c r="O747" s="163" t="s">
        <v>749</v>
      </c>
      <c r="P747" s="6" t="s">
        <v>3797</v>
      </c>
      <c r="Q747" s="65" t="s">
        <v>749</v>
      </c>
      <c r="R747" s="260" t="s">
        <v>2953</v>
      </c>
      <c r="S747" s="260" t="s">
        <v>2953</v>
      </c>
      <c r="Y747" s="6" t="s">
        <v>2953</v>
      </c>
    </row>
    <row r="748" spans="1:25">
      <c r="A748" s="76">
        <v>785</v>
      </c>
      <c r="B748" s="446">
        <v>785</v>
      </c>
      <c r="C748" s="63"/>
      <c r="D748" s="413" t="e">
        <v>#N/A</v>
      </c>
      <c r="E748" s="71" t="s">
        <v>3803</v>
      </c>
      <c r="F748" s="67">
        <f>+IFERROR(IF(VLOOKUP($A748,Indicators!$A:$D,3,FALSE)=0,"TBD",VLOOKUP($A748,Indicators!$A:$D,3,FALSE)),"TBD")</f>
        <v>7</v>
      </c>
      <c r="G748" s="67" t="str">
        <f>+IFERROR(IF(VLOOKUP($A748,Indicators!$A:$D,4,FALSE)=0,"TBD",VLOOKUP($A748,Indicators!$A:$D,4,FALSE)),"TBD")</f>
        <v>Energia</v>
      </c>
      <c r="H748" s="71" t="s">
        <v>2950</v>
      </c>
      <c r="I748" s="71"/>
      <c r="J748" s="71" t="s">
        <v>2447</v>
      </c>
      <c r="K748" s="71"/>
      <c r="L748" s="71"/>
      <c r="M748" s="71"/>
      <c r="N748" s="67">
        <v>30621</v>
      </c>
      <c r="O748" s="163" t="s">
        <v>749</v>
      </c>
      <c r="P748" s="6" t="s">
        <v>3804</v>
      </c>
      <c r="R748" s="260" t="s">
        <v>2953</v>
      </c>
      <c r="S748" s="260" t="s">
        <v>2953</v>
      </c>
      <c r="Y748" s="6" t="s">
        <v>2953</v>
      </c>
    </row>
    <row r="749" spans="1:25">
      <c r="A749" s="76">
        <v>786</v>
      </c>
      <c r="B749" s="446">
        <v>786</v>
      </c>
      <c r="C749" s="63"/>
      <c r="D749" s="413" t="e">
        <v>#N/A</v>
      </c>
      <c r="E749" s="71" t="s">
        <v>3805</v>
      </c>
      <c r="F749" s="67">
        <f>+IFERROR(IF(VLOOKUP($A749,Indicators!$A:$D,3,FALSE)=0,"TBD",VLOOKUP($A749,Indicators!$A:$D,3,FALSE)),"TBD")</f>
        <v>7</v>
      </c>
      <c r="G749" s="67" t="str">
        <f>+IFERROR(IF(VLOOKUP($A749,Indicators!$A:$D,4,FALSE)=0,"TBD",VLOOKUP($A749,Indicators!$A:$D,4,FALSE)),"TBD")</f>
        <v>Energia</v>
      </c>
      <c r="H749" s="71" t="s">
        <v>2950</v>
      </c>
      <c r="I749" s="71"/>
      <c r="J749" s="67" t="s">
        <v>3255</v>
      </c>
      <c r="K749" s="67"/>
      <c r="L749" s="67"/>
      <c r="M749" s="67"/>
      <c r="N749" s="67" t="s">
        <v>749</v>
      </c>
      <c r="O749" s="163" t="s">
        <v>749</v>
      </c>
      <c r="Q749" s="65" t="s">
        <v>749</v>
      </c>
      <c r="R749" s="260" t="s">
        <v>2953</v>
      </c>
      <c r="S749" s="260" t="s">
        <v>2953</v>
      </c>
      <c r="Y749" s="6" t="s">
        <v>2953</v>
      </c>
    </row>
    <row r="750" spans="1:25">
      <c r="A750" s="76">
        <v>787</v>
      </c>
      <c r="B750" s="446">
        <v>787</v>
      </c>
      <c r="C750" s="63"/>
      <c r="D750" s="413" t="e">
        <v>#N/A</v>
      </c>
      <c r="E750" s="71" t="s">
        <v>3806</v>
      </c>
      <c r="F750" s="67">
        <f>+IFERROR(IF(VLOOKUP($A750,Indicators!$A:$D,3,FALSE)=0,"TBD",VLOOKUP($A750,Indicators!$A:$D,3,FALSE)),"TBD")</f>
        <v>7</v>
      </c>
      <c r="G750" s="67" t="str">
        <f>+IFERROR(IF(VLOOKUP($A750,Indicators!$A:$D,4,FALSE)=0,"TBD",VLOOKUP($A750,Indicators!$A:$D,4,FALSE)),"TBD")</f>
        <v>Energia</v>
      </c>
      <c r="H750" s="71" t="s">
        <v>2950</v>
      </c>
      <c r="I750" s="71"/>
      <c r="J750" s="67" t="s">
        <v>3255</v>
      </c>
      <c r="K750" s="67"/>
      <c r="L750" s="67"/>
      <c r="M750" s="67"/>
      <c r="N750" s="67" t="s">
        <v>749</v>
      </c>
      <c r="O750" s="163" t="s">
        <v>749</v>
      </c>
      <c r="Q750" s="65" t="s">
        <v>749</v>
      </c>
      <c r="R750" s="260" t="s">
        <v>2953</v>
      </c>
      <c r="S750" s="260" t="s">
        <v>2953</v>
      </c>
      <c r="Y750" s="6" t="s">
        <v>3807</v>
      </c>
    </row>
    <row r="751" spans="1:25">
      <c r="A751" s="76">
        <v>788</v>
      </c>
      <c r="B751" s="446">
        <v>788</v>
      </c>
      <c r="C751" s="63"/>
      <c r="D751" s="413" t="e">
        <v>#N/A</v>
      </c>
      <c r="E751" s="67" t="s">
        <v>3808</v>
      </c>
      <c r="F751" s="67">
        <f>+IFERROR(IF(VLOOKUP($A751,Indicators!$A:$D,3,FALSE)=0,"TBD",VLOOKUP($A751,Indicators!$A:$D,3,FALSE)),"TBD")</f>
        <v>8</v>
      </c>
      <c r="G751" s="183" t="s">
        <v>715</v>
      </c>
      <c r="H751" s="67" t="s">
        <v>2950</v>
      </c>
      <c r="I751" s="67"/>
      <c r="J751" s="67" t="s">
        <v>2610</v>
      </c>
      <c r="K751" s="67"/>
      <c r="L751" s="67"/>
      <c r="M751" s="67"/>
      <c r="N751" s="67">
        <v>30677</v>
      </c>
      <c r="O751" s="163" t="s">
        <v>749</v>
      </c>
      <c r="R751" s="260" t="s">
        <v>2953</v>
      </c>
      <c r="S751" s="260" t="s">
        <v>2953</v>
      </c>
      <c r="Y751" s="6" t="s">
        <v>2953</v>
      </c>
    </row>
    <row r="752" spans="1:25">
      <c r="A752" s="76">
        <v>789</v>
      </c>
      <c r="B752" s="446">
        <v>789</v>
      </c>
      <c r="C752" s="63"/>
      <c r="D752" s="413" t="e">
        <v>#N/A</v>
      </c>
      <c r="E752" s="67" t="s">
        <v>3809</v>
      </c>
      <c r="F752" s="67">
        <f>+IFERROR(IF(VLOOKUP($A752,Indicators!$A:$D,3,FALSE)=0,"TBD",VLOOKUP($A752,Indicators!$A:$D,3,FALSE)),"TBD")</f>
        <v>8</v>
      </c>
      <c r="G752" s="183" t="s">
        <v>715</v>
      </c>
      <c r="H752" s="67" t="s">
        <v>2950</v>
      </c>
      <c r="I752" s="67"/>
      <c r="J752" s="67" t="s">
        <v>2610</v>
      </c>
      <c r="K752" s="67"/>
      <c r="L752" s="67"/>
      <c r="M752" s="67"/>
      <c r="N752" s="67">
        <v>30683</v>
      </c>
      <c r="O752" s="163" t="s">
        <v>749</v>
      </c>
      <c r="R752" s="260" t="s">
        <v>2953</v>
      </c>
      <c r="S752" s="260" t="s">
        <v>2953</v>
      </c>
      <c r="Y752" s="6" t="s">
        <v>2953</v>
      </c>
    </row>
    <row r="753" spans="1:25">
      <c r="A753" s="76">
        <v>790</v>
      </c>
      <c r="B753" s="446">
        <v>790</v>
      </c>
      <c r="C753" s="63"/>
      <c r="D753" s="413" t="e">
        <v>#N/A</v>
      </c>
      <c r="E753" s="67" t="s">
        <v>3810</v>
      </c>
      <c r="F753" s="67">
        <f>+IFERROR(IF(VLOOKUP($A753,Indicators!$A:$D,3,FALSE)=0,"TBD",VLOOKUP($A753,Indicators!$A:$D,3,FALSE)),"TBD")</f>
        <v>8</v>
      </c>
      <c r="G753" s="183" t="s">
        <v>715</v>
      </c>
      <c r="H753" s="67" t="s">
        <v>2950</v>
      </c>
      <c r="I753" s="67"/>
      <c r="J753" s="67" t="s">
        <v>2610</v>
      </c>
      <c r="K753" s="67"/>
      <c r="L753" s="67"/>
      <c r="M753" s="67"/>
      <c r="N753" s="67">
        <v>30689</v>
      </c>
      <c r="O753" s="163" t="s">
        <v>749</v>
      </c>
      <c r="R753" s="260" t="s">
        <v>2953</v>
      </c>
      <c r="S753" s="260" t="s">
        <v>2953</v>
      </c>
      <c r="Y753" s="6" t="s">
        <v>2953</v>
      </c>
    </row>
    <row r="754" spans="1:25">
      <c r="A754" s="76">
        <v>791</v>
      </c>
      <c r="B754" s="446">
        <v>791</v>
      </c>
      <c r="C754" s="63"/>
      <c r="D754" s="413" t="e">
        <v>#N/A</v>
      </c>
      <c r="E754" s="67" t="s">
        <v>3811</v>
      </c>
      <c r="F754" s="67">
        <f>+IFERROR(IF(VLOOKUP($A754,Indicators!$A:$D,3,FALSE)=0,"TBD",VLOOKUP($A754,Indicators!$A:$D,3,FALSE)),"TBD")</f>
        <v>8</v>
      </c>
      <c r="G754" s="183" t="s">
        <v>715</v>
      </c>
      <c r="H754" s="67" t="s">
        <v>2950</v>
      </c>
      <c r="I754" s="67"/>
      <c r="J754" s="67" t="s">
        <v>2610</v>
      </c>
      <c r="K754" s="67"/>
      <c r="L754" s="67"/>
      <c r="M754" s="67"/>
      <c r="N754" s="67">
        <v>30695</v>
      </c>
      <c r="O754" s="163" t="s">
        <v>749</v>
      </c>
      <c r="R754" s="260" t="s">
        <v>2953</v>
      </c>
      <c r="S754" s="260" t="s">
        <v>2953</v>
      </c>
      <c r="Y754" s="6" t="s">
        <v>2953</v>
      </c>
    </row>
    <row r="755" spans="1:25">
      <c r="A755" s="76">
        <v>792</v>
      </c>
      <c r="B755" s="446">
        <v>792</v>
      </c>
      <c r="C755" s="63"/>
      <c r="D755" s="413" t="e">
        <v>#N/A</v>
      </c>
      <c r="E755" s="71" t="s">
        <v>1730</v>
      </c>
      <c r="F755" s="67">
        <f>+IFERROR(IF(VLOOKUP($A755,Indicators!$A:$D,3,FALSE)=0,"TBD",VLOOKUP($A755,Indicators!$A:$D,3,FALSE)),"TBD")</f>
        <v>8</v>
      </c>
      <c r="G755" s="183" t="s">
        <v>715</v>
      </c>
      <c r="H755" s="71" t="s">
        <v>2950</v>
      </c>
      <c r="I755" s="71"/>
      <c r="J755" s="71" t="s">
        <v>2610</v>
      </c>
      <c r="K755" s="71"/>
      <c r="L755" s="71"/>
      <c r="M755" s="71"/>
      <c r="N755" s="67">
        <v>30702</v>
      </c>
      <c r="O755" s="163" t="s">
        <v>749</v>
      </c>
      <c r="R755" s="260" t="s">
        <v>2953</v>
      </c>
      <c r="S755" s="260" t="s">
        <v>2953</v>
      </c>
      <c r="Y755" s="6" t="s">
        <v>2953</v>
      </c>
    </row>
    <row r="756" spans="1:25">
      <c r="A756" s="76">
        <v>793</v>
      </c>
      <c r="B756" s="446">
        <v>793</v>
      </c>
      <c r="C756" s="63"/>
      <c r="D756" s="413" t="e">
        <v>#N/A</v>
      </c>
      <c r="E756" s="71" t="s">
        <v>1731</v>
      </c>
      <c r="F756" s="67">
        <f>+IFERROR(IF(VLOOKUP($A756,Indicators!$A:$D,3,FALSE)=0,"TBD",VLOOKUP($A756,Indicators!$A:$D,3,FALSE)),"TBD")</f>
        <v>8</v>
      </c>
      <c r="G756" s="183" t="s">
        <v>715</v>
      </c>
      <c r="H756" s="71" t="s">
        <v>2950</v>
      </c>
      <c r="I756" s="71"/>
      <c r="J756" s="71" t="s">
        <v>2610</v>
      </c>
      <c r="K756" s="71"/>
      <c r="L756" s="71"/>
      <c r="M756" s="71"/>
      <c r="N756" s="67">
        <v>30708</v>
      </c>
      <c r="O756" s="163" t="s">
        <v>749</v>
      </c>
      <c r="R756" s="260" t="s">
        <v>2953</v>
      </c>
      <c r="S756" s="260" t="s">
        <v>2953</v>
      </c>
      <c r="Y756" s="6" t="s">
        <v>2953</v>
      </c>
    </row>
    <row r="757" spans="1:25">
      <c r="A757" s="76">
        <v>794</v>
      </c>
      <c r="B757" s="446">
        <v>794</v>
      </c>
      <c r="C757" s="63"/>
      <c r="D757" s="413" t="e">
        <v>#N/A</v>
      </c>
      <c r="E757" s="71" t="s">
        <v>3812</v>
      </c>
      <c r="F757" s="67">
        <f>+IFERROR(IF(VLOOKUP($A757,Indicators!$A:$D,3,FALSE)=0,"TBD",VLOOKUP($A757,Indicators!$A:$D,3,FALSE)),"TBD")</f>
        <v>9</v>
      </c>
      <c r="G757" s="183" t="s">
        <v>718</v>
      </c>
      <c r="H757" s="71" t="s">
        <v>2950</v>
      </c>
      <c r="I757" s="71"/>
      <c r="J757" s="71" t="s">
        <v>2970</v>
      </c>
      <c r="K757" s="71"/>
      <c r="L757" s="71"/>
      <c r="M757" s="71"/>
      <c r="N757" s="67" t="s">
        <v>749</v>
      </c>
      <c r="O757" s="163" t="s">
        <v>749</v>
      </c>
      <c r="Q757" s="65" t="s">
        <v>749</v>
      </c>
      <c r="R757" s="260" t="s">
        <v>2953</v>
      </c>
      <c r="S757" s="260" t="s">
        <v>2953</v>
      </c>
      <c r="Y757" s="6" t="s">
        <v>2953</v>
      </c>
    </row>
    <row r="758" spans="1:25">
      <c r="A758" s="76">
        <v>795</v>
      </c>
      <c r="B758" s="446">
        <v>795</v>
      </c>
      <c r="C758" s="63"/>
      <c r="D758" s="413" t="e">
        <v>#N/A</v>
      </c>
      <c r="E758" s="71" t="s">
        <v>3813</v>
      </c>
      <c r="F758" s="67">
        <f>+IFERROR(IF(VLOOKUP($A758,Indicators!$A:$D,3,FALSE)=0,"TBD",VLOOKUP($A758,Indicators!$A:$D,3,FALSE)),"TBD")</f>
        <v>9</v>
      </c>
      <c r="G758" s="183" t="s">
        <v>718</v>
      </c>
      <c r="H758" s="71" t="s">
        <v>2950</v>
      </c>
      <c r="I758" s="71"/>
      <c r="J758" s="71" t="s">
        <v>2970</v>
      </c>
      <c r="K758" s="71"/>
      <c r="L758" s="71"/>
      <c r="M758" s="71"/>
      <c r="N758" s="67" t="s">
        <v>749</v>
      </c>
      <c r="O758" s="163" t="s">
        <v>749</v>
      </c>
      <c r="Q758" s="65" t="s">
        <v>749</v>
      </c>
      <c r="R758" s="260" t="s">
        <v>2953</v>
      </c>
      <c r="S758" s="260" t="s">
        <v>2953</v>
      </c>
      <c r="Y758" s="6" t="s">
        <v>2953</v>
      </c>
    </row>
    <row r="759" spans="1:25">
      <c r="A759" s="76">
        <v>796</v>
      </c>
      <c r="B759" s="446">
        <v>796</v>
      </c>
      <c r="C759" s="63"/>
      <c r="D759" s="413" t="e">
        <v>#N/A</v>
      </c>
      <c r="E759" s="67" t="s">
        <v>3814</v>
      </c>
      <c r="F759" s="67">
        <f>+IFERROR(IF(VLOOKUP($A759,Indicators!$A:$D,3,FALSE)=0,"TBD",VLOOKUP($A759,Indicators!$A:$D,3,FALSE)),"TBD")</f>
        <v>9</v>
      </c>
      <c r="G759" s="183" t="s">
        <v>718</v>
      </c>
      <c r="H759" s="67" t="s">
        <v>2950</v>
      </c>
      <c r="I759" s="67"/>
      <c r="J759" s="67" t="s">
        <v>2610</v>
      </c>
      <c r="K759" s="67"/>
      <c r="L759" s="67"/>
      <c r="M759" s="67"/>
      <c r="N759" s="67">
        <v>30740</v>
      </c>
      <c r="O759" s="163" t="s">
        <v>749</v>
      </c>
      <c r="P759" s="6" t="s">
        <v>3000</v>
      </c>
      <c r="R759" s="260" t="s">
        <v>2953</v>
      </c>
      <c r="S759" s="260" t="s">
        <v>2953</v>
      </c>
      <c r="Y759" s="6" t="s">
        <v>2953</v>
      </c>
    </row>
    <row r="760" spans="1:25">
      <c r="A760" s="76">
        <v>797</v>
      </c>
      <c r="B760" s="446">
        <v>797</v>
      </c>
      <c r="C760" s="63"/>
      <c r="D760" s="413" t="e">
        <v>#N/A</v>
      </c>
      <c r="E760" s="67" t="s">
        <v>3815</v>
      </c>
      <c r="F760" s="67">
        <f>+IFERROR(IF(VLOOKUP($A760,Indicators!$A:$D,3,FALSE)=0,"TBD",VLOOKUP($A760,Indicators!$A:$D,3,FALSE)),"TBD")</f>
        <v>9</v>
      </c>
      <c r="G760" s="183" t="s">
        <v>718</v>
      </c>
      <c r="H760" s="67" t="s">
        <v>2950</v>
      </c>
      <c r="I760" s="67"/>
      <c r="J760" s="67" t="s">
        <v>2610</v>
      </c>
      <c r="K760" s="67"/>
      <c r="L760" s="67"/>
      <c r="M760" s="67"/>
      <c r="N760" s="67">
        <v>30742</v>
      </c>
      <c r="O760" s="163" t="s">
        <v>749</v>
      </c>
      <c r="P760" s="6" t="s">
        <v>3000</v>
      </c>
      <c r="R760" s="260" t="s">
        <v>2953</v>
      </c>
      <c r="S760" s="260" t="s">
        <v>2953</v>
      </c>
      <c r="Y760" s="6" t="s">
        <v>2953</v>
      </c>
    </row>
    <row r="761" spans="1:25">
      <c r="A761" s="76">
        <v>798</v>
      </c>
      <c r="B761" s="446">
        <v>798</v>
      </c>
      <c r="C761" s="63"/>
      <c r="D761" s="413" t="e">
        <v>#N/A</v>
      </c>
      <c r="E761" s="67" t="s">
        <v>3816</v>
      </c>
      <c r="F761" s="67">
        <f>+IFERROR(IF(VLOOKUP($A761,Indicators!$A:$D,3,FALSE)=0,"TBD",VLOOKUP($A761,Indicators!$A:$D,3,FALSE)),"TBD")</f>
        <v>9</v>
      </c>
      <c r="G761" s="183" t="s">
        <v>718</v>
      </c>
      <c r="H761" s="67" t="s">
        <v>2950</v>
      </c>
      <c r="I761" s="67"/>
      <c r="J761" s="67" t="s">
        <v>2610</v>
      </c>
      <c r="K761" s="67"/>
      <c r="L761" s="67"/>
      <c r="M761" s="67"/>
      <c r="N761" s="67">
        <v>30743</v>
      </c>
      <c r="O761" s="163" t="s">
        <v>749</v>
      </c>
      <c r="P761" s="6" t="s">
        <v>3000</v>
      </c>
      <c r="R761" s="260" t="s">
        <v>2953</v>
      </c>
      <c r="S761" s="260" t="s">
        <v>2953</v>
      </c>
      <c r="Y761" s="6" t="s">
        <v>2953</v>
      </c>
    </row>
    <row r="762" spans="1:25">
      <c r="A762" s="76">
        <v>799</v>
      </c>
      <c r="B762" s="446">
        <v>799</v>
      </c>
      <c r="C762" s="63"/>
      <c r="D762" s="413" t="e">
        <v>#N/A</v>
      </c>
      <c r="E762" s="67" t="s">
        <v>3817</v>
      </c>
      <c r="F762" s="67">
        <f>+IFERROR(IF(VLOOKUP($A762,Indicators!$A:$D,3,FALSE)=0,"TBD",VLOOKUP($A762,Indicators!$A:$D,3,FALSE)),"TBD")</f>
        <v>9</v>
      </c>
      <c r="G762" s="183" t="s">
        <v>718</v>
      </c>
      <c r="H762" s="67" t="s">
        <v>2950</v>
      </c>
      <c r="I762" s="67"/>
      <c r="J762" s="67" t="s">
        <v>2610</v>
      </c>
      <c r="K762" s="67"/>
      <c r="L762" s="67"/>
      <c r="M762" s="67"/>
      <c r="N762" s="67">
        <v>30744</v>
      </c>
      <c r="O762" s="163" t="s">
        <v>749</v>
      </c>
      <c r="P762" s="6" t="s">
        <v>3000</v>
      </c>
      <c r="R762" s="260" t="s">
        <v>2953</v>
      </c>
      <c r="S762" s="260" t="s">
        <v>2953</v>
      </c>
      <c r="Y762" s="6" t="s">
        <v>2953</v>
      </c>
    </row>
    <row r="763" spans="1:25">
      <c r="A763" s="76">
        <v>800</v>
      </c>
      <c r="B763" s="446">
        <v>800</v>
      </c>
      <c r="C763" s="63"/>
      <c r="D763" s="413" t="e">
        <v>#N/A</v>
      </c>
      <c r="E763" s="71" t="s">
        <v>3818</v>
      </c>
      <c r="F763" s="67">
        <f>+IFERROR(IF(VLOOKUP($A763,Indicators!$A:$D,3,FALSE)=0,"TBD",VLOOKUP($A763,Indicators!$A:$D,3,FALSE)),"TBD")</f>
        <v>9</v>
      </c>
      <c r="G763" s="183" t="s">
        <v>718</v>
      </c>
      <c r="H763" s="71" t="s">
        <v>2950</v>
      </c>
      <c r="I763" s="71"/>
      <c r="J763" s="71" t="s">
        <v>2610</v>
      </c>
      <c r="K763" s="71"/>
      <c r="L763" s="71"/>
      <c r="M763" s="71"/>
      <c r="N763" s="67">
        <v>30747</v>
      </c>
      <c r="O763" s="163">
        <v>1277</v>
      </c>
      <c r="P763" s="6" t="s">
        <v>3008</v>
      </c>
      <c r="R763" s="260" t="s">
        <v>2953</v>
      </c>
      <c r="S763" s="260" t="s">
        <v>2953</v>
      </c>
      <c r="Y763" s="6" t="s">
        <v>2953</v>
      </c>
    </row>
    <row r="764" spans="1:25">
      <c r="A764" s="76">
        <v>801</v>
      </c>
      <c r="B764" s="446">
        <v>801</v>
      </c>
      <c r="C764" s="63"/>
      <c r="D764" s="413" t="e">
        <v>#N/A</v>
      </c>
      <c r="E764" s="67" t="s">
        <v>3819</v>
      </c>
      <c r="F764" s="67">
        <f>+IFERROR(IF(VLOOKUP($A764,Indicators!$A:$D,3,FALSE)=0,"TBD",VLOOKUP($A764,Indicators!$A:$D,3,FALSE)),"TBD")</f>
        <v>9</v>
      </c>
      <c r="G764" s="183" t="s">
        <v>718</v>
      </c>
      <c r="H764" s="67" t="s">
        <v>2950</v>
      </c>
      <c r="I764" s="67"/>
      <c r="J764" s="67" t="s">
        <v>2610</v>
      </c>
      <c r="K764" s="67"/>
      <c r="L764" s="67"/>
      <c r="M764" s="67"/>
      <c r="N764" s="67">
        <v>30749</v>
      </c>
      <c r="O764" s="163" t="s">
        <v>749</v>
      </c>
      <c r="P764" s="6" t="s">
        <v>3008</v>
      </c>
      <c r="R764" s="260" t="s">
        <v>2953</v>
      </c>
      <c r="S764" s="260" t="s">
        <v>2953</v>
      </c>
      <c r="Y764" s="6" t="s">
        <v>2953</v>
      </c>
    </row>
    <row r="765" spans="1:25">
      <c r="A765" s="76">
        <v>802</v>
      </c>
      <c r="B765" s="446">
        <v>802</v>
      </c>
      <c r="C765" s="63"/>
      <c r="D765" s="413" t="e">
        <v>#N/A</v>
      </c>
      <c r="E765" s="67" t="s">
        <v>3820</v>
      </c>
      <c r="F765" s="67">
        <f>+IFERROR(IF(VLOOKUP($A765,Indicators!$A:$D,3,FALSE)=0,"TBD",VLOOKUP($A765,Indicators!$A:$D,3,FALSE)),"TBD")</f>
        <v>9</v>
      </c>
      <c r="G765" s="183" t="s">
        <v>718</v>
      </c>
      <c r="H765" s="67" t="s">
        <v>2950</v>
      </c>
      <c r="I765" s="67"/>
      <c r="J765" s="67" t="s">
        <v>2610</v>
      </c>
      <c r="K765" s="67"/>
      <c r="L765" s="67"/>
      <c r="M765" s="67"/>
      <c r="N765" s="67">
        <v>30750</v>
      </c>
      <c r="O765" s="163" t="s">
        <v>749</v>
      </c>
      <c r="P765" s="6" t="s">
        <v>3008</v>
      </c>
      <c r="R765" s="260" t="s">
        <v>2953</v>
      </c>
      <c r="S765" s="260" t="s">
        <v>2953</v>
      </c>
      <c r="Y765" s="6" t="s">
        <v>2953</v>
      </c>
    </row>
    <row r="766" spans="1:25">
      <c r="A766" s="76">
        <v>803</v>
      </c>
      <c r="B766" s="446">
        <v>803</v>
      </c>
      <c r="C766" s="63"/>
      <c r="D766" s="413" t="e">
        <v>#N/A</v>
      </c>
      <c r="E766" s="67" t="s">
        <v>3821</v>
      </c>
      <c r="F766" s="67">
        <f>+IFERROR(IF(VLOOKUP($A766,Indicators!$A:$D,3,FALSE)=0,"TBD",VLOOKUP($A766,Indicators!$A:$D,3,FALSE)),"TBD")</f>
        <v>9</v>
      </c>
      <c r="G766" s="183" t="s">
        <v>718</v>
      </c>
      <c r="H766" s="67" t="s">
        <v>2950</v>
      </c>
      <c r="I766" s="67"/>
      <c r="J766" s="67" t="s">
        <v>2610</v>
      </c>
      <c r="K766" s="67"/>
      <c r="L766" s="67"/>
      <c r="M766" s="67"/>
      <c r="N766" s="67">
        <v>30751</v>
      </c>
      <c r="O766" s="163" t="s">
        <v>749</v>
      </c>
      <c r="P766" s="6" t="s">
        <v>3008</v>
      </c>
      <c r="R766" s="260" t="s">
        <v>2953</v>
      </c>
      <c r="S766" s="260" t="s">
        <v>2953</v>
      </c>
      <c r="Y766" s="6" t="s">
        <v>2953</v>
      </c>
    </row>
    <row r="767" spans="1:25">
      <c r="A767" s="76">
        <v>804</v>
      </c>
      <c r="B767" s="446">
        <v>804</v>
      </c>
      <c r="C767" s="63"/>
      <c r="D767" s="413" t="e">
        <v>#N/A</v>
      </c>
      <c r="E767" s="67" t="s">
        <v>3822</v>
      </c>
      <c r="F767" s="67">
        <f>+IFERROR(IF(VLOOKUP($A767,Indicators!$A:$D,3,FALSE)=0,"TBD",VLOOKUP($A767,Indicators!$A:$D,3,FALSE)),"TBD")</f>
        <v>9</v>
      </c>
      <c r="G767" s="183" t="s">
        <v>718</v>
      </c>
      <c r="H767" s="67" t="s">
        <v>2950</v>
      </c>
      <c r="I767" s="67"/>
      <c r="J767" s="67" t="s">
        <v>2610</v>
      </c>
      <c r="K767" s="67"/>
      <c r="L767" s="67"/>
      <c r="M767" s="67"/>
      <c r="N767" s="67">
        <v>30752</v>
      </c>
      <c r="O767" s="163" t="s">
        <v>749</v>
      </c>
      <c r="P767" s="6" t="s">
        <v>3008</v>
      </c>
      <c r="R767" s="260" t="s">
        <v>2953</v>
      </c>
      <c r="S767" s="260" t="s">
        <v>2953</v>
      </c>
      <c r="Y767" s="6" t="s">
        <v>2953</v>
      </c>
    </row>
    <row r="768" spans="1:25">
      <c r="A768" s="76">
        <v>805</v>
      </c>
      <c r="B768" s="446">
        <v>805</v>
      </c>
      <c r="C768" s="63"/>
      <c r="D768" s="413" t="e">
        <v>#N/A</v>
      </c>
      <c r="E768" s="67" t="s">
        <v>3823</v>
      </c>
      <c r="F768" s="67">
        <f>+IFERROR(IF(VLOOKUP($A768,Indicators!$A:$D,3,FALSE)=0,"TBD",VLOOKUP($A768,Indicators!$A:$D,3,FALSE)),"TBD")</f>
        <v>9</v>
      </c>
      <c r="G768" s="183" t="s">
        <v>718</v>
      </c>
      <c r="H768" s="67" t="s">
        <v>2950</v>
      </c>
      <c r="I768" s="67"/>
      <c r="J768" s="67" t="s">
        <v>2610</v>
      </c>
      <c r="K768" s="67"/>
      <c r="L768" s="67"/>
      <c r="M768" s="67"/>
      <c r="N768" s="67">
        <v>30756</v>
      </c>
      <c r="O768" s="163" t="s">
        <v>749</v>
      </c>
      <c r="P768" s="6" t="s">
        <v>3000</v>
      </c>
      <c r="R768" s="260" t="s">
        <v>2953</v>
      </c>
      <c r="S768" s="260" t="s">
        <v>2953</v>
      </c>
      <c r="Y768" s="6" t="s">
        <v>2953</v>
      </c>
    </row>
    <row r="769" spans="1:25">
      <c r="A769" s="76">
        <v>806</v>
      </c>
      <c r="B769" s="446">
        <v>806</v>
      </c>
      <c r="C769" s="63"/>
      <c r="D769" s="413" t="e">
        <v>#N/A</v>
      </c>
      <c r="E769" s="67" t="s">
        <v>3824</v>
      </c>
      <c r="F769" s="67">
        <f>+IFERROR(IF(VLOOKUP($A769,Indicators!$A:$D,3,FALSE)=0,"TBD",VLOOKUP($A769,Indicators!$A:$D,3,FALSE)),"TBD")</f>
        <v>9</v>
      </c>
      <c r="G769" s="183" t="s">
        <v>718</v>
      </c>
      <c r="H769" s="67" t="s">
        <v>2950</v>
      </c>
      <c r="I769" s="67"/>
      <c r="J769" s="67" t="s">
        <v>2610</v>
      </c>
      <c r="K769" s="67"/>
      <c r="L769" s="67"/>
      <c r="M769" s="67"/>
      <c r="N769" s="67">
        <v>30758</v>
      </c>
      <c r="O769" s="163" t="s">
        <v>749</v>
      </c>
      <c r="P769" s="6" t="s">
        <v>3000</v>
      </c>
      <c r="R769" s="260" t="s">
        <v>2953</v>
      </c>
      <c r="S769" s="260" t="s">
        <v>2953</v>
      </c>
      <c r="Y769" s="6" t="s">
        <v>2953</v>
      </c>
    </row>
    <row r="770" spans="1:25">
      <c r="A770" s="76">
        <v>807</v>
      </c>
      <c r="B770" s="446">
        <v>807</v>
      </c>
      <c r="C770" s="63"/>
      <c r="D770" s="413" t="e">
        <v>#N/A</v>
      </c>
      <c r="E770" s="67" t="s">
        <v>3825</v>
      </c>
      <c r="F770" s="67">
        <f>+IFERROR(IF(VLOOKUP($A770,Indicators!$A:$D,3,FALSE)=0,"TBD",VLOOKUP($A770,Indicators!$A:$D,3,FALSE)),"TBD")</f>
        <v>9</v>
      </c>
      <c r="G770" s="183" t="s">
        <v>718</v>
      </c>
      <c r="H770" s="67" t="s">
        <v>2950</v>
      </c>
      <c r="I770" s="67"/>
      <c r="J770" s="67" t="s">
        <v>2610</v>
      </c>
      <c r="K770" s="67"/>
      <c r="L770" s="67"/>
      <c r="M770" s="67"/>
      <c r="N770" s="67">
        <v>30759</v>
      </c>
      <c r="O770" s="163" t="s">
        <v>749</v>
      </c>
      <c r="P770" s="6" t="s">
        <v>3000</v>
      </c>
      <c r="R770" s="260" t="s">
        <v>2953</v>
      </c>
      <c r="S770" s="260" t="s">
        <v>2953</v>
      </c>
      <c r="Y770" s="6" t="s">
        <v>2953</v>
      </c>
    </row>
    <row r="771" spans="1:25">
      <c r="A771" s="76">
        <v>808</v>
      </c>
      <c r="B771" s="446">
        <v>808</v>
      </c>
      <c r="C771" s="63"/>
      <c r="D771" s="413" t="e">
        <v>#N/A</v>
      </c>
      <c r="E771" s="67" t="s">
        <v>3826</v>
      </c>
      <c r="F771" s="67">
        <f>+IFERROR(IF(VLOOKUP($A771,Indicators!$A:$D,3,FALSE)=0,"TBD",VLOOKUP($A771,Indicators!$A:$D,3,FALSE)),"TBD")</f>
        <v>9</v>
      </c>
      <c r="G771" s="183" t="s">
        <v>718</v>
      </c>
      <c r="H771" s="67" t="s">
        <v>2950</v>
      </c>
      <c r="I771" s="67"/>
      <c r="J771" s="67" t="s">
        <v>2610</v>
      </c>
      <c r="K771" s="67"/>
      <c r="L771" s="67"/>
      <c r="M771" s="67"/>
      <c r="N771" s="67">
        <v>30760</v>
      </c>
      <c r="O771" s="163" t="s">
        <v>749</v>
      </c>
      <c r="P771" s="6" t="s">
        <v>3000</v>
      </c>
      <c r="R771" s="260" t="s">
        <v>2953</v>
      </c>
      <c r="S771" s="260" t="s">
        <v>2953</v>
      </c>
      <c r="Y771" s="6" t="s">
        <v>2953</v>
      </c>
    </row>
    <row r="772" spans="1:25">
      <c r="A772" s="76">
        <v>809</v>
      </c>
      <c r="B772" s="446">
        <v>809</v>
      </c>
      <c r="C772" s="63"/>
      <c r="D772" s="413" t="e">
        <v>#N/A</v>
      </c>
      <c r="E772" s="71" t="s">
        <v>3827</v>
      </c>
      <c r="F772" s="67">
        <f>+IFERROR(IF(VLOOKUP($A772,Indicators!$A:$D,3,FALSE)=0,"TBD",VLOOKUP($A772,Indicators!$A:$D,3,FALSE)),"TBD")</f>
        <v>9</v>
      </c>
      <c r="G772" s="183" t="s">
        <v>718</v>
      </c>
      <c r="H772" s="71" t="s">
        <v>2950</v>
      </c>
      <c r="I772" s="71"/>
      <c r="J772" s="71" t="s">
        <v>2610</v>
      </c>
      <c r="K772" s="71"/>
      <c r="L772" s="71"/>
      <c r="M772" s="71"/>
      <c r="N772" s="67">
        <v>30763</v>
      </c>
      <c r="O772" s="163">
        <v>1277</v>
      </c>
      <c r="P772" s="6" t="s">
        <v>3008</v>
      </c>
      <c r="R772" s="260" t="s">
        <v>2953</v>
      </c>
      <c r="S772" s="260" t="s">
        <v>2953</v>
      </c>
      <c r="Y772" s="6" t="s">
        <v>2953</v>
      </c>
    </row>
    <row r="773" spans="1:25">
      <c r="A773" s="76">
        <v>810</v>
      </c>
      <c r="B773" s="446">
        <v>810</v>
      </c>
      <c r="C773" s="63"/>
      <c r="D773" s="413" t="e">
        <v>#N/A</v>
      </c>
      <c r="E773" s="67" t="s">
        <v>3828</v>
      </c>
      <c r="F773" s="67">
        <f>+IFERROR(IF(VLOOKUP($A773,Indicators!$A:$D,3,FALSE)=0,"TBD",VLOOKUP($A773,Indicators!$A:$D,3,FALSE)),"TBD")</f>
        <v>9</v>
      </c>
      <c r="G773" s="183" t="s">
        <v>718</v>
      </c>
      <c r="H773" s="67" t="s">
        <v>2950</v>
      </c>
      <c r="I773" s="67"/>
      <c r="J773" s="67" t="s">
        <v>2610</v>
      </c>
      <c r="K773" s="67"/>
      <c r="L773" s="67"/>
      <c r="M773" s="67"/>
      <c r="N773" s="67">
        <v>30765</v>
      </c>
      <c r="O773" s="163" t="s">
        <v>749</v>
      </c>
      <c r="P773" s="6" t="s">
        <v>3008</v>
      </c>
      <c r="R773" s="260" t="s">
        <v>2953</v>
      </c>
      <c r="S773" s="260" t="s">
        <v>2953</v>
      </c>
      <c r="Y773" s="6" t="s">
        <v>2953</v>
      </c>
    </row>
    <row r="774" spans="1:25">
      <c r="A774" s="76">
        <v>811</v>
      </c>
      <c r="B774" s="446">
        <v>811</v>
      </c>
      <c r="C774" s="63"/>
      <c r="D774" s="413" t="e">
        <v>#N/A</v>
      </c>
      <c r="E774" s="67" t="s">
        <v>3829</v>
      </c>
      <c r="F774" s="67">
        <f>+IFERROR(IF(VLOOKUP($A774,Indicators!$A:$D,3,FALSE)=0,"TBD",VLOOKUP($A774,Indicators!$A:$D,3,FALSE)),"TBD")</f>
        <v>9</v>
      </c>
      <c r="G774" s="183" t="s">
        <v>718</v>
      </c>
      <c r="H774" s="67" t="s">
        <v>2950</v>
      </c>
      <c r="I774" s="67"/>
      <c r="J774" s="67" t="s">
        <v>2610</v>
      </c>
      <c r="K774" s="67"/>
      <c r="L774" s="67"/>
      <c r="M774" s="67"/>
      <c r="N774" s="67">
        <v>30766</v>
      </c>
      <c r="O774" s="163" t="s">
        <v>749</v>
      </c>
      <c r="P774" s="6" t="s">
        <v>3008</v>
      </c>
      <c r="R774" s="260" t="s">
        <v>2953</v>
      </c>
      <c r="S774" s="260" t="s">
        <v>2953</v>
      </c>
      <c r="Y774" s="6" t="s">
        <v>2953</v>
      </c>
    </row>
    <row r="775" spans="1:25">
      <c r="A775" s="76">
        <v>812</v>
      </c>
      <c r="B775" s="446">
        <v>812</v>
      </c>
      <c r="C775" s="63"/>
      <c r="D775" s="413" t="e">
        <v>#N/A</v>
      </c>
      <c r="E775" s="67" t="s">
        <v>3830</v>
      </c>
      <c r="F775" s="67">
        <f>+IFERROR(IF(VLOOKUP($A775,Indicators!$A:$D,3,FALSE)=0,"TBD",VLOOKUP($A775,Indicators!$A:$D,3,FALSE)),"TBD")</f>
        <v>9</v>
      </c>
      <c r="G775" s="183" t="s">
        <v>718</v>
      </c>
      <c r="H775" s="67" t="s">
        <v>2950</v>
      </c>
      <c r="I775" s="67"/>
      <c r="J775" s="67" t="s">
        <v>2610</v>
      </c>
      <c r="K775" s="67"/>
      <c r="L775" s="67"/>
      <c r="M775" s="67"/>
      <c r="N775" s="67">
        <v>30767</v>
      </c>
      <c r="O775" s="163" t="s">
        <v>749</v>
      </c>
      <c r="P775" s="6" t="s">
        <v>3008</v>
      </c>
      <c r="R775" s="260" t="s">
        <v>2953</v>
      </c>
      <c r="S775" s="260" t="s">
        <v>2953</v>
      </c>
      <c r="Y775" s="6" t="s">
        <v>2953</v>
      </c>
    </row>
    <row r="776" spans="1:25">
      <c r="A776" s="76">
        <v>813</v>
      </c>
      <c r="B776" s="446">
        <v>813</v>
      </c>
      <c r="C776" s="63"/>
      <c r="D776" s="413" t="e">
        <v>#N/A</v>
      </c>
      <c r="E776" s="67" t="s">
        <v>3831</v>
      </c>
      <c r="F776" s="67">
        <f>+IFERROR(IF(VLOOKUP($A776,Indicators!$A:$D,3,FALSE)=0,"TBD",VLOOKUP($A776,Indicators!$A:$D,3,FALSE)),"TBD")</f>
        <v>9</v>
      </c>
      <c r="G776" s="183" t="s">
        <v>718</v>
      </c>
      <c r="H776" s="67" t="s">
        <v>2950</v>
      </c>
      <c r="I776" s="67"/>
      <c r="J776" s="67" t="s">
        <v>2610</v>
      </c>
      <c r="K776" s="67"/>
      <c r="L776" s="67"/>
      <c r="M776" s="67"/>
      <c r="N776" s="67">
        <v>30768</v>
      </c>
      <c r="O776" s="163" t="s">
        <v>749</v>
      </c>
      <c r="P776" s="6" t="s">
        <v>3008</v>
      </c>
      <c r="R776" s="260" t="s">
        <v>2953</v>
      </c>
      <c r="S776" s="260" t="s">
        <v>2953</v>
      </c>
      <c r="Y776" s="6" t="s">
        <v>2953</v>
      </c>
    </row>
    <row r="777" spans="1:25">
      <c r="A777" s="76">
        <v>814</v>
      </c>
      <c r="B777" s="446">
        <v>814</v>
      </c>
      <c r="C777" s="63"/>
      <c r="D777" s="413" t="e">
        <v>#N/A</v>
      </c>
      <c r="E777" s="67" t="s">
        <v>3832</v>
      </c>
      <c r="F777" s="67">
        <f>+IFERROR(IF(VLOOKUP($A777,Indicators!$A:$D,3,FALSE)=0,"TBD",VLOOKUP($A777,Indicators!$A:$D,3,FALSE)),"TBD")</f>
        <v>9</v>
      </c>
      <c r="G777" s="183" t="s">
        <v>718</v>
      </c>
      <c r="H777" s="67" t="s">
        <v>2950</v>
      </c>
      <c r="I777" s="67"/>
      <c r="J777" s="67" t="s">
        <v>2610</v>
      </c>
      <c r="K777" s="67"/>
      <c r="L777" s="67"/>
      <c r="M777" s="67"/>
      <c r="N777" s="67">
        <v>30396</v>
      </c>
      <c r="O777" s="163" t="s">
        <v>749</v>
      </c>
      <c r="P777" s="6" t="s">
        <v>3000</v>
      </c>
      <c r="R777" s="260" t="s">
        <v>2953</v>
      </c>
      <c r="S777" s="260" t="s">
        <v>2953</v>
      </c>
      <c r="Y777" s="6" t="s">
        <v>2953</v>
      </c>
    </row>
    <row r="778" spans="1:25">
      <c r="A778" s="76">
        <v>815</v>
      </c>
      <c r="B778" s="446">
        <v>815</v>
      </c>
      <c r="C778" s="63"/>
      <c r="D778" s="413" t="e">
        <v>#N/A</v>
      </c>
      <c r="E778" s="67" t="s">
        <v>3833</v>
      </c>
      <c r="F778" s="67">
        <f>+IFERROR(IF(VLOOKUP($A778,Indicators!$A:$D,3,FALSE)=0,"TBD",VLOOKUP($A778,Indicators!$A:$D,3,FALSE)),"TBD")</f>
        <v>9</v>
      </c>
      <c r="G778" s="183" t="s">
        <v>718</v>
      </c>
      <c r="H778" s="67" t="s">
        <v>2950</v>
      </c>
      <c r="I778" s="67"/>
      <c r="J778" s="67" t="s">
        <v>2610</v>
      </c>
      <c r="K778" s="67"/>
      <c r="L778" s="67"/>
      <c r="M778" s="67"/>
      <c r="N778" s="67">
        <v>30777</v>
      </c>
      <c r="O778" s="163" t="s">
        <v>749</v>
      </c>
      <c r="P778" s="6" t="s">
        <v>3000</v>
      </c>
      <c r="R778" s="260" t="s">
        <v>2953</v>
      </c>
      <c r="S778" s="260" t="s">
        <v>2953</v>
      </c>
      <c r="Y778" s="6" t="s">
        <v>2953</v>
      </c>
    </row>
    <row r="779" spans="1:25">
      <c r="A779" s="76">
        <v>816</v>
      </c>
      <c r="B779" s="446">
        <v>816</v>
      </c>
      <c r="C779" s="63"/>
      <c r="D779" s="413" t="e">
        <v>#N/A</v>
      </c>
      <c r="E779" s="67" t="s">
        <v>3834</v>
      </c>
      <c r="F779" s="67">
        <f>+IFERROR(IF(VLOOKUP($A779,Indicators!$A:$D,3,FALSE)=0,"TBD",VLOOKUP($A779,Indicators!$A:$D,3,FALSE)),"TBD")</f>
        <v>9</v>
      </c>
      <c r="G779" s="183" t="s">
        <v>718</v>
      </c>
      <c r="H779" s="67" t="s">
        <v>2950</v>
      </c>
      <c r="I779" s="67"/>
      <c r="J779" s="67" t="s">
        <v>2610</v>
      </c>
      <c r="K779" s="67"/>
      <c r="L779" s="67"/>
      <c r="M779" s="67"/>
      <c r="N779" s="67">
        <v>30778</v>
      </c>
      <c r="O779" s="163" t="s">
        <v>749</v>
      </c>
      <c r="P779" s="6" t="s">
        <v>3000</v>
      </c>
      <c r="R779" s="260" t="s">
        <v>2953</v>
      </c>
      <c r="S779" s="260" t="s">
        <v>2953</v>
      </c>
      <c r="Y779" s="6" t="s">
        <v>2953</v>
      </c>
    </row>
    <row r="780" spans="1:25">
      <c r="A780" s="76">
        <v>817</v>
      </c>
      <c r="B780" s="446">
        <v>817</v>
      </c>
      <c r="C780" s="63"/>
      <c r="D780" s="413" t="e">
        <v>#N/A</v>
      </c>
      <c r="E780" s="67" t="s">
        <v>3835</v>
      </c>
      <c r="F780" s="67">
        <f>+IFERROR(IF(VLOOKUP($A780,Indicators!$A:$D,3,FALSE)=0,"TBD",VLOOKUP($A780,Indicators!$A:$D,3,FALSE)),"TBD")</f>
        <v>9</v>
      </c>
      <c r="G780" s="183" t="s">
        <v>718</v>
      </c>
      <c r="H780" s="67" t="s">
        <v>2950</v>
      </c>
      <c r="I780" s="67"/>
      <c r="J780" s="67" t="s">
        <v>2610</v>
      </c>
      <c r="K780" s="67"/>
      <c r="L780" s="67"/>
      <c r="M780" s="67"/>
      <c r="N780" s="67">
        <v>30779</v>
      </c>
      <c r="O780" s="163" t="s">
        <v>749</v>
      </c>
      <c r="P780" s="6" t="s">
        <v>3000</v>
      </c>
      <c r="R780" s="260" t="s">
        <v>2953</v>
      </c>
      <c r="S780" s="260" t="s">
        <v>2953</v>
      </c>
      <c r="Y780" s="6" t="s">
        <v>2953</v>
      </c>
    </row>
    <row r="781" spans="1:25">
      <c r="A781" s="76">
        <v>818</v>
      </c>
      <c r="B781" s="446">
        <v>818</v>
      </c>
      <c r="C781" s="63"/>
      <c r="D781" s="413" t="e">
        <v>#N/A</v>
      </c>
      <c r="E781" s="71" t="s">
        <v>3836</v>
      </c>
      <c r="F781" s="67">
        <f>+IFERROR(IF(VLOOKUP($A781,Indicators!$A:$D,3,FALSE)=0,"TBD",VLOOKUP($A781,Indicators!$A:$D,3,FALSE)),"TBD")</f>
        <v>9</v>
      </c>
      <c r="G781" s="183" t="s">
        <v>718</v>
      </c>
      <c r="H781" s="71" t="s">
        <v>2950</v>
      </c>
      <c r="I781" s="71"/>
      <c r="J781" s="71" t="s">
        <v>2610</v>
      </c>
      <c r="K781" s="71"/>
      <c r="L781" s="71"/>
      <c r="M781" s="71"/>
      <c r="N781" s="67">
        <v>30782</v>
      </c>
      <c r="O781" s="163" t="s">
        <v>749</v>
      </c>
      <c r="P781" s="6" t="s">
        <v>3008</v>
      </c>
      <c r="R781" s="260" t="s">
        <v>2953</v>
      </c>
      <c r="S781" s="260" t="s">
        <v>2953</v>
      </c>
      <c r="Y781" s="6" t="s">
        <v>2953</v>
      </c>
    </row>
    <row r="782" spans="1:25">
      <c r="A782" s="76">
        <v>819</v>
      </c>
      <c r="B782" s="446">
        <v>819</v>
      </c>
      <c r="C782" s="63"/>
      <c r="D782" s="413" t="e">
        <v>#N/A</v>
      </c>
      <c r="E782" s="67" t="s">
        <v>3837</v>
      </c>
      <c r="F782" s="67">
        <f>+IFERROR(IF(VLOOKUP($A782,Indicators!$A:$D,3,FALSE)=0,"TBD",VLOOKUP($A782,Indicators!$A:$D,3,FALSE)),"TBD")</f>
        <v>9</v>
      </c>
      <c r="G782" s="183" t="s">
        <v>718</v>
      </c>
      <c r="H782" s="67" t="s">
        <v>2950</v>
      </c>
      <c r="I782" s="67"/>
      <c r="J782" s="67" t="s">
        <v>2610</v>
      </c>
      <c r="K782" s="67"/>
      <c r="L782" s="67"/>
      <c r="M782" s="67"/>
      <c r="N782" s="67">
        <v>30784</v>
      </c>
      <c r="O782" s="163" t="s">
        <v>749</v>
      </c>
      <c r="P782" s="6" t="s">
        <v>3008</v>
      </c>
      <c r="R782" s="260" t="s">
        <v>2953</v>
      </c>
      <c r="S782" s="260" t="s">
        <v>2953</v>
      </c>
      <c r="Y782" s="6" t="s">
        <v>2953</v>
      </c>
    </row>
    <row r="783" spans="1:25">
      <c r="A783" s="76">
        <v>820</v>
      </c>
      <c r="B783" s="446">
        <v>820</v>
      </c>
      <c r="C783" s="63"/>
      <c r="D783" s="413" t="e">
        <v>#N/A</v>
      </c>
      <c r="E783" s="67" t="s">
        <v>3838</v>
      </c>
      <c r="F783" s="67">
        <f>+IFERROR(IF(VLOOKUP($A783,Indicators!$A:$D,3,FALSE)=0,"TBD",VLOOKUP($A783,Indicators!$A:$D,3,FALSE)),"TBD")</f>
        <v>9</v>
      </c>
      <c r="G783" s="183" t="s">
        <v>718</v>
      </c>
      <c r="H783" s="67" t="s">
        <v>2950</v>
      </c>
      <c r="I783" s="67"/>
      <c r="J783" s="67" t="s">
        <v>2610</v>
      </c>
      <c r="K783" s="67"/>
      <c r="L783" s="67"/>
      <c r="M783" s="67"/>
      <c r="N783" s="67">
        <v>30785</v>
      </c>
      <c r="O783" s="163" t="s">
        <v>749</v>
      </c>
      <c r="P783" s="6" t="s">
        <v>3008</v>
      </c>
      <c r="R783" s="260" t="s">
        <v>2953</v>
      </c>
      <c r="S783" s="260" t="s">
        <v>2953</v>
      </c>
      <c r="Y783" s="6" t="s">
        <v>2953</v>
      </c>
    </row>
    <row r="784" spans="1:25">
      <c r="A784" s="76">
        <v>821</v>
      </c>
      <c r="B784" s="446">
        <v>821</v>
      </c>
      <c r="C784" s="63"/>
      <c r="D784" s="413" t="e">
        <v>#N/A</v>
      </c>
      <c r="E784" s="67" t="s">
        <v>3839</v>
      </c>
      <c r="F784" s="67">
        <f>+IFERROR(IF(VLOOKUP($A784,Indicators!$A:$D,3,FALSE)=0,"TBD",VLOOKUP($A784,Indicators!$A:$D,3,FALSE)),"TBD")</f>
        <v>9</v>
      </c>
      <c r="G784" s="183" t="s">
        <v>718</v>
      </c>
      <c r="H784" s="67" t="s">
        <v>2950</v>
      </c>
      <c r="I784" s="67"/>
      <c r="J784" s="67" t="s">
        <v>2610</v>
      </c>
      <c r="K784" s="67"/>
      <c r="L784" s="67"/>
      <c r="M784" s="67"/>
      <c r="N784" s="67">
        <v>30786</v>
      </c>
      <c r="O784" s="163" t="s">
        <v>749</v>
      </c>
      <c r="P784" s="6" t="s">
        <v>3008</v>
      </c>
      <c r="R784" s="260" t="s">
        <v>2953</v>
      </c>
      <c r="S784" s="260" t="s">
        <v>2953</v>
      </c>
      <c r="Y784" s="6" t="s">
        <v>2953</v>
      </c>
    </row>
    <row r="785" spans="1:25">
      <c r="A785" s="76">
        <v>822</v>
      </c>
      <c r="B785" s="446">
        <v>822</v>
      </c>
      <c r="C785" s="63"/>
      <c r="D785" s="413" t="e">
        <v>#N/A</v>
      </c>
      <c r="E785" s="67" t="s">
        <v>3840</v>
      </c>
      <c r="F785" s="67">
        <f>+IFERROR(IF(VLOOKUP($A785,Indicators!$A:$D,3,FALSE)=0,"TBD",VLOOKUP($A785,Indicators!$A:$D,3,FALSE)),"TBD")</f>
        <v>9</v>
      </c>
      <c r="G785" s="183" t="s">
        <v>718</v>
      </c>
      <c r="H785" s="67" t="s">
        <v>2950</v>
      </c>
      <c r="I785" s="67"/>
      <c r="J785" s="67" t="s">
        <v>2610</v>
      </c>
      <c r="K785" s="67"/>
      <c r="L785" s="67"/>
      <c r="M785" s="67"/>
      <c r="N785" s="67">
        <v>30787</v>
      </c>
      <c r="O785" s="163" t="s">
        <v>749</v>
      </c>
      <c r="P785" s="6" t="s">
        <v>3008</v>
      </c>
      <c r="R785" s="260" t="s">
        <v>2953</v>
      </c>
      <c r="S785" s="260" t="s">
        <v>2953</v>
      </c>
      <c r="Y785" s="6" t="s">
        <v>2953</v>
      </c>
    </row>
    <row r="786" spans="1:25">
      <c r="A786" s="76">
        <v>823</v>
      </c>
      <c r="B786" s="446">
        <v>823</v>
      </c>
      <c r="C786" s="63"/>
      <c r="D786" s="413" t="e">
        <v>#N/A</v>
      </c>
      <c r="E786" s="71" t="s">
        <v>3841</v>
      </c>
      <c r="F786" s="67">
        <f>+IFERROR(IF(VLOOKUP($A786,Indicators!$A:$D,3,FALSE)=0,"TBD",VLOOKUP($A786,Indicators!$A:$D,3,FALSE)),"TBD")</f>
        <v>9</v>
      </c>
      <c r="G786" s="183" t="s">
        <v>718</v>
      </c>
      <c r="H786" s="71" t="s">
        <v>2950</v>
      </c>
      <c r="I786" s="71"/>
      <c r="J786" s="71" t="s">
        <v>2610</v>
      </c>
      <c r="K786" s="71"/>
      <c r="L786" s="71"/>
      <c r="M786" s="71"/>
      <c r="N786" s="67">
        <v>30791</v>
      </c>
      <c r="O786" s="163" t="s">
        <v>749</v>
      </c>
      <c r="P786" s="6" t="s">
        <v>3000</v>
      </c>
      <c r="R786" s="260" t="s">
        <v>2953</v>
      </c>
      <c r="S786" s="260" t="s">
        <v>2953</v>
      </c>
      <c r="Y786" s="6" t="s">
        <v>2953</v>
      </c>
    </row>
    <row r="787" spans="1:25">
      <c r="A787" s="76">
        <v>824</v>
      </c>
      <c r="B787" s="446">
        <v>824</v>
      </c>
      <c r="C787" s="63"/>
      <c r="D787" s="413" t="e">
        <v>#N/A</v>
      </c>
      <c r="E787" s="71" t="s">
        <v>3842</v>
      </c>
      <c r="F787" s="67">
        <f>+IFERROR(IF(VLOOKUP($A787,Indicators!$A:$D,3,FALSE)=0,"TBD",VLOOKUP($A787,Indicators!$A:$D,3,FALSE)),"TBD")</f>
        <v>9</v>
      </c>
      <c r="G787" s="183" t="s">
        <v>718</v>
      </c>
      <c r="H787" s="71" t="s">
        <v>2950</v>
      </c>
      <c r="I787" s="71"/>
      <c r="J787" s="71" t="s">
        <v>2610</v>
      </c>
      <c r="K787" s="71"/>
      <c r="L787" s="71"/>
      <c r="M787" s="71"/>
      <c r="N787" s="67">
        <v>30793</v>
      </c>
      <c r="O787" s="163" t="s">
        <v>749</v>
      </c>
      <c r="P787" s="6" t="s">
        <v>3000</v>
      </c>
      <c r="R787" s="260" t="s">
        <v>2953</v>
      </c>
      <c r="S787" s="260" t="s">
        <v>2953</v>
      </c>
      <c r="Y787" s="6" t="s">
        <v>2953</v>
      </c>
    </row>
    <row r="788" spans="1:25">
      <c r="A788" s="76">
        <v>825</v>
      </c>
      <c r="B788" s="446">
        <v>825</v>
      </c>
      <c r="C788" s="63"/>
      <c r="D788" s="413" t="e">
        <v>#N/A</v>
      </c>
      <c r="E788" s="71" t="s">
        <v>3843</v>
      </c>
      <c r="F788" s="67">
        <f>+IFERROR(IF(VLOOKUP($A788,Indicators!$A:$D,3,FALSE)=0,"TBD",VLOOKUP($A788,Indicators!$A:$D,3,FALSE)),"TBD")</f>
        <v>9</v>
      </c>
      <c r="G788" s="183" t="s">
        <v>718</v>
      </c>
      <c r="H788" s="71" t="s">
        <v>2950</v>
      </c>
      <c r="I788" s="71"/>
      <c r="J788" s="71" t="s">
        <v>2610</v>
      </c>
      <c r="K788" s="71"/>
      <c r="L788" s="71"/>
      <c r="M788" s="71"/>
      <c r="N788" s="67">
        <v>30794</v>
      </c>
      <c r="O788" s="163" t="s">
        <v>749</v>
      </c>
      <c r="P788" s="6" t="s">
        <v>3000</v>
      </c>
      <c r="R788" s="260" t="s">
        <v>2953</v>
      </c>
      <c r="S788" s="260" t="s">
        <v>2953</v>
      </c>
      <c r="Y788" s="6" t="s">
        <v>2953</v>
      </c>
    </row>
    <row r="789" spans="1:25">
      <c r="A789" s="76">
        <v>826</v>
      </c>
      <c r="B789" s="446">
        <v>826</v>
      </c>
      <c r="C789" s="63"/>
      <c r="D789" s="413" t="e">
        <v>#N/A</v>
      </c>
      <c r="E789" s="71" t="s">
        <v>3844</v>
      </c>
      <c r="F789" s="67">
        <f>+IFERROR(IF(VLOOKUP($A789,Indicators!$A:$D,3,FALSE)=0,"TBD",VLOOKUP($A789,Indicators!$A:$D,3,FALSE)),"TBD")</f>
        <v>9</v>
      </c>
      <c r="G789" s="183" t="s">
        <v>718</v>
      </c>
      <c r="H789" s="71" t="s">
        <v>2950</v>
      </c>
      <c r="I789" s="71"/>
      <c r="J789" s="71" t="s">
        <v>2610</v>
      </c>
      <c r="K789" s="71"/>
      <c r="L789" s="71"/>
      <c r="M789" s="71"/>
      <c r="N789" s="67">
        <v>30795</v>
      </c>
      <c r="O789" s="163" t="s">
        <v>749</v>
      </c>
      <c r="P789" s="6" t="s">
        <v>3000</v>
      </c>
      <c r="R789" s="260" t="s">
        <v>2953</v>
      </c>
      <c r="S789" s="260" t="s">
        <v>2953</v>
      </c>
      <c r="Y789" s="6" t="s">
        <v>2953</v>
      </c>
    </row>
    <row r="790" spans="1:25">
      <c r="A790" s="76">
        <v>827</v>
      </c>
      <c r="B790" s="446">
        <v>827</v>
      </c>
      <c r="C790" s="63"/>
      <c r="D790" s="413" t="e">
        <v>#N/A</v>
      </c>
      <c r="E790" s="71" t="s">
        <v>3845</v>
      </c>
      <c r="F790" s="67">
        <f>+IFERROR(IF(VLOOKUP($A790,Indicators!$A:$D,3,FALSE)=0,"TBD",VLOOKUP($A790,Indicators!$A:$D,3,FALSE)),"TBD")</f>
        <v>9</v>
      </c>
      <c r="G790" s="183" t="s">
        <v>718</v>
      </c>
      <c r="H790" s="71" t="s">
        <v>2950</v>
      </c>
      <c r="I790" s="71"/>
      <c r="J790" s="71" t="s">
        <v>2610</v>
      </c>
      <c r="K790" s="71"/>
      <c r="L790" s="71"/>
      <c r="M790" s="71"/>
      <c r="N790" s="67">
        <v>30798</v>
      </c>
      <c r="O790" s="163" t="s">
        <v>749</v>
      </c>
      <c r="P790" s="6" t="s">
        <v>3008</v>
      </c>
      <c r="R790" s="260" t="s">
        <v>2953</v>
      </c>
      <c r="S790" s="260" t="s">
        <v>2953</v>
      </c>
      <c r="Y790" s="6" t="s">
        <v>2953</v>
      </c>
    </row>
    <row r="791" spans="1:25">
      <c r="A791" s="76">
        <v>828</v>
      </c>
      <c r="B791" s="446">
        <v>828</v>
      </c>
      <c r="C791" s="63"/>
      <c r="D791" s="413" t="e">
        <v>#N/A</v>
      </c>
      <c r="E791" s="67" t="s">
        <v>3846</v>
      </c>
      <c r="F791" s="67">
        <f>+IFERROR(IF(VLOOKUP($A791,Indicators!$A:$D,3,FALSE)=0,"TBD",VLOOKUP($A791,Indicators!$A:$D,3,FALSE)),"TBD")</f>
        <v>9</v>
      </c>
      <c r="G791" s="183" t="s">
        <v>718</v>
      </c>
      <c r="H791" s="67" t="s">
        <v>2950</v>
      </c>
      <c r="I791" s="67"/>
      <c r="J791" s="67" t="s">
        <v>2610</v>
      </c>
      <c r="K791" s="67"/>
      <c r="L791" s="67"/>
      <c r="M791" s="67"/>
      <c r="N791" s="67">
        <v>30800</v>
      </c>
      <c r="O791" s="163" t="s">
        <v>749</v>
      </c>
      <c r="P791" s="6" t="s">
        <v>3008</v>
      </c>
      <c r="R791" s="260" t="s">
        <v>2953</v>
      </c>
      <c r="S791" s="260" t="s">
        <v>2953</v>
      </c>
      <c r="Y791" s="6" t="s">
        <v>2953</v>
      </c>
    </row>
    <row r="792" spans="1:25">
      <c r="A792" s="76">
        <v>829</v>
      </c>
      <c r="B792" s="446">
        <v>829</v>
      </c>
      <c r="C792" s="63"/>
      <c r="D792" s="413" t="e">
        <v>#N/A</v>
      </c>
      <c r="E792" s="67" t="s">
        <v>3847</v>
      </c>
      <c r="F792" s="67">
        <f>+IFERROR(IF(VLOOKUP($A792,Indicators!$A:$D,3,FALSE)=0,"TBD",VLOOKUP($A792,Indicators!$A:$D,3,FALSE)),"TBD")</f>
        <v>9</v>
      </c>
      <c r="G792" s="183" t="s">
        <v>718</v>
      </c>
      <c r="H792" s="67" t="s">
        <v>2950</v>
      </c>
      <c r="I792" s="67"/>
      <c r="J792" s="67" t="s">
        <v>2610</v>
      </c>
      <c r="K792" s="67"/>
      <c r="L792" s="67"/>
      <c r="M792" s="67"/>
      <c r="N792" s="67">
        <v>30801</v>
      </c>
      <c r="O792" s="163" t="s">
        <v>749</v>
      </c>
      <c r="P792" s="6" t="s">
        <v>3008</v>
      </c>
      <c r="R792" s="260" t="s">
        <v>2953</v>
      </c>
      <c r="S792" s="260" t="s">
        <v>2953</v>
      </c>
      <c r="Y792" s="6" t="s">
        <v>2953</v>
      </c>
    </row>
    <row r="793" spans="1:25">
      <c r="A793" s="76">
        <v>830</v>
      </c>
      <c r="B793" s="446">
        <v>830</v>
      </c>
      <c r="C793" s="63"/>
      <c r="D793" s="413" t="e">
        <v>#N/A</v>
      </c>
      <c r="E793" s="67" t="s">
        <v>3848</v>
      </c>
      <c r="F793" s="67">
        <f>+IFERROR(IF(VLOOKUP($A793,Indicators!$A:$D,3,FALSE)=0,"TBD",VLOOKUP($A793,Indicators!$A:$D,3,FALSE)),"TBD")</f>
        <v>9</v>
      </c>
      <c r="G793" s="183" t="s">
        <v>718</v>
      </c>
      <c r="H793" s="67" t="s">
        <v>2950</v>
      </c>
      <c r="I793" s="67"/>
      <c r="J793" s="67" t="s">
        <v>2610</v>
      </c>
      <c r="K793" s="67"/>
      <c r="L793" s="67"/>
      <c r="M793" s="67"/>
      <c r="N793" s="67">
        <v>30802</v>
      </c>
      <c r="O793" s="163" t="s">
        <v>749</v>
      </c>
      <c r="P793" s="6" t="s">
        <v>3008</v>
      </c>
      <c r="R793" s="260" t="s">
        <v>2953</v>
      </c>
      <c r="S793" s="260" t="s">
        <v>2953</v>
      </c>
      <c r="Y793" s="6" t="s">
        <v>2953</v>
      </c>
    </row>
    <row r="794" spans="1:25">
      <c r="A794" s="76">
        <v>831</v>
      </c>
      <c r="B794" s="446">
        <v>831</v>
      </c>
      <c r="C794" s="63"/>
      <c r="D794" s="413" t="e">
        <v>#N/A</v>
      </c>
      <c r="E794" s="67" t="s">
        <v>3849</v>
      </c>
      <c r="F794" s="67">
        <f>+IFERROR(IF(VLOOKUP($A794,Indicators!$A:$D,3,FALSE)=0,"TBD",VLOOKUP($A794,Indicators!$A:$D,3,FALSE)),"TBD")</f>
        <v>9</v>
      </c>
      <c r="G794" s="183" t="s">
        <v>718</v>
      </c>
      <c r="H794" s="67" t="s">
        <v>2950</v>
      </c>
      <c r="I794" s="67"/>
      <c r="J794" s="67" t="s">
        <v>2610</v>
      </c>
      <c r="K794" s="67"/>
      <c r="L794" s="67"/>
      <c r="M794" s="67"/>
      <c r="N794" s="67">
        <v>30803</v>
      </c>
      <c r="O794" s="163" t="s">
        <v>749</v>
      </c>
      <c r="P794" s="6" t="s">
        <v>3008</v>
      </c>
      <c r="R794" s="260" t="s">
        <v>2953</v>
      </c>
      <c r="S794" s="260" t="s">
        <v>2953</v>
      </c>
      <c r="Y794" s="6" t="s">
        <v>2953</v>
      </c>
    </row>
    <row r="795" spans="1:25">
      <c r="A795" s="76">
        <v>832</v>
      </c>
      <c r="B795" s="446">
        <v>832</v>
      </c>
      <c r="C795" s="63"/>
      <c r="D795" s="413">
        <v>5362</v>
      </c>
      <c r="E795" s="71" t="s">
        <v>3850</v>
      </c>
      <c r="F795" s="67">
        <f>+IFERROR(IF(VLOOKUP($A795,Indicators!$A:$D,3,FALSE)=0,"TBD",VLOOKUP($A795,Indicators!$A:$D,3,FALSE)),"TBD")</f>
        <v>10</v>
      </c>
      <c r="G795" s="183" t="s">
        <v>721</v>
      </c>
      <c r="H795" s="71" t="s">
        <v>2950</v>
      </c>
      <c r="I795" s="71"/>
      <c r="J795" s="71" t="s">
        <v>2970</v>
      </c>
      <c r="K795" s="71"/>
      <c r="L795" s="71"/>
      <c r="M795" s="219">
        <v>721</v>
      </c>
      <c r="N795" s="67">
        <v>30818</v>
      </c>
      <c r="O795" s="163" t="s">
        <v>749</v>
      </c>
      <c r="R795" s="260" t="s">
        <v>2953</v>
      </c>
      <c r="S795" s="260" t="s">
        <v>2953</v>
      </c>
      <c r="Y795" s="6" t="s">
        <v>2953</v>
      </c>
    </row>
    <row r="796" spans="1:25">
      <c r="A796" s="76">
        <v>833</v>
      </c>
      <c r="B796" s="446">
        <v>833</v>
      </c>
      <c r="C796" s="63"/>
      <c r="D796" s="413">
        <v>5363</v>
      </c>
      <c r="E796" s="71" t="s">
        <v>3851</v>
      </c>
      <c r="F796" s="67">
        <f>+IFERROR(IF(VLOOKUP($A796,Indicators!$A:$D,3,FALSE)=0,"TBD",VLOOKUP($A796,Indicators!$A:$D,3,FALSE)),"TBD")</f>
        <v>10</v>
      </c>
      <c r="G796" s="183" t="s">
        <v>721</v>
      </c>
      <c r="H796" s="71" t="s">
        <v>2950</v>
      </c>
      <c r="I796" s="71"/>
      <c r="J796" s="71" t="s">
        <v>2970</v>
      </c>
      <c r="K796" s="71"/>
      <c r="L796" s="71"/>
      <c r="M796" s="219">
        <v>722</v>
      </c>
      <c r="N796" s="67">
        <v>30819</v>
      </c>
      <c r="O796" s="163" t="s">
        <v>749</v>
      </c>
      <c r="R796" s="260" t="s">
        <v>2953</v>
      </c>
      <c r="S796" s="260" t="s">
        <v>2953</v>
      </c>
      <c r="Y796" s="6" t="s">
        <v>2953</v>
      </c>
    </row>
    <row r="797" spans="1:25">
      <c r="A797" s="76">
        <v>834</v>
      </c>
      <c r="B797" s="446">
        <v>834</v>
      </c>
      <c r="C797" s="63"/>
      <c r="D797" s="413">
        <v>5364</v>
      </c>
      <c r="E797" s="71" t="s">
        <v>3852</v>
      </c>
      <c r="F797" s="67">
        <f>+IFERROR(IF(VLOOKUP($A797,Indicators!$A:$D,3,FALSE)=0,"TBD",VLOOKUP($A797,Indicators!$A:$D,3,FALSE)),"TBD")</f>
        <v>10</v>
      </c>
      <c r="G797" s="183" t="s">
        <v>721</v>
      </c>
      <c r="H797" s="71" t="s">
        <v>2950</v>
      </c>
      <c r="I797" s="71"/>
      <c r="J797" s="71" t="s">
        <v>2970</v>
      </c>
      <c r="K797" s="71"/>
      <c r="L797" s="71"/>
      <c r="M797" s="219">
        <v>723</v>
      </c>
      <c r="N797" s="67">
        <v>30820</v>
      </c>
      <c r="O797" s="163" t="s">
        <v>749</v>
      </c>
      <c r="R797" s="260" t="s">
        <v>2953</v>
      </c>
      <c r="S797" s="260" t="s">
        <v>2953</v>
      </c>
      <c r="Y797" s="6" t="s">
        <v>2953</v>
      </c>
    </row>
    <row r="798" spans="1:25">
      <c r="A798" s="76">
        <v>835</v>
      </c>
      <c r="B798" s="446">
        <v>835</v>
      </c>
      <c r="C798" s="63"/>
      <c r="D798" s="413" t="e">
        <v>#N/A</v>
      </c>
      <c r="E798" s="197" t="s">
        <v>3853</v>
      </c>
      <c r="F798" s="67">
        <f>+IFERROR(IF(VLOOKUP($A798,Indicators!$A:$D,3,FALSE)=0,"TBD",VLOOKUP($A798,Indicators!$A:$D,3,FALSE)),"TBD")</f>
        <v>6</v>
      </c>
      <c r="G798" s="183" t="s">
        <v>711</v>
      </c>
      <c r="H798" s="73" t="s">
        <v>2950</v>
      </c>
      <c r="I798" s="73"/>
      <c r="J798" s="73" t="s">
        <v>3335</v>
      </c>
      <c r="K798" s="73"/>
      <c r="L798" s="73"/>
      <c r="M798" s="73"/>
      <c r="N798" s="67" t="s">
        <v>749</v>
      </c>
      <c r="O798" s="163" t="s">
        <v>749</v>
      </c>
      <c r="P798" s="6" t="s">
        <v>3330</v>
      </c>
      <c r="Q798" s="65" t="s">
        <v>749</v>
      </c>
      <c r="R798" s="260" t="s">
        <v>2953</v>
      </c>
      <c r="S798" s="260" t="s">
        <v>2953</v>
      </c>
      <c r="Y798" s="6" t="s">
        <v>2953</v>
      </c>
    </row>
    <row r="799" spans="1:25">
      <c r="A799" s="76">
        <v>836</v>
      </c>
      <c r="B799" s="446">
        <v>836</v>
      </c>
      <c r="C799" s="63"/>
      <c r="D799" s="413" t="e">
        <v>#N/A</v>
      </c>
      <c r="E799" s="197" t="s">
        <v>3854</v>
      </c>
      <c r="F799" s="67">
        <f>+IFERROR(IF(VLOOKUP($A799,Indicators!$A:$D,3,FALSE)=0,"TBD",VLOOKUP($A799,Indicators!$A:$D,3,FALSE)),"TBD")</f>
        <v>6</v>
      </c>
      <c r="G799" s="183" t="s">
        <v>711</v>
      </c>
      <c r="H799" s="73" t="s">
        <v>2950</v>
      </c>
      <c r="I799" s="73"/>
      <c r="J799" s="73" t="s">
        <v>3855</v>
      </c>
      <c r="K799" s="73"/>
      <c r="L799" s="73"/>
      <c r="M799" s="73"/>
      <c r="N799" s="67" t="s">
        <v>749</v>
      </c>
      <c r="O799" s="163" t="s">
        <v>749</v>
      </c>
      <c r="P799" s="6" t="s">
        <v>3330</v>
      </c>
      <c r="Q799" s="65" t="s">
        <v>749</v>
      </c>
      <c r="R799" s="260" t="s">
        <v>2953</v>
      </c>
      <c r="S799" s="260" t="s">
        <v>2953</v>
      </c>
      <c r="Y799" s="6" t="s">
        <v>2953</v>
      </c>
    </row>
    <row r="800" spans="1:25">
      <c r="A800" s="76">
        <v>837</v>
      </c>
      <c r="B800" s="446">
        <v>837</v>
      </c>
      <c r="C800" s="63"/>
      <c r="D800" s="413">
        <v>5046</v>
      </c>
      <c r="E800" s="71" t="s">
        <v>3856</v>
      </c>
      <c r="F800" s="67">
        <v>17</v>
      </c>
      <c r="G800" s="183" t="s">
        <v>734</v>
      </c>
      <c r="H800" s="71" t="s">
        <v>2950</v>
      </c>
      <c r="I800" s="71"/>
      <c r="J800" s="71" t="s">
        <v>2970</v>
      </c>
      <c r="K800" s="71"/>
      <c r="L800" s="71"/>
      <c r="M800" s="219">
        <v>967</v>
      </c>
      <c r="N800" s="67">
        <v>30275</v>
      </c>
      <c r="O800" s="163" t="s">
        <v>749</v>
      </c>
      <c r="P800" s="455" t="s">
        <v>3115</v>
      </c>
      <c r="Q800" s="65" t="s">
        <v>749</v>
      </c>
      <c r="R800" s="260" t="s">
        <v>2953</v>
      </c>
      <c r="S800" s="260" t="s">
        <v>2953</v>
      </c>
      <c r="Y800" s="6" t="s">
        <v>2953</v>
      </c>
    </row>
    <row r="801" spans="1:25">
      <c r="A801" s="76">
        <v>838</v>
      </c>
      <c r="B801" s="446">
        <v>838</v>
      </c>
      <c r="C801" s="415"/>
      <c r="D801" s="416">
        <v>5047</v>
      </c>
      <c r="E801" s="183" t="s">
        <v>3857</v>
      </c>
      <c r="F801" s="67">
        <v>17</v>
      </c>
      <c r="G801" s="183" t="s">
        <v>734</v>
      </c>
      <c r="H801" s="71" t="s">
        <v>2950</v>
      </c>
      <c r="I801" s="71"/>
      <c r="J801" s="71" t="s">
        <v>2970</v>
      </c>
      <c r="K801" s="71"/>
      <c r="L801" s="71"/>
      <c r="M801" s="219">
        <v>967</v>
      </c>
      <c r="N801" s="67">
        <v>30275</v>
      </c>
      <c r="O801" s="163" t="s">
        <v>749</v>
      </c>
      <c r="P801" s="455" t="s">
        <v>3115</v>
      </c>
      <c r="Q801" s="65" t="s">
        <v>749</v>
      </c>
      <c r="R801" s="260" t="s">
        <v>2953</v>
      </c>
      <c r="S801" s="260" t="s">
        <v>2953</v>
      </c>
      <c r="Y801" s="6" t="s">
        <v>2953</v>
      </c>
    </row>
    <row r="802" spans="1:25">
      <c r="A802" s="76">
        <v>839</v>
      </c>
      <c r="B802" s="446">
        <v>839</v>
      </c>
      <c r="C802" s="63"/>
      <c r="D802" s="413">
        <v>5048</v>
      </c>
      <c r="E802" s="71" t="s">
        <v>3858</v>
      </c>
      <c r="F802" s="67">
        <v>17</v>
      </c>
      <c r="G802" s="183" t="s">
        <v>734</v>
      </c>
      <c r="H802" s="71" t="s">
        <v>2950</v>
      </c>
      <c r="I802" s="71"/>
      <c r="J802" s="71" t="s">
        <v>2970</v>
      </c>
      <c r="K802" s="71"/>
      <c r="L802" s="71"/>
      <c r="M802" s="219">
        <v>967</v>
      </c>
      <c r="N802" s="67">
        <v>30275</v>
      </c>
      <c r="O802" s="163" t="s">
        <v>749</v>
      </c>
      <c r="P802" s="455" t="s">
        <v>3115</v>
      </c>
      <c r="Q802" s="65" t="s">
        <v>749</v>
      </c>
      <c r="R802" s="260" t="s">
        <v>2953</v>
      </c>
      <c r="S802" s="260" t="s">
        <v>2953</v>
      </c>
      <c r="Y802" s="6" t="s">
        <v>2953</v>
      </c>
    </row>
    <row r="803" spans="1:25">
      <c r="A803" s="76">
        <v>840</v>
      </c>
      <c r="B803" s="446">
        <v>840</v>
      </c>
      <c r="C803" s="63"/>
      <c r="D803" s="413">
        <v>5049</v>
      </c>
      <c r="E803" s="71" t="s">
        <v>3859</v>
      </c>
      <c r="F803" s="67">
        <v>17</v>
      </c>
      <c r="G803" s="183" t="s">
        <v>734</v>
      </c>
      <c r="H803" s="71" t="s">
        <v>2950</v>
      </c>
      <c r="I803" s="71"/>
      <c r="J803" s="71" t="s">
        <v>2970</v>
      </c>
      <c r="K803" s="71"/>
      <c r="L803" s="71"/>
      <c r="M803" s="219">
        <v>967</v>
      </c>
      <c r="N803" s="67">
        <v>30275</v>
      </c>
      <c r="O803" s="163" t="s">
        <v>749</v>
      </c>
      <c r="P803" s="455" t="s">
        <v>3115</v>
      </c>
      <c r="Q803" s="65" t="s">
        <v>749</v>
      </c>
      <c r="R803" s="260" t="s">
        <v>2953</v>
      </c>
      <c r="S803" s="260" t="s">
        <v>2953</v>
      </c>
      <c r="Y803" s="6" t="s">
        <v>2953</v>
      </c>
    </row>
    <row r="804" spans="1:25">
      <c r="A804" s="76">
        <v>841</v>
      </c>
      <c r="B804" s="446">
        <v>841</v>
      </c>
      <c r="C804" s="63"/>
      <c r="D804" s="413">
        <v>5050</v>
      </c>
      <c r="E804" s="71" t="s">
        <v>3860</v>
      </c>
      <c r="F804" s="67">
        <v>17</v>
      </c>
      <c r="G804" s="183" t="s">
        <v>734</v>
      </c>
      <c r="H804" s="71" t="s">
        <v>2950</v>
      </c>
      <c r="I804" s="71"/>
      <c r="J804" s="71" t="s">
        <v>2970</v>
      </c>
      <c r="K804" s="71"/>
      <c r="L804" s="71"/>
      <c r="M804" s="219">
        <v>967</v>
      </c>
      <c r="N804" s="67">
        <v>30275</v>
      </c>
      <c r="O804" s="163" t="s">
        <v>749</v>
      </c>
      <c r="P804" s="455" t="s">
        <v>3115</v>
      </c>
      <c r="Q804" s="65" t="s">
        <v>749</v>
      </c>
      <c r="R804" s="260" t="s">
        <v>2953</v>
      </c>
      <c r="S804" s="260" t="s">
        <v>2953</v>
      </c>
      <c r="Y804" s="6" t="s">
        <v>2953</v>
      </c>
    </row>
    <row r="805" spans="1:25">
      <c r="A805" s="76">
        <v>842</v>
      </c>
      <c r="B805" s="446">
        <v>842</v>
      </c>
      <c r="C805" s="63"/>
      <c r="D805" s="413">
        <v>5051</v>
      </c>
      <c r="E805" s="71" t="s">
        <v>3861</v>
      </c>
      <c r="F805" s="67">
        <v>17</v>
      </c>
      <c r="G805" s="183" t="s">
        <v>734</v>
      </c>
      <c r="H805" s="71" t="s">
        <v>2950</v>
      </c>
      <c r="I805" s="71"/>
      <c r="J805" s="71" t="s">
        <v>2970</v>
      </c>
      <c r="K805" s="71"/>
      <c r="L805" s="71"/>
      <c r="M805" s="219">
        <v>967</v>
      </c>
      <c r="N805" s="67">
        <v>30275</v>
      </c>
      <c r="O805" s="163" t="s">
        <v>749</v>
      </c>
      <c r="P805" s="455" t="s">
        <v>3115</v>
      </c>
      <c r="Q805" s="65" t="s">
        <v>749</v>
      </c>
      <c r="R805" s="260" t="s">
        <v>2953</v>
      </c>
      <c r="S805" s="260" t="s">
        <v>2953</v>
      </c>
      <c r="Y805" s="6" t="s">
        <v>2953</v>
      </c>
    </row>
    <row r="806" spans="1:25">
      <c r="A806" s="80">
        <v>900</v>
      </c>
      <c r="B806" s="446">
        <v>1500</v>
      </c>
      <c r="C806" s="415"/>
      <c r="D806" s="416" t="e">
        <v>#N/A</v>
      </c>
      <c r="E806" s="65" t="s">
        <v>1785</v>
      </c>
      <c r="F806" s="67">
        <f>+IFERROR(IF(VLOOKUP($A806,Indicators!$A:$D,3,FALSE)=0,"TBD",VLOOKUP($A806,Indicators!$A:$D,3,FALSE)),"TBD")</f>
        <v>15</v>
      </c>
      <c r="G806" s="183" t="s">
        <v>731</v>
      </c>
      <c r="H806" s="65" t="s">
        <v>2950</v>
      </c>
      <c r="J806" s="65" t="s">
        <v>3862</v>
      </c>
      <c r="N806" s="65">
        <v>30020</v>
      </c>
      <c r="O806" s="65" t="s">
        <v>749</v>
      </c>
      <c r="P806" s="455" t="s">
        <v>3225</v>
      </c>
      <c r="R806" s="260" t="s">
        <v>2953</v>
      </c>
      <c r="S806" s="260" t="s">
        <v>2953</v>
      </c>
      <c r="Y806" s="6" t="s">
        <v>2953</v>
      </c>
    </row>
    <row r="807" spans="1:25">
      <c r="A807" s="80">
        <v>901</v>
      </c>
      <c r="B807" s="446">
        <v>1501</v>
      </c>
      <c r="C807" s="415"/>
      <c r="D807" s="416" t="e">
        <v>#N/A</v>
      </c>
      <c r="E807" s="65" t="s">
        <v>1787</v>
      </c>
      <c r="F807" s="67">
        <f>+IFERROR(IF(VLOOKUP($A807,Indicators!$A:$D,3,FALSE)=0,"TBD",VLOOKUP($A807,Indicators!$A:$D,3,FALSE)),"TBD")</f>
        <v>15</v>
      </c>
      <c r="G807" s="183" t="s">
        <v>731</v>
      </c>
      <c r="H807" s="65" t="s">
        <v>3791</v>
      </c>
      <c r="J807" s="65" t="s">
        <v>3792</v>
      </c>
      <c r="N807" s="65">
        <v>30021</v>
      </c>
      <c r="O807" s="65" t="s">
        <v>749</v>
      </c>
      <c r="R807" s="260" t="s">
        <v>2953</v>
      </c>
      <c r="S807" s="260" t="s">
        <v>2953</v>
      </c>
      <c r="Y807" s="6" t="s">
        <v>2953</v>
      </c>
    </row>
    <row r="808" spans="1:25">
      <c r="A808" s="80">
        <v>902</v>
      </c>
      <c r="B808" s="446">
        <v>1502</v>
      </c>
      <c r="C808" s="415"/>
      <c r="D808" s="416">
        <v>4854</v>
      </c>
      <c r="E808" s="194" t="s">
        <v>3863</v>
      </c>
      <c r="F808" s="67">
        <f>+IFERROR(IF(VLOOKUP($A808,Indicators!$A:$D,3,FALSE)=0,"TBD",VLOOKUP($A808,Indicators!$A:$D,3,FALSE)),"TBD")</f>
        <v>15</v>
      </c>
      <c r="G808" s="183" t="s">
        <v>731</v>
      </c>
      <c r="H808" s="65" t="s">
        <v>2950</v>
      </c>
      <c r="J808" s="65" t="s">
        <v>2970</v>
      </c>
      <c r="M808" s="188">
        <v>854</v>
      </c>
      <c r="N808" s="65">
        <v>30072</v>
      </c>
      <c r="O808" s="65" t="s">
        <v>749</v>
      </c>
      <c r="R808" s="260" t="s">
        <v>2953</v>
      </c>
      <c r="S808" s="260" t="s">
        <v>2953</v>
      </c>
      <c r="Y808" s="6" t="s">
        <v>2953</v>
      </c>
    </row>
    <row r="809" spans="1:25">
      <c r="A809" s="80">
        <v>903</v>
      </c>
      <c r="B809" s="446">
        <v>1503</v>
      </c>
      <c r="C809" s="415"/>
      <c r="D809" s="416">
        <v>4855</v>
      </c>
      <c r="E809" s="194" t="s">
        <v>3864</v>
      </c>
      <c r="F809" s="67">
        <f>+IFERROR(IF(VLOOKUP($A809,Indicators!$A:$D,3,FALSE)=0,"TBD",VLOOKUP($A809,Indicators!$A:$D,3,FALSE)),"TBD")</f>
        <v>15</v>
      </c>
      <c r="G809" s="183" t="s">
        <v>731</v>
      </c>
      <c r="H809" s="65" t="s">
        <v>2950</v>
      </c>
      <c r="J809" s="65" t="s">
        <v>2970</v>
      </c>
      <c r="M809" s="188">
        <v>855</v>
      </c>
      <c r="N809" s="65">
        <v>30073</v>
      </c>
      <c r="O809" s="65" t="s">
        <v>749</v>
      </c>
      <c r="R809" s="260" t="s">
        <v>2953</v>
      </c>
      <c r="S809" s="260" t="s">
        <v>2953</v>
      </c>
      <c r="Y809" s="6" t="s">
        <v>2953</v>
      </c>
    </row>
    <row r="810" spans="1:25">
      <c r="A810" s="80">
        <v>904</v>
      </c>
      <c r="B810" s="446">
        <v>1504</v>
      </c>
      <c r="C810" s="415"/>
      <c r="D810" s="416" t="e">
        <v>#N/A</v>
      </c>
      <c r="E810" s="65" t="s">
        <v>3865</v>
      </c>
      <c r="F810" s="67">
        <f>+IFERROR(IF(VLOOKUP($A810,Indicators!$A:$D,3,FALSE)=0,"TBD",VLOOKUP($A810,Indicators!$A:$D,3,FALSE)),"TBD")</f>
        <v>16</v>
      </c>
      <c r="G810" s="67" t="str">
        <f>+IFERROR(IF(VLOOKUP($A810,Indicators!$A:$D,4,FALSE)=0,"TBD",VLOOKUP($A810,Indicators!$A:$D,4,FALSE)),"TBD")</f>
        <v>Gestão de Riscos</v>
      </c>
      <c r="H810" s="65" t="s">
        <v>2950</v>
      </c>
      <c r="J810" s="65" t="s">
        <v>2970</v>
      </c>
      <c r="N810" s="65">
        <v>30103</v>
      </c>
      <c r="O810" s="65" t="s">
        <v>749</v>
      </c>
      <c r="R810" s="260" t="s">
        <v>2953</v>
      </c>
      <c r="S810" s="260" t="s">
        <v>2953</v>
      </c>
      <c r="Y810" s="6" t="s">
        <v>2953</v>
      </c>
    </row>
    <row r="811" spans="1:25">
      <c r="A811" s="80">
        <v>905</v>
      </c>
      <c r="B811" s="446">
        <v>1505</v>
      </c>
      <c r="C811" s="415"/>
      <c r="D811" s="416" t="e">
        <v>#N/A</v>
      </c>
      <c r="E811" s="65" t="s">
        <v>3866</v>
      </c>
      <c r="F811" s="67">
        <f>+IFERROR(IF(VLOOKUP($A811,Indicators!$A:$D,3,FALSE)=0,"TBD",VLOOKUP($A811,Indicators!$A:$D,3,FALSE)),"TBD")</f>
        <v>16</v>
      </c>
      <c r="G811" s="67" t="str">
        <f>+IFERROR(IF(VLOOKUP($A811,Indicators!$A:$D,4,FALSE)=0,"TBD",VLOOKUP($A811,Indicators!$A:$D,4,FALSE)),"TBD")</f>
        <v>Gestão de Riscos</v>
      </c>
      <c r="H811" s="65" t="s">
        <v>2950</v>
      </c>
      <c r="J811" s="65" t="s">
        <v>2970</v>
      </c>
      <c r="N811" s="65">
        <v>30109</v>
      </c>
      <c r="O811" s="65" t="s">
        <v>749</v>
      </c>
      <c r="P811" s="458" t="s">
        <v>3867</v>
      </c>
      <c r="R811" s="260" t="s">
        <v>2953</v>
      </c>
      <c r="S811" s="260" t="s">
        <v>2953</v>
      </c>
      <c r="Y811" s="6" t="s">
        <v>2953</v>
      </c>
    </row>
    <row r="812" spans="1:25">
      <c r="A812" s="80">
        <v>906</v>
      </c>
      <c r="B812" s="446">
        <v>1506</v>
      </c>
      <c r="C812" s="415"/>
      <c r="D812" s="416" t="e">
        <v>#N/A</v>
      </c>
      <c r="E812" s="65" t="s">
        <v>3868</v>
      </c>
      <c r="F812" s="67">
        <f>+IFERROR(IF(VLOOKUP($A812,Indicators!$A:$D,3,FALSE)=0,"TBD",VLOOKUP($A812,Indicators!$A:$D,3,FALSE)),"TBD")</f>
        <v>16</v>
      </c>
      <c r="G812" s="67" t="str">
        <f>+IFERROR(IF(VLOOKUP($A812,Indicators!$A:$D,4,FALSE)=0,"TBD",VLOOKUP($A812,Indicators!$A:$D,4,FALSE)),"TBD")</f>
        <v>Gestão de Riscos</v>
      </c>
      <c r="H812" s="65" t="s">
        <v>2950</v>
      </c>
      <c r="J812" s="65" t="s">
        <v>2970</v>
      </c>
      <c r="N812" s="65">
        <v>30110</v>
      </c>
      <c r="O812" s="65" t="s">
        <v>749</v>
      </c>
      <c r="R812" s="260" t="s">
        <v>2953</v>
      </c>
      <c r="S812" s="260" t="s">
        <v>2953</v>
      </c>
      <c r="Y812" s="6" t="s">
        <v>2953</v>
      </c>
    </row>
    <row r="813" spans="1:25">
      <c r="A813" s="80">
        <v>907</v>
      </c>
      <c r="B813" s="446">
        <v>1507</v>
      </c>
      <c r="C813" s="415"/>
      <c r="D813" s="416">
        <v>5331</v>
      </c>
      <c r="E813" s="194" t="s">
        <v>3869</v>
      </c>
      <c r="F813" s="67">
        <f>+IFERROR(IF(VLOOKUP($A813,Indicators!$A:$D,3,FALSE)=0,"TBD",VLOOKUP($A813,Indicators!$A:$D,3,FALSE)),"TBD")</f>
        <v>16</v>
      </c>
      <c r="G813" s="67" t="str">
        <f>+IFERROR(IF(VLOOKUP($A813,Indicators!$A:$D,4,FALSE)=0,"TBD",VLOOKUP($A813,Indicators!$A:$D,4,FALSE)),"TBD")</f>
        <v>Gestão de Riscos</v>
      </c>
      <c r="H813" s="65" t="s">
        <v>2950</v>
      </c>
      <c r="J813" s="65" t="s">
        <v>2970</v>
      </c>
      <c r="M813" s="188">
        <v>912</v>
      </c>
      <c r="N813" s="65">
        <v>30134</v>
      </c>
      <c r="O813" s="65" t="s">
        <v>749</v>
      </c>
      <c r="R813" s="260" t="s">
        <v>2953</v>
      </c>
      <c r="S813" s="260" t="s">
        <v>3519</v>
      </c>
      <c r="X813" s="65" t="s">
        <v>3870</v>
      </c>
      <c r="Y813" s="6" t="s">
        <v>3871</v>
      </c>
    </row>
    <row r="814" spans="1:25">
      <c r="A814" s="80">
        <v>908</v>
      </c>
      <c r="B814" s="446">
        <v>1508</v>
      </c>
      <c r="C814" s="415"/>
      <c r="D814" s="416">
        <v>5336</v>
      </c>
      <c r="E814" s="194" t="s">
        <v>3872</v>
      </c>
      <c r="F814" s="67">
        <f>+IFERROR(IF(VLOOKUP($A814,Indicators!$A:$D,3,FALSE)=0,"TBD",VLOOKUP($A814,Indicators!$A:$D,3,FALSE)),"TBD")</f>
        <v>16</v>
      </c>
      <c r="G814" s="67" t="str">
        <f>+IFERROR(IF(VLOOKUP($A814,Indicators!$A:$D,4,FALSE)=0,"TBD",VLOOKUP($A814,Indicators!$A:$D,4,FALSE)),"TBD")</f>
        <v>Gestão de Riscos</v>
      </c>
      <c r="H814" s="65" t="s">
        <v>2950</v>
      </c>
      <c r="J814" s="65" t="s">
        <v>2970</v>
      </c>
      <c r="M814" s="188">
        <v>914</v>
      </c>
      <c r="N814" s="65">
        <v>30135</v>
      </c>
      <c r="O814" s="65" t="s">
        <v>749</v>
      </c>
      <c r="R814" s="260" t="s">
        <v>2953</v>
      </c>
      <c r="S814" s="260" t="s">
        <v>2953</v>
      </c>
      <c r="Y814" s="6" t="s">
        <v>3527</v>
      </c>
    </row>
    <row r="815" spans="1:25">
      <c r="A815" s="80">
        <v>909</v>
      </c>
      <c r="B815" s="446">
        <v>1509</v>
      </c>
      <c r="C815" s="415"/>
      <c r="D815" s="416">
        <v>4956</v>
      </c>
      <c r="E815" s="65" t="s">
        <v>3873</v>
      </c>
      <c r="F815" s="67">
        <f>+IFERROR(IF(VLOOKUP($A815,Indicators!$A:$D,3,FALSE)=0,"TBD",VLOOKUP($A815,Indicators!$A:$D,3,FALSE)),"TBD")</f>
        <v>17</v>
      </c>
      <c r="G815" s="183" t="s">
        <v>734</v>
      </c>
      <c r="H815" s="65" t="s">
        <v>2950</v>
      </c>
      <c r="J815" s="65" t="s">
        <v>2970</v>
      </c>
      <c r="M815" s="188">
        <v>950</v>
      </c>
      <c r="N815" s="65">
        <v>30156</v>
      </c>
      <c r="O815" s="65" t="s">
        <v>749</v>
      </c>
      <c r="R815" s="260" t="s">
        <v>2953</v>
      </c>
      <c r="S815" s="260" t="s">
        <v>2953</v>
      </c>
      <c r="Y815" s="6" t="s">
        <v>2953</v>
      </c>
    </row>
    <row r="816" spans="1:25">
      <c r="A816" s="80">
        <v>910</v>
      </c>
      <c r="B816" s="446">
        <v>1510</v>
      </c>
      <c r="C816" s="415"/>
      <c r="D816" s="416" t="e">
        <v>#N/A</v>
      </c>
      <c r="E816" s="65" t="s">
        <v>3874</v>
      </c>
      <c r="F816" s="67">
        <f>+IFERROR(IF(VLOOKUP($A816,Indicators!$A:$D,3,FALSE)=0,"TBD",VLOOKUP($A816,Indicators!$A:$D,3,FALSE)),"TBD")</f>
        <v>14</v>
      </c>
      <c r="G816" s="183" t="s">
        <v>729</v>
      </c>
      <c r="H816" s="65" t="s">
        <v>2950</v>
      </c>
      <c r="J816" s="65" t="s">
        <v>2970</v>
      </c>
      <c r="N816" s="65">
        <v>30173</v>
      </c>
      <c r="O816" s="65" t="s">
        <v>749</v>
      </c>
      <c r="R816" s="260" t="s">
        <v>3237</v>
      </c>
      <c r="S816" s="260" t="s">
        <v>3180</v>
      </c>
      <c r="Y816" s="6" t="s">
        <v>2953</v>
      </c>
    </row>
    <row r="817" spans="1:25">
      <c r="A817" s="80">
        <v>911</v>
      </c>
      <c r="B817" s="446">
        <v>1511</v>
      </c>
      <c r="C817" s="415"/>
      <c r="D817" s="416">
        <v>4279</v>
      </c>
      <c r="E817" s="65" t="s">
        <v>3875</v>
      </c>
      <c r="F817" s="67">
        <f>+IFERROR(IF(VLOOKUP($A817,Indicators!$A:$D,3,FALSE)=0,"TBD",VLOOKUP($A817,Indicators!$A:$D,3,FALSE)),"TBD")</f>
        <v>11</v>
      </c>
      <c r="G817" s="183" t="s">
        <v>723</v>
      </c>
      <c r="H817" s="65" t="s">
        <v>2950</v>
      </c>
      <c r="J817" s="65" t="s">
        <v>2970</v>
      </c>
      <c r="M817" s="206">
        <v>459</v>
      </c>
      <c r="N817" s="65">
        <v>30205</v>
      </c>
      <c r="O817" s="65" t="s">
        <v>749</v>
      </c>
      <c r="R817" s="260" t="s">
        <v>2953</v>
      </c>
      <c r="S817" s="260" t="s">
        <v>2953</v>
      </c>
      <c r="Y817" s="6" t="s">
        <v>2953</v>
      </c>
    </row>
    <row r="818" spans="1:25">
      <c r="A818" s="80">
        <v>912</v>
      </c>
      <c r="B818" s="446">
        <v>1512</v>
      </c>
      <c r="C818" s="415"/>
      <c r="D818" s="416">
        <v>4987</v>
      </c>
      <c r="E818" s="65" t="s">
        <v>3876</v>
      </c>
      <c r="F818" s="67">
        <v>17</v>
      </c>
      <c r="G818" s="183" t="s">
        <v>734</v>
      </c>
      <c r="H818" s="65" t="s">
        <v>2950</v>
      </c>
      <c r="J818" s="67" t="s">
        <v>3036</v>
      </c>
      <c r="M818" s="188">
        <v>958</v>
      </c>
      <c r="N818" s="65">
        <v>30272</v>
      </c>
      <c r="O818" s="65" t="s">
        <v>749</v>
      </c>
      <c r="R818" s="260" t="s">
        <v>2953</v>
      </c>
      <c r="S818" s="260" t="s">
        <v>2953</v>
      </c>
      <c r="Y818" s="6" t="s">
        <v>2953</v>
      </c>
    </row>
    <row r="819" spans="1:25">
      <c r="A819" s="80">
        <v>913</v>
      </c>
      <c r="B819" s="446">
        <v>1513</v>
      </c>
      <c r="C819" s="415"/>
      <c r="D819" s="416">
        <v>4935</v>
      </c>
      <c r="E819" s="194" t="s">
        <v>3877</v>
      </c>
      <c r="F819" s="67">
        <f>+IFERROR(IF(VLOOKUP($A819,Indicators!$A:$D,3,FALSE)=0,"TBD",VLOOKUP($A819,Indicators!$A:$D,3,FALSE)),"TBD")</f>
        <v>17</v>
      </c>
      <c r="G819" s="183" t="s">
        <v>734</v>
      </c>
      <c r="H819" s="65" t="s">
        <v>2950</v>
      </c>
      <c r="J819" s="65" t="s">
        <v>2970</v>
      </c>
      <c r="M819" s="188">
        <v>942</v>
      </c>
      <c r="N819" s="65">
        <v>30312</v>
      </c>
      <c r="O819" s="65" t="s">
        <v>749</v>
      </c>
      <c r="P819" s="455" t="s">
        <v>3115</v>
      </c>
      <c r="R819" s="260" t="s">
        <v>2953</v>
      </c>
      <c r="S819" s="260" t="s">
        <v>2953</v>
      </c>
      <c r="Y819" s="6" t="s">
        <v>2953</v>
      </c>
    </row>
    <row r="820" spans="1:25">
      <c r="A820" s="80">
        <v>914</v>
      </c>
      <c r="B820" s="446">
        <v>1514</v>
      </c>
      <c r="C820" s="415"/>
      <c r="D820" s="416" t="e">
        <v>#N/A</v>
      </c>
      <c r="E820" s="65" t="s">
        <v>3878</v>
      </c>
      <c r="F820" s="67">
        <f>+IFERROR(IF(VLOOKUP($A820,Indicators!$A:$D,3,FALSE)=0,"TBD",VLOOKUP($A820,Indicators!$A:$D,3,FALSE)),"TBD")</f>
        <v>6</v>
      </c>
      <c r="G820" s="183" t="s">
        <v>711</v>
      </c>
      <c r="H820" s="65" t="s">
        <v>2950</v>
      </c>
      <c r="J820" s="183" t="s">
        <v>3789</v>
      </c>
      <c r="N820" s="65">
        <v>30353</v>
      </c>
      <c r="O820" s="65" t="s">
        <v>749</v>
      </c>
      <c r="P820" s="6" t="s">
        <v>2987</v>
      </c>
      <c r="R820" s="260" t="s">
        <v>2953</v>
      </c>
      <c r="S820" s="260" t="s">
        <v>2982</v>
      </c>
      <c r="Y820" s="6" t="s">
        <v>2953</v>
      </c>
    </row>
    <row r="821" spans="1:25">
      <c r="A821" s="80">
        <v>915</v>
      </c>
      <c r="B821" s="446">
        <v>1515</v>
      </c>
      <c r="C821" s="415"/>
      <c r="D821" s="416" t="e">
        <v>#N/A</v>
      </c>
      <c r="E821" s="65" t="s">
        <v>3879</v>
      </c>
      <c r="F821" s="67">
        <f>+IFERROR(IF(VLOOKUP($A821,Indicators!$A:$D,3,FALSE)=0,"TBD",VLOOKUP($A821,Indicators!$A:$D,3,FALSE)),"TBD")</f>
        <v>6</v>
      </c>
      <c r="G821" s="183" t="s">
        <v>711</v>
      </c>
      <c r="H821" s="65" t="s">
        <v>2950</v>
      </c>
      <c r="J821" s="65" t="s">
        <v>2447</v>
      </c>
      <c r="N821" s="65">
        <v>30579</v>
      </c>
      <c r="O821" s="65" t="s">
        <v>749</v>
      </c>
      <c r="P821" s="6" t="s">
        <v>3880</v>
      </c>
      <c r="R821" s="260" t="s">
        <v>2953</v>
      </c>
      <c r="S821" s="260" t="s">
        <v>2953</v>
      </c>
      <c r="W821" s="65" t="s">
        <v>3881</v>
      </c>
      <c r="Y821" s="6" t="s">
        <v>2953</v>
      </c>
    </row>
    <row r="822" spans="1:25">
      <c r="A822" s="80">
        <v>916</v>
      </c>
      <c r="B822" s="446">
        <v>1516</v>
      </c>
      <c r="C822" s="415"/>
      <c r="D822" s="416">
        <v>4183</v>
      </c>
      <c r="E822" s="65" t="s">
        <v>3882</v>
      </c>
      <c r="F822" s="67">
        <f>+IFERROR(IF(VLOOKUP($A822,Indicators!$A:$D,3,FALSE)=0,"TBD",VLOOKUP($A822,Indicators!$A:$D,3,FALSE)),"TBD")</f>
        <v>11</v>
      </c>
      <c r="G822" s="183" t="s">
        <v>723</v>
      </c>
      <c r="H822" s="65" t="s">
        <v>2950</v>
      </c>
      <c r="J822" s="65" t="s">
        <v>2970</v>
      </c>
      <c r="M822" s="206">
        <v>421</v>
      </c>
      <c r="N822" s="65">
        <v>30828</v>
      </c>
      <c r="O822" s="65" t="s">
        <v>749</v>
      </c>
      <c r="R822" s="260" t="s">
        <v>2953</v>
      </c>
      <c r="S822" s="260" t="s">
        <v>2953</v>
      </c>
      <c r="X822" s="65" t="s">
        <v>3883</v>
      </c>
      <c r="Y822" s="6" t="s">
        <v>2953</v>
      </c>
    </row>
    <row r="823" spans="1:25">
      <c r="A823" s="80">
        <v>917</v>
      </c>
      <c r="B823" s="446">
        <v>1517</v>
      </c>
      <c r="C823" s="415"/>
      <c r="D823" s="416" t="e">
        <v>#N/A</v>
      </c>
      <c r="E823" s="65" t="s">
        <v>3884</v>
      </c>
      <c r="F823" s="67">
        <f>+IFERROR(IF(VLOOKUP($A823,Indicators!$A:$D,3,FALSE)=0,"TBD",VLOOKUP($A823,Indicators!$A:$D,3,FALSE)),"TBD")</f>
        <v>11</v>
      </c>
      <c r="G823" s="183" t="s">
        <v>723</v>
      </c>
      <c r="H823" s="65" t="s">
        <v>2950</v>
      </c>
      <c r="J823" s="65" t="s">
        <v>2447</v>
      </c>
      <c r="M823" s="206">
        <v>422</v>
      </c>
      <c r="N823" s="65">
        <v>30829</v>
      </c>
      <c r="O823" s="65" t="s">
        <v>749</v>
      </c>
      <c r="R823" s="260" t="s">
        <v>2953</v>
      </c>
      <c r="S823" s="260" t="s">
        <v>2953</v>
      </c>
      <c r="X823" s="65" t="s">
        <v>3883</v>
      </c>
      <c r="Y823" s="6" t="s">
        <v>2953</v>
      </c>
    </row>
    <row r="824" spans="1:25">
      <c r="A824" s="80">
        <v>918</v>
      </c>
      <c r="B824" s="446">
        <v>1518</v>
      </c>
      <c r="C824" s="415"/>
      <c r="D824" s="416">
        <v>4202</v>
      </c>
      <c r="E824" s="65" t="s">
        <v>3885</v>
      </c>
      <c r="F824" s="67">
        <f>+IFERROR(IF(VLOOKUP($A824,Indicators!$A:$D,3,FALSE)=0,"TBD",VLOOKUP($A824,Indicators!$A:$D,3,FALSE)),"TBD")</f>
        <v>11</v>
      </c>
      <c r="G824" s="183" t="s">
        <v>723</v>
      </c>
      <c r="H824" s="65" t="s">
        <v>2950</v>
      </c>
      <c r="J824" s="65" t="s">
        <v>2970</v>
      </c>
      <c r="M824" s="206">
        <v>426</v>
      </c>
      <c r="N824" s="65">
        <v>30838</v>
      </c>
      <c r="O824" s="65" t="s">
        <v>749</v>
      </c>
      <c r="R824" s="260" t="s">
        <v>2953</v>
      </c>
      <c r="S824" s="260" t="s">
        <v>2953</v>
      </c>
      <c r="Y824" s="6" t="s">
        <v>2953</v>
      </c>
    </row>
    <row r="825" spans="1:25">
      <c r="A825" s="80">
        <v>919</v>
      </c>
      <c r="B825" s="446">
        <v>1519</v>
      </c>
      <c r="C825" s="415"/>
      <c r="D825" s="416">
        <v>4204</v>
      </c>
      <c r="E825" s="65" t="s">
        <v>3886</v>
      </c>
      <c r="F825" s="67">
        <f>+IFERROR(IF(VLOOKUP($A825,Indicators!$A:$D,3,FALSE)=0,"TBD",VLOOKUP($A825,Indicators!$A:$D,3,FALSE)),"TBD")</f>
        <v>11</v>
      </c>
      <c r="G825" s="183" t="s">
        <v>723</v>
      </c>
      <c r="H825" s="65" t="s">
        <v>2950</v>
      </c>
      <c r="J825" s="65" t="s">
        <v>2970</v>
      </c>
      <c r="M825" s="206">
        <v>427</v>
      </c>
      <c r="N825" s="65">
        <v>30839</v>
      </c>
      <c r="O825" s="65" t="s">
        <v>749</v>
      </c>
      <c r="Q825" s="65" t="s">
        <v>749</v>
      </c>
      <c r="R825" s="260" t="s">
        <v>2953</v>
      </c>
      <c r="S825" s="260" t="s">
        <v>2953</v>
      </c>
      <c r="Y825" s="6" t="s">
        <v>2953</v>
      </c>
    </row>
    <row r="826" spans="1:25">
      <c r="A826" s="80">
        <v>920</v>
      </c>
      <c r="B826" s="446">
        <v>1520</v>
      </c>
      <c r="C826" s="415"/>
      <c r="D826" s="416">
        <v>4205</v>
      </c>
      <c r="E826" s="65" t="s">
        <v>3887</v>
      </c>
      <c r="F826" s="67">
        <f>+IFERROR(IF(VLOOKUP($A826,Indicators!$A:$D,3,FALSE)=0,"TBD",VLOOKUP($A826,Indicators!$A:$D,3,FALSE)),"TBD")</f>
        <v>11</v>
      </c>
      <c r="G826" s="183" t="s">
        <v>723</v>
      </c>
      <c r="H826" s="65" t="s">
        <v>2950</v>
      </c>
      <c r="J826" s="65" t="s">
        <v>2970</v>
      </c>
      <c r="M826" s="206">
        <v>427</v>
      </c>
      <c r="N826" s="65">
        <v>30839</v>
      </c>
      <c r="O826" s="65" t="s">
        <v>749</v>
      </c>
      <c r="Q826" s="65" t="s">
        <v>749</v>
      </c>
      <c r="R826" s="260" t="s">
        <v>2953</v>
      </c>
      <c r="S826" s="260" t="s">
        <v>2953</v>
      </c>
      <c r="Y826" s="6" t="s">
        <v>2953</v>
      </c>
    </row>
    <row r="827" spans="1:25">
      <c r="A827" s="80">
        <v>921</v>
      </c>
      <c r="B827" s="446">
        <v>1521</v>
      </c>
      <c r="C827" s="415"/>
      <c r="D827" s="416">
        <v>4206</v>
      </c>
      <c r="E827" s="65" t="s">
        <v>3888</v>
      </c>
      <c r="F827" s="67">
        <f>+IFERROR(IF(VLOOKUP($A827,Indicators!$A:$D,3,FALSE)=0,"TBD",VLOOKUP($A827,Indicators!$A:$D,3,FALSE)),"TBD")</f>
        <v>11</v>
      </c>
      <c r="G827" s="183" t="s">
        <v>723</v>
      </c>
      <c r="H827" s="65" t="s">
        <v>2950</v>
      </c>
      <c r="J827" s="65" t="s">
        <v>2970</v>
      </c>
      <c r="M827" s="206">
        <v>427</v>
      </c>
      <c r="N827" s="65">
        <v>30839</v>
      </c>
      <c r="O827" s="65" t="s">
        <v>749</v>
      </c>
      <c r="Q827" s="65" t="s">
        <v>749</v>
      </c>
      <c r="R827" s="260" t="s">
        <v>2953</v>
      </c>
      <c r="S827" s="260" t="s">
        <v>2953</v>
      </c>
      <c r="Y827" s="6" t="s">
        <v>2953</v>
      </c>
    </row>
    <row r="828" spans="1:25">
      <c r="A828" s="80">
        <v>922</v>
      </c>
      <c r="B828" s="446">
        <v>1522</v>
      </c>
      <c r="C828" s="415"/>
      <c r="D828" s="416">
        <v>4209</v>
      </c>
      <c r="E828" s="65" t="s">
        <v>3889</v>
      </c>
      <c r="F828" s="67">
        <f>+IFERROR(IF(VLOOKUP($A828,Indicators!$A:$D,3,FALSE)=0,"TBD",VLOOKUP($A828,Indicators!$A:$D,3,FALSE)),"TBD")</f>
        <v>11</v>
      </c>
      <c r="G828" s="183" t="s">
        <v>723</v>
      </c>
      <c r="H828" s="65" t="s">
        <v>2950</v>
      </c>
      <c r="J828" s="65" t="s">
        <v>2970</v>
      </c>
      <c r="M828" s="206">
        <v>429</v>
      </c>
      <c r="N828" s="65">
        <v>30841</v>
      </c>
      <c r="O828" s="65" t="s">
        <v>749</v>
      </c>
      <c r="Q828" s="65" t="s">
        <v>749</v>
      </c>
      <c r="R828" s="260" t="s">
        <v>2953</v>
      </c>
      <c r="S828" s="260" t="s">
        <v>2953</v>
      </c>
      <c r="Y828" s="6" t="s">
        <v>2953</v>
      </c>
    </row>
    <row r="829" spans="1:25">
      <c r="A829" s="80">
        <v>923</v>
      </c>
      <c r="B829" s="446">
        <v>1523</v>
      </c>
      <c r="C829" s="415"/>
      <c r="D829" s="416">
        <v>4277</v>
      </c>
      <c r="E829" s="65" t="s">
        <v>3890</v>
      </c>
      <c r="F829" s="67">
        <f>+IFERROR(IF(VLOOKUP($A829,Indicators!$A:$D,3,FALSE)=0,"TBD",VLOOKUP($A829,Indicators!$A:$D,3,FALSE)),"TBD")</f>
        <v>11</v>
      </c>
      <c r="G829" s="183" t="s">
        <v>723</v>
      </c>
      <c r="H829" s="65" t="s">
        <v>2950</v>
      </c>
      <c r="J829" s="65" t="s">
        <v>2970</v>
      </c>
      <c r="M829" s="206">
        <v>457</v>
      </c>
      <c r="N829" s="65">
        <v>30862</v>
      </c>
      <c r="O829" s="65" t="s">
        <v>749</v>
      </c>
      <c r="Q829" s="65" t="s">
        <v>749</v>
      </c>
      <c r="R829" s="260" t="s">
        <v>2953</v>
      </c>
      <c r="S829" s="260" t="s">
        <v>2953</v>
      </c>
      <c r="Y829" s="6" t="s">
        <v>2953</v>
      </c>
    </row>
    <row r="830" spans="1:25">
      <c r="A830" s="80">
        <v>924</v>
      </c>
      <c r="B830" s="446">
        <v>1524</v>
      </c>
      <c r="C830" s="415"/>
      <c r="D830" s="416">
        <v>5496</v>
      </c>
      <c r="E830" s="65" t="s">
        <v>3891</v>
      </c>
      <c r="F830" s="67">
        <f>+IFERROR(IF(VLOOKUP($A830,Indicators!$A:$D,3,FALSE)=0,"TBD",VLOOKUP($A830,Indicators!$A:$D,3,FALSE)),"TBD")</f>
        <v>12</v>
      </c>
      <c r="G830" s="183" t="s">
        <v>725</v>
      </c>
      <c r="H830" s="65" t="s">
        <v>2950</v>
      </c>
      <c r="J830" s="65" t="s">
        <v>3892</v>
      </c>
      <c r="M830" s="206">
        <v>715</v>
      </c>
      <c r="N830" s="65">
        <v>30927</v>
      </c>
      <c r="O830" s="65" t="s">
        <v>749</v>
      </c>
      <c r="R830" s="260" t="s">
        <v>2953</v>
      </c>
      <c r="S830" s="260" t="s">
        <v>2953</v>
      </c>
      <c r="Y830" s="6" t="s">
        <v>2953</v>
      </c>
    </row>
    <row r="831" spans="1:25">
      <c r="A831" s="80">
        <v>926</v>
      </c>
      <c r="B831" s="446">
        <v>1526</v>
      </c>
      <c r="C831" s="415"/>
      <c r="D831" s="416" t="e">
        <v>#N/A</v>
      </c>
      <c r="E831" s="65" t="s">
        <v>3893</v>
      </c>
      <c r="F831" s="67">
        <f>+IFERROR(IF(VLOOKUP($A831,Indicators!$A:$D,3,FALSE)=0,"TBD",VLOOKUP($A831,Indicators!$A:$D,3,FALSE)),"TBD")</f>
        <v>14</v>
      </c>
      <c r="G831" s="183" t="s">
        <v>729</v>
      </c>
      <c r="H831" s="65" t="s">
        <v>2950</v>
      </c>
      <c r="J831" s="65" t="s">
        <v>2970</v>
      </c>
      <c r="M831" s="204"/>
      <c r="N831" s="65">
        <v>30949</v>
      </c>
      <c r="O831" s="65" t="s">
        <v>749</v>
      </c>
      <c r="R831" s="260" t="s">
        <v>3237</v>
      </c>
      <c r="S831" s="260" t="s">
        <v>3180</v>
      </c>
      <c r="Y831" s="6" t="s">
        <v>2953</v>
      </c>
    </row>
    <row r="832" spans="1:25">
      <c r="A832" s="80">
        <v>927</v>
      </c>
      <c r="B832" s="446">
        <v>1527</v>
      </c>
      <c r="C832" s="415"/>
      <c r="D832" s="416">
        <v>5334</v>
      </c>
      <c r="E832" s="194" t="s">
        <v>3894</v>
      </c>
      <c r="F832" s="67">
        <f>+IFERROR(IF(VLOOKUP($A832,Indicators!$A:$D,3,FALSE)=0,"TBD",VLOOKUP($A832,Indicators!$A:$D,3,FALSE)),"TBD")</f>
        <v>16</v>
      </c>
      <c r="G832" s="67" t="str">
        <f>+IFERROR(IF(VLOOKUP($A832,Indicators!$A:$D,4,FALSE)=0,"TBD",VLOOKUP($A832,Indicators!$A:$D,4,FALSE)),"TBD")</f>
        <v>Gestão de Riscos</v>
      </c>
      <c r="H832" s="65" t="s">
        <v>2950</v>
      </c>
      <c r="J832" s="65" t="s">
        <v>2970</v>
      </c>
      <c r="M832" s="206">
        <v>913</v>
      </c>
      <c r="N832" s="65">
        <v>30961</v>
      </c>
      <c r="O832" s="65" t="s">
        <v>749</v>
      </c>
      <c r="Q832" s="65" t="s">
        <v>749</v>
      </c>
      <c r="R832" s="260" t="s">
        <v>2953</v>
      </c>
      <c r="S832" s="260" t="s">
        <v>2953</v>
      </c>
      <c r="Y832" s="6" t="s">
        <v>2953</v>
      </c>
    </row>
    <row r="833" spans="1:25">
      <c r="A833" s="80">
        <v>928</v>
      </c>
      <c r="B833" s="446">
        <v>1528</v>
      </c>
      <c r="C833" s="415"/>
      <c r="D833" s="416" t="e">
        <v>#N/A</v>
      </c>
      <c r="E833" s="65" t="s">
        <v>3895</v>
      </c>
      <c r="F833" s="67">
        <f>+IFERROR(IF(VLOOKUP($A833,Indicators!$A:$D,3,FALSE)=0,"TBD",VLOOKUP($A833,Indicators!$A:$D,3,FALSE)),"TBD")</f>
        <v>11</v>
      </c>
      <c r="G833" s="183" t="s">
        <v>723</v>
      </c>
      <c r="H833" s="65" t="s">
        <v>2950</v>
      </c>
      <c r="J833" s="65" t="s">
        <v>2970</v>
      </c>
      <c r="M833" s="204"/>
      <c r="N833" s="65">
        <v>30883</v>
      </c>
      <c r="O833" s="65" t="s">
        <v>749</v>
      </c>
      <c r="Q833" s="65" t="s">
        <v>749</v>
      </c>
      <c r="R833" s="260" t="s">
        <v>2953</v>
      </c>
      <c r="S833" s="260" t="s">
        <v>2953</v>
      </c>
      <c r="Y833" s="6" t="s">
        <v>2953</v>
      </c>
    </row>
    <row r="834" spans="1:25">
      <c r="A834" s="80">
        <v>929</v>
      </c>
      <c r="B834" s="446">
        <v>1529</v>
      </c>
      <c r="C834" s="415"/>
      <c r="D834" s="416" t="e">
        <v>#N/A</v>
      </c>
      <c r="E834" s="65" t="s">
        <v>3896</v>
      </c>
      <c r="F834" s="67">
        <f>+IFERROR(IF(VLOOKUP($A834,Indicators!$A:$D,3,FALSE)=0,"TBD",VLOOKUP($A834,Indicators!$A:$D,3,FALSE)),"TBD")</f>
        <v>11</v>
      </c>
      <c r="G834" s="183" t="s">
        <v>723</v>
      </c>
      <c r="H834" s="65" t="s">
        <v>2950</v>
      </c>
      <c r="J834" s="65" t="s">
        <v>2970</v>
      </c>
      <c r="M834" s="204"/>
      <c r="N834" s="65">
        <v>30883</v>
      </c>
      <c r="O834" s="65" t="s">
        <v>749</v>
      </c>
      <c r="Q834" s="65" t="s">
        <v>749</v>
      </c>
      <c r="R834" s="260" t="s">
        <v>2953</v>
      </c>
      <c r="S834" s="260" t="s">
        <v>2953</v>
      </c>
      <c r="Y834" s="6" t="s">
        <v>2953</v>
      </c>
    </row>
    <row r="835" spans="1:25">
      <c r="A835" s="80">
        <v>930</v>
      </c>
      <c r="B835" s="446">
        <v>1530</v>
      </c>
      <c r="C835" s="415"/>
      <c r="D835" s="416" t="e">
        <v>#N/A</v>
      </c>
      <c r="E835" s="65" t="s">
        <v>3897</v>
      </c>
      <c r="F835" s="67">
        <f>+IFERROR(IF(VLOOKUP($A835,Indicators!$A:$D,3,FALSE)=0,"TBD",VLOOKUP($A835,Indicators!$A:$D,3,FALSE)),"TBD")</f>
        <v>11</v>
      </c>
      <c r="G835" s="183" t="s">
        <v>723</v>
      </c>
      <c r="H835" s="65" t="s">
        <v>2950</v>
      </c>
      <c r="J835" s="65" t="s">
        <v>2970</v>
      </c>
      <c r="M835" s="204"/>
      <c r="N835" s="65">
        <v>30883</v>
      </c>
      <c r="O835" s="65" t="s">
        <v>749</v>
      </c>
      <c r="Q835" s="65" t="s">
        <v>749</v>
      </c>
      <c r="R835" s="260" t="s">
        <v>2953</v>
      </c>
      <c r="S835" s="260" t="s">
        <v>2953</v>
      </c>
      <c r="Y835" s="6" t="s">
        <v>2953</v>
      </c>
    </row>
    <row r="836" spans="1:25">
      <c r="A836" s="80">
        <v>931</v>
      </c>
      <c r="B836" s="446">
        <v>1531</v>
      </c>
      <c r="C836" s="415"/>
      <c r="D836" s="416" t="e">
        <v>#N/A</v>
      </c>
      <c r="E836" s="65" t="s">
        <v>3898</v>
      </c>
      <c r="F836" s="67">
        <f>+IFERROR(IF(VLOOKUP($A836,Indicators!$A:$D,3,FALSE)=0,"TBD",VLOOKUP($A836,Indicators!$A:$D,3,FALSE)),"TBD")</f>
        <v>11</v>
      </c>
      <c r="G836" s="183" t="s">
        <v>723</v>
      </c>
      <c r="H836" s="65" t="s">
        <v>2950</v>
      </c>
      <c r="J836" s="65" t="s">
        <v>2970</v>
      </c>
      <c r="N836" s="65">
        <v>30883</v>
      </c>
      <c r="O836" s="65" t="s">
        <v>749</v>
      </c>
      <c r="Q836" s="65" t="s">
        <v>749</v>
      </c>
      <c r="R836" s="260" t="s">
        <v>2953</v>
      </c>
      <c r="S836" s="260" t="s">
        <v>2953</v>
      </c>
      <c r="Y836" s="6" t="s">
        <v>2953</v>
      </c>
    </row>
    <row r="837" spans="1:25">
      <c r="A837" s="80">
        <v>932</v>
      </c>
      <c r="B837" s="446">
        <v>1532</v>
      </c>
      <c r="C837" s="415"/>
      <c r="D837" s="416" t="e">
        <v>#N/A</v>
      </c>
      <c r="E837" s="65" t="s">
        <v>3899</v>
      </c>
      <c r="F837" s="67">
        <f>+IFERROR(IF(VLOOKUP($A837,Indicators!$A:$D,3,FALSE)=0,"TBD",VLOOKUP($A837,Indicators!$A:$D,3,FALSE)),"TBD")</f>
        <v>11</v>
      </c>
      <c r="G837" s="183" t="s">
        <v>723</v>
      </c>
      <c r="H837" s="65" t="s">
        <v>2950</v>
      </c>
      <c r="J837" s="65" t="s">
        <v>2970</v>
      </c>
      <c r="N837" s="65">
        <v>30883</v>
      </c>
      <c r="O837" s="65" t="s">
        <v>749</v>
      </c>
      <c r="Q837" s="65" t="s">
        <v>749</v>
      </c>
      <c r="R837" s="260" t="s">
        <v>2953</v>
      </c>
      <c r="S837" s="260" t="s">
        <v>2953</v>
      </c>
      <c r="Y837" s="6" t="s">
        <v>2953</v>
      </c>
    </row>
    <row r="838" spans="1:25">
      <c r="A838" s="80">
        <v>933</v>
      </c>
      <c r="B838" s="446">
        <v>1533</v>
      </c>
      <c r="C838" s="415"/>
      <c r="D838" s="416" t="e">
        <v>#N/A</v>
      </c>
      <c r="E838" s="65" t="s">
        <v>3900</v>
      </c>
      <c r="F838" s="67">
        <f>+IFERROR(IF(VLOOKUP($A838,Indicators!$A:$D,3,FALSE)=0,"TBD",VLOOKUP($A838,Indicators!$A:$D,3,FALSE)),"TBD")</f>
        <v>11</v>
      </c>
      <c r="G838" s="183" t="s">
        <v>723</v>
      </c>
      <c r="H838" s="65" t="s">
        <v>2950</v>
      </c>
      <c r="J838" s="65" t="s">
        <v>2970</v>
      </c>
      <c r="N838" s="65">
        <v>30883</v>
      </c>
      <c r="O838" s="65" t="s">
        <v>749</v>
      </c>
      <c r="Q838" s="65" t="s">
        <v>749</v>
      </c>
      <c r="R838" s="260" t="s">
        <v>2953</v>
      </c>
      <c r="S838" s="260" t="s">
        <v>2953</v>
      </c>
      <c r="Y838" s="6" t="s">
        <v>2953</v>
      </c>
    </row>
    <row r="839" spans="1:25">
      <c r="A839" s="80">
        <v>934</v>
      </c>
      <c r="B839" s="446">
        <v>1534</v>
      </c>
      <c r="C839" s="415"/>
      <c r="D839" s="416" t="e">
        <v>#N/A</v>
      </c>
      <c r="E839" s="65" t="s">
        <v>3901</v>
      </c>
      <c r="F839" s="67">
        <f>+IFERROR(IF(VLOOKUP($A839,Indicators!$A:$D,3,FALSE)=0,"TBD",VLOOKUP($A839,Indicators!$A:$D,3,FALSE)),"TBD")</f>
        <v>11</v>
      </c>
      <c r="G839" s="183" t="s">
        <v>723</v>
      </c>
      <c r="H839" s="65" t="s">
        <v>2950</v>
      </c>
      <c r="J839" s="65" t="s">
        <v>2970</v>
      </c>
      <c r="N839" s="65">
        <v>30883</v>
      </c>
      <c r="O839" s="65" t="s">
        <v>749</v>
      </c>
      <c r="Q839" s="65" t="s">
        <v>749</v>
      </c>
      <c r="R839" s="260" t="s">
        <v>2953</v>
      </c>
      <c r="S839" s="260" t="s">
        <v>2953</v>
      </c>
      <c r="Y839" s="6" t="s">
        <v>2953</v>
      </c>
    </row>
    <row r="840" spans="1:25">
      <c r="A840" s="80">
        <v>935</v>
      </c>
      <c r="B840" s="446">
        <v>1535</v>
      </c>
      <c r="C840" s="415"/>
      <c r="D840" s="416" t="e">
        <v>#N/A</v>
      </c>
      <c r="E840" s="65" t="s">
        <v>3902</v>
      </c>
      <c r="F840" s="67">
        <f>+IFERROR(IF(VLOOKUP($A840,Indicators!$A:$D,3,FALSE)=0,"TBD",VLOOKUP($A840,Indicators!$A:$D,3,FALSE)),"TBD")</f>
        <v>11</v>
      </c>
      <c r="G840" s="183" t="s">
        <v>723</v>
      </c>
      <c r="H840" s="65" t="s">
        <v>2950</v>
      </c>
      <c r="J840" s="65" t="s">
        <v>2970</v>
      </c>
      <c r="N840" s="65">
        <v>30883</v>
      </c>
      <c r="O840" s="65" t="s">
        <v>749</v>
      </c>
      <c r="Q840" s="65" t="s">
        <v>749</v>
      </c>
      <c r="R840" s="260" t="s">
        <v>2953</v>
      </c>
      <c r="S840" s="260" t="s">
        <v>2953</v>
      </c>
      <c r="Y840" s="6" t="s">
        <v>2953</v>
      </c>
    </row>
    <row r="841" spans="1:25">
      <c r="A841" s="80">
        <v>936</v>
      </c>
      <c r="B841" s="446">
        <v>1536</v>
      </c>
      <c r="C841" s="415"/>
      <c r="D841" s="416" t="e">
        <v>#N/A</v>
      </c>
      <c r="E841" s="65" t="s">
        <v>3903</v>
      </c>
      <c r="F841" s="67">
        <f>+IFERROR(IF(VLOOKUP($A841,Indicators!$A:$D,3,FALSE)=0,"TBD",VLOOKUP($A841,Indicators!$A:$D,3,FALSE)),"TBD")</f>
        <v>11</v>
      </c>
      <c r="G841" s="183" t="s">
        <v>723</v>
      </c>
      <c r="H841" s="65" t="s">
        <v>2950</v>
      </c>
      <c r="J841" s="65" t="s">
        <v>2970</v>
      </c>
      <c r="N841" s="65">
        <v>30883</v>
      </c>
      <c r="O841" s="65" t="s">
        <v>749</v>
      </c>
      <c r="Q841" s="65" t="s">
        <v>749</v>
      </c>
      <c r="R841" s="260" t="s">
        <v>2953</v>
      </c>
      <c r="S841" s="260" t="s">
        <v>2953</v>
      </c>
      <c r="Y841" s="6" t="s">
        <v>2953</v>
      </c>
    </row>
    <row r="842" spans="1:25">
      <c r="A842" s="80">
        <v>937</v>
      </c>
      <c r="B842" s="446">
        <v>1537</v>
      </c>
      <c r="C842" s="415"/>
      <c r="D842" s="416" t="e">
        <v>#N/A</v>
      </c>
      <c r="E842" s="65" t="s">
        <v>3904</v>
      </c>
      <c r="F842" s="67">
        <f>+IFERROR(IF(VLOOKUP($A842,Indicators!$A:$D,3,FALSE)=0,"TBD",VLOOKUP($A842,Indicators!$A:$D,3,FALSE)),"TBD")</f>
        <v>11</v>
      </c>
      <c r="G842" s="183" t="s">
        <v>723</v>
      </c>
      <c r="H842" s="65" t="s">
        <v>2950</v>
      </c>
      <c r="J842" s="65" t="s">
        <v>2970</v>
      </c>
      <c r="M842" s="204"/>
      <c r="N842" s="65">
        <v>30906</v>
      </c>
      <c r="O842" s="65" t="s">
        <v>749</v>
      </c>
      <c r="Q842" s="65" t="s">
        <v>749</v>
      </c>
      <c r="R842" s="260" t="s">
        <v>2953</v>
      </c>
      <c r="S842" s="260" t="s">
        <v>2953</v>
      </c>
      <c r="Y842" s="6" t="s">
        <v>2953</v>
      </c>
    </row>
    <row r="843" spans="1:25">
      <c r="A843" s="80">
        <v>938</v>
      </c>
      <c r="B843" s="446">
        <v>1538</v>
      </c>
      <c r="C843" s="415"/>
      <c r="D843" s="416" t="e">
        <v>#N/A</v>
      </c>
      <c r="E843" s="65" t="s">
        <v>3905</v>
      </c>
      <c r="F843" s="67">
        <f>+IFERROR(IF(VLOOKUP($A843,Indicators!$A:$D,3,FALSE)=0,"TBD",VLOOKUP($A843,Indicators!$A:$D,3,FALSE)),"TBD")</f>
        <v>11</v>
      </c>
      <c r="G843" s="183" t="s">
        <v>723</v>
      </c>
      <c r="H843" s="65" t="s">
        <v>2950</v>
      </c>
      <c r="J843" s="65" t="s">
        <v>2970</v>
      </c>
      <c r="N843" s="65">
        <v>30906</v>
      </c>
      <c r="O843" s="65" t="s">
        <v>749</v>
      </c>
      <c r="Q843" s="65" t="s">
        <v>749</v>
      </c>
      <c r="R843" s="260" t="s">
        <v>2953</v>
      </c>
      <c r="S843" s="260" t="s">
        <v>2953</v>
      </c>
      <c r="Y843" s="6" t="s">
        <v>2953</v>
      </c>
    </row>
    <row r="844" spans="1:25">
      <c r="A844" s="80">
        <v>939</v>
      </c>
      <c r="B844" s="446">
        <v>1539</v>
      </c>
      <c r="C844" s="415"/>
      <c r="D844" s="416" t="e">
        <v>#N/A</v>
      </c>
      <c r="E844" s="65" t="s">
        <v>3906</v>
      </c>
      <c r="F844" s="67">
        <f>+IFERROR(IF(VLOOKUP($A844,Indicators!$A:$D,3,FALSE)=0,"TBD",VLOOKUP($A844,Indicators!$A:$D,3,FALSE)),"TBD")</f>
        <v>11</v>
      </c>
      <c r="G844" s="183" t="s">
        <v>723</v>
      </c>
      <c r="H844" s="65" t="s">
        <v>2950</v>
      </c>
      <c r="J844" s="65" t="s">
        <v>2970</v>
      </c>
      <c r="N844" s="65">
        <v>30906</v>
      </c>
      <c r="O844" s="65" t="s">
        <v>749</v>
      </c>
      <c r="Q844" s="65" t="s">
        <v>749</v>
      </c>
      <c r="R844" s="260" t="s">
        <v>2953</v>
      </c>
      <c r="S844" s="260" t="s">
        <v>2953</v>
      </c>
      <c r="Y844" s="6" t="s">
        <v>2953</v>
      </c>
    </row>
    <row r="845" spans="1:25">
      <c r="A845" s="80">
        <v>940</v>
      </c>
      <c r="B845" s="446">
        <v>1540</v>
      </c>
      <c r="C845" s="415"/>
      <c r="D845" s="416" t="e">
        <v>#N/A</v>
      </c>
      <c r="E845" s="65" t="s">
        <v>3907</v>
      </c>
      <c r="F845" s="67">
        <f>+IFERROR(IF(VLOOKUP($A845,Indicators!$A:$D,3,FALSE)=0,"TBD",VLOOKUP($A845,Indicators!$A:$D,3,FALSE)),"TBD")</f>
        <v>11</v>
      </c>
      <c r="G845" s="183" t="s">
        <v>723</v>
      </c>
      <c r="H845" s="65" t="s">
        <v>2950</v>
      </c>
      <c r="J845" s="65" t="s">
        <v>2970</v>
      </c>
      <c r="N845" s="65">
        <v>30906</v>
      </c>
      <c r="O845" s="65" t="s">
        <v>749</v>
      </c>
      <c r="Q845" s="65" t="s">
        <v>749</v>
      </c>
      <c r="R845" s="260" t="s">
        <v>2953</v>
      </c>
      <c r="S845" s="260" t="s">
        <v>2953</v>
      </c>
      <c r="Y845" s="6" t="s">
        <v>2953</v>
      </c>
    </row>
    <row r="846" spans="1:25">
      <c r="A846" s="80">
        <v>941</v>
      </c>
      <c r="B846" s="446">
        <v>1541</v>
      </c>
      <c r="C846" s="415"/>
      <c r="D846" s="416" t="e">
        <v>#N/A</v>
      </c>
      <c r="E846" s="65" t="s">
        <v>3908</v>
      </c>
      <c r="F846" s="67">
        <f>+IFERROR(IF(VLOOKUP($A846,Indicators!$A:$D,3,FALSE)=0,"TBD",VLOOKUP($A846,Indicators!$A:$D,3,FALSE)),"TBD")</f>
        <v>11</v>
      </c>
      <c r="G846" s="183" t="s">
        <v>723</v>
      </c>
      <c r="H846" s="65" t="s">
        <v>2950</v>
      </c>
      <c r="J846" s="65" t="s">
        <v>2970</v>
      </c>
      <c r="N846" s="65">
        <v>30906</v>
      </c>
      <c r="O846" s="65" t="s">
        <v>749</v>
      </c>
      <c r="Q846" s="65" t="s">
        <v>749</v>
      </c>
      <c r="R846" s="260" t="s">
        <v>2953</v>
      </c>
      <c r="S846" s="260" t="s">
        <v>2953</v>
      </c>
      <c r="Y846" s="6" t="s">
        <v>2953</v>
      </c>
    </row>
    <row r="847" spans="1:25">
      <c r="A847" s="80">
        <v>942</v>
      </c>
      <c r="B847" s="446">
        <v>1542</v>
      </c>
      <c r="C847" s="415"/>
      <c r="D847" s="416" t="e">
        <v>#N/A</v>
      </c>
      <c r="E847" s="65" t="s">
        <v>3909</v>
      </c>
      <c r="F847" s="67">
        <f>+IFERROR(IF(VLOOKUP($A847,Indicators!$A:$D,3,FALSE)=0,"TBD",VLOOKUP($A847,Indicators!$A:$D,3,FALSE)),"TBD")</f>
        <v>11</v>
      </c>
      <c r="G847" s="183" t="s">
        <v>723</v>
      </c>
      <c r="H847" s="65" t="s">
        <v>2950</v>
      </c>
      <c r="J847" s="65" t="s">
        <v>2970</v>
      </c>
      <c r="N847" s="65">
        <v>30906</v>
      </c>
      <c r="O847" s="65" t="s">
        <v>749</v>
      </c>
      <c r="Q847" s="65" t="s">
        <v>749</v>
      </c>
      <c r="R847" s="260" t="s">
        <v>2953</v>
      </c>
      <c r="S847" s="260" t="s">
        <v>2953</v>
      </c>
      <c r="Y847" s="6" t="s">
        <v>2953</v>
      </c>
    </row>
    <row r="848" spans="1:25">
      <c r="A848" s="80">
        <v>943</v>
      </c>
      <c r="B848" s="446">
        <v>1543</v>
      </c>
      <c r="C848" s="415"/>
      <c r="D848" s="416" t="e">
        <v>#N/A</v>
      </c>
      <c r="E848" s="65" t="s">
        <v>3910</v>
      </c>
      <c r="F848" s="67">
        <f>+IFERROR(IF(VLOOKUP($A848,Indicators!$A:$D,3,FALSE)=0,"TBD",VLOOKUP($A848,Indicators!$A:$D,3,FALSE)),"TBD")</f>
        <v>11</v>
      </c>
      <c r="G848" s="183" t="s">
        <v>723</v>
      </c>
      <c r="H848" s="65" t="s">
        <v>2950</v>
      </c>
      <c r="J848" s="65" t="s">
        <v>2970</v>
      </c>
      <c r="N848" s="65">
        <v>30906</v>
      </c>
      <c r="O848" s="65" t="s">
        <v>749</v>
      </c>
      <c r="Q848" s="65" t="s">
        <v>749</v>
      </c>
      <c r="R848" s="260" t="s">
        <v>2953</v>
      </c>
      <c r="S848" s="260" t="s">
        <v>2953</v>
      </c>
      <c r="Y848" s="6" t="s">
        <v>2953</v>
      </c>
    </row>
    <row r="849" spans="1:25">
      <c r="A849" s="80">
        <v>944</v>
      </c>
      <c r="B849" s="446">
        <v>1544</v>
      </c>
      <c r="C849" s="415"/>
      <c r="D849" s="416" t="e">
        <v>#N/A</v>
      </c>
      <c r="E849" s="65" t="s">
        <v>3911</v>
      </c>
      <c r="F849" s="67">
        <f>+IFERROR(IF(VLOOKUP($A849,Indicators!$A:$D,3,FALSE)=0,"TBD",VLOOKUP($A849,Indicators!$A:$D,3,FALSE)),"TBD")</f>
        <v>11</v>
      </c>
      <c r="G849" s="183" t="s">
        <v>723</v>
      </c>
      <c r="H849" s="65" t="s">
        <v>2950</v>
      </c>
      <c r="J849" s="65" t="s">
        <v>2970</v>
      </c>
      <c r="N849" s="65">
        <v>30906</v>
      </c>
      <c r="O849" s="65" t="s">
        <v>749</v>
      </c>
      <c r="Q849" s="65" t="s">
        <v>749</v>
      </c>
      <c r="R849" s="260" t="s">
        <v>2953</v>
      </c>
      <c r="S849" s="260" t="s">
        <v>2953</v>
      </c>
      <c r="Y849" s="6" t="s">
        <v>2953</v>
      </c>
    </row>
    <row r="850" spans="1:25">
      <c r="A850" s="80">
        <v>945</v>
      </c>
      <c r="B850" s="446">
        <v>1545</v>
      </c>
      <c r="C850" s="415"/>
      <c r="D850" s="416" t="e">
        <v>#N/A</v>
      </c>
      <c r="E850" s="65" t="s">
        <v>3912</v>
      </c>
      <c r="F850" s="67">
        <f>+IFERROR(IF(VLOOKUP($A850,Indicators!$A:$D,3,FALSE)=0,"TBD",VLOOKUP($A850,Indicators!$A:$D,3,FALSE)),"TBD")</f>
        <v>11</v>
      </c>
      <c r="G850" s="183" t="s">
        <v>723</v>
      </c>
      <c r="H850" s="65" t="s">
        <v>2950</v>
      </c>
      <c r="J850" s="65" t="s">
        <v>2970</v>
      </c>
      <c r="N850" s="65">
        <v>30906</v>
      </c>
      <c r="O850" s="65" t="s">
        <v>749</v>
      </c>
      <c r="Q850" s="65" t="s">
        <v>749</v>
      </c>
      <c r="R850" s="260" t="s">
        <v>2953</v>
      </c>
      <c r="S850" s="260" t="s">
        <v>2953</v>
      </c>
      <c r="Y850" s="6" t="s">
        <v>2953</v>
      </c>
    </row>
    <row r="851" spans="1:25">
      <c r="A851" s="80">
        <v>946</v>
      </c>
      <c r="B851" s="446">
        <v>1546</v>
      </c>
      <c r="C851" s="415"/>
      <c r="D851" s="416">
        <v>4484</v>
      </c>
      <c r="E851" s="65" t="s">
        <v>3913</v>
      </c>
      <c r="F851" s="67">
        <f>+IFERROR(IF(VLOOKUP($A851,Indicators!$A:$D,3,FALSE)=0,"TBD",VLOOKUP($A851,Indicators!$A:$D,3,FALSE)),"TBD")</f>
        <v>11</v>
      </c>
      <c r="G851" s="183" t="s">
        <v>723</v>
      </c>
      <c r="H851" s="65" t="s">
        <v>2950</v>
      </c>
      <c r="J851" s="65" t="s">
        <v>2970</v>
      </c>
      <c r="M851" s="206">
        <v>526</v>
      </c>
      <c r="N851" s="65">
        <v>30908</v>
      </c>
      <c r="O851" s="65" t="s">
        <v>749</v>
      </c>
      <c r="Q851" s="65" t="s">
        <v>749</v>
      </c>
      <c r="R851" s="260" t="s">
        <v>2953</v>
      </c>
      <c r="S851" s="260" t="s">
        <v>2953</v>
      </c>
      <c r="X851" s="65" t="s">
        <v>3914</v>
      </c>
      <c r="Y851" s="6" t="s">
        <v>3039</v>
      </c>
    </row>
    <row r="852" spans="1:25">
      <c r="A852" s="80">
        <v>947</v>
      </c>
      <c r="B852" s="446">
        <v>1547</v>
      </c>
      <c r="C852" s="415"/>
      <c r="D852" s="416">
        <v>4485</v>
      </c>
      <c r="E852" s="65" t="s">
        <v>3915</v>
      </c>
      <c r="F852" s="67">
        <f>+IFERROR(IF(VLOOKUP($A852,Indicators!$A:$D,3,FALSE)=0,"TBD",VLOOKUP($A852,Indicators!$A:$D,3,FALSE)),"TBD")</f>
        <v>11</v>
      </c>
      <c r="G852" s="183" t="s">
        <v>723</v>
      </c>
      <c r="H852" s="65" t="s">
        <v>2950</v>
      </c>
      <c r="J852" s="65" t="s">
        <v>2970</v>
      </c>
      <c r="M852" s="206">
        <v>526</v>
      </c>
      <c r="N852" s="65">
        <v>30908</v>
      </c>
      <c r="O852" s="65" t="s">
        <v>749</v>
      </c>
      <c r="Q852" s="65" t="s">
        <v>749</v>
      </c>
      <c r="R852" s="260" t="s">
        <v>2953</v>
      </c>
      <c r="S852" s="260" t="s">
        <v>2953</v>
      </c>
      <c r="X852" s="65" t="s">
        <v>3914</v>
      </c>
      <c r="Y852" s="6" t="s">
        <v>3039</v>
      </c>
    </row>
    <row r="853" spans="1:25">
      <c r="A853" s="80">
        <v>948</v>
      </c>
      <c r="B853" s="446">
        <v>1548</v>
      </c>
      <c r="C853" s="415"/>
      <c r="D853" s="416">
        <v>4486</v>
      </c>
      <c r="E853" s="65" t="s">
        <v>3916</v>
      </c>
      <c r="F853" s="67">
        <f>+IFERROR(IF(VLOOKUP($A853,Indicators!$A:$D,3,FALSE)=0,"TBD",VLOOKUP($A853,Indicators!$A:$D,3,FALSE)),"TBD")</f>
        <v>11</v>
      </c>
      <c r="G853" s="183" t="s">
        <v>723</v>
      </c>
      <c r="H853" s="65" t="s">
        <v>2950</v>
      </c>
      <c r="J853" s="65" t="s">
        <v>2970</v>
      </c>
      <c r="M853" s="206">
        <v>526</v>
      </c>
      <c r="N853" s="65">
        <v>30908</v>
      </c>
      <c r="O853" s="65" t="s">
        <v>749</v>
      </c>
      <c r="Q853" s="65" t="s">
        <v>749</v>
      </c>
      <c r="R853" s="260" t="s">
        <v>2953</v>
      </c>
      <c r="S853" s="260" t="s">
        <v>2953</v>
      </c>
      <c r="X853" s="65" t="s">
        <v>3914</v>
      </c>
      <c r="Y853" s="6" t="s">
        <v>3039</v>
      </c>
    </row>
    <row r="854" spans="1:25">
      <c r="A854" s="80">
        <v>949</v>
      </c>
      <c r="B854" s="446">
        <v>1549</v>
      </c>
      <c r="C854" s="415"/>
      <c r="D854" s="416">
        <v>4487</v>
      </c>
      <c r="E854" s="65" t="s">
        <v>3917</v>
      </c>
      <c r="F854" s="67">
        <f>+IFERROR(IF(VLOOKUP($A854,Indicators!$A:$D,3,FALSE)=0,"TBD",VLOOKUP($A854,Indicators!$A:$D,3,FALSE)),"TBD")</f>
        <v>11</v>
      </c>
      <c r="G854" s="183" t="s">
        <v>723</v>
      </c>
      <c r="H854" s="65" t="s">
        <v>2950</v>
      </c>
      <c r="J854" s="65" t="s">
        <v>2970</v>
      </c>
      <c r="M854" s="206">
        <v>527</v>
      </c>
      <c r="N854" s="65">
        <v>30909</v>
      </c>
      <c r="O854" s="65" t="s">
        <v>749</v>
      </c>
      <c r="Q854" s="65" t="s">
        <v>749</v>
      </c>
      <c r="R854" s="260" t="s">
        <v>2953</v>
      </c>
      <c r="S854" s="260" t="s">
        <v>2953</v>
      </c>
      <c r="X854" s="65" t="s">
        <v>3914</v>
      </c>
      <c r="Y854" s="6" t="s">
        <v>3039</v>
      </c>
    </row>
    <row r="855" spans="1:25">
      <c r="A855" s="80">
        <v>950</v>
      </c>
      <c r="B855" s="446">
        <v>1550</v>
      </c>
      <c r="C855" s="415"/>
      <c r="D855" s="416">
        <v>4488</v>
      </c>
      <c r="E855" s="65" t="s">
        <v>3918</v>
      </c>
      <c r="F855" s="67">
        <f>+IFERROR(IF(VLOOKUP($A855,Indicators!$A:$D,3,FALSE)=0,"TBD",VLOOKUP($A855,Indicators!$A:$D,3,FALSE)),"TBD")</f>
        <v>11</v>
      </c>
      <c r="G855" s="183" t="s">
        <v>723</v>
      </c>
      <c r="H855" s="65" t="s">
        <v>2950</v>
      </c>
      <c r="J855" s="65" t="s">
        <v>2970</v>
      </c>
      <c r="M855" s="206">
        <v>527</v>
      </c>
      <c r="N855" s="65">
        <v>30909</v>
      </c>
      <c r="O855" s="65" t="s">
        <v>749</v>
      </c>
      <c r="Q855" s="65" t="s">
        <v>749</v>
      </c>
      <c r="R855" s="260" t="s">
        <v>2953</v>
      </c>
      <c r="S855" s="260" t="s">
        <v>2953</v>
      </c>
      <c r="X855" s="65" t="s">
        <v>3914</v>
      </c>
      <c r="Y855" s="6" t="s">
        <v>3039</v>
      </c>
    </row>
    <row r="856" spans="1:25">
      <c r="A856" s="80">
        <v>951</v>
      </c>
      <c r="B856" s="446">
        <v>1551</v>
      </c>
      <c r="C856" s="415"/>
      <c r="D856" s="416">
        <v>4489</v>
      </c>
      <c r="E856" s="65" t="s">
        <v>3919</v>
      </c>
      <c r="F856" s="67">
        <f>+IFERROR(IF(VLOOKUP($A856,Indicators!$A:$D,3,FALSE)=0,"TBD",VLOOKUP($A856,Indicators!$A:$D,3,FALSE)),"TBD")</f>
        <v>11</v>
      </c>
      <c r="G856" s="183" t="s">
        <v>723</v>
      </c>
      <c r="H856" s="65" t="s">
        <v>2950</v>
      </c>
      <c r="J856" s="65" t="s">
        <v>2970</v>
      </c>
      <c r="M856" s="206">
        <v>527</v>
      </c>
      <c r="N856" s="65">
        <v>30909</v>
      </c>
      <c r="O856" s="65" t="s">
        <v>749</v>
      </c>
      <c r="Q856" s="65" t="s">
        <v>749</v>
      </c>
      <c r="R856" s="260" t="s">
        <v>2953</v>
      </c>
      <c r="S856" s="260" t="s">
        <v>2953</v>
      </c>
      <c r="X856" s="65" t="s">
        <v>3914</v>
      </c>
      <c r="Y856" s="6" t="s">
        <v>3039</v>
      </c>
    </row>
    <row r="857" spans="1:25">
      <c r="A857" s="80">
        <v>952</v>
      </c>
      <c r="B857" s="446">
        <v>1552</v>
      </c>
      <c r="C857" s="415"/>
      <c r="D857" s="416">
        <v>4522</v>
      </c>
      <c r="E857" s="65" t="s">
        <v>3920</v>
      </c>
      <c r="F857" s="67">
        <f>+IFERROR(IF(VLOOKUP($A857,Indicators!$A:$D,3,FALSE)=0,"TBD",VLOOKUP($A857,Indicators!$A:$D,3,FALSE)),"TBD")</f>
        <v>11</v>
      </c>
      <c r="G857" s="183" t="s">
        <v>723</v>
      </c>
      <c r="H857" s="65" t="s">
        <v>2950</v>
      </c>
      <c r="J857" s="65" t="s">
        <v>2970</v>
      </c>
      <c r="M857" s="206">
        <v>530</v>
      </c>
      <c r="N857" s="65">
        <v>30919</v>
      </c>
      <c r="O857" s="65" t="s">
        <v>749</v>
      </c>
      <c r="P857" s="6"/>
      <c r="Q857" s="65" t="s">
        <v>749</v>
      </c>
      <c r="R857" s="260" t="s">
        <v>2953</v>
      </c>
      <c r="S857" s="260" t="s">
        <v>3108</v>
      </c>
      <c r="X857" s="65" t="s">
        <v>3914</v>
      </c>
      <c r="Y857" s="6" t="s">
        <v>2953</v>
      </c>
    </row>
    <row r="858" spans="1:25">
      <c r="A858" s="80">
        <v>953</v>
      </c>
      <c r="B858" s="446">
        <v>1553</v>
      </c>
      <c r="C858" s="415"/>
      <c r="D858" s="416">
        <v>4523</v>
      </c>
      <c r="E858" s="65" t="s">
        <v>3921</v>
      </c>
      <c r="F858" s="67">
        <f>+IFERROR(IF(VLOOKUP($A858,Indicators!$A:$D,3,FALSE)=0,"TBD",VLOOKUP($A858,Indicators!$A:$D,3,FALSE)),"TBD")</f>
        <v>11</v>
      </c>
      <c r="G858" s="183" t="s">
        <v>723</v>
      </c>
      <c r="H858" s="65" t="s">
        <v>2950</v>
      </c>
      <c r="J858" s="65" t="s">
        <v>2970</v>
      </c>
      <c r="M858" s="206">
        <v>530</v>
      </c>
      <c r="N858" s="65">
        <v>30919</v>
      </c>
      <c r="O858" s="65" t="s">
        <v>749</v>
      </c>
      <c r="P858" s="6"/>
      <c r="Q858" s="65" t="s">
        <v>749</v>
      </c>
      <c r="R858" s="260" t="s">
        <v>2953</v>
      </c>
      <c r="S858" s="260" t="s">
        <v>3108</v>
      </c>
      <c r="X858" s="65" t="s">
        <v>3914</v>
      </c>
      <c r="Y858" s="6" t="s">
        <v>2953</v>
      </c>
    </row>
    <row r="859" spans="1:25">
      <c r="A859" s="80">
        <v>954</v>
      </c>
      <c r="B859" s="446">
        <v>1554</v>
      </c>
      <c r="C859" s="415"/>
      <c r="D859" s="416">
        <v>4524</v>
      </c>
      <c r="E859" s="65" t="s">
        <v>3922</v>
      </c>
      <c r="F859" s="67">
        <f>+IFERROR(IF(VLOOKUP($A859,Indicators!$A:$D,3,FALSE)=0,"TBD",VLOOKUP($A859,Indicators!$A:$D,3,FALSE)),"TBD")</f>
        <v>11</v>
      </c>
      <c r="G859" s="183" t="s">
        <v>723</v>
      </c>
      <c r="H859" s="65" t="s">
        <v>2950</v>
      </c>
      <c r="J859" s="65" t="s">
        <v>2970</v>
      </c>
      <c r="M859" s="206">
        <v>530</v>
      </c>
      <c r="N859" s="65">
        <v>30919</v>
      </c>
      <c r="O859" s="65" t="s">
        <v>749</v>
      </c>
      <c r="P859" s="6"/>
      <c r="Q859" s="65" t="s">
        <v>749</v>
      </c>
      <c r="R859" s="260" t="s">
        <v>2953</v>
      </c>
      <c r="S859" s="260" t="s">
        <v>3108</v>
      </c>
      <c r="X859" s="65" t="s">
        <v>3914</v>
      </c>
      <c r="Y859" s="6" t="s">
        <v>2953</v>
      </c>
    </row>
    <row r="860" spans="1:25">
      <c r="A860" s="80">
        <v>955</v>
      </c>
      <c r="B860" s="446">
        <v>1555</v>
      </c>
      <c r="C860" s="415"/>
      <c r="D860" s="416">
        <v>4639</v>
      </c>
      <c r="E860" s="194" t="s">
        <v>3923</v>
      </c>
      <c r="F860" s="67">
        <f>+IFERROR(IF(VLOOKUP($A860,Indicators!$A:$D,3,FALSE)=0,"TBD",VLOOKUP($A860,Indicators!$A:$D,3,FALSE)),"TBD")</f>
        <v>15</v>
      </c>
      <c r="G860" s="183" t="s">
        <v>731</v>
      </c>
      <c r="H860" s="65" t="s">
        <v>3924</v>
      </c>
      <c r="J860" s="65" t="s">
        <v>3792</v>
      </c>
      <c r="M860" s="188">
        <v>771</v>
      </c>
      <c r="N860" s="65">
        <v>30001</v>
      </c>
      <c r="O860" s="65">
        <v>428</v>
      </c>
      <c r="P860" s="6"/>
      <c r="R860" s="260" t="s">
        <v>2953</v>
      </c>
      <c r="S860" s="260" t="s">
        <v>2953</v>
      </c>
      <c r="Y860" s="6" t="s">
        <v>2953</v>
      </c>
    </row>
    <row r="861" spans="1:25">
      <c r="A861" s="80">
        <v>956</v>
      </c>
      <c r="B861" s="446">
        <v>1556</v>
      </c>
      <c r="C861" s="415"/>
      <c r="D861" s="416">
        <v>4640</v>
      </c>
      <c r="E861" s="194" t="s">
        <v>3925</v>
      </c>
      <c r="F861" s="67">
        <f>+IFERROR(IF(VLOOKUP($A861,Indicators!$A:$D,3,FALSE)=0,"TBD",VLOOKUP($A861,Indicators!$A:$D,3,FALSE)),"TBD")</f>
        <v>15</v>
      </c>
      <c r="G861" s="183" t="s">
        <v>731</v>
      </c>
      <c r="H861" s="65" t="s">
        <v>3924</v>
      </c>
      <c r="J861" s="65" t="s">
        <v>3792</v>
      </c>
      <c r="M861" s="188">
        <v>772</v>
      </c>
      <c r="N861" s="65">
        <v>30002</v>
      </c>
      <c r="O861" s="65" t="s">
        <v>749</v>
      </c>
      <c r="P861" s="6"/>
      <c r="R861" s="260" t="s">
        <v>2953</v>
      </c>
      <c r="S861" s="260" t="s">
        <v>2953</v>
      </c>
      <c r="Y861" s="6" t="s">
        <v>2953</v>
      </c>
    </row>
    <row r="862" spans="1:25">
      <c r="A862" s="80">
        <v>957</v>
      </c>
      <c r="B862" s="446">
        <v>1557</v>
      </c>
      <c r="C862" s="415"/>
      <c r="D862" s="416">
        <v>4641</v>
      </c>
      <c r="E862" s="194" t="s">
        <v>3926</v>
      </c>
      <c r="F862" s="67">
        <f>+IFERROR(IF(VLOOKUP($A862,Indicators!$A:$D,3,FALSE)=0,"TBD",VLOOKUP($A862,Indicators!$A:$D,3,FALSE)),"TBD")</f>
        <v>15</v>
      </c>
      <c r="G862" s="183" t="s">
        <v>731</v>
      </c>
      <c r="H862" s="65" t="s">
        <v>3924</v>
      </c>
      <c r="J862" s="65" t="s">
        <v>3792</v>
      </c>
      <c r="M862" s="188">
        <v>773</v>
      </c>
      <c r="N862" s="65">
        <v>30003</v>
      </c>
      <c r="O862" s="65">
        <v>467</v>
      </c>
      <c r="P862" s="6"/>
      <c r="R862" s="260" t="s">
        <v>2953</v>
      </c>
      <c r="S862" s="260" t="s">
        <v>2953</v>
      </c>
      <c r="Y862" s="6" t="s">
        <v>2953</v>
      </c>
    </row>
    <row r="863" spans="1:25">
      <c r="A863" s="80">
        <v>958</v>
      </c>
      <c r="B863" s="446">
        <v>1558</v>
      </c>
      <c r="C863" s="415"/>
      <c r="D863" s="416" t="e">
        <v>#N/A</v>
      </c>
      <c r="E863" s="65" t="s">
        <v>1842</v>
      </c>
      <c r="F863" s="67">
        <f>+IFERROR(IF(VLOOKUP($A863,Indicators!$A:$D,3,FALSE)=0,"TBD",VLOOKUP($A863,Indicators!$A:$D,3,FALSE)),"TBD")</f>
        <v>15</v>
      </c>
      <c r="G863" s="183" t="s">
        <v>731</v>
      </c>
      <c r="H863" s="65" t="s">
        <v>3791</v>
      </c>
      <c r="J863" s="65" t="s">
        <v>3792</v>
      </c>
      <c r="N863" s="65">
        <v>30004</v>
      </c>
      <c r="O863" s="65" t="s">
        <v>749</v>
      </c>
      <c r="P863" s="6" t="s">
        <v>3927</v>
      </c>
      <c r="R863" s="260" t="s">
        <v>2953</v>
      </c>
      <c r="S863" s="260" t="s">
        <v>2953</v>
      </c>
      <c r="Y863" s="6" t="s">
        <v>2953</v>
      </c>
    </row>
    <row r="864" spans="1:25">
      <c r="A864" s="80">
        <v>959</v>
      </c>
      <c r="B864" s="446">
        <v>1559</v>
      </c>
      <c r="C864" s="415"/>
      <c r="D864" s="416" t="e">
        <v>#N/A</v>
      </c>
      <c r="E864" s="65" t="s">
        <v>1843</v>
      </c>
      <c r="F864" s="67">
        <f>+IFERROR(IF(VLOOKUP($A864,Indicators!$A:$D,3,FALSE)=0,"TBD",VLOOKUP($A864,Indicators!$A:$D,3,FALSE)),"TBD")</f>
        <v>15</v>
      </c>
      <c r="G864" s="183" t="s">
        <v>731</v>
      </c>
      <c r="H864" s="65" t="s">
        <v>3791</v>
      </c>
      <c r="J864" s="65" t="s">
        <v>3792</v>
      </c>
      <c r="N864" s="65">
        <v>30010</v>
      </c>
      <c r="O864" s="65">
        <v>513</v>
      </c>
      <c r="R864" s="260" t="s">
        <v>3928</v>
      </c>
      <c r="S864" s="260" t="s">
        <v>2953</v>
      </c>
      <c r="Y864" s="6" t="s">
        <v>2953</v>
      </c>
    </row>
    <row r="865" spans="1:25">
      <c r="A865" s="80">
        <v>960</v>
      </c>
      <c r="B865" s="446">
        <v>1560</v>
      </c>
      <c r="C865" s="415"/>
      <c r="D865" s="416">
        <v>4656</v>
      </c>
      <c r="E865" s="194" t="s">
        <v>3929</v>
      </c>
      <c r="F865" s="67">
        <f>+IFERROR(IF(VLOOKUP($A865,Indicators!$A:$D,3,FALSE)=0,"TBD",VLOOKUP($A865,Indicators!$A:$D,3,FALSE)),"TBD")</f>
        <v>15</v>
      </c>
      <c r="G865" s="183" t="s">
        <v>731</v>
      </c>
      <c r="H865" s="65" t="s">
        <v>3924</v>
      </c>
      <c r="J865" s="65" t="s">
        <v>3792</v>
      </c>
      <c r="M865" s="188">
        <v>777</v>
      </c>
      <c r="N865" s="65">
        <v>30012</v>
      </c>
      <c r="O865" s="65">
        <v>429</v>
      </c>
      <c r="R865" s="260" t="s">
        <v>2953</v>
      </c>
      <c r="S865" s="260" t="s">
        <v>2953</v>
      </c>
      <c r="Y865" s="6" t="s">
        <v>2953</v>
      </c>
    </row>
    <row r="866" spans="1:25">
      <c r="A866" s="80">
        <v>961</v>
      </c>
      <c r="B866" s="446">
        <v>1561</v>
      </c>
      <c r="C866" s="415"/>
      <c r="D866" s="416">
        <v>4658</v>
      </c>
      <c r="E866" s="194" t="s">
        <v>3930</v>
      </c>
      <c r="F866" s="67">
        <f>+IFERROR(IF(VLOOKUP($A866,Indicators!$A:$D,3,FALSE)=0,"TBD",VLOOKUP($A866,Indicators!$A:$D,3,FALSE)),"TBD")</f>
        <v>15</v>
      </c>
      <c r="G866" s="183" t="s">
        <v>731</v>
      </c>
      <c r="H866" s="65" t="s">
        <v>3924</v>
      </c>
      <c r="J866" s="65" t="s">
        <v>3792</v>
      </c>
      <c r="M866" s="188">
        <v>779</v>
      </c>
      <c r="N866" s="65">
        <v>30013</v>
      </c>
      <c r="O866" s="65" t="s">
        <v>749</v>
      </c>
      <c r="R866" s="260" t="s">
        <v>2953</v>
      </c>
      <c r="S866" s="260" t="s">
        <v>2953</v>
      </c>
      <c r="Y866" s="6" t="s">
        <v>2953</v>
      </c>
    </row>
    <row r="867" spans="1:25">
      <c r="A867" s="80">
        <v>962</v>
      </c>
      <c r="B867" s="446">
        <v>1562</v>
      </c>
      <c r="C867" s="415"/>
      <c r="D867" s="416">
        <v>4661</v>
      </c>
      <c r="E867" s="194" t="s">
        <v>3931</v>
      </c>
      <c r="F867" s="67">
        <f>+IFERROR(IF(VLOOKUP($A867,Indicators!$A:$D,3,FALSE)=0,"TBD",VLOOKUP($A867,Indicators!$A:$D,3,FALSE)),"TBD")</f>
        <v>15</v>
      </c>
      <c r="G867" s="183" t="s">
        <v>731</v>
      </c>
      <c r="H867" s="65" t="s">
        <v>3924</v>
      </c>
      <c r="J867" s="65" t="s">
        <v>3792</v>
      </c>
      <c r="M867" s="188">
        <v>782</v>
      </c>
      <c r="N867" s="65">
        <v>30014</v>
      </c>
      <c r="O867" s="65" t="s">
        <v>749</v>
      </c>
      <c r="R867" s="260" t="s">
        <v>3180</v>
      </c>
      <c r="S867" s="260" t="s">
        <v>2953</v>
      </c>
      <c r="Y867" s="6" t="s">
        <v>2953</v>
      </c>
    </row>
    <row r="868" spans="1:25">
      <c r="A868" s="80">
        <v>963</v>
      </c>
      <c r="B868" s="446">
        <v>1563</v>
      </c>
      <c r="C868" s="415"/>
      <c r="D868" s="416" t="e">
        <v>#N/A</v>
      </c>
      <c r="E868" s="65" t="s">
        <v>1847</v>
      </c>
      <c r="F868" s="67">
        <f>+IFERROR(IF(VLOOKUP($A868,Indicators!$A:$D,3,FALSE)=0,"TBD",VLOOKUP($A868,Indicators!$A:$D,3,FALSE)),"TBD")</f>
        <v>15</v>
      </c>
      <c r="G868" s="183" t="s">
        <v>731</v>
      </c>
      <c r="H868" s="65" t="s">
        <v>3791</v>
      </c>
      <c r="J868" s="65" t="s">
        <v>3792</v>
      </c>
      <c r="N868" s="65">
        <v>30015</v>
      </c>
      <c r="O868" s="65" t="s">
        <v>749</v>
      </c>
      <c r="P868" s="455" t="s">
        <v>3115</v>
      </c>
      <c r="R868" s="260" t="s">
        <v>2953</v>
      </c>
      <c r="S868" s="260" t="s">
        <v>2953</v>
      </c>
      <c r="Y868" s="6" t="s">
        <v>2953</v>
      </c>
    </row>
    <row r="869" spans="1:25">
      <c r="A869" s="80">
        <v>964</v>
      </c>
      <c r="B869" s="446">
        <v>1564</v>
      </c>
      <c r="C869" s="415"/>
      <c r="D869" s="416" t="e">
        <v>#N/A</v>
      </c>
      <c r="E869" s="65" t="s">
        <v>1848</v>
      </c>
      <c r="F869" s="67">
        <f>+IFERROR(IF(VLOOKUP($A869,Indicators!$A:$D,3,FALSE)=0,"TBD",VLOOKUP($A869,Indicators!$A:$D,3,FALSE)),"TBD")</f>
        <v>15</v>
      </c>
      <c r="G869" s="183" t="s">
        <v>731</v>
      </c>
      <c r="H869" s="65" t="s">
        <v>3791</v>
      </c>
      <c r="J869" s="65" t="s">
        <v>3792</v>
      </c>
      <c r="N869" s="65">
        <v>30016</v>
      </c>
      <c r="O869" s="65" t="s">
        <v>749</v>
      </c>
      <c r="P869" s="455" t="s">
        <v>3115</v>
      </c>
      <c r="R869" s="260" t="s">
        <v>2953</v>
      </c>
      <c r="S869" s="260" t="s">
        <v>2953</v>
      </c>
      <c r="Y869" s="6" t="s">
        <v>2953</v>
      </c>
    </row>
    <row r="870" spans="1:25">
      <c r="A870" s="80">
        <v>965</v>
      </c>
      <c r="B870" s="446">
        <v>1565</v>
      </c>
      <c r="C870" s="415"/>
      <c r="D870" s="416" t="e">
        <v>#N/A</v>
      </c>
      <c r="E870" s="65" t="s">
        <v>1849</v>
      </c>
      <c r="F870" s="67">
        <f>+IFERROR(IF(VLOOKUP($A870,Indicators!$A:$D,3,FALSE)=0,"TBD",VLOOKUP($A870,Indicators!$A:$D,3,FALSE)),"TBD")</f>
        <v>15</v>
      </c>
      <c r="G870" s="183" t="s">
        <v>731</v>
      </c>
      <c r="H870" s="65" t="s">
        <v>3791</v>
      </c>
      <c r="J870" s="65" t="s">
        <v>3792</v>
      </c>
      <c r="N870" s="65">
        <v>30017</v>
      </c>
      <c r="O870" s="65" t="s">
        <v>749</v>
      </c>
      <c r="P870" s="455" t="s">
        <v>3115</v>
      </c>
      <c r="R870" s="260" t="s">
        <v>2953</v>
      </c>
      <c r="S870" s="260" t="s">
        <v>2953</v>
      </c>
      <c r="Y870" s="6" t="s">
        <v>2953</v>
      </c>
    </row>
    <row r="871" spans="1:25">
      <c r="A871" s="80">
        <v>966</v>
      </c>
      <c r="B871" s="446">
        <v>1566</v>
      </c>
      <c r="C871" s="415"/>
      <c r="D871" s="416" t="e">
        <v>#N/A</v>
      </c>
      <c r="E871" s="65" t="s">
        <v>1850</v>
      </c>
      <c r="F871" s="67">
        <f>+IFERROR(IF(VLOOKUP($A871,Indicators!$A:$D,3,FALSE)=0,"TBD",VLOOKUP($A871,Indicators!$A:$D,3,FALSE)),"TBD")</f>
        <v>15</v>
      </c>
      <c r="G871" s="183" t="s">
        <v>731</v>
      </c>
      <c r="H871" s="65" t="s">
        <v>3791</v>
      </c>
      <c r="J871" s="65" t="s">
        <v>3792</v>
      </c>
      <c r="N871" s="65">
        <v>30018</v>
      </c>
      <c r="O871" s="65">
        <v>430</v>
      </c>
      <c r="P871" s="455" t="s">
        <v>3225</v>
      </c>
      <c r="R871" s="260" t="s">
        <v>2953</v>
      </c>
      <c r="S871" s="260" t="s">
        <v>3226</v>
      </c>
      <c r="W871" s="65" t="s">
        <v>3227</v>
      </c>
      <c r="Y871" s="6" t="s">
        <v>2953</v>
      </c>
    </row>
    <row r="872" spans="1:25">
      <c r="A872" s="80">
        <v>967</v>
      </c>
      <c r="B872" s="446">
        <v>1567</v>
      </c>
      <c r="C872" s="415"/>
      <c r="D872" s="416">
        <v>4681</v>
      </c>
      <c r="E872" s="194" t="s">
        <v>3932</v>
      </c>
      <c r="F872" s="67">
        <f>+IFERROR(IF(VLOOKUP($A872,Indicators!$A:$D,3,FALSE)=0,"TBD",VLOOKUP($A872,Indicators!$A:$D,3,FALSE)),"TBD")</f>
        <v>15</v>
      </c>
      <c r="G872" s="183" t="s">
        <v>731</v>
      </c>
      <c r="H872" s="65" t="s">
        <v>3924</v>
      </c>
      <c r="J872" s="65" t="s">
        <v>3792</v>
      </c>
      <c r="M872" s="188">
        <v>789</v>
      </c>
      <c r="N872" s="65">
        <v>30019</v>
      </c>
      <c r="O872" s="65" t="s">
        <v>749</v>
      </c>
      <c r="P872" s="455" t="s">
        <v>3933</v>
      </c>
      <c r="R872" s="260" t="s">
        <v>2953</v>
      </c>
      <c r="S872" s="260" t="s">
        <v>3226</v>
      </c>
      <c r="Y872" s="6" t="s">
        <v>2953</v>
      </c>
    </row>
    <row r="873" spans="1:25">
      <c r="A873" s="80">
        <v>968</v>
      </c>
      <c r="B873" s="446">
        <v>1568</v>
      </c>
      <c r="C873" s="415"/>
      <c r="D873" s="416">
        <v>4698</v>
      </c>
      <c r="E873" s="194" t="s">
        <v>3934</v>
      </c>
      <c r="F873" s="67">
        <f>+IFERROR(IF(VLOOKUP($A873,Indicators!$A:$D,3,FALSE)=0,"TBD",VLOOKUP($A873,Indicators!$A:$D,3,FALSE)),"TBD")</f>
        <v>15</v>
      </c>
      <c r="G873" s="183" t="s">
        <v>731</v>
      </c>
      <c r="H873" s="65" t="s">
        <v>3924</v>
      </c>
      <c r="J873" s="65" t="s">
        <v>3792</v>
      </c>
      <c r="M873" s="188">
        <v>794</v>
      </c>
      <c r="N873" s="65">
        <v>30022</v>
      </c>
      <c r="O873" s="65" t="s">
        <v>749</v>
      </c>
      <c r="R873" s="260" t="s">
        <v>2953</v>
      </c>
      <c r="S873" s="260" t="s">
        <v>2953</v>
      </c>
      <c r="Y873" s="6" t="s">
        <v>2953</v>
      </c>
    </row>
    <row r="874" spans="1:25">
      <c r="A874" s="80">
        <v>969</v>
      </c>
      <c r="B874" s="446">
        <v>1569</v>
      </c>
      <c r="C874" s="415"/>
      <c r="D874" s="416">
        <v>4700</v>
      </c>
      <c r="E874" s="194" t="s">
        <v>3935</v>
      </c>
      <c r="F874" s="67">
        <f>+IFERROR(IF(VLOOKUP($A874,Indicators!$A:$D,3,FALSE)=0,"TBD",VLOOKUP($A874,Indicators!$A:$D,3,FALSE)),"TBD")</f>
        <v>15</v>
      </c>
      <c r="G874" s="183" t="s">
        <v>731</v>
      </c>
      <c r="H874" s="65" t="s">
        <v>3924</v>
      </c>
      <c r="J874" s="65" t="s">
        <v>3792</v>
      </c>
      <c r="M874" s="188">
        <v>796</v>
      </c>
      <c r="N874" s="65">
        <v>30023</v>
      </c>
      <c r="O874" s="65" t="s">
        <v>749</v>
      </c>
      <c r="R874" s="260" t="s">
        <v>2953</v>
      </c>
      <c r="S874" s="260" t="s">
        <v>2953</v>
      </c>
      <c r="Y874" s="6" t="s">
        <v>2953</v>
      </c>
    </row>
    <row r="875" spans="1:25">
      <c r="A875" s="80">
        <v>970</v>
      </c>
      <c r="B875" s="446">
        <v>1570</v>
      </c>
      <c r="C875" s="415"/>
      <c r="D875" s="416">
        <v>4670</v>
      </c>
      <c r="E875" s="194" t="s">
        <v>3936</v>
      </c>
      <c r="F875" s="67">
        <f>+IFERROR(IF(VLOOKUP($A875,Indicators!$A:$D,3,FALSE)=0,"TBD",VLOOKUP($A875,Indicators!$A:$D,3,FALSE)),"TBD")</f>
        <v>15</v>
      </c>
      <c r="G875" s="183" t="s">
        <v>731</v>
      </c>
      <c r="H875" s="65" t="s">
        <v>3924</v>
      </c>
      <c r="J875" s="65" t="s">
        <v>3792</v>
      </c>
      <c r="M875" s="188">
        <v>785</v>
      </c>
      <c r="N875" s="65">
        <v>30025</v>
      </c>
      <c r="O875" s="65" t="s">
        <v>749</v>
      </c>
      <c r="R875" s="260" t="s">
        <v>3451</v>
      </c>
      <c r="S875" s="260" t="s">
        <v>3226</v>
      </c>
      <c r="Y875" s="6" t="s">
        <v>2953</v>
      </c>
    </row>
    <row r="876" spans="1:25">
      <c r="A876" s="80">
        <v>971</v>
      </c>
      <c r="B876" s="446">
        <v>1571</v>
      </c>
      <c r="C876" s="415"/>
      <c r="D876" s="416">
        <v>4701</v>
      </c>
      <c r="E876" s="194" t="s">
        <v>3937</v>
      </c>
      <c r="F876" s="67">
        <f>+IFERROR(IF(VLOOKUP($A876,Indicators!$A:$D,3,FALSE)=0,"TBD",VLOOKUP($A876,Indicators!$A:$D,3,FALSE)),"TBD")</f>
        <v>15</v>
      </c>
      <c r="G876" s="183" t="s">
        <v>731</v>
      </c>
      <c r="H876" s="65" t="s">
        <v>3924</v>
      </c>
      <c r="J876" s="65" t="s">
        <v>3792</v>
      </c>
      <c r="M876" s="188">
        <v>797</v>
      </c>
      <c r="N876" s="65">
        <v>30026</v>
      </c>
      <c r="O876" s="65" t="s">
        <v>749</v>
      </c>
      <c r="P876" s="455" t="s">
        <v>3933</v>
      </c>
      <c r="R876" s="260" t="s">
        <v>3938</v>
      </c>
      <c r="S876" s="260" t="s">
        <v>3226</v>
      </c>
      <c r="Y876" s="6" t="s">
        <v>2953</v>
      </c>
    </row>
    <row r="877" spans="1:25">
      <c r="A877" s="80">
        <v>972</v>
      </c>
      <c r="B877" s="446">
        <v>1572</v>
      </c>
      <c r="C877" s="415"/>
      <c r="D877" s="416">
        <v>4702</v>
      </c>
      <c r="E877" s="194" t="s">
        <v>3939</v>
      </c>
      <c r="F877" s="67">
        <f>+IFERROR(IF(VLOOKUP($A877,Indicators!$A:$D,3,FALSE)=0,"TBD",VLOOKUP($A877,Indicators!$A:$D,3,FALSE)),"TBD")</f>
        <v>15</v>
      </c>
      <c r="G877" s="183" t="s">
        <v>731</v>
      </c>
      <c r="H877" s="65" t="s">
        <v>3924</v>
      </c>
      <c r="J877" s="65" t="s">
        <v>3792</v>
      </c>
      <c r="M877" s="188">
        <v>798</v>
      </c>
      <c r="N877" s="65">
        <v>30027</v>
      </c>
      <c r="O877" s="65" t="s">
        <v>749</v>
      </c>
      <c r="R877" s="260" t="s">
        <v>3940</v>
      </c>
      <c r="S877" s="260" t="s">
        <v>2953</v>
      </c>
      <c r="Y877" s="6" t="s">
        <v>2953</v>
      </c>
    </row>
    <row r="878" spans="1:25">
      <c r="A878" s="80">
        <v>973</v>
      </c>
      <c r="B878" s="446">
        <v>1573</v>
      </c>
      <c r="C878" s="415"/>
      <c r="D878" s="416">
        <v>4704</v>
      </c>
      <c r="E878" s="194" t="s">
        <v>3941</v>
      </c>
      <c r="F878" s="67">
        <f>+IFERROR(IF(VLOOKUP($A878,Indicators!$A:$D,3,FALSE)=0,"TBD",VLOOKUP($A878,Indicators!$A:$D,3,FALSE)),"TBD")</f>
        <v>15</v>
      </c>
      <c r="G878" s="183" t="s">
        <v>731</v>
      </c>
      <c r="H878" s="65" t="s">
        <v>3791</v>
      </c>
      <c r="J878" s="65" t="s">
        <v>3792</v>
      </c>
      <c r="M878" s="188">
        <v>800</v>
      </c>
      <c r="N878" s="65">
        <v>30028</v>
      </c>
      <c r="O878" s="65" t="s">
        <v>749</v>
      </c>
      <c r="R878" s="260" t="s">
        <v>2953</v>
      </c>
      <c r="S878" s="260" t="s">
        <v>2953</v>
      </c>
      <c r="Y878" s="6" t="s">
        <v>2953</v>
      </c>
    </row>
    <row r="879" spans="1:25">
      <c r="A879" s="80">
        <v>974</v>
      </c>
      <c r="B879" s="446">
        <v>1574</v>
      </c>
      <c r="C879" s="415"/>
      <c r="D879" s="416">
        <v>4705</v>
      </c>
      <c r="E879" s="194" t="s">
        <v>3942</v>
      </c>
      <c r="F879" s="67">
        <f>+IFERROR(IF(VLOOKUP($A879,Indicators!$A:$D,3,FALSE)=0,"TBD",VLOOKUP($A879,Indicators!$A:$D,3,FALSE)),"TBD")</f>
        <v>15</v>
      </c>
      <c r="G879" s="183" t="s">
        <v>731</v>
      </c>
      <c r="H879" s="65" t="s">
        <v>3791</v>
      </c>
      <c r="J879" s="65" t="s">
        <v>3792</v>
      </c>
      <c r="M879" s="188">
        <v>801</v>
      </c>
      <c r="N879" s="65">
        <v>30029</v>
      </c>
      <c r="O879" s="65" t="s">
        <v>749</v>
      </c>
      <c r="P879" s="455" t="s">
        <v>3943</v>
      </c>
      <c r="R879" s="260" t="s">
        <v>2953</v>
      </c>
      <c r="S879" s="260" t="s">
        <v>2953</v>
      </c>
      <c r="Y879" s="6" t="s">
        <v>2953</v>
      </c>
    </row>
    <row r="880" spans="1:25">
      <c r="A880" s="80">
        <v>975</v>
      </c>
      <c r="B880" s="446">
        <v>1575</v>
      </c>
      <c r="C880" s="415"/>
      <c r="D880" s="416">
        <v>4699</v>
      </c>
      <c r="E880" s="194" t="s">
        <v>3944</v>
      </c>
      <c r="F880" s="67">
        <f>+IFERROR(IF(VLOOKUP($A880,Indicators!$A:$D,3,FALSE)=0,"TBD",VLOOKUP($A880,Indicators!$A:$D,3,FALSE)),"TBD")</f>
        <v>15</v>
      </c>
      <c r="G880" s="183" t="s">
        <v>731</v>
      </c>
      <c r="H880" s="65" t="s">
        <v>3924</v>
      </c>
      <c r="J880" s="65" t="s">
        <v>3792</v>
      </c>
      <c r="M880" s="188">
        <v>795</v>
      </c>
      <c r="N880" s="65">
        <v>30030</v>
      </c>
      <c r="O880" s="65" t="s">
        <v>749</v>
      </c>
      <c r="P880" s="455" t="s">
        <v>3225</v>
      </c>
      <c r="R880" s="260" t="s">
        <v>2953</v>
      </c>
      <c r="S880" s="260" t="s">
        <v>3226</v>
      </c>
      <c r="Y880" s="6" t="s">
        <v>2953</v>
      </c>
    </row>
    <row r="881" spans="1:25">
      <c r="A881" s="80">
        <v>976</v>
      </c>
      <c r="B881" s="446">
        <v>1576</v>
      </c>
      <c r="C881" s="415"/>
      <c r="D881" s="416">
        <v>4706</v>
      </c>
      <c r="E881" s="194" t="s">
        <v>3945</v>
      </c>
      <c r="F881" s="67">
        <f>+IFERROR(IF(VLOOKUP($A881,Indicators!$A:$D,3,FALSE)=0,"TBD",VLOOKUP($A881,Indicators!$A:$D,3,FALSE)),"TBD")</f>
        <v>15</v>
      </c>
      <c r="G881" s="183" t="s">
        <v>731</v>
      </c>
      <c r="H881" s="65" t="s">
        <v>3924</v>
      </c>
      <c r="J881" s="65" t="s">
        <v>3792</v>
      </c>
      <c r="M881" s="188">
        <v>802</v>
      </c>
      <c r="N881" s="65">
        <v>30031</v>
      </c>
      <c r="O881" s="65" t="s">
        <v>749</v>
      </c>
      <c r="P881" s="455" t="s">
        <v>3946</v>
      </c>
      <c r="R881" s="260" t="s">
        <v>2953</v>
      </c>
      <c r="S881" s="260" t="s">
        <v>2953</v>
      </c>
      <c r="Y881" s="6" t="s">
        <v>2953</v>
      </c>
    </row>
    <row r="882" spans="1:25">
      <c r="A882" s="80">
        <v>977</v>
      </c>
      <c r="B882" s="446">
        <v>1577</v>
      </c>
      <c r="C882" s="415"/>
      <c r="D882" s="416">
        <v>4679</v>
      </c>
      <c r="E882" s="194" t="s">
        <v>3947</v>
      </c>
      <c r="F882" s="67">
        <f>+IFERROR(IF(VLOOKUP($A882,Indicators!$A:$D,3,FALSE)=0,"TBD",VLOOKUP($A882,Indicators!$A:$D,3,FALSE)),"TBD")</f>
        <v>15</v>
      </c>
      <c r="G882" s="183" t="s">
        <v>731</v>
      </c>
      <c r="H882" s="65" t="s">
        <v>3924</v>
      </c>
      <c r="J882" s="65" t="s">
        <v>3792</v>
      </c>
      <c r="M882" s="188">
        <v>787</v>
      </c>
      <c r="N882" s="65">
        <v>30032</v>
      </c>
      <c r="O882" s="65">
        <v>431</v>
      </c>
      <c r="P882" s="455" t="s">
        <v>3948</v>
      </c>
      <c r="R882" s="260" t="s">
        <v>2953</v>
      </c>
      <c r="S882" s="260" t="s">
        <v>3226</v>
      </c>
      <c r="W882" s="65" t="s">
        <v>3949</v>
      </c>
      <c r="X882" s="65" t="s">
        <v>3950</v>
      </c>
      <c r="Y882" s="6" t="s">
        <v>2953</v>
      </c>
    </row>
    <row r="883" spans="1:25">
      <c r="A883" s="80">
        <v>978</v>
      </c>
      <c r="B883" s="446">
        <v>1578</v>
      </c>
      <c r="C883" s="415"/>
      <c r="D883" s="416">
        <v>4680</v>
      </c>
      <c r="E883" s="194" t="s">
        <v>3951</v>
      </c>
      <c r="F883" s="67">
        <f>+IFERROR(IF(VLOOKUP($A883,Indicators!$A:$D,3,FALSE)=0,"TBD",VLOOKUP($A883,Indicators!$A:$D,3,FALSE)),"TBD")</f>
        <v>15</v>
      </c>
      <c r="G883" s="183" t="s">
        <v>731</v>
      </c>
      <c r="H883" s="65" t="s">
        <v>3791</v>
      </c>
      <c r="J883" s="65" t="s">
        <v>3792</v>
      </c>
      <c r="M883" s="188">
        <v>788</v>
      </c>
      <c r="N883" s="65">
        <v>30033</v>
      </c>
      <c r="O883" s="65" t="s">
        <v>749</v>
      </c>
      <c r="P883" s="455" t="s">
        <v>3948</v>
      </c>
      <c r="R883" s="260" t="s">
        <v>2953</v>
      </c>
      <c r="S883" s="260" t="s">
        <v>3226</v>
      </c>
      <c r="Y883" s="6" t="s">
        <v>2953</v>
      </c>
    </row>
    <row r="884" spans="1:25">
      <c r="A884" s="80">
        <v>979</v>
      </c>
      <c r="B884" s="446">
        <v>1579</v>
      </c>
      <c r="C884" s="415"/>
      <c r="D884" s="416">
        <v>4685</v>
      </c>
      <c r="E884" s="194" t="s">
        <v>3952</v>
      </c>
      <c r="F884" s="67">
        <f>+IFERROR(IF(VLOOKUP($A884,Indicators!$A:$D,3,FALSE)=0,"TBD",VLOOKUP($A884,Indicators!$A:$D,3,FALSE)),"TBD")</f>
        <v>15</v>
      </c>
      <c r="G884" s="183" t="s">
        <v>731</v>
      </c>
      <c r="H884" s="65" t="s">
        <v>3924</v>
      </c>
      <c r="J884" s="65" t="s">
        <v>3792</v>
      </c>
      <c r="M884" s="188">
        <v>791</v>
      </c>
      <c r="N884" s="65">
        <v>30034</v>
      </c>
      <c r="O884" s="65" t="s">
        <v>749</v>
      </c>
      <c r="P884" s="455" t="s">
        <v>3953</v>
      </c>
      <c r="R884" s="260" t="s">
        <v>2953</v>
      </c>
      <c r="S884" s="260" t="s">
        <v>2953</v>
      </c>
      <c r="Y884" s="6" t="s">
        <v>2953</v>
      </c>
    </row>
    <row r="885" spans="1:25">
      <c r="A885" s="80">
        <v>980</v>
      </c>
      <c r="B885" s="446">
        <v>1580</v>
      </c>
      <c r="C885" s="415"/>
      <c r="D885" s="416" t="e">
        <v>#N/A</v>
      </c>
      <c r="E885" s="65" t="s">
        <v>1864</v>
      </c>
      <c r="F885" s="67">
        <f>+IFERROR(IF(VLOOKUP($A885,Indicators!$A:$D,3,FALSE)=0,"TBD",VLOOKUP($A885,Indicators!$A:$D,3,FALSE)),"TBD")</f>
        <v>15</v>
      </c>
      <c r="G885" s="183" t="s">
        <v>731</v>
      </c>
      <c r="H885" s="65" t="s">
        <v>3791</v>
      </c>
      <c r="J885" s="65" t="s">
        <v>3792</v>
      </c>
      <c r="N885" s="65">
        <v>30035</v>
      </c>
      <c r="O885" s="65" t="s">
        <v>749</v>
      </c>
      <c r="P885" s="455" t="s">
        <v>3953</v>
      </c>
      <c r="R885" s="260" t="s">
        <v>2953</v>
      </c>
      <c r="S885" s="260" t="s">
        <v>2953</v>
      </c>
      <c r="Y885" s="6" t="s">
        <v>2953</v>
      </c>
    </row>
    <row r="886" spans="1:25">
      <c r="A886" s="80">
        <v>981</v>
      </c>
      <c r="B886" s="446">
        <v>1581</v>
      </c>
      <c r="C886" s="415"/>
      <c r="D886" s="416">
        <v>4707</v>
      </c>
      <c r="E886" s="194" t="s">
        <v>3954</v>
      </c>
      <c r="F886" s="67">
        <f>+IFERROR(IF(VLOOKUP($A886,Indicators!$A:$D,3,FALSE)=0,"TBD",VLOOKUP($A886,Indicators!$A:$D,3,FALSE)),"TBD")</f>
        <v>15</v>
      </c>
      <c r="G886" s="183" t="s">
        <v>731</v>
      </c>
      <c r="H886" s="65" t="s">
        <v>3924</v>
      </c>
      <c r="J886" s="65" t="s">
        <v>3792</v>
      </c>
      <c r="M886" s="188">
        <v>803</v>
      </c>
      <c r="N886" s="65">
        <v>30036</v>
      </c>
      <c r="O886" s="65" t="s">
        <v>749</v>
      </c>
      <c r="P886" s="455" t="s">
        <v>3955</v>
      </c>
      <c r="R886" s="260" t="s">
        <v>2953</v>
      </c>
      <c r="S886" s="260" t="s">
        <v>2953</v>
      </c>
      <c r="W886" s="65" t="s">
        <v>3956</v>
      </c>
      <c r="Y886" s="6" t="s">
        <v>2953</v>
      </c>
    </row>
    <row r="887" spans="1:25">
      <c r="A887" s="80">
        <v>982</v>
      </c>
      <c r="B887" s="446">
        <v>1582</v>
      </c>
      <c r="C887" s="415"/>
      <c r="D887" s="416">
        <v>4708</v>
      </c>
      <c r="E887" s="194" t="s">
        <v>3957</v>
      </c>
      <c r="F887" s="67">
        <f>+IFERROR(IF(VLOOKUP($A887,Indicators!$A:$D,3,FALSE)=0,"TBD",VLOOKUP($A887,Indicators!$A:$D,3,FALSE)),"TBD")</f>
        <v>15</v>
      </c>
      <c r="G887" s="183" t="s">
        <v>731</v>
      </c>
      <c r="H887" s="65" t="s">
        <v>3924</v>
      </c>
      <c r="J887" s="65" t="s">
        <v>3792</v>
      </c>
      <c r="M887" s="188">
        <v>804</v>
      </c>
      <c r="N887" s="65">
        <v>30037</v>
      </c>
      <c r="O887" s="65" t="s">
        <v>749</v>
      </c>
      <c r="P887" s="455" t="s">
        <v>3955</v>
      </c>
      <c r="R887" s="260" t="s">
        <v>2953</v>
      </c>
      <c r="S887" s="260" t="s">
        <v>2953</v>
      </c>
      <c r="W887" s="65" t="s">
        <v>3958</v>
      </c>
      <c r="Y887" s="6" t="s">
        <v>2953</v>
      </c>
    </row>
    <row r="888" spans="1:25">
      <c r="A888" s="80">
        <v>983</v>
      </c>
      <c r="B888" s="446">
        <v>1583</v>
      </c>
      <c r="C888" s="415"/>
      <c r="D888" s="416">
        <v>4709</v>
      </c>
      <c r="E888" s="194" t="s">
        <v>3959</v>
      </c>
      <c r="F888" s="67">
        <f>+IFERROR(IF(VLOOKUP($A888,Indicators!$A:$D,3,FALSE)=0,"TBD",VLOOKUP($A888,Indicators!$A:$D,3,FALSE)),"TBD")</f>
        <v>15</v>
      </c>
      <c r="G888" s="183" t="s">
        <v>731</v>
      </c>
      <c r="H888" s="65" t="s">
        <v>3924</v>
      </c>
      <c r="J888" s="65" t="s">
        <v>3792</v>
      </c>
      <c r="M888" s="188">
        <v>805</v>
      </c>
      <c r="N888" s="65">
        <v>30038</v>
      </c>
      <c r="O888" s="65" t="s">
        <v>749</v>
      </c>
      <c r="P888" s="455" t="s">
        <v>3955</v>
      </c>
      <c r="R888" s="260" t="s">
        <v>2953</v>
      </c>
      <c r="S888" s="260" t="s">
        <v>2953</v>
      </c>
      <c r="W888" s="65" t="s">
        <v>3956</v>
      </c>
      <c r="X888" s="65" t="s">
        <v>3960</v>
      </c>
      <c r="Y888" s="6" t="s">
        <v>2953</v>
      </c>
    </row>
    <row r="889" spans="1:25">
      <c r="A889" s="80">
        <v>984</v>
      </c>
      <c r="B889" s="446">
        <v>1584</v>
      </c>
      <c r="C889" s="415"/>
      <c r="D889" s="416" t="e">
        <v>#N/A</v>
      </c>
      <c r="E889" s="65" t="s">
        <v>1868</v>
      </c>
      <c r="F889" s="67">
        <f>+IFERROR(IF(VLOOKUP($A889,Indicators!$A:$D,3,FALSE)=0,"TBD",VLOOKUP($A889,Indicators!$A:$D,3,FALSE)),"TBD")</f>
        <v>15</v>
      </c>
      <c r="G889" s="183" t="s">
        <v>731</v>
      </c>
      <c r="H889" s="65" t="s">
        <v>3791</v>
      </c>
      <c r="J889" s="65" t="s">
        <v>3792</v>
      </c>
      <c r="N889" s="65">
        <v>30039</v>
      </c>
      <c r="O889" s="65" t="s">
        <v>749</v>
      </c>
      <c r="P889" s="455" t="s">
        <v>3955</v>
      </c>
      <c r="R889" s="260" t="s">
        <v>2953</v>
      </c>
      <c r="S889" s="260" t="s">
        <v>2953</v>
      </c>
      <c r="Y889" s="6" t="s">
        <v>2953</v>
      </c>
    </row>
    <row r="890" spans="1:25">
      <c r="A890" s="80">
        <v>985</v>
      </c>
      <c r="B890" s="446">
        <v>1585</v>
      </c>
      <c r="C890" s="415"/>
      <c r="D890" s="416">
        <v>4714</v>
      </c>
      <c r="E890" s="194" t="s">
        <v>3961</v>
      </c>
      <c r="F890" s="67">
        <f>+IFERROR(IF(VLOOKUP($A890,Indicators!$A:$D,3,FALSE)=0,"TBD",VLOOKUP($A890,Indicators!$A:$D,3,FALSE)),"TBD")</f>
        <v>15</v>
      </c>
      <c r="G890" s="183" t="s">
        <v>731</v>
      </c>
      <c r="H890" s="65" t="s">
        <v>3924</v>
      </c>
      <c r="J890" s="65" t="s">
        <v>3792</v>
      </c>
      <c r="M890" s="188">
        <v>807</v>
      </c>
      <c r="N890" s="65">
        <v>30040</v>
      </c>
      <c r="O890" s="65" t="s">
        <v>749</v>
      </c>
      <c r="P890" s="455" t="s">
        <v>3955</v>
      </c>
      <c r="R890" s="260" t="s">
        <v>2953</v>
      </c>
      <c r="S890" s="260" t="s">
        <v>2953</v>
      </c>
      <c r="Y890" s="6" t="s">
        <v>2953</v>
      </c>
    </row>
    <row r="891" spans="1:25">
      <c r="A891" s="80">
        <v>986</v>
      </c>
      <c r="B891" s="446">
        <v>1586</v>
      </c>
      <c r="C891" s="415"/>
      <c r="D891" s="416" t="e">
        <v>#N/A</v>
      </c>
      <c r="E891" s="65" t="s">
        <v>1870</v>
      </c>
      <c r="F891" s="67">
        <f>+IFERROR(IF(VLOOKUP($A891,Indicators!$A:$D,3,FALSE)=0,"TBD",VLOOKUP($A891,Indicators!$A:$D,3,FALSE)),"TBD")</f>
        <v>15</v>
      </c>
      <c r="G891" s="183" t="s">
        <v>731</v>
      </c>
      <c r="H891" s="65" t="s">
        <v>3791</v>
      </c>
      <c r="J891" s="65" t="s">
        <v>3792</v>
      </c>
      <c r="N891" s="65">
        <v>30041</v>
      </c>
      <c r="O891" s="65" t="s">
        <v>749</v>
      </c>
      <c r="P891" s="455" t="s">
        <v>3955</v>
      </c>
      <c r="R891" s="260" t="s">
        <v>2953</v>
      </c>
      <c r="S891" s="260" t="s">
        <v>2953</v>
      </c>
      <c r="Y891" s="6" t="s">
        <v>2953</v>
      </c>
    </row>
    <row r="892" spans="1:25">
      <c r="A892" s="80">
        <v>987</v>
      </c>
      <c r="B892" s="446">
        <v>1587</v>
      </c>
      <c r="C892" s="415"/>
      <c r="D892" s="416">
        <v>4719</v>
      </c>
      <c r="E892" s="194" t="s">
        <v>3962</v>
      </c>
      <c r="F892" s="67">
        <f>+IFERROR(IF(VLOOKUP($A892,Indicators!$A:$D,3,FALSE)=0,"TBD",VLOOKUP($A892,Indicators!$A:$D,3,FALSE)),"TBD")</f>
        <v>15</v>
      </c>
      <c r="G892" s="183" t="s">
        <v>731</v>
      </c>
      <c r="H892" s="65" t="s">
        <v>3924</v>
      </c>
      <c r="J892" s="65" t="s">
        <v>3792</v>
      </c>
      <c r="M892" s="188">
        <v>809</v>
      </c>
      <c r="N892" s="65">
        <v>30042</v>
      </c>
      <c r="O892" s="65" t="s">
        <v>749</v>
      </c>
      <c r="R892" s="260" t="s">
        <v>2953</v>
      </c>
      <c r="S892" s="260" t="s">
        <v>3963</v>
      </c>
      <c r="Y892" s="6" t="s">
        <v>2953</v>
      </c>
    </row>
    <row r="893" spans="1:25">
      <c r="A893" s="80">
        <v>988</v>
      </c>
      <c r="B893" s="446">
        <v>1588</v>
      </c>
      <c r="C893" s="415"/>
      <c r="D893" s="416">
        <v>4720</v>
      </c>
      <c r="E893" s="194" t="s">
        <v>3964</v>
      </c>
      <c r="F893" s="67">
        <f>+IFERROR(IF(VLOOKUP($A893,Indicators!$A:$D,3,FALSE)=0,"TBD",VLOOKUP($A893,Indicators!$A:$D,3,FALSE)),"TBD")</f>
        <v>15</v>
      </c>
      <c r="G893" s="183" t="s">
        <v>731</v>
      </c>
      <c r="H893" s="65" t="s">
        <v>3924</v>
      </c>
      <c r="J893" s="65" t="s">
        <v>3792</v>
      </c>
      <c r="M893" s="188">
        <v>810</v>
      </c>
      <c r="N893" s="65">
        <v>30043</v>
      </c>
      <c r="O893" s="65" t="s">
        <v>749</v>
      </c>
      <c r="P893" s="455" t="s">
        <v>3496</v>
      </c>
      <c r="R893" s="260" t="s">
        <v>2953</v>
      </c>
      <c r="S893" s="260" t="s">
        <v>3963</v>
      </c>
      <c r="W893" s="65" t="s">
        <v>3958</v>
      </c>
      <c r="Y893" s="6" t="s">
        <v>3965</v>
      </c>
    </row>
    <row r="894" spans="1:25">
      <c r="A894" s="80">
        <v>989</v>
      </c>
      <c r="B894" s="446">
        <v>1589</v>
      </c>
      <c r="C894" s="415"/>
      <c r="D894" s="416">
        <v>4721</v>
      </c>
      <c r="E894" s="194" t="s">
        <v>3966</v>
      </c>
      <c r="F894" s="67">
        <f>+IFERROR(IF(VLOOKUP($A894,Indicators!$A:$D,3,FALSE)=0,"TBD",VLOOKUP($A894,Indicators!$A:$D,3,FALSE)),"TBD")</f>
        <v>15</v>
      </c>
      <c r="G894" s="183" t="s">
        <v>731</v>
      </c>
      <c r="H894" s="65" t="s">
        <v>3924</v>
      </c>
      <c r="J894" s="65" t="s">
        <v>3792</v>
      </c>
      <c r="M894" s="188">
        <v>811</v>
      </c>
      <c r="N894" s="65">
        <v>30044</v>
      </c>
      <c r="O894" s="65" t="s">
        <v>749</v>
      </c>
      <c r="P894" s="455" t="s">
        <v>3496</v>
      </c>
      <c r="R894" s="260" t="s">
        <v>3963</v>
      </c>
      <c r="S894" s="260" t="s">
        <v>3963</v>
      </c>
      <c r="Y894" s="6" t="s">
        <v>2953</v>
      </c>
    </row>
    <row r="895" spans="1:25">
      <c r="A895" s="80">
        <v>990</v>
      </c>
      <c r="B895" s="446">
        <v>1590</v>
      </c>
      <c r="C895" s="415"/>
      <c r="D895" s="416">
        <v>4723</v>
      </c>
      <c r="E895" s="194" t="s">
        <v>3967</v>
      </c>
      <c r="F895" s="67">
        <f>+IFERROR(IF(VLOOKUP($A895,Indicators!$A:$D,3,FALSE)=0,"TBD",VLOOKUP($A895,Indicators!$A:$D,3,FALSE)),"TBD")</f>
        <v>15</v>
      </c>
      <c r="G895" s="183" t="s">
        <v>731</v>
      </c>
      <c r="H895" s="65" t="s">
        <v>3924</v>
      </c>
      <c r="J895" s="65" t="s">
        <v>3792</v>
      </c>
      <c r="M895" s="188">
        <v>813</v>
      </c>
      <c r="N895" s="65">
        <v>30045</v>
      </c>
      <c r="O895" s="65" t="s">
        <v>749</v>
      </c>
      <c r="R895" s="260" t="s">
        <v>3180</v>
      </c>
      <c r="S895" s="260" t="s">
        <v>2953</v>
      </c>
      <c r="Y895" s="6" t="s">
        <v>2953</v>
      </c>
    </row>
    <row r="896" spans="1:25">
      <c r="A896" s="80">
        <v>991</v>
      </c>
      <c r="B896" s="446">
        <v>1591</v>
      </c>
      <c r="C896" s="415"/>
      <c r="D896" s="416">
        <v>4724</v>
      </c>
      <c r="E896" s="194" t="s">
        <v>3968</v>
      </c>
      <c r="F896" s="67">
        <f>+IFERROR(IF(VLOOKUP($A896,Indicators!$A:$D,3,FALSE)=0,"TBD",VLOOKUP($A896,Indicators!$A:$D,3,FALSE)),"TBD")</f>
        <v>15</v>
      </c>
      <c r="G896" s="183" t="s">
        <v>731</v>
      </c>
      <c r="H896" s="65" t="s">
        <v>3924</v>
      </c>
      <c r="J896" s="65" t="s">
        <v>3792</v>
      </c>
      <c r="M896" s="188">
        <v>814</v>
      </c>
      <c r="N896" s="65">
        <v>30046</v>
      </c>
      <c r="O896" s="65" t="s">
        <v>749</v>
      </c>
      <c r="R896" s="260" t="s">
        <v>3969</v>
      </c>
      <c r="S896" s="260" t="s">
        <v>2953</v>
      </c>
      <c r="Y896" s="6" t="s">
        <v>2953</v>
      </c>
    </row>
    <row r="897" spans="1:25">
      <c r="A897" s="80">
        <v>992</v>
      </c>
      <c r="B897" s="446">
        <v>1592</v>
      </c>
      <c r="C897" s="415"/>
      <c r="D897" s="416">
        <v>4725</v>
      </c>
      <c r="E897" s="194" t="s">
        <v>3970</v>
      </c>
      <c r="F897" s="67">
        <f>+IFERROR(IF(VLOOKUP($A897,Indicators!$A:$D,3,FALSE)=0,"TBD",VLOOKUP($A897,Indicators!$A:$D,3,FALSE)),"TBD")</f>
        <v>15</v>
      </c>
      <c r="G897" s="183" t="s">
        <v>731</v>
      </c>
      <c r="H897" s="65" t="s">
        <v>3924</v>
      </c>
      <c r="J897" s="65" t="s">
        <v>3792</v>
      </c>
      <c r="M897" s="188">
        <v>815</v>
      </c>
      <c r="N897" s="65">
        <v>30047</v>
      </c>
      <c r="O897" s="65">
        <v>481</v>
      </c>
      <c r="R897" s="260" t="s">
        <v>2953</v>
      </c>
      <c r="S897" s="260" t="s">
        <v>2953</v>
      </c>
      <c r="W897" s="65" t="s">
        <v>3971</v>
      </c>
      <c r="Y897" s="6" t="s">
        <v>3972</v>
      </c>
    </row>
    <row r="898" spans="1:25">
      <c r="A898" s="80">
        <v>993</v>
      </c>
      <c r="B898" s="446">
        <v>1593</v>
      </c>
      <c r="C898" s="415"/>
      <c r="D898" s="416">
        <v>4731</v>
      </c>
      <c r="E898" s="194" t="s">
        <v>3973</v>
      </c>
      <c r="F898" s="67">
        <f>+IFERROR(IF(VLOOKUP($A898,Indicators!$A:$D,3,FALSE)=0,"TBD",VLOOKUP($A898,Indicators!$A:$D,3,FALSE)),"TBD")</f>
        <v>15</v>
      </c>
      <c r="G898" s="183" t="s">
        <v>731</v>
      </c>
      <c r="H898" s="65" t="s">
        <v>3924</v>
      </c>
      <c r="J898" s="65" t="s">
        <v>3792</v>
      </c>
      <c r="M898" s="188">
        <v>817</v>
      </c>
      <c r="N898" s="65">
        <v>30049</v>
      </c>
      <c r="O898" s="65" t="s">
        <v>749</v>
      </c>
      <c r="R898" s="260" t="s">
        <v>2953</v>
      </c>
      <c r="S898" s="260" t="s">
        <v>2953</v>
      </c>
      <c r="Y898" s="6" t="s">
        <v>2953</v>
      </c>
    </row>
    <row r="899" spans="1:25">
      <c r="A899" s="80">
        <v>994</v>
      </c>
      <c r="B899" s="446">
        <v>1594</v>
      </c>
      <c r="C899" s="415"/>
      <c r="D899" s="416">
        <v>4760</v>
      </c>
      <c r="E899" s="194" t="s">
        <v>3974</v>
      </c>
      <c r="F899" s="67">
        <f>+IFERROR(IF(VLOOKUP($A899,Indicators!$A:$D,3,FALSE)=0,"TBD",VLOOKUP($A899,Indicators!$A:$D,3,FALSE)),"TBD")</f>
        <v>15</v>
      </c>
      <c r="G899" s="183" t="s">
        <v>731</v>
      </c>
      <c r="H899" s="65" t="s">
        <v>3924</v>
      </c>
      <c r="J899" s="65" t="s">
        <v>3792</v>
      </c>
      <c r="M899" s="188">
        <v>820</v>
      </c>
      <c r="N899" s="65">
        <v>30050</v>
      </c>
      <c r="O899" s="65" t="s">
        <v>749</v>
      </c>
      <c r="R899" s="260" t="s">
        <v>3972</v>
      </c>
      <c r="S899" s="260" t="s">
        <v>2953</v>
      </c>
      <c r="X899" s="65" t="s">
        <v>3975</v>
      </c>
      <c r="Y899" s="6" t="s">
        <v>2953</v>
      </c>
    </row>
    <row r="900" spans="1:25">
      <c r="A900" s="80">
        <v>995</v>
      </c>
      <c r="B900" s="446">
        <v>1595</v>
      </c>
      <c r="C900" s="415"/>
      <c r="D900" s="416" t="e">
        <v>#N/A</v>
      </c>
      <c r="E900" s="65" t="s">
        <v>1879</v>
      </c>
      <c r="F900" s="67">
        <f>+IFERROR(IF(VLOOKUP($A900,Indicators!$A:$D,3,FALSE)=0,"TBD",VLOOKUP($A900,Indicators!$A:$D,3,FALSE)),"TBD")</f>
        <v>15</v>
      </c>
      <c r="G900" s="183" t="s">
        <v>731</v>
      </c>
      <c r="H900" s="65" t="s">
        <v>3791</v>
      </c>
      <c r="J900" s="65" t="s">
        <v>3792</v>
      </c>
      <c r="N900" s="65">
        <v>30051</v>
      </c>
      <c r="O900" s="65" t="s">
        <v>749</v>
      </c>
      <c r="R900" s="260" t="s">
        <v>2953</v>
      </c>
      <c r="S900" s="260" t="s">
        <v>2953</v>
      </c>
      <c r="Y900" s="6" t="s">
        <v>3976</v>
      </c>
    </row>
    <row r="901" spans="1:25">
      <c r="A901" s="80">
        <v>996</v>
      </c>
      <c r="B901" s="446">
        <v>1596</v>
      </c>
      <c r="C901" s="415"/>
      <c r="D901" s="416" t="e">
        <v>#N/A</v>
      </c>
      <c r="E901" s="65" t="s">
        <v>1880</v>
      </c>
      <c r="F901" s="67">
        <f>+IFERROR(IF(VLOOKUP($A901,Indicators!$A:$D,3,FALSE)=0,"TBD",VLOOKUP($A901,Indicators!$A:$D,3,FALSE)),"TBD")</f>
        <v>15</v>
      </c>
      <c r="G901" s="183" t="s">
        <v>731</v>
      </c>
      <c r="H901" s="65" t="s">
        <v>3791</v>
      </c>
      <c r="J901" s="65" t="s">
        <v>3792</v>
      </c>
      <c r="N901" s="65">
        <v>30052</v>
      </c>
      <c r="O901" s="65" t="s">
        <v>749</v>
      </c>
      <c r="R901" s="260" t="s">
        <v>3972</v>
      </c>
      <c r="S901" s="260" t="s">
        <v>3977</v>
      </c>
      <c r="Y901" s="6" t="s">
        <v>2953</v>
      </c>
    </row>
    <row r="902" spans="1:25">
      <c r="A902" s="80">
        <v>997</v>
      </c>
      <c r="B902" s="446">
        <v>1597</v>
      </c>
      <c r="C902" s="415"/>
      <c r="D902" s="416">
        <v>4769</v>
      </c>
      <c r="E902" s="194" t="s">
        <v>3978</v>
      </c>
      <c r="F902" s="67">
        <f>+IFERROR(IF(VLOOKUP($A902,Indicators!$A:$D,3,FALSE)=0,"TBD",VLOOKUP($A902,Indicators!$A:$D,3,FALSE)),"TBD")</f>
        <v>15</v>
      </c>
      <c r="G902" s="183" t="s">
        <v>731</v>
      </c>
      <c r="H902" s="65" t="s">
        <v>3924</v>
      </c>
      <c r="J902" s="65" t="s">
        <v>3792</v>
      </c>
      <c r="M902" s="188">
        <v>823</v>
      </c>
      <c r="N902" s="65">
        <v>30053</v>
      </c>
      <c r="O902" s="65">
        <v>444</v>
      </c>
      <c r="P902" s="455" t="s">
        <v>3979</v>
      </c>
      <c r="R902" s="260" t="s">
        <v>3976</v>
      </c>
      <c r="S902" s="260" t="s">
        <v>2953</v>
      </c>
      <c r="W902" s="65" t="s">
        <v>3980</v>
      </c>
      <c r="X902" s="65" t="s">
        <v>3981</v>
      </c>
      <c r="Y902" s="6" t="s">
        <v>3982</v>
      </c>
    </row>
    <row r="903" spans="1:25">
      <c r="A903" s="80">
        <v>998</v>
      </c>
      <c r="B903" s="446">
        <v>1598</v>
      </c>
      <c r="C903" s="415"/>
      <c r="D903" s="416">
        <v>4773</v>
      </c>
      <c r="E903" s="194" t="s">
        <v>3983</v>
      </c>
      <c r="F903" s="67">
        <f>+IFERROR(IF(VLOOKUP($A903,Indicators!$A:$D,3,FALSE)=0,"TBD",VLOOKUP($A903,Indicators!$A:$D,3,FALSE)),"TBD")</f>
        <v>15</v>
      </c>
      <c r="G903" s="183" t="s">
        <v>731</v>
      </c>
      <c r="H903" s="65" t="s">
        <v>3924</v>
      </c>
      <c r="J903" s="65" t="s">
        <v>3792</v>
      </c>
      <c r="M903" s="188">
        <v>827</v>
      </c>
      <c r="N903" s="65">
        <v>30054</v>
      </c>
      <c r="O903" s="65" t="s">
        <v>749</v>
      </c>
      <c r="P903" s="455" t="s">
        <v>3984</v>
      </c>
      <c r="R903" s="260" t="s">
        <v>3972</v>
      </c>
      <c r="S903" s="260" t="s">
        <v>2953</v>
      </c>
      <c r="Y903" s="6" t="s">
        <v>2953</v>
      </c>
    </row>
    <row r="904" spans="1:25">
      <c r="A904" s="80">
        <v>999</v>
      </c>
      <c r="B904" s="446">
        <v>1599</v>
      </c>
      <c r="C904" s="415"/>
      <c r="D904" s="416">
        <v>4774</v>
      </c>
      <c r="E904" s="194" t="s">
        <v>3985</v>
      </c>
      <c r="F904" s="67">
        <f>+IFERROR(IF(VLOOKUP($A904,Indicators!$A:$D,3,FALSE)=0,"TBD",VLOOKUP($A904,Indicators!$A:$D,3,FALSE)),"TBD")</f>
        <v>15</v>
      </c>
      <c r="G904" s="183" t="s">
        <v>731</v>
      </c>
      <c r="H904" s="65" t="s">
        <v>3924</v>
      </c>
      <c r="J904" s="65" t="s">
        <v>3792</v>
      </c>
      <c r="M904" s="188">
        <v>828</v>
      </c>
      <c r="N904" s="65">
        <v>30055</v>
      </c>
      <c r="O904" s="65" t="s">
        <v>749</v>
      </c>
      <c r="P904" s="455" t="s">
        <v>3984</v>
      </c>
      <c r="R904" s="260" t="s">
        <v>3972</v>
      </c>
      <c r="S904" s="260" t="s">
        <v>2953</v>
      </c>
      <c r="Y904" s="6" t="s">
        <v>2953</v>
      </c>
    </row>
    <row r="905" spans="1:25">
      <c r="A905" s="80">
        <v>1000</v>
      </c>
      <c r="B905" s="446">
        <v>1600</v>
      </c>
      <c r="C905" s="415"/>
      <c r="D905" s="416">
        <v>4775</v>
      </c>
      <c r="E905" s="194" t="s">
        <v>3986</v>
      </c>
      <c r="F905" s="67">
        <f>+IFERROR(IF(VLOOKUP($A905,Indicators!$A:$D,3,FALSE)=0,"TBD",VLOOKUP($A905,Indicators!$A:$D,3,FALSE)),"TBD")</f>
        <v>15</v>
      </c>
      <c r="G905" s="183" t="s">
        <v>731</v>
      </c>
      <c r="H905" s="65" t="s">
        <v>3924</v>
      </c>
      <c r="J905" s="65" t="s">
        <v>3792</v>
      </c>
      <c r="M905" s="188">
        <v>829</v>
      </c>
      <c r="N905" s="65">
        <v>30056</v>
      </c>
      <c r="O905" s="65" t="s">
        <v>749</v>
      </c>
      <c r="P905" s="455" t="s">
        <v>3987</v>
      </c>
      <c r="R905" s="260" t="s">
        <v>3988</v>
      </c>
      <c r="S905" s="260" t="s">
        <v>2953</v>
      </c>
      <c r="Y905" s="6" t="s">
        <v>2953</v>
      </c>
    </row>
    <row r="906" spans="1:25">
      <c r="A906" s="80">
        <v>1001</v>
      </c>
      <c r="B906" s="446">
        <v>1601</v>
      </c>
      <c r="C906" s="415"/>
      <c r="D906" s="416" t="e">
        <v>#N/A</v>
      </c>
      <c r="E906" s="194" t="s">
        <v>3989</v>
      </c>
      <c r="F906" s="67">
        <f>+IFERROR(IF(VLOOKUP($A906,Indicators!$A:$D,3,FALSE)=0,"TBD",VLOOKUP($A906,Indicators!$A:$D,3,FALSE)),"TBD")</f>
        <v>15</v>
      </c>
      <c r="G906" s="183" t="s">
        <v>731</v>
      </c>
      <c r="H906" s="65" t="s">
        <v>3924</v>
      </c>
      <c r="J906" s="65" t="s">
        <v>3792</v>
      </c>
      <c r="M906" s="188">
        <v>824</v>
      </c>
      <c r="N906" s="65">
        <v>30058</v>
      </c>
      <c r="O906" s="65" t="s">
        <v>749</v>
      </c>
      <c r="R906" s="260" t="s">
        <v>2953</v>
      </c>
      <c r="S906" s="260" t="s">
        <v>2953</v>
      </c>
      <c r="Y906" s="6" t="s">
        <v>2953</v>
      </c>
    </row>
    <row r="907" spans="1:25">
      <c r="A907" s="80">
        <v>1002</v>
      </c>
      <c r="B907" s="446">
        <v>1602</v>
      </c>
      <c r="C907" s="415"/>
      <c r="D907" s="416">
        <v>4777</v>
      </c>
      <c r="E907" s="194" t="s">
        <v>3990</v>
      </c>
      <c r="F907" s="67">
        <f>+IFERROR(IF(VLOOKUP($A907,Indicators!$A:$D,3,FALSE)=0,"TBD",VLOOKUP($A907,Indicators!$A:$D,3,FALSE)),"TBD")</f>
        <v>15</v>
      </c>
      <c r="G907" s="183" t="s">
        <v>731</v>
      </c>
      <c r="H907" s="65" t="s">
        <v>3924</v>
      </c>
      <c r="J907" s="65" t="s">
        <v>3792</v>
      </c>
      <c r="M907" s="188">
        <v>831</v>
      </c>
      <c r="N907" s="65">
        <v>30059</v>
      </c>
      <c r="O907" s="65" t="s">
        <v>749</v>
      </c>
      <c r="P907" s="459" t="s">
        <v>3987</v>
      </c>
      <c r="R907" s="260" t="s">
        <v>3991</v>
      </c>
      <c r="S907" s="260" t="s">
        <v>3992</v>
      </c>
      <c r="X907" s="65" t="s">
        <v>3993</v>
      </c>
      <c r="Y907" s="6" t="s">
        <v>2953</v>
      </c>
    </row>
    <row r="908" spans="1:25">
      <c r="A908" s="80">
        <v>1003</v>
      </c>
      <c r="B908" s="446">
        <v>1603</v>
      </c>
      <c r="C908" s="415"/>
      <c r="D908" s="416" t="e">
        <v>#N/A</v>
      </c>
      <c r="E908" s="65" t="s">
        <v>1887</v>
      </c>
      <c r="F908" s="67">
        <f>+IFERROR(IF(VLOOKUP($A908,Indicators!$A:$D,3,FALSE)=0,"TBD",VLOOKUP($A908,Indicators!$A:$D,3,FALSE)),"TBD")</f>
        <v>15</v>
      </c>
      <c r="G908" s="183" t="s">
        <v>731</v>
      </c>
      <c r="H908" s="65" t="s">
        <v>3791</v>
      </c>
      <c r="J908" s="65" t="s">
        <v>3792</v>
      </c>
      <c r="N908" s="65">
        <v>30060</v>
      </c>
      <c r="O908" s="65" t="s">
        <v>749</v>
      </c>
      <c r="P908" s="6" t="s">
        <v>3994</v>
      </c>
      <c r="R908" s="260" t="s">
        <v>3991</v>
      </c>
      <c r="S908" s="260" t="s">
        <v>3992</v>
      </c>
      <c r="Y908" s="6" t="s">
        <v>2953</v>
      </c>
    </row>
    <row r="909" spans="1:25">
      <c r="A909" s="80">
        <v>1004</v>
      </c>
      <c r="B909" s="446">
        <v>1604</v>
      </c>
      <c r="C909" s="415"/>
      <c r="D909" s="416">
        <v>4789</v>
      </c>
      <c r="E909" s="194" t="s">
        <v>3995</v>
      </c>
      <c r="F909" s="67">
        <f>+IFERROR(IF(VLOOKUP($A909,Indicators!$A:$D,3,FALSE)=0,"TBD",VLOOKUP($A909,Indicators!$A:$D,3,FALSE)),"TBD")</f>
        <v>15</v>
      </c>
      <c r="G909" s="183" t="s">
        <v>731</v>
      </c>
      <c r="H909" s="65" t="s">
        <v>3924</v>
      </c>
      <c r="J909" s="65" t="s">
        <v>3792</v>
      </c>
      <c r="M909" s="188">
        <v>833</v>
      </c>
      <c r="N909" s="65">
        <v>30061</v>
      </c>
      <c r="O909" s="65" t="s">
        <v>749</v>
      </c>
      <c r="P909" s="455" t="s">
        <v>3987</v>
      </c>
      <c r="R909" s="260" t="s">
        <v>3991</v>
      </c>
      <c r="S909" s="260" t="s">
        <v>3992</v>
      </c>
      <c r="W909" s="65" t="s">
        <v>3996</v>
      </c>
      <c r="Y909" s="6" t="s">
        <v>2953</v>
      </c>
    </row>
    <row r="910" spans="1:25">
      <c r="A910" s="80">
        <v>1005</v>
      </c>
      <c r="B910" s="446">
        <v>1605</v>
      </c>
      <c r="C910" s="415"/>
      <c r="D910" s="416">
        <v>4790</v>
      </c>
      <c r="E910" s="194" t="s">
        <v>3997</v>
      </c>
      <c r="F910" s="67">
        <f>+IFERROR(IF(VLOOKUP($A910,Indicators!$A:$D,3,FALSE)=0,"TBD",VLOOKUP($A910,Indicators!$A:$D,3,FALSE)),"TBD")</f>
        <v>15</v>
      </c>
      <c r="G910" s="183" t="s">
        <v>731</v>
      </c>
      <c r="H910" s="65" t="s">
        <v>3924</v>
      </c>
      <c r="J910" s="65" t="s">
        <v>3792</v>
      </c>
      <c r="M910" s="188">
        <v>834</v>
      </c>
      <c r="N910" s="65">
        <v>30062</v>
      </c>
      <c r="O910" s="65" t="s">
        <v>749</v>
      </c>
      <c r="P910" s="6" t="s">
        <v>3998</v>
      </c>
      <c r="R910" s="260" t="s">
        <v>3991</v>
      </c>
      <c r="S910" s="260" t="s">
        <v>3992</v>
      </c>
      <c r="W910" s="65" t="s">
        <v>3996</v>
      </c>
      <c r="Y910" s="6" t="s">
        <v>2953</v>
      </c>
    </row>
    <row r="911" spans="1:25">
      <c r="A911" s="80">
        <v>1006</v>
      </c>
      <c r="B911" s="446">
        <v>1606</v>
      </c>
      <c r="C911" s="415"/>
      <c r="D911" s="416">
        <v>4832</v>
      </c>
      <c r="E911" s="194" t="s">
        <v>3999</v>
      </c>
      <c r="F911" s="67">
        <f>+IFERROR(IF(VLOOKUP($A911,Indicators!$A:$D,3,FALSE)=0,"TBD",VLOOKUP($A911,Indicators!$A:$D,3,FALSE)),"TBD")</f>
        <v>15</v>
      </c>
      <c r="G911" s="183" t="s">
        <v>731</v>
      </c>
      <c r="H911" s="65" t="s">
        <v>3924</v>
      </c>
      <c r="J911" s="65" t="s">
        <v>3792</v>
      </c>
      <c r="M911" s="188">
        <v>838</v>
      </c>
      <c r="N911" s="65">
        <v>30066</v>
      </c>
      <c r="O911" s="65" t="s">
        <v>749</v>
      </c>
      <c r="P911" s="455" t="s">
        <v>3987</v>
      </c>
      <c r="R911" s="260" t="s">
        <v>4000</v>
      </c>
      <c r="S911" s="260" t="s">
        <v>3992</v>
      </c>
      <c r="Y911" s="6" t="s">
        <v>2953</v>
      </c>
    </row>
    <row r="912" spans="1:25">
      <c r="A912" s="80">
        <v>1007</v>
      </c>
      <c r="B912" s="446">
        <v>1607</v>
      </c>
      <c r="C912" s="415"/>
      <c r="D912" s="416" t="e">
        <v>#N/A</v>
      </c>
      <c r="E912" s="65" t="s">
        <v>1891</v>
      </c>
      <c r="F912" s="67">
        <f>+IFERROR(IF(VLOOKUP($A912,Indicators!$A:$D,3,FALSE)=0,"TBD",VLOOKUP($A912,Indicators!$A:$D,3,FALSE)),"TBD")</f>
        <v>15</v>
      </c>
      <c r="G912" s="183" t="s">
        <v>731</v>
      </c>
      <c r="H912" s="65" t="s">
        <v>3791</v>
      </c>
      <c r="J912" s="65" t="s">
        <v>3792</v>
      </c>
      <c r="N912" s="65">
        <v>30067</v>
      </c>
      <c r="O912" s="65" t="s">
        <v>749</v>
      </c>
      <c r="R912" s="260" t="s">
        <v>2953</v>
      </c>
      <c r="S912" s="260" t="s">
        <v>2953</v>
      </c>
      <c r="Y912" s="6" t="s">
        <v>2953</v>
      </c>
    </row>
    <row r="913" spans="1:25">
      <c r="A913" s="80">
        <v>1008</v>
      </c>
      <c r="B913" s="446">
        <v>1608</v>
      </c>
      <c r="C913" s="415"/>
      <c r="D913" s="416" t="e">
        <v>#N/A</v>
      </c>
      <c r="E913" s="65" t="s">
        <v>1892</v>
      </c>
      <c r="F913" s="67">
        <f>+IFERROR(IF(VLOOKUP($A913,Indicators!$A:$D,3,FALSE)=0,"TBD",VLOOKUP($A913,Indicators!$A:$D,3,FALSE)),"TBD")</f>
        <v>15</v>
      </c>
      <c r="G913" s="183" t="s">
        <v>731</v>
      </c>
      <c r="H913" s="65" t="s">
        <v>3791</v>
      </c>
      <c r="J913" s="65" t="s">
        <v>3792</v>
      </c>
      <c r="N913" s="65">
        <v>30068</v>
      </c>
      <c r="O913" s="65" t="s">
        <v>749</v>
      </c>
      <c r="P913" s="455" t="s">
        <v>4001</v>
      </c>
      <c r="R913" s="260" t="s">
        <v>4002</v>
      </c>
      <c r="S913" s="260" t="s">
        <v>3976</v>
      </c>
      <c r="Y913" s="6" t="s">
        <v>2953</v>
      </c>
    </row>
    <row r="914" spans="1:25">
      <c r="A914" s="80">
        <v>1009</v>
      </c>
      <c r="B914" s="446">
        <v>1609</v>
      </c>
      <c r="C914" s="415"/>
      <c r="D914" s="416">
        <v>4853</v>
      </c>
      <c r="E914" s="194" t="s">
        <v>4003</v>
      </c>
      <c r="F914" s="67">
        <f>+IFERROR(IF(VLOOKUP($A914,Indicators!$A:$D,3,FALSE)=0,"TBD",VLOOKUP($A914,Indicators!$A:$D,3,FALSE)),"TBD")</f>
        <v>15</v>
      </c>
      <c r="G914" s="183" t="s">
        <v>731</v>
      </c>
      <c r="H914" s="65" t="s">
        <v>3924</v>
      </c>
      <c r="J914" s="65" t="s">
        <v>3792</v>
      </c>
      <c r="M914" s="188">
        <v>853</v>
      </c>
      <c r="N914" s="65">
        <v>30071</v>
      </c>
      <c r="O914" s="65" t="s">
        <v>749</v>
      </c>
      <c r="R914" s="260" t="s">
        <v>3991</v>
      </c>
      <c r="S914" s="260" t="s">
        <v>2953</v>
      </c>
      <c r="Y914" s="6" t="s">
        <v>4004</v>
      </c>
    </row>
    <row r="915" spans="1:25">
      <c r="A915" s="80">
        <v>1010</v>
      </c>
      <c r="B915" s="446">
        <v>1610</v>
      </c>
      <c r="C915" s="415"/>
      <c r="D915" s="416">
        <v>4856</v>
      </c>
      <c r="E915" s="194" t="s">
        <v>4005</v>
      </c>
      <c r="F915" s="67">
        <f>+IFERROR(IF(VLOOKUP($A915,Indicators!$A:$D,3,FALSE)=0,"TBD",VLOOKUP($A915,Indicators!$A:$D,3,FALSE)),"TBD")</f>
        <v>15</v>
      </c>
      <c r="G915" s="183" t="s">
        <v>731</v>
      </c>
      <c r="H915" s="65" t="s">
        <v>3924</v>
      </c>
      <c r="J915" s="65" t="s">
        <v>3792</v>
      </c>
      <c r="M915" s="188">
        <v>856</v>
      </c>
      <c r="N915" s="65">
        <v>30074</v>
      </c>
      <c r="O915" s="65" t="s">
        <v>749</v>
      </c>
      <c r="R915" s="260" t="s">
        <v>4006</v>
      </c>
      <c r="S915" s="260" t="s">
        <v>2953</v>
      </c>
      <c r="Y915" s="6" t="s">
        <v>4004</v>
      </c>
    </row>
    <row r="916" spans="1:25">
      <c r="A916" s="80">
        <v>1011</v>
      </c>
      <c r="B916" s="446">
        <v>1611</v>
      </c>
      <c r="C916" s="415"/>
      <c r="D916" s="416" t="e">
        <v>#N/A</v>
      </c>
      <c r="E916" s="65" t="s">
        <v>1895</v>
      </c>
      <c r="F916" s="67">
        <f>+IFERROR(IF(VLOOKUP($A916,Indicators!$A:$D,3,FALSE)=0,"TBD",VLOOKUP($A916,Indicators!$A:$D,3,FALSE)),"TBD")</f>
        <v>15</v>
      </c>
      <c r="G916" s="183" t="s">
        <v>731</v>
      </c>
      <c r="H916" s="65" t="s">
        <v>3924</v>
      </c>
      <c r="J916" s="65" t="s">
        <v>3792</v>
      </c>
      <c r="N916" s="65">
        <v>30075</v>
      </c>
      <c r="O916" s="65" t="s">
        <v>749</v>
      </c>
      <c r="P916" s="6" t="s">
        <v>4007</v>
      </c>
      <c r="R916" s="260" t="s">
        <v>4008</v>
      </c>
      <c r="S916" s="260" t="s">
        <v>2953</v>
      </c>
      <c r="Y916" s="6" t="s">
        <v>4009</v>
      </c>
    </row>
    <row r="917" spans="1:25">
      <c r="A917" s="80">
        <v>1012</v>
      </c>
      <c r="B917" s="446">
        <v>1612</v>
      </c>
      <c r="C917" s="415"/>
      <c r="D917" s="416" t="e">
        <v>#N/A</v>
      </c>
      <c r="E917" s="65" t="s">
        <v>1896</v>
      </c>
      <c r="F917" s="67">
        <f>+IFERROR(IF(VLOOKUP($A917,Indicators!$A:$D,3,FALSE)=0,"TBD",VLOOKUP($A917,Indicators!$A:$D,3,FALSE)),"TBD")</f>
        <v>15</v>
      </c>
      <c r="G917" s="183" t="s">
        <v>731</v>
      </c>
      <c r="H917" s="65" t="s">
        <v>3924</v>
      </c>
      <c r="J917" s="65" t="s">
        <v>3792</v>
      </c>
      <c r="N917" s="65">
        <v>30076</v>
      </c>
      <c r="O917" s="65" t="s">
        <v>749</v>
      </c>
      <c r="P917" s="6" t="s">
        <v>4007</v>
      </c>
      <c r="R917" s="260" t="s">
        <v>4010</v>
      </c>
      <c r="S917" s="260" t="s">
        <v>2953</v>
      </c>
      <c r="Y917" s="6" t="s">
        <v>2953</v>
      </c>
    </row>
    <row r="918" spans="1:25">
      <c r="A918" s="80">
        <v>1013</v>
      </c>
      <c r="B918" s="446">
        <v>1613</v>
      </c>
      <c r="C918" s="415"/>
      <c r="D918" s="416">
        <v>4843</v>
      </c>
      <c r="E918" s="194" t="s">
        <v>4011</v>
      </c>
      <c r="F918" s="67">
        <f>+IFERROR(IF(VLOOKUP($A918,Indicators!$A:$D,3,FALSE)=0,"TBD",VLOOKUP($A918,Indicators!$A:$D,3,FALSE)),"TBD")</f>
        <v>15</v>
      </c>
      <c r="G918" s="183" t="s">
        <v>731</v>
      </c>
      <c r="H918" s="65" t="s">
        <v>3924</v>
      </c>
      <c r="J918" s="65" t="s">
        <v>3792</v>
      </c>
      <c r="M918" s="188">
        <v>847</v>
      </c>
      <c r="N918" s="65">
        <v>30078</v>
      </c>
      <c r="O918" s="65" t="s">
        <v>749</v>
      </c>
      <c r="P918" s="6" t="s">
        <v>4007</v>
      </c>
      <c r="R918" s="260" t="s">
        <v>4012</v>
      </c>
      <c r="S918" s="260" t="s">
        <v>2953</v>
      </c>
      <c r="Y918" s="6" t="s">
        <v>2953</v>
      </c>
    </row>
    <row r="919" spans="1:25">
      <c r="A919" s="80">
        <v>1014</v>
      </c>
      <c r="B919" s="446">
        <v>1614</v>
      </c>
      <c r="C919" s="415"/>
      <c r="D919" s="416">
        <v>4840</v>
      </c>
      <c r="E919" s="194" t="s">
        <v>4013</v>
      </c>
      <c r="F919" s="67">
        <f>+IFERROR(IF(VLOOKUP($A919,Indicators!$A:$D,3,FALSE)=0,"TBD",VLOOKUP($A919,Indicators!$A:$D,3,FALSE)),"TBD")</f>
        <v>15</v>
      </c>
      <c r="G919" s="183" t="s">
        <v>731</v>
      </c>
      <c r="H919" s="65" t="s">
        <v>3924</v>
      </c>
      <c r="J919" s="65" t="s">
        <v>3792</v>
      </c>
      <c r="M919" s="188">
        <v>844</v>
      </c>
      <c r="N919" s="65">
        <v>30080</v>
      </c>
      <c r="O919" s="65" t="s">
        <v>749</v>
      </c>
      <c r="P919" s="6" t="s">
        <v>4007</v>
      </c>
      <c r="R919" s="260" t="s">
        <v>2953</v>
      </c>
      <c r="S919" s="260" t="s">
        <v>2953</v>
      </c>
      <c r="W919" s="65" t="s">
        <v>4014</v>
      </c>
      <c r="Y919" s="6" t="s">
        <v>2953</v>
      </c>
    </row>
    <row r="920" spans="1:25">
      <c r="A920" s="80">
        <v>1015</v>
      </c>
      <c r="B920" s="446">
        <v>1615</v>
      </c>
      <c r="C920" s="415"/>
      <c r="D920" s="416" t="e">
        <v>#N/A</v>
      </c>
      <c r="E920" s="65" t="s">
        <v>1899</v>
      </c>
      <c r="F920" s="67">
        <f>+IFERROR(IF(VLOOKUP($A920,Indicators!$A:$D,3,FALSE)=0,"TBD",VLOOKUP($A920,Indicators!$A:$D,3,FALSE)),"TBD")</f>
        <v>15</v>
      </c>
      <c r="G920" s="183" t="s">
        <v>731</v>
      </c>
      <c r="H920" s="65" t="s">
        <v>3924</v>
      </c>
      <c r="J920" s="65" t="s">
        <v>3792</v>
      </c>
      <c r="N920" s="65">
        <v>30081</v>
      </c>
      <c r="O920" s="65" t="s">
        <v>749</v>
      </c>
      <c r="R920" s="260" t="s">
        <v>2953</v>
      </c>
      <c r="S920" s="260" t="s">
        <v>2953</v>
      </c>
      <c r="Y920" s="6" t="s">
        <v>2953</v>
      </c>
    </row>
    <row r="921" spans="1:25">
      <c r="A921" s="80">
        <v>1016</v>
      </c>
      <c r="B921" s="446">
        <v>1616</v>
      </c>
      <c r="C921" s="415"/>
      <c r="D921" s="416" t="e">
        <v>#N/A</v>
      </c>
      <c r="E921" s="65" t="s">
        <v>1900</v>
      </c>
      <c r="F921" s="67">
        <f>+IFERROR(IF(VLOOKUP($A921,Indicators!$A:$D,3,FALSE)=0,"TBD",VLOOKUP($A921,Indicators!$A:$D,3,FALSE)),"TBD")</f>
        <v>15</v>
      </c>
      <c r="G921" s="183" t="s">
        <v>731</v>
      </c>
      <c r="H921" s="65" t="s">
        <v>3791</v>
      </c>
      <c r="J921" s="65" t="s">
        <v>3792</v>
      </c>
      <c r="N921" s="65">
        <v>30082</v>
      </c>
      <c r="O921" s="65" t="s">
        <v>749</v>
      </c>
      <c r="R921" s="260" t="s">
        <v>2953</v>
      </c>
      <c r="S921" s="260" t="s">
        <v>2953</v>
      </c>
      <c r="Y921" s="6" t="s">
        <v>2953</v>
      </c>
    </row>
    <row r="922" spans="1:25">
      <c r="A922" s="80">
        <v>1017</v>
      </c>
      <c r="B922" s="446">
        <v>1617</v>
      </c>
      <c r="C922" s="415"/>
      <c r="D922" s="416">
        <v>5340</v>
      </c>
      <c r="E922" s="65" t="s">
        <v>4015</v>
      </c>
      <c r="F922" s="67">
        <f>+IFERROR(IF(VLOOKUP($A922,Indicators!$A:$D,3,FALSE)=0,"TBD",VLOOKUP($A922,Indicators!$A:$D,3,FALSE)),"TBD")</f>
        <v>10</v>
      </c>
      <c r="G922" s="183" t="s">
        <v>721</v>
      </c>
      <c r="H922" s="65" t="s">
        <v>3924</v>
      </c>
      <c r="J922" s="65" t="s">
        <v>3792</v>
      </c>
      <c r="M922" s="188">
        <v>716</v>
      </c>
      <c r="N922" s="65">
        <v>30089</v>
      </c>
      <c r="O922" s="65" t="s">
        <v>749</v>
      </c>
      <c r="R922" s="260" t="s">
        <v>2953</v>
      </c>
      <c r="S922" s="260" t="s">
        <v>2953</v>
      </c>
      <c r="X922" s="65" t="s">
        <v>4016</v>
      </c>
      <c r="Y922" s="6" t="s">
        <v>2953</v>
      </c>
    </row>
    <row r="923" spans="1:25">
      <c r="A923" s="80">
        <v>1018</v>
      </c>
      <c r="B923" s="446">
        <v>1618</v>
      </c>
      <c r="C923" s="415"/>
      <c r="D923" s="416">
        <v>5264</v>
      </c>
      <c r="E923" s="194" t="s">
        <v>4017</v>
      </c>
      <c r="F923" s="67">
        <f>+IFERROR(IF(VLOOKUP($A923,Indicators!$A:$D,3,FALSE)=0,"TBD",VLOOKUP($A923,Indicators!$A:$D,3,FALSE)),"TBD")</f>
        <v>16</v>
      </c>
      <c r="G923" s="67" t="str">
        <f>+IFERROR(IF(VLOOKUP($A923,Indicators!$A:$D,4,FALSE)=0,"TBD",VLOOKUP($A923,Indicators!$A:$D,4,FALSE)),"TBD")</f>
        <v>Gestão de Riscos</v>
      </c>
      <c r="H923" s="65" t="s">
        <v>3924</v>
      </c>
      <c r="J923" s="65" t="s">
        <v>3792</v>
      </c>
      <c r="M923" s="188">
        <v>886</v>
      </c>
      <c r="N923" s="65">
        <v>30093</v>
      </c>
      <c r="O923" s="65" t="s">
        <v>749</v>
      </c>
      <c r="R923" s="260" t="s">
        <v>2953</v>
      </c>
      <c r="S923" s="260" t="s">
        <v>2953</v>
      </c>
      <c r="Y923" s="6" t="s">
        <v>2953</v>
      </c>
    </row>
    <row r="924" spans="1:25">
      <c r="A924" s="80">
        <v>1019</v>
      </c>
      <c r="B924" s="446">
        <v>1619</v>
      </c>
      <c r="C924" s="415"/>
      <c r="D924" s="416">
        <v>5261</v>
      </c>
      <c r="E924" s="194" t="s">
        <v>4018</v>
      </c>
      <c r="F924" s="67">
        <f>+IFERROR(IF(VLOOKUP($A924,Indicators!$A:$D,3,FALSE)=0,"TBD",VLOOKUP($A924,Indicators!$A:$D,3,FALSE)),"TBD")</f>
        <v>16</v>
      </c>
      <c r="G924" s="67" t="str">
        <f>+IFERROR(IF(VLOOKUP($A924,Indicators!$A:$D,4,FALSE)=0,"TBD",VLOOKUP($A924,Indicators!$A:$D,4,FALSE)),"TBD")</f>
        <v>Gestão de Riscos</v>
      </c>
      <c r="H924" s="65" t="s">
        <v>3924</v>
      </c>
      <c r="J924" s="65" t="s">
        <v>3792</v>
      </c>
      <c r="M924" s="188">
        <v>887</v>
      </c>
      <c r="N924" s="65">
        <v>30094</v>
      </c>
      <c r="O924" s="65" t="s">
        <v>749</v>
      </c>
      <c r="P924" s="455" t="s">
        <v>4019</v>
      </c>
      <c r="R924" s="260" t="s">
        <v>2953</v>
      </c>
      <c r="S924" s="260" t="s">
        <v>4020</v>
      </c>
      <c r="Y924" s="6" t="s">
        <v>2953</v>
      </c>
    </row>
    <row r="925" spans="1:25">
      <c r="A925" s="80">
        <v>1020</v>
      </c>
      <c r="B925" s="446">
        <v>1620</v>
      </c>
      <c r="C925" s="415"/>
      <c r="D925" s="416">
        <v>5270</v>
      </c>
      <c r="E925" s="194" t="s">
        <v>4021</v>
      </c>
      <c r="F925" s="67">
        <f>+IFERROR(IF(VLOOKUP($A925,Indicators!$A:$D,3,FALSE)=0,"TBD",VLOOKUP($A925,Indicators!$A:$D,3,FALSE)),"TBD")</f>
        <v>16</v>
      </c>
      <c r="G925" s="67" t="str">
        <f>+IFERROR(IF(VLOOKUP($A925,Indicators!$A:$D,4,FALSE)=0,"TBD",VLOOKUP($A925,Indicators!$A:$D,4,FALSE)),"TBD")</f>
        <v>Gestão de Riscos</v>
      </c>
      <c r="H925" s="65" t="s">
        <v>3924</v>
      </c>
      <c r="J925" s="65" t="s">
        <v>3792</v>
      </c>
      <c r="M925" s="188">
        <v>893</v>
      </c>
      <c r="N925" s="65">
        <v>30095</v>
      </c>
      <c r="O925" s="65" t="s">
        <v>749</v>
      </c>
      <c r="P925" s="455" t="s">
        <v>4019</v>
      </c>
      <c r="R925" s="260" t="s">
        <v>2953</v>
      </c>
      <c r="S925" s="260" t="s">
        <v>2953</v>
      </c>
      <c r="Y925" s="6" t="s">
        <v>2953</v>
      </c>
    </row>
    <row r="926" spans="1:25">
      <c r="A926" s="80">
        <v>1021</v>
      </c>
      <c r="B926" s="446">
        <v>1621</v>
      </c>
      <c r="C926" s="415"/>
      <c r="D926" s="416">
        <v>5271</v>
      </c>
      <c r="E926" s="194" t="s">
        <v>4022</v>
      </c>
      <c r="F926" s="67">
        <f>+IFERROR(IF(VLOOKUP($A926,Indicators!$A:$D,3,FALSE)=0,"TBD",VLOOKUP($A926,Indicators!$A:$D,3,FALSE)),"TBD")</f>
        <v>16</v>
      </c>
      <c r="G926" s="67" t="str">
        <f>+IFERROR(IF(VLOOKUP($A926,Indicators!$A:$D,4,FALSE)=0,"TBD",VLOOKUP($A926,Indicators!$A:$D,4,FALSE)),"TBD")</f>
        <v>Gestão de Riscos</v>
      </c>
      <c r="H926" s="65" t="s">
        <v>3924</v>
      </c>
      <c r="J926" s="65" t="s">
        <v>3792</v>
      </c>
      <c r="M926" s="188">
        <v>894</v>
      </c>
      <c r="N926" s="65">
        <v>30096</v>
      </c>
      <c r="O926" s="65" t="s">
        <v>749</v>
      </c>
      <c r="P926" s="455" t="s">
        <v>4019</v>
      </c>
      <c r="R926" s="260" t="s">
        <v>2953</v>
      </c>
      <c r="S926" s="260" t="s">
        <v>3977</v>
      </c>
      <c r="Y926" s="6" t="s">
        <v>2953</v>
      </c>
    </row>
    <row r="927" spans="1:25">
      <c r="A927" s="80">
        <v>1022</v>
      </c>
      <c r="B927" s="446">
        <v>1622</v>
      </c>
      <c r="C927" s="415"/>
      <c r="D927" s="416" t="e">
        <v>#N/A</v>
      </c>
      <c r="E927" s="65" t="s">
        <v>4023</v>
      </c>
      <c r="F927" s="67">
        <f>+IFERROR(IF(VLOOKUP($A927,Indicators!$A:$D,3,FALSE)=0,"TBD",VLOOKUP($A927,Indicators!$A:$D,3,FALSE)),"TBD")</f>
        <v>16</v>
      </c>
      <c r="G927" s="67" t="str">
        <f>+IFERROR(IF(VLOOKUP($A927,Indicators!$A:$D,4,FALSE)=0,"TBD",VLOOKUP($A927,Indicators!$A:$D,4,FALSE)),"TBD")</f>
        <v>Gestão de Riscos</v>
      </c>
      <c r="H927" s="65" t="s">
        <v>3791</v>
      </c>
      <c r="J927" s="65" t="s">
        <v>3792</v>
      </c>
      <c r="N927" s="65">
        <v>30097</v>
      </c>
      <c r="O927" s="65" t="s">
        <v>749</v>
      </c>
      <c r="P927" s="455" t="s">
        <v>4024</v>
      </c>
      <c r="R927" s="260" t="s">
        <v>2953</v>
      </c>
      <c r="S927" s="260" t="s">
        <v>4020</v>
      </c>
      <c r="Y927" s="6" t="s">
        <v>2953</v>
      </c>
    </row>
    <row r="928" spans="1:25">
      <c r="A928" s="80">
        <v>1023</v>
      </c>
      <c r="B928" s="446">
        <v>1623</v>
      </c>
      <c r="C928" s="415"/>
      <c r="D928" s="416">
        <v>5265</v>
      </c>
      <c r="E928" s="194" t="s">
        <v>4025</v>
      </c>
      <c r="F928" s="67">
        <f>+IFERROR(IF(VLOOKUP($A928,Indicators!$A:$D,3,FALSE)=0,"TBD",VLOOKUP($A928,Indicators!$A:$D,3,FALSE)),"TBD")</f>
        <v>16</v>
      </c>
      <c r="G928" s="67" t="str">
        <f>+IFERROR(IF(VLOOKUP($A928,Indicators!$A:$D,4,FALSE)=0,"TBD",VLOOKUP($A928,Indicators!$A:$D,4,FALSE)),"TBD")</f>
        <v>Gestão de Riscos</v>
      </c>
      <c r="H928" s="65" t="s">
        <v>3924</v>
      </c>
      <c r="J928" s="65" t="s">
        <v>3792</v>
      </c>
      <c r="M928" s="188">
        <v>888</v>
      </c>
      <c r="N928" s="65">
        <v>30098</v>
      </c>
      <c r="O928" s="65" t="s">
        <v>749</v>
      </c>
      <c r="R928" s="260" t="s">
        <v>2953</v>
      </c>
      <c r="S928" s="260" t="s">
        <v>2953</v>
      </c>
      <c r="Y928" s="6" t="s">
        <v>2953</v>
      </c>
    </row>
    <row r="929" spans="1:25">
      <c r="A929" s="80">
        <v>1024</v>
      </c>
      <c r="B929" s="446">
        <v>1624</v>
      </c>
      <c r="C929" s="415"/>
      <c r="D929" s="416">
        <v>5267</v>
      </c>
      <c r="E929" s="194" t="s">
        <v>4026</v>
      </c>
      <c r="F929" s="67">
        <f>+IFERROR(IF(VLOOKUP($A929,Indicators!$A:$D,3,FALSE)=0,"TBD",VLOOKUP($A929,Indicators!$A:$D,3,FALSE)),"TBD")</f>
        <v>16</v>
      </c>
      <c r="G929" s="67" t="str">
        <f>+IFERROR(IF(VLOOKUP($A929,Indicators!$A:$D,4,FALSE)=0,"TBD",VLOOKUP($A929,Indicators!$A:$D,4,FALSE)),"TBD")</f>
        <v>Gestão de Riscos</v>
      </c>
      <c r="H929" s="65" t="s">
        <v>3924</v>
      </c>
      <c r="J929" s="65" t="s">
        <v>3792</v>
      </c>
      <c r="M929" s="188">
        <v>890</v>
      </c>
      <c r="N929" s="65">
        <v>30099</v>
      </c>
      <c r="O929" s="65" t="s">
        <v>749</v>
      </c>
      <c r="R929" s="260" t="s">
        <v>3940</v>
      </c>
      <c r="S929" s="260" t="s">
        <v>3976</v>
      </c>
      <c r="Y929" s="6" t="s">
        <v>2953</v>
      </c>
    </row>
    <row r="930" spans="1:25">
      <c r="A930" s="80">
        <v>1025</v>
      </c>
      <c r="B930" s="446">
        <v>1625</v>
      </c>
      <c r="C930" s="415"/>
      <c r="D930" s="416">
        <v>5268</v>
      </c>
      <c r="E930" s="194" t="s">
        <v>4027</v>
      </c>
      <c r="F930" s="67">
        <f>+IFERROR(IF(VLOOKUP($A930,Indicators!$A:$D,3,FALSE)=0,"TBD",VLOOKUP($A930,Indicators!$A:$D,3,FALSE)),"TBD")</f>
        <v>16</v>
      </c>
      <c r="G930" s="67" t="str">
        <f>+IFERROR(IF(VLOOKUP($A930,Indicators!$A:$D,4,FALSE)=0,"TBD",VLOOKUP($A930,Indicators!$A:$D,4,FALSE)),"TBD")</f>
        <v>Gestão de Riscos</v>
      </c>
      <c r="H930" s="65" t="s">
        <v>3924</v>
      </c>
      <c r="J930" s="65" t="s">
        <v>3792</v>
      </c>
      <c r="M930" s="188">
        <v>891</v>
      </c>
      <c r="N930" s="65">
        <v>30100</v>
      </c>
      <c r="O930" s="65" t="s">
        <v>749</v>
      </c>
      <c r="P930" s="458" t="s">
        <v>3867</v>
      </c>
      <c r="R930" s="260" t="s">
        <v>2953</v>
      </c>
      <c r="S930" s="260" t="s">
        <v>2953</v>
      </c>
      <c r="Y930" s="6" t="s">
        <v>2953</v>
      </c>
    </row>
    <row r="931" spans="1:25">
      <c r="A931" s="80">
        <v>1026</v>
      </c>
      <c r="B931" s="446">
        <v>1626</v>
      </c>
      <c r="C931" s="415"/>
      <c r="D931" s="416">
        <v>5269</v>
      </c>
      <c r="E931" s="194" t="s">
        <v>4028</v>
      </c>
      <c r="F931" s="67">
        <f>+IFERROR(IF(VLOOKUP($A931,Indicators!$A:$D,3,FALSE)=0,"TBD",VLOOKUP($A931,Indicators!$A:$D,3,FALSE)),"TBD")</f>
        <v>16</v>
      </c>
      <c r="G931" s="67" t="str">
        <f>+IFERROR(IF(VLOOKUP($A931,Indicators!$A:$D,4,FALSE)=0,"TBD",VLOOKUP($A931,Indicators!$A:$D,4,FALSE)),"TBD")</f>
        <v>Gestão de Riscos</v>
      </c>
      <c r="H931" s="65" t="s">
        <v>3924</v>
      </c>
      <c r="J931" s="65" t="s">
        <v>3792</v>
      </c>
      <c r="M931" s="188">
        <v>892</v>
      </c>
      <c r="N931" s="65">
        <v>30101</v>
      </c>
      <c r="O931" s="65" t="s">
        <v>749</v>
      </c>
      <c r="R931" s="260" t="s">
        <v>2953</v>
      </c>
      <c r="S931" s="260" t="s">
        <v>3976</v>
      </c>
      <c r="Y931" s="6" t="s">
        <v>2953</v>
      </c>
    </row>
    <row r="932" spans="1:25">
      <c r="A932" s="80">
        <v>1027</v>
      </c>
      <c r="B932" s="446">
        <v>1627</v>
      </c>
      <c r="C932" s="415"/>
      <c r="D932" s="416" t="e">
        <v>#N/A</v>
      </c>
      <c r="E932" s="65" t="s">
        <v>1911</v>
      </c>
      <c r="F932" s="67">
        <f>+IFERROR(IF(VLOOKUP($A932,Indicators!$A:$D,3,FALSE)=0,"TBD",VLOOKUP($A932,Indicators!$A:$D,3,FALSE)),"TBD")</f>
        <v>16</v>
      </c>
      <c r="G932" s="67" t="str">
        <f>+IFERROR(IF(VLOOKUP($A932,Indicators!$A:$D,4,FALSE)=0,"TBD",VLOOKUP($A932,Indicators!$A:$D,4,FALSE)),"TBD")</f>
        <v>Gestão de Riscos</v>
      </c>
      <c r="H932" s="65" t="s">
        <v>3791</v>
      </c>
      <c r="J932" s="65" t="s">
        <v>3792</v>
      </c>
      <c r="N932" s="65">
        <v>30102</v>
      </c>
      <c r="O932" s="65" t="s">
        <v>749</v>
      </c>
      <c r="P932" s="455" t="s">
        <v>4029</v>
      </c>
      <c r="R932" s="260" t="s">
        <v>2953</v>
      </c>
      <c r="S932" s="260" t="s">
        <v>4030</v>
      </c>
      <c r="Y932" s="6" t="s">
        <v>2953</v>
      </c>
    </row>
    <row r="933" spans="1:25">
      <c r="A933" s="80">
        <v>1028</v>
      </c>
      <c r="B933" s="446">
        <v>1628</v>
      </c>
      <c r="C933" s="415"/>
      <c r="D933" s="416" t="e">
        <v>#N/A</v>
      </c>
      <c r="E933" s="65" t="s">
        <v>1912</v>
      </c>
      <c r="F933" s="67">
        <f>+IFERROR(IF(VLOOKUP($A933,Indicators!$A:$D,3,FALSE)=0,"TBD",VLOOKUP($A933,Indicators!$A:$D,3,FALSE)),"TBD")</f>
        <v>16</v>
      </c>
      <c r="G933" s="67" t="str">
        <f>+IFERROR(IF(VLOOKUP($A933,Indicators!$A:$D,4,FALSE)=0,"TBD",VLOOKUP($A933,Indicators!$A:$D,4,FALSE)),"TBD")</f>
        <v>Gestão de Riscos</v>
      </c>
      <c r="H933" s="65" t="s">
        <v>3924</v>
      </c>
      <c r="J933" s="65" t="s">
        <v>3792</v>
      </c>
      <c r="N933" s="65">
        <v>30104</v>
      </c>
      <c r="O933" s="65" t="s">
        <v>749</v>
      </c>
      <c r="P933" s="455" t="s">
        <v>4029</v>
      </c>
      <c r="R933" s="260" t="s">
        <v>2953</v>
      </c>
      <c r="S933" s="260" t="s">
        <v>4030</v>
      </c>
      <c r="Y933" s="6" t="s">
        <v>2953</v>
      </c>
    </row>
    <row r="934" spans="1:25">
      <c r="A934" s="80">
        <v>1029</v>
      </c>
      <c r="B934" s="446">
        <v>1629</v>
      </c>
      <c r="C934" s="415"/>
      <c r="D934" s="416" t="e">
        <v>#N/A</v>
      </c>
      <c r="E934" s="65" t="s">
        <v>1913</v>
      </c>
      <c r="F934" s="67">
        <f>+IFERROR(IF(VLOOKUP($A934,Indicators!$A:$D,3,FALSE)=0,"TBD",VLOOKUP($A934,Indicators!$A:$D,3,FALSE)),"TBD")</f>
        <v>16</v>
      </c>
      <c r="G934" s="67" t="str">
        <f>+IFERROR(IF(VLOOKUP($A934,Indicators!$A:$D,4,FALSE)=0,"TBD",VLOOKUP($A934,Indicators!$A:$D,4,FALSE)),"TBD")</f>
        <v>Gestão de Riscos</v>
      </c>
      <c r="H934" s="65" t="s">
        <v>3791</v>
      </c>
      <c r="J934" s="65" t="s">
        <v>3792</v>
      </c>
      <c r="N934" s="65">
        <v>30105</v>
      </c>
      <c r="O934" s="65" t="s">
        <v>749</v>
      </c>
      <c r="R934" s="260" t="s">
        <v>2953</v>
      </c>
      <c r="S934" s="260" t="s">
        <v>2953</v>
      </c>
      <c r="Y934" s="6" t="s">
        <v>2953</v>
      </c>
    </row>
    <row r="935" spans="1:25">
      <c r="A935" s="80">
        <v>1030</v>
      </c>
      <c r="B935" s="446">
        <v>1630</v>
      </c>
      <c r="C935" s="415"/>
      <c r="D935" s="416" t="e">
        <v>#N/A</v>
      </c>
      <c r="E935" s="65" t="s">
        <v>1914</v>
      </c>
      <c r="F935" s="67">
        <f>+IFERROR(IF(VLOOKUP($A935,Indicators!$A:$D,3,FALSE)=0,"TBD",VLOOKUP($A935,Indicators!$A:$D,3,FALSE)),"TBD")</f>
        <v>16</v>
      </c>
      <c r="G935" s="67" t="str">
        <f>+IFERROR(IF(VLOOKUP($A935,Indicators!$A:$D,4,FALSE)=0,"TBD",VLOOKUP($A935,Indicators!$A:$D,4,FALSE)),"TBD")</f>
        <v>Gestão de Riscos</v>
      </c>
      <c r="H935" s="65" t="s">
        <v>3924</v>
      </c>
      <c r="J935" s="65" t="s">
        <v>3792</v>
      </c>
      <c r="N935" s="65">
        <v>30106</v>
      </c>
      <c r="O935" s="65" t="s">
        <v>749</v>
      </c>
      <c r="R935" s="260" t="s">
        <v>4031</v>
      </c>
      <c r="S935" s="260" t="s">
        <v>4032</v>
      </c>
      <c r="Y935" s="6" t="s">
        <v>2953</v>
      </c>
    </row>
    <row r="936" spans="1:25">
      <c r="A936" s="80">
        <v>1031</v>
      </c>
      <c r="B936" s="446">
        <v>1631</v>
      </c>
      <c r="C936" s="415"/>
      <c r="D936" s="416" t="e">
        <v>#N/A</v>
      </c>
      <c r="E936" s="65" t="s">
        <v>1915</v>
      </c>
      <c r="F936" s="67">
        <f>+IFERROR(IF(VLOOKUP($A936,Indicators!$A:$D,3,FALSE)=0,"TBD",VLOOKUP($A936,Indicators!$A:$D,3,FALSE)),"TBD")</f>
        <v>16</v>
      </c>
      <c r="G936" s="67" t="str">
        <f>+IFERROR(IF(VLOOKUP($A936,Indicators!$A:$D,4,FALSE)=0,"TBD",VLOOKUP($A936,Indicators!$A:$D,4,FALSE)),"TBD")</f>
        <v>Gestão de Riscos</v>
      </c>
      <c r="H936" s="65" t="s">
        <v>3924</v>
      </c>
      <c r="J936" s="65" t="s">
        <v>3792</v>
      </c>
      <c r="N936" s="65">
        <v>30107</v>
      </c>
      <c r="O936" s="65" t="s">
        <v>749</v>
      </c>
      <c r="R936" s="260" t="s">
        <v>3991</v>
      </c>
      <c r="S936" s="260" t="s">
        <v>3992</v>
      </c>
      <c r="Y936" s="6" t="s">
        <v>2953</v>
      </c>
    </row>
    <row r="937" spans="1:25">
      <c r="A937" s="80">
        <v>1032</v>
      </c>
      <c r="B937" s="446">
        <v>1632</v>
      </c>
      <c r="C937" s="415"/>
      <c r="D937" s="416" t="e">
        <v>#N/A</v>
      </c>
      <c r="E937" s="65" t="s">
        <v>1916</v>
      </c>
      <c r="F937" s="67">
        <f>+IFERROR(IF(VLOOKUP($A937,Indicators!$A:$D,3,FALSE)=0,"TBD",VLOOKUP($A937,Indicators!$A:$D,3,FALSE)),"TBD")</f>
        <v>16</v>
      </c>
      <c r="G937" s="67" t="str">
        <f>+IFERROR(IF(VLOOKUP($A937,Indicators!$A:$D,4,FALSE)=0,"TBD",VLOOKUP($A937,Indicators!$A:$D,4,FALSE)),"TBD")</f>
        <v>Gestão de Riscos</v>
      </c>
      <c r="H937" s="65" t="s">
        <v>3924</v>
      </c>
      <c r="J937" s="65" t="s">
        <v>3792</v>
      </c>
      <c r="N937" s="65">
        <v>30108</v>
      </c>
      <c r="O937" s="65" t="s">
        <v>749</v>
      </c>
      <c r="R937" s="260" t="s">
        <v>2953</v>
      </c>
      <c r="S937" s="260" t="s">
        <v>2953</v>
      </c>
      <c r="Y937" s="6" t="s">
        <v>2953</v>
      </c>
    </row>
    <row r="938" spans="1:25">
      <c r="A938" s="80">
        <v>1033</v>
      </c>
      <c r="B938" s="446">
        <v>1633</v>
      </c>
      <c r="C938" s="415"/>
      <c r="D938" s="416" t="e">
        <v>#N/A</v>
      </c>
      <c r="E938" s="65" t="s">
        <v>1917</v>
      </c>
      <c r="F938" s="67">
        <f>+IFERROR(IF(VLOOKUP($A938,Indicators!$A:$D,3,FALSE)=0,"TBD",VLOOKUP($A938,Indicators!$A:$D,3,FALSE)),"TBD")</f>
        <v>16</v>
      </c>
      <c r="G938" s="67" t="str">
        <f>+IFERROR(IF(VLOOKUP($A938,Indicators!$A:$D,4,FALSE)=0,"TBD",VLOOKUP($A938,Indicators!$A:$D,4,FALSE)),"TBD")</f>
        <v>Gestão de Riscos</v>
      </c>
      <c r="H938" s="65" t="s">
        <v>3791</v>
      </c>
      <c r="J938" s="65" t="s">
        <v>3792</v>
      </c>
      <c r="N938" s="65">
        <v>30111</v>
      </c>
      <c r="O938" s="65" t="s">
        <v>749</v>
      </c>
      <c r="P938" s="459" t="s">
        <v>4029</v>
      </c>
      <c r="R938" s="260" t="s">
        <v>2953</v>
      </c>
      <c r="S938" s="260" t="s">
        <v>2953</v>
      </c>
      <c r="Y938" s="6" t="s">
        <v>2953</v>
      </c>
    </row>
    <row r="939" spans="1:25">
      <c r="A939" s="80">
        <v>1034</v>
      </c>
      <c r="B939" s="446">
        <v>1634</v>
      </c>
      <c r="C939" s="415"/>
      <c r="D939" s="416">
        <v>5281</v>
      </c>
      <c r="E939" s="194" t="s">
        <v>4033</v>
      </c>
      <c r="F939" s="67">
        <f>+IFERROR(IF(VLOOKUP($A939,Indicators!$A:$D,3,FALSE)=0,"TBD",VLOOKUP($A939,Indicators!$A:$D,3,FALSE)),"TBD")</f>
        <v>16</v>
      </c>
      <c r="G939" s="67" t="str">
        <f>+IFERROR(IF(VLOOKUP($A939,Indicators!$A:$D,4,FALSE)=0,"TBD",VLOOKUP($A939,Indicators!$A:$D,4,FALSE)),"TBD")</f>
        <v>Gestão de Riscos</v>
      </c>
      <c r="H939" s="65" t="s">
        <v>3924</v>
      </c>
      <c r="J939" s="65" t="s">
        <v>3792</v>
      </c>
      <c r="M939" s="188">
        <v>897</v>
      </c>
      <c r="N939" s="65">
        <v>30112</v>
      </c>
      <c r="O939" s="65" t="s">
        <v>749</v>
      </c>
      <c r="R939" s="260" t="s">
        <v>2953</v>
      </c>
      <c r="S939" s="260" t="s">
        <v>3976</v>
      </c>
      <c r="Y939" s="6" t="s">
        <v>4034</v>
      </c>
    </row>
    <row r="940" spans="1:25">
      <c r="A940" s="80">
        <v>1035</v>
      </c>
      <c r="B940" s="446">
        <v>1635</v>
      </c>
      <c r="C940" s="415"/>
      <c r="D940" s="416">
        <v>5285</v>
      </c>
      <c r="E940" s="194" t="s">
        <v>4035</v>
      </c>
      <c r="F940" s="67">
        <f>+IFERROR(IF(VLOOKUP($A940,Indicators!$A:$D,3,FALSE)=0,"TBD",VLOOKUP($A940,Indicators!$A:$D,3,FALSE)),"TBD")</f>
        <v>16</v>
      </c>
      <c r="G940" s="67" t="str">
        <f>+IFERROR(IF(VLOOKUP($A940,Indicators!$A:$D,4,FALSE)=0,"TBD",VLOOKUP($A940,Indicators!$A:$D,4,FALSE)),"TBD")</f>
        <v>Gestão de Riscos</v>
      </c>
      <c r="H940" s="65" t="s">
        <v>3924</v>
      </c>
      <c r="J940" s="65" t="s">
        <v>3792</v>
      </c>
      <c r="M940" s="188">
        <v>898</v>
      </c>
      <c r="N940" s="65">
        <v>30114</v>
      </c>
      <c r="O940" s="65" t="s">
        <v>749</v>
      </c>
      <c r="R940" s="260" t="s">
        <v>4036</v>
      </c>
      <c r="S940" s="260" t="s">
        <v>2953</v>
      </c>
      <c r="Y940" s="6" t="s">
        <v>2953</v>
      </c>
    </row>
    <row r="941" spans="1:25">
      <c r="A941" s="80">
        <v>1036</v>
      </c>
      <c r="B941" s="446">
        <v>1636</v>
      </c>
      <c r="C941" s="415"/>
      <c r="D941" s="416">
        <v>5286</v>
      </c>
      <c r="E941" s="194" t="s">
        <v>4037</v>
      </c>
      <c r="F941" s="67">
        <f>+IFERROR(IF(VLOOKUP($A941,Indicators!$A:$D,3,FALSE)=0,"TBD",VLOOKUP($A941,Indicators!$A:$D,3,FALSE)),"TBD")</f>
        <v>16</v>
      </c>
      <c r="G941" s="67" t="str">
        <f>+IFERROR(IF(VLOOKUP($A941,Indicators!$A:$D,4,FALSE)=0,"TBD",VLOOKUP($A941,Indicators!$A:$D,4,FALSE)),"TBD")</f>
        <v>Gestão de Riscos</v>
      </c>
      <c r="H941" s="65" t="s">
        <v>3924</v>
      </c>
      <c r="J941" s="65" t="s">
        <v>3792</v>
      </c>
      <c r="M941" s="188">
        <v>899</v>
      </c>
      <c r="N941" s="65">
        <v>30115</v>
      </c>
      <c r="O941" s="65" t="s">
        <v>749</v>
      </c>
      <c r="P941" s="455" t="s">
        <v>4038</v>
      </c>
      <c r="R941" s="260" t="s">
        <v>4039</v>
      </c>
      <c r="S941" s="260" t="s">
        <v>3226</v>
      </c>
      <c r="Y941" s="6" t="s">
        <v>2953</v>
      </c>
    </row>
    <row r="942" spans="1:25">
      <c r="A942" s="80">
        <v>1037</v>
      </c>
      <c r="B942" s="446">
        <v>1637</v>
      </c>
      <c r="C942" s="415"/>
      <c r="D942" s="416">
        <v>5288</v>
      </c>
      <c r="E942" s="194" t="s">
        <v>4040</v>
      </c>
      <c r="F942" s="67">
        <f>+IFERROR(IF(VLOOKUP($A942,Indicators!$A:$D,3,FALSE)=0,"TBD",VLOOKUP($A942,Indicators!$A:$D,3,FALSE)),"TBD")</f>
        <v>16</v>
      </c>
      <c r="G942" s="67" t="str">
        <f>+IFERROR(IF(VLOOKUP($A942,Indicators!$A:$D,4,FALSE)=0,"TBD",VLOOKUP($A942,Indicators!$A:$D,4,FALSE)),"TBD")</f>
        <v>Gestão de Riscos</v>
      </c>
      <c r="H942" s="65" t="s">
        <v>3924</v>
      </c>
      <c r="J942" s="65" t="s">
        <v>3792</v>
      </c>
      <c r="M942" s="188">
        <v>900</v>
      </c>
      <c r="N942" s="65">
        <v>30116</v>
      </c>
      <c r="O942" s="65" t="s">
        <v>749</v>
      </c>
      <c r="R942" s="260" t="s">
        <v>2953</v>
      </c>
      <c r="S942" s="260" t="s">
        <v>2953</v>
      </c>
      <c r="X942" s="65" t="s">
        <v>4041</v>
      </c>
      <c r="Y942" s="6" t="s">
        <v>2953</v>
      </c>
    </row>
    <row r="943" spans="1:25">
      <c r="A943" s="80">
        <v>1038</v>
      </c>
      <c r="B943" s="446">
        <v>1638</v>
      </c>
      <c r="C943" s="415"/>
      <c r="D943" s="416">
        <v>5290</v>
      </c>
      <c r="E943" s="194" t="s">
        <v>4042</v>
      </c>
      <c r="F943" s="67">
        <f>+IFERROR(IF(VLOOKUP($A943,Indicators!$A:$D,3,FALSE)=0,"TBD",VLOOKUP($A943,Indicators!$A:$D,3,FALSE)),"TBD")</f>
        <v>16</v>
      </c>
      <c r="G943" s="67" t="str">
        <f>+IFERROR(IF(VLOOKUP($A943,Indicators!$A:$D,4,FALSE)=0,"TBD",VLOOKUP($A943,Indicators!$A:$D,4,FALSE)),"TBD")</f>
        <v>Gestão de Riscos</v>
      </c>
      <c r="H943" s="65" t="s">
        <v>3924</v>
      </c>
      <c r="J943" s="65" t="s">
        <v>3792</v>
      </c>
      <c r="M943" s="188">
        <v>901</v>
      </c>
      <c r="N943" s="65">
        <v>30117</v>
      </c>
      <c r="O943" s="65" t="s">
        <v>749</v>
      </c>
      <c r="R943" s="260" t="s">
        <v>4043</v>
      </c>
      <c r="S943" s="260" t="s">
        <v>2953</v>
      </c>
      <c r="Y943" s="6" t="s">
        <v>3226</v>
      </c>
    </row>
    <row r="944" spans="1:25">
      <c r="A944" s="80">
        <v>1039</v>
      </c>
      <c r="B944" s="446">
        <v>1639</v>
      </c>
      <c r="C944" s="415"/>
      <c r="D944" s="416">
        <v>5350</v>
      </c>
      <c r="E944" s="194" t="s">
        <v>4044</v>
      </c>
      <c r="F944" s="67">
        <f>+IFERROR(IF(VLOOKUP($A944,Indicators!$A:$D,3,FALSE)=0,"TBD",VLOOKUP($A944,Indicators!$A:$D,3,FALSE)),"TBD")</f>
        <v>16</v>
      </c>
      <c r="G944" s="67" t="str">
        <f>+IFERROR(IF(VLOOKUP($A944,Indicators!$A:$D,4,FALSE)=0,"TBD",VLOOKUP($A944,Indicators!$A:$D,4,FALSE)),"TBD")</f>
        <v>Gestão de Riscos</v>
      </c>
      <c r="H944" s="65" t="s">
        <v>3924</v>
      </c>
      <c r="J944" s="65" t="s">
        <v>3792</v>
      </c>
      <c r="M944" s="188">
        <v>917</v>
      </c>
      <c r="N944" s="65">
        <v>30118</v>
      </c>
      <c r="O944" s="65" t="s">
        <v>749</v>
      </c>
      <c r="R944" s="260" t="s">
        <v>2953</v>
      </c>
      <c r="S944" s="260" t="s">
        <v>2953</v>
      </c>
      <c r="Y944" s="6" t="s">
        <v>2953</v>
      </c>
    </row>
    <row r="945" spans="1:25">
      <c r="A945" s="80">
        <v>1040</v>
      </c>
      <c r="B945" s="446">
        <v>1640</v>
      </c>
      <c r="C945" s="415"/>
      <c r="D945" s="416">
        <v>5344</v>
      </c>
      <c r="E945" s="194" t="s">
        <v>4045</v>
      </c>
      <c r="F945" s="67">
        <f>+IFERROR(IF(VLOOKUP($A945,Indicators!$A:$D,3,FALSE)=0,"TBD",VLOOKUP($A945,Indicators!$A:$D,3,FALSE)),"TBD")</f>
        <v>16</v>
      </c>
      <c r="G945" s="67" t="str">
        <f>+IFERROR(IF(VLOOKUP($A945,Indicators!$A:$D,4,FALSE)=0,"TBD",VLOOKUP($A945,Indicators!$A:$D,4,FALSE)),"TBD")</f>
        <v>Gestão de Riscos</v>
      </c>
      <c r="H945" s="65" t="s">
        <v>3924</v>
      </c>
      <c r="J945" s="65" t="s">
        <v>3792</v>
      </c>
      <c r="M945" s="188">
        <v>916</v>
      </c>
      <c r="N945" s="65">
        <v>30119</v>
      </c>
      <c r="O945" s="65" t="s">
        <v>749</v>
      </c>
      <c r="P945" s="455" t="s">
        <v>4038</v>
      </c>
      <c r="R945" s="260" t="s">
        <v>4046</v>
      </c>
      <c r="S945" s="260" t="s">
        <v>3226</v>
      </c>
      <c r="Y945" s="6" t="s">
        <v>2953</v>
      </c>
    </row>
    <row r="946" spans="1:25">
      <c r="A946" s="80">
        <v>1041</v>
      </c>
      <c r="B946" s="446">
        <v>1641</v>
      </c>
      <c r="C946" s="415"/>
      <c r="D946" s="416">
        <v>5293</v>
      </c>
      <c r="E946" s="194" t="s">
        <v>4047</v>
      </c>
      <c r="F946" s="67">
        <f>+IFERROR(IF(VLOOKUP($A946,Indicators!$A:$D,3,FALSE)=0,"TBD",VLOOKUP($A946,Indicators!$A:$D,3,FALSE)),"TBD")</f>
        <v>16</v>
      </c>
      <c r="G946" s="67" t="str">
        <f>+IFERROR(IF(VLOOKUP($A946,Indicators!$A:$D,4,FALSE)=0,"TBD",VLOOKUP($A946,Indicators!$A:$D,4,FALSE)),"TBD")</f>
        <v>Gestão de Riscos</v>
      </c>
      <c r="H946" s="65" t="s">
        <v>3924</v>
      </c>
      <c r="J946" s="65" t="s">
        <v>3792</v>
      </c>
      <c r="M946" s="188">
        <v>902</v>
      </c>
      <c r="N946" s="65">
        <v>30120</v>
      </c>
      <c r="O946" s="65" t="s">
        <v>749</v>
      </c>
      <c r="R946" s="260" t="s">
        <v>4048</v>
      </c>
      <c r="S946" s="260" t="s">
        <v>2953</v>
      </c>
      <c r="X946" s="65" t="s">
        <v>4049</v>
      </c>
      <c r="Y946" s="6" t="s">
        <v>2953</v>
      </c>
    </row>
    <row r="947" spans="1:25">
      <c r="A947" s="80">
        <v>1042</v>
      </c>
      <c r="B947" s="446">
        <v>1642</v>
      </c>
      <c r="C947" s="415"/>
      <c r="D947" s="416">
        <v>5296</v>
      </c>
      <c r="E947" s="194" t="s">
        <v>4050</v>
      </c>
      <c r="F947" s="67">
        <f>+IFERROR(IF(VLOOKUP($A947,Indicators!$A:$D,3,FALSE)=0,"TBD",VLOOKUP($A947,Indicators!$A:$D,3,FALSE)),"TBD")</f>
        <v>16</v>
      </c>
      <c r="G947" s="67" t="str">
        <f>+IFERROR(IF(VLOOKUP($A947,Indicators!$A:$D,4,FALSE)=0,"TBD",VLOOKUP($A947,Indicators!$A:$D,4,FALSE)),"TBD")</f>
        <v>Gestão de Riscos</v>
      </c>
      <c r="H947" s="65" t="s">
        <v>3924</v>
      </c>
      <c r="J947" s="65" t="s">
        <v>3792</v>
      </c>
      <c r="M947" s="188">
        <v>903</v>
      </c>
      <c r="N947" s="65">
        <v>30121</v>
      </c>
      <c r="O947" s="65" t="s">
        <v>749</v>
      </c>
      <c r="R947" s="260" t="s">
        <v>2953</v>
      </c>
      <c r="S947" s="260" t="s">
        <v>2953</v>
      </c>
      <c r="Y947" s="6" t="s">
        <v>2953</v>
      </c>
    </row>
    <row r="948" spans="1:25">
      <c r="A948" s="80">
        <v>1043</v>
      </c>
      <c r="B948" s="446">
        <v>1643</v>
      </c>
      <c r="C948" s="415"/>
      <c r="D948" s="416" t="e">
        <v>#N/A</v>
      </c>
      <c r="E948" s="65" t="s">
        <v>1927</v>
      </c>
      <c r="F948" s="67">
        <f>+IFERROR(IF(VLOOKUP($A948,Indicators!$A:$D,3,FALSE)=0,"TBD",VLOOKUP($A948,Indicators!$A:$D,3,FALSE)),"TBD")</f>
        <v>16</v>
      </c>
      <c r="G948" s="67" t="str">
        <f>+IFERROR(IF(VLOOKUP($A948,Indicators!$A:$D,4,FALSE)=0,"TBD",VLOOKUP($A948,Indicators!$A:$D,4,FALSE)),"TBD")</f>
        <v>Gestão de Riscos</v>
      </c>
      <c r="H948" s="65" t="s">
        <v>3791</v>
      </c>
      <c r="J948" s="65" t="s">
        <v>3792</v>
      </c>
      <c r="N948" s="65">
        <v>30122</v>
      </c>
      <c r="O948" s="65" t="s">
        <v>749</v>
      </c>
      <c r="R948" s="260" t="s">
        <v>2953</v>
      </c>
      <c r="S948" s="260" t="s">
        <v>2953</v>
      </c>
      <c r="Y948" s="6" t="s">
        <v>2953</v>
      </c>
    </row>
    <row r="949" spans="1:25">
      <c r="A949" s="80">
        <v>1044</v>
      </c>
      <c r="B949" s="446">
        <v>1644</v>
      </c>
      <c r="C949" s="415"/>
      <c r="D949" s="416">
        <v>5312</v>
      </c>
      <c r="E949" s="194" t="s">
        <v>4051</v>
      </c>
      <c r="F949" s="67">
        <f>+IFERROR(IF(VLOOKUP($A949,Indicators!$A:$D,3,FALSE)=0,"TBD",VLOOKUP($A949,Indicators!$A:$D,3,FALSE)),"TBD")</f>
        <v>16</v>
      </c>
      <c r="G949" s="67" t="str">
        <f>+IFERROR(IF(VLOOKUP($A949,Indicators!$A:$D,4,FALSE)=0,"TBD",VLOOKUP($A949,Indicators!$A:$D,4,FALSE)),"TBD")</f>
        <v>Gestão de Riscos</v>
      </c>
      <c r="H949" s="65" t="s">
        <v>3924</v>
      </c>
      <c r="J949" s="65" t="s">
        <v>3792</v>
      </c>
      <c r="M949" s="188">
        <v>905</v>
      </c>
      <c r="N949" s="65">
        <v>30123</v>
      </c>
      <c r="O949" s="65" t="s">
        <v>749</v>
      </c>
      <c r="P949" s="455" t="s">
        <v>4001</v>
      </c>
      <c r="R949" s="260" t="s">
        <v>3940</v>
      </c>
      <c r="S949" s="260" t="s">
        <v>3976</v>
      </c>
      <c r="Y949" s="6" t="s">
        <v>2953</v>
      </c>
    </row>
    <row r="950" spans="1:25">
      <c r="A950" s="80">
        <v>1045</v>
      </c>
      <c r="B950" s="446">
        <v>1645</v>
      </c>
      <c r="C950" s="415"/>
      <c r="D950" s="416" t="e">
        <v>#N/A</v>
      </c>
      <c r="E950" s="65" t="s">
        <v>1929</v>
      </c>
      <c r="F950" s="67">
        <f>+IFERROR(IF(VLOOKUP($A950,Indicators!$A:$D,3,FALSE)=0,"TBD",VLOOKUP($A950,Indicators!$A:$D,3,FALSE)),"TBD")</f>
        <v>16</v>
      </c>
      <c r="G950" s="67" t="str">
        <f>+IFERROR(IF(VLOOKUP($A950,Indicators!$A:$D,4,FALSE)=0,"TBD",VLOOKUP($A950,Indicators!$A:$D,4,FALSE)),"TBD")</f>
        <v>Gestão de Riscos</v>
      </c>
      <c r="H950" s="65" t="s">
        <v>3791</v>
      </c>
      <c r="J950" s="65" t="s">
        <v>3792</v>
      </c>
      <c r="N950" s="65">
        <v>30124</v>
      </c>
      <c r="O950" s="65" t="s">
        <v>749</v>
      </c>
      <c r="P950" s="455" t="s">
        <v>3200</v>
      </c>
      <c r="R950" s="260" t="s">
        <v>4052</v>
      </c>
      <c r="S950" s="260" t="s">
        <v>3976</v>
      </c>
      <c r="Y950" s="6" t="s">
        <v>2953</v>
      </c>
    </row>
    <row r="951" spans="1:25">
      <c r="A951" s="80">
        <v>1046</v>
      </c>
      <c r="B951" s="446">
        <v>1646</v>
      </c>
      <c r="C951" s="415"/>
      <c r="D951" s="416">
        <v>5323</v>
      </c>
      <c r="E951" s="194" t="s">
        <v>4053</v>
      </c>
      <c r="F951" s="67">
        <f>+IFERROR(IF(VLOOKUP($A951,Indicators!$A:$D,3,FALSE)=0,"TBD",VLOOKUP($A951,Indicators!$A:$D,3,FALSE)),"TBD")</f>
        <v>16</v>
      </c>
      <c r="G951" s="67" t="str">
        <f>+IFERROR(IF(VLOOKUP($A951,Indicators!$A:$D,4,FALSE)=0,"TBD",VLOOKUP($A951,Indicators!$A:$D,4,FALSE)),"TBD")</f>
        <v>Gestão de Riscos</v>
      </c>
      <c r="H951" s="65" t="s">
        <v>3924</v>
      </c>
      <c r="J951" s="65" t="s">
        <v>3792</v>
      </c>
      <c r="M951" s="188">
        <v>907</v>
      </c>
      <c r="N951" s="65">
        <v>30125</v>
      </c>
      <c r="O951" s="65" t="s">
        <v>749</v>
      </c>
      <c r="R951" s="260" t="s">
        <v>3940</v>
      </c>
      <c r="S951" s="260" t="s">
        <v>2953</v>
      </c>
      <c r="W951" s="65" t="s">
        <v>4054</v>
      </c>
      <c r="X951" s="65" t="s">
        <v>4055</v>
      </c>
      <c r="Y951" s="6" t="s">
        <v>2953</v>
      </c>
    </row>
    <row r="952" spans="1:25">
      <c r="A952" s="80">
        <v>1047</v>
      </c>
      <c r="B952" s="446">
        <v>1647</v>
      </c>
      <c r="C952" s="415"/>
      <c r="D952" s="416">
        <v>4844</v>
      </c>
      <c r="E952" s="194" t="s">
        <v>4056</v>
      </c>
      <c r="F952" s="67">
        <f>+IFERROR(IF(VLOOKUP($A952,Indicators!$A:$D,3,FALSE)=0,"TBD",VLOOKUP($A952,Indicators!$A:$D,3,FALSE)),"TBD")</f>
        <v>15</v>
      </c>
      <c r="G952" s="183" t="s">
        <v>731</v>
      </c>
      <c r="H952" s="65" t="s">
        <v>3924</v>
      </c>
      <c r="J952" s="65" t="s">
        <v>3792</v>
      </c>
      <c r="M952" s="188">
        <v>848</v>
      </c>
      <c r="N952" s="65">
        <v>30126</v>
      </c>
      <c r="O952" s="65" t="s">
        <v>749</v>
      </c>
      <c r="P952" s="455" t="s">
        <v>4057</v>
      </c>
      <c r="R952" s="260" t="s">
        <v>3991</v>
      </c>
      <c r="S952" s="260" t="s">
        <v>3992</v>
      </c>
      <c r="W952" s="65" t="s">
        <v>4054</v>
      </c>
      <c r="Y952" s="6" t="s">
        <v>2953</v>
      </c>
    </row>
    <row r="953" spans="1:25">
      <c r="A953" s="80">
        <v>1048</v>
      </c>
      <c r="B953" s="446">
        <v>1648</v>
      </c>
      <c r="C953" s="415"/>
      <c r="D953" s="416">
        <v>4845</v>
      </c>
      <c r="E953" s="194" t="s">
        <v>4058</v>
      </c>
      <c r="F953" s="67">
        <f>+IFERROR(IF(VLOOKUP($A953,Indicators!$A:$D,3,FALSE)=0,"TBD",VLOOKUP($A953,Indicators!$A:$D,3,FALSE)),"TBD")</f>
        <v>15</v>
      </c>
      <c r="G953" s="183" t="s">
        <v>731</v>
      </c>
      <c r="H953" s="65" t="s">
        <v>3924</v>
      </c>
      <c r="J953" s="65" t="s">
        <v>3792</v>
      </c>
      <c r="M953" s="188">
        <v>849</v>
      </c>
      <c r="N953" s="65">
        <v>30127</v>
      </c>
      <c r="O953" s="65" t="s">
        <v>749</v>
      </c>
      <c r="P953" s="455" t="s">
        <v>4057</v>
      </c>
      <c r="R953" s="260" t="s">
        <v>2953</v>
      </c>
      <c r="S953" s="260" t="s">
        <v>2953</v>
      </c>
      <c r="W953" s="65" t="s">
        <v>4054</v>
      </c>
      <c r="Y953" s="6" t="s">
        <v>2953</v>
      </c>
    </row>
    <row r="954" spans="1:25">
      <c r="A954" s="80">
        <v>1049</v>
      </c>
      <c r="B954" s="446">
        <v>1649</v>
      </c>
      <c r="C954" s="415"/>
      <c r="D954" s="416" t="e">
        <v>#N/A</v>
      </c>
      <c r="E954" s="65" t="s">
        <v>1933</v>
      </c>
      <c r="F954" s="67">
        <f>+IFERROR(IF(VLOOKUP($A954,Indicators!$A:$D,3,FALSE)=0,"TBD",VLOOKUP($A954,Indicators!$A:$D,3,FALSE)),"TBD")</f>
        <v>15</v>
      </c>
      <c r="G954" s="183" t="s">
        <v>731</v>
      </c>
      <c r="H954" s="65" t="s">
        <v>3791</v>
      </c>
      <c r="J954" s="65" t="s">
        <v>3792</v>
      </c>
      <c r="N954" s="65">
        <v>30129</v>
      </c>
      <c r="O954" s="65" t="s">
        <v>749</v>
      </c>
      <c r="P954" s="455" t="s">
        <v>3200</v>
      </c>
      <c r="R954" s="260" t="s">
        <v>4052</v>
      </c>
      <c r="S954" s="260" t="s">
        <v>4059</v>
      </c>
      <c r="Y954" s="6" t="s">
        <v>2953</v>
      </c>
    </row>
    <row r="955" spans="1:25">
      <c r="A955" s="80">
        <v>1050</v>
      </c>
      <c r="B955" s="446">
        <v>1650</v>
      </c>
      <c r="C955" s="415"/>
      <c r="D955" s="416">
        <v>4852</v>
      </c>
      <c r="E955" s="194" t="s">
        <v>4060</v>
      </c>
      <c r="F955" s="67">
        <f>+IFERROR(IF(VLOOKUP($A955,Indicators!$A:$D,3,FALSE)=0,"TBD",VLOOKUP($A955,Indicators!$A:$D,3,FALSE)),"TBD")</f>
        <v>15</v>
      </c>
      <c r="G955" s="183" t="s">
        <v>731</v>
      </c>
      <c r="H955" s="65" t="s">
        <v>3924</v>
      </c>
      <c r="J955" s="65" t="s">
        <v>3792</v>
      </c>
      <c r="M955" s="188">
        <v>852</v>
      </c>
      <c r="N955" s="65">
        <v>30130</v>
      </c>
      <c r="O955" s="65" t="s">
        <v>749</v>
      </c>
      <c r="R955" s="260" t="s">
        <v>4061</v>
      </c>
      <c r="S955" s="260" t="s">
        <v>3992</v>
      </c>
      <c r="Y955" s="6" t="s">
        <v>2953</v>
      </c>
    </row>
    <row r="956" spans="1:25">
      <c r="A956" s="80">
        <v>1051</v>
      </c>
      <c r="B956" s="446">
        <v>1651</v>
      </c>
      <c r="C956" s="415"/>
      <c r="D956" s="416">
        <v>5324</v>
      </c>
      <c r="E956" s="194" t="s">
        <v>4062</v>
      </c>
      <c r="F956" s="67">
        <f>+IFERROR(IF(VLOOKUP($A956,Indicators!$A:$D,3,FALSE)=0,"TBD",VLOOKUP($A956,Indicators!$A:$D,3,FALSE)),"TBD")</f>
        <v>16</v>
      </c>
      <c r="G956" s="67" t="str">
        <f>+IFERROR(IF(VLOOKUP($A956,Indicators!$A:$D,4,FALSE)=0,"TBD",VLOOKUP($A956,Indicators!$A:$D,4,FALSE)),"TBD")</f>
        <v>Gestão de Riscos</v>
      </c>
      <c r="H956" s="65" t="s">
        <v>3924</v>
      </c>
      <c r="J956" s="65" t="s">
        <v>3792</v>
      </c>
      <c r="M956" s="188">
        <v>908</v>
      </c>
      <c r="N956" s="65">
        <v>30131</v>
      </c>
      <c r="O956" s="65" t="s">
        <v>749</v>
      </c>
      <c r="R956" s="260" t="s">
        <v>4063</v>
      </c>
      <c r="S956" s="260" t="s">
        <v>2953</v>
      </c>
      <c r="Y956" s="6" t="s">
        <v>2953</v>
      </c>
    </row>
    <row r="957" spans="1:25">
      <c r="A957" s="80">
        <v>1052</v>
      </c>
      <c r="B957" s="446">
        <v>1652</v>
      </c>
      <c r="C957" s="415"/>
      <c r="D957" s="416">
        <v>5328</v>
      </c>
      <c r="E957" s="194" t="s">
        <v>4064</v>
      </c>
      <c r="F957" s="67">
        <f>+IFERROR(IF(VLOOKUP($A957,Indicators!$A:$D,3,FALSE)=0,"TBD",VLOOKUP($A957,Indicators!$A:$D,3,FALSE)),"TBD")</f>
        <v>16</v>
      </c>
      <c r="G957" s="67" t="str">
        <f>+IFERROR(IF(VLOOKUP($A957,Indicators!$A:$D,4,FALSE)=0,"TBD",VLOOKUP($A957,Indicators!$A:$D,4,FALSE)),"TBD")</f>
        <v>Gestão de Riscos</v>
      </c>
      <c r="H957" s="65" t="s">
        <v>3924</v>
      </c>
      <c r="J957" s="65" t="s">
        <v>3792</v>
      </c>
      <c r="M957" s="188">
        <v>911</v>
      </c>
      <c r="N957" s="65">
        <v>30133</v>
      </c>
      <c r="O957" s="65" t="s">
        <v>749</v>
      </c>
      <c r="R957" s="260" t="s">
        <v>4065</v>
      </c>
      <c r="S957" s="260" t="s">
        <v>2953</v>
      </c>
      <c r="X957" s="65" t="s">
        <v>4066</v>
      </c>
      <c r="Y957" s="6" t="s">
        <v>4067</v>
      </c>
    </row>
    <row r="958" spans="1:25">
      <c r="A958" s="80">
        <v>1053</v>
      </c>
      <c r="B958" s="446">
        <v>1653</v>
      </c>
      <c r="C958" s="415"/>
      <c r="D958" s="416">
        <v>5357</v>
      </c>
      <c r="E958" s="194" t="s">
        <v>4068</v>
      </c>
      <c r="F958" s="67">
        <f>+IFERROR(IF(VLOOKUP($A958,Indicators!$A:$D,3,FALSE)=0,"TBD",VLOOKUP($A958,Indicators!$A:$D,3,FALSE)),"TBD")</f>
        <v>16</v>
      </c>
      <c r="G958" s="67" t="str">
        <f>+IFERROR(IF(VLOOKUP($A958,Indicators!$A:$D,4,FALSE)=0,"TBD",VLOOKUP($A958,Indicators!$A:$D,4,FALSE)),"TBD")</f>
        <v>Gestão de Riscos</v>
      </c>
      <c r="H958" s="65" t="s">
        <v>3924</v>
      </c>
      <c r="J958" s="65" t="s">
        <v>3792</v>
      </c>
      <c r="M958" s="188">
        <v>918</v>
      </c>
      <c r="N958" s="65">
        <v>30136</v>
      </c>
      <c r="O958" s="65" t="s">
        <v>749</v>
      </c>
      <c r="R958" s="260" t="s">
        <v>2953</v>
      </c>
      <c r="S958" s="260" t="s">
        <v>2953</v>
      </c>
      <c r="Y958" s="6" t="s">
        <v>2953</v>
      </c>
    </row>
    <row r="959" spans="1:25">
      <c r="A959" s="80">
        <v>1054</v>
      </c>
      <c r="B959" s="446">
        <v>1654</v>
      </c>
      <c r="C959" s="415"/>
      <c r="D959" s="416">
        <v>5358</v>
      </c>
      <c r="E959" s="194" t="s">
        <v>1938</v>
      </c>
      <c r="F959" s="67">
        <f>+IFERROR(IF(VLOOKUP($A959,Indicators!$A:$D,3,FALSE)=0,"TBD",VLOOKUP($A959,Indicators!$A:$D,3,FALSE)),"TBD")</f>
        <v>16</v>
      </c>
      <c r="G959" s="67" t="str">
        <f>+IFERROR(IF(VLOOKUP($A959,Indicators!$A:$D,4,FALSE)=0,"TBD",VLOOKUP($A959,Indicators!$A:$D,4,FALSE)),"TBD")</f>
        <v>Gestão de Riscos</v>
      </c>
      <c r="H959" s="65" t="s">
        <v>3791</v>
      </c>
      <c r="J959" s="65" t="s">
        <v>3792</v>
      </c>
      <c r="M959" s="188">
        <v>919</v>
      </c>
      <c r="N959" s="65">
        <v>30137</v>
      </c>
      <c r="O959" s="65" t="s">
        <v>749</v>
      </c>
      <c r="P959" s="6" t="s">
        <v>4069</v>
      </c>
      <c r="R959" s="260" t="s">
        <v>2953</v>
      </c>
      <c r="S959" s="260" t="s">
        <v>4036</v>
      </c>
      <c r="X959" s="65" t="s">
        <v>4070</v>
      </c>
      <c r="Y959" s="6" t="s">
        <v>2953</v>
      </c>
    </row>
    <row r="960" spans="1:25">
      <c r="A960" s="80">
        <v>1055</v>
      </c>
      <c r="B960" s="446">
        <v>1655</v>
      </c>
      <c r="C960" s="415"/>
      <c r="D960" s="416">
        <v>5359</v>
      </c>
      <c r="E960" s="194" t="s">
        <v>4071</v>
      </c>
      <c r="F960" s="67">
        <f>+IFERROR(IF(VLOOKUP($A960,Indicators!$A:$D,3,FALSE)=0,"TBD",VLOOKUP($A960,Indicators!$A:$D,3,FALSE)),"TBD")</f>
        <v>16</v>
      </c>
      <c r="G960" s="67" t="str">
        <f>+IFERROR(IF(VLOOKUP($A960,Indicators!$A:$D,4,FALSE)=0,"TBD",VLOOKUP($A960,Indicators!$A:$D,4,FALSE)),"TBD")</f>
        <v>Gestão de Riscos</v>
      </c>
      <c r="H960" s="65" t="s">
        <v>3924</v>
      </c>
      <c r="J960" s="65" t="s">
        <v>3792</v>
      </c>
      <c r="M960" s="188">
        <v>920</v>
      </c>
      <c r="N960" s="65">
        <v>30143</v>
      </c>
      <c r="O960" s="65" t="s">
        <v>749</v>
      </c>
      <c r="P960" s="6"/>
      <c r="R960" s="260" t="s">
        <v>2953</v>
      </c>
      <c r="S960" s="260" t="s">
        <v>2953</v>
      </c>
      <c r="Y960" s="6" t="s">
        <v>2953</v>
      </c>
    </row>
    <row r="961" spans="1:25">
      <c r="A961" s="80">
        <v>1056</v>
      </c>
      <c r="B961" s="446">
        <v>1656</v>
      </c>
      <c r="C961" s="415"/>
      <c r="D961" s="416">
        <v>5360</v>
      </c>
      <c r="E961" s="194" t="s">
        <v>4072</v>
      </c>
      <c r="F961" s="67">
        <f>+IFERROR(IF(VLOOKUP($A961,Indicators!$A:$D,3,FALSE)=0,"TBD",VLOOKUP($A961,Indicators!$A:$D,3,FALSE)),"TBD")</f>
        <v>16</v>
      </c>
      <c r="G961" s="67" t="str">
        <f>+IFERROR(IF(VLOOKUP($A961,Indicators!$A:$D,4,FALSE)=0,"TBD",VLOOKUP($A961,Indicators!$A:$D,4,FALSE)),"TBD")</f>
        <v>Gestão de Riscos</v>
      </c>
      <c r="H961" s="65" t="s">
        <v>3791</v>
      </c>
      <c r="J961" s="65" t="s">
        <v>3792</v>
      </c>
      <c r="M961" s="188">
        <v>921</v>
      </c>
      <c r="N961" s="65">
        <v>30144</v>
      </c>
      <c r="O961" s="65" t="s">
        <v>749</v>
      </c>
      <c r="P961" s="6" t="s">
        <v>3243</v>
      </c>
      <c r="R961" s="260" t="s">
        <v>2953</v>
      </c>
      <c r="S961" s="260" t="s">
        <v>2953</v>
      </c>
      <c r="Y961" s="6" t="s">
        <v>2953</v>
      </c>
    </row>
    <row r="962" spans="1:25">
      <c r="A962" s="80">
        <v>1057</v>
      </c>
      <c r="B962" s="446">
        <v>1657</v>
      </c>
      <c r="C962" s="415"/>
      <c r="D962" s="416">
        <v>4942</v>
      </c>
      <c r="E962" s="194" t="s">
        <v>4073</v>
      </c>
      <c r="F962" s="67">
        <f>+IFERROR(IF(VLOOKUP($A962,Indicators!$A:$D,3,FALSE)=0,"TBD",VLOOKUP($A962,Indicators!$A:$D,3,FALSE)),"TBD")</f>
        <v>17</v>
      </c>
      <c r="G962" s="183" t="s">
        <v>734</v>
      </c>
      <c r="H962" s="65" t="s">
        <v>3924</v>
      </c>
      <c r="J962" s="65" t="s">
        <v>3792</v>
      </c>
      <c r="M962" s="188">
        <v>944</v>
      </c>
      <c r="N962" s="65">
        <v>30145</v>
      </c>
      <c r="O962" s="65" t="s">
        <v>749</v>
      </c>
      <c r="P962" s="6" t="s">
        <v>4074</v>
      </c>
      <c r="R962" s="260" t="s">
        <v>2953</v>
      </c>
      <c r="S962" s="260" t="s">
        <v>2953</v>
      </c>
      <c r="Y962" s="6" t="s">
        <v>2953</v>
      </c>
    </row>
    <row r="963" spans="1:25">
      <c r="A963" s="80">
        <v>1058</v>
      </c>
      <c r="B963" s="446">
        <v>1658</v>
      </c>
      <c r="C963" s="415"/>
      <c r="D963" s="416">
        <v>4943</v>
      </c>
      <c r="E963" s="194" t="s">
        <v>1942</v>
      </c>
      <c r="F963" s="67">
        <f>+IFERROR(IF(VLOOKUP($A963,Indicators!$A:$D,3,FALSE)=0,"TBD",VLOOKUP($A963,Indicators!$A:$D,3,FALSE)),"TBD")</f>
        <v>17</v>
      </c>
      <c r="G963" s="183" t="s">
        <v>734</v>
      </c>
      <c r="H963" s="65" t="s">
        <v>3791</v>
      </c>
      <c r="J963" s="65" t="s">
        <v>3792</v>
      </c>
      <c r="M963" s="188">
        <v>945</v>
      </c>
      <c r="N963" s="65">
        <v>30146</v>
      </c>
      <c r="O963" s="65" t="s">
        <v>749</v>
      </c>
      <c r="P963" s="6" t="s">
        <v>4075</v>
      </c>
      <c r="R963" s="260" t="s">
        <v>2953</v>
      </c>
      <c r="S963" s="260" t="s">
        <v>2953</v>
      </c>
      <c r="Y963" s="6" t="s">
        <v>2953</v>
      </c>
    </row>
    <row r="964" spans="1:25">
      <c r="A964" s="80" t="s">
        <v>4076</v>
      </c>
      <c r="B964" s="446">
        <v>1659</v>
      </c>
      <c r="C964" s="415"/>
      <c r="D964" s="416">
        <v>4946</v>
      </c>
      <c r="E964" s="194" t="s">
        <v>4077</v>
      </c>
      <c r="F964" s="67" t="str">
        <f>+IFERROR(IF(VLOOKUP($A964,Indicators!$A:$D,3,FALSE)=0,"TBD",VLOOKUP($A964,Indicators!$A:$D,3,FALSE)),"TBD")</f>
        <v>TBD</v>
      </c>
      <c r="G964" s="183" t="s">
        <v>734</v>
      </c>
      <c r="H964" s="65" t="s">
        <v>3924</v>
      </c>
      <c r="J964" s="65" t="s">
        <v>3792</v>
      </c>
      <c r="M964" s="188">
        <v>946</v>
      </c>
      <c r="N964" s="65">
        <v>30149</v>
      </c>
      <c r="O964" s="65" t="s">
        <v>749</v>
      </c>
      <c r="P964" s="6" t="s">
        <v>4078</v>
      </c>
      <c r="R964" s="260" t="s">
        <v>2953</v>
      </c>
      <c r="S964" s="260" t="s">
        <v>3976</v>
      </c>
      <c r="Y964" s="6" t="s">
        <v>2953</v>
      </c>
    </row>
    <row r="965" spans="1:25">
      <c r="A965" s="80">
        <v>1060</v>
      </c>
      <c r="B965" s="446">
        <v>1660</v>
      </c>
      <c r="C965" s="415"/>
      <c r="D965" s="416" t="e">
        <v>#N/A</v>
      </c>
      <c r="E965" s="65" t="s">
        <v>1944</v>
      </c>
      <c r="F965" s="67">
        <f>+IFERROR(IF(VLOOKUP($A965,Indicators!$A:$D,3,FALSE)=0,"TBD",VLOOKUP($A965,Indicators!$A:$D,3,FALSE)),"TBD")</f>
        <v>17</v>
      </c>
      <c r="G965" s="183" t="s">
        <v>734</v>
      </c>
      <c r="H965" s="65" t="s">
        <v>3924</v>
      </c>
      <c r="J965" s="65" t="s">
        <v>3792</v>
      </c>
      <c r="N965" s="65">
        <v>30150</v>
      </c>
      <c r="O965" s="65" t="s">
        <v>749</v>
      </c>
      <c r="R965" s="260" t="s">
        <v>2953</v>
      </c>
      <c r="S965" s="260" t="s">
        <v>2953</v>
      </c>
      <c r="Y965" s="6" t="s">
        <v>2953</v>
      </c>
    </row>
    <row r="966" spans="1:25">
      <c r="A966" s="80">
        <v>1061</v>
      </c>
      <c r="B966" s="446">
        <v>1661</v>
      </c>
      <c r="C966" s="415"/>
      <c r="D966" s="416">
        <v>4948</v>
      </c>
      <c r="E966" s="194" t="s">
        <v>4079</v>
      </c>
      <c r="F966" s="67">
        <f>+IFERROR(IF(VLOOKUP($A966,Indicators!$A:$D,3,FALSE)=0,"TBD",VLOOKUP($A966,Indicators!$A:$D,3,FALSE)),"TBD")</f>
        <v>17</v>
      </c>
      <c r="G966" s="183" t="s">
        <v>734</v>
      </c>
      <c r="H966" s="65" t="s">
        <v>3924</v>
      </c>
      <c r="J966" s="65" t="s">
        <v>3792</v>
      </c>
      <c r="M966" s="188">
        <v>947</v>
      </c>
      <c r="N966" s="65">
        <v>30152</v>
      </c>
      <c r="O966" s="65" t="s">
        <v>749</v>
      </c>
      <c r="R966" s="260" t="s">
        <v>2953</v>
      </c>
      <c r="S966" s="260" t="s">
        <v>2953</v>
      </c>
      <c r="Y966" s="6" t="s">
        <v>2953</v>
      </c>
    </row>
    <row r="967" spans="1:25">
      <c r="A967" s="80">
        <v>1062</v>
      </c>
      <c r="B967" s="446">
        <v>1662</v>
      </c>
      <c r="C967" s="415"/>
      <c r="D967" s="416">
        <v>4959</v>
      </c>
      <c r="E967" s="65" t="s">
        <v>4080</v>
      </c>
      <c r="F967" s="67">
        <f>+IFERROR(IF(VLOOKUP($A967,Indicators!$A:$D,3,FALSE)=0,"TBD",VLOOKUP($A967,Indicators!$A:$D,3,FALSE)),"TBD")</f>
        <v>17</v>
      </c>
      <c r="G967" s="183" t="s">
        <v>734</v>
      </c>
      <c r="H967" s="65" t="s">
        <v>3924</v>
      </c>
      <c r="J967" s="65" t="s">
        <v>3792</v>
      </c>
      <c r="M967" s="188">
        <v>951</v>
      </c>
      <c r="N967" s="65">
        <v>30155</v>
      </c>
      <c r="O967" s="65" t="s">
        <v>749</v>
      </c>
      <c r="R967" s="260" t="s">
        <v>2953</v>
      </c>
      <c r="S967" s="260" t="s">
        <v>2953</v>
      </c>
      <c r="Y967" s="6" t="s">
        <v>2953</v>
      </c>
    </row>
    <row r="968" spans="1:25">
      <c r="A968" s="80">
        <v>1063</v>
      </c>
      <c r="B968" s="446">
        <v>1663</v>
      </c>
      <c r="C968" s="415"/>
      <c r="D968" s="416">
        <v>4962</v>
      </c>
      <c r="E968" s="65" t="s">
        <v>4081</v>
      </c>
      <c r="F968" s="67">
        <f>+IFERROR(IF(VLOOKUP($A968,Indicators!$A:$D,3,FALSE)=0,"TBD",VLOOKUP($A968,Indicators!$A:$D,3,FALSE)),"TBD")</f>
        <v>17</v>
      </c>
      <c r="G968" s="183" t="s">
        <v>734</v>
      </c>
      <c r="H968" s="65" t="s">
        <v>3924</v>
      </c>
      <c r="J968" s="65" t="s">
        <v>3792</v>
      </c>
      <c r="M968" s="188">
        <v>952</v>
      </c>
      <c r="N968" s="65">
        <v>30157</v>
      </c>
      <c r="O968" s="65">
        <v>493</v>
      </c>
      <c r="P968" s="455" t="s">
        <v>4082</v>
      </c>
      <c r="R968" s="260" t="s">
        <v>2953</v>
      </c>
      <c r="S968" s="260" t="s">
        <v>3963</v>
      </c>
      <c r="Y968" s="6" t="s">
        <v>3965</v>
      </c>
    </row>
    <row r="969" spans="1:25">
      <c r="A969" s="80">
        <v>1064</v>
      </c>
      <c r="B969" s="446">
        <v>1664</v>
      </c>
      <c r="C969" s="415"/>
      <c r="D969" s="416" t="e">
        <v>#N/A</v>
      </c>
      <c r="E969" s="65" t="s">
        <v>1948</v>
      </c>
      <c r="F969" s="67">
        <f>+IFERROR(IF(VLOOKUP($A969,Indicators!$A:$D,3,FALSE)=0,"TBD",VLOOKUP($A969,Indicators!$A:$D,3,FALSE)),"TBD")</f>
        <v>17</v>
      </c>
      <c r="G969" s="183" t="s">
        <v>734</v>
      </c>
      <c r="H969" s="65" t="s">
        <v>3791</v>
      </c>
      <c r="J969" s="65" t="s">
        <v>3792</v>
      </c>
      <c r="M969" s="188"/>
      <c r="N969" s="65">
        <v>30158</v>
      </c>
      <c r="O969" s="65" t="s">
        <v>749</v>
      </c>
      <c r="P969" s="455" t="s">
        <v>4082</v>
      </c>
      <c r="R969" s="260" t="s">
        <v>2953</v>
      </c>
      <c r="S969" s="260" t="s">
        <v>2953</v>
      </c>
      <c r="Y969" s="6" t="s">
        <v>2953</v>
      </c>
    </row>
    <row r="970" spans="1:25">
      <c r="A970" s="80">
        <v>1065</v>
      </c>
      <c r="B970" s="446">
        <v>1665</v>
      </c>
      <c r="C970" s="415"/>
      <c r="D970" s="416">
        <v>4964</v>
      </c>
      <c r="E970" s="65" t="s">
        <v>4083</v>
      </c>
      <c r="F970" s="67">
        <f>+IFERROR(IF(VLOOKUP($A970,Indicators!$A:$D,3,FALSE)=0,"TBD",VLOOKUP($A970,Indicators!$A:$D,3,FALSE)),"TBD")</f>
        <v>17</v>
      </c>
      <c r="G970" s="183" t="s">
        <v>734</v>
      </c>
      <c r="H970" s="65" t="s">
        <v>3924</v>
      </c>
      <c r="J970" s="65" t="s">
        <v>3792</v>
      </c>
      <c r="M970" s="188">
        <v>953</v>
      </c>
      <c r="N970" s="65">
        <v>30159</v>
      </c>
      <c r="O970" s="65" t="s">
        <v>749</v>
      </c>
      <c r="P970" s="455" t="s">
        <v>4082</v>
      </c>
      <c r="R970" s="260" t="s">
        <v>2953</v>
      </c>
      <c r="S970" s="260" t="s">
        <v>2953</v>
      </c>
      <c r="Y970" s="6" t="s">
        <v>2953</v>
      </c>
    </row>
    <row r="971" spans="1:25">
      <c r="A971" s="80">
        <v>1066</v>
      </c>
      <c r="B971" s="446">
        <v>1666</v>
      </c>
      <c r="C971" s="415"/>
      <c r="D971" s="416">
        <v>4984</v>
      </c>
      <c r="E971" s="65" t="s">
        <v>4084</v>
      </c>
      <c r="F971" s="67">
        <f>+IFERROR(IF(VLOOKUP($A971,Indicators!$A:$D,3,FALSE)=0,"TBD",VLOOKUP($A971,Indicators!$A:$D,3,FALSE)),"TBD")</f>
        <v>17</v>
      </c>
      <c r="G971" s="183" t="s">
        <v>734</v>
      </c>
      <c r="H971" s="65" t="s">
        <v>3924</v>
      </c>
      <c r="J971" s="65" t="s">
        <v>3792</v>
      </c>
      <c r="M971" s="188">
        <v>957</v>
      </c>
      <c r="N971" s="65">
        <v>30160</v>
      </c>
      <c r="O971" s="65" t="s">
        <v>749</v>
      </c>
      <c r="P971" s="455" t="s">
        <v>3496</v>
      </c>
      <c r="R971" s="260" t="s">
        <v>2953</v>
      </c>
      <c r="S971" s="260" t="s">
        <v>3963</v>
      </c>
      <c r="Y971" s="6" t="s">
        <v>3965</v>
      </c>
    </row>
    <row r="972" spans="1:25">
      <c r="A972" s="80">
        <v>1067</v>
      </c>
      <c r="B972" s="446">
        <v>1667</v>
      </c>
      <c r="C972" s="415"/>
      <c r="D972" s="416">
        <v>5193</v>
      </c>
      <c r="E972" s="65" t="s">
        <v>4085</v>
      </c>
      <c r="F972" s="67">
        <f>+IFERROR(IF(VLOOKUP($A972,Indicators!$A:$D,3,FALSE)=0,"TBD",VLOOKUP($A972,Indicators!$A:$D,3,FALSE)),"TBD")</f>
        <v>14</v>
      </c>
      <c r="G972" s="183" t="s">
        <v>729</v>
      </c>
      <c r="H972" s="65" t="s">
        <v>3924</v>
      </c>
      <c r="J972" s="65" t="s">
        <v>3792</v>
      </c>
      <c r="M972" s="188">
        <v>1035</v>
      </c>
      <c r="N972" s="65">
        <v>30162</v>
      </c>
      <c r="O972" s="65" t="s">
        <v>749</v>
      </c>
      <c r="R972" s="260" t="s">
        <v>4086</v>
      </c>
      <c r="S972" s="260" t="s">
        <v>3969</v>
      </c>
      <c r="W972" s="65" t="s">
        <v>4087</v>
      </c>
      <c r="Y972" s="6" t="s">
        <v>4088</v>
      </c>
    </row>
    <row r="973" spans="1:25">
      <c r="A973" s="80">
        <v>1068</v>
      </c>
      <c r="B973" s="446">
        <v>1668</v>
      </c>
      <c r="C973" s="415"/>
      <c r="D973" s="416">
        <v>5194</v>
      </c>
      <c r="E973" s="65" t="s">
        <v>4089</v>
      </c>
      <c r="F973" s="67">
        <f>+IFERROR(IF(VLOOKUP($A973,Indicators!$A:$D,3,FALSE)=0,"TBD",VLOOKUP($A973,Indicators!$A:$D,3,FALSE)),"TBD")</f>
        <v>14</v>
      </c>
      <c r="G973" s="183" t="s">
        <v>729</v>
      </c>
      <c r="H973" s="65" t="s">
        <v>3924</v>
      </c>
      <c r="J973" s="65" t="s">
        <v>3792</v>
      </c>
      <c r="M973" s="188">
        <v>1036</v>
      </c>
      <c r="N973" s="65">
        <v>30163</v>
      </c>
      <c r="O973" s="65" t="s">
        <v>749</v>
      </c>
      <c r="R973" s="260" t="s">
        <v>4090</v>
      </c>
      <c r="S973" s="260" t="s">
        <v>2953</v>
      </c>
      <c r="W973" s="65" t="s">
        <v>4087</v>
      </c>
      <c r="Y973" s="6" t="s">
        <v>4088</v>
      </c>
    </row>
    <row r="974" spans="1:25">
      <c r="A974" s="80">
        <v>1069</v>
      </c>
      <c r="B974" s="446">
        <v>1669</v>
      </c>
      <c r="C974" s="415"/>
      <c r="D974" s="416">
        <v>5195</v>
      </c>
      <c r="E974" s="65" t="s">
        <v>4091</v>
      </c>
      <c r="F974" s="67">
        <f>+IFERROR(IF(VLOOKUP($A974,Indicators!$A:$D,3,FALSE)=0,"TBD",VLOOKUP($A974,Indicators!$A:$D,3,FALSE)),"TBD")</f>
        <v>14</v>
      </c>
      <c r="G974" s="183" t="s">
        <v>729</v>
      </c>
      <c r="H974" s="65" t="s">
        <v>3924</v>
      </c>
      <c r="J974" s="65" t="s">
        <v>3792</v>
      </c>
      <c r="M974" s="188">
        <v>1037</v>
      </c>
      <c r="N974" s="65">
        <v>30164</v>
      </c>
      <c r="O974" s="65" t="s">
        <v>749</v>
      </c>
      <c r="R974" s="260" t="s">
        <v>4090</v>
      </c>
      <c r="S974" s="260" t="s">
        <v>2953</v>
      </c>
      <c r="W974" s="65" t="s">
        <v>4087</v>
      </c>
      <c r="Y974" s="6" t="s">
        <v>4088</v>
      </c>
    </row>
    <row r="975" spans="1:25">
      <c r="A975" s="80">
        <v>1070</v>
      </c>
      <c r="B975" s="446">
        <v>1670</v>
      </c>
      <c r="C975" s="415"/>
      <c r="D975" s="416" t="e">
        <v>#N/A</v>
      </c>
      <c r="E975" s="65" t="s">
        <v>1954</v>
      </c>
      <c r="F975" s="67">
        <f>+IFERROR(IF(VLOOKUP($A975,Indicators!$A:$D,3,FALSE)=0,"TBD",VLOOKUP($A975,Indicators!$A:$D,3,FALSE)),"TBD")</f>
        <v>14</v>
      </c>
      <c r="G975" s="183" t="s">
        <v>729</v>
      </c>
      <c r="H975" s="65" t="s">
        <v>3791</v>
      </c>
      <c r="J975" s="65" t="s">
        <v>3792</v>
      </c>
      <c r="N975" s="65">
        <v>30165</v>
      </c>
      <c r="O975" s="65" t="s">
        <v>749</v>
      </c>
      <c r="P975" s="455" t="s">
        <v>3222</v>
      </c>
      <c r="R975" s="260" t="s">
        <v>2953</v>
      </c>
      <c r="S975" s="260" t="s">
        <v>3969</v>
      </c>
      <c r="Y975" s="6" t="s">
        <v>2953</v>
      </c>
    </row>
    <row r="976" spans="1:25">
      <c r="A976" s="80">
        <v>1071</v>
      </c>
      <c r="B976" s="446">
        <v>1671</v>
      </c>
      <c r="C976" s="415"/>
      <c r="D976" s="416">
        <v>5208</v>
      </c>
      <c r="E976" s="65" t="s">
        <v>4092</v>
      </c>
      <c r="F976" s="67">
        <f>+IFERROR(IF(VLOOKUP($A976,Indicators!$A:$D,3,FALSE)=0,"TBD",VLOOKUP($A976,Indicators!$A:$D,3,FALSE)),"TBD")</f>
        <v>14</v>
      </c>
      <c r="G976" s="183" t="s">
        <v>729</v>
      </c>
      <c r="H976" s="65" t="s">
        <v>3924</v>
      </c>
      <c r="J976" s="65" t="s">
        <v>3792</v>
      </c>
      <c r="M976" s="188">
        <v>1041</v>
      </c>
      <c r="N976" s="65">
        <v>30167</v>
      </c>
      <c r="O976" s="65" t="s">
        <v>749</v>
      </c>
      <c r="R976" s="260" t="s">
        <v>4086</v>
      </c>
      <c r="S976" s="260" t="s">
        <v>3969</v>
      </c>
      <c r="Y976" s="6" t="s">
        <v>4088</v>
      </c>
    </row>
    <row r="977" spans="1:25">
      <c r="A977" s="80">
        <v>1072</v>
      </c>
      <c r="B977" s="446">
        <v>1672</v>
      </c>
      <c r="C977" s="415"/>
      <c r="D977" s="416">
        <v>5129</v>
      </c>
      <c r="E977" s="65" t="s">
        <v>4093</v>
      </c>
      <c r="F977" s="67">
        <f>+IFERROR(IF(VLOOKUP($A977,Indicators!$A:$D,3,FALSE)=0,"TBD",VLOOKUP($A977,Indicators!$A:$D,3,FALSE)),"TBD")</f>
        <v>14</v>
      </c>
      <c r="G977" s="183" t="s">
        <v>729</v>
      </c>
      <c r="H977" s="65" t="s">
        <v>3924</v>
      </c>
      <c r="J977" s="65" t="s">
        <v>3792</v>
      </c>
      <c r="M977" s="188">
        <v>1005</v>
      </c>
      <c r="N977" s="65">
        <v>30168</v>
      </c>
      <c r="O977" s="65" t="s">
        <v>749</v>
      </c>
      <c r="R977" s="260" t="s">
        <v>4094</v>
      </c>
      <c r="S977" s="260" t="s">
        <v>3969</v>
      </c>
      <c r="W977" s="65" t="s">
        <v>4095</v>
      </c>
      <c r="X977" s="65" t="s">
        <v>4096</v>
      </c>
      <c r="Y977" s="6" t="s">
        <v>4097</v>
      </c>
    </row>
    <row r="978" spans="1:25">
      <c r="A978" s="80">
        <v>1073</v>
      </c>
      <c r="B978" s="446">
        <v>1673</v>
      </c>
      <c r="C978" s="415"/>
      <c r="D978" s="416">
        <v>5169</v>
      </c>
      <c r="E978" s="65" t="s">
        <v>4098</v>
      </c>
      <c r="F978" s="67">
        <f>+IFERROR(IF(VLOOKUP($A978,Indicators!$A:$D,3,FALSE)=0,"TBD",VLOOKUP($A978,Indicators!$A:$D,3,FALSE)),"TBD")</f>
        <v>14</v>
      </c>
      <c r="G978" s="183" t="s">
        <v>729</v>
      </c>
      <c r="H978" s="65" t="s">
        <v>3924</v>
      </c>
      <c r="J978" s="65" t="s">
        <v>3792</v>
      </c>
      <c r="M978" s="188">
        <v>1029</v>
      </c>
      <c r="N978" s="65">
        <v>30172</v>
      </c>
      <c r="O978" s="65" t="s">
        <v>749</v>
      </c>
      <c r="R978" s="260" t="s">
        <v>4099</v>
      </c>
      <c r="S978" s="260" t="s">
        <v>3969</v>
      </c>
      <c r="Y978" s="6" t="s">
        <v>4100</v>
      </c>
    </row>
    <row r="979" spans="1:25">
      <c r="A979" s="80">
        <v>1074</v>
      </c>
      <c r="B979" s="446">
        <v>1674</v>
      </c>
      <c r="C979" s="415"/>
      <c r="D979" s="416">
        <v>5142</v>
      </c>
      <c r="E979" s="183" t="s">
        <v>4101</v>
      </c>
      <c r="F979" s="67">
        <f>+IFERROR(IF(VLOOKUP($A979,Indicators!$A:$D,3,FALSE)=0,"TBD",VLOOKUP($A979,Indicators!$A:$D,3,FALSE)),"TBD")</f>
        <v>14</v>
      </c>
      <c r="G979" s="183" t="s">
        <v>729</v>
      </c>
      <c r="H979" s="65" t="s">
        <v>3924</v>
      </c>
      <c r="J979" s="65" t="s">
        <v>3792</v>
      </c>
      <c r="M979" s="188">
        <v>1015</v>
      </c>
      <c r="N979" s="65">
        <v>30175</v>
      </c>
      <c r="O979" s="65" t="s">
        <v>749</v>
      </c>
      <c r="P979" s="455" t="s">
        <v>4102</v>
      </c>
      <c r="R979" s="260" t="s">
        <v>4103</v>
      </c>
      <c r="S979" s="260" t="s">
        <v>3969</v>
      </c>
      <c r="Y979" s="6" t="s">
        <v>4088</v>
      </c>
    </row>
    <row r="980" spans="1:25">
      <c r="A980" s="80">
        <v>1075</v>
      </c>
      <c r="B980" s="446">
        <v>1675</v>
      </c>
      <c r="C980" s="415"/>
      <c r="D980" s="416">
        <v>5144</v>
      </c>
      <c r="E980" s="65" t="s">
        <v>4104</v>
      </c>
      <c r="F980" s="67">
        <f>+IFERROR(IF(VLOOKUP($A980,Indicators!$A:$D,3,FALSE)=0,"TBD",VLOOKUP($A980,Indicators!$A:$D,3,FALSE)),"TBD")</f>
        <v>14</v>
      </c>
      <c r="G980" s="183" t="s">
        <v>729</v>
      </c>
      <c r="H980" s="65" t="s">
        <v>3924</v>
      </c>
      <c r="J980" s="65" t="s">
        <v>3792</v>
      </c>
      <c r="M980" s="188">
        <v>1016</v>
      </c>
      <c r="N980" s="65">
        <v>30176</v>
      </c>
      <c r="O980" s="65" t="s">
        <v>749</v>
      </c>
      <c r="R980" s="260" t="s">
        <v>2953</v>
      </c>
      <c r="S980" s="260" t="s">
        <v>2953</v>
      </c>
      <c r="Y980" s="6" t="s">
        <v>2953</v>
      </c>
    </row>
    <row r="981" spans="1:25">
      <c r="A981" s="80">
        <v>1076</v>
      </c>
      <c r="B981" s="446">
        <v>1676</v>
      </c>
      <c r="C981" s="415"/>
      <c r="D981" s="416">
        <v>5121</v>
      </c>
      <c r="E981" s="65" t="s">
        <v>4105</v>
      </c>
      <c r="F981" s="67">
        <f>+IFERROR(IF(VLOOKUP($A981,Indicators!$A:$D,3,FALSE)=0,"TBD",VLOOKUP($A981,Indicators!$A:$D,3,FALSE)),"TBD")</f>
        <v>14</v>
      </c>
      <c r="G981" s="183" t="s">
        <v>729</v>
      </c>
      <c r="H981" s="65" t="s">
        <v>3924</v>
      </c>
      <c r="J981" s="65" t="s">
        <v>3792</v>
      </c>
      <c r="M981" s="188">
        <v>997</v>
      </c>
      <c r="N981" s="65">
        <v>30182</v>
      </c>
      <c r="O981" s="65">
        <v>456</v>
      </c>
      <c r="P981" s="455" t="s">
        <v>4102</v>
      </c>
      <c r="R981" s="260" t="s">
        <v>2953</v>
      </c>
      <c r="S981" s="260" t="s">
        <v>2953</v>
      </c>
      <c r="Y981" s="6" t="s">
        <v>4097</v>
      </c>
    </row>
    <row r="982" spans="1:25">
      <c r="A982" s="80">
        <v>1077</v>
      </c>
      <c r="B982" s="446">
        <v>1677</v>
      </c>
      <c r="C982" s="415"/>
      <c r="D982" s="416" t="e">
        <v>#N/A</v>
      </c>
      <c r="E982" s="65" t="s">
        <v>1961</v>
      </c>
      <c r="F982" s="67">
        <f>+IFERROR(IF(VLOOKUP($A982,Indicators!$A:$D,3,FALSE)=0,"TBD",VLOOKUP($A982,Indicators!$A:$D,3,FALSE)),"TBD")</f>
        <v>14</v>
      </c>
      <c r="G982" s="183" t="s">
        <v>729</v>
      </c>
      <c r="H982" s="65" t="s">
        <v>3924</v>
      </c>
      <c r="J982" s="65" t="s">
        <v>3792</v>
      </c>
      <c r="N982" s="65">
        <v>30183</v>
      </c>
      <c r="O982" s="65" t="s">
        <v>749</v>
      </c>
      <c r="P982" s="455" t="s">
        <v>4102</v>
      </c>
      <c r="R982" s="260" t="s">
        <v>2953</v>
      </c>
      <c r="S982" s="260" t="s">
        <v>2953</v>
      </c>
      <c r="Y982" s="6" t="s">
        <v>2953</v>
      </c>
    </row>
    <row r="983" spans="1:25">
      <c r="A983" s="80">
        <v>1078</v>
      </c>
      <c r="B983" s="446">
        <v>1678</v>
      </c>
      <c r="C983" s="415"/>
      <c r="D983" s="416" t="e">
        <v>#N/A</v>
      </c>
      <c r="E983" s="65" t="s">
        <v>1962</v>
      </c>
      <c r="F983" s="67">
        <f>+IFERROR(IF(VLOOKUP($A983,Indicators!$A:$D,3,FALSE)=0,"TBD",VLOOKUP($A983,Indicators!$A:$D,3,FALSE)),"TBD")</f>
        <v>14</v>
      </c>
      <c r="G983" s="183" t="s">
        <v>729</v>
      </c>
      <c r="H983" s="65" t="s">
        <v>3924</v>
      </c>
      <c r="J983" s="65" t="s">
        <v>3792</v>
      </c>
      <c r="N983" s="65">
        <v>30184</v>
      </c>
      <c r="O983" s="65" t="s">
        <v>749</v>
      </c>
      <c r="P983" s="455" t="s">
        <v>4102</v>
      </c>
      <c r="R983" s="260" t="s">
        <v>3991</v>
      </c>
      <c r="S983" s="260" t="s">
        <v>2953</v>
      </c>
      <c r="Y983" s="6" t="s">
        <v>2953</v>
      </c>
    </row>
    <row r="984" spans="1:25">
      <c r="A984" s="80">
        <v>1079</v>
      </c>
      <c r="B984" s="446">
        <v>1679</v>
      </c>
      <c r="C984" s="415"/>
      <c r="D984" s="416" t="e">
        <v>#N/A</v>
      </c>
      <c r="E984" s="65" t="s">
        <v>1963</v>
      </c>
      <c r="F984" s="67">
        <f>+IFERROR(IF(VLOOKUP($A984,Indicators!$A:$D,3,FALSE)=0,"TBD",VLOOKUP($A984,Indicators!$A:$D,3,FALSE)),"TBD")</f>
        <v>14</v>
      </c>
      <c r="G984" s="183" t="s">
        <v>729</v>
      </c>
      <c r="H984" s="65" t="s">
        <v>3924</v>
      </c>
      <c r="J984" s="65" t="s">
        <v>3792</v>
      </c>
      <c r="N984" s="65">
        <v>30185</v>
      </c>
      <c r="O984" s="65" t="s">
        <v>749</v>
      </c>
      <c r="P984" s="455" t="s">
        <v>4102</v>
      </c>
      <c r="R984" s="260" t="s">
        <v>2953</v>
      </c>
      <c r="S984" s="260" t="s">
        <v>2953</v>
      </c>
      <c r="Y984" s="6" t="s">
        <v>2953</v>
      </c>
    </row>
    <row r="985" spans="1:25">
      <c r="A985" s="80">
        <v>1080</v>
      </c>
      <c r="B985" s="446">
        <v>1680</v>
      </c>
      <c r="C985" s="415"/>
      <c r="D985" s="416" t="e">
        <v>#N/A</v>
      </c>
      <c r="E985" s="65" t="s">
        <v>1964</v>
      </c>
      <c r="F985" s="67">
        <f>+IFERROR(IF(VLOOKUP($A985,Indicators!$A:$D,3,FALSE)=0,"TBD",VLOOKUP($A985,Indicators!$A:$D,3,FALSE)),"TBD")</f>
        <v>14</v>
      </c>
      <c r="G985" s="183" t="s">
        <v>729</v>
      </c>
      <c r="H985" s="65" t="s">
        <v>3924</v>
      </c>
      <c r="J985" s="65" t="s">
        <v>3792</v>
      </c>
      <c r="N985" s="65">
        <v>30190</v>
      </c>
      <c r="O985" s="65" t="s">
        <v>749</v>
      </c>
      <c r="R985" s="260" t="s">
        <v>2953</v>
      </c>
      <c r="S985" s="260" t="s">
        <v>3163</v>
      </c>
      <c r="Y985" s="6" t="s">
        <v>2953</v>
      </c>
    </row>
    <row r="986" spans="1:25">
      <c r="A986" s="80">
        <v>1082</v>
      </c>
      <c r="B986" s="446">
        <v>1682</v>
      </c>
      <c r="C986" s="415"/>
      <c r="D986" s="416">
        <v>4182</v>
      </c>
      <c r="E986" s="65" t="s">
        <v>4106</v>
      </c>
      <c r="F986" s="67">
        <f>+IFERROR(IF(VLOOKUP($A986,Indicators!$A:$D,3,FALSE)=0,"TBD",VLOOKUP($A986,Indicators!$A:$D,3,FALSE)),"TBD")</f>
        <v>11</v>
      </c>
      <c r="G986" s="183" t="s">
        <v>723</v>
      </c>
      <c r="H986" s="65" t="s">
        <v>3924</v>
      </c>
      <c r="J986" s="65" t="s">
        <v>3792</v>
      </c>
      <c r="M986" s="206">
        <v>420</v>
      </c>
      <c r="N986" s="65">
        <v>30195</v>
      </c>
      <c r="O986" s="65" t="s">
        <v>749</v>
      </c>
      <c r="R986" s="260" t="s">
        <v>2953</v>
      </c>
      <c r="S986" s="260" t="s">
        <v>2953</v>
      </c>
      <c r="Y986" s="6" t="s">
        <v>2953</v>
      </c>
    </row>
    <row r="987" spans="1:25">
      <c r="A987" s="80">
        <v>1083</v>
      </c>
      <c r="B987" s="446">
        <v>1683</v>
      </c>
      <c r="C987" s="415"/>
      <c r="D987" s="416">
        <v>4359</v>
      </c>
      <c r="E987" s="65" t="s">
        <v>4107</v>
      </c>
      <c r="F987" s="67">
        <f>+IFERROR(IF(VLOOKUP($A987,Indicators!$A:$D,3,FALSE)=0,"TBD",VLOOKUP($A987,Indicators!$A:$D,3,FALSE)),"TBD")</f>
        <v>11</v>
      </c>
      <c r="G987" s="183" t="s">
        <v>723</v>
      </c>
      <c r="H987" s="65" t="s">
        <v>3924</v>
      </c>
      <c r="J987" s="65" t="s">
        <v>3792</v>
      </c>
      <c r="M987" s="206">
        <v>489</v>
      </c>
      <c r="N987" s="65">
        <v>30198</v>
      </c>
      <c r="O987" s="65" t="s">
        <v>749</v>
      </c>
      <c r="R987" s="260" t="s">
        <v>4108</v>
      </c>
      <c r="S987" s="260" t="s">
        <v>2953</v>
      </c>
      <c r="Y987" s="6" t="s">
        <v>4109</v>
      </c>
    </row>
    <row r="988" spans="1:25">
      <c r="A988" s="80">
        <v>1084</v>
      </c>
      <c r="B988" s="446">
        <v>1684</v>
      </c>
      <c r="C988" s="415"/>
      <c r="D988" s="416">
        <v>4243</v>
      </c>
      <c r="E988" s="65" t="s">
        <v>4110</v>
      </c>
      <c r="F988" s="67">
        <f>+IFERROR(IF(VLOOKUP($A988,Indicators!$A:$D,3,FALSE)=0,"TBD",VLOOKUP($A988,Indicators!$A:$D,3,FALSE)),"TBD")</f>
        <v>11</v>
      </c>
      <c r="G988" s="183" t="s">
        <v>723</v>
      </c>
      <c r="H988" s="65" t="s">
        <v>3924</v>
      </c>
      <c r="J988" s="65" t="s">
        <v>3792</v>
      </c>
      <c r="M988" s="206">
        <v>442</v>
      </c>
      <c r="N988" s="65">
        <v>30203</v>
      </c>
      <c r="O988" s="65">
        <v>488</v>
      </c>
      <c r="R988" s="260" t="s">
        <v>2953</v>
      </c>
      <c r="S988" s="260" t="s">
        <v>2953</v>
      </c>
      <c r="Y988" s="6" t="s">
        <v>2953</v>
      </c>
    </row>
    <row r="989" spans="1:25">
      <c r="A989" s="80">
        <v>1085</v>
      </c>
      <c r="B989" s="446">
        <v>1685</v>
      </c>
      <c r="C989" s="415"/>
      <c r="D989" s="416">
        <v>4278</v>
      </c>
      <c r="E989" s="65" t="s">
        <v>4111</v>
      </c>
      <c r="F989" s="67">
        <f>+IFERROR(IF(VLOOKUP($A989,Indicators!$A:$D,3,FALSE)=0,"TBD",VLOOKUP($A989,Indicators!$A:$D,3,FALSE)),"TBD")</f>
        <v>11</v>
      </c>
      <c r="G989" s="183" t="s">
        <v>723</v>
      </c>
      <c r="H989" s="65" t="s">
        <v>3924</v>
      </c>
      <c r="J989" s="65" t="s">
        <v>3792</v>
      </c>
      <c r="M989" s="206">
        <v>458</v>
      </c>
      <c r="N989" s="65">
        <v>30204</v>
      </c>
      <c r="O989" s="65" t="s">
        <v>749</v>
      </c>
      <c r="R989" s="260" t="s">
        <v>2953</v>
      </c>
      <c r="S989" s="260" t="s">
        <v>2953</v>
      </c>
      <c r="Y989" s="6" t="s">
        <v>2953</v>
      </c>
    </row>
    <row r="990" spans="1:25">
      <c r="A990" s="80">
        <v>1086</v>
      </c>
      <c r="B990" s="446">
        <v>1686</v>
      </c>
      <c r="C990" s="415"/>
      <c r="D990" s="416">
        <v>4382</v>
      </c>
      <c r="E990" s="65" t="s">
        <v>4112</v>
      </c>
      <c r="F990" s="67">
        <f>+IFERROR(IF(VLOOKUP($A990,Indicators!$A:$D,3,FALSE)=0,"TBD",VLOOKUP($A990,Indicators!$A:$D,3,FALSE)),"TBD")</f>
        <v>11</v>
      </c>
      <c r="G990" s="183" t="s">
        <v>723</v>
      </c>
      <c r="H990" s="65" t="s">
        <v>3924</v>
      </c>
      <c r="J990" s="65" t="s">
        <v>3792</v>
      </c>
      <c r="M990" s="206">
        <v>505</v>
      </c>
      <c r="N990" s="65">
        <v>30208</v>
      </c>
      <c r="O990" s="65">
        <v>439</v>
      </c>
      <c r="R990" s="260" t="s">
        <v>2953</v>
      </c>
      <c r="S990" s="260" t="s">
        <v>2953</v>
      </c>
      <c r="Y990" s="6" t="s">
        <v>4113</v>
      </c>
    </row>
    <row r="991" spans="1:25">
      <c r="A991" s="80">
        <v>1087</v>
      </c>
      <c r="B991" s="446">
        <v>1687</v>
      </c>
      <c r="C991" s="415"/>
      <c r="D991" s="416">
        <v>4389</v>
      </c>
      <c r="E991" s="65" t="s">
        <v>4114</v>
      </c>
      <c r="F991" s="67">
        <f>+IFERROR(IF(VLOOKUP($A991,Indicators!$A:$D,3,FALSE)=0,"TBD",VLOOKUP($A991,Indicators!$A:$D,3,FALSE)),"TBD")</f>
        <v>11</v>
      </c>
      <c r="G991" s="183" t="s">
        <v>723</v>
      </c>
      <c r="H991" s="65" t="s">
        <v>3924</v>
      </c>
      <c r="J991" s="65" t="s">
        <v>3792</v>
      </c>
      <c r="M991" s="206">
        <v>507</v>
      </c>
      <c r="N991" s="65">
        <v>30214</v>
      </c>
      <c r="O991" s="65">
        <v>438</v>
      </c>
      <c r="R991" s="260" t="s">
        <v>2953</v>
      </c>
      <c r="S991" s="260" t="s">
        <v>4115</v>
      </c>
      <c r="Y991" s="6" t="s">
        <v>2953</v>
      </c>
    </row>
    <row r="992" spans="1:25">
      <c r="A992" s="80">
        <v>1088</v>
      </c>
      <c r="B992" s="446">
        <v>1688</v>
      </c>
      <c r="C992" s="415"/>
      <c r="D992" s="416">
        <v>4403</v>
      </c>
      <c r="E992" s="65" t="s">
        <v>4116</v>
      </c>
      <c r="F992" s="67">
        <f>+IFERROR(IF(VLOOKUP($A992,Indicators!$A:$D,3,FALSE)=0,"TBD",VLOOKUP($A992,Indicators!$A:$D,3,FALSE)),"TBD")</f>
        <v>11</v>
      </c>
      <c r="G992" s="183" t="s">
        <v>723</v>
      </c>
      <c r="H992" s="65" t="s">
        <v>3924</v>
      </c>
      <c r="J992" s="65" t="s">
        <v>3792</v>
      </c>
      <c r="M992" s="206">
        <v>511</v>
      </c>
      <c r="N992" s="65">
        <v>30216</v>
      </c>
      <c r="O992" s="65" t="s">
        <v>749</v>
      </c>
      <c r="R992" s="260" t="s">
        <v>2953</v>
      </c>
      <c r="S992" s="260" t="s">
        <v>2953</v>
      </c>
      <c r="Y992" s="6" t="s">
        <v>2953</v>
      </c>
    </row>
    <row r="993" spans="1:25">
      <c r="A993" s="80">
        <v>1089</v>
      </c>
      <c r="B993" s="446">
        <v>1689</v>
      </c>
      <c r="C993" s="415"/>
      <c r="D993" s="416">
        <v>4813</v>
      </c>
      <c r="E993" s="65" t="s">
        <v>4117</v>
      </c>
      <c r="F993" s="67">
        <f>+IFERROR(IF(VLOOKUP($A993,Indicators!$A:$D,3,FALSE)=0,"TBD",VLOOKUP($A993,Indicators!$A:$D,3,FALSE)),"TBD")</f>
        <v>11</v>
      </c>
      <c r="G993" s="183" t="s">
        <v>723</v>
      </c>
      <c r="H993" s="65" t="s">
        <v>3924</v>
      </c>
      <c r="J993" s="65" t="s">
        <v>3792</v>
      </c>
      <c r="M993" s="206">
        <v>570</v>
      </c>
      <c r="N993" s="65">
        <v>30218</v>
      </c>
      <c r="O993" s="65" t="s">
        <v>749</v>
      </c>
      <c r="P993" s="455" t="s">
        <v>4118</v>
      </c>
      <c r="R993" s="260" t="s">
        <v>2953</v>
      </c>
      <c r="S993" s="260" t="s">
        <v>2953</v>
      </c>
      <c r="Y993" s="6" t="s">
        <v>3683</v>
      </c>
    </row>
    <row r="994" spans="1:25">
      <c r="A994" s="80">
        <v>1090</v>
      </c>
      <c r="B994" s="446">
        <v>1690</v>
      </c>
      <c r="C994" s="415"/>
      <c r="D994" s="416" t="e">
        <v>#N/A</v>
      </c>
      <c r="E994" s="65" t="s">
        <v>4119</v>
      </c>
      <c r="F994" s="67">
        <f>+IFERROR(IF(VLOOKUP($A994,Indicators!$A:$D,3,FALSE)=0,"TBD",VLOOKUP($A994,Indicators!$A:$D,3,FALSE)),"TBD")</f>
        <v>11</v>
      </c>
      <c r="G994" s="183" t="s">
        <v>723</v>
      </c>
      <c r="H994" s="65" t="s">
        <v>3791</v>
      </c>
      <c r="J994" s="65" t="s">
        <v>3792</v>
      </c>
      <c r="M994" s="6" t="s">
        <v>2953</v>
      </c>
      <c r="N994" s="65">
        <v>30219</v>
      </c>
      <c r="O994" s="65" t="s">
        <v>749</v>
      </c>
      <c r="P994" s="455" t="s">
        <v>4118</v>
      </c>
      <c r="R994" s="260" t="s">
        <v>2953</v>
      </c>
      <c r="S994" s="260" t="s">
        <v>2953</v>
      </c>
      <c r="Y994" s="6" t="s">
        <v>3683</v>
      </c>
    </row>
    <row r="995" spans="1:25">
      <c r="A995" s="80">
        <v>1091</v>
      </c>
      <c r="B995" s="446">
        <v>1691</v>
      </c>
      <c r="C995" s="415"/>
      <c r="D995" s="416">
        <v>4827</v>
      </c>
      <c r="E995" s="65" t="s">
        <v>4120</v>
      </c>
      <c r="F995" s="67">
        <f>+IFERROR(IF(VLOOKUP($A995,Indicators!$A:$D,3,FALSE)=0,"TBD",VLOOKUP($A995,Indicators!$A:$D,3,FALSE)),"TBD")</f>
        <v>11</v>
      </c>
      <c r="G995" s="183" t="s">
        <v>723</v>
      </c>
      <c r="H995" s="65" t="s">
        <v>3924</v>
      </c>
      <c r="J995" s="65" t="s">
        <v>3792</v>
      </c>
      <c r="M995" s="206">
        <v>572</v>
      </c>
      <c r="N995" s="65">
        <v>30221</v>
      </c>
      <c r="O995" s="65" t="s">
        <v>749</v>
      </c>
      <c r="R995" s="260" t="s">
        <v>2953</v>
      </c>
      <c r="S995" s="260" t="s">
        <v>2953</v>
      </c>
      <c r="Y995" s="6" t="s">
        <v>2953</v>
      </c>
    </row>
    <row r="996" spans="1:25">
      <c r="A996" s="80">
        <v>1092</v>
      </c>
      <c r="B996" s="446">
        <v>1692</v>
      </c>
      <c r="C996" s="415"/>
      <c r="D996" s="416" t="e">
        <v>#N/A</v>
      </c>
      <c r="E996" s="65" t="s">
        <v>1976</v>
      </c>
      <c r="F996" s="67">
        <f>+IFERROR(IF(VLOOKUP($A996,Indicators!$A:$D,3,FALSE)=0,"TBD",VLOOKUP($A996,Indicators!$A:$D,3,FALSE)),"TBD")</f>
        <v>11</v>
      </c>
      <c r="G996" s="183" t="s">
        <v>723</v>
      </c>
      <c r="H996" s="65" t="s">
        <v>3791</v>
      </c>
      <c r="J996" s="65" t="s">
        <v>3792</v>
      </c>
      <c r="M996" s="6" t="s">
        <v>2953</v>
      </c>
      <c r="N996" s="65">
        <v>30222</v>
      </c>
      <c r="O996" s="65" t="s">
        <v>749</v>
      </c>
      <c r="R996" s="260" t="s">
        <v>2953</v>
      </c>
      <c r="S996" s="260" t="s">
        <v>2953</v>
      </c>
      <c r="Y996" s="6" t="s">
        <v>2953</v>
      </c>
    </row>
    <row r="997" spans="1:25">
      <c r="A997" s="80">
        <v>1093</v>
      </c>
      <c r="B997" s="446">
        <v>1693</v>
      </c>
      <c r="C997" s="415"/>
      <c r="D997" s="416" t="e">
        <v>#N/A</v>
      </c>
      <c r="E997" s="65" t="s">
        <v>4121</v>
      </c>
      <c r="F997" s="67">
        <f>+IFERROR(IF(VLOOKUP($A997,Indicators!$A:$D,3,FALSE)=0,"TBD",VLOOKUP($A997,Indicators!$A:$D,3,FALSE)),"TBD")</f>
        <v>11</v>
      </c>
      <c r="G997" s="183" t="s">
        <v>723</v>
      </c>
      <c r="H997" s="65" t="s">
        <v>3924</v>
      </c>
      <c r="J997" s="65" t="s">
        <v>3792</v>
      </c>
      <c r="M997" s="206">
        <v>562</v>
      </c>
      <c r="N997" s="65">
        <v>30223</v>
      </c>
      <c r="O997" s="65" t="s">
        <v>749</v>
      </c>
      <c r="R997" s="260" t="s">
        <v>2953</v>
      </c>
      <c r="S997" s="260" t="s">
        <v>2953</v>
      </c>
      <c r="Y997" s="6" t="s">
        <v>3683</v>
      </c>
    </row>
    <row r="998" spans="1:25">
      <c r="A998" s="80">
        <v>1094</v>
      </c>
      <c r="B998" s="446">
        <v>1694</v>
      </c>
      <c r="C998" s="415"/>
      <c r="D998" s="416">
        <v>4447</v>
      </c>
      <c r="E998" s="65" t="s">
        <v>4122</v>
      </c>
      <c r="F998" s="67">
        <f>+IFERROR(IF(VLOOKUP($A998,Indicators!$A:$D,3,FALSE)=0,"TBD",VLOOKUP($A998,Indicators!$A:$D,3,FALSE)),"TBD")</f>
        <v>11</v>
      </c>
      <c r="G998" s="183" t="s">
        <v>723</v>
      </c>
      <c r="H998" s="65" t="s">
        <v>3924</v>
      </c>
      <c r="J998" s="65" t="s">
        <v>3792</v>
      </c>
      <c r="M998" s="206">
        <v>520</v>
      </c>
      <c r="N998" s="65">
        <v>30228</v>
      </c>
      <c r="O998" s="65" t="s">
        <v>749</v>
      </c>
      <c r="R998" s="260" t="s">
        <v>2953</v>
      </c>
      <c r="S998" s="260" t="s">
        <v>2953</v>
      </c>
      <c r="X998" s="65" t="s">
        <v>4123</v>
      </c>
      <c r="Y998" s="6" t="s">
        <v>4009</v>
      </c>
    </row>
    <row r="999" spans="1:25">
      <c r="A999" s="80">
        <v>1095</v>
      </c>
      <c r="B999" s="446">
        <v>1695</v>
      </c>
      <c r="C999" s="415"/>
      <c r="D999" s="416">
        <v>4477</v>
      </c>
      <c r="E999" s="65" t="s">
        <v>4124</v>
      </c>
      <c r="F999" s="67">
        <f>+IFERROR(IF(VLOOKUP($A999,Indicators!$A:$D,3,FALSE)=0,"TBD",VLOOKUP($A999,Indicators!$A:$D,3,FALSE)),"TBD")</f>
        <v>11</v>
      </c>
      <c r="G999" s="183" t="s">
        <v>723</v>
      </c>
      <c r="H999" s="65" t="s">
        <v>3924</v>
      </c>
      <c r="J999" s="65" t="s">
        <v>3792</v>
      </c>
      <c r="M999" s="206">
        <v>524</v>
      </c>
      <c r="N999" s="65">
        <v>30232</v>
      </c>
      <c r="O999" s="65" t="s">
        <v>749</v>
      </c>
      <c r="R999" s="260" t="s">
        <v>4125</v>
      </c>
      <c r="S999" s="260" t="s">
        <v>2953</v>
      </c>
      <c r="Y999" s="6" t="s">
        <v>4009</v>
      </c>
    </row>
    <row r="1000" spans="1:25">
      <c r="A1000" s="80">
        <v>1096</v>
      </c>
      <c r="B1000" s="446">
        <v>1696</v>
      </c>
      <c r="C1000" s="415"/>
      <c r="D1000" s="416" t="e">
        <v>#N/A</v>
      </c>
      <c r="E1000" s="65" t="s">
        <v>4126</v>
      </c>
      <c r="F1000" s="67">
        <f>+IFERROR(IF(VLOOKUP($A1000,Indicators!$A:$D,3,FALSE)=0,"TBD",VLOOKUP($A1000,Indicators!$A:$D,3,FALSE)),"TBD")</f>
        <v>11</v>
      </c>
      <c r="G1000" s="183" t="s">
        <v>723</v>
      </c>
      <c r="H1000" s="65" t="s">
        <v>3791</v>
      </c>
      <c r="J1000" s="65" t="s">
        <v>3792</v>
      </c>
      <c r="M1000" s="6" t="s">
        <v>2953</v>
      </c>
      <c r="N1000" s="65">
        <v>30236</v>
      </c>
      <c r="O1000" s="65" t="s">
        <v>749</v>
      </c>
      <c r="P1000" s="6" t="s">
        <v>4127</v>
      </c>
      <c r="R1000" s="260" t="s">
        <v>4008</v>
      </c>
      <c r="S1000" s="260" t="s">
        <v>2953</v>
      </c>
      <c r="Y1000" s="6" t="s">
        <v>4009</v>
      </c>
    </row>
    <row r="1001" spans="1:25">
      <c r="A1001" s="80">
        <v>1097</v>
      </c>
      <c r="B1001" s="446">
        <v>1697</v>
      </c>
      <c r="C1001" s="415"/>
      <c r="D1001" s="416">
        <v>4446</v>
      </c>
      <c r="E1001" s="65" t="s">
        <v>4128</v>
      </c>
      <c r="F1001" s="67">
        <f>+IFERROR(IF(VLOOKUP($A1001,Indicators!$A:$D,3,FALSE)=0,"TBD",VLOOKUP($A1001,Indicators!$A:$D,3,FALSE)),"TBD")</f>
        <v>11</v>
      </c>
      <c r="G1001" s="183" t="s">
        <v>723</v>
      </c>
      <c r="H1001" s="65" t="s">
        <v>3924</v>
      </c>
      <c r="J1001" s="65" t="s">
        <v>3792</v>
      </c>
      <c r="M1001" s="206">
        <v>519</v>
      </c>
      <c r="N1001" s="65">
        <v>30237</v>
      </c>
      <c r="O1001" s="65" t="s">
        <v>749</v>
      </c>
      <c r="P1001" s="6" t="s">
        <v>4127</v>
      </c>
      <c r="R1001" s="260" t="s">
        <v>2953</v>
      </c>
      <c r="S1001" s="260" t="s">
        <v>2953</v>
      </c>
      <c r="Y1001" s="6" t="s">
        <v>4009</v>
      </c>
    </row>
    <row r="1002" spans="1:25">
      <c r="A1002" s="80">
        <v>1098</v>
      </c>
      <c r="B1002" s="446">
        <v>1698</v>
      </c>
      <c r="C1002" s="415"/>
      <c r="D1002" s="416">
        <v>4537</v>
      </c>
      <c r="E1002" s="65" t="s">
        <v>4129</v>
      </c>
      <c r="F1002" s="67">
        <f>+IFERROR(IF(VLOOKUP($A1002,Indicators!$A:$D,3,FALSE)=0,"TBD",VLOOKUP($A1002,Indicators!$A:$D,3,FALSE)),"TBD")</f>
        <v>11</v>
      </c>
      <c r="G1002" s="183" t="s">
        <v>723</v>
      </c>
      <c r="H1002" s="65" t="s">
        <v>3924</v>
      </c>
      <c r="J1002" s="65" t="s">
        <v>3792</v>
      </c>
      <c r="M1002" s="206">
        <v>533</v>
      </c>
      <c r="N1002" s="65">
        <v>30238</v>
      </c>
      <c r="O1002" s="65" t="s">
        <v>749</v>
      </c>
      <c r="P1002" s="6" t="s">
        <v>4130</v>
      </c>
      <c r="R1002" s="260" t="s">
        <v>2953</v>
      </c>
      <c r="S1002" s="260" t="s">
        <v>2953</v>
      </c>
      <c r="X1002" s="65" t="s">
        <v>4131</v>
      </c>
      <c r="Y1002" s="6" t="s">
        <v>4132</v>
      </c>
    </row>
    <row r="1003" spans="1:25">
      <c r="A1003" s="80">
        <v>1099</v>
      </c>
      <c r="B1003" s="446">
        <v>1699</v>
      </c>
      <c r="C1003" s="415"/>
      <c r="D1003" s="416">
        <v>4539</v>
      </c>
      <c r="E1003" s="65" t="s">
        <v>4133</v>
      </c>
      <c r="F1003" s="67">
        <f>+IFERROR(IF(VLOOKUP($A1003,Indicators!$A:$D,3,FALSE)=0,"TBD",VLOOKUP($A1003,Indicators!$A:$D,3,FALSE)),"TBD")</f>
        <v>11</v>
      </c>
      <c r="G1003" s="183" t="s">
        <v>723</v>
      </c>
      <c r="H1003" s="65" t="s">
        <v>3924</v>
      </c>
      <c r="J1003" s="65" t="s">
        <v>3792</v>
      </c>
      <c r="M1003" s="206">
        <v>535</v>
      </c>
      <c r="N1003" s="65">
        <v>30242</v>
      </c>
      <c r="O1003" s="65" t="s">
        <v>749</v>
      </c>
      <c r="P1003" s="6" t="s">
        <v>4130</v>
      </c>
      <c r="R1003" s="260" t="s">
        <v>2953</v>
      </c>
      <c r="S1003" s="260" t="s">
        <v>2953</v>
      </c>
      <c r="W1003" s="65" t="s">
        <v>4134</v>
      </c>
      <c r="Y1003" s="6" t="s">
        <v>2953</v>
      </c>
    </row>
    <row r="1004" spans="1:25">
      <c r="A1004" s="80">
        <v>1100</v>
      </c>
      <c r="B1004" s="446">
        <v>1700</v>
      </c>
      <c r="C1004" s="415"/>
      <c r="D1004" s="416">
        <v>4541</v>
      </c>
      <c r="E1004" s="65" t="s">
        <v>4135</v>
      </c>
      <c r="F1004" s="67">
        <f>+IFERROR(IF(VLOOKUP($A1004,Indicators!$A:$D,3,FALSE)=0,"TBD",VLOOKUP($A1004,Indicators!$A:$D,3,FALSE)),"TBD")</f>
        <v>11</v>
      </c>
      <c r="G1004" s="183" t="s">
        <v>723</v>
      </c>
      <c r="H1004" s="65" t="s">
        <v>3924</v>
      </c>
      <c r="J1004" s="65" t="s">
        <v>3792</v>
      </c>
      <c r="M1004" s="206">
        <v>536</v>
      </c>
      <c r="N1004" s="65">
        <v>30243</v>
      </c>
      <c r="O1004" s="65" t="s">
        <v>749</v>
      </c>
      <c r="P1004" s="6" t="s">
        <v>4130</v>
      </c>
      <c r="R1004" s="260" t="s">
        <v>2953</v>
      </c>
      <c r="S1004" s="260" t="s">
        <v>2953</v>
      </c>
      <c r="Y1004" s="6" t="s">
        <v>2953</v>
      </c>
    </row>
    <row r="1005" spans="1:25">
      <c r="A1005" s="80">
        <v>1101</v>
      </c>
      <c r="B1005" s="446">
        <v>1701</v>
      </c>
      <c r="C1005" s="415"/>
      <c r="D1005" s="416" t="e">
        <v>#N/A</v>
      </c>
      <c r="E1005" s="65" t="s">
        <v>1985</v>
      </c>
      <c r="F1005" s="67">
        <f>+IFERROR(IF(VLOOKUP($A1005,Indicators!$A:$D,3,FALSE)=0,"TBD",VLOOKUP($A1005,Indicators!$A:$D,3,FALSE)),"TBD")</f>
        <v>11</v>
      </c>
      <c r="G1005" s="183" t="s">
        <v>723</v>
      </c>
      <c r="H1005" s="65" t="s">
        <v>3791</v>
      </c>
      <c r="J1005" s="65" t="s">
        <v>3792</v>
      </c>
      <c r="M1005" s="204"/>
      <c r="N1005" s="65">
        <v>30244</v>
      </c>
      <c r="O1005" s="65" t="s">
        <v>749</v>
      </c>
      <c r="R1005" s="260" t="s">
        <v>2953</v>
      </c>
      <c r="S1005" s="260" t="s">
        <v>2953</v>
      </c>
      <c r="Y1005" s="6" t="s">
        <v>2953</v>
      </c>
    </row>
    <row r="1006" spans="1:25">
      <c r="A1006" s="80">
        <v>1102</v>
      </c>
      <c r="B1006" s="446">
        <v>1702</v>
      </c>
      <c r="C1006" s="415"/>
      <c r="D1006" s="416">
        <v>4545</v>
      </c>
      <c r="E1006" s="65" t="s">
        <v>4136</v>
      </c>
      <c r="F1006" s="67">
        <f>+IFERROR(IF(VLOOKUP($A1006,Indicators!$A:$D,3,FALSE)=0,"TBD",VLOOKUP($A1006,Indicators!$A:$D,3,FALSE)),"TBD")</f>
        <v>11</v>
      </c>
      <c r="G1006" s="183" t="s">
        <v>723</v>
      </c>
      <c r="H1006" s="65" t="s">
        <v>3924</v>
      </c>
      <c r="J1006" s="65" t="s">
        <v>3792</v>
      </c>
      <c r="M1006" s="206">
        <v>538</v>
      </c>
      <c r="N1006" s="65">
        <v>30245</v>
      </c>
      <c r="O1006" s="65" t="s">
        <v>749</v>
      </c>
      <c r="P1006" s="6" t="s">
        <v>4137</v>
      </c>
      <c r="R1006" s="260" t="s">
        <v>2953</v>
      </c>
      <c r="S1006" s="260" t="s">
        <v>2953</v>
      </c>
      <c r="W1006" s="65" t="s">
        <v>4138</v>
      </c>
      <c r="Y1006" s="6" t="s">
        <v>2953</v>
      </c>
    </row>
    <row r="1007" spans="1:25">
      <c r="A1007" s="80">
        <v>1103</v>
      </c>
      <c r="B1007" s="446">
        <v>1703</v>
      </c>
      <c r="C1007" s="415"/>
      <c r="D1007" s="416">
        <v>4548</v>
      </c>
      <c r="E1007" s="65" t="s">
        <v>4139</v>
      </c>
      <c r="F1007" s="67">
        <f>+IFERROR(IF(VLOOKUP($A1007,Indicators!$A:$D,3,FALSE)=0,"TBD",VLOOKUP($A1007,Indicators!$A:$D,3,FALSE)),"TBD")</f>
        <v>11</v>
      </c>
      <c r="G1007" s="183" t="s">
        <v>723</v>
      </c>
      <c r="H1007" s="65" t="s">
        <v>3791</v>
      </c>
      <c r="J1007" s="65" t="s">
        <v>3792</v>
      </c>
      <c r="M1007" s="206">
        <v>539</v>
      </c>
      <c r="N1007" s="65">
        <v>30246</v>
      </c>
      <c r="O1007" s="65" t="s">
        <v>749</v>
      </c>
      <c r="P1007" s="6" t="s">
        <v>4130</v>
      </c>
      <c r="R1007" s="260" t="s">
        <v>2953</v>
      </c>
      <c r="S1007" s="260" t="s">
        <v>2953</v>
      </c>
      <c r="W1007" s="65" t="s">
        <v>4138</v>
      </c>
      <c r="Y1007" s="6" t="s">
        <v>2953</v>
      </c>
    </row>
    <row r="1008" spans="1:25">
      <c r="A1008" s="80">
        <v>1104</v>
      </c>
      <c r="B1008" s="446">
        <v>1704</v>
      </c>
      <c r="C1008" s="415"/>
      <c r="D1008" s="416">
        <v>4552</v>
      </c>
      <c r="E1008" s="65" t="s">
        <v>4140</v>
      </c>
      <c r="F1008" s="67">
        <f>+IFERROR(IF(VLOOKUP($A1008,Indicators!$A:$D,3,FALSE)=0,"TBD",VLOOKUP($A1008,Indicators!$A:$D,3,FALSE)),"TBD")</f>
        <v>11</v>
      </c>
      <c r="G1008" s="183" t="s">
        <v>723</v>
      </c>
      <c r="H1008" s="65" t="s">
        <v>3924</v>
      </c>
      <c r="J1008" s="65" t="s">
        <v>3792</v>
      </c>
      <c r="M1008" s="206">
        <v>540</v>
      </c>
      <c r="N1008" s="65">
        <v>30247</v>
      </c>
      <c r="O1008" s="65" t="s">
        <v>749</v>
      </c>
      <c r="P1008" s="6" t="s">
        <v>4141</v>
      </c>
      <c r="R1008" s="260" t="s">
        <v>3992</v>
      </c>
      <c r="S1008" s="260" t="s">
        <v>2953</v>
      </c>
      <c r="Y1008" s="6" t="s">
        <v>4034</v>
      </c>
    </row>
    <row r="1009" spans="1:25">
      <c r="A1009" s="80">
        <v>1105</v>
      </c>
      <c r="B1009" s="446">
        <v>1705</v>
      </c>
      <c r="C1009" s="415"/>
      <c r="D1009" s="416" t="e">
        <v>#N/A</v>
      </c>
      <c r="E1009" s="65" t="s">
        <v>4142</v>
      </c>
      <c r="F1009" s="67">
        <f>+IFERROR(IF(VLOOKUP($A1009,Indicators!$A:$D,3,FALSE)=0,"TBD",VLOOKUP($A1009,Indicators!$A:$D,3,FALSE)),"TBD")</f>
        <v>11</v>
      </c>
      <c r="G1009" s="183" t="s">
        <v>723</v>
      </c>
      <c r="H1009" s="65" t="s">
        <v>3924</v>
      </c>
      <c r="J1009" s="65" t="s">
        <v>3792</v>
      </c>
      <c r="M1009" s="206">
        <v>541</v>
      </c>
      <c r="N1009" s="65">
        <v>30248</v>
      </c>
      <c r="O1009" s="65" t="s">
        <v>749</v>
      </c>
      <c r="P1009" s="6" t="s">
        <v>4141</v>
      </c>
      <c r="R1009" s="260" t="s">
        <v>2953</v>
      </c>
      <c r="S1009" s="260" t="s">
        <v>2953</v>
      </c>
      <c r="Y1009" s="6" t="s">
        <v>2953</v>
      </c>
    </row>
    <row r="1010" spans="1:25">
      <c r="A1010" s="80">
        <v>1106</v>
      </c>
      <c r="B1010" s="446">
        <v>1706</v>
      </c>
      <c r="C1010" s="415"/>
      <c r="D1010" s="416">
        <v>4558</v>
      </c>
      <c r="E1010" s="65" t="s">
        <v>4143</v>
      </c>
      <c r="F1010" s="67">
        <f>+IFERROR(IF(VLOOKUP($A1010,Indicators!$A:$D,3,FALSE)=0,"TBD",VLOOKUP($A1010,Indicators!$A:$D,3,FALSE)),"TBD")</f>
        <v>11</v>
      </c>
      <c r="G1010" s="183" t="s">
        <v>723</v>
      </c>
      <c r="H1010" s="65" t="s">
        <v>3924</v>
      </c>
      <c r="J1010" s="65" t="s">
        <v>3792</v>
      </c>
      <c r="M1010" s="206">
        <v>542</v>
      </c>
      <c r="N1010" s="65">
        <v>30249</v>
      </c>
      <c r="O1010" s="65" t="s">
        <v>749</v>
      </c>
      <c r="P1010" s="6" t="s">
        <v>4144</v>
      </c>
      <c r="R1010" s="260" t="s">
        <v>4145</v>
      </c>
      <c r="S1010" s="260" t="s">
        <v>2953</v>
      </c>
      <c r="Y1010" s="6" t="s">
        <v>4132</v>
      </c>
    </row>
    <row r="1011" spans="1:25">
      <c r="A1011" s="80">
        <v>1107</v>
      </c>
      <c r="B1011" s="446">
        <v>1707</v>
      </c>
      <c r="C1011" s="415"/>
      <c r="D1011" s="416">
        <v>4587</v>
      </c>
      <c r="E1011" s="65" t="s">
        <v>4146</v>
      </c>
      <c r="F1011" s="67">
        <f>+IFERROR(IF(VLOOKUP($A1011,Indicators!$A:$D,3,FALSE)=0,"TBD",VLOOKUP($A1011,Indicators!$A:$D,3,FALSE)),"TBD")</f>
        <v>11</v>
      </c>
      <c r="G1011" s="183" t="s">
        <v>723</v>
      </c>
      <c r="H1011" s="65" t="s">
        <v>3924</v>
      </c>
      <c r="J1011" s="65" t="s">
        <v>3792</v>
      </c>
      <c r="M1011" s="206">
        <v>543</v>
      </c>
      <c r="N1011" s="65">
        <v>30250</v>
      </c>
      <c r="O1011" s="65" t="s">
        <v>749</v>
      </c>
      <c r="P1011" s="6" t="s">
        <v>4147</v>
      </c>
      <c r="R1011" s="260" t="s">
        <v>2953</v>
      </c>
      <c r="S1011" s="260" t="s">
        <v>2953</v>
      </c>
      <c r="Y1011" s="6" t="s">
        <v>4034</v>
      </c>
    </row>
    <row r="1012" spans="1:25">
      <c r="A1012" s="80">
        <v>1108</v>
      </c>
      <c r="B1012" s="446">
        <v>1708</v>
      </c>
      <c r="C1012" s="415"/>
      <c r="D1012" s="416">
        <v>4589</v>
      </c>
      <c r="E1012" s="65" t="s">
        <v>4148</v>
      </c>
      <c r="F1012" s="67">
        <f>+IFERROR(IF(VLOOKUP($A1012,Indicators!$A:$D,3,FALSE)=0,"TBD",VLOOKUP($A1012,Indicators!$A:$D,3,FALSE)),"TBD")</f>
        <v>11</v>
      </c>
      <c r="G1012" s="183" t="s">
        <v>723</v>
      </c>
      <c r="H1012" s="65" t="s">
        <v>3924</v>
      </c>
      <c r="J1012" s="65" t="s">
        <v>3792</v>
      </c>
      <c r="M1012" s="206">
        <v>544</v>
      </c>
      <c r="N1012" s="65">
        <v>30251</v>
      </c>
      <c r="O1012" s="65" t="s">
        <v>749</v>
      </c>
      <c r="P1012" s="6"/>
      <c r="R1012" s="260" t="s">
        <v>2953</v>
      </c>
      <c r="S1012" s="260" t="s">
        <v>2953</v>
      </c>
      <c r="Y1012" s="6" t="s">
        <v>2953</v>
      </c>
    </row>
    <row r="1013" spans="1:25">
      <c r="A1013" s="80">
        <v>1109</v>
      </c>
      <c r="B1013" s="446">
        <v>1709</v>
      </c>
      <c r="C1013" s="415"/>
      <c r="D1013" s="416">
        <v>4591</v>
      </c>
      <c r="E1013" s="65" t="s">
        <v>4149</v>
      </c>
      <c r="F1013" s="67">
        <f>+IFERROR(IF(VLOOKUP($A1013,Indicators!$A:$D,3,FALSE)=0,"TBD",VLOOKUP($A1013,Indicators!$A:$D,3,FALSE)),"TBD")</f>
        <v>11</v>
      </c>
      <c r="G1013" s="183" t="s">
        <v>723</v>
      </c>
      <c r="H1013" s="65" t="s">
        <v>3924</v>
      </c>
      <c r="J1013" s="65" t="s">
        <v>3792</v>
      </c>
      <c r="M1013" s="206">
        <v>545</v>
      </c>
      <c r="N1013" s="65">
        <v>30252</v>
      </c>
      <c r="O1013" s="65" t="s">
        <v>749</v>
      </c>
      <c r="P1013" s="6" t="s">
        <v>4141</v>
      </c>
      <c r="R1013" s="260" t="s">
        <v>2953</v>
      </c>
      <c r="S1013" s="260" t="s">
        <v>2953</v>
      </c>
      <c r="W1013" s="65" t="s">
        <v>4150</v>
      </c>
      <c r="Y1013" s="6" t="s">
        <v>4151</v>
      </c>
    </row>
    <row r="1014" spans="1:25">
      <c r="A1014" s="80">
        <v>1110</v>
      </c>
      <c r="B1014" s="446">
        <v>1710</v>
      </c>
      <c r="C1014" s="415"/>
      <c r="D1014" s="416">
        <v>4592</v>
      </c>
      <c r="E1014" s="65" t="s">
        <v>4152</v>
      </c>
      <c r="F1014" s="67">
        <f>+IFERROR(IF(VLOOKUP($A1014,Indicators!$A:$D,3,FALSE)=0,"TBD",VLOOKUP($A1014,Indicators!$A:$D,3,FALSE)),"TBD")</f>
        <v>11</v>
      </c>
      <c r="G1014" s="183" t="s">
        <v>723</v>
      </c>
      <c r="H1014" s="65" t="s">
        <v>3924</v>
      </c>
      <c r="J1014" s="65" t="s">
        <v>3792</v>
      </c>
      <c r="M1014" s="206">
        <v>546</v>
      </c>
      <c r="N1014" s="65">
        <v>30253</v>
      </c>
      <c r="O1014" s="65" t="s">
        <v>749</v>
      </c>
      <c r="P1014" s="6"/>
      <c r="R1014" s="260" t="s">
        <v>2953</v>
      </c>
      <c r="S1014" s="260" t="s">
        <v>2953</v>
      </c>
      <c r="Y1014" s="6" t="s">
        <v>2953</v>
      </c>
    </row>
    <row r="1015" spans="1:25">
      <c r="A1015" s="80">
        <v>1111</v>
      </c>
      <c r="B1015" s="446">
        <v>1711</v>
      </c>
      <c r="C1015" s="415"/>
      <c r="D1015" s="416">
        <v>4593</v>
      </c>
      <c r="E1015" s="65" t="s">
        <v>4153</v>
      </c>
      <c r="F1015" s="67">
        <f>+IFERROR(IF(VLOOKUP($A1015,Indicators!$A:$D,3,FALSE)=0,"TBD",VLOOKUP($A1015,Indicators!$A:$D,3,FALSE)),"TBD")</f>
        <v>11</v>
      </c>
      <c r="G1015" s="183" t="s">
        <v>723</v>
      </c>
      <c r="H1015" s="65" t="s">
        <v>3924</v>
      </c>
      <c r="J1015" s="65" t="s">
        <v>3792</v>
      </c>
      <c r="M1015" s="206">
        <v>547</v>
      </c>
      <c r="N1015" s="65">
        <v>30254</v>
      </c>
      <c r="O1015" s="65" t="s">
        <v>749</v>
      </c>
      <c r="P1015" s="6" t="s">
        <v>4141</v>
      </c>
      <c r="R1015" s="260" t="s">
        <v>4000</v>
      </c>
      <c r="S1015" s="260" t="s">
        <v>2953</v>
      </c>
      <c r="Y1015" s="6" t="s">
        <v>4034</v>
      </c>
    </row>
    <row r="1016" spans="1:25">
      <c r="A1016" s="80">
        <v>1112</v>
      </c>
      <c r="B1016" s="446">
        <v>1712</v>
      </c>
      <c r="C1016" s="415"/>
      <c r="D1016" s="416">
        <v>4610</v>
      </c>
      <c r="E1016" s="65" t="s">
        <v>1996</v>
      </c>
      <c r="F1016" s="67">
        <f>+IFERROR(IF(VLOOKUP($A1016,Indicators!$A:$D,3,FALSE)=0,"TBD",VLOOKUP($A1016,Indicators!$A:$D,3,FALSE)),"TBD")</f>
        <v>11</v>
      </c>
      <c r="G1016" s="183" t="s">
        <v>723</v>
      </c>
      <c r="H1016" s="65" t="s">
        <v>3924</v>
      </c>
      <c r="J1016" s="65" t="s">
        <v>3792</v>
      </c>
      <c r="M1016" s="206">
        <v>556</v>
      </c>
      <c r="N1016" s="65">
        <v>30255</v>
      </c>
      <c r="O1016" s="65" t="s">
        <v>749</v>
      </c>
      <c r="P1016" s="6"/>
      <c r="R1016" s="260" t="s">
        <v>2953</v>
      </c>
      <c r="S1016" s="260" t="s">
        <v>2953</v>
      </c>
      <c r="Y1016" s="6" t="s">
        <v>2953</v>
      </c>
    </row>
    <row r="1017" spans="1:25">
      <c r="A1017" s="80">
        <v>1113</v>
      </c>
      <c r="B1017" s="446">
        <v>1713</v>
      </c>
      <c r="C1017" s="415"/>
      <c r="D1017" s="416">
        <v>4326</v>
      </c>
      <c r="E1017" s="65" t="s">
        <v>4154</v>
      </c>
      <c r="F1017" s="67">
        <f>+IFERROR(IF(VLOOKUP($A1017,Indicators!$A:$D,3,FALSE)=0,"TBD",VLOOKUP($A1017,Indicators!$A:$D,3,FALSE)),"TBD")</f>
        <v>11</v>
      </c>
      <c r="G1017" s="183" t="s">
        <v>723</v>
      </c>
      <c r="H1017" s="65" t="s">
        <v>3924</v>
      </c>
      <c r="J1017" s="65" t="s">
        <v>3792</v>
      </c>
      <c r="M1017" s="206">
        <v>560</v>
      </c>
      <c r="N1017" s="65">
        <v>30258</v>
      </c>
      <c r="O1017" s="65" t="s">
        <v>749</v>
      </c>
      <c r="P1017" s="6" t="s">
        <v>3098</v>
      </c>
      <c r="R1017" s="260" t="s">
        <v>4155</v>
      </c>
      <c r="S1017" s="260" t="s">
        <v>2953</v>
      </c>
      <c r="Y1017" s="6" t="s">
        <v>2953</v>
      </c>
    </row>
    <row r="1018" spans="1:25">
      <c r="A1018" s="80">
        <v>1114</v>
      </c>
      <c r="B1018" s="446">
        <v>1714</v>
      </c>
      <c r="C1018" s="415"/>
      <c r="D1018" s="416">
        <v>4594</v>
      </c>
      <c r="E1018" s="65" t="s">
        <v>1998</v>
      </c>
      <c r="F1018" s="67">
        <f>+IFERROR(IF(VLOOKUP($A1018,Indicators!$A:$D,3,FALSE)=0,"TBD",VLOOKUP($A1018,Indicators!$A:$D,3,FALSE)),"TBD")</f>
        <v>11</v>
      </c>
      <c r="G1018" s="183" t="s">
        <v>723</v>
      </c>
      <c r="H1018" s="65" t="s">
        <v>3924</v>
      </c>
      <c r="J1018" s="65" t="s">
        <v>3792</v>
      </c>
      <c r="M1018" s="206">
        <v>548</v>
      </c>
      <c r="N1018" s="65">
        <v>30259</v>
      </c>
      <c r="O1018" s="65">
        <v>1263</v>
      </c>
      <c r="P1018" s="6"/>
      <c r="R1018" s="260" t="s">
        <v>2953</v>
      </c>
      <c r="S1018" s="260" t="s">
        <v>2953</v>
      </c>
      <c r="Y1018" s="6" t="s">
        <v>2953</v>
      </c>
    </row>
    <row r="1019" spans="1:25">
      <c r="A1019" s="80">
        <v>1115</v>
      </c>
      <c r="B1019" s="446">
        <v>1715</v>
      </c>
      <c r="C1019" s="415"/>
      <c r="D1019" s="416">
        <v>4311</v>
      </c>
      <c r="E1019" s="65" t="s">
        <v>4156</v>
      </c>
      <c r="F1019" s="67">
        <f>+IFERROR(IF(VLOOKUP($A1019,Indicators!$A:$D,3,FALSE)=0,"TBD",VLOOKUP($A1019,Indicators!$A:$D,3,FALSE)),"TBD")</f>
        <v>11</v>
      </c>
      <c r="G1019" s="183" t="s">
        <v>723</v>
      </c>
      <c r="H1019" s="65" t="s">
        <v>3924</v>
      </c>
      <c r="J1019" s="65" t="s">
        <v>3792</v>
      </c>
      <c r="M1019" s="206">
        <v>552</v>
      </c>
      <c r="N1019" s="65">
        <v>30263</v>
      </c>
      <c r="O1019" s="65" t="s">
        <v>749</v>
      </c>
      <c r="P1019" s="6" t="s">
        <v>3092</v>
      </c>
      <c r="R1019" s="260" t="s">
        <v>4155</v>
      </c>
      <c r="S1019" s="260" t="s">
        <v>2953</v>
      </c>
      <c r="Y1019" s="6" t="s">
        <v>4034</v>
      </c>
    </row>
    <row r="1020" spans="1:25">
      <c r="A1020" s="80">
        <v>1116</v>
      </c>
      <c r="B1020" s="446">
        <v>1716</v>
      </c>
      <c r="C1020" s="415"/>
      <c r="D1020" s="416">
        <v>4314</v>
      </c>
      <c r="E1020" s="65" t="s">
        <v>2000</v>
      </c>
      <c r="F1020" s="67">
        <f>+IFERROR(IF(VLOOKUP($A1020,Indicators!$A:$D,3,FALSE)=0,"TBD",VLOOKUP($A1020,Indicators!$A:$D,3,FALSE)),"TBD")</f>
        <v>11</v>
      </c>
      <c r="G1020" s="183" t="s">
        <v>723</v>
      </c>
      <c r="H1020" s="65" t="s">
        <v>3924</v>
      </c>
      <c r="J1020" s="65" t="s">
        <v>3792</v>
      </c>
      <c r="M1020" s="206">
        <v>554</v>
      </c>
      <c r="N1020" s="65">
        <v>30264</v>
      </c>
      <c r="O1020" s="65" t="s">
        <v>749</v>
      </c>
      <c r="P1020" s="6" t="s">
        <v>4141</v>
      </c>
      <c r="R1020" s="260" t="s">
        <v>4000</v>
      </c>
      <c r="S1020" s="260" t="s">
        <v>2953</v>
      </c>
      <c r="Y1020" s="6" t="s">
        <v>4034</v>
      </c>
    </row>
    <row r="1021" spans="1:25">
      <c r="A1021" s="80">
        <v>1117</v>
      </c>
      <c r="B1021" s="446">
        <v>1717</v>
      </c>
      <c r="C1021" s="415"/>
      <c r="D1021" s="416">
        <v>4857</v>
      </c>
      <c r="E1021" s="194" t="s">
        <v>4157</v>
      </c>
      <c r="F1021" s="67">
        <f>+IFERROR(IF(VLOOKUP($A1021,Indicators!$A:$D,3,FALSE)=0,"TBD",VLOOKUP($A1021,Indicators!$A:$D,3,FALSE)),"TBD")</f>
        <v>15</v>
      </c>
      <c r="G1021" s="183" t="s">
        <v>731</v>
      </c>
      <c r="H1021" s="65" t="s">
        <v>3924</v>
      </c>
      <c r="J1021" s="65" t="s">
        <v>3792</v>
      </c>
      <c r="M1021" s="188">
        <v>857</v>
      </c>
      <c r="N1021" s="65">
        <v>30265</v>
      </c>
      <c r="O1021" s="65" t="s">
        <v>749</v>
      </c>
      <c r="R1021" s="260" t="s">
        <v>3991</v>
      </c>
      <c r="S1021" s="260" t="s">
        <v>2953</v>
      </c>
      <c r="Y1021" s="6" t="s">
        <v>4158</v>
      </c>
    </row>
    <row r="1022" spans="1:25">
      <c r="A1022" s="80">
        <v>1118</v>
      </c>
      <c r="B1022" s="446">
        <v>1718</v>
      </c>
      <c r="C1022" s="415"/>
      <c r="D1022" s="416">
        <v>4861</v>
      </c>
      <c r="E1022" s="194" t="s">
        <v>4159</v>
      </c>
      <c r="F1022" s="67">
        <f>+IFERROR(IF(VLOOKUP($A1022,Indicators!$A:$D,3,FALSE)=0,"TBD",VLOOKUP($A1022,Indicators!$A:$D,3,FALSE)),"TBD")</f>
        <v>15</v>
      </c>
      <c r="G1022" s="183" t="s">
        <v>731</v>
      </c>
      <c r="H1022" s="65" t="s">
        <v>3924</v>
      </c>
      <c r="J1022" s="65" t="s">
        <v>3792</v>
      </c>
      <c r="M1022" s="188">
        <v>859</v>
      </c>
      <c r="N1022" s="65">
        <v>30267</v>
      </c>
      <c r="O1022" s="65" t="s">
        <v>749</v>
      </c>
      <c r="P1022" s="6" t="s">
        <v>3102</v>
      </c>
      <c r="R1022" s="260" t="s">
        <v>3991</v>
      </c>
      <c r="S1022" s="260" t="s">
        <v>3100</v>
      </c>
      <c r="Y1022" s="6" t="s">
        <v>4158</v>
      </c>
    </row>
    <row r="1023" spans="1:25">
      <c r="A1023" s="80">
        <v>1119</v>
      </c>
      <c r="B1023" s="446">
        <v>1719</v>
      </c>
      <c r="C1023" s="415"/>
      <c r="D1023" s="416">
        <v>4863</v>
      </c>
      <c r="E1023" s="194" t="s">
        <v>4160</v>
      </c>
      <c r="F1023" s="67">
        <f>+IFERROR(IF(VLOOKUP($A1023,Indicators!$A:$D,3,FALSE)=0,"TBD",VLOOKUP($A1023,Indicators!$A:$D,3,FALSE)),"TBD")</f>
        <v>15</v>
      </c>
      <c r="G1023" s="183" t="s">
        <v>731</v>
      </c>
      <c r="H1023" s="65" t="s">
        <v>3924</v>
      </c>
      <c r="J1023" s="65" t="s">
        <v>3792</v>
      </c>
      <c r="M1023" s="188">
        <v>861</v>
      </c>
      <c r="N1023" s="65">
        <v>30268</v>
      </c>
      <c r="O1023" s="65" t="s">
        <v>749</v>
      </c>
      <c r="P1023" s="6" t="s">
        <v>3102</v>
      </c>
      <c r="R1023" s="260" t="s">
        <v>4161</v>
      </c>
      <c r="S1023" s="260" t="s">
        <v>3100</v>
      </c>
      <c r="Y1023" s="6" t="s">
        <v>4158</v>
      </c>
    </row>
    <row r="1024" spans="1:25">
      <c r="A1024" s="80">
        <v>1120</v>
      </c>
      <c r="B1024" s="446">
        <v>1720</v>
      </c>
      <c r="C1024" s="415"/>
      <c r="D1024" s="416">
        <v>4437</v>
      </c>
      <c r="E1024" s="65" t="s">
        <v>4162</v>
      </c>
      <c r="F1024" s="67">
        <f>+IFERROR(IF(VLOOKUP($A1024,Indicators!$A:$D,3,FALSE)=0,"TBD",VLOOKUP($A1024,Indicators!$A:$D,3,FALSE)),"TBD")</f>
        <v>11</v>
      </c>
      <c r="G1024" s="183" t="s">
        <v>723</v>
      </c>
      <c r="H1024" s="65" t="s">
        <v>3924</v>
      </c>
      <c r="J1024" s="65" t="s">
        <v>3792</v>
      </c>
      <c r="M1024" s="206">
        <v>517</v>
      </c>
      <c r="N1024" s="65">
        <v>30269</v>
      </c>
      <c r="O1024" s="65" t="s">
        <v>749</v>
      </c>
      <c r="P1024" s="6"/>
      <c r="R1024" s="260" t="s">
        <v>2953</v>
      </c>
      <c r="S1024" s="260" t="s">
        <v>2953</v>
      </c>
      <c r="Y1024" s="6" t="s">
        <v>4034</v>
      </c>
    </row>
    <row r="1025" spans="1:25">
      <c r="A1025" s="80">
        <v>1121</v>
      </c>
      <c r="B1025" s="446">
        <v>1721</v>
      </c>
      <c r="C1025" s="415"/>
      <c r="D1025" s="416">
        <v>4444</v>
      </c>
      <c r="E1025" s="65" t="s">
        <v>4163</v>
      </c>
      <c r="F1025" s="67">
        <f>+IFERROR(IF(VLOOKUP($A1025,Indicators!$A:$D,3,FALSE)=0,"TBD",VLOOKUP($A1025,Indicators!$A:$D,3,FALSE)),"TBD")</f>
        <v>11</v>
      </c>
      <c r="G1025" s="183" t="s">
        <v>723</v>
      </c>
      <c r="H1025" s="65" t="s">
        <v>2950</v>
      </c>
      <c r="J1025" s="65" t="s">
        <v>4164</v>
      </c>
      <c r="M1025" s="206">
        <v>518</v>
      </c>
      <c r="N1025" s="65">
        <v>30270</v>
      </c>
      <c r="O1025" s="65" t="s">
        <v>749</v>
      </c>
      <c r="P1025" s="6" t="s">
        <v>3410</v>
      </c>
      <c r="R1025" s="260" t="s">
        <v>2953</v>
      </c>
      <c r="S1025" s="260" t="s">
        <v>2953</v>
      </c>
      <c r="Y1025" s="6" t="s">
        <v>2953</v>
      </c>
    </row>
    <row r="1026" spans="1:25">
      <c r="A1026" s="80">
        <v>1122</v>
      </c>
      <c r="B1026" s="446">
        <v>1722</v>
      </c>
      <c r="C1026" s="415"/>
      <c r="D1026" s="416">
        <v>4367</v>
      </c>
      <c r="E1026" s="65" t="s">
        <v>4165</v>
      </c>
      <c r="F1026" s="67">
        <f>+IFERROR(IF(VLOOKUP($A1026,Indicators!$A:$D,3,FALSE)=0,"TBD",VLOOKUP($A1026,Indicators!$A:$D,3,FALSE)),"TBD")</f>
        <v>11</v>
      </c>
      <c r="G1026" s="183" t="s">
        <v>723</v>
      </c>
      <c r="H1026" s="65" t="s">
        <v>3924</v>
      </c>
      <c r="J1026" s="65" t="s">
        <v>3792</v>
      </c>
      <c r="M1026" s="206">
        <v>497</v>
      </c>
      <c r="N1026" s="65">
        <v>30271</v>
      </c>
      <c r="O1026" s="65" t="s">
        <v>749</v>
      </c>
      <c r="P1026" s="6" t="s">
        <v>4166</v>
      </c>
      <c r="R1026" s="260" t="s">
        <v>4167</v>
      </c>
      <c r="S1026" s="260" t="s">
        <v>2953</v>
      </c>
      <c r="Y1026" s="6" t="s">
        <v>4168</v>
      </c>
    </row>
    <row r="1027" spans="1:25">
      <c r="A1027" s="80">
        <v>1123</v>
      </c>
      <c r="B1027" s="446">
        <v>1723</v>
      </c>
      <c r="C1027" s="415"/>
      <c r="D1027" s="416">
        <v>5052</v>
      </c>
      <c r="E1027" s="65" t="s">
        <v>4169</v>
      </c>
      <c r="F1027" s="67">
        <v>17</v>
      </c>
      <c r="G1027" s="183" t="s">
        <v>734</v>
      </c>
      <c r="H1027" s="65" t="s">
        <v>3924</v>
      </c>
      <c r="J1027" s="65" t="s">
        <v>3792</v>
      </c>
      <c r="M1027" s="188">
        <v>968</v>
      </c>
      <c r="N1027" s="65">
        <v>30277</v>
      </c>
      <c r="O1027" s="65">
        <v>448</v>
      </c>
      <c r="P1027" s="6"/>
      <c r="R1027" s="260" t="s">
        <v>4039</v>
      </c>
      <c r="S1027" s="260" t="s">
        <v>2953</v>
      </c>
      <c r="X1027" s="65" t="s">
        <v>4170</v>
      </c>
      <c r="Y1027" s="6" t="s">
        <v>4171</v>
      </c>
    </row>
    <row r="1028" spans="1:25">
      <c r="A1028" s="80">
        <v>1124</v>
      </c>
      <c r="B1028" s="446">
        <v>1724</v>
      </c>
      <c r="C1028" s="415"/>
      <c r="D1028" s="416">
        <v>5073</v>
      </c>
      <c r="E1028" s="65" t="s">
        <v>4172</v>
      </c>
      <c r="F1028" s="67">
        <v>17</v>
      </c>
      <c r="G1028" s="183" t="s">
        <v>734</v>
      </c>
      <c r="H1028" s="65" t="s">
        <v>3924</v>
      </c>
      <c r="J1028" s="65" t="s">
        <v>3792</v>
      </c>
      <c r="M1028" s="188">
        <v>970</v>
      </c>
      <c r="N1028" s="65">
        <v>30278</v>
      </c>
      <c r="O1028" s="65" t="s">
        <v>749</v>
      </c>
      <c r="P1028" s="6"/>
      <c r="R1028" s="260" t="s">
        <v>3130</v>
      </c>
      <c r="S1028" s="260" t="s">
        <v>2953</v>
      </c>
      <c r="Y1028" s="6" t="s">
        <v>4067</v>
      </c>
    </row>
    <row r="1029" spans="1:25">
      <c r="A1029" s="80">
        <v>1125</v>
      </c>
      <c r="B1029" s="446">
        <v>1725</v>
      </c>
      <c r="C1029" s="415"/>
      <c r="D1029" s="416">
        <v>5082</v>
      </c>
      <c r="E1029" s="65" t="s">
        <v>3120</v>
      </c>
      <c r="F1029" s="67">
        <v>17</v>
      </c>
      <c r="G1029" s="183" t="s">
        <v>734</v>
      </c>
      <c r="H1029" s="65" t="s">
        <v>2950</v>
      </c>
      <c r="J1029" s="65" t="s">
        <v>2970</v>
      </c>
      <c r="M1029" s="188">
        <v>974</v>
      </c>
      <c r="N1029" s="65">
        <v>30279</v>
      </c>
      <c r="O1029" s="65" t="s">
        <v>749</v>
      </c>
      <c r="P1029" s="6"/>
      <c r="Q1029" s="65" t="s">
        <v>749</v>
      </c>
      <c r="R1029" s="260" t="s">
        <v>2953</v>
      </c>
      <c r="S1029" s="260" t="s">
        <v>2953</v>
      </c>
      <c r="Y1029" s="6" t="s">
        <v>3121</v>
      </c>
    </row>
    <row r="1030" spans="1:25">
      <c r="A1030" s="80">
        <v>1126</v>
      </c>
      <c r="B1030" s="446">
        <v>1726</v>
      </c>
      <c r="C1030" s="415"/>
      <c r="D1030" s="416">
        <v>5083</v>
      </c>
      <c r="E1030" s="65" t="s">
        <v>3122</v>
      </c>
      <c r="F1030" s="67">
        <v>17</v>
      </c>
      <c r="G1030" s="183" t="s">
        <v>734</v>
      </c>
      <c r="H1030" s="65" t="s">
        <v>2950</v>
      </c>
      <c r="J1030" s="65" t="s">
        <v>2970</v>
      </c>
      <c r="M1030" s="188">
        <v>974</v>
      </c>
      <c r="N1030" s="65">
        <v>30279</v>
      </c>
      <c r="O1030" s="65" t="s">
        <v>749</v>
      </c>
      <c r="P1030" s="6"/>
      <c r="Q1030" s="65" t="s">
        <v>749</v>
      </c>
      <c r="R1030" s="260" t="s">
        <v>2953</v>
      </c>
      <c r="S1030" s="260" t="s">
        <v>2953</v>
      </c>
      <c r="Y1030" s="6" t="s">
        <v>3121</v>
      </c>
    </row>
    <row r="1031" spans="1:25">
      <c r="A1031" s="80">
        <v>1127</v>
      </c>
      <c r="B1031" s="446">
        <v>1727</v>
      </c>
      <c r="C1031" s="415"/>
      <c r="D1031" s="416">
        <v>5084</v>
      </c>
      <c r="E1031" s="65" t="s">
        <v>3123</v>
      </c>
      <c r="F1031" s="67">
        <v>17</v>
      </c>
      <c r="G1031" s="183" t="s">
        <v>734</v>
      </c>
      <c r="H1031" s="65" t="s">
        <v>2950</v>
      </c>
      <c r="J1031" s="65" t="s">
        <v>2970</v>
      </c>
      <c r="M1031" s="188">
        <v>974</v>
      </c>
      <c r="N1031" s="65">
        <v>30279</v>
      </c>
      <c r="O1031" s="65" t="s">
        <v>749</v>
      </c>
      <c r="P1031" s="6"/>
      <c r="Q1031" s="65" t="s">
        <v>749</v>
      </c>
      <c r="R1031" s="260" t="s">
        <v>2953</v>
      </c>
      <c r="S1031" s="260" t="s">
        <v>2953</v>
      </c>
      <c r="Y1031" s="6" t="s">
        <v>3121</v>
      </c>
    </row>
    <row r="1032" spans="1:25">
      <c r="A1032" s="80">
        <v>1128</v>
      </c>
      <c r="B1032" s="446">
        <v>1728</v>
      </c>
      <c r="C1032" s="415"/>
      <c r="D1032" s="416">
        <v>5085</v>
      </c>
      <c r="E1032" s="65" t="s">
        <v>4173</v>
      </c>
      <c r="F1032" s="67">
        <v>17</v>
      </c>
      <c r="G1032" s="183" t="s">
        <v>734</v>
      </c>
      <c r="H1032" s="65" t="s">
        <v>2950</v>
      </c>
      <c r="J1032" s="65" t="s">
        <v>2970</v>
      </c>
      <c r="M1032" s="188">
        <v>974</v>
      </c>
      <c r="N1032" s="65">
        <v>30279</v>
      </c>
      <c r="O1032" s="65" t="s">
        <v>749</v>
      </c>
      <c r="P1032" s="6"/>
      <c r="Q1032" s="65" t="s">
        <v>749</v>
      </c>
      <c r="R1032" s="260" t="s">
        <v>2953</v>
      </c>
      <c r="S1032" s="260" t="s">
        <v>2953</v>
      </c>
      <c r="Y1032" s="6" t="s">
        <v>3121</v>
      </c>
    </row>
    <row r="1033" spans="1:25">
      <c r="A1033" s="80">
        <v>1129</v>
      </c>
      <c r="B1033" s="446">
        <v>1729</v>
      </c>
      <c r="C1033" s="415"/>
      <c r="D1033" s="416">
        <v>5099</v>
      </c>
      <c r="E1033" s="65" t="s">
        <v>4174</v>
      </c>
      <c r="F1033" s="67">
        <v>17</v>
      </c>
      <c r="G1033" s="183" t="s">
        <v>734</v>
      </c>
      <c r="H1033" s="65" t="s">
        <v>3924</v>
      </c>
      <c r="J1033" s="65" t="s">
        <v>3792</v>
      </c>
      <c r="M1033" s="188">
        <v>988</v>
      </c>
      <c r="N1033" s="65">
        <v>30288</v>
      </c>
      <c r="O1033" s="65" t="s">
        <v>749</v>
      </c>
      <c r="P1033" s="6" t="s">
        <v>4175</v>
      </c>
      <c r="R1033" s="260" t="s">
        <v>2953</v>
      </c>
      <c r="S1033" s="260" t="s">
        <v>4176</v>
      </c>
      <c r="Y1033" s="6" t="s">
        <v>3039</v>
      </c>
    </row>
    <row r="1034" spans="1:25">
      <c r="A1034" s="80">
        <v>1130</v>
      </c>
      <c r="B1034" s="446">
        <v>1730</v>
      </c>
      <c r="C1034" s="415"/>
      <c r="D1034" s="416">
        <v>5100</v>
      </c>
      <c r="E1034" s="65" t="s">
        <v>4177</v>
      </c>
      <c r="F1034" s="67">
        <v>17</v>
      </c>
      <c r="G1034" s="183" t="s">
        <v>734</v>
      </c>
      <c r="H1034" s="65" t="s">
        <v>3924</v>
      </c>
      <c r="J1034" s="65" t="s">
        <v>3792</v>
      </c>
      <c r="M1034" s="188">
        <v>989</v>
      </c>
      <c r="N1034" s="65">
        <v>30289</v>
      </c>
      <c r="O1034" s="65" t="s">
        <v>749</v>
      </c>
      <c r="P1034" s="6"/>
      <c r="R1034" s="260" t="s">
        <v>3130</v>
      </c>
      <c r="S1034" s="260" t="s">
        <v>4176</v>
      </c>
      <c r="Y1034" s="6" t="s">
        <v>3039</v>
      </c>
    </row>
    <row r="1035" spans="1:25">
      <c r="A1035" s="80">
        <v>1131</v>
      </c>
      <c r="B1035" s="446">
        <v>1731</v>
      </c>
      <c r="C1035" s="415"/>
      <c r="D1035" s="416">
        <v>5101</v>
      </c>
      <c r="E1035" s="65" t="s">
        <v>4178</v>
      </c>
      <c r="F1035" s="67">
        <v>17</v>
      </c>
      <c r="G1035" s="183" t="s">
        <v>734</v>
      </c>
      <c r="H1035" s="65" t="s">
        <v>3924</v>
      </c>
      <c r="J1035" s="65" t="s">
        <v>3792</v>
      </c>
      <c r="M1035" s="188">
        <v>990</v>
      </c>
      <c r="N1035" s="65">
        <v>30290</v>
      </c>
      <c r="O1035" s="65" t="s">
        <v>749</v>
      </c>
      <c r="P1035" s="6" t="s">
        <v>4179</v>
      </c>
      <c r="R1035" s="260" t="s">
        <v>4180</v>
      </c>
      <c r="S1035" s="260" t="s">
        <v>2953</v>
      </c>
      <c r="Y1035" s="6" t="s">
        <v>2953</v>
      </c>
    </row>
    <row r="1036" spans="1:25">
      <c r="A1036" s="80">
        <v>1132</v>
      </c>
      <c r="B1036" s="446">
        <v>1732</v>
      </c>
      <c r="C1036" s="415"/>
      <c r="D1036" s="416" t="e">
        <v>#N/A</v>
      </c>
      <c r="E1036" s="65" t="s">
        <v>2016</v>
      </c>
      <c r="F1036" s="67">
        <f>+IFERROR(IF(VLOOKUP($A1036,Indicators!$A:$D,3,FALSE)=0,"TBD",VLOOKUP($A1036,Indicators!$A:$D,3,FALSE)),"TBD")</f>
        <v>13</v>
      </c>
      <c r="G1036" s="183" t="s">
        <v>727</v>
      </c>
      <c r="H1036" s="65" t="s">
        <v>3791</v>
      </c>
      <c r="J1036" s="65" t="s">
        <v>3792</v>
      </c>
      <c r="N1036" s="65">
        <v>30291</v>
      </c>
      <c r="O1036" s="65" t="s">
        <v>749</v>
      </c>
      <c r="P1036" s="6" t="s">
        <v>4181</v>
      </c>
      <c r="R1036" s="260" t="s">
        <v>4167</v>
      </c>
      <c r="S1036" s="260" t="s">
        <v>2953</v>
      </c>
      <c r="Y1036" s="6" t="s">
        <v>4182</v>
      </c>
    </row>
    <row r="1037" spans="1:25">
      <c r="A1037" s="80">
        <v>1133</v>
      </c>
      <c r="B1037" s="446">
        <v>1733</v>
      </c>
      <c r="C1037" s="415"/>
      <c r="D1037" s="416">
        <v>4902</v>
      </c>
      <c r="E1037" s="194" t="s">
        <v>4183</v>
      </c>
      <c r="F1037" s="67">
        <f>+IFERROR(IF(VLOOKUP($A1037,Indicators!$A:$D,3,FALSE)=0,"TBD",VLOOKUP($A1037,Indicators!$A:$D,3,FALSE)),"TBD")</f>
        <v>17</v>
      </c>
      <c r="G1037" s="183" t="s">
        <v>734</v>
      </c>
      <c r="H1037" s="65" t="s">
        <v>3791</v>
      </c>
      <c r="J1037" s="65" t="s">
        <v>3792</v>
      </c>
      <c r="M1037" s="188">
        <v>922</v>
      </c>
      <c r="N1037" s="65">
        <v>30292</v>
      </c>
      <c r="O1037" s="65" t="s">
        <v>749</v>
      </c>
      <c r="R1037" s="260" t="s">
        <v>2953</v>
      </c>
      <c r="S1037" s="260" t="s">
        <v>2953</v>
      </c>
      <c r="Y1037" s="6" t="s">
        <v>2953</v>
      </c>
    </row>
    <row r="1038" spans="1:25">
      <c r="A1038" s="80">
        <v>1134</v>
      </c>
      <c r="B1038" s="446">
        <v>1734</v>
      </c>
      <c r="C1038" s="415"/>
      <c r="D1038" s="416">
        <v>4903</v>
      </c>
      <c r="E1038" s="194" t="s">
        <v>4184</v>
      </c>
      <c r="F1038" s="67">
        <f>+IFERROR(IF(VLOOKUP($A1038,Indicators!$A:$D,3,FALSE)=0,"TBD",VLOOKUP($A1038,Indicators!$A:$D,3,FALSE)),"TBD")</f>
        <v>17</v>
      </c>
      <c r="G1038" s="183" t="s">
        <v>734</v>
      </c>
      <c r="H1038" s="65" t="s">
        <v>3791</v>
      </c>
      <c r="J1038" s="65" t="s">
        <v>3792</v>
      </c>
      <c r="M1038" s="188">
        <v>923</v>
      </c>
      <c r="N1038" s="65">
        <v>30293</v>
      </c>
      <c r="O1038" s="65" t="s">
        <v>749</v>
      </c>
      <c r="P1038" s="455" t="s">
        <v>3115</v>
      </c>
      <c r="R1038" s="260" t="s">
        <v>2953</v>
      </c>
      <c r="S1038" s="260" t="s">
        <v>2953</v>
      </c>
      <c r="Y1038" s="6" t="s">
        <v>2953</v>
      </c>
    </row>
    <row r="1039" spans="1:25">
      <c r="A1039" s="80">
        <v>1135</v>
      </c>
      <c r="B1039" s="446">
        <v>1735</v>
      </c>
      <c r="C1039" s="415"/>
      <c r="D1039" s="416">
        <v>4904</v>
      </c>
      <c r="E1039" s="194" t="s">
        <v>4185</v>
      </c>
      <c r="F1039" s="67">
        <f>+IFERROR(IF(VLOOKUP($A1039,Indicators!$A:$D,3,FALSE)=0,"TBD",VLOOKUP($A1039,Indicators!$A:$D,3,FALSE)),"TBD")</f>
        <v>17</v>
      </c>
      <c r="G1039" s="183" t="s">
        <v>734</v>
      </c>
      <c r="H1039" s="65" t="s">
        <v>3924</v>
      </c>
      <c r="J1039" s="65" t="s">
        <v>3792</v>
      </c>
      <c r="M1039" s="188">
        <v>924</v>
      </c>
      <c r="N1039" s="65">
        <v>30294</v>
      </c>
      <c r="O1039" s="65" t="s">
        <v>749</v>
      </c>
      <c r="P1039" s="455" t="s">
        <v>3115</v>
      </c>
      <c r="R1039" s="260" t="s">
        <v>2953</v>
      </c>
      <c r="S1039" s="260" t="s">
        <v>2953</v>
      </c>
      <c r="Y1039" s="6" t="s">
        <v>2953</v>
      </c>
    </row>
    <row r="1040" spans="1:25">
      <c r="A1040" s="80">
        <v>1136</v>
      </c>
      <c r="B1040" s="446">
        <v>1736</v>
      </c>
      <c r="C1040" s="415"/>
      <c r="D1040" s="416">
        <v>4906</v>
      </c>
      <c r="E1040" s="194" t="s">
        <v>4186</v>
      </c>
      <c r="F1040" s="67">
        <f>+IFERROR(IF(VLOOKUP($A1040,Indicators!$A:$D,3,FALSE)=0,"TBD",VLOOKUP($A1040,Indicators!$A:$D,3,FALSE)),"TBD")</f>
        <v>17</v>
      </c>
      <c r="G1040" s="183" t="s">
        <v>734</v>
      </c>
      <c r="H1040" s="65" t="s">
        <v>3924</v>
      </c>
      <c r="J1040" s="65" t="s">
        <v>3792</v>
      </c>
      <c r="M1040" s="188">
        <v>925</v>
      </c>
      <c r="N1040" s="65">
        <v>30295</v>
      </c>
      <c r="O1040" s="65" t="s">
        <v>749</v>
      </c>
      <c r="P1040" s="455" t="s">
        <v>3115</v>
      </c>
      <c r="R1040" s="260" t="s">
        <v>2953</v>
      </c>
      <c r="S1040" s="260" t="s">
        <v>2953</v>
      </c>
      <c r="Y1040" s="6" t="s">
        <v>2953</v>
      </c>
    </row>
    <row r="1041" spans="1:25">
      <c r="A1041" s="80">
        <v>1137</v>
      </c>
      <c r="B1041" s="446">
        <v>1737</v>
      </c>
      <c r="C1041" s="415"/>
      <c r="D1041" s="416">
        <v>4907</v>
      </c>
      <c r="E1041" s="194" t="s">
        <v>4187</v>
      </c>
      <c r="F1041" s="67">
        <f>+IFERROR(IF(VLOOKUP($A1041,Indicators!$A:$D,3,FALSE)=0,"TBD",VLOOKUP($A1041,Indicators!$A:$D,3,FALSE)),"TBD")</f>
        <v>17</v>
      </c>
      <c r="G1041" s="183" t="s">
        <v>734</v>
      </c>
      <c r="H1041" s="65" t="s">
        <v>3924</v>
      </c>
      <c r="J1041" s="65" t="s">
        <v>3792</v>
      </c>
      <c r="M1041" s="188">
        <v>926</v>
      </c>
      <c r="N1041" s="65">
        <v>30296</v>
      </c>
      <c r="O1041" s="65" t="s">
        <v>749</v>
      </c>
      <c r="R1041" s="260" t="s">
        <v>2953</v>
      </c>
      <c r="S1041" s="260" t="s">
        <v>2953</v>
      </c>
      <c r="Y1041" s="6" t="s">
        <v>2953</v>
      </c>
    </row>
    <row r="1042" spans="1:25">
      <c r="A1042" s="80">
        <v>1138</v>
      </c>
      <c r="B1042" s="446">
        <v>1738</v>
      </c>
      <c r="C1042" s="415"/>
      <c r="D1042" s="416" t="e">
        <v>#N/A</v>
      </c>
      <c r="E1042" s="65" t="s">
        <v>4188</v>
      </c>
      <c r="F1042" s="67">
        <f>+IFERROR(IF(VLOOKUP($A1042,Indicators!$A:$D,3,FALSE)=0,"TBD",VLOOKUP($A1042,Indicators!$A:$D,3,FALSE)),"TBD")</f>
        <v>17</v>
      </c>
      <c r="G1042" s="183" t="s">
        <v>734</v>
      </c>
      <c r="H1042" s="65" t="s">
        <v>3791</v>
      </c>
      <c r="J1042" s="65" t="s">
        <v>3792</v>
      </c>
      <c r="N1042" s="65">
        <v>30297</v>
      </c>
      <c r="O1042" s="65" t="s">
        <v>749</v>
      </c>
      <c r="R1042" s="260" t="s">
        <v>2953</v>
      </c>
      <c r="S1042" s="260" t="s">
        <v>2953</v>
      </c>
      <c r="Y1042" s="6" t="s">
        <v>2953</v>
      </c>
    </row>
    <row r="1043" spans="1:25">
      <c r="A1043" s="80">
        <v>1139</v>
      </c>
      <c r="B1043" s="446">
        <v>1739</v>
      </c>
      <c r="C1043" s="415"/>
      <c r="D1043" s="416">
        <v>4919</v>
      </c>
      <c r="E1043" s="194" t="s">
        <v>4189</v>
      </c>
      <c r="F1043" s="67">
        <f>+IFERROR(IF(VLOOKUP($A1043,Indicators!$A:$D,3,FALSE)=0,"TBD",VLOOKUP($A1043,Indicators!$A:$D,3,FALSE)),"TBD")</f>
        <v>17</v>
      </c>
      <c r="G1043" s="183" t="s">
        <v>734</v>
      </c>
      <c r="H1043" s="65" t="s">
        <v>3924</v>
      </c>
      <c r="J1043" s="65" t="s">
        <v>3792</v>
      </c>
      <c r="M1043" s="188">
        <v>928</v>
      </c>
      <c r="N1043" s="65">
        <v>30298</v>
      </c>
      <c r="O1043" s="65" t="s">
        <v>749</v>
      </c>
      <c r="P1043" s="455" t="s">
        <v>3115</v>
      </c>
      <c r="R1043" s="260" t="s">
        <v>2953</v>
      </c>
      <c r="S1043" s="260" t="s">
        <v>2953</v>
      </c>
      <c r="Y1043" s="6" t="s">
        <v>2953</v>
      </c>
    </row>
    <row r="1044" spans="1:25">
      <c r="A1044" s="80">
        <v>1140</v>
      </c>
      <c r="B1044" s="446">
        <v>1740</v>
      </c>
      <c r="C1044" s="415"/>
      <c r="D1044" s="416">
        <v>4923</v>
      </c>
      <c r="E1044" s="194" t="s">
        <v>4190</v>
      </c>
      <c r="F1044" s="67">
        <f>+IFERROR(IF(VLOOKUP($A1044,Indicators!$A:$D,3,FALSE)=0,"TBD",VLOOKUP($A1044,Indicators!$A:$D,3,FALSE)),"TBD")</f>
        <v>17</v>
      </c>
      <c r="G1044" s="183" t="s">
        <v>734</v>
      </c>
      <c r="H1044" s="65" t="s">
        <v>3924</v>
      </c>
      <c r="J1044" s="65" t="s">
        <v>3792</v>
      </c>
      <c r="M1044" s="188">
        <v>932</v>
      </c>
      <c r="N1044" s="65">
        <v>30302</v>
      </c>
      <c r="O1044" s="65" t="s">
        <v>749</v>
      </c>
      <c r="P1044" s="455" t="s">
        <v>3115</v>
      </c>
      <c r="R1044" s="260" t="s">
        <v>2953</v>
      </c>
      <c r="S1044" s="260" t="s">
        <v>2953</v>
      </c>
      <c r="Y1044" s="6" t="s">
        <v>2953</v>
      </c>
    </row>
    <row r="1045" spans="1:25">
      <c r="A1045" s="80">
        <v>1141</v>
      </c>
      <c r="B1045" s="446">
        <v>1741</v>
      </c>
      <c r="C1045" s="415"/>
      <c r="D1045" s="416">
        <v>4924</v>
      </c>
      <c r="E1045" s="194" t="s">
        <v>4191</v>
      </c>
      <c r="F1045" s="67">
        <f>+IFERROR(IF(VLOOKUP($A1045,Indicators!$A:$D,3,FALSE)=0,"TBD",VLOOKUP($A1045,Indicators!$A:$D,3,FALSE)),"TBD")</f>
        <v>17</v>
      </c>
      <c r="G1045" s="183" t="s">
        <v>734</v>
      </c>
      <c r="H1045" s="65" t="s">
        <v>3924</v>
      </c>
      <c r="J1045" s="65" t="s">
        <v>3792</v>
      </c>
      <c r="M1045" s="188">
        <v>933</v>
      </c>
      <c r="N1045" s="65">
        <v>30303</v>
      </c>
      <c r="O1045" s="65" t="s">
        <v>749</v>
      </c>
      <c r="P1045" s="455" t="s">
        <v>3115</v>
      </c>
      <c r="R1045" s="260" t="s">
        <v>2953</v>
      </c>
      <c r="S1045" s="260" t="s">
        <v>2953</v>
      </c>
      <c r="Y1045" s="6" t="s">
        <v>2953</v>
      </c>
    </row>
    <row r="1046" spans="1:25">
      <c r="A1046" s="80">
        <v>1142</v>
      </c>
      <c r="B1046" s="446">
        <v>1742</v>
      </c>
      <c r="C1046" s="415"/>
      <c r="D1046" s="416">
        <v>4930</v>
      </c>
      <c r="E1046" s="194" t="s">
        <v>4192</v>
      </c>
      <c r="F1046" s="67">
        <f>+IFERROR(IF(VLOOKUP($A1046,Indicators!$A:$D,3,FALSE)=0,"TBD",VLOOKUP($A1046,Indicators!$A:$D,3,FALSE)),"TBD")</f>
        <v>17</v>
      </c>
      <c r="G1046" s="183" t="s">
        <v>734</v>
      </c>
      <c r="H1046" s="65" t="s">
        <v>3924</v>
      </c>
      <c r="J1046" s="65" t="s">
        <v>3792</v>
      </c>
      <c r="M1046" s="188">
        <v>937</v>
      </c>
      <c r="N1046" s="65">
        <v>30307</v>
      </c>
      <c r="O1046" s="65" t="s">
        <v>749</v>
      </c>
      <c r="P1046" s="455" t="s">
        <v>3115</v>
      </c>
      <c r="R1046" s="260" t="s">
        <v>2953</v>
      </c>
      <c r="S1046" s="260" t="s">
        <v>2953</v>
      </c>
      <c r="Y1046" s="6" t="s">
        <v>2953</v>
      </c>
    </row>
    <row r="1047" spans="1:25">
      <c r="A1047" s="80">
        <v>1143</v>
      </c>
      <c r="B1047" s="446">
        <v>1743</v>
      </c>
      <c r="C1047" s="415"/>
      <c r="D1047" s="416">
        <v>4932</v>
      </c>
      <c r="E1047" s="194" t="s">
        <v>4193</v>
      </c>
      <c r="F1047" s="67">
        <f>+IFERROR(IF(VLOOKUP($A1047,Indicators!$A:$D,3,FALSE)=0,"TBD",VLOOKUP($A1047,Indicators!$A:$D,3,FALSE)),"TBD")</f>
        <v>17</v>
      </c>
      <c r="G1047" s="183" t="s">
        <v>734</v>
      </c>
      <c r="H1047" s="65" t="s">
        <v>3924</v>
      </c>
      <c r="J1047" s="65" t="s">
        <v>3792</v>
      </c>
      <c r="M1047" s="188">
        <v>939</v>
      </c>
      <c r="N1047" s="65">
        <v>30308</v>
      </c>
      <c r="O1047" s="65" t="s">
        <v>749</v>
      </c>
      <c r="P1047" s="455" t="s">
        <v>3115</v>
      </c>
      <c r="R1047" s="260" t="s">
        <v>2953</v>
      </c>
      <c r="S1047" s="260" t="s">
        <v>2953</v>
      </c>
      <c r="Y1047" s="6" t="s">
        <v>2953</v>
      </c>
    </row>
    <row r="1048" spans="1:25">
      <c r="A1048" s="80">
        <v>1144</v>
      </c>
      <c r="B1048" s="446">
        <v>1744</v>
      </c>
      <c r="C1048" s="415"/>
      <c r="D1048" s="416">
        <v>4931</v>
      </c>
      <c r="E1048" s="194" t="s">
        <v>4194</v>
      </c>
      <c r="F1048" s="67">
        <f>+IFERROR(IF(VLOOKUP($A1048,Indicators!$A:$D,3,FALSE)=0,"TBD",VLOOKUP($A1048,Indicators!$A:$D,3,FALSE)),"TBD")</f>
        <v>17</v>
      </c>
      <c r="G1048" s="183" t="s">
        <v>734</v>
      </c>
      <c r="H1048" s="65" t="s">
        <v>3924</v>
      </c>
      <c r="J1048" s="65" t="s">
        <v>3792</v>
      </c>
      <c r="M1048" s="188">
        <v>938</v>
      </c>
      <c r="N1048" s="65">
        <v>30309</v>
      </c>
      <c r="O1048" s="65" t="s">
        <v>749</v>
      </c>
      <c r="P1048" s="455" t="s">
        <v>3115</v>
      </c>
      <c r="R1048" s="260" t="s">
        <v>3992</v>
      </c>
      <c r="S1048" s="260" t="s">
        <v>4020</v>
      </c>
      <c r="Y1048" s="6" t="s">
        <v>4034</v>
      </c>
    </row>
    <row r="1049" spans="1:25">
      <c r="A1049" s="80">
        <v>1145</v>
      </c>
      <c r="B1049" s="446">
        <v>1745</v>
      </c>
      <c r="C1049" s="415"/>
      <c r="D1049" s="416">
        <v>4938</v>
      </c>
      <c r="E1049" s="194" t="s">
        <v>4195</v>
      </c>
      <c r="F1049" s="67">
        <f>+IFERROR(IF(VLOOKUP($A1049,Indicators!$A:$D,3,FALSE)=0,"TBD",VLOOKUP($A1049,Indicators!$A:$D,3,FALSE)),"TBD")</f>
        <v>17</v>
      </c>
      <c r="G1049" s="183" t="s">
        <v>734</v>
      </c>
      <c r="H1049" s="65" t="s">
        <v>3924</v>
      </c>
      <c r="J1049" s="65" t="s">
        <v>3792</v>
      </c>
      <c r="M1049" s="188">
        <v>943</v>
      </c>
      <c r="N1049" s="65">
        <v>30313</v>
      </c>
      <c r="O1049" s="65" t="s">
        <v>749</v>
      </c>
      <c r="P1049" s="455" t="s">
        <v>3115</v>
      </c>
      <c r="R1049" s="260" t="s">
        <v>2953</v>
      </c>
      <c r="S1049" s="260" t="s">
        <v>2953</v>
      </c>
      <c r="Y1049" s="6" t="s">
        <v>4034</v>
      </c>
    </row>
    <row r="1050" spans="1:25">
      <c r="A1050" s="80">
        <v>1146</v>
      </c>
      <c r="B1050" s="446">
        <v>1746</v>
      </c>
      <c r="C1050" s="415"/>
      <c r="D1050" s="416" t="e">
        <v>#N/A</v>
      </c>
      <c r="E1050" s="65" t="s">
        <v>4196</v>
      </c>
      <c r="F1050" s="67">
        <f>+IFERROR(IF(VLOOKUP($A1050,Indicators!$A:$D,3,FALSE)=0,"TBD",VLOOKUP($A1050,Indicators!$A:$D,3,FALSE)),"TBD")</f>
        <v>10</v>
      </c>
      <c r="G1050" s="183" t="s">
        <v>721</v>
      </c>
      <c r="H1050" s="65" t="s">
        <v>3924</v>
      </c>
      <c r="J1050" s="65" t="s">
        <v>3792</v>
      </c>
      <c r="M1050" s="188">
        <v>725</v>
      </c>
      <c r="N1050" s="65">
        <v>30314</v>
      </c>
      <c r="O1050" s="65">
        <v>443</v>
      </c>
      <c r="R1050" s="260" t="s">
        <v>4197</v>
      </c>
      <c r="S1050" s="260" t="s">
        <v>2953</v>
      </c>
      <c r="X1050" s="65" t="s">
        <v>4198</v>
      </c>
      <c r="Y1050" s="6" t="s">
        <v>4097</v>
      </c>
    </row>
    <row r="1051" spans="1:25">
      <c r="A1051" s="80">
        <v>1147</v>
      </c>
      <c r="B1051" s="446">
        <v>1747</v>
      </c>
      <c r="C1051" s="415"/>
      <c r="D1051" s="416">
        <v>5474</v>
      </c>
      <c r="E1051" s="65" t="s">
        <v>4199</v>
      </c>
      <c r="F1051" s="67">
        <f>+IFERROR(IF(VLOOKUP($A1051,Indicators!$A:$D,3,FALSE)=0,"TBD",VLOOKUP($A1051,Indicators!$A:$D,3,FALSE)),"TBD")</f>
        <v>12</v>
      </c>
      <c r="G1051" s="183" t="s">
        <v>725</v>
      </c>
      <c r="H1051" s="65" t="s">
        <v>3924</v>
      </c>
      <c r="J1051" s="65" t="s">
        <v>3792</v>
      </c>
      <c r="M1051" s="188">
        <v>705</v>
      </c>
      <c r="N1051" s="65">
        <v>30319</v>
      </c>
      <c r="O1051" s="65" t="s">
        <v>749</v>
      </c>
      <c r="R1051" s="260" t="s">
        <v>2953</v>
      </c>
      <c r="S1051" s="260" t="s">
        <v>4032</v>
      </c>
      <c r="Y1051" s="6" t="s">
        <v>2953</v>
      </c>
    </row>
    <row r="1052" spans="1:25">
      <c r="A1052" s="80">
        <v>1148</v>
      </c>
      <c r="B1052" s="446">
        <v>1748</v>
      </c>
      <c r="C1052" s="415"/>
      <c r="D1052" s="416" t="e">
        <v>#N/A</v>
      </c>
      <c r="E1052" s="65" t="s">
        <v>2032</v>
      </c>
      <c r="F1052" s="67">
        <f>+IFERROR(IF(VLOOKUP($A1052,Indicators!$A:$D,3,FALSE)=0,"TBD",VLOOKUP($A1052,Indicators!$A:$D,3,FALSE)),"TBD")</f>
        <v>12</v>
      </c>
      <c r="G1052" s="183" t="s">
        <v>725</v>
      </c>
      <c r="H1052" s="65" t="s">
        <v>3791</v>
      </c>
      <c r="J1052" s="65" t="s">
        <v>3792</v>
      </c>
      <c r="N1052" s="65">
        <v>30320</v>
      </c>
      <c r="O1052" s="65" t="s">
        <v>749</v>
      </c>
      <c r="R1052" s="260" t="s">
        <v>2953</v>
      </c>
      <c r="S1052" s="260" t="s">
        <v>4032</v>
      </c>
      <c r="Y1052" s="6" t="s">
        <v>2953</v>
      </c>
    </row>
    <row r="1053" spans="1:25">
      <c r="A1053" s="80">
        <v>1149</v>
      </c>
      <c r="B1053" s="446">
        <v>1749</v>
      </c>
      <c r="C1053" s="415"/>
      <c r="D1053" s="416" t="e">
        <v>#N/A</v>
      </c>
      <c r="E1053" s="65" t="s">
        <v>2033</v>
      </c>
      <c r="F1053" s="67">
        <f>+IFERROR(IF(VLOOKUP($A1053,Indicators!$A:$D,3,FALSE)=0,"TBD",VLOOKUP($A1053,Indicators!$A:$D,3,FALSE)),"TBD")</f>
        <v>12</v>
      </c>
      <c r="G1053" s="183" t="s">
        <v>725</v>
      </c>
      <c r="H1053" s="65" t="s">
        <v>3924</v>
      </c>
      <c r="J1053" s="65" t="s">
        <v>3792</v>
      </c>
      <c r="M1053" s="188"/>
      <c r="N1053" s="65">
        <v>30321</v>
      </c>
      <c r="O1053" s="65" t="s">
        <v>749</v>
      </c>
      <c r="R1053" s="260" t="s">
        <v>2953</v>
      </c>
      <c r="S1053" s="260" t="s">
        <v>4032</v>
      </c>
      <c r="Y1053" s="6" t="s">
        <v>2953</v>
      </c>
    </row>
    <row r="1054" spans="1:25">
      <c r="A1054" s="80">
        <v>1150</v>
      </c>
      <c r="B1054" s="446">
        <v>1750</v>
      </c>
      <c r="C1054" s="415">
        <v>3575</v>
      </c>
      <c r="D1054" s="416" t="e">
        <v>#N/A</v>
      </c>
      <c r="E1054" s="65" t="s">
        <v>4200</v>
      </c>
      <c r="F1054" s="67">
        <v>6</v>
      </c>
      <c r="G1054" s="183" t="s">
        <v>711</v>
      </c>
      <c r="H1054" s="65" t="s">
        <v>3924</v>
      </c>
      <c r="J1054" s="65" t="s">
        <v>3792</v>
      </c>
      <c r="M1054" s="188">
        <v>3</v>
      </c>
      <c r="N1054" s="65">
        <v>30323</v>
      </c>
      <c r="O1054" s="65">
        <v>452</v>
      </c>
      <c r="R1054" s="260" t="s">
        <v>4201</v>
      </c>
      <c r="S1054" s="260" t="s">
        <v>2953</v>
      </c>
      <c r="Y1054" s="6" t="s">
        <v>2953</v>
      </c>
    </row>
    <row r="1055" spans="1:25">
      <c r="A1055" s="80">
        <v>1151</v>
      </c>
      <c r="B1055" s="446">
        <v>1751</v>
      </c>
      <c r="C1055" s="415"/>
      <c r="D1055" s="416" t="e">
        <v>#N/A</v>
      </c>
      <c r="E1055" s="65" t="s">
        <v>4202</v>
      </c>
      <c r="F1055" s="67">
        <f>+IFERROR(IF(VLOOKUP($A1055,Indicators!$A:$D,3,FALSE)=0,"TBD",VLOOKUP($A1055,Indicators!$A:$D,3,FALSE)),"TBD")</f>
        <v>7</v>
      </c>
      <c r="G1055" s="67" t="str">
        <f>+IFERROR(IF(VLOOKUP($A1055,Indicators!$A:$D,4,FALSE)=0,"TBD",VLOOKUP($A1055,Indicators!$A:$D,4,FALSE)),"TBD")</f>
        <v>Energia</v>
      </c>
      <c r="H1055" s="65" t="s">
        <v>3924</v>
      </c>
      <c r="J1055" s="65" t="s">
        <v>3792</v>
      </c>
      <c r="N1055" s="65">
        <v>30325</v>
      </c>
      <c r="O1055" s="65" t="s">
        <v>749</v>
      </c>
      <c r="R1055" s="260" t="s">
        <v>2953</v>
      </c>
      <c r="S1055" s="260" t="s">
        <v>2953</v>
      </c>
      <c r="Y1055" s="6" t="s">
        <v>4203</v>
      </c>
    </row>
    <row r="1056" spans="1:25">
      <c r="A1056" s="80">
        <v>1152</v>
      </c>
      <c r="B1056" s="446">
        <v>1752</v>
      </c>
      <c r="C1056" s="415"/>
      <c r="D1056" s="416" t="e">
        <v>#N/A</v>
      </c>
      <c r="E1056" s="65" t="s">
        <v>4204</v>
      </c>
      <c r="F1056" s="67">
        <f>+IFERROR(IF(VLOOKUP($A1056,Indicators!$A:$D,3,FALSE)=0,"TBD",VLOOKUP($A1056,Indicators!$A:$D,3,FALSE)),"TBD")</f>
        <v>7</v>
      </c>
      <c r="G1056" s="67" t="str">
        <f>+IFERROR(IF(VLOOKUP($A1056,Indicators!$A:$D,4,FALSE)=0,"TBD",VLOOKUP($A1056,Indicators!$A:$D,4,FALSE)),"TBD")</f>
        <v>Energia</v>
      </c>
      <c r="H1056" s="65" t="s">
        <v>3791</v>
      </c>
      <c r="J1056" s="65" t="s">
        <v>3792</v>
      </c>
      <c r="N1056" s="65">
        <v>30338</v>
      </c>
      <c r="O1056" s="65" t="s">
        <v>749</v>
      </c>
      <c r="R1056" s="260" t="s">
        <v>2953</v>
      </c>
      <c r="S1056" s="260" t="s">
        <v>2953</v>
      </c>
      <c r="Y1056" s="6" t="s">
        <v>2953</v>
      </c>
    </row>
    <row r="1057" spans="1:25">
      <c r="A1057" s="80">
        <v>1153</v>
      </c>
      <c r="B1057" s="446">
        <v>1753</v>
      </c>
      <c r="C1057" s="415"/>
      <c r="D1057" s="416" t="e">
        <v>#N/A</v>
      </c>
      <c r="E1057" s="65" t="s">
        <v>4205</v>
      </c>
      <c r="F1057" s="67">
        <f>+IFERROR(IF(VLOOKUP($A1057,Indicators!$A:$D,3,FALSE)=0,"TBD",VLOOKUP($A1057,Indicators!$A:$D,3,FALSE)),"TBD")</f>
        <v>7</v>
      </c>
      <c r="G1057" s="67" t="str">
        <f>+IFERROR(IF(VLOOKUP($A1057,Indicators!$A:$D,4,FALSE)=0,"TBD",VLOOKUP($A1057,Indicators!$A:$D,4,FALSE)),"TBD")</f>
        <v>Energia</v>
      </c>
      <c r="H1057" s="65" t="s">
        <v>3924</v>
      </c>
      <c r="J1057" s="65" t="s">
        <v>3792</v>
      </c>
      <c r="N1057" s="65">
        <v>30344</v>
      </c>
      <c r="O1057" s="65" t="s">
        <v>749</v>
      </c>
      <c r="R1057" s="260" t="s">
        <v>2953</v>
      </c>
      <c r="S1057" s="260" t="s">
        <v>2953</v>
      </c>
      <c r="Y1057" s="6" t="s">
        <v>2953</v>
      </c>
    </row>
    <row r="1058" spans="1:25">
      <c r="A1058" s="80">
        <v>1154</v>
      </c>
      <c r="B1058" s="446">
        <v>1754</v>
      </c>
      <c r="C1058" s="415"/>
      <c r="D1058" s="416" t="e">
        <v>#N/A</v>
      </c>
      <c r="E1058" s="65" t="s">
        <v>4206</v>
      </c>
      <c r="F1058" s="67">
        <f>+IFERROR(IF(VLOOKUP($A1058,Indicators!$A:$D,3,FALSE)=0,"TBD",VLOOKUP($A1058,Indicators!$A:$D,3,FALSE)),"TBD")</f>
        <v>7</v>
      </c>
      <c r="G1058" s="67" t="str">
        <f>+IFERROR(IF(VLOOKUP($A1058,Indicators!$A:$D,4,FALSE)=0,"TBD",VLOOKUP($A1058,Indicators!$A:$D,4,FALSE)),"TBD")</f>
        <v>Energia</v>
      </c>
      <c r="H1058" s="65" t="s">
        <v>3791</v>
      </c>
      <c r="J1058" s="65" t="s">
        <v>3792</v>
      </c>
      <c r="N1058" s="65">
        <v>30345</v>
      </c>
      <c r="O1058" s="65" t="s">
        <v>749</v>
      </c>
      <c r="P1058" s="455" t="s">
        <v>3797</v>
      </c>
      <c r="R1058" s="260" t="s">
        <v>2953</v>
      </c>
      <c r="S1058" s="260" t="s">
        <v>2953</v>
      </c>
      <c r="Y1058" s="6" t="s">
        <v>2953</v>
      </c>
    </row>
    <row r="1059" spans="1:25">
      <c r="A1059" s="80">
        <v>1155</v>
      </c>
      <c r="B1059" s="446">
        <v>1755</v>
      </c>
      <c r="C1059" s="415"/>
      <c r="D1059" s="416" t="e">
        <v>#N/A</v>
      </c>
      <c r="E1059" s="65" t="s">
        <v>4207</v>
      </c>
      <c r="F1059" s="67">
        <f>+IFERROR(IF(VLOOKUP($A1059,Indicators!$A:$D,3,FALSE)=0,"TBD",VLOOKUP($A1059,Indicators!$A:$D,3,FALSE)),"TBD")</f>
        <v>7</v>
      </c>
      <c r="G1059" s="67" t="str">
        <f>+IFERROR(IF(VLOOKUP($A1059,Indicators!$A:$D,4,FALSE)=0,"TBD",VLOOKUP($A1059,Indicators!$A:$D,4,FALSE)),"TBD")</f>
        <v>Energia</v>
      </c>
      <c r="H1059" s="65" t="s">
        <v>3924</v>
      </c>
      <c r="J1059" s="65" t="s">
        <v>3792</v>
      </c>
      <c r="N1059" s="65">
        <v>30347</v>
      </c>
      <c r="O1059" s="65" t="s">
        <v>749</v>
      </c>
      <c r="R1059" s="260" t="s">
        <v>2953</v>
      </c>
      <c r="S1059" s="260" t="s">
        <v>2953</v>
      </c>
      <c r="Y1059" s="6" t="s">
        <v>2953</v>
      </c>
    </row>
    <row r="1060" spans="1:25">
      <c r="A1060" s="80">
        <v>1156</v>
      </c>
      <c r="B1060" s="446">
        <v>1756</v>
      </c>
      <c r="C1060" s="415"/>
      <c r="D1060" s="416" t="e">
        <v>#N/A</v>
      </c>
      <c r="E1060" s="65" t="s">
        <v>4208</v>
      </c>
      <c r="F1060" s="67">
        <f>+IFERROR(IF(VLOOKUP($A1060,Indicators!$A:$D,3,FALSE)=0,"TBD",VLOOKUP($A1060,Indicators!$A:$D,3,FALSE)),"TBD")</f>
        <v>6</v>
      </c>
      <c r="G1060" s="183" t="s">
        <v>711</v>
      </c>
      <c r="H1060" s="65" t="s">
        <v>3924</v>
      </c>
      <c r="J1060" s="65" t="s">
        <v>3792</v>
      </c>
      <c r="N1060" s="65">
        <v>30348</v>
      </c>
      <c r="O1060" s="65" t="s">
        <v>749</v>
      </c>
      <c r="R1060" s="260" t="s">
        <v>4201</v>
      </c>
      <c r="S1060" s="260" t="s">
        <v>4209</v>
      </c>
      <c r="Y1060" s="6" t="s">
        <v>2953</v>
      </c>
    </row>
    <row r="1061" spans="1:25">
      <c r="A1061" s="80">
        <v>1157</v>
      </c>
      <c r="B1061" s="446">
        <v>1757</v>
      </c>
      <c r="C1061" s="415"/>
      <c r="D1061" s="416" t="e">
        <v>#N/A</v>
      </c>
      <c r="E1061" s="65" t="s">
        <v>4210</v>
      </c>
      <c r="F1061" s="67">
        <f>+IFERROR(IF(VLOOKUP($A1061,Indicators!$A:$D,3,FALSE)=0,"TBD",VLOOKUP($A1061,Indicators!$A:$D,3,FALSE)),"TBD")</f>
        <v>6</v>
      </c>
      <c r="G1061" s="183" t="s">
        <v>711</v>
      </c>
      <c r="H1061" s="65" t="s">
        <v>3924</v>
      </c>
      <c r="J1061" s="65" t="s">
        <v>3792</v>
      </c>
      <c r="N1061" s="65">
        <v>30349</v>
      </c>
      <c r="O1061" s="65" t="s">
        <v>749</v>
      </c>
      <c r="R1061" s="260" t="s">
        <v>4201</v>
      </c>
      <c r="S1061" s="260" t="s">
        <v>4209</v>
      </c>
      <c r="Y1061" s="6" t="s">
        <v>2953</v>
      </c>
    </row>
    <row r="1062" spans="1:25">
      <c r="A1062" s="80">
        <v>1158</v>
      </c>
      <c r="B1062" s="446">
        <v>1758</v>
      </c>
      <c r="C1062" s="415"/>
      <c r="D1062" s="416" t="e">
        <v>#N/A</v>
      </c>
      <c r="E1062" s="65" t="s">
        <v>4211</v>
      </c>
      <c r="F1062" s="67">
        <f>+IFERROR(IF(VLOOKUP($A1062,Indicators!$A:$D,3,FALSE)=0,"TBD",VLOOKUP($A1062,Indicators!$A:$D,3,FALSE)),"TBD")</f>
        <v>6</v>
      </c>
      <c r="G1062" s="183" t="s">
        <v>711</v>
      </c>
      <c r="H1062" s="65" t="s">
        <v>3924</v>
      </c>
      <c r="J1062" s="65" t="s">
        <v>3792</v>
      </c>
      <c r="N1062" s="65">
        <v>30352</v>
      </c>
      <c r="O1062" s="65" t="s">
        <v>749</v>
      </c>
      <c r="R1062" s="260" t="s">
        <v>4201</v>
      </c>
      <c r="S1062" s="260" t="s">
        <v>4209</v>
      </c>
      <c r="Y1062" s="6" t="s">
        <v>2953</v>
      </c>
    </row>
    <row r="1063" spans="1:25">
      <c r="A1063" s="80">
        <v>1159</v>
      </c>
      <c r="B1063" s="446">
        <v>1759</v>
      </c>
      <c r="C1063" s="415"/>
      <c r="D1063" s="416" t="e">
        <v>#N/A</v>
      </c>
      <c r="E1063" s="65" t="s">
        <v>4212</v>
      </c>
      <c r="F1063" s="67">
        <f>+IFERROR(IF(VLOOKUP($A1063,Indicators!$A:$D,3,FALSE)=0,"TBD",VLOOKUP($A1063,Indicators!$A:$D,3,FALSE)),"TBD")</f>
        <v>6</v>
      </c>
      <c r="G1063" s="183" t="s">
        <v>711</v>
      </c>
      <c r="H1063" s="65" t="s">
        <v>3924</v>
      </c>
      <c r="J1063" s="65" t="s">
        <v>3792</v>
      </c>
      <c r="N1063" s="65">
        <v>30354</v>
      </c>
      <c r="O1063" s="65" t="s">
        <v>749</v>
      </c>
      <c r="R1063" s="260" t="s">
        <v>4201</v>
      </c>
      <c r="S1063" s="260" t="s">
        <v>4209</v>
      </c>
      <c r="Y1063" s="6" t="s">
        <v>2953</v>
      </c>
    </row>
    <row r="1064" spans="1:25">
      <c r="A1064" s="80">
        <v>1160</v>
      </c>
      <c r="B1064" s="446">
        <v>1760</v>
      </c>
      <c r="C1064" s="415"/>
      <c r="D1064" s="416" t="e">
        <v>#N/A</v>
      </c>
      <c r="E1064" s="65" t="s">
        <v>4213</v>
      </c>
      <c r="F1064" s="67">
        <f>+IFERROR(IF(VLOOKUP($A1064,Indicators!$A:$D,3,FALSE)=0,"TBD",VLOOKUP($A1064,Indicators!$A:$D,3,FALSE)),"TBD")</f>
        <v>6</v>
      </c>
      <c r="G1064" s="183" t="s">
        <v>711</v>
      </c>
      <c r="H1064" s="65" t="s">
        <v>3924</v>
      </c>
      <c r="J1064" s="65" t="s">
        <v>3792</v>
      </c>
      <c r="N1064" s="65">
        <v>30358</v>
      </c>
      <c r="O1064" s="65">
        <v>477</v>
      </c>
      <c r="P1064" s="6" t="s">
        <v>3880</v>
      </c>
      <c r="R1064" s="260" t="s">
        <v>4000</v>
      </c>
      <c r="S1064" s="260" t="s">
        <v>4214</v>
      </c>
      <c r="Y1064" s="6" t="s">
        <v>4203</v>
      </c>
    </row>
    <row r="1065" spans="1:25">
      <c r="A1065" s="80">
        <v>1161</v>
      </c>
      <c r="B1065" s="446">
        <v>1761</v>
      </c>
      <c r="C1065" s="415"/>
      <c r="D1065" s="416" t="e">
        <v>#N/A</v>
      </c>
      <c r="E1065" s="65" t="s">
        <v>4215</v>
      </c>
      <c r="F1065" s="67">
        <f>+IFERROR(IF(VLOOKUP($A1065,Indicators!$A:$D,3,FALSE)=0,"TBD",VLOOKUP($A1065,Indicators!$A:$D,3,FALSE)),"TBD")</f>
        <v>6</v>
      </c>
      <c r="G1065" s="183" t="s">
        <v>711</v>
      </c>
      <c r="H1065" s="65" t="s">
        <v>3791</v>
      </c>
      <c r="J1065" s="65" t="s">
        <v>3792</v>
      </c>
      <c r="N1065" s="65">
        <v>30359</v>
      </c>
      <c r="O1065" s="65" t="s">
        <v>749</v>
      </c>
      <c r="P1065" s="6" t="s">
        <v>3880</v>
      </c>
      <c r="R1065" s="260" t="s">
        <v>4000</v>
      </c>
      <c r="S1065" s="260" t="s">
        <v>4214</v>
      </c>
      <c r="Y1065" s="6" t="s">
        <v>4203</v>
      </c>
    </row>
    <row r="1066" spans="1:25">
      <c r="A1066" s="80">
        <v>1162</v>
      </c>
      <c r="B1066" s="446">
        <v>1762</v>
      </c>
      <c r="C1066" s="415"/>
      <c r="D1066" s="416" t="e">
        <v>#N/A</v>
      </c>
      <c r="E1066" s="65" t="s">
        <v>4216</v>
      </c>
      <c r="F1066" s="67">
        <f>+IFERROR(IF(VLOOKUP($A1066,Indicators!$A:$D,3,FALSE)=0,"TBD",VLOOKUP($A1066,Indicators!$A:$D,3,FALSE)),"TBD")</f>
        <v>6</v>
      </c>
      <c r="G1066" s="183" t="s">
        <v>711</v>
      </c>
      <c r="H1066" s="65" t="s">
        <v>3924</v>
      </c>
      <c r="J1066" s="65" t="s">
        <v>3792</v>
      </c>
      <c r="N1066" s="65">
        <v>30361</v>
      </c>
      <c r="O1066" s="65" t="s">
        <v>749</v>
      </c>
      <c r="P1066" s="6"/>
      <c r="R1066" s="260" t="s">
        <v>2953</v>
      </c>
      <c r="S1066" s="260" t="s">
        <v>2953</v>
      </c>
      <c r="Y1066" s="6" t="s">
        <v>2953</v>
      </c>
    </row>
    <row r="1067" spans="1:25">
      <c r="A1067" s="80">
        <v>1163</v>
      </c>
      <c r="B1067" s="446">
        <v>1763</v>
      </c>
      <c r="C1067" s="415"/>
      <c r="D1067" s="416" t="e">
        <v>#N/A</v>
      </c>
      <c r="E1067" s="65" t="s">
        <v>4217</v>
      </c>
      <c r="F1067" s="67">
        <f>+IFERROR(IF(VLOOKUP($A1067,Indicators!$A:$D,3,FALSE)=0,"TBD",VLOOKUP($A1067,Indicators!$A:$D,3,FALSE)),"TBD")</f>
        <v>6</v>
      </c>
      <c r="G1067" s="183" t="s">
        <v>711</v>
      </c>
      <c r="H1067" s="65" t="s">
        <v>3924</v>
      </c>
      <c r="J1067" s="65" t="s">
        <v>3792</v>
      </c>
      <c r="N1067" s="65">
        <v>30362</v>
      </c>
      <c r="O1067" s="65" t="s">
        <v>749</v>
      </c>
      <c r="P1067" s="6"/>
      <c r="R1067" s="260" t="s">
        <v>4201</v>
      </c>
      <c r="S1067" s="260" t="s">
        <v>2953</v>
      </c>
      <c r="Y1067" s="6" t="s">
        <v>2953</v>
      </c>
    </row>
    <row r="1068" spans="1:25">
      <c r="A1068" s="80">
        <v>1164</v>
      </c>
      <c r="B1068" s="446">
        <v>1764</v>
      </c>
      <c r="C1068" s="415"/>
      <c r="D1068" s="416" t="e">
        <v>#N/A</v>
      </c>
      <c r="E1068" s="65" t="s">
        <v>4218</v>
      </c>
      <c r="F1068" s="67">
        <f>+IFERROR(IF(VLOOKUP($A1068,Indicators!$A:$D,3,FALSE)=0,"TBD",VLOOKUP($A1068,Indicators!$A:$D,3,FALSE)),"TBD")</f>
        <v>6</v>
      </c>
      <c r="G1068" s="183" t="s">
        <v>711</v>
      </c>
      <c r="H1068" s="65" t="s">
        <v>3924</v>
      </c>
      <c r="J1068" s="65" t="s">
        <v>3792</v>
      </c>
      <c r="N1068" s="65">
        <v>30364</v>
      </c>
      <c r="O1068" s="65">
        <v>451</v>
      </c>
      <c r="P1068" s="6"/>
      <c r="R1068" s="260" t="s">
        <v>4201</v>
      </c>
      <c r="S1068" s="260" t="s">
        <v>4209</v>
      </c>
      <c r="Y1068" s="6" t="s">
        <v>2953</v>
      </c>
    </row>
    <row r="1069" spans="1:25">
      <c r="A1069" s="80">
        <v>1165</v>
      </c>
      <c r="B1069" s="446">
        <v>1765</v>
      </c>
      <c r="C1069" s="415"/>
      <c r="D1069" s="416" t="e">
        <v>#N/A</v>
      </c>
      <c r="E1069" s="65" t="s">
        <v>4219</v>
      </c>
      <c r="F1069" s="67">
        <f>+IFERROR(IF(VLOOKUP($A1069,Indicators!$A:$D,3,FALSE)=0,"TBD",VLOOKUP($A1069,Indicators!$A:$D,3,FALSE)),"TBD")</f>
        <v>4</v>
      </c>
      <c r="G1069" s="183" t="s">
        <v>706</v>
      </c>
      <c r="H1069" s="65" t="s">
        <v>3924</v>
      </c>
      <c r="J1069" s="65" t="s">
        <v>3792</v>
      </c>
      <c r="N1069" s="65">
        <v>30366</v>
      </c>
      <c r="O1069" s="65" t="s">
        <v>749</v>
      </c>
      <c r="P1069" s="6" t="s">
        <v>3782</v>
      </c>
      <c r="R1069" s="260" t="s">
        <v>2953</v>
      </c>
      <c r="S1069" s="260" t="s">
        <v>2953</v>
      </c>
      <c r="Y1069" s="6" t="s">
        <v>2953</v>
      </c>
    </row>
    <row r="1070" spans="1:25">
      <c r="A1070" s="80">
        <v>1166</v>
      </c>
      <c r="B1070" s="446">
        <v>1766</v>
      </c>
      <c r="C1070" s="415">
        <v>3961</v>
      </c>
      <c r="D1070" s="416">
        <v>3961</v>
      </c>
      <c r="E1070" s="65" t="s">
        <v>4220</v>
      </c>
      <c r="F1070" s="67">
        <f>+IFERROR(IF(VLOOKUP($A1070,Indicators!$A:$D,3,FALSE)=0,"TBD",VLOOKUP($A1070,Indicators!$A:$D,3,FALSE)),"TBD")</f>
        <v>4</v>
      </c>
      <c r="G1070" s="183" t="s">
        <v>706</v>
      </c>
      <c r="H1070" s="65" t="s">
        <v>3924</v>
      </c>
      <c r="J1070" s="65" t="s">
        <v>3792</v>
      </c>
      <c r="M1070" s="188">
        <v>172</v>
      </c>
      <c r="N1070" s="65">
        <v>30367</v>
      </c>
      <c r="O1070" s="65" t="s">
        <v>749</v>
      </c>
      <c r="P1070" s="6" t="s">
        <v>3782</v>
      </c>
      <c r="R1070" s="260" t="s">
        <v>2953</v>
      </c>
      <c r="S1070" s="260" t="s">
        <v>2953</v>
      </c>
      <c r="Y1070" s="6" t="s">
        <v>2953</v>
      </c>
    </row>
    <row r="1071" spans="1:25">
      <c r="A1071" s="80">
        <v>1167</v>
      </c>
      <c r="B1071" s="446">
        <v>1767</v>
      </c>
      <c r="C1071" s="415"/>
      <c r="D1071" s="416" t="e">
        <v>#N/A</v>
      </c>
      <c r="E1071" s="65" t="s">
        <v>4221</v>
      </c>
      <c r="F1071" s="67">
        <f>+IFERROR(IF(VLOOKUP($A1071,Indicators!$A:$D,3,FALSE)=0,"TBD",VLOOKUP($A1071,Indicators!$A:$D,3,FALSE)),"TBD")</f>
        <v>4</v>
      </c>
      <c r="G1071" s="183" t="s">
        <v>706</v>
      </c>
      <c r="H1071" s="65" t="s">
        <v>3924</v>
      </c>
      <c r="J1071" s="65" t="s">
        <v>3792</v>
      </c>
      <c r="N1071" s="65">
        <v>30368</v>
      </c>
      <c r="O1071" s="65">
        <v>498</v>
      </c>
      <c r="P1071" s="6" t="s">
        <v>3782</v>
      </c>
      <c r="R1071" s="260" t="s">
        <v>4201</v>
      </c>
      <c r="S1071" s="260" t="s">
        <v>2953</v>
      </c>
      <c r="Y1071" s="6" t="s">
        <v>2953</v>
      </c>
    </row>
    <row r="1072" spans="1:25">
      <c r="A1072" s="80">
        <v>1168</v>
      </c>
      <c r="B1072" s="446">
        <v>1768</v>
      </c>
      <c r="C1072" s="415">
        <v>3996</v>
      </c>
      <c r="D1072" s="416">
        <v>3996</v>
      </c>
      <c r="E1072" s="65" t="s">
        <v>4222</v>
      </c>
      <c r="F1072" s="67">
        <f>+IFERROR(IF(VLOOKUP($A1072,Indicators!$A:$D,3,FALSE)=0,"TBD",VLOOKUP($A1072,Indicators!$A:$D,3,FALSE)),"TBD")</f>
        <v>4</v>
      </c>
      <c r="G1072" s="183" t="s">
        <v>706</v>
      </c>
      <c r="H1072" s="65" t="s">
        <v>3924</v>
      </c>
      <c r="J1072" s="65" t="s">
        <v>3792</v>
      </c>
      <c r="M1072" s="188">
        <v>189</v>
      </c>
      <c r="N1072" s="65">
        <v>30373</v>
      </c>
      <c r="O1072" s="65">
        <v>1278</v>
      </c>
      <c r="P1072" s="6" t="s">
        <v>3782</v>
      </c>
      <c r="R1072" s="260" t="s">
        <v>2953</v>
      </c>
      <c r="S1072" s="260" t="s">
        <v>2953</v>
      </c>
      <c r="Y1072" s="6" t="s">
        <v>2953</v>
      </c>
    </row>
    <row r="1073" spans="1:25">
      <c r="A1073" s="80">
        <v>1169</v>
      </c>
      <c r="B1073" s="446">
        <v>1769</v>
      </c>
      <c r="C1073" s="397">
        <v>3997</v>
      </c>
      <c r="D1073" s="406">
        <v>3997</v>
      </c>
      <c r="E1073" s="65" t="s">
        <v>4223</v>
      </c>
      <c r="F1073" s="67">
        <f>+IFERROR(IF(VLOOKUP($A1073,Indicators!$A:$D,3,FALSE)=0,"TBD",VLOOKUP($A1073,Indicators!$A:$D,3,FALSE)),"TBD")</f>
        <v>4</v>
      </c>
      <c r="G1073" s="183" t="s">
        <v>706</v>
      </c>
      <c r="H1073" s="65" t="s">
        <v>3924</v>
      </c>
      <c r="J1073" s="65" t="s">
        <v>3792</v>
      </c>
      <c r="M1073" s="188">
        <v>190</v>
      </c>
      <c r="N1073" s="65">
        <v>30374</v>
      </c>
      <c r="O1073" s="65" t="s">
        <v>749</v>
      </c>
      <c r="P1073" s="6" t="s">
        <v>3782</v>
      </c>
      <c r="R1073" s="260" t="s">
        <v>4224</v>
      </c>
      <c r="S1073" s="260" t="s">
        <v>3976</v>
      </c>
      <c r="Y1073" s="6" t="s">
        <v>2953</v>
      </c>
    </row>
    <row r="1074" spans="1:25">
      <c r="A1074" s="80">
        <v>1170</v>
      </c>
      <c r="B1074" s="446">
        <v>1770</v>
      </c>
      <c r="C1074" s="415">
        <v>3998</v>
      </c>
      <c r="D1074" s="416">
        <v>3998</v>
      </c>
      <c r="E1074" s="65" t="s">
        <v>2054</v>
      </c>
      <c r="F1074" s="67">
        <f>+IFERROR(IF(VLOOKUP($A1074,Indicators!$A:$D,3,FALSE)=0,"TBD",VLOOKUP($A1074,Indicators!$A:$D,3,FALSE)),"TBD")</f>
        <v>4</v>
      </c>
      <c r="G1074" s="183" t="s">
        <v>706</v>
      </c>
      <c r="H1074" s="65" t="s">
        <v>3791</v>
      </c>
      <c r="J1074" s="65" t="s">
        <v>3792</v>
      </c>
      <c r="M1074" s="188">
        <v>191</v>
      </c>
      <c r="N1074" s="65">
        <v>30375</v>
      </c>
      <c r="O1074" s="65" t="s">
        <v>749</v>
      </c>
      <c r="P1074" s="6" t="s">
        <v>3782</v>
      </c>
      <c r="R1074" s="260" t="s">
        <v>4063</v>
      </c>
      <c r="S1074" s="260" t="s">
        <v>3976</v>
      </c>
      <c r="Y1074" s="6" t="s">
        <v>2953</v>
      </c>
    </row>
    <row r="1075" spans="1:25">
      <c r="A1075" s="80">
        <v>1171</v>
      </c>
      <c r="B1075" s="446">
        <v>1771</v>
      </c>
      <c r="C1075" s="415"/>
      <c r="D1075" s="416" t="e">
        <v>#N/A</v>
      </c>
      <c r="E1075" s="65" t="s">
        <v>4225</v>
      </c>
      <c r="F1075" s="67">
        <f>+IFERROR(IF(VLOOKUP($A1075,Indicators!$A:$D,3,FALSE)=0,"TBD",VLOOKUP($A1075,Indicators!$A:$D,3,FALSE)),"TBD")</f>
        <v>4</v>
      </c>
      <c r="G1075" s="183" t="s">
        <v>706</v>
      </c>
      <c r="H1075" s="65" t="s">
        <v>3924</v>
      </c>
      <c r="J1075" s="65" t="s">
        <v>3792</v>
      </c>
      <c r="N1075" s="65">
        <v>30376</v>
      </c>
      <c r="O1075" s="65" t="s">
        <v>749</v>
      </c>
      <c r="P1075" s="6" t="s">
        <v>4226</v>
      </c>
      <c r="R1075" s="260" t="s">
        <v>2953</v>
      </c>
      <c r="S1075" s="260" t="s">
        <v>2953</v>
      </c>
      <c r="Y1075" s="6" t="s">
        <v>2953</v>
      </c>
    </row>
    <row r="1076" spans="1:25">
      <c r="A1076" s="80">
        <v>1172</v>
      </c>
      <c r="B1076" s="446">
        <v>1772</v>
      </c>
      <c r="C1076" s="415"/>
      <c r="D1076" s="416" t="e">
        <v>#N/A</v>
      </c>
      <c r="E1076" s="65" t="s">
        <v>4227</v>
      </c>
      <c r="F1076" s="67">
        <f>+IFERROR(IF(VLOOKUP($A1076,Indicators!$A:$D,3,FALSE)=0,"TBD",VLOOKUP($A1076,Indicators!$A:$D,3,FALSE)),"TBD")</f>
        <v>4</v>
      </c>
      <c r="G1076" s="183" t="s">
        <v>706</v>
      </c>
      <c r="H1076" s="65" t="s">
        <v>3924</v>
      </c>
      <c r="J1076" s="65" t="s">
        <v>3792</v>
      </c>
      <c r="N1076" s="65">
        <v>30379</v>
      </c>
      <c r="O1076" s="65" t="s">
        <v>749</v>
      </c>
      <c r="P1076" s="6" t="s">
        <v>3782</v>
      </c>
      <c r="R1076" s="260" t="s">
        <v>3130</v>
      </c>
      <c r="S1076" s="260" t="s">
        <v>2953</v>
      </c>
      <c r="Y1076" s="6" t="s">
        <v>2953</v>
      </c>
    </row>
    <row r="1077" spans="1:25">
      <c r="A1077" s="80">
        <v>1173</v>
      </c>
      <c r="B1077" s="446">
        <v>1773</v>
      </c>
      <c r="C1077" s="415"/>
      <c r="D1077" s="416" t="e">
        <v>#N/A</v>
      </c>
      <c r="E1077" s="65" t="s">
        <v>2057</v>
      </c>
      <c r="F1077" s="67">
        <f>+IFERROR(IF(VLOOKUP($A1077,Indicators!$A:$D,3,FALSE)=0,"TBD",VLOOKUP($A1077,Indicators!$A:$D,3,FALSE)),"TBD")</f>
        <v>4</v>
      </c>
      <c r="G1077" s="183" t="s">
        <v>706</v>
      </c>
      <c r="H1077" s="65" t="s">
        <v>3791</v>
      </c>
      <c r="J1077" s="65" t="s">
        <v>3792</v>
      </c>
      <c r="N1077" s="65">
        <v>30380</v>
      </c>
      <c r="O1077" s="65" t="s">
        <v>749</v>
      </c>
      <c r="P1077" s="6" t="s">
        <v>3782</v>
      </c>
      <c r="R1077" s="260" t="s">
        <v>2953</v>
      </c>
      <c r="S1077" s="260" t="s">
        <v>2953</v>
      </c>
      <c r="Y1077" s="6" t="s">
        <v>2953</v>
      </c>
    </row>
    <row r="1078" spans="1:25">
      <c r="A1078" s="80">
        <v>1174</v>
      </c>
      <c r="B1078" s="446">
        <v>1774</v>
      </c>
      <c r="C1078" s="415"/>
      <c r="D1078" s="416" t="e">
        <v>#N/A</v>
      </c>
      <c r="E1078" s="65" t="s">
        <v>4228</v>
      </c>
      <c r="F1078" s="67">
        <f>+IFERROR(IF(VLOOKUP($A1078,Indicators!$A:$D,3,FALSE)=0,"TBD",VLOOKUP($A1078,Indicators!$A:$D,3,FALSE)),"TBD")</f>
        <v>4</v>
      </c>
      <c r="G1078" s="183" t="s">
        <v>706</v>
      </c>
      <c r="H1078" s="65" t="s">
        <v>3924</v>
      </c>
      <c r="J1078" s="65" t="s">
        <v>3792</v>
      </c>
      <c r="N1078" s="65">
        <v>30381</v>
      </c>
      <c r="O1078" s="65" t="s">
        <v>749</v>
      </c>
      <c r="P1078" s="6" t="s">
        <v>3782</v>
      </c>
      <c r="R1078" s="260" t="s">
        <v>2953</v>
      </c>
      <c r="S1078" s="260" t="s">
        <v>2953</v>
      </c>
      <c r="Y1078" s="6" t="s">
        <v>2953</v>
      </c>
    </row>
    <row r="1079" spans="1:25">
      <c r="A1079" s="80">
        <v>1175</v>
      </c>
      <c r="B1079" s="446">
        <v>1775</v>
      </c>
      <c r="C1079" s="415"/>
      <c r="D1079" s="416" t="e">
        <v>#N/A</v>
      </c>
      <c r="E1079" s="65" t="s">
        <v>4229</v>
      </c>
      <c r="F1079" s="67">
        <f>+IFERROR(IF(VLOOKUP($A1079,Indicators!$A:$D,3,FALSE)=0,"TBD",VLOOKUP($A1079,Indicators!$A:$D,3,FALSE)),"TBD")</f>
        <v>4</v>
      </c>
      <c r="G1079" s="183" t="s">
        <v>706</v>
      </c>
      <c r="H1079" s="65" t="s">
        <v>3924</v>
      </c>
      <c r="J1079" s="65" t="s">
        <v>3792</v>
      </c>
      <c r="N1079" s="65">
        <v>30382</v>
      </c>
      <c r="O1079" s="65" t="s">
        <v>749</v>
      </c>
      <c r="P1079" s="6" t="s">
        <v>3782</v>
      </c>
      <c r="R1079" s="260" t="s">
        <v>2953</v>
      </c>
      <c r="S1079" s="260" t="s">
        <v>2953</v>
      </c>
      <c r="Y1079" s="6" t="s">
        <v>2953</v>
      </c>
    </row>
    <row r="1080" spans="1:25">
      <c r="A1080" s="80">
        <v>1176</v>
      </c>
      <c r="B1080" s="446">
        <v>1776</v>
      </c>
      <c r="C1080" s="415"/>
      <c r="D1080" s="416" t="e">
        <v>#N/A</v>
      </c>
      <c r="E1080" s="65" t="s">
        <v>4230</v>
      </c>
      <c r="F1080" s="67">
        <f>+IFERROR(IF(VLOOKUP($A1080,Indicators!$A:$D,3,FALSE)=0,"TBD",VLOOKUP($A1080,Indicators!$A:$D,3,FALSE)),"TBD")</f>
        <v>8</v>
      </c>
      <c r="G1080" s="183" t="s">
        <v>715</v>
      </c>
      <c r="H1080" s="65" t="s">
        <v>3924</v>
      </c>
      <c r="J1080" s="65" t="s">
        <v>3792</v>
      </c>
      <c r="N1080" s="65">
        <v>30385</v>
      </c>
      <c r="O1080" s="65" t="s">
        <v>749</v>
      </c>
      <c r="R1080" s="260" t="s">
        <v>2953</v>
      </c>
      <c r="S1080" s="260" t="s">
        <v>2953</v>
      </c>
      <c r="Y1080" s="6" t="s">
        <v>2953</v>
      </c>
    </row>
    <row r="1081" spans="1:25">
      <c r="A1081" s="80">
        <v>1177</v>
      </c>
      <c r="B1081" s="446">
        <v>1777</v>
      </c>
      <c r="C1081" s="415"/>
      <c r="D1081" s="416" t="e">
        <v>#N/A</v>
      </c>
      <c r="E1081" s="65" t="s">
        <v>4231</v>
      </c>
      <c r="F1081" s="67">
        <f>+IFERROR(IF(VLOOKUP($A1081,Indicators!$A:$D,3,FALSE)=0,"TBD",VLOOKUP($A1081,Indicators!$A:$D,3,FALSE)),"TBD")</f>
        <v>9</v>
      </c>
      <c r="G1081" s="183" t="s">
        <v>718</v>
      </c>
      <c r="H1081" s="65" t="s">
        <v>3924</v>
      </c>
      <c r="J1081" s="65" t="s">
        <v>3792</v>
      </c>
      <c r="N1081" s="65">
        <v>30394</v>
      </c>
      <c r="O1081" s="65" t="s">
        <v>749</v>
      </c>
      <c r="R1081" s="260" t="s">
        <v>2953</v>
      </c>
      <c r="S1081" s="260" t="s">
        <v>2953</v>
      </c>
      <c r="Y1081" s="6" t="s">
        <v>2953</v>
      </c>
    </row>
    <row r="1082" spans="1:25">
      <c r="A1082" s="80">
        <v>1178</v>
      </c>
      <c r="B1082" s="446">
        <v>1778</v>
      </c>
      <c r="C1082" s="415"/>
      <c r="D1082" s="416" t="e">
        <v>#N/A</v>
      </c>
      <c r="E1082" s="65" t="s">
        <v>4232</v>
      </c>
      <c r="F1082" s="67">
        <f>+IFERROR(IF(VLOOKUP($A1082,Indicators!$A:$D,3,FALSE)=0,"TBD",VLOOKUP($A1082,Indicators!$A:$D,3,FALSE)),"TBD")</f>
        <v>9</v>
      </c>
      <c r="G1082" s="183" t="s">
        <v>718</v>
      </c>
      <c r="H1082" s="65" t="s">
        <v>3791</v>
      </c>
      <c r="J1082" s="65" t="s">
        <v>3792</v>
      </c>
      <c r="N1082" s="65">
        <v>30407</v>
      </c>
      <c r="O1082" s="65" t="s">
        <v>749</v>
      </c>
      <c r="P1082" s="6" t="s">
        <v>4233</v>
      </c>
      <c r="R1082" s="260" t="s">
        <v>4063</v>
      </c>
      <c r="S1082" s="260" t="s">
        <v>2953</v>
      </c>
      <c r="Y1082" s="6" t="s">
        <v>4234</v>
      </c>
    </row>
    <row r="1083" spans="1:25">
      <c r="A1083" s="80">
        <v>1179</v>
      </c>
      <c r="B1083" s="446">
        <v>1779</v>
      </c>
      <c r="C1083" s="415"/>
      <c r="D1083" s="416" t="e">
        <v>#N/A</v>
      </c>
      <c r="E1083" s="65" t="s">
        <v>4235</v>
      </c>
      <c r="F1083" s="67">
        <f>+IFERROR(IF(VLOOKUP($A1083,Indicators!$A:$D,3,FALSE)=0,"TBD",VLOOKUP($A1083,Indicators!$A:$D,3,FALSE)),"TBD")</f>
        <v>5</v>
      </c>
      <c r="G1083" s="183" t="s">
        <v>709</v>
      </c>
      <c r="H1083" s="65" t="s">
        <v>3924</v>
      </c>
      <c r="J1083" s="65" t="s">
        <v>3792</v>
      </c>
      <c r="N1083" s="65">
        <v>30408</v>
      </c>
      <c r="O1083" s="65">
        <v>1286</v>
      </c>
      <c r="P1083" s="6" t="s">
        <v>3321</v>
      </c>
      <c r="R1083" s="260" t="s">
        <v>2953</v>
      </c>
      <c r="S1083" s="260" t="s">
        <v>2953</v>
      </c>
      <c r="Y1083" s="6" t="s">
        <v>2953</v>
      </c>
    </row>
    <row r="1084" spans="1:25">
      <c r="A1084" s="80">
        <v>1180</v>
      </c>
      <c r="B1084" s="446">
        <v>1780</v>
      </c>
      <c r="C1084" s="415"/>
      <c r="D1084" s="416" t="e">
        <v>#N/A</v>
      </c>
      <c r="E1084" s="65" t="s">
        <v>4236</v>
      </c>
      <c r="F1084" s="67">
        <f>+IFERROR(IF(VLOOKUP($A1084,Indicators!$A:$D,3,FALSE)=0,"TBD",VLOOKUP($A1084,Indicators!$A:$D,3,FALSE)),"TBD")</f>
        <v>5</v>
      </c>
      <c r="G1084" s="183" t="s">
        <v>709</v>
      </c>
      <c r="H1084" s="65" t="s">
        <v>3791</v>
      </c>
      <c r="J1084" s="65" t="s">
        <v>3792</v>
      </c>
      <c r="N1084" s="65">
        <v>30409</v>
      </c>
      <c r="O1084" s="65" t="s">
        <v>749</v>
      </c>
      <c r="P1084" s="6" t="s">
        <v>3321</v>
      </c>
      <c r="R1084" s="260" t="s">
        <v>2953</v>
      </c>
      <c r="S1084" s="260" t="s">
        <v>2953</v>
      </c>
      <c r="Y1084" s="6" t="s">
        <v>2953</v>
      </c>
    </row>
    <row r="1085" spans="1:25">
      <c r="A1085" s="80">
        <v>1181</v>
      </c>
      <c r="B1085" s="446">
        <v>1781</v>
      </c>
      <c r="C1085" s="415"/>
      <c r="D1085" s="416" t="e">
        <v>#N/A</v>
      </c>
      <c r="E1085" s="65" t="s">
        <v>4237</v>
      </c>
      <c r="F1085" s="67">
        <f>+IFERROR(IF(VLOOKUP($A1085,Indicators!$A:$D,3,FALSE)=0,"TBD",VLOOKUP($A1085,Indicators!$A:$D,3,FALSE)),"TBD")</f>
        <v>5</v>
      </c>
      <c r="G1085" s="183" t="s">
        <v>709</v>
      </c>
      <c r="H1085" s="65" t="s">
        <v>3791</v>
      </c>
      <c r="J1085" s="65" t="s">
        <v>3792</v>
      </c>
      <c r="N1085" s="65">
        <v>30410</v>
      </c>
      <c r="O1085" s="65" t="s">
        <v>749</v>
      </c>
      <c r="P1085" s="6" t="s">
        <v>3321</v>
      </c>
      <c r="R1085" s="260" t="s">
        <v>2953</v>
      </c>
      <c r="S1085" s="260" t="s">
        <v>2953</v>
      </c>
      <c r="Y1085" s="6" t="s">
        <v>2953</v>
      </c>
    </row>
    <row r="1086" spans="1:25">
      <c r="A1086" s="80">
        <v>1182</v>
      </c>
      <c r="B1086" s="446">
        <v>1782</v>
      </c>
      <c r="C1086" s="415"/>
      <c r="D1086" s="416" t="e">
        <v>#N/A</v>
      </c>
      <c r="E1086" s="65" t="s">
        <v>4238</v>
      </c>
      <c r="F1086" s="67">
        <f>+IFERROR(IF(VLOOKUP($A1086,Indicators!$A:$D,3,FALSE)=0,"TBD",VLOOKUP($A1086,Indicators!$A:$D,3,FALSE)),"TBD")</f>
        <v>5</v>
      </c>
      <c r="G1086" s="183" t="s">
        <v>709</v>
      </c>
      <c r="H1086" s="65" t="s">
        <v>3924</v>
      </c>
      <c r="J1086" s="65" t="s">
        <v>3792</v>
      </c>
      <c r="N1086" s="65">
        <v>30412</v>
      </c>
      <c r="O1086" s="65" t="s">
        <v>749</v>
      </c>
      <c r="P1086" s="459" t="s">
        <v>4019</v>
      </c>
      <c r="R1086" s="260" t="s">
        <v>2953</v>
      </c>
      <c r="S1086" s="260" t="s">
        <v>2953</v>
      </c>
      <c r="Y1086" s="6" t="s">
        <v>2953</v>
      </c>
    </row>
    <row r="1087" spans="1:25">
      <c r="A1087" s="80">
        <v>1183</v>
      </c>
      <c r="B1087" s="446">
        <v>1783</v>
      </c>
      <c r="C1087" s="415"/>
      <c r="D1087" s="416" t="e">
        <v>#N/A</v>
      </c>
      <c r="E1087" s="65" t="s">
        <v>2067</v>
      </c>
      <c r="F1087" s="67">
        <f>+IFERROR(IF(VLOOKUP($A1087,Indicators!$A:$D,3,FALSE)=0,"TBD",VLOOKUP($A1087,Indicators!$A:$D,3,FALSE)),"TBD")</f>
        <v>5</v>
      </c>
      <c r="G1087" s="183" t="s">
        <v>709</v>
      </c>
      <c r="H1087" s="65" t="s">
        <v>3791</v>
      </c>
      <c r="J1087" s="65" t="s">
        <v>3792</v>
      </c>
      <c r="N1087" s="65">
        <v>30413</v>
      </c>
      <c r="O1087" s="65" t="s">
        <v>749</v>
      </c>
      <c r="P1087" s="6" t="s">
        <v>4239</v>
      </c>
      <c r="R1087" s="260" t="s">
        <v>2953</v>
      </c>
      <c r="S1087" s="260" t="s">
        <v>4020</v>
      </c>
      <c r="Y1087" s="6" t="s">
        <v>2953</v>
      </c>
    </row>
    <row r="1088" spans="1:25">
      <c r="A1088" s="80">
        <v>1184</v>
      </c>
      <c r="B1088" s="446">
        <v>1784</v>
      </c>
      <c r="C1088" s="415"/>
      <c r="D1088" s="416" t="e">
        <v>#N/A</v>
      </c>
      <c r="E1088" s="65" t="s">
        <v>4240</v>
      </c>
      <c r="F1088" s="67">
        <f>+IFERROR(IF(VLOOKUP($A1088,Indicators!$A:$D,3,FALSE)=0,"TBD",VLOOKUP($A1088,Indicators!$A:$D,3,FALSE)),"TBD")</f>
        <v>5</v>
      </c>
      <c r="G1088" s="183" t="s">
        <v>709</v>
      </c>
      <c r="H1088" s="65" t="s">
        <v>3924</v>
      </c>
      <c r="J1088" s="65" t="s">
        <v>3792</v>
      </c>
      <c r="N1088" s="65">
        <v>30418</v>
      </c>
      <c r="O1088" s="65" t="s">
        <v>749</v>
      </c>
      <c r="R1088" s="260" t="s">
        <v>2953</v>
      </c>
      <c r="S1088" s="260" t="s">
        <v>2953</v>
      </c>
      <c r="Y1088" s="6" t="s">
        <v>2953</v>
      </c>
    </row>
    <row r="1089" spans="1:25">
      <c r="A1089" s="80">
        <v>1185</v>
      </c>
      <c r="B1089" s="446">
        <v>1785</v>
      </c>
      <c r="C1089" s="415"/>
      <c r="D1089" s="416" t="e">
        <v>#N/A</v>
      </c>
      <c r="E1089" s="65" t="s">
        <v>4241</v>
      </c>
      <c r="F1089" s="67">
        <f>+IFERROR(IF(VLOOKUP($A1089,Indicators!$A:$D,3,FALSE)=0,"TBD",VLOOKUP($A1089,Indicators!$A:$D,3,FALSE)),"TBD")</f>
        <v>8</v>
      </c>
      <c r="G1089" s="183" t="s">
        <v>715</v>
      </c>
      <c r="H1089" s="65" t="s">
        <v>3924</v>
      </c>
      <c r="J1089" s="65" t="s">
        <v>3792</v>
      </c>
      <c r="N1089" s="65">
        <v>30421</v>
      </c>
      <c r="O1089" s="65" t="s">
        <v>749</v>
      </c>
      <c r="R1089" s="260" t="s">
        <v>2953</v>
      </c>
      <c r="S1089" s="260" t="s">
        <v>2953</v>
      </c>
      <c r="Y1089" s="6" t="s">
        <v>4242</v>
      </c>
    </row>
    <row r="1090" spans="1:25">
      <c r="A1090" s="80">
        <v>1186</v>
      </c>
      <c r="B1090" s="446">
        <v>1786</v>
      </c>
      <c r="C1090" s="415"/>
      <c r="D1090" s="416" t="e">
        <v>#N/A</v>
      </c>
      <c r="E1090" s="65" t="s">
        <v>4243</v>
      </c>
      <c r="F1090" s="67">
        <f>+IFERROR(IF(VLOOKUP($A1090,Indicators!$A:$D,3,FALSE)=0,"TBD",VLOOKUP($A1090,Indicators!$A:$D,3,FALSE)),"TBD")</f>
        <v>4</v>
      </c>
      <c r="G1090" s="183" t="s">
        <v>706</v>
      </c>
      <c r="H1090" s="65" t="s">
        <v>3791</v>
      </c>
      <c r="J1090" s="65" t="s">
        <v>3792</v>
      </c>
      <c r="N1090" s="65">
        <v>30497</v>
      </c>
      <c r="O1090" s="65" t="s">
        <v>749</v>
      </c>
      <c r="P1090" s="6" t="s">
        <v>3782</v>
      </c>
      <c r="R1090" s="260" t="s">
        <v>2953</v>
      </c>
      <c r="S1090" s="260" t="s">
        <v>2953</v>
      </c>
      <c r="Y1090" s="6" t="s">
        <v>2953</v>
      </c>
    </row>
    <row r="1091" spans="1:25">
      <c r="A1091" s="80">
        <v>1187</v>
      </c>
      <c r="B1091" s="446">
        <v>1787</v>
      </c>
      <c r="C1091" s="415"/>
      <c r="D1091" s="416" t="e">
        <v>#N/A</v>
      </c>
      <c r="E1091" s="65" t="s">
        <v>4244</v>
      </c>
      <c r="F1091" s="67">
        <f>+IFERROR(IF(VLOOKUP($A1091,Indicators!$A:$D,3,FALSE)=0,"TBD",VLOOKUP($A1091,Indicators!$A:$D,3,FALSE)),"TBD")</f>
        <v>4</v>
      </c>
      <c r="G1091" s="183" t="s">
        <v>706</v>
      </c>
      <c r="H1091" s="65" t="s">
        <v>3791</v>
      </c>
      <c r="J1091" s="65" t="s">
        <v>3792</v>
      </c>
      <c r="N1091" s="65">
        <v>30498</v>
      </c>
      <c r="O1091" s="65" t="s">
        <v>749</v>
      </c>
      <c r="P1091" s="6" t="s">
        <v>4245</v>
      </c>
      <c r="R1091" s="260" t="s">
        <v>4000</v>
      </c>
      <c r="S1091" s="260" t="s">
        <v>2953</v>
      </c>
      <c r="Y1091" s="6" t="s">
        <v>2953</v>
      </c>
    </row>
    <row r="1092" spans="1:25">
      <c r="A1092" s="80">
        <v>1188</v>
      </c>
      <c r="B1092" s="446">
        <v>1788</v>
      </c>
      <c r="C1092" s="415"/>
      <c r="D1092" s="416" t="e">
        <v>#N/A</v>
      </c>
      <c r="E1092" s="65" t="s">
        <v>4246</v>
      </c>
      <c r="F1092" s="67">
        <f>+IFERROR(IF(VLOOKUP($A1092,Indicators!$A:$D,3,FALSE)=0,"TBD",VLOOKUP($A1092,Indicators!$A:$D,3,FALSE)),"TBD")</f>
        <v>4</v>
      </c>
      <c r="G1092" s="183" t="s">
        <v>706</v>
      </c>
      <c r="H1092" s="65" t="s">
        <v>3924</v>
      </c>
      <c r="J1092" s="65" t="s">
        <v>3792</v>
      </c>
      <c r="N1092" s="65">
        <v>30499</v>
      </c>
      <c r="O1092" s="65" t="s">
        <v>749</v>
      </c>
      <c r="P1092" s="6" t="s">
        <v>3782</v>
      </c>
      <c r="R1092" s="260" t="s">
        <v>2953</v>
      </c>
      <c r="S1092" s="260" t="s">
        <v>2953</v>
      </c>
      <c r="Y1092" s="6" t="s">
        <v>2953</v>
      </c>
    </row>
    <row r="1093" spans="1:25">
      <c r="A1093" s="80">
        <v>1189</v>
      </c>
      <c r="B1093" s="446">
        <v>1789</v>
      </c>
      <c r="C1093" s="415"/>
      <c r="D1093" s="416" t="e">
        <v>#N/A</v>
      </c>
      <c r="E1093" s="65" t="s">
        <v>4247</v>
      </c>
      <c r="F1093" s="67">
        <f>+IFERROR(IF(VLOOKUP($A1093,Indicators!$A:$D,3,FALSE)=0,"TBD",VLOOKUP($A1093,Indicators!$A:$D,3,FALSE)),"TBD")</f>
        <v>4</v>
      </c>
      <c r="G1093" s="183" t="s">
        <v>706</v>
      </c>
      <c r="H1093" s="65" t="s">
        <v>3924</v>
      </c>
      <c r="J1093" s="65" t="s">
        <v>3792</v>
      </c>
      <c r="N1093" s="65">
        <v>30501</v>
      </c>
      <c r="O1093" s="65" t="s">
        <v>749</v>
      </c>
      <c r="P1093" s="6" t="s">
        <v>3782</v>
      </c>
      <c r="R1093" s="260" t="s">
        <v>3130</v>
      </c>
      <c r="S1093" s="260" t="s">
        <v>2953</v>
      </c>
      <c r="Y1093" s="6" t="s">
        <v>2953</v>
      </c>
    </row>
    <row r="1094" spans="1:25">
      <c r="A1094" s="80">
        <v>1190</v>
      </c>
      <c r="B1094" s="446">
        <v>1790</v>
      </c>
      <c r="C1094" s="415"/>
      <c r="D1094" s="416" t="e">
        <v>#N/A</v>
      </c>
      <c r="E1094" s="65" t="s">
        <v>4248</v>
      </c>
      <c r="F1094" s="67">
        <f>+IFERROR(IF(VLOOKUP($A1094,Indicators!$A:$D,3,FALSE)=0,"TBD",VLOOKUP($A1094,Indicators!$A:$D,3,FALSE)),"TBD")</f>
        <v>4</v>
      </c>
      <c r="G1094" s="183" t="s">
        <v>706</v>
      </c>
      <c r="H1094" s="65" t="s">
        <v>3924</v>
      </c>
      <c r="J1094" s="65" t="s">
        <v>3792</v>
      </c>
      <c r="N1094" s="65">
        <v>30503</v>
      </c>
      <c r="O1094" s="65" t="s">
        <v>749</v>
      </c>
      <c r="P1094" s="6" t="s">
        <v>3782</v>
      </c>
      <c r="R1094" s="260" t="s">
        <v>2953</v>
      </c>
      <c r="S1094" s="260" t="s">
        <v>2953</v>
      </c>
      <c r="Y1094" s="6" t="s">
        <v>2953</v>
      </c>
    </row>
    <row r="1095" spans="1:25">
      <c r="A1095" s="80">
        <v>1191</v>
      </c>
      <c r="B1095" s="446">
        <v>1791</v>
      </c>
      <c r="C1095" s="415"/>
      <c r="D1095" s="416" t="e">
        <v>#N/A</v>
      </c>
      <c r="E1095" s="65" t="s">
        <v>4249</v>
      </c>
      <c r="F1095" s="67">
        <f>+IFERROR(IF(VLOOKUP($A1095,Indicators!$A:$D,3,FALSE)=0,"TBD",VLOOKUP($A1095,Indicators!$A:$D,3,FALSE)),"TBD")</f>
        <v>4</v>
      </c>
      <c r="G1095" s="183" t="s">
        <v>706</v>
      </c>
      <c r="H1095" s="65" t="s">
        <v>3924</v>
      </c>
      <c r="J1095" s="65" t="s">
        <v>3792</v>
      </c>
      <c r="N1095" s="65">
        <v>30504</v>
      </c>
      <c r="O1095" s="65" t="s">
        <v>749</v>
      </c>
      <c r="P1095" s="6" t="s">
        <v>3782</v>
      </c>
      <c r="R1095" s="260" t="s">
        <v>4224</v>
      </c>
      <c r="S1095" s="260" t="s">
        <v>3976</v>
      </c>
      <c r="Y1095" s="6" t="s">
        <v>2953</v>
      </c>
    </row>
    <row r="1096" spans="1:25">
      <c r="A1096" s="80">
        <v>1192</v>
      </c>
      <c r="B1096" s="446">
        <v>1792</v>
      </c>
      <c r="C1096" s="415"/>
      <c r="D1096" s="416" t="e">
        <v>#N/A</v>
      </c>
      <c r="E1096" s="65" t="s">
        <v>4250</v>
      </c>
      <c r="F1096" s="67">
        <f>+IFERROR(IF(VLOOKUP($A1096,Indicators!$A:$D,3,FALSE)=0,"TBD",VLOOKUP($A1096,Indicators!$A:$D,3,FALSE)),"TBD")</f>
        <v>4</v>
      </c>
      <c r="G1096" s="183" t="s">
        <v>706</v>
      </c>
      <c r="H1096" s="65" t="s">
        <v>3924</v>
      </c>
      <c r="J1096" s="65" t="s">
        <v>3792</v>
      </c>
      <c r="N1096" s="65">
        <v>30505</v>
      </c>
      <c r="O1096" s="65" t="s">
        <v>749</v>
      </c>
      <c r="P1096" s="6" t="s">
        <v>3782</v>
      </c>
      <c r="R1096" s="260" t="s">
        <v>4251</v>
      </c>
      <c r="S1096" s="260" t="s">
        <v>2953</v>
      </c>
      <c r="Y1096" s="6" t="s">
        <v>3976</v>
      </c>
    </row>
    <row r="1097" spans="1:25">
      <c r="A1097" s="80">
        <v>1193</v>
      </c>
      <c r="B1097" s="446">
        <v>1793</v>
      </c>
      <c r="C1097" s="415"/>
      <c r="D1097" s="416" t="e">
        <v>#N/A</v>
      </c>
      <c r="E1097" s="65" t="s">
        <v>4252</v>
      </c>
      <c r="F1097" s="67">
        <f>+IFERROR(IF(VLOOKUP($A1097,Indicators!$A:$D,3,FALSE)=0,"TBD",VLOOKUP($A1097,Indicators!$A:$D,3,FALSE)),"TBD")</f>
        <v>4</v>
      </c>
      <c r="G1097" s="183" t="s">
        <v>706</v>
      </c>
      <c r="H1097" s="65" t="s">
        <v>3924</v>
      </c>
      <c r="J1097" s="65" t="s">
        <v>3792</v>
      </c>
      <c r="N1097" s="65">
        <v>30506</v>
      </c>
      <c r="O1097" s="65" t="s">
        <v>749</v>
      </c>
      <c r="P1097" s="6" t="s">
        <v>3782</v>
      </c>
      <c r="R1097" s="260" t="s">
        <v>4253</v>
      </c>
      <c r="S1097" s="260" t="s">
        <v>2953</v>
      </c>
      <c r="Y1097" s="6" t="s">
        <v>2953</v>
      </c>
    </row>
    <row r="1098" spans="1:25">
      <c r="A1098" s="80">
        <v>1194</v>
      </c>
      <c r="B1098" s="446">
        <v>1794</v>
      </c>
      <c r="C1098" s="415"/>
      <c r="D1098" s="416" t="e">
        <v>#N/A</v>
      </c>
      <c r="E1098" s="65" t="s">
        <v>4254</v>
      </c>
      <c r="F1098" s="67">
        <f>+IFERROR(IF(VLOOKUP($A1098,Indicators!$A:$D,3,FALSE)=0,"TBD",VLOOKUP($A1098,Indicators!$A:$D,3,FALSE)),"TBD")</f>
        <v>4</v>
      </c>
      <c r="G1098" s="183" t="s">
        <v>706</v>
      </c>
      <c r="H1098" s="65" t="s">
        <v>3791</v>
      </c>
      <c r="J1098" s="65" t="s">
        <v>3792</v>
      </c>
      <c r="N1098" s="65">
        <v>30507</v>
      </c>
      <c r="O1098" s="65" t="s">
        <v>749</v>
      </c>
      <c r="P1098" s="6" t="s">
        <v>3782</v>
      </c>
      <c r="R1098" s="260" t="s">
        <v>4255</v>
      </c>
      <c r="S1098" s="260" t="s">
        <v>2953</v>
      </c>
      <c r="Y1098" s="6" t="s">
        <v>2953</v>
      </c>
    </row>
    <row r="1099" spans="1:25">
      <c r="A1099" s="80">
        <v>1195</v>
      </c>
      <c r="B1099" s="446">
        <v>1795</v>
      </c>
      <c r="C1099" s="415"/>
      <c r="D1099" s="416" t="e">
        <v>#N/A</v>
      </c>
      <c r="E1099" s="65" t="s">
        <v>4256</v>
      </c>
      <c r="F1099" s="67">
        <f>+IFERROR(IF(VLOOKUP($A1099,Indicators!$A:$D,3,FALSE)=0,"TBD",VLOOKUP($A1099,Indicators!$A:$D,3,FALSE)),"TBD")</f>
        <v>4</v>
      </c>
      <c r="G1099" s="183" t="s">
        <v>706</v>
      </c>
      <c r="H1099" s="65" t="s">
        <v>3924</v>
      </c>
      <c r="J1099" s="65" t="s">
        <v>3792</v>
      </c>
      <c r="N1099" s="65">
        <v>30508</v>
      </c>
      <c r="O1099" s="65" t="s">
        <v>749</v>
      </c>
      <c r="P1099" s="6" t="s">
        <v>3782</v>
      </c>
      <c r="R1099" s="260" t="s">
        <v>4251</v>
      </c>
      <c r="S1099" s="260" t="s">
        <v>2953</v>
      </c>
      <c r="Y1099" s="6" t="s">
        <v>2953</v>
      </c>
    </row>
    <row r="1100" spans="1:25">
      <c r="A1100" s="80">
        <v>1196</v>
      </c>
      <c r="B1100" s="446">
        <v>1796</v>
      </c>
      <c r="C1100" s="415"/>
      <c r="D1100" s="416" t="e">
        <v>#N/A</v>
      </c>
      <c r="E1100" s="65" t="s">
        <v>4257</v>
      </c>
      <c r="F1100" s="67">
        <f>+IFERROR(IF(VLOOKUP($A1100,Indicators!$A:$D,3,FALSE)=0,"TBD",VLOOKUP($A1100,Indicators!$A:$D,3,FALSE)),"TBD")</f>
        <v>4</v>
      </c>
      <c r="G1100" s="183" t="s">
        <v>706</v>
      </c>
      <c r="H1100" s="65" t="s">
        <v>3924</v>
      </c>
      <c r="J1100" s="65" t="s">
        <v>3792</v>
      </c>
      <c r="N1100" s="65">
        <v>30509</v>
      </c>
      <c r="O1100" s="65" t="s">
        <v>749</v>
      </c>
      <c r="P1100" s="6" t="s">
        <v>3782</v>
      </c>
      <c r="R1100" s="260" t="s">
        <v>4224</v>
      </c>
      <c r="S1100" s="260" t="s">
        <v>2953</v>
      </c>
      <c r="Y1100" s="6" t="s">
        <v>2953</v>
      </c>
    </row>
    <row r="1101" spans="1:25">
      <c r="A1101" s="80">
        <v>1197</v>
      </c>
      <c r="B1101" s="446">
        <v>1797</v>
      </c>
      <c r="C1101" s="415"/>
      <c r="D1101" s="416" t="e">
        <v>#N/A</v>
      </c>
      <c r="E1101" s="65" t="s">
        <v>4258</v>
      </c>
      <c r="F1101" s="67">
        <f>+IFERROR(IF(VLOOKUP($A1101,Indicators!$A:$D,3,FALSE)=0,"TBD",VLOOKUP($A1101,Indicators!$A:$D,3,FALSE)),"TBD")</f>
        <v>4</v>
      </c>
      <c r="G1101" s="183" t="s">
        <v>706</v>
      </c>
      <c r="H1101" s="65" t="s">
        <v>3791</v>
      </c>
      <c r="J1101" s="65" t="s">
        <v>3792</v>
      </c>
      <c r="N1101" s="65">
        <v>30510</v>
      </c>
      <c r="O1101" s="65" t="s">
        <v>749</v>
      </c>
      <c r="P1101" s="6" t="s">
        <v>3782</v>
      </c>
      <c r="R1101" s="260" t="s">
        <v>2953</v>
      </c>
      <c r="S1101" s="260" t="s">
        <v>2953</v>
      </c>
      <c r="Y1101" s="6" t="s">
        <v>2953</v>
      </c>
    </row>
    <row r="1102" spans="1:25">
      <c r="A1102" s="80">
        <v>1198</v>
      </c>
      <c r="B1102" s="446">
        <v>1798</v>
      </c>
      <c r="C1102" s="415"/>
      <c r="D1102" s="416" t="e">
        <v>#N/A</v>
      </c>
      <c r="E1102" s="65" t="s">
        <v>4259</v>
      </c>
      <c r="F1102" s="67">
        <f>+IFERROR(IF(VLOOKUP($A1102,Indicators!$A:$D,3,FALSE)=0,"TBD",VLOOKUP($A1102,Indicators!$A:$D,3,FALSE)),"TBD")</f>
        <v>4</v>
      </c>
      <c r="G1102" s="183" t="s">
        <v>706</v>
      </c>
      <c r="H1102" s="65" t="s">
        <v>3924</v>
      </c>
      <c r="J1102" s="65" t="s">
        <v>3792</v>
      </c>
      <c r="N1102" s="65">
        <v>30511</v>
      </c>
      <c r="O1102" s="65" t="s">
        <v>749</v>
      </c>
      <c r="P1102" s="6" t="s">
        <v>3782</v>
      </c>
      <c r="R1102" s="260" t="s">
        <v>2953</v>
      </c>
      <c r="S1102" s="260" t="s">
        <v>2953</v>
      </c>
      <c r="Y1102" s="6" t="s">
        <v>2953</v>
      </c>
    </row>
    <row r="1103" spans="1:25">
      <c r="A1103" s="80">
        <v>1199</v>
      </c>
      <c r="B1103" s="446">
        <v>1799</v>
      </c>
      <c r="C1103" s="415"/>
      <c r="D1103" s="416" t="e">
        <v>#N/A</v>
      </c>
      <c r="E1103" s="65" t="s">
        <v>4260</v>
      </c>
      <c r="F1103" s="67">
        <f>+IFERROR(IF(VLOOKUP($A1103,Indicators!$A:$D,3,FALSE)=0,"TBD",VLOOKUP($A1103,Indicators!$A:$D,3,FALSE)),"TBD")</f>
        <v>4</v>
      </c>
      <c r="G1103" s="183" t="s">
        <v>706</v>
      </c>
      <c r="H1103" s="65" t="s">
        <v>3924</v>
      </c>
      <c r="J1103" s="65" t="s">
        <v>3792</v>
      </c>
      <c r="N1103" s="65">
        <v>30512</v>
      </c>
      <c r="O1103" s="65" t="s">
        <v>749</v>
      </c>
      <c r="P1103" s="6" t="s">
        <v>4226</v>
      </c>
      <c r="R1103" s="260" t="s">
        <v>2953</v>
      </c>
      <c r="S1103" s="260" t="s">
        <v>2953</v>
      </c>
      <c r="Y1103" s="6" t="s">
        <v>2953</v>
      </c>
    </row>
    <row r="1104" spans="1:25">
      <c r="A1104" s="80">
        <v>1200</v>
      </c>
      <c r="B1104" s="446">
        <v>1800</v>
      </c>
      <c r="C1104" s="415"/>
      <c r="D1104" s="416" t="e">
        <v>#N/A</v>
      </c>
      <c r="E1104" s="65" t="s">
        <v>4261</v>
      </c>
      <c r="F1104" s="67">
        <f>+IFERROR(IF(VLOOKUP($A1104,Indicators!$A:$D,3,FALSE)=0,"TBD",VLOOKUP($A1104,Indicators!$A:$D,3,FALSE)),"TBD")</f>
        <v>4</v>
      </c>
      <c r="G1104" s="183" t="s">
        <v>706</v>
      </c>
      <c r="H1104" s="65" t="s">
        <v>3791</v>
      </c>
      <c r="J1104" s="65" t="s">
        <v>3792</v>
      </c>
      <c r="N1104" s="65">
        <v>30513</v>
      </c>
      <c r="O1104" s="65" t="s">
        <v>749</v>
      </c>
      <c r="P1104" s="6" t="s">
        <v>4262</v>
      </c>
      <c r="R1104" s="260" t="s">
        <v>2953</v>
      </c>
      <c r="S1104" s="260" t="s">
        <v>2953</v>
      </c>
      <c r="Y1104" s="6" t="s">
        <v>2953</v>
      </c>
    </row>
    <row r="1105" spans="1:25">
      <c r="A1105" s="80">
        <v>1201</v>
      </c>
      <c r="B1105" s="446">
        <v>1801</v>
      </c>
      <c r="C1105" s="415"/>
      <c r="D1105" s="416" t="e">
        <v>#N/A</v>
      </c>
      <c r="E1105" s="65" t="s">
        <v>4263</v>
      </c>
      <c r="F1105" s="67">
        <f>+IFERROR(IF(VLOOKUP($A1105,Indicators!$A:$D,3,FALSE)=0,"TBD",VLOOKUP($A1105,Indicators!$A:$D,3,FALSE)),"TBD")</f>
        <v>4</v>
      </c>
      <c r="G1105" s="183" t="s">
        <v>706</v>
      </c>
      <c r="H1105" s="65" t="s">
        <v>3924</v>
      </c>
      <c r="J1105" s="65" t="s">
        <v>3792</v>
      </c>
      <c r="N1105" s="65">
        <v>30514</v>
      </c>
      <c r="O1105" s="65" t="s">
        <v>749</v>
      </c>
      <c r="P1105" s="6" t="s">
        <v>4262</v>
      </c>
      <c r="R1105" s="260" t="s">
        <v>4201</v>
      </c>
      <c r="S1105" s="260" t="s">
        <v>2953</v>
      </c>
      <c r="W1105" s="65" t="s">
        <v>4264</v>
      </c>
      <c r="Y1105" s="6" t="s">
        <v>2953</v>
      </c>
    </row>
    <row r="1106" spans="1:25">
      <c r="A1106" s="80">
        <v>1202</v>
      </c>
      <c r="B1106" s="446">
        <v>1802</v>
      </c>
      <c r="C1106" s="415"/>
      <c r="D1106" s="416" t="e">
        <v>#N/A</v>
      </c>
      <c r="E1106" s="65" t="s">
        <v>4265</v>
      </c>
      <c r="F1106" s="67">
        <f>+IFERROR(IF(VLOOKUP($A1106,Indicators!$A:$D,3,FALSE)=0,"TBD",VLOOKUP($A1106,Indicators!$A:$D,3,FALSE)),"TBD")</f>
        <v>4</v>
      </c>
      <c r="G1106" s="183" t="s">
        <v>706</v>
      </c>
      <c r="H1106" s="65" t="s">
        <v>3924</v>
      </c>
      <c r="J1106" s="65" t="s">
        <v>3792</v>
      </c>
      <c r="N1106" s="65">
        <v>30515</v>
      </c>
      <c r="O1106" s="65" t="s">
        <v>749</v>
      </c>
      <c r="P1106" s="6" t="s">
        <v>3309</v>
      </c>
      <c r="R1106" s="260" t="s">
        <v>2953</v>
      </c>
      <c r="S1106" s="260" t="s">
        <v>2953</v>
      </c>
      <c r="Y1106" s="6" t="s">
        <v>2953</v>
      </c>
    </row>
    <row r="1107" spans="1:25">
      <c r="A1107" s="80">
        <v>1203</v>
      </c>
      <c r="B1107" s="446">
        <v>1803</v>
      </c>
      <c r="C1107" s="415"/>
      <c r="D1107" s="416" t="e">
        <v>#N/A</v>
      </c>
      <c r="E1107" s="65" t="s">
        <v>4266</v>
      </c>
      <c r="F1107" s="67">
        <f>+IFERROR(IF(VLOOKUP($A1107,Indicators!$A:$D,3,FALSE)=0,"TBD",VLOOKUP($A1107,Indicators!$A:$D,3,FALSE)),"TBD")</f>
        <v>4</v>
      </c>
      <c r="G1107" s="183" t="s">
        <v>706</v>
      </c>
      <c r="H1107" s="65" t="s">
        <v>3924</v>
      </c>
      <c r="J1107" s="65" t="s">
        <v>3792</v>
      </c>
      <c r="N1107" s="65">
        <v>30516</v>
      </c>
      <c r="O1107" s="65" t="s">
        <v>749</v>
      </c>
      <c r="P1107" s="6" t="s">
        <v>3309</v>
      </c>
      <c r="R1107" s="260" t="s">
        <v>2953</v>
      </c>
      <c r="S1107" s="260" t="s">
        <v>2953</v>
      </c>
      <c r="W1107" s="65" t="s">
        <v>4264</v>
      </c>
      <c r="Y1107" s="6" t="s">
        <v>2953</v>
      </c>
    </row>
    <row r="1108" spans="1:25">
      <c r="A1108" s="80">
        <v>1204</v>
      </c>
      <c r="B1108" s="446">
        <v>1804</v>
      </c>
      <c r="C1108" s="415"/>
      <c r="D1108" s="416" t="e">
        <v>#N/A</v>
      </c>
      <c r="E1108" s="65" t="s">
        <v>4267</v>
      </c>
      <c r="F1108" s="67">
        <f>+IFERROR(IF(VLOOKUP($A1108,Indicators!$A:$D,3,FALSE)=0,"TBD",VLOOKUP($A1108,Indicators!$A:$D,3,FALSE)),"TBD")</f>
        <v>4</v>
      </c>
      <c r="G1108" s="183" t="s">
        <v>706</v>
      </c>
      <c r="H1108" s="65" t="s">
        <v>3924</v>
      </c>
      <c r="J1108" s="65" t="s">
        <v>3792</v>
      </c>
      <c r="N1108" s="65">
        <v>30517</v>
      </c>
      <c r="O1108" s="65" t="s">
        <v>749</v>
      </c>
      <c r="P1108" s="6" t="s">
        <v>3309</v>
      </c>
      <c r="R1108" s="260" t="s">
        <v>4201</v>
      </c>
      <c r="S1108" s="260" t="s">
        <v>2953</v>
      </c>
      <c r="W1108" s="65" t="s">
        <v>4264</v>
      </c>
      <c r="Y1108" s="6" t="s">
        <v>2953</v>
      </c>
    </row>
    <row r="1109" spans="1:25">
      <c r="A1109" s="80">
        <v>1205</v>
      </c>
      <c r="B1109" s="446">
        <v>1805</v>
      </c>
      <c r="C1109" s="415">
        <v>3974</v>
      </c>
      <c r="D1109" s="416">
        <v>3974</v>
      </c>
      <c r="E1109" s="65" t="s">
        <v>4268</v>
      </c>
      <c r="F1109" s="67">
        <f>+IFERROR(IF(VLOOKUP($A1109,Indicators!$A:$D,3,FALSE)=0,"TBD",VLOOKUP($A1109,Indicators!$A:$D,3,FALSE)),"TBD")</f>
        <v>4</v>
      </c>
      <c r="G1109" s="183" t="s">
        <v>706</v>
      </c>
      <c r="H1109" s="65" t="s">
        <v>3924</v>
      </c>
      <c r="J1109" s="65" t="s">
        <v>3792</v>
      </c>
      <c r="M1109" s="188">
        <v>183</v>
      </c>
      <c r="N1109" s="65">
        <v>30519</v>
      </c>
      <c r="O1109" s="65" t="s">
        <v>749</v>
      </c>
      <c r="P1109" s="6" t="s">
        <v>3309</v>
      </c>
      <c r="R1109" s="260" t="s">
        <v>2953</v>
      </c>
      <c r="S1109" s="260" t="s">
        <v>2953</v>
      </c>
      <c r="Y1109" s="6" t="s">
        <v>2953</v>
      </c>
    </row>
    <row r="1110" spans="1:25">
      <c r="A1110" s="80">
        <v>1206</v>
      </c>
      <c r="B1110" s="446">
        <v>1806</v>
      </c>
      <c r="C1110" s="415"/>
      <c r="D1110" s="416" t="e">
        <v>#N/A</v>
      </c>
      <c r="E1110" s="65" t="s">
        <v>4269</v>
      </c>
      <c r="F1110" s="67">
        <f>+IFERROR(IF(VLOOKUP($A1110,Indicators!$A:$D,3,FALSE)=0,"TBD",VLOOKUP($A1110,Indicators!$A:$D,3,FALSE)),"TBD")</f>
        <v>4</v>
      </c>
      <c r="G1110" s="183" t="s">
        <v>706</v>
      </c>
      <c r="H1110" s="65" t="s">
        <v>3924</v>
      </c>
      <c r="J1110" s="65" t="s">
        <v>3792</v>
      </c>
      <c r="N1110" s="65">
        <v>30524</v>
      </c>
      <c r="O1110" s="65" t="s">
        <v>749</v>
      </c>
      <c r="P1110" s="6" t="s">
        <v>3309</v>
      </c>
      <c r="R1110" s="260" t="s">
        <v>2953</v>
      </c>
      <c r="S1110" s="260" t="s">
        <v>2953</v>
      </c>
      <c r="Y1110" s="6" t="s">
        <v>2953</v>
      </c>
    </row>
    <row r="1111" spans="1:25">
      <c r="A1111" s="80">
        <v>1207</v>
      </c>
      <c r="B1111" s="446">
        <v>1807</v>
      </c>
      <c r="C1111" s="397">
        <v>3978</v>
      </c>
      <c r="D1111" s="406">
        <v>3978</v>
      </c>
      <c r="E1111" s="65" t="s">
        <v>4270</v>
      </c>
      <c r="F1111" s="67">
        <f>+IFERROR(IF(VLOOKUP($A1111,Indicators!$A:$D,3,FALSE)=0,"TBD",VLOOKUP($A1111,Indicators!$A:$D,3,FALSE)),"TBD")</f>
        <v>4</v>
      </c>
      <c r="G1111" s="183" t="s">
        <v>706</v>
      </c>
      <c r="H1111" s="65" t="s">
        <v>3924</v>
      </c>
      <c r="J1111" s="65" t="s">
        <v>3792</v>
      </c>
      <c r="M1111" s="188">
        <v>187</v>
      </c>
      <c r="N1111" s="65">
        <v>30525</v>
      </c>
      <c r="O1111" s="65" t="s">
        <v>749</v>
      </c>
      <c r="P1111" s="6" t="s">
        <v>3309</v>
      </c>
      <c r="R1111" s="260" t="s">
        <v>2953</v>
      </c>
      <c r="S1111" s="260" t="s">
        <v>2953</v>
      </c>
      <c r="Y1111" s="6" t="s">
        <v>2953</v>
      </c>
    </row>
    <row r="1112" spans="1:25">
      <c r="A1112" s="80">
        <v>1208</v>
      </c>
      <c r="B1112" s="446">
        <v>1808</v>
      </c>
      <c r="C1112" s="415"/>
      <c r="D1112" s="416" t="e">
        <v>#N/A</v>
      </c>
      <c r="E1112" s="65" t="s">
        <v>4271</v>
      </c>
      <c r="F1112" s="67">
        <f>+IFERROR(IF(VLOOKUP($A1112,Indicators!$A:$D,3,FALSE)=0,"TBD",VLOOKUP($A1112,Indicators!$A:$D,3,FALSE)),"TBD")</f>
        <v>4</v>
      </c>
      <c r="G1112" s="183" t="s">
        <v>706</v>
      </c>
      <c r="H1112" s="65" t="s">
        <v>3924</v>
      </c>
      <c r="J1112" s="65" t="s">
        <v>3792</v>
      </c>
      <c r="N1112" s="65">
        <v>30530</v>
      </c>
      <c r="O1112" s="65" t="s">
        <v>749</v>
      </c>
      <c r="P1112" s="6" t="s">
        <v>3309</v>
      </c>
      <c r="R1112" s="260" t="s">
        <v>2953</v>
      </c>
      <c r="S1112" s="260" t="s">
        <v>2953</v>
      </c>
      <c r="Y1112" s="6" t="s">
        <v>2953</v>
      </c>
    </row>
    <row r="1113" spans="1:25">
      <c r="A1113" s="80">
        <v>1209</v>
      </c>
      <c r="B1113" s="446">
        <v>1809</v>
      </c>
      <c r="C1113" s="415"/>
      <c r="D1113" s="416" t="e">
        <v>#N/A</v>
      </c>
      <c r="E1113" s="65" t="s">
        <v>4272</v>
      </c>
      <c r="F1113" s="67">
        <f>+IFERROR(IF(VLOOKUP($A1113,Indicators!$A:$D,3,FALSE)=0,"TBD",VLOOKUP($A1113,Indicators!$A:$D,3,FALSE)),"TBD")</f>
        <v>4</v>
      </c>
      <c r="G1113" s="183" t="s">
        <v>706</v>
      </c>
      <c r="H1113" s="65" t="s">
        <v>3924</v>
      </c>
      <c r="J1113" s="65" t="s">
        <v>3792</v>
      </c>
      <c r="N1113" s="65">
        <v>30531</v>
      </c>
      <c r="O1113" s="65" t="s">
        <v>749</v>
      </c>
      <c r="P1113" s="455" t="s">
        <v>4019</v>
      </c>
      <c r="R1113" s="260" t="s">
        <v>2953</v>
      </c>
      <c r="S1113" s="260" t="s">
        <v>2953</v>
      </c>
      <c r="Y1113" s="6" t="s">
        <v>2953</v>
      </c>
    </row>
    <row r="1114" spans="1:25">
      <c r="A1114" s="80">
        <v>1210</v>
      </c>
      <c r="B1114" s="446">
        <v>1810</v>
      </c>
      <c r="C1114" s="415"/>
      <c r="D1114" s="416" t="e">
        <v>#N/A</v>
      </c>
      <c r="E1114" s="65" t="s">
        <v>2094</v>
      </c>
      <c r="F1114" s="67">
        <f>+IFERROR(IF(VLOOKUP($A1114,Indicators!$A:$D,3,FALSE)=0,"TBD",VLOOKUP($A1114,Indicators!$A:$D,3,FALSE)),"TBD")</f>
        <v>4</v>
      </c>
      <c r="G1114" s="183" t="s">
        <v>706</v>
      </c>
      <c r="H1114" s="65" t="s">
        <v>3791</v>
      </c>
      <c r="J1114" s="65" t="s">
        <v>3792</v>
      </c>
      <c r="N1114" s="65">
        <v>30533</v>
      </c>
      <c r="O1114" s="65" t="s">
        <v>749</v>
      </c>
      <c r="R1114" s="260" t="s">
        <v>2953</v>
      </c>
      <c r="S1114" s="260" t="s">
        <v>2953</v>
      </c>
      <c r="Y1114" s="6" t="s">
        <v>2953</v>
      </c>
    </row>
    <row r="1115" spans="1:25">
      <c r="A1115" s="80">
        <v>1211</v>
      </c>
      <c r="B1115" s="446">
        <v>1811</v>
      </c>
      <c r="C1115" s="415"/>
      <c r="D1115" s="416" t="e">
        <v>#N/A</v>
      </c>
      <c r="E1115" s="65" t="s">
        <v>4273</v>
      </c>
      <c r="F1115" s="67">
        <f>+IFERROR(IF(VLOOKUP($A1115,Indicators!$A:$D,3,FALSE)=0,"TBD",VLOOKUP($A1115,Indicators!$A:$D,3,FALSE)),"TBD")</f>
        <v>4</v>
      </c>
      <c r="G1115" s="183" t="s">
        <v>706</v>
      </c>
      <c r="H1115" s="65" t="s">
        <v>3924</v>
      </c>
      <c r="J1115" s="65" t="s">
        <v>3792</v>
      </c>
      <c r="N1115" s="65">
        <v>30534</v>
      </c>
      <c r="O1115" s="65" t="s">
        <v>749</v>
      </c>
      <c r="P1115" s="6" t="s">
        <v>3782</v>
      </c>
      <c r="R1115" s="260" t="s">
        <v>4201</v>
      </c>
      <c r="S1115" s="260" t="s">
        <v>2953</v>
      </c>
      <c r="Y1115" s="6" t="s">
        <v>2953</v>
      </c>
    </row>
    <row r="1116" spans="1:25" ht="15" customHeight="1">
      <c r="A1116" s="80">
        <v>1212</v>
      </c>
      <c r="B1116" s="446">
        <v>1812</v>
      </c>
      <c r="C1116" s="415"/>
      <c r="D1116" s="416" t="e">
        <v>#N/A</v>
      </c>
      <c r="E1116" s="65" t="s">
        <v>4274</v>
      </c>
      <c r="F1116" s="67">
        <f>+IFERROR(IF(VLOOKUP($A1116,Indicators!$A:$D,3,FALSE)=0,"TBD",VLOOKUP($A1116,Indicators!$A:$D,3,FALSE)),"TBD")</f>
        <v>4</v>
      </c>
      <c r="G1116" s="183" t="s">
        <v>706</v>
      </c>
      <c r="H1116" s="65" t="s">
        <v>3924</v>
      </c>
      <c r="J1116" s="65" t="s">
        <v>3792</v>
      </c>
      <c r="N1116" s="65">
        <v>30535</v>
      </c>
      <c r="O1116" s="65" t="s">
        <v>749</v>
      </c>
      <c r="P1116" s="6" t="s">
        <v>3782</v>
      </c>
      <c r="R1116" s="260" t="s">
        <v>4201</v>
      </c>
      <c r="S1116" s="260" t="s">
        <v>2953</v>
      </c>
      <c r="Y1116" s="6" t="s">
        <v>2953</v>
      </c>
    </row>
    <row r="1117" spans="1:25">
      <c r="A1117" s="80">
        <v>1213</v>
      </c>
      <c r="B1117" s="446">
        <v>1813</v>
      </c>
      <c r="C1117" s="415"/>
      <c r="D1117" s="416" t="e">
        <v>#N/A</v>
      </c>
      <c r="E1117" s="65" t="s">
        <v>2097</v>
      </c>
      <c r="F1117" s="67">
        <f>+IFERROR(IF(VLOOKUP($A1117,Indicators!$A:$D,3,FALSE)=0,"TBD",VLOOKUP($A1117,Indicators!$A:$D,3,FALSE)),"TBD")</f>
        <v>4</v>
      </c>
      <c r="G1117" s="183" t="s">
        <v>706</v>
      </c>
      <c r="H1117" s="65" t="s">
        <v>3791</v>
      </c>
      <c r="J1117" s="65" t="s">
        <v>3792</v>
      </c>
      <c r="N1117" s="65">
        <v>30536</v>
      </c>
      <c r="O1117" s="65" t="s">
        <v>749</v>
      </c>
      <c r="P1117" s="6" t="s">
        <v>3782</v>
      </c>
      <c r="R1117" s="260" t="s">
        <v>2953</v>
      </c>
      <c r="S1117" s="260" t="s">
        <v>2953</v>
      </c>
      <c r="Y1117" s="6" t="s">
        <v>2953</v>
      </c>
    </row>
    <row r="1118" spans="1:25">
      <c r="A1118" s="80">
        <v>1214</v>
      </c>
      <c r="B1118" s="446">
        <v>1814</v>
      </c>
      <c r="C1118" s="415"/>
      <c r="D1118" s="416" t="e">
        <v>#N/A</v>
      </c>
      <c r="E1118" s="65" t="s">
        <v>2098</v>
      </c>
      <c r="F1118" s="67">
        <f>+IFERROR(IF(VLOOKUP($A1118,Indicators!$A:$D,3,FALSE)=0,"TBD",VLOOKUP($A1118,Indicators!$A:$D,3,FALSE)),"TBD")</f>
        <v>5</v>
      </c>
      <c r="G1118" s="183" t="s">
        <v>709</v>
      </c>
      <c r="H1118" s="65" t="s">
        <v>3791</v>
      </c>
      <c r="J1118" s="65" t="s">
        <v>3792</v>
      </c>
      <c r="N1118" s="65">
        <v>30538</v>
      </c>
      <c r="O1118" s="65" t="s">
        <v>749</v>
      </c>
      <c r="P1118" s="6"/>
      <c r="R1118" s="260" t="s">
        <v>2953</v>
      </c>
      <c r="S1118" s="260" t="s">
        <v>2953</v>
      </c>
      <c r="Y1118" s="6" t="s">
        <v>2953</v>
      </c>
    </row>
    <row r="1119" spans="1:25">
      <c r="A1119" s="80">
        <v>1215</v>
      </c>
      <c r="B1119" s="446">
        <v>1815</v>
      </c>
      <c r="C1119" s="415"/>
      <c r="D1119" s="416" t="e">
        <v>#N/A</v>
      </c>
      <c r="E1119" s="65" t="s">
        <v>4275</v>
      </c>
      <c r="F1119" s="67">
        <f>+IFERROR(IF(VLOOKUP($A1119,Indicators!$A:$D,3,FALSE)=0,"TBD",VLOOKUP($A1119,Indicators!$A:$D,3,FALSE)),"TBD")</f>
        <v>5</v>
      </c>
      <c r="G1119" s="183" t="s">
        <v>709</v>
      </c>
      <c r="H1119" s="65" t="s">
        <v>2950</v>
      </c>
      <c r="J1119" s="196" t="s">
        <v>4276</v>
      </c>
      <c r="N1119" s="65">
        <v>30539</v>
      </c>
      <c r="O1119" s="65" t="s">
        <v>749</v>
      </c>
      <c r="P1119" s="6" t="s">
        <v>3321</v>
      </c>
      <c r="R1119" s="260" t="s">
        <v>2953</v>
      </c>
      <c r="S1119" s="260" t="s">
        <v>2953</v>
      </c>
      <c r="Y1119" s="6" t="s">
        <v>2953</v>
      </c>
    </row>
    <row r="1120" spans="1:25">
      <c r="A1120" s="80">
        <v>1216</v>
      </c>
      <c r="B1120" s="446">
        <v>1816</v>
      </c>
      <c r="C1120" s="415"/>
      <c r="D1120" s="416" t="e">
        <v>#N/A</v>
      </c>
      <c r="E1120" s="65" t="s">
        <v>4277</v>
      </c>
      <c r="F1120" s="67">
        <f>+IFERROR(IF(VLOOKUP($A1120,Indicators!$A:$D,3,FALSE)=0,"TBD",VLOOKUP($A1120,Indicators!$A:$D,3,FALSE)),"TBD")</f>
        <v>5</v>
      </c>
      <c r="G1120" s="183" t="s">
        <v>709</v>
      </c>
      <c r="H1120" s="65" t="s">
        <v>3791</v>
      </c>
      <c r="J1120" s="65" t="s">
        <v>3792</v>
      </c>
      <c r="N1120" s="65">
        <v>30540</v>
      </c>
      <c r="O1120" s="65" t="s">
        <v>749</v>
      </c>
      <c r="P1120" s="6" t="s">
        <v>3321</v>
      </c>
      <c r="R1120" s="260" t="s">
        <v>2953</v>
      </c>
      <c r="S1120" s="260" t="s">
        <v>2953</v>
      </c>
      <c r="Y1120" s="6" t="s">
        <v>2953</v>
      </c>
    </row>
    <row r="1121" spans="1:25">
      <c r="A1121" s="80">
        <v>1217</v>
      </c>
      <c r="B1121" s="446">
        <v>1817</v>
      </c>
      <c r="C1121" s="415"/>
      <c r="D1121" s="416" t="e">
        <v>#N/A</v>
      </c>
      <c r="E1121" s="65" t="s">
        <v>4278</v>
      </c>
      <c r="F1121" s="67">
        <f>+IFERROR(IF(VLOOKUP($A1121,Indicators!$A:$D,3,FALSE)=0,"TBD",VLOOKUP($A1121,Indicators!$A:$D,3,FALSE)),"TBD")</f>
        <v>5</v>
      </c>
      <c r="G1121" s="183" t="s">
        <v>709</v>
      </c>
      <c r="H1121" s="65" t="s">
        <v>3924</v>
      </c>
      <c r="J1121" s="65" t="s">
        <v>3792</v>
      </c>
      <c r="N1121" s="65">
        <v>30541</v>
      </c>
      <c r="O1121" s="65" t="s">
        <v>749</v>
      </c>
      <c r="P1121" s="6"/>
      <c r="R1121" s="260" t="s">
        <v>4201</v>
      </c>
      <c r="S1121" s="260" t="s">
        <v>2953</v>
      </c>
      <c r="Y1121" s="6" t="s">
        <v>2953</v>
      </c>
    </row>
    <row r="1122" spans="1:25">
      <c r="A1122" s="80">
        <v>1218</v>
      </c>
      <c r="B1122" s="446">
        <v>1818</v>
      </c>
      <c r="C1122" s="415"/>
      <c r="D1122" s="416" t="e">
        <v>#N/A</v>
      </c>
      <c r="E1122" s="65" t="s">
        <v>4279</v>
      </c>
      <c r="F1122" s="67">
        <f>+IFERROR(IF(VLOOKUP($A1122,Indicators!$A:$D,3,FALSE)=0,"TBD",VLOOKUP($A1122,Indicators!$A:$D,3,FALSE)),"TBD")</f>
        <v>5</v>
      </c>
      <c r="G1122" s="183" t="s">
        <v>709</v>
      </c>
      <c r="H1122" s="65" t="s">
        <v>3924</v>
      </c>
      <c r="J1122" s="65" t="s">
        <v>3792</v>
      </c>
      <c r="N1122" s="65">
        <v>30542</v>
      </c>
      <c r="O1122" s="65">
        <v>1285</v>
      </c>
      <c r="P1122" s="6" t="s">
        <v>4239</v>
      </c>
      <c r="R1122" s="260" t="s">
        <v>2953</v>
      </c>
      <c r="S1122" s="260" t="s">
        <v>2953</v>
      </c>
      <c r="Y1122" s="6" t="s">
        <v>2953</v>
      </c>
    </row>
    <row r="1123" spans="1:25">
      <c r="A1123" s="80">
        <v>1219</v>
      </c>
      <c r="B1123" s="446">
        <v>1819</v>
      </c>
      <c r="C1123" s="415"/>
      <c r="D1123" s="416" t="e">
        <v>#N/A</v>
      </c>
      <c r="E1123" s="65" t="s">
        <v>2103</v>
      </c>
      <c r="F1123" s="67">
        <f>+IFERROR(IF(VLOOKUP($A1123,Indicators!$A:$D,3,FALSE)=0,"TBD",VLOOKUP($A1123,Indicators!$A:$D,3,FALSE)),"TBD")</f>
        <v>5</v>
      </c>
      <c r="G1123" s="183" t="s">
        <v>709</v>
      </c>
      <c r="H1123" s="65" t="s">
        <v>3791</v>
      </c>
      <c r="J1123" s="65" t="s">
        <v>3792</v>
      </c>
      <c r="N1123" s="65">
        <v>30543</v>
      </c>
      <c r="O1123" s="65" t="s">
        <v>749</v>
      </c>
      <c r="P1123" s="6"/>
      <c r="R1123" s="260" t="s">
        <v>2953</v>
      </c>
      <c r="S1123" s="260" t="s">
        <v>2953</v>
      </c>
      <c r="Y1123" s="6" t="s">
        <v>2953</v>
      </c>
    </row>
    <row r="1124" spans="1:25">
      <c r="A1124" s="80">
        <v>1220</v>
      </c>
      <c r="B1124" s="446">
        <v>1820</v>
      </c>
      <c r="C1124" s="415"/>
      <c r="D1124" s="416" t="e">
        <v>#N/A</v>
      </c>
      <c r="E1124" s="65" t="s">
        <v>2104</v>
      </c>
      <c r="F1124" s="67">
        <f>+IFERROR(IF(VLOOKUP($A1124,Indicators!$A:$D,3,FALSE)=0,"TBD",VLOOKUP($A1124,Indicators!$A:$D,3,FALSE)),"TBD")</f>
        <v>5</v>
      </c>
      <c r="G1124" s="183" t="s">
        <v>709</v>
      </c>
      <c r="H1124" s="65" t="s">
        <v>3924</v>
      </c>
      <c r="J1124" s="65" t="s">
        <v>3792</v>
      </c>
      <c r="N1124" s="65">
        <v>30544</v>
      </c>
      <c r="O1124" s="65" t="s">
        <v>749</v>
      </c>
      <c r="P1124" s="6" t="s">
        <v>4280</v>
      </c>
      <c r="R1124" s="260" t="s">
        <v>2953</v>
      </c>
      <c r="S1124" s="260" t="s">
        <v>2953</v>
      </c>
      <c r="Y1124" s="6" t="s">
        <v>2953</v>
      </c>
    </row>
    <row r="1125" spans="1:25">
      <c r="A1125" s="80">
        <v>1221</v>
      </c>
      <c r="B1125" s="446">
        <v>1821</v>
      </c>
      <c r="C1125" s="415"/>
      <c r="D1125" s="416" t="e">
        <v>#N/A</v>
      </c>
      <c r="E1125" s="65" t="s">
        <v>2105</v>
      </c>
      <c r="F1125" s="67">
        <f>+IFERROR(IF(VLOOKUP($A1125,Indicators!$A:$D,3,FALSE)=0,"TBD",VLOOKUP($A1125,Indicators!$A:$D,3,FALSE)),"TBD")</f>
        <v>5</v>
      </c>
      <c r="G1125" s="183" t="s">
        <v>709</v>
      </c>
      <c r="H1125" s="65" t="s">
        <v>3791</v>
      </c>
      <c r="J1125" s="65" t="s">
        <v>3792</v>
      </c>
      <c r="N1125" s="65">
        <v>30545</v>
      </c>
      <c r="O1125" s="65" t="s">
        <v>749</v>
      </c>
      <c r="P1125" s="6" t="s">
        <v>4239</v>
      </c>
      <c r="R1125" s="260" t="s">
        <v>2953</v>
      </c>
      <c r="S1125" s="260" t="s">
        <v>2953</v>
      </c>
      <c r="Y1125" s="6" t="s">
        <v>2953</v>
      </c>
    </row>
    <row r="1126" spans="1:25">
      <c r="A1126" s="80">
        <v>1222</v>
      </c>
      <c r="B1126" s="446">
        <v>1822</v>
      </c>
      <c r="C1126" s="415"/>
      <c r="D1126" s="416" t="e">
        <v>#N/A</v>
      </c>
      <c r="E1126" s="65" t="s">
        <v>2106</v>
      </c>
      <c r="F1126" s="67">
        <f>+IFERROR(IF(VLOOKUP($A1126,Indicators!$A:$D,3,FALSE)=0,"TBD",VLOOKUP($A1126,Indicators!$A:$D,3,FALSE)),"TBD")</f>
        <v>5</v>
      </c>
      <c r="G1126" s="183" t="s">
        <v>709</v>
      </c>
      <c r="H1126" s="65" t="s">
        <v>3924</v>
      </c>
      <c r="J1126" s="65" t="s">
        <v>3792</v>
      </c>
      <c r="N1126" s="65">
        <v>30546</v>
      </c>
      <c r="O1126" s="65" t="s">
        <v>749</v>
      </c>
      <c r="P1126" s="6" t="s">
        <v>4239</v>
      </c>
      <c r="R1126" s="260" t="s">
        <v>2953</v>
      </c>
      <c r="S1126" s="260" t="s">
        <v>2953</v>
      </c>
      <c r="Y1126" s="6" t="s">
        <v>2953</v>
      </c>
    </row>
    <row r="1127" spans="1:25">
      <c r="A1127" s="80">
        <v>1223</v>
      </c>
      <c r="B1127" s="446">
        <v>1823</v>
      </c>
      <c r="C1127" s="415"/>
      <c r="D1127" s="416" t="e">
        <v>#N/A</v>
      </c>
      <c r="E1127" s="65" t="s">
        <v>2107</v>
      </c>
      <c r="F1127" s="67">
        <f>+IFERROR(IF(VLOOKUP($A1127,Indicators!$A:$D,3,FALSE)=0,"TBD",VLOOKUP($A1127,Indicators!$A:$D,3,FALSE)),"TBD")</f>
        <v>5</v>
      </c>
      <c r="G1127" s="183" t="s">
        <v>709</v>
      </c>
      <c r="H1127" s="65" t="s">
        <v>3791</v>
      </c>
      <c r="J1127" s="65" t="s">
        <v>3792</v>
      </c>
      <c r="N1127" s="65">
        <v>30547</v>
      </c>
      <c r="O1127" s="65" t="s">
        <v>749</v>
      </c>
      <c r="P1127" s="6" t="s">
        <v>4280</v>
      </c>
      <c r="R1127" s="260" t="s">
        <v>2953</v>
      </c>
      <c r="S1127" s="260" t="s">
        <v>2953</v>
      </c>
      <c r="Y1127" s="6" t="s">
        <v>2953</v>
      </c>
    </row>
    <row r="1128" spans="1:25">
      <c r="A1128" s="80">
        <v>1224</v>
      </c>
      <c r="B1128" s="446">
        <v>1824</v>
      </c>
      <c r="C1128" s="415"/>
      <c r="D1128" s="416" t="e">
        <v>#N/A</v>
      </c>
      <c r="E1128" s="65" t="s">
        <v>4281</v>
      </c>
      <c r="F1128" s="67">
        <f>+IFERROR(IF(VLOOKUP($A1128,Indicators!$A:$D,3,FALSE)=0,"TBD",VLOOKUP($A1128,Indicators!$A:$D,3,FALSE)),"TBD")</f>
        <v>5</v>
      </c>
      <c r="G1128" s="183" t="s">
        <v>709</v>
      </c>
      <c r="H1128" s="65" t="s">
        <v>3924</v>
      </c>
      <c r="J1128" s="65" t="s">
        <v>3792</v>
      </c>
      <c r="N1128" s="65">
        <v>30548</v>
      </c>
      <c r="O1128" s="65" t="s">
        <v>749</v>
      </c>
      <c r="P1128" s="6" t="s">
        <v>4239</v>
      </c>
      <c r="R1128" s="260" t="s">
        <v>2953</v>
      </c>
      <c r="S1128" s="260" t="s">
        <v>2953</v>
      </c>
      <c r="Y1128" s="6" t="s">
        <v>2953</v>
      </c>
    </row>
    <row r="1129" spans="1:25">
      <c r="A1129" s="80">
        <v>1225</v>
      </c>
      <c r="B1129" s="446">
        <v>1825</v>
      </c>
      <c r="C1129" s="415"/>
      <c r="D1129" s="416" t="e">
        <v>#N/A</v>
      </c>
      <c r="E1129" s="65" t="s">
        <v>2109</v>
      </c>
      <c r="F1129" s="67">
        <f>+IFERROR(IF(VLOOKUP($A1129,Indicators!$A:$D,3,FALSE)=0,"TBD",VLOOKUP($A1129,Indicators!$A:$D,3,FALSE)),"TBD")</f>
        <v>5</v>
      </c>
      <c r="G1129" s="183" t="s">
        <v>709</v>
      </c>
      <c r="H1129" s="65" t="s">
        <v>3924</v>
      </c>
      <c r="J1129" s="65" t="s">
        <v>3792</v>
      </c>
      <c r="N1129" s="65">
        <v>30549</v>
      </c>
      <c r="O1129" s="65" t="s">
        <v>749</v>
      </c>
      <c r="R1129" s="260" t="s">
        <v>2953</v>
      </c>
      <c r="S1129" s="260" t="s">
        <v>2953</v>
      </c>
      <c r="Y1129" s="6" t="s">
        <v>2953</v>
      </c>
    </row>
    <row r="1130" spans="1:25">
      <c r="A1130" s="80">
        <v>1226</v>
      </c>
      <c r="B1130" s="446">
        <v>1826</v>
      </c>
      <c r="C1130" s="415"/>
      <c r="D1130" s="416" t="e">
        <v>#N/A</v>
      </c>
      <c r="E1130" s="65" t="s">
        <v>2110</v>
      </c>
      <c r="F1130" s="67">
        <f>+IFERROR(IF(VLOOKUP($A1130,Indicators!$A:$D,3,FALSE)=0,"TBD",VLOOKUP($A1130,Indicators!$A:$D,3,FALSE)),"TBD")</f>
        <v>5</v>
      </c>
      <c r="G1130" s="183" t="s">
        <v>709</v>
      </c>
      <c r="H1130" s="65" t="s">
        <v>3924</v>
      </c>
      <c r="J1130" s="65" t="s">
        <v>3792</v>
      </c>
      <c r="N1130" s="65">
        <v>30550</v>
      </c>
      <c r="O1130" s="65" t="s">
        <v>749</v>
      </c>
      <c r="R1130" s="260" t="s">
        <v>3130</v>
      </c>
      <c r="S1130" s="260" t="s">
        <v>2953</v>
      </c>
      <c r="Y1130" s="6" t="s">
        <v>2953</v>
      </c>
    </row>
    <row r="1131" spans="1:25">
      <c r="A1131" s="80">
        <v>1227</v>
      </c>
      <c r="B1131" s="446">
        <v>1827</v>
      </c>
      <c r="C1131" s="415"/>
      <c r="D1131" s="416" t="e">
        <v>#N/A</v>
      </c>
      <c r="E1131" s="65" t="s">
        <v>2111</v>
      </c>
      <c r="F1131" s="67">
        <f>+IFERROR(IF(VLOOKUP($A1131,Indicators!$A:$D,3,FALSE)=0,"TBD",VLOOKUP($A1131,Indicators!$A:$D,3,FALSE)),"TBD")</f>
        <v>5</v>
      </c>
      <c r="G1131" s="183" t="s">
        <v>709</v>
      </c>
      <c r="H1131" s="65" t="s">
        <v>3924</v>
      </c>
      <c r="J1131" s="65" t="s">
        <v>3792</v>
      </c>
      <c r="N1131" s="65">
        <v>30551</v>
      </c>
      <c r="O1131" s="65" t="s">
        <v>749</v>
      </c>
      <c r="P1131" s="455" t="s">
        <v>4282</v>
      </c>
      <c r="R1131" s="260" t="s">
        <v>4255</v>
      </c>
      <c r="S1131" s="260" t="s">
        <v>2953</v>
      </c>
      <c r="Y1131" s="6" t="s">
        <v>2953</v>
      </c>
    </row>
    <row r="1132" spans="1:25">
      <c r="A1132" s="80">
        <v>1228</v>
      </c>
      <c r="B1132" s="446">
        <v>1828</v>
      </c>
      <c r="C1132" s="415"/>
      <c r="D1132" s="416" t="e">
        <v>#N/A</v>
      </c>
      <c r="E1132" s="65" t="s">
        <v>2112</v>
      </c>
      <c r="F1132" s="67">
        <f>+IFERROR(IF(VLOOKUP($A1132,Indicators!$A:$D,3,FALSE)=0,"TBD",VLOOKUP($A1132,Indicators!$A:$D,3,FALSE)),"TBD")</f>
        <v>5</v>
      </c>
      <c r="G1132" s="183" t="s">
        <v>709</v>
      </c>
      <c r="H1132" s="65" t="s">
        <v>3924</v>
      </c>
      <c r="J1132" s="65" t="s">
        <v>3792</v>
      </c>
      <c r="N1132" s="65">
        <v>30552</v>
      </c>
      <c r="O1132" s="65" t="s">
        <v>749</v>
      </c>
      <c r="R1132" s="260" t="s">
        <v>4000</v>
      </c>
      <c r="S1132" s="260" t="s">
        <v>2953</v>
      </c>
      <c r="Y1132" s="6" t="s">
        <v>2953</v>
      </c>
    </row>
    <row r="1133" spans="1:25">
      <c r="A1133" s="80">
        <v>1229</v>
      </c>
      <c r="B1133" s="446">
        <v>1829</v>
      </c>
      <c r="C1133" s="415"/>
      <c r="D1133" s="416" t="e">
        <v>#N/A</v>
      </c>
      <c r="E1133" s="65" t="s">
        <v>2113</v>
      </c>
      <c r="F1133" s="67">
        <f>+IFERROR(IF(VLOOKUP($A1133,Indicators!$A:$D,3,FALSE)=0,"TBD",VLOOKUP($A1133,Indicators!$A:$D,3,FALSE)),"TBD")</f>
        <v>5</v>
      </c>
      <c r="G1133" s="183" t="s">
        <v>709</v>
      </c>
      <c r="H1133" s="65" t="s">
        <v>3924</v>
      </c>
      <c r="J1133" s="65" t="s">
        <v>3792</v>
      </c>
      <c r="N1133" s="65">
        <v>30553</v>
      </c>
      <c r="O1133" s="65" t="s">
        <v>749</v>
      </c>
      <c r="R1133" s="260" t="s">
        <v>2953</v>
      </c>
      <c r="S1133" s="260" t="s">
        <v>2953</v>
      </c>
      <c r="Y1133" s="6" t="s">
        <v>2953</v>
      </c>
    </row>
    <row r="1134" spans="1:25">
      <c r="A1134" s="80">
        <v>1230</v>
      </c>
      <c r="B1134" s="446">
        <v>1830</v>
      </c>
      <c r="C1134" s="415"/>
      <c r="D1134" s="416" t="e">
        <v>#N/A</v>
      </c>
      <c r="E1134" s="65" t="s">
        <v>2114</v>
      </c>
      <c r="F1134" s="67">
        <f>+IFERROR(IF(VLOOKUP($A1134,Indicators!$A:$D,3,FALSE)=0,"TBD",VLOOKUP($A1134,Indicators!$A:$D,3,FALSE)),"TBD")</f>
        <v>5</v>
      </c>
      <c r="G1134" s="183" t="s">
        <v>709</v>
      </c>
      <c r="H1134" s="65" t="s">
        <v>3924</v>
      </c>
      <c r="J1134" s="65" t="s">
        <v>3792</v>
      </c>
      <c r="N1134" s="65">
        <v>30555</v>
      </c>
      <c r="O1134" s="65" t="s">
        <v>749</v>
      </c>
      <c r="R1134" s="260" t="s">
        <v>2953</v>
      </c>
      <c r="S1134" s="260" t="s">
        <v>2953</v>
      </c>
      <c r="Y1134" s="6" t="s">
        <v>2953</v>
      </c>
    </row>
    <row r="1135" spans="1:25">
      <c r="A1135" s="80">
        <v>1231</v>
      </c>
      <c r="B1135" s="446">
        <v>1831</v>
      </c>
      <c r="C1135" s="415"/>
      <c r="D1135" s="416" t="e">
        <v>#N/A</v>
      </c>
      <c r="E1135" s="65" t="s">
        <v>2115</v>
      </c>
      <c r="F1135" s="67">
        <f>+IFERROR(IF(VLOOKUP($A1135,Indicators!$A:$D,3,FALSE)=0,"TBD",VLOOKUP($A1135,Indicators!$A:$D,3,FALSE)),"TBD")</f>
        <v>5</v>
      </c>
      <c r="G1135" s="183" t="s">
        <v>709</v>
      </c>
      <c r="H1135" s="65" t="s">
        <v>3924</v>
      </c>
      <c r="J1135" s="65" t="s">
        <v>3792</v>
      </c>
      <c r="N1135" s="65">
        <v>30556</v>
      </c>
      <c r="O1135" s="65" t="s">
        <v>749</v>
      </c>
      <c r="R1135" s="260" t="s">
        <v>2953</v>
      </c>
      <c r="S1135" s="260" t="s">
        <v>2953</v>
      </c>
      <c r="Y1135" s="6" t="s">
        <v>2953</v>
      </c>
    </row>
    <row r="1136" spans="1:25">
      <c r="A1136" s="80">
        <v>1232</v>
      </c>
      <c r="B1136" s="446">
        <v>1832</v>
      </c>
      <c r="C1136" s="415"/>
      <c r="D1136" s="416" t="e">
        <v>#N/A</v>
      </c>
      <c r="E1136" s="65" t="s">
        <v>2116</v>
      </c>
      <c r="F1136" s="67">
        <f>+IFERROR(IF(VLOOKUP($A1136,Indicators!$A:$D,3,FALSE)=0,"TBD",VLOOKUP($A1136,Indicators!$A:$D,3,FALSE)),"TBD")</f>
        <v>5</v>
      </c>
      <c r="G1136" s="183" t="s">
        <v>709</v>
      </c>
      <c r="H1136" s="65" t="s">
        <v>3924</v>
      </c>
      <c r="J1136" s="65" t="s">
        <v>3792</v>
      </c>
      <c r="N1136" s="65">
        <v>30558</v>
      </c>
      <c r="O1136" s="65" t="s">
        <v>749</v>
      </c>
      <c r="P1136" s="455" t="s">
        <v>3326</v>
      </c>
      <c r="R1136" s="260" t="s">
        <v>2953</v>
      </c>
      <c r="S1136" s="260" t="s">
        <v>2953</v>
      </c>
      <c r="Y1136" s="6" t="s">
        <v>2953</v>
      </c>
    </row>
    <row r="1137" spans="1:25">
      <c r="A1137" s="80">
        <v>1233</v>
      </c>
      <c r="B1137" s="446">
        <v>1833</v>
      </c>
      <c r="C1137" s="415"/>
      <c r="D1137" s="416" t="e">
        <v>#N/A</v>
      </c>
      <c r="E1137" s="65" t="s">
        <v>2117</v>
      </c>
      <c r="F1137" s="67">
        <f>+IFERROR(IF(VLOOKUP($A1137,Indicators!$A:$D,3,FALSE)=0,"TBD",VLOOKUP($A1137,Indicators!$A:$D,3,FALSE)),"TBD")</f>
        <v>5</v>
      </c>
      <c r="G1137" s="183" t="s">
        <v>709</v>
      </c>
      <c r="H1137" s="65" t="s">
        <v>3924</v>
      </c>
      <c r="J1137" s="65" t="s">
        <v>3792</v>
      </c>
      <c r="N1137" s="65">
        <v>30559</v>
      </c>
      <c r="O1137" s="65" t="s">
        <v>749</v>
      </c>
      <c r="R1137" s="260" t="s">
        <v>2953</v>
      </c>
      <c r="S1137" s="260" t="s">
        <v>2953</v>
      </c>
      <c r="Y1137" s="6" t="s">
        <v>2953</v>
      </c>
    </row>
    <row r="1138" spans="1:25">
      <c r="A1138" s="80">
        <v>1234</v>
      </c>
      <c r="B1138" s="446">
        <v>1834</v>
      </c>
      <c r="C1138" s="415"/>
      <c r="D1138" s="416" t="e">
        <v>#N/A</v>
      </c>
      <c r="E1138" s="65" t="s">
        <v>4283</v>
      </c>
      <c r="F1138" s="67">
        <f>+IFERROR(IF(VLOOKUP($A1138,Indicators!$A:$D,3,FALSE)=0,"TBD",VLOOKUP($A1138,Indicators!$A:$D,3,FALSE)),"TBD")</f>
        <v>6</v>
      </c>
      <c r="G1138" s="183" t="s">
        <v>711</v>
      </c>
      <c r="H1138" s="65" t="s">
        <v>3791</v>
      </c>
      <c r="J1138" s="65" t="s">
        <v>3792</v>
      </c>
      <c r="N1138" s="65">
        <v>30560</v>
      </c>
      <c r="O1138" s="65" t="s">
        <v>749</v>
      </c>
      <c r="P1138" s="6" t="s">
        <v>4284</v>
      </c>
      <c r="R1138" s="260" t="s">
        <v>2953</v>
      </c>
      <c r="S1138" s="260" t="s">
        <v>2953</v>
      </c>
      <c r="Y1138" s="6" t="s">
        <v>2953</v>
      </c>
    </row>
    <row r="1139" spans="1:25">
      <c r="A1139" s="80">
        <v>1235</v>
      </c>
      <c r="B1139" s="446">
        <v>1835</v>
      </c>
      <c r="C1139" s="415"/>
      <c r="D1139" s="416" t="e">
        <v>#N/A</v>
      </c>
      <c r="E1139" s="65" t="s">
        <v>4285</v>
      </c>
      <c r="F1139" s="67">
        <f>+IFERROR(IF(VLOOKUP($A1139,Indicators!$A:$D,3,FALSE)=0,"TBD",VLOOKUP($A1139,Indicators!$A:$D,3,FALSE)),"TBD")</f>
        <v>6</v>
      </c>
      <c r="G1139" s="183" t="s">
        <v>711</v>
      </c>
      <c r="H1139" s="65" t="s">
        <v>3791</v>
      </c>
      <c r="J1139" s="65" t="s">
        <v>3792</v>
      </c>
      <c r="N1139" s="65">
        <v>30561</v>
      </c>
      <c r="O1139" s="65" t="s">
        <v>749</v>
      </c>
      <c r="R1139" s="260" t="s">
        <v>2953</v>
      </c>
      <c r="S1139" s="260" t="s">
        <v>2953</v>
      </c>
      <c r="Y1139" s="6" t="s">
        <v>2953</v>
      </c>
    </row>
    <row r="1140" spans="1:25">
      <c r="A1140" s="80">
        <v>1236</v>
      </c>
      <c r="B1140" s="446">
        <v>1836</v>
      </c>
      <c r="C1140" s="415">
        <v>3615</v>
      </c>
      <c r="D1140" s="416">
        <v>3615</v>
      </c>
      <c r="E1140" s="65" t="s">
        <v>4286</v>
      </c>
      <c r="F1140" s="67">
        <f>+IFERROR(IF(VLOOKUP($A1140,Indicators!$A:$D,3,FALSE)=0,"TBD",VLOOKUP($A1140,Indicators!$A:$D,3,FALSE)),"TBD")</f>
        <v>6</v>
      </c>
      <c r="G1140" s="183" t="s">
        <v>711</v>
      </c>
      <c r="H1140" s="65" t="s">
        <v>3924</v>
      </c>
      <c r="J1140" s="65" t="s">
        <v>3792</v>
      </c>
      <c r="M1140" s="188">
        <v>16</v>
      </c>
      <c r="N1140" s="65">
        <v>30562</v>
      </c>
      <c r="O1140" s="65" t="s">
        <v>749</v>
      </c>
      <c r="R1140" s="260" t="s">
        <v>2953</v>
      </c>
      <c r="S1140" s="260" t="s">
        <v>2953</v>
      </c>
      <c r="Y1140" s="6" t="s">
        <v>2953</v>
      </c>
    </row>
    <row r="1141" spans="1:25">
      <c r="A1141" s="80">
        <v>1237</v>
      </c>
      <c r="B1141" s="446">
        <v>1837</v>
      </c>
      <c r="C1141" s="415"/>
      <c r="D1141" s="416" t="e">
        <v>#N/A</v>
      </c>
      <c r="E1141" s="65" t="s">
        <v>2121</v>
      </c>
      <c r="F1141" s="67">
        <f>+IFERROR(IF(VLOOKUP($A1141,Indicators!$A:$D,3,FALSE)=0,"TBD",VLOOKUP($A1141,Indicators!$A:$D,3,FALSE)),"TBD")</f>
        <v>6</v>
      </c>
      <c r="G1141" s="183" t="s">
        <v>711</v>
      </c>
      <c r="H1141" s="65" t="s">
        <v>3924</v>
      </c>
      <c r="J1141" s="65" t="s">
        <v>3792</v>
      </c>
      <c r="N1141" s="65">
        <v>30563</v>
      </c>
      <c r="O1141" s="65" t="s">
        <v>749</v>
      </c>
      <c r="R1141" s="260" t="s">
        <v>4201</v>
      </c>
      <c r="S1141" s="260" t="s">
        <v>4209</v>
      </c>
      <c r="Y1141" s="6" t="s">
        <v>2953</v>
      </c>
    </row>
    <row r="1142" spans="1:25">
      <c r="A1142" s="80">
        <v>1238</v>
      </c>
      <c r="B1142" s="446">
        <v>1838</v>
      </c>
      <c r="C1142" s="415"/>
      <c r="D1142" s="416" t="e">
        <v>#N/A</v>
      </c>
      <c r="E1142" s="65" t="s">
        <v>4287</v>
      </c>
      <c r="F1142" s="67">
        <f>+IFERROR(IF(VLOOKUP($A1142,Indicators!$A:$D,3,FALSE)=0,"TBD",VLOOKUP($A1142,Indicators!$A:$D,3,FALSE)),"TBD")</f>
        <v>6</v>
      </c>
      <c r="G1142" s="183" t="s">
        <v>711</v>
      </c>
      <c r="H1142" s="65" t="s">
        <v>3791</v>
      </c>
      <c r="J1142" s="65" t="s">
        <v>3792</v>
      </c>
      <c r="N1142" s="65">
        <v>30567</v>
      </c>
      <c r="O1142" s="65" t="s">
        <v>749</v>
      </c>
      <c r="P1142" s="6" t="s">
        <v>4288</v>
      </c>
      <c r="R1142" s="260" t="s">
        <v>2953</v>
      </c>
      <c r="S1142" s="260" t="s">
        <v>2953</v>
      </c>
      <c r="Y1142" s="6" t="s">
        <v>2953</v>
      </c>
    </row>
    <row r="1143" spans="1:25">
      <c r="A1143" s="80">
        <v>1239</v>
      </c>
      <c r="B1143" s="446">
        <v>1839</v>
      </c>
      <c r="C1143" s="415"/>
      <c r="D1143" s="416" t="e">
        <v>#N/A</v>
      </c>
      <c r="E1143" s="65" t="s">
        <v>4289</v>
      </c>
      <c r="F1143" s="67">
        <f>+IFERROR(IF(VLOOKUP($A1143,Indicators!$A:$D,3,FALSE)=0,"TBD",VLOOKUP($A1143,Indicators!$A:$D,3,FALSE)),"TBD")</f>
        <v>6</v>
      </c>
      <c r="G1143" s="183" t="s">
        <v>711</v>
      </c>
      <c r="H1143" s="65" t="s">
        <v>3791</v>
      </c>
      <c r="J1143" s="65" t="s">
        <v>3792</v>
      </c>
      <c r="N1143" s="65">
        <v>30568</v>
      </c>
      <c r="O1143" s="65" t="s">
        <v>749</v>
      </c>
      <c r="P1143" s="6"/>
      <c r="R1143" s="260" t="s">
        <v>2953</v>
      </c>
      <c r="S1143" s="260" t="s">
        <v>2953</v>
      </c>
      <c r="Y1143" s="6" t="s">
        <v>2953</v>
      </c>
    </row>
    <row r="1144" spans="1:25">
      <c r="A1144" s="80">
        <v>1240</v>
      </c>
      <c r="B1144" s="446">
        <v>1840</v>
      </c>
      <c r="C1144" s="415"/>
      <c r="D1144" s="416" t="e">
        <v>#N/A</v>
      </c>
      <c r="E1144" s="65" t="s">
        <v>4290</v>
      </c>
      <c r="F1144" s="67">
        <f>+IFERROR(IF(VLOOKUP($A1144,Indicators!$A:$D,3,FALSE)=0,"TBD",VLOOKUP($A1144,Indicators!$A:$D,3,FALSE)),"TBD")</f>
        <v>6</v>
      </c>
      <c r="G1144" s="183" t="s">
        <v>711</v>
      </c>
      <c r="H1144" s="65" t="s">
        <v>3791</v>
      </c>
      <c r="J1144" s="65" t="s">
        <v>3792</v>
      </c>
      <c r="N1144" s="65">
        <v>30572</v>
      </c>
      <c r="O1144" s="65" t="s">
        <v>749</v>
      </c>
      <c r="P1144" s="6" t="s">
        <v>4291</v>
      </c>
      <c r="R1144" s="260" t="s">
        <v>2953</v>
      </c>
      <c r="S1144" s="260" t="s">
        <v>2953</v>
      </c>
      <c r="Y1144" s="6" t="s">
        <v>2953</v>
      </c>
    </row>
    <row r="1145" spans="1:25">
      <c r="A1145" s="80">
        <v>1241</v>
      </c>
      <c r="B1145" s="446">
        <v>1841</v>
      </c>
      <c r="C1145" s="415">
        <v>3642</v>
      </c>
      <c r="D1145" s="416">
        <v>3642</v>
      </c>
      <c r="E1145" s="65" t="s">
        <v>4292</v>
      </c>
      <c r="F1145" s="67">
        <f>+IFERROR(IF(VLOOKUP($A1145,Indicators!$A:$D,3,FALSE)=0,"TBD",VLOOKUP($A1145,Indicators!$A:$D,3,FALSE)),"TBD")</f>
        <v>6</v>
      </c>
      <c r="G1145" s="183" t="s">
        <v>711</v>
      </c>
      <c r="H1145" s="65" t="s">
        <v>3791</v>
      </c>
      <c r="J1145" s="65" t="s">
        <v>3792</v>
      </c>
      <c r="M1145" s="188">
        <v>30</v>
      </c>
      <c r="N1145" s="65">
        <v>30573</v>
      </c>
      <c r="O1145" s="65" t="s">
        <v>749</v>
      </c>
      <c r="P1145" s="6" t="s">
        <v>4293</v>
      </c>
      <c r="R1145" s="260" t="s">
        <v>4294</v>
      </c>
      <c r="S1145" s="260" t="s">
        <v>2953</v>
      </c>
      <c r="Y1145" s="6" t="s">
        <v>2953</v>
      </c>
    </row>
    <row r="1146" spans="1:25">
      <c r="A1146" s="80">
        <v>1242</v>
      </c>
      <c r="B1146" s="446">
        <v>1842</v>
      </c>
      <c r="C1146" s="415">
        <v>3643</v>
      </c>
      <c r="D1146" s="416">
        <v>3643</v>
      </c>
      <c r="E1146" s="65" t="s">
        <v>4295</v>
      </c>
      <c r="F1146" s="67">
        <f>+IFERROR(IF(VLOOKUP($A1146,Indicators!$A:$D,3,FALSE)=0,"TBD",VLOOKUP($A1146,Indicators!$A:$D,3,FALSE)),"TBD")</f>
        <v>6</v>
      </c>
      <c r="G1146" s="183" t="s">
        <v>711</v>
      </c>
      <c r="H1146" s="65" t="s">
        <v>3924</v>
      </c>
      <c r="J1146" s="65" t="s">
        <v>3792</v>
      </c>
      <c r="M1146" s="188">
        <v>31</v>
      </c>
      <c r="N1146" s="65">
        <v>30574</v>
      </c>
      <c r="O1146" s="65" t="s">
        <v>749</v>
      </c>
      <c r="R1146" s="260" t="s">
        <v>2953</v>
      </c>
      <c r="S1146" s="260" t="s">
        <v>2953</v>
      </c>
      <c r="Y1146" s="6" t="s">
        <v>2953</v>
      </c>
    </row>
    <row r="1147" spans="1:25">
      <c r="A1147" s="80">
        <v>1243</v>
      </c>
      <c r="B1147" s="446">
        <v>1843</v>
      </c>
      <c r="C1147" s="415"/>
      <c r="D1147" s="416" t="e">
        <v>#N/A</v>
      </c>
      <c r="E1147" s="65" t="s">
        <v>2127</v>
      </c>
      <c r="F1147" s="67">
        <f>+IFERROR(IF(VLOOKUP($A1147,Indicators!$A:$D,3,FALSE)=0,"TBD",VLOOKUP($A1147,Indicators!$A:$D,3,FALSE)),"TBD")</f>
        <v>6</v>
      </c>
      <c r="G1147" s="183" t="s">
        <v>711</v>
      </c>
      <c r="H1147" s="65" t="s">
        <v>3924</v>
      </c>
      <c r="J1147" s="65" t="s">
        <v>3792</v>
      </c>
      <c r="N1147" s="65">
        <v>30575</v>
      </c>
      <c r="O1147" s="65" t="s">
        <v>749</v>
      </c>
      <c r="R1147" s="260" t="s">
        <v>4201</v>
      </c>
      <c r="S1147" s="260" t="s">
        <v>4209</v>
      </c>
      <c r="Y1147" s="6" t="s">
        <v>2953</v>
      </c>
    </row>
    <row r="1148" spans="1:25">
      <c r="A1148" s="80">
        <v>1244</v>
      </c>
      <c r="B1148" s="446">
        <v>1844</v>
      </c>
      <c r="C1148" s="415"/>
      <c r="D1148" s="416" t="e">
        <v>#N/A</v>
      </c>
      <c r="E1148" s="65" t="s">
        <v>2128</v>
      </c>
      <c r="F1148" s="67">
        <f>+IFERROR(IF(VLOOKUP($A1148,Indicators!$A:$D,3,FALSE)=0,"TBD",VLOOKUP($A1148,Indicators!$A:$D,3,FALSE)),"TBD")</f>
        <v>6</v>
      </c>
      <c r="G1148" s="183" t="s">
        <v>711</v>
      </c>
      <c r="H1148" s="65" t="s">
        <v>3924</v>
      </c>
      <c r="J1148" s="65" t="s">
        <v>3792</v>
      </c>
      <c r="N1148" s="65">
        <v>30584</v>
      </c>
      <c r="O1148" s="65" t="s">
        <v>749</v>
      </c>
      <c r="R1148" s="260" t="s">
        <v>4201</v>
      </c>
      <c r="S1148" s="260" t="s">
        <v>4209</v>
      </c>
      <c r="Y1148" s="6" t="s">
        <v>2953</v>
      </c>
    </row>
    <row r="1149" spans="1:25">
      <c r="A1149" s="80">
        <v>1245</v>
      </c>
      <c r="B1149" s="446">
        <v>1845</v>
      </c>
      <c r="C1149" s="415"/>
      <c r="D1149" s="416" t="e">
        <v>#N/A</v>
      </c>
      <c r="E1149" s="65" t="s">
        <v>2129</v>
      </c>
      <c r="F1149" s="67">
        <f>+IFERROR(IF(VLOOKUP($A1149,Indicators!$A:$D,3,FALSE)=0,"TBD",VLOOKUP($A1149,Indicators!$A:$D,3,FALSE)),"TBD")</f>
        <v>7</v>
      </c>
      <c r="G1149" s="67" t="str">
        <f>+IFERROR(IF(VLOOKUP($A1149,Indicators!$A:$D,4,FALSE)=0,"TBD",VLOOKUP($A1149,Indicators!$A:$D,4,FALSE)),"TBD")</f>
        <v>Energia</v>
      </c>
      <c r="H1149" s="65" t="s">
        <v>3924</v>
      </c>
      <c r="J1149" s="65" t="s">
        <v>3792</v>
      </c>
      <c r="N1149" s="65">
        <v>30585</v>
      </c>
      <c r="O1149" s="65" t="s">
        <v>749</v>
      </c>
      <c r="R1149" s="260" t="s">
        <v>2953</v>
      </c>
      <c r="S1149" s="260" t="s">
        <v>2953</v>
      </c>
      <c r="Y1149" s="6" t="s">
        <v>2953</v>
      </c>
    </row>
    <row r="1150" spans="1:25">
      <c r="A1150" s="80">
        <v>1246</v>
      </c>
      <c r="B1150" s="446">
        <v>1846</v>
      </c>
      <c r="C1150" s="415"/>
      <c r="D1150" s="416" t="e">
        <v>#N/A</v>
      </c>
      <c r="E1150" s="65" t="s">
        <v>2130</v>
      </c>
      <c r="F1150" s="67">
        <f>+IFERROR(IF(VLOOKUP($A1150,Indicators!$A:$D,3,FALSE)=0,"TBD",VLOOKUP($A1150,Indicators!$A:$D,3,FALSE)),"TBD")</f>
        <v>7</v>
      </c>
      <c r="G1150" s="67" t="str">
        <f>+IFERROR(IF(VLOOKUP($A1150,Indicators!$A:$D,4,FALSE)=0,"TBD",VLOOKUP($A1150,Indicators!$A:$D,4,FALSE)),"TBD")</f>
        <v>Energia</v>
      </c>
      <c r="H1150" s="65" t="s">
        <v>3924</v>
      </c>
      <c r="J1150" s="65" t="s">
        <v>3792</v>
      </c>
      <c r="N1150" s="65">
        <v>30586</v>
      </c>
      <c r="O1150" s="65" t="s">
        <v>749</v>
      </c>
      <c r="R1150" s="260" t="s">
        <v>2953</v>
      </c>
      <c r="S1150" s="260" t="s">
        <v>2953</v>
      </c>
      <c r="Y1150" s="6" t="s">
        <v>2953</v>
      </c>
    </row>
    <row r="1151" spans="1:25">
      <c r="A1151" s="80">
        <v>1247</v>
      </c>
      <c r="B1151" s="446">
        <v>1847</v>
      </c>
      <c r="C1151" s="415"/>
      <c r="D1151" s="416" t="e">
        <v>#N/A</v>
      </c>
      <c r="E1151" s="65" t="s">
        <v>2131</v>
      </c>
      <c r="F1151" s="67">
        <f>+IFERROR(IF(VLOOKUP($A1151,Indicators!$A:$D,3,FALSE)=0,"TBD",VLOOKUP($A1151,Indicators!$A:$D,3,FALSE)),"TBD")</f>
        <v>7</v>
      </c>
      <c r="G1151" s="67" t="str">
        <f>+IFERROR(IF(VLOOKUP($A1151,Indicators!$A:$D,4,FALSE)=0,"TBD",VLOOKUP($A1151,Indicators!$A:$D,4,FALSE)),"TBD")</f>
        <v>Energia</v>
      </c>
      <c r="H1151" s="65" t="s">
        <v>3924</v>
      </c>
      <c r="J1151" s="65" t="s">
        <v>3792</v>
      </c>
      <c r="N1151" s="65">
        <v>30587</v>
      </c>
      <c r="O1151" s="65" t="s">
        <v>749</v>
      </c>
      <c r="R1151" s="260" t="s">
        <v>4201</v>
      </c>
      <c r="S1151" s="260" t="s">
        <v>2953</v>
      </c>
      <c r="Y1151" s="6" t="s">
        <v>4203</v>
      </c>
    </row>
    <row r="1152" spans="1:25">
      <c r="A1152" s="80">
        <v>1248</v>
      </c>
      <c r="B1152" s="446">
        <v>1848</v>
      </c>
      <c r="C1152" s="415"/>
      <c r="D1152" s="416" t="e">
        <v>#N/A</v>
      </c>
      <c r="E1152" s="65" t="s">
        <v>2132</v>
      </c>
      <c r="F1152" s="67">
        <f>+IFERROR(IF(VLOOKUP($A1152,Indicators!$A:$D,3,FALSE)=0,"TBD",VLOOKUP($A1152,Indicators!$A:$D,3,FALSE)),"TBD")</f>
        <v>7</v>
      </c>
      <c r="G1152" s="67" t="str">
        <f>+IFERROR(IF(VLOOKUP($A1152,Indicators!$A:$D,4,FALSE)=0,"TBD",VLOOKUP($A1152,Indicators!$A:$D,4,FALSE)),"TBD")</f>
        <v>Energia</v>
      </c>
      <c r="H1152" s="65" t="s">
        <v>3791</v>
      </c>
      <c r="J1152" s="65" t="s">
        <v>3792</v>
      </c>
      <c r="N1152" s="65">
        <v>30588</v>
      </c>
      <c r="O1152" s="65" t="s">
        <v>749</v>
      </c>
      <c r="R1152" s="260" t="s">
        <v>2953</v>
      </c>
      <c r="S1152" s="260" t="s">
        <v>2953</v>
      </c>
      <c r="Y1152" s="6" t="s">
        <v>2953</v>
      </c>
    </row>
    <row r="1153" spans="1:25">
      <c r="A1153" s="80">
        <v>1249</v>
      </c>
      <c r="B1153" s="446">
        <v>1849</v>
      </c>
      <c r="C1153" s="415"/>
      <c r="D1153" s="416" t="e">
        <v>#N/A</v>
      </c>
      <c r="E1153" s="65" t="s">
        <v>2133</v>
      </c>
      <c r="F1153" s="67">
        <f>+IFERROR(IF(VLOOKUP($A1153,Indicators!$A:$D,3,FALSE)=0,"TBD",VLOOKUP($A1153,Indicators!$A:$D,3,FALSE)),"TBD")</f>
        <v>7</v>
      </c>
      <c r="G1153" s="67" t="str">
        <f>+IFERROR(IF(VLOOKUP($A1153,Indicators!$A:$D,4,FALSE)=0,"TBD",VLOOKUP($A1153,Indicators!$A:$D,4,FALSE)),"TBD")</f>
        <v>Energia</v>
      </c>
      <c r="H1153" s="65" t="s">
        <v>3924</v>
      </c>
      <c r="J1153" s="65" t="s">
        <v>3792</v>
      </c>
      <c r="N1153" s="65">
        <v>30589</v>
      </c>
      <c r="O1153" s="65" t="s">
        <v>749</v>
      </c>
      <c r="R1153" s="260" t="s">
        <v>2953</v>
      </c>
      <c r="S1153" s="260" t="s">
        <v>2953</v>
      </c>
      <c r="Y1153" s="6" t="s">
        <v>2953</v>
      </c>
    </row>
    <row r="1154" spans="1:25">
      <c r="A1154" s="80">
        <v>1250</v>
      </c>
      <c r="B1154" s="446">
        <v>1850</v>
      </c>
      <c r="C1154" s="415"/>
      <c r="D1154" s="416" t="e">
        <v>#N/A</v>
      </c>
      <c r="E1154" s="65" t="s">
        <v>2134</v>
      </c>
      <c r="F1154" s="67">
        <f>+IFERROR(IF(VLOOKUP($A1154,Indicators!$A:$D,3,FALSE)=0,"TBD",VLOOKUP($A1154,Indicators!$A:$D,3,FALSE)),"TBD")</f>
        <v>7</v>
      </c>
      <c r="G1154" s="67" t="str">
        <f>+IFERROR(IF(VLOOKUP($A1154,Indicators!$A:$D,4,FALSE)=0,"TBD",VLOOKUP($A1154,Indicators!$A:$D,4,FALSE)),"TBD")</f>
        <v>Energia</v>
      </c>
      <c r="H1154" s="65" t="s">
        <v>3924</v>
      </c>
      <c r="J1154" s="65" t="s">
        <v>3792</v>
      </c>
      <c r="N1154" s="65">
        <v>30590</v>
      </c>
      <c r="O1154" s="65" t="s">
        <v>749</v>
      </c>
      <c r="R1154" s="260" t="s">
        <v>4201</v>
      </c>
      <c r="S1154" s="260" t="s">
        <v>2953</v>
      </c>
      <c r="Y1154" s="6" t="s">
        <v>4203</v>
      </c>
    </row>
    <row r="1155" spans="1:25">
      <c r="A1155" s="80">
        <v>1251</v>
      </c>
      <c r="B1155" s="446">
        <v>1851</v>
      </c>
      <c r="C1155" s="415"/>
      <c r="D1155" s="416" t="e">
        <v>#N/A</v>
      </c>
      <c r="E1155" s="65" t="s">
        <v>2135</v>
      </c>
      <c r="F1155" s="67">
        <f>+IFERROR(IF(VLOOKUP($A1155,Indicators!$A:$D,3,FALSE)=0,"TBD",VLOOKUP($A1155,Indicators!$A:$D,3,FALSE)),"TBD")</f>
        <v>7</v>
      </c>
      <c r="G1155" s="67" t="str">
        <f>+IFERROR(IF(VLOOKUP($A1155,Indicators!$A:$D,4,FALSE)=0,"TBD",VLOOKUP($A1155,Indicators!$A:$D,4,FALSE)),"TBD")</f>
        <v>Energia</v>
      </c>
      <c r="H1155" s="65" t="s">
        <v>3791</v>
      </c>
      <c r="J1155" s="65" t="s">
        <v>3792</v>
      </c>
      <c r="N1155" s="65">
        <v>30591</v>
      </c>
      <c r="O1155" s="65" t="s">
        <v>749</v>
      </c>
      <c r="R1155" s="260" t="s">
        <v>2953</v>
      </c>
      <c r="S1155" s="260" t="s">
        <v>2953</v>
      </c>
      <c r="Y1155" s="6" t="s">
        <v>2953</v>
      </c>
    </row>
    <row r="1156" spans="1:25">
      <c r="A1156" s="80">
        <v>1252</v>
      </c>
      <c r="B1156" s="446">
        <v>1852</v>
      </c>
      <c r="C1156" s="415"/>
      <c r="D1156" s="416" t="e">
        <v>#N/A</v>
      </c>
      <c r="E1156" s="65" t="s">
        <v>2136</v>
      </c>
      <c r="F1156" s="67">
        <f>+IFERROR(IF(VLOOKUP($A1156,Indicators!$A:$D,3,FALSE)=0,"TBD",VLOOKUP($A1156,Indicators!$A:$D,3,FALSE)),"TBD")</f>
        <v>7</v>
      </c>
      <c r="G1156" s="67" t="str">
        <f>+IFERROR(IF(VLOOKUP($A1156,Indicators!$A:$D,4,FALSE)=0,"TBD",VLOOKUP($A1156,Indicators!$A:$D,4,FALSE)),"TBD")</f>
        <v>Energia</v>
      </c>
      <c r="H1156" s="65" t="s">
        <v>3924</v>
      </c>
      <c r="J1156" s="65" t="s">
        <v>3792</v>
      </c>
      <c r="N1156" s="65">
        <v>30593</v>
      </c>
      <c r="O1156" s="65" t="s">
        <v>749</v>
      </c>
      <c r="R1156" s="260" t="s">
        <v>4201</v>
      </c>
      <c r="S1156" s="260" t="s">
        <v>2953</v>
      </c>
      <c r="Y1156" s="6" t="s">
        <v>4203</v>
      </c>
    </row>
    <row r="1157" spans="1:25">
      <c r="A1157" s="80">
        <v>1253</v>
      </c>
      <c r="B1157" s="446">
        <v>1853</v>
      </c>
      <c r="C1157" s="415"/>
      <c r="D1157" s="416" t="e">
        <v>#N/A</v>
      </c>
      <c r="E1157" s="65" t="s">
        <v>2137</v>
      </c>
      <c r="F1157" s="67">
        <f>+IFERROR(IF(VLOOKUP($A1157,Indicators!$A:$D,3,FALSE)=0,"TBD",VLOOKUP($A1157,Indicators!$A:$D,3,FALSE)),"TBD")</f>
        <v>7</v>
      </c>
      <c r="G1157" s="67" t="str">
        <f>+IFERROR(IF(VLOOKUP($A1157,Indicators!$A:$D,4,FALSE)=0,"TBD",VLOOKUP($A1157,Indicators!$A:$D,4,FALSE)),"TBD")</f>
        <v>Energia</v>
      </c>
      <c r="H1157" s="65" t="s">
        <v>3924</v>
      </c>
      <c r="J1157" s="65" t="s">
        <v>3792</v>
      </c>
      <c r="N1157" s="65">
        <v>30596</v>
      </c>
      <c r="O1157" s="65" t="s">
        <v>749</v>
      </c>
      <c r="R1157" s="260" t="s">
        <v>2953</v>
      </c>
      <c r="S1157" s="260" t="s">
        <v>2953</v>
      </c>
      <c r="Y1157" s="6" t="s">
        <v>2953</v>
      </c>
    </row>
    <row r="1158" spans="1:25">
      <c r="A1158" s="80">
        <v>1254</v>
      </c>
      <c r="B1158" s="446">
        <v>1854</v>
      </c>
      <c r="C1158" s="415"/>
      <c r="D1158" s="416" t="e">
        <v>#N/A</v>
      </c>
      <c r="E1158" s="65" t="s">
        <v>2138</v>
      </c>
      <c r="F1158" s="67">
        <f>+IFERROR(IF(VLOOKUP($A1158,Indicators!$A:$D,3,FALSE)=0,"TBD",VLOOKUP($A1158,Indicators!$A:$D,3,FALSE)),"TBD")</f>
        <v>7</v>
      </c>
      <c r="G1158" s="67" t="str">
        <f>+IFERROR(IF(VLOOKUP($A1158,Indicators!$A:$D,4,FALSE)=0,"TBD",VLOOKUP($A1158,Indicators!$A:$D,4,FALSE)),"TBD")</f>
        <v>Energia</v>
      </c>
      <c r="H1158" s="65" t="s">
        <v>3924</v>
      </c>
      <c r="J1158" s="65" t="s">
        <v>3792</v>
      </c>
      <c r="N1158" s="65">
        <v>30597</v>
      </c>
      <c r="O1158" s="65" t="s">
        <v>749</v>
      </c>
      <c r="R1158" s="260" t="s">
        <v>4201</v>
      </c>
      <c r="S1158" s="260" t="s">
        <v>2953</v>
      </c>
      <c r="Y1158" s="6" t="s">
        <v>4203</v>
      </c>
    </row>
    <row r="1159" spans="1:25">
      <c r="A1159" s="80">
        <v>1255</v>
      </c>
      <c r="B1159" s="446">
        <v>1855</v>
      </c>
      <c r="C1159" s="415"/>
      <c r="D1159" s="416" t="e">
        <v>#N/A</v>
      </c>
      <c r="E1159" s="65" t="s">
        <v>2139</v>
      </c>
      <c r="F1159" s="67">
        <f>+IFERROR(IF(VLOOKUP($A1159,Indicators!$A:$D,3,FALSE)=0,"TBD",VLOOKUP($A1159,Indicators!$A:$D,3,FALSE)),"TBD")</f>
        <v>7</v>
      </c>
      <c r="G1159" s="67" t="str">
        <f>+IFERROR(IF(VLOOKUP($A1159,Indicators!$A:$D,4,FALSE)=0,"TBD",VLOOKUP($A1159,Indicators!$A:$D,4,FALSE)),"TBD")</f>
        <v>Energia</v>
      </c>
      <c r="H1159" s="65" t="s">
        <v>3924</v>
      </c>
      <c r="J1159" s="65" t="s">
        <v>3792</v>
      </c>
      <c r="N1159" s="65">
        <v>30598</v>
      </c>
      <c r="O1159" s="65" t="s">
        <v>749</v>
      </c>
      <c r="R1159" s="260" t="s">
        <v>2953</v>
      </c>
      <c r="S1159" s="260" t="s">
        <v>2953</v>
      </c>
      <c r="Y1159" s="6" t="s">
        <v>2953</v>
      </c>
    </row>
    <row r="1160" spans="1:25">
      <c r="A1160" s="80">
        <v>1256</v>
      </c>
      <c r="B1160" s="446">
        <v>1856</v>
      </c>
      <c r="C1160" s="415"/>
      <c r="D1160" s="416" t="e">
        <v>#N/A</v>
      </c>
      <c r="E1160" s="65" t="s">
        <v>2140</v>
      </c>
      <c r="F1160" s="67">
        <f>+IFERROR(IF(VLOOKUP($A1160,Indicators!$A:$D,3,FALSE)=0,"TBD",VLOOKUP($A1160,Indicators!$A:$D,3,FALSE)),"TBD")</f>
        <v>7</v>
      </c>
      <c r="G1160" s="67" t="str">
        <f>+IFERROR(IF(VLOOKUP($A1160,Indicators!$A:$D,4,FALSE)=0,"TBD",VLOOKUP($A1160,Indicators!$A:$D,4,FALSE)),"TBD")</f>
        <v>Energia</v>
      </c>
      <c r="H1160" s="65" t="s">
        <v>3924</v>
      </c>
      <c r="J1160" s="65" t="s">
        <v>3792</v>
      </c>
      <c r="N1160" s="65">
        <v>30599</v>
      </c>
      <c r="O1160" s="65" t="s">
        <v>749</v>
      </c>
      <c r="R1160" s="260" t="s">
        <v>4201</v>
      </c>
      <c r="S1160" s="260" t="s">
        <v>2953</v>
      </c>
      <c r="Y1160" s="6" t="s">
        <v>4203</v>
      </c>
    </row>
    <row r="1161" spans="1:25">
      <c r="A1161" s="80">
        <v>1257</v>
      </c>
      <c r="B1161" s="446">
        <v>1857</v>
      </c>
      <c r="C1161" s="415"/>
      <c r="D1161" s="416" t="e">
        <v>#N/A</v>
      </c>
      <c r="E1161" s="65" t="s">
        <v>2141</v>
      </c>
      <c r="F1161" s="67">
        <f>+IFERROR(IF(VLOOKUP($A1161,Indicators!$A:$D,3,FALSE)=0,"TBD",VLOOKUP($A1161,Indicators!$A:$D,3,FALSE)),"TBD")</f>
        <v>7</v>
      </c>
      <c r="G1161" s="67" t="str">
        <f>+IFERROR(IF(VLOOKUP($A1161,Indicators!$A:$D,4,FALSE)=0,"TBD",VLOOKUP($A1161,Indicators!$A:$D,4,FALSE)),"TBD")</f>
        <v>Energia</v>
      </c>
      <c r="H1161" s="65" t="s">
        <v>3924</v>
      </c>
      <c r="J1161" s="65" t="s">
        <v>3792</v>
      </c>
      <c r="N1161" s="65">
        <v>30600</v>
      </c>
      <c r="O1161" s="65" t="s">
        <v>749</v>
      </c>
      <c r="R1161" s="260" t="s">
        <v>2953</v>
      </c>
      <c r="S1161" s="260" t="s">
        <v>2953</v>
      </c>
      <c r="Y1161" s="6" t="s">
        <v>2953</v>
      </c>
    </row>
    <row r="1162" spans="1:25">
      <c r="A1162" s="80">
        <v>1258</v>
      </c>
      <c r="B1162" s="446">
        <v>1858</v>
      </c>
      <c r="C1162" s="415"/>
      <c r="D1162" s="416" t="e">
        <v>#N/A</v>
      </c>
      <c r="E1162" s="65" t="s">
        <v>2142</v>
      </c>
      <c r="F1162" s="67">
        <f>+IFERROR(IF(VLOOKUP($A1162,Indicators!$A:$D,3,FALSE)=0,"TBD",VLOOKUP($A1162,Indicators!$A:$D,3,FALSE)),"TBD")</f>
        <v>7</v>
      </c>
      <c r="G1162" s="67" t="str">
        <f>+IFERROR(IF(VLOOKUP($A1162,Indicators!$A:$D,4,FALSE)=0,"TBD",VLOOKUP($A1162,Indicators!$A:$D,4,FALSE)),"TBD")</f>
        <v>Energia</v>
      </c>
      <c r="H1162" s="65" t="s">
        <v>3924</v>
      </c>
      <c r="J1162" s="65" t="s">
        <v>3792</v>
      </c>
      <c r="N1162" s="65">
        <v>30601</v>
      </c>
      <c r="O1162" s="65" t="s">
        <v>749</v>
      </c>
      <c r="R1162" s="260" t="s">
        <v>4201</v>
      </c>
      <c r="S1162" s="260" t="s">
        <v>2953</v>
      </c>
      <c r="Y1162" s="6" t="s">
        <v>4203</v>
      </c>
    </row>
    <row r="1163" spans="1:25">
      <c r="A1163" s="80">
        <v>1259</v>
      </c>
      <c r="B1163" s="446">
        <v>1859</v>
      </c>
      <c r="C1163" s="415"/>
      <c r="D1163" s="416" t="e">
        <v>#N/A</v>
      </c>
      <c r="E1163" s="65" t="s">
        <v>2143</v>
      </c>
      <c r="F1163" s="67">
        <f>+IFERROR(IF(VLOOKUP($A1163,Indicators!$A:$D,3,FALSE)=0,"TBD",VLOOKUP($A1163,Indicators!$A:$D,3,FALSE)),"TBD")</f>
        <v>7</v>
      </c>
      <c r="G1163" s="67" t="str">
        <f>+IFERROR(IF(VLOOKUP($A1163,Indicators!$A:$D,4,FALSE)=0,"TBD",VLOOKUP($A1163,Indicators!$A:$D,4,FALSE)),"TBD")</f>
        <v>Energia</v>
      </c>
      <c r="H1163" s="65" t="s">
        <v>3924</v>
      </c>
      <c r="J1163" s="65" t="s">
        <v>3792</v>
      </c>
      <c r="N1163" s="65">
        <v>30602</v>
      </c>
      <c r="O1163" s="65" t="s">
        <v>749</v>
      </c>
      <c r="R1163" s="260" t="s">
        <v>2953</v>
      </c>
      <c r="S1163" s="260" t="s">
        <v>2953</v>
      </c>
      <c r="Y1163" s="6" t="s">
        <v>4203</v>
      </c>
    </row>
    <row r="1164" spans="1:25">
      <c r="A1164" s="80">
        <v>1260</v>
      </c>
      <c r="B1164" s="446">
        <v>1860</v>
      </c>
      <c r="C1164" s="415"/>
      <c r="D1164" s="416" t="e">
        <v>#N/A</v>
      </c>
      <c r="E1164" s="65" t="s">
        <v>2144</v>
      </c>
      <c r="F1164" s="67">
        <f>+IFERROR(IF(VLOOKUP($A1164,Indicators!$A:$D,3,FALSE)=0,"TBD",VLOOKUP($A1164,Indicators!$A:$D,3,FALSE)),"TBD")</f>
        <v>7</v>
      </c>
      <c r="G1164" s="67" t="str">
        <f>+IFERROR(IF(VLOOKUP($A1164,Indicators!$A:$D,4,FALSE)=0,"TBD",VLOOKUP($A1164,Indicators!$A:$D,4,FALSE)),"TBD")</f>
        <v>Energia</v>
      </c>
      <c r="H1164" s="65" t="s">
        <v>3924</v>
      </c>
      <c r="J1164" s="65" t="s">
        <v>3792</v>
      </c>
      <c r="N1164" s="65">
        <v>30603</v>
      </c>
      <c r="O1164" s="65" t="s">
        <v>749</v>
      </c>
      <c r="R1164" s="260" t="s">
        <v>2953</v>
      </c>
      <c r="S1164" s="260" t="s">
        <v>2953</v>
      </c>
      <c r="Y1164" s="6" t="s">
        <v>4203</v>
      </c>
    </row>
    <row r="1165" spans="1:25">
      <c r="A1165" s="80">
        <v>1261</v>
      </c>
      <c r="B1165" s="446">
        <v>1861</v>
      </c>
      <c r="C1165" s="415"/>
      <c r="D1165" s="416" t="e">
        <v>#N/A</v>
      </c>
      <c r="E1165" s="65" t="s">
        <v>2145</v>
      </c>
      <c r="F1165" s="67">
        <f>+IFERROR(IF(VLOOKUP($A1165,Indicators!$A:$D,3,FALSE)=0,"TBD",VLOOKUP($A1165,Indicators!$A:$D,3,FALSE)),"TBD")</f>
        <v>7</v>
      </c>
      <c r="G1165" s="67" t="str">
        <f>+IFERROR(IF(VLOOKUP($A1165,Indicators!$A:$D,4,FALSE)=0,"TBD",VLOOKUP($A1165,Indicators!$A:$D,4,FALSE)),"TBD")</f>
        <v>Energia</v>
      </c>
      <c r="H1165" s="65" t="s">
        <v>3924</v>
      </c>
      <c r="J1165" s="65" t="s">
        <v>3792</v>
      </c>
      <c r="N1165" s="65">
        <v>30604</v>
      </c>
      <c r="O1165" s="65" t="s">
        <v>749</v>
      </c>
      <c r="R1165" s="260" t="s">
        <v>4201</v>
      </c>
      <c r="S1165" s="260" t="s">
        <v>2953</v>
      </c>
      <c r="Y1165" s="6" t="s">
        <v>4203</v>
      </c>
    </row>
    <row r="1166" spans="1:25">
      <c r="A1166" s="80">
        <v>1262</v>
      </c>
      <c r="B1166" s="446">
        <v>1862</v>
      </c>
      <c r="C1166" s="415"/>
      <c r="D1166" s="416" t="e">
        <v>#N/A</v>
      </c>
      <c r="E1166" s="65" t="s">
        <v>2146</v>
      </c>
      <c r="F1166" s="67">
        <f>+IFERROR(IF(VLOOKUP($A1166,Indicators!$A:$D,3,FALSE)=0,"TBD",VLOOKUP($A1166,Indicators!$A:$D,3,FALSE)),"TBD")</f>
        <v>7</v>
      </c>
      <c r="G1166" s="67" t="str">
        <f>+IFERROR(IF(VLOOKUP($A1166,Indicators!$A:$D,4,FALSE)=0,"TBD",VLOOKUP($A1166,Indicators!$A:$D,4,FALSE)),"TBD")</f>
        <v>Energia</v>
      </c>
      <c r="H1166" s="65" t="s">
        <v>3924</v>
      </c>
      <c r="J1166" s="65" t="s">
        <v>3792</v>
      </c>
      <c r="N1166" s="65">
        <v>30609</v>
      </c>
      <c r="O1166" s="65" t="s">
        <v>749</v>
      </c>
      <c r="R1166" s="260" t="s">
        <v>2953</v>
      </c>
      <c r="S1166" s="260" t="s">
        <v>2953</v>
      </c>
      <c r="Y1166" s="6" t="s">
        <v>4203</v>
      </c>
    </row>
    <row r="1167" spans="1:25">
      <c r="A1167" s="80">
        <v>1263</v>
      </c>
      <c r="B1167" s="446">
        <v>1863</v>
      </c>
      <c r="C1167" s="415"/>
      <c r="D1167" s="416" t="e">
        <v>#N/A</v>
      </c>
      <c r="E1167" s="65" t="s">
        <v>2147</v>
      </c>
      <c r="F1167" s="67">
        <f>+IFERROR(IF(VLOOKUP($A1167,Indicators!$A:$D,3,FALSE)=0,"TBD",VLOOKUP($A1167,Indicators!$A:$D,3,FALSE)),"TBD")</f>
        <v>7</v>
      </c>
      <c r="G1167" s="67" t="str">
        <f>+IFERROR(IF(VLOOKUP($A1167,Indicators!$A:$D,4,FALSE)=0,"TBD",VLOOKUP($A1167,Indicators!$A:$D,4,FALSE)),"TBD")</f>
        <v>Energia</v>
      </c>
      <c r="H1167" s="65" t="s">
        <v>3924</v>
      </c>
      <c r="J1167" s="65" t="s">
        <v>3792</v>
      </c>
      <c r="N1167" s="65">
        <v>30610</v>
      </c>
      <c r="O1167" s="65" t="s">
        <v>749</v>
      </c>
      <c r="R1167" s="260" t="s">
        <v>4201</v>
      </c>
      <c r="S1167" s="260" t="s">
        <v>2953</v>
      </c>
      <c r="Y1167" s="6" t="s">
        <v>2953</v>
      </c>
    </row>
    <row r="1168" spans="1:25">
      <c r="A1168" s="80">
        <v>1264</v>
      </c>
      <c r="B1168" s="446">
        <v>1864</v>
      </c>
      <c r="C1168" s="415"/>
      <c r="D1168" s="416" t="e">
        <v>#N/A</v>
      </c>
      <c r="E1168" s="65" t="s">
        <v>2148</v>
      </c>
      <c r="F1168" s="67">
        <f>+IFERROR(IF(VLOOKUP($A1168,Indicators!$A:$D,3,FALSE)=0,"TBD",VLOOKUP($A1168,Indicators!$A:$D,3,FALSE)),"TBD")</f>
        <v>7</v>
      </c>
      <c r="G1168" s="67" t="str">
        <f>+IFERROR(IF(VLOOKUP($A1168,Indicators!$A:$D,4,FALSE)=0,"TBD",VLOOKUP($A1168,Indicators!$A:$D,4,FALSE)),"TBD")</f>
        <v>Energia</v>
      </c>
      <c r="H1168" s="65" t="s">
        <v>3924</v>
      </c>
      <c r="J1168" s="65" t="s">
        <v>3792</v>
      </c>
      <c r="N1168" s="65">
        <v>30615</v>
      </c>
      <c r="O1168" s="65" t="s">
        <v>749</v>
      </c>
      <c r="R1168" s="260" t="s">
        <v>4201</v>
      </c>
      <c r="S1168" s="260" t="s">
        <v>2953</v>
      </c>
      <c r="Y1168" s="6" t="s">
        <v>4203</v>
      </c>
    </row>
    <row r="1169" spans="1:25">
      <c r="A1169" s="80">
        <v>1265</v>
      </c>
      <c r="B1169" s="446">
        <v>1865</v>
      </c>
      <c r="C1169" s="415"/>
      <c r="D1169" s="416" t="e">
        <v>#N/A</v>
      </c>
      <c r="E1169" s="65" t="s">
        <v>2149</v>
      </c>
      <c r="F1169" s="67">
        <f>+IFERROR(IF(VLOOKUP($A1169,Indicators!$A:$D,3,FALSE)=0,"TBD",VLOOKUP($A1169,Indicators!$A:$D,3,FALSE)),"TBD")</f>
        <v>7</v>
      </c>
      <c r="G1169" s="67" t="str">
        <f>+IFERROR(IF(VLOOKUP($A1169,Indicators!$A:$D,4,FALSE)=0,"TBD",VLOOKUP($A1169,Indicators!$A:$D,4,FALSE)),"TBD")</f>
        <v>Energia</v>
      </c>
      <c r="H1169" s="65" t="s">
        <v>3791</v>
      </c>
      <c r="J1169" s="65" t="s">
        <v>3792</v>
      </c>
      <c r="N1169" s="65">
        <v>30619</v>
      </c>
      <c r="O1169" s="65">
        <v>479</v>
      </c>
      <c r="R1169" s="260" t="s">
        <v>4000</v>
      </c>
      <c r="S1169" s="260" t="s">
        <v>2953</v>
      </c>
      <c r="Y1169" s="6" t="s">
        <v>4203</v>
      </c>
    </row>
    <row r="1170" spans="1:25">
      <c r="A1170" s="80">
        <v>1266</v>
      </c>
      <c r="B1170" s="446">
        <v>1866</v>
      </c>
      <c r="C1170" s="415"/>
      <c r="D1170" s="416" t="e">
        <v>#N/A</v>
      </c>
      <c r="E1170" s="65" t="s">
        <v>2150</v>
      </c>
      <c r="F1170" s="67">
        <f>+IFERROR(IF(VLOOKUP($A1170,Indicators!$A:$D,3,FALSE)=0,"TBD",VLOOKUP($A1170,Indicators!$A:$D,3,FALSE)),"TBD")</f>
        <v>8</v>
      </c>
      <c r="G1170" s="183" t="s">
        <v>715</v>
      </c>
      <c r="H1170" s="65" t="s">
        <v>3924</v>
      </c>
      <c r="J1170" s="65" t="s">
        <v>3792</v>
      </c>
      <c r="N1170" s="65">
        <v>30622</v>
      </c>
      <c r="O1170" s="65" t="s">
        <v>749</v>
      </c>
      <c r="R1170" s="260" t="s">
        <v>2953</v>
      </c>
      <c r="S1170" s="260" t="s">
        <v>2953</v>
      </c>
      <c r="Y1170" s="6" t="s">
        <v>2953</v>
      </c>
    </row>
    <row r="1171" spans="1:25">
      <c r="A1171" s="80">
        <v>1267</v>
      </c>
      <c r="B1171" s="446">
        <v>1867</v>
      </c>
      <c r="C1171" s="415"/>
      <c r="D1171" s="416" t="e">
        <v>#N/A</v>
      </c>
      <c r="E1171" s="65" t="s">
        <v>2151</v>
      </c>
      <c r="F1171" s="67">
        <f>+IFERROR(IF(VLOOKUP($A1171,Indicators!$A:$D,3,FALSE)=0,"TBD",VLOOKUP($A1171,Indicators!$A:$D,3,FALSE)),"TBD")</f>
        <v>8</v>
      </c>
      <c r="G1171" s="183" t="s">
        <v>715</v>
      </c>
      <c r="H1171" s="65" t="s">
        <v>3791</v>
      </c>
      <c r="J1171" s="65" t="s">
        <v>3792</v>
      </c>
      <c r="N1171" s="65">
        <v>30623</v>
      </c>
      <c r="O1171" s="65" t="s">
        <v>749</v>
      </c>
      <c r="R1171" s="260" t="s">
        <v>2953</v>
      </c>
      <c r="S1171" s="260" t="s">
        <v>2953</v>
      </c>
      <c r="Y1171" s="6" t="s">
        <v>2953</v>
      </c>
    </row>
    <row r="1172" spans="1:25">
      <c r="A1172" s="80">
        <v>1268</v>
      </c>
      <c r="B1172" s="446">
        <v>1868</v>
      </c>
      <c r="C1172" s="415"/>
      <c r="D1172" s="416" t="e">
        <v>#N/A</v>
      </c>
      <c r="E1172" s="65" t="s">
        <v>2152</v>
      </c>
      <c r="F1172" s="67">
        <f>+IFERROR(IF(VLOOKUP($A1172,Indicators!$A:$D,3,FALSE)=0,"TBD",VLOOKUP($A1172,Indicators!$A:$D,3,FALSE)),"TBD")</f>
        <v>8</v>
      </c>
      <c r="G1172" s="183" t="s">
        <v>715</v>
      </c>
      <c r="H1172" s="65" t="s">
        <v>3924</v>
      </c>
      <c r="J1172" s="65" t="s">
        <v>3792</v>
      </c>
      <c r="N1172" s="65">
        <v>30624</v>
      </c>
      <c r="O1172" s="65" t="s">
        <v>749</v>
      </c>
      <c r="R1172" s="260" t="s">
        <v>4201</v>
      </c>
      <c r="S1172" s="260" t="s">
        <v>2953</v>
      </c>
      <c r="Y1172" s="6" t="s">
        <v>2953</v>
      </c>
    </row>
    <row r="1173" spans="1:25">
      <c r="A1173" s="80">
        <v>1269</v>
      </c>
      <c r="B1173" s="446">
        <v>1869</v>
      </c>
      <c r="C1173" s="415"/>
      <c r="D1173" s="416" t="e">
        <v>#N/A</v>
      </c>
      <c r="E1173" s="65" t="s">
        <v>2153</v>
      </c>
      <c r="F1173" s="67">
        <f>+IFERROR(IF(VLOOKUP($A1173,Indicators!$A:$D,3,FALSE)=0,"TBD",VLOOKUP($A1173,Indicators!$A:$D,3,FALSE)),"TBD")</f>
        <v>8</v>
      </c>
      <c r="G1173" s="183" t="s">
        <v>715</v>
      </c>
      <c r="H1173" s="65" t="s">
        <v>3791</v>
      </c>
      <c r="J1173" s="65" t="s">
        <v>3792</v>
      </c>
      <c r="N1173" s="65">
        <v>30626</v>
      </c>
      <c r="O1173" s="65" t="s">
        <v>749</v>
      </c>
      <c r="R1173" s="260" t="s">
        <v>2953</v>
      </c>
      <c r="S1173" s="260" t="s">
        <v>2953</v>
      </c>
      <c r="Y1173" s="6" t="s">
        <v>2953</v>
      </c>
    </row>
    <row r="1174" spans="1:25">
      <c r="A1174" s="80">
        <v>1270</v>
      </c>
      <c r="B1174" s="446">
        <v>1870</v>
      </c>
      <c r="C1174" s="415"/>
      <c r="D1174" s="416" t="e">
        <v>#N/A</v>
      </c>
      <c r="E1174" s="65" t="s">
        <v>2154</v>
      </c>
      <c r="F1174" s="67">
        <f>+IFERROR(IF(VLOOKUP($A1174,Indicators!$A:$D,3,FALSE)=0,"TBD",VLOOKUP($A1174,Indicators!$A:$D,3,FALSE)),"TBD")</f>
        <v>8</v>
      </c>
      <c r="G1174" s="183" t="s">
        <v>715</v>
      </c>
      <c r="H1174" s="65" t="s">
        <v>3791</v>
      </c>
      <c r="J1174" s="65" t="s">
        <v>3792</v>
      </c>
      <c r="N1174" s="65">
        <v>30627</v>
      </c>
      <c r="O1174" s="65" t="s">
        <v>749</v>
      </c>
      <c r="R1174" s="260" t="s">
        <v>2953</v>
      </c>
      <c r="S1174" s="260" t="s">
        <v>2953</v>
      </c>
      <c r="Y1174" s="6" t="s">
        <v>2953</v>
      </c>
    </row>
    <row r="1175" spans="1:25">
      <c r="A1175" s="80">
        <v>1271</v>
      </c>
      <c r="B1175" s="446">
        <v>1871</v>
      </c>
      <c r="C1175" s="415"/>
      <c r="D1175" s="416" t="e">
        <v>#N/A</v>
      </c>
      <c r="E1175" s="65" t="s">
        <v>2155</v>
      </c>
      <c r="F1175" s="67">
        <f>+IFERROR(IF(VLOOKUP($A1175,Indicators!$A:$D,3,FALSE)=0,"TBD",VLOOKUP($A1175,Indicators!$A:$D,3,FALSE)),"TBD")</f>
        <v>8</v>
      </c>
      <c r="G1175" s="183" t="s">
        <v>715</v>
      </c>
      <c r="H1175" s="65" t="s">
        <v>3924</v>
      </c>
      <c r="J1175" s="65" t="s">
        <v>3792</v>
      </c>
      <c r="N1175" s="65">
        <v>30628</v>
      </c>
      <c r="O1175" s="65" t="s">
        <v>749</v>
      </c>
      <c r="R1175" s="260" t="s">
        <v>2953</v>
      </c>
      <c r="S1175" s="260" t="s">
        <v>2953</v>
      </c>
      <c r="Y1175" s="6" t="s">
        <v>2953</v>
      </c>
    </row>
    <row r="1176" spans="1:25">
      <c r="A1176" s="80">
        <v>1272</v>
      </c>
      <c r="B1176" s="446">
        <v>1872</v>
      </c>
      <c r="C1176" s="415"/>
      <c r="D1176" s="416" t="e">
        <v>#N/A</v>
      </c>
      <c r="E1176" s="65" t="s">
        <v>2156</v>
      </c>
      <c r="F1176" s="67">
        <f>+IFERROR(IF(VLOOKUP($A1176,Indicators!$A:$D,3,FALSE)=0,"TBD",VLOOKUP($A1176,Indicators!$A:$D,3,FALSE)),"TBD")</f>
        <v>8</v>
      </c>
      <c r="G1176" s="183" t="s">
        <v>715</v>
      </c>
      <c r="H1176" s="65" t="s">
        <v>3791</v>
      </c>
      <c r="J1176" s="65" t="s">
        <v>3792</v>
      </c>
      <c r="N1176" s="65">
        <v>30629</v>
      </c>
      <c r="O1176" s="65" t="s">
        <v>749</v>
      </c>
      <c r="R1176" s="260" t="s">
        <v>2953</v>
      </c>
      <c r="S1176" s="260" t="s">
        <v>2953</v>
      </c>
      <c r="Y1176" s="6" t="s">
        <v>2953</v>
      </c>
    </row>
    <row r="1177" spans="1:25">
      <c r="A1177" s="80">
        <v>1273</v>
      </c>
      <c r="B1177" s="446">
        <v>1873</v>
      </c>
      <c r="C1177" s="415"/>
      <c r="D1177" s="416" t="e">
        <v>#N/A</v>
      </c>
      <c r="E1177" s="65" t="s">
        <v>2157</v>
      </c>
      <c r="F1177" s="67">
        <f>+IFERROR(IF(VLOOKUP($A1177,Indicators!$A:$D,3,FALSE)=0,"TBD",VLOOKUP($A1177,Indicators!$A:$D,3,FALSE)),"TBD")</f>
        <v>8</v>
      </c>
      <c r="G1177" s="183" t="s">
        <v>715</v>
      </c>
      <c r="H1177" s="65" t="s">
        <v>3924</v>
      </c>
      <c r="J1177" s="65" t="s">
        <v>3792</v>
      </c>
      <c r="N1177" s="65">
        <v>30670</v>
      </c>
      <c r="O1177" s="65" t="s">
        <v>749</v>
      </c>
      <c r="R1177" s="260" t="s">
        <v>4201</v>
      </c>
      <c r="S1177" s="260" t="s">
        <v>2953</v>
      </c>
      <c r="Y1177" s="6" t="s">
        <v>2953</v>
      </c>
    </row>
    <row r="1178" spans="1:25">
      <c r="A1178" s="80">
        <v>1274</v>
      </c>
      <c r="B1178" s="446">
        <v>1874</v>
      </c>
      <c r="C1178" s="415"/>
      <c r="D1178" s="416" t="e">
        <v>#N/A</v>
      </c>
      <c r="E1178" s="65" t="s">
        <v>2158</v>
      </c>
      <c r="F1178" s="67">
        <f>+IFERROR(IF(VLOOKUP($A1178,Indicators!$A:$D,3,FALSE)=0,"TBD",VLOOKUP($A1178,Indicators!$A:$D,3,FALSE)),"TBD")</f>
        <v>8</v>
      </c>
      <c r="G1178" s="183" t="s">
        <v>715</v>
      </c>
      <c r="H1178" s="65" t="s">
        <v>3791</v>
      </c>
      <c r="J1178" s="65" t="s">
        <v>3792</v>
      </c>
      <c r="N1178" s="65">
        <v>30672</v>
      </c>
      <c r="O1178" s="65" t="s">
        <v>749</v>
      </c>
      <c r="R1178" s="260" t="s">
        <v>2953</v>
      </c>
      <c r="S1178" s="260" t="s">
        <v>2953</v>
      </c>
      <c r="Y1178" s="6" t="s">
        <v>2953</v>
      </c>
    </row>
    <row r="1179" spans="1:25">
      <c r="A1179" s="80">
        <v>1275</v>
      </c>
      <c r="B1179" s="446">
        <v>1875</v>
      </c>
      <c r="C1179" s="415"/>
      <c r="D1179" s="416" t="e">
        <v>#N/A</v>
      </c>
      <c r="E1179" s="65" t="s">
        <v>2159</v>
      </c>
      <c r="F1179" s="67">
        <f>+IFERROR(IF(VLOOKUP($A1179,Indicators!$A:$D,3,FALSE)=0,"TBD",VLOOKUP($A1179,Indicators!$A:$D,3,FALSE)),"TBD")</f>
        <v>8</v>
      </c>
      <c r="G1179" s="183" t="s">
        <v>715</v>
      </c>
      <c r="H1179" s="65" t="s">
        <v>3791</v>
      </c>
      <c r="J1179" s="65" t="s">
        <v>3792</v>
      </c>
      <c r="N1179" s="65">
        <v>30673</v>
      </c>
      <c r="O1179" s="65" t="s">
        <v>749</v>
      </c>
      <c r="R1179" s="260" t="s">
        <v>2953</v>
      </c>
      <c r="S1179" s="260" t="s">
        <v>2953</v>
      </c>
      <c r="Y1179" s="6" t="s">
        <v>2953</v>
      </c>
    </row>
    <row r="1180" spans="1:25">
      <c r="A1180" s="80">
        <v>1276</v>
      </c>
      <c r="B1180" s="446">
        <v>1876</v>
      </c>
      <c r="C1180" s="415"/>
      <c r="D1180" s="416" t="e">
        <v>#N/A</v>
      </c>
      <c r="E1180" s="65" t="s">
        <v>2160</v>
      </c>
      <c r="F1180" s="67">
        <f>+IFERROR(IF(VLOOKUP($A1180,Indicators!$A:$D,3,FALSE)=0,"TBD",VLOOKUP($A1180,Indicators!$A:$D,3,FALSE)),"TBD")</f>
        <v>8</v>
      </c>
      <c r="G1180" s="183" t="s">
        <v>715</v>
      </c>
      <c r="H1180" s="65" t="s">
        <v>3924</v>
      </c>
      <c r="J1180" s="65" t="s">
        <v>3792</v>
      </c>
      <c r="N1180" s="65">
        <v>30674</v>
      </c>
      <c r="O1180" s="65" t="s">
        <v>749</v>
      </c>
      <c r="R1180" s="260" t="s">
        <v>2953</v>
      </c>
      <c r="S1180" s="260" t="s">
        <v>2953</v>
      </c>
      <c r="Y1180" s="6" t="s">
        <v>2953</v>
      </c>
    </row>
    <row r="1181" spans="1:25">
      <c r="A1181" s="80">
        <v>1277</v>
      </c>
      <c r="B1181" s="446">
        <v>1877</v>
      </c>
      <c r="C1181" s="415"/>
      <c r="D1181" s="416" t="e">
        <v>#N/A</v>
      </c>
      <c r="E1181" s="65" t="s">
        <v>2161</v>
      </c>
      <c r="F1181" s="67">
        <f>+IFERROR(IF(VLOOKUP($A1181,Indicators!$A:$D,3,FALSE)=0,"TBD",VLOOKUP($A1181,Indicators!$A:$D,3,FALSE)),"TBD")</f>
        <v>8</v>
      </c>
      <c r="G1181" s="183" t="s">
        <v>715</v>
      </c>
      <c r="H1181" s="65" t="s">
        <v>3791</v>
      </c>
      <c r="J1181" s="65" t="s">
        <v>3792</v>
      </c>
      <c r="N1181" s="65">
        <v>30675</v>
      </c>
      <c r="O1181" s="65" t="s">
        <v>749</v>
      </c>
      <c r="R1181" s="260" t="s">
        <v>2953</v>
      </c>
      <c r="S1181" s="260" t="s">
        <v>2953</v>
      </c>
      <c r="Y1181" s="6" t="s">
        <v>2953</v>
      </c>
    </row>
    <row r="1182" spans="1:25">
      <c r="A1182" s="80">
        <v>1278</v>
      </c>
      <c r="B1182" s="446">
        <v>1878</v>
      </c>
      <c r="C1182" s="415"/>
      <c r="D1182" s="416" t="e">
        <v>#N/A</v>
      </c>
      <c r="E1182" s="65" t="s">
        <v>2162</v>
      </c>
      <c r="F1182" s="67">
        <f>+IFERROR(IF(VLOOKUP($A1182,Indicators!$A:$D,3,FALSE)=0,"TBD",VLOOKUP($A1182,Indicators!$A:$D,3,FALSE)),"TBD")</f>
        <v>8</v>
      </c>
      <c r="G1182" s="183" t="s">
        <v>715</v>
      </c>
      <c r="H1182" s="65" t="s">
        <v>3924</v>
      </c>
      <c r="J1182" s="65" t="s">
        <v>3792</v>
      </c>
      <c r="N1182" s="65">
        <v>30676</v>
      </c>
      <c r="O1182" s="65" t="s">
        <v>749</v>
      </c>
      <c r="R1182" s="260" t="s">
        <v>4201</v>
      </c>
      <c r="S1182" s="260" t="s">
        <v>2953</v>
      </c>
      <c r="Y1182" s="6" t="s">
        <v>2953</v>
      </c>
    </row>
    <row r="1183" spans="1:25">
      <c r="A1183" s="80">
        <v>1279</v>
      </c>
      <c r="B1183" s="446">
        <v>1879</v>
      </c>
      <c r="C1183" s="415"/>
      <c r="D1183" s="416" t="e">
        <v>#N/A</v>
      </c>
      <c r="E1183" s="65" t="s">
        <v>2163</v>
      </c>
      <c r="F1183" s="67">
        <f>+IFERROR(IF(VLOOKUP($A1183,Indicators!$A:$D,3,FALSE)=0,"TBD",VLOOKUP($A1183,Indicators!$A:$D,3,FALSE)),"TBD")</f>
        <v>8</v>
      </c>
      <c r="G1183" s="183" t="s">
        <v>715</v>
      </c>
      <c r="H1183" s="65" t="s">
        <v>3791</v>
      </c>
      <c r="J1183" s="65" t="s">
        <v>3792</v>
      </c>
      <c r="N1183" s="65">
        <v>30678</v>
      </c>
      <c r="O1183" s="65" t="s">
        <v>749</v>
      </c>
      <c r="R1183" s="260" t="s">
        <v>2953</v>
      </c>
      <c r="S1183" s="260" t="s">
        <v>2953</v>
      </c>
      <c r="Y1183" s="6" t="s">
        <v>2953</v>
      </c>
    </row>
    <row r="1184" spans="1:25">
      <c r="A1184" s="80">
        <v>1280</v>
      </c>
      <c r="B1184" s="446">
        <v>1880</v>
      </c>
      <c r="C1184" s="415"/>
      <c r="D1184" s="416" t="e">
        <v>#N/A</v>
      </c>
      <c r="E1184" s="65" t="s">
        <v>2164</v>
      </c>
      <c r="F1184" s="67">
        <f>+IFERROR(IF(VLOOKUP($A1184,Indicators!$A:$D,3,FALSE)=0,"TBD",VLOOKUP($A1184,Indicators!$A:$D,3,FALSE)),"TBD")</f>
        <v>8</v>
      </c>
      <c r="G1184" s="183" t="s">
        <v>715</v>
      </c>
      <c r="H1184" s="65" t="s">
        <v>3791</v>
      </c>
      <c r="J1184" s="65" t="s">
        <v>3792</v>
      </c>
      <c r="N1184" s="65">
        <v>30679</v>
      </c>
      <c r="O1184" s="65" t="s">
        <v>749</v>
      </c>
      <c r="R1184" s="260" t="s">
        <v>2953</v>
      </c>
      <c r="S1184" s="260" t="s">
        <v>2953</v>
      </c>
      <c r="Y1184" s="6" t="s">
        <v>2953</v>
      </c>
    </row>
    <row r="1185" spans="1:25">
      <c r="A1185" s="80">
        <v>1281</v>
      </c>
      <c r="B1185" s="446">
        <v>1881</v>
      </c>
      <c r="C1185" s="415"/>
      <c r="D1185" s="416" t="e">
        <v>#N/A</v>
      </c>
      <c r="E1185" s="65" t="s">
        <v>2165</v>
      </c>
      <c r="F1185" s="67">
        <f>+IFERROR(IF(VLOOKUP($A1185,Indicators!$A:$D,3,FALSE)=0,"TBD",VLOOKUP($A1185,Indicators!$A:$D,3,FALSE)),"TBD")</f>
        <v>8</v>
      </c>
      <c r="G1185" s="183" t="s">
        <v>715</v>
      </c>
      <c r="H1185" s="65" t="s">
        <v>3924</v>
      </c>
      <c r="J1185" s="65" t="s">
        <v>3792</v>
      </c>
      <c r="N1185" s="65">
        <v>30680</v>
      </c>
      <c r="O1185" s="65" t="s">
        <v>749</v>
      </c>
      <c r="R1185" s="260" t="s">
        <v>2953</v>
      </c>
      <c r="S1185" s="260" t="s">
        <v>2953</v>
      </c>
      <c r="Y1185" s="6" t="s">
        <v>2953</v>
      </c>
    </row>
    <row r="1186" spans="1:25">
      <c r="A1186" s="80">
        <v>1282</v>
      </c>
      <c r="B1186" s="446">
        <v>1882</v>
      </c>
      <c r="C1186" s="415"/>
      <c r="D1186" s="416" t="e">
        <v>#N/A</v>
      </c>
      <c r="E1186" s="65" t="s">
        <v>2166</v>
      </c>
      <c r="F1186" s="67">
        <f>+IFERROR(IF(VLOOKUP($A1186,Indicators!$A:$D,3,FALSE)=0,"TBD",VLOOKUP($A1186,Indicators!$A:$D,3,FALSE)),"TBD")</f>
        <v>8</v>
      </c>
      <c r="G1186" s="183" t="s">
        <v>715</v>
      </c>
      <c r="H1186" s="65" t="s">
        <v>3791</v>
      </c>
      <c r="J1186" s="65" t="s">
        <v>3792</v>
      </c>
      <c r="N1186" s="65">
        <v>30681</v>
      </c>
      <c r="O1186" s="65" t="s">
        <v>749</v>
      </c>
      <c r="R1186" s="260" t="s">
        <v>2953</v>
      </c>
      <c r="S1186" s="260" t="s">
        <v>2953</v>
      </c>
      <c r="Y1186" s="6" t="s">
        <v>2953</v>
      </c>
    </row>
    <row r="1187" spans="1:25">
      <c r="A1187" s="80">
        <v>1283</v>
      </c>
      <c r="B1187" s="446">
        <v>1883</v>
      </c>
      <c r="C1187" s="415"/>
      <c r="D1187" s="416" t="e">
        <v>#N/A</v>
      </c>
      <c r="E1187" s="65" t="s">
        <v>2167</v>
      </c>
      <c r="F1187" s="67">
        <f>+IFERROR(IF(VLOOKUP($A1187,Indicators!$A:$D,3,FALSE)=0,"TBD",VLOOKUP($A1187,Indicators!$A:$D,3,FALSE)),"TBD")</f>
        <v>8</v>
      </c>
      <c r="G1187" s="183" t="s">
        <v>715</v>
      </c>
      <c r="H1187" s="65" t="s">
        <v>3924</v>
      </c>
      <c r="J1187" s="65" t="s">
        <v>3792</v>
      </c>
      <c r="N1187" s="65">
        <v>30682</v>
      </c>
      <c r="O1187" s="65" t="s">
        <v>749</v>
      </c>
      <c r="R1187" s="260" t="s">
        <v>4201</v>
      </c>
      <c r="S1187" s="260" t="s">
        <v>2953</v>
      </c>
      <c r="Y1187" s="6" t="s">
        <v>2953</v>
      </c>
    </row>
    <row r="1188" spans="1:25">
      <c r="A1188" s="80">
        <v>1284</v>
      </c>
      <c r="B1188" s="446">
        <v>1884</v>
      </c>
      <c r="C1188" s="415"/>
      <c r="D1188" s="416" t="e">
        <v>#N/A</v>
      </c>
      <c r="E1188" s="65" t="s">
        <v>2168</v>
      </c>
      <c r="F1188" s="67">
        <f>+IFERROR(IF(VLOOKUP($A1188,Indicators!$A:$D,3,FALSE)=0,"TBD",VLOOKUP($A1188,Indicators!$A:$D,3,FALSE)),"TBD")</f>
        <v>8</v>
      </c>
      <c r="G1188" s="183" t="s">
        <v>715</v>
      </c>
      <c r="H1188" s="65" t="s">
        <v>3791</v>
      </c>
      <c r="J1188" s="65" t="s">
        <v>3792</v>
      </c>
      <c r="N1188" s="65">
        <v>30684</v>
      </c>
      <c r="O1188" s="65" t="s">
        <v>749</v>
      </c>
      <c r="R1188" s="260" t="s">
        <v>2953</v>
      </c>
      <c r="S1188" s="260" t="s">
        <v>2953</v>
      </c>
      <c r="Y1188" s="6" t="s">
        <v>2953</v>
      </c>
    </row>
    <row r="1189" spans="1:25">
      <c r="A1189" s="80">
        <v>1285</v>
      </c>
      <c r="B1189" s="446">
        <v>1885</v>
      </c>
      <c r="C1189" s="415"/>
      <c r="D1189" s="416" t="e">
        <v>#N/A</v>
      </c>
      <c r="E1189" s="65" t="s">
        <v>2169</v>
      </c>
      <c r="F1189" s="67">
        <f>+IFERROR(IF(VLOOKUP($A1189,Indicators!$A:$D,3,FALSE)=0,"TBD",VLOOKUP($A1189,Indicators!$A:$D,3,FALSE)),"TBD")</f>
        <v>8</v>
      </c>
      <c r="G1189" s="183" t="s">
        <v>715</v>
      </c>
      <c r="H1189" s="65" t="s">
        <v>3791</v>
      </c>
      <c r="J1189" s="65" t="s">
        <v>3792</v>
      </c>
      <c r="N1189" s="65">
        <v>30685</v>
      </c>
      <c r="O1189" s="65" t="s">
        <v>749</v>
      </c>
      <c r="R1189" s="260" t="s">
        <v>2953</v>
      </c>
      <c r="S1189" s="260" t="s">
        <v>2953</v>
      </c>
      <c r="Y1189" s="6" t="s">
        <v>2953</v>
      </c>
    </row>
    <row r="1190" spans="1:25">
      <c r="A1190" s="80">
        <v>1286</v>
      </c>
      <c r="B1190" s="446">
        <v>1886</v>
      </c>
      <c r="C1190" s="415"/>
      <c r="D1190" s="416" t="e">
        <v>#N/A</v>
      </c>
      <c r="E1190" s="65" t="s">
        <v>2170</v>
      </c>
      <c r="F1190" s="67">
        <f>+IFERROR(IF(VLOOKUP($A1190,Indicators!$A:$D,3,FALSE)=0,"TBD",VLOOKUP($A1190,Indicators!$A:$D,3,FALSE)),"TBD")</f>
        <v>8</v>
      </c>
      <c r="G1190" s="183" t="s">
        <v>715</v>
      </c>
      <c r="H1190" s="65" t="s">
        <v>3924</v>
      </c>
      <c r="J1190" s="65" t="s">
        <v>3792</v>
      </c>
      <c r="N1190" s="65">
        <v>30686</v>
      </c>
      <c r="O1190" s="65" t="s">
        <v>749</v>
      </c>
      <c r="R1190" s="260" t="s">
        <v>2953</v>
      </c>
      <c r="S1190" s="260" t="s">
        <v>2953</v>
      </c>
      <c r="Y1190" s="6" t="s">
        <v>2953</v>
      </c>
    </row>
    <row r="1191" spans="1:25">
      <c r="A1191" s="80">
        <v>1287</v>
      </c>
      <c r="B1191" s="446">
        <v>1887</v>
      </c>
      <c r="C1191" s="415"/>
      <c r="D1191" s="416" t="e">
        <v>#N/A</v>
      </c>
      <c r="E1191" s="65" t="s">
        <v>2171</v>
      </c>
      <c r="F1191" s="67">
        <f>+IFERROR(IF(VLOOKUP($A1191,Indicators!$A:$D,3,FALSE)=0,"TBD",VLOOKUP($A1191,Indicators!$A:$D,3,FALSE)),"TBD")</f>
        <v>8</v>
      </c>
      <c r="G1191" s="183" t="s">
        <v>715</v>
      </c>
      <c r="H1191" s="65" t="s">
        <v>3791</v>
      </c>
      <c r="J1191" s="65" t="s">
        <v>3792</v>
      </c>
      <c r="N1191" s="65">
        <v>30687</v>
      </c>
      <c r="O1191" s="65" t="s">
        <v>749</v>
      </c>
      <c r="R1191" s="260" t="s">
        <v>2953</v>
      </c>
      <c r="S1191" s="260" t="s">
        <v>2953</v>
      </c>
      <c r="Y1191" s="6" t="s">
        <v>2953</v>
      </c>
    </row>
    <row r="1192" spans="1:25">
      <c r="A1192" s="80">
        <v>1288</v>
      </c>
      <c r="B1192" s="446">
        <v>1888</v>
      </c>
      <c r="C1192" s="415"/>
      <c r="D1192" s="416" t="e">
        <v>#N/A</v>
      </c>
      <c r="E1192" s="65" t="s">
        <v>2172</v>
      </c>
      <c r="F1192" s="67">
        <f>+IFERROR(IF(VLOOKUP($A1192,Indicators!$A:$D,3,FALSE)=0,"TBD",VLOOKUP($A1192,Indicators!$A:$D,3,FALSE)),"TBD")</f>
        <v>8</v>
      </c>
      <c r="G1192" s="183" t="s">
        <v>715</v>
      </c>
      <c r="H1192" s="65" t="s">
        <v>3924</v>
      </c>
      <c r="J1192" s="65" t="s">
        <v>3792</v>
      </c>
      <c r="N1192" s="65">
        <v>30688</v>
      </c>
      <c r="O1192" s="65" t="s">
        <v>749</v>
      </c>
      <c r="R1192" s="260" t="s">
        <v>4201</v>
      </c>
      <c r="S1192" s="260" t="s">
        <v>2953</v>
      </c>
      <c r="Y1192" s="6" t="s">
        <v>2953</v>
      </c>
    </row>
    <row r="1193" spans="1:25">
      <c r="A1193" s="80">
        <v>1289</v>
      </c>
      <c r="B1193" s="446">
        <v>1889</v>
      </c>
      <c r="C1193" s="415"/>
      <c r="D1193" s="416" t="e">
        <v>#N/A</v>
      </c>
      <c r="E1193" s="65" t="s">
        <v>2173</v>
      </c>
      <c r="F1193" s="67">
        <f>+IFERROR(IF(VLOOKUP($A1193,Indicators!$A:$D,3,FALSE)=0,"TBD",VLOOKUP($A1193,Indicators!$A:$D,3,FALSE)),"TBD")</f>
        <v>8</v>
      </c>
      <c r="G1193" s="183" t="s">
        <v>715</v>
      </c>
      <c r="H1193" s="65" t="s">
        <v>3791</v>
      </c>
      <c r="J1193" s="65" t="s">
        <v>3792</v>
      </c>
      <c r="N1193" s="65">
        <v>30690</v>
      </c>
      <c r="O1193" s="65" t="s">
        <v>749</v>
      </c>
      <c r="R1193" s="260" t="s">
        <v>2953</v>
      </c>
      <c r="S1193" s="260" t="s">
        <v>2953</v>
      </c>
      <c r="Y1193" s="6" t="s">
        <v>2953</v>
      </c>
    </row>
    <row r="1194" spans="1:25">
      <c r="A1194" s="80">
        <v>1290</v>
      </c>
      <c r="B1194" s="446">
        <v>1890</v>
      </c>
      <c r="C1194" s="415"/>
      <c r="D1194" s="416" t="e">
        <v>#N/A</v>
      </c>
      <c r="E1194" s="65" t="s">
        <v>2174</v>
      </c>
      <c r="F1194" s="67">
        <f>+IFERROR(IF(VLOOKUP($A1194,Indicators!$A:$D,3,FALSE)=0,"TBD",VLOOKUP($A1194,Indicators!$A:$D,3,FALSE)),"TBD")</f>
        <v>8</v>
      </c>
      <c r="G1194" s="183" t="s">
        <v>715</v>
      </c>
      <c r="H1194" s="65" t="s">
        <v>3791</v>
      </c>
      <c r="J1194" s="65" t="s">
        <v>3792</v>
      </c>
      <c r="N1194" s="65">
        <v>30691</v>
      </c>
      <c r="O1194" s="65" t="s">
        <v>749</v>
      </c>
      <c r="R1194" s="260" t="s">
        <v>2953</v>
      </c>
      <c r="S1194" s="260" t="s">
        <v>2953</v>
      </c>
      <c r="Y1194" s="6" t="s">
        <v>2953</v>
      </c>
    </row>
    <row r="1195" spans="1:25">
      <c r="A1195" s="80">
        <v>1291</v>
      </c>
      <c r="B1195" s="446">
        <v>1891</v>
      </c>
      <c r="C1195" s="415"/>
      <c r="D1195" s="416" t="e">
        <v>#N/A</v>
      </c>
      <c r="E1195" s="65" t="s">
        <v>2175</v>
      </c>
      <c r="F1195" s="67">
        <f>+IFERROR(IF(VLOOKUP($A1195,Indicators!$A:$D,3,FALSE)=0,"TBD",VLOOKUP($A1195,Indicators!$A:$D,3,FALSE)),"TBD")</f>
        <v>8</v>
      </c>
      <c r="G1195" s="183" t="s">
        <v>715</v>
      </c>
      <c r="H1195" s="65" t="s">
        <v>3924</v>
      </c>
      <c r="J1195" s="65" t="s">
        <v>3792</v>
      </c>
      <c r="N1195" s="65">
        <v>30692</v>
      </c>
      <c r="O1195" s="65" t="s">
        <v>749</v>
      </c>
      <c r="R1195" s="260" t="s">
        <v>2953</v>
      </c>
      <c r="S1195" s="260" t="s">
        <v>2953</v>
      </c>
      <c r="Y1195" s="6" t="s">
        <v>2953</v>
      </c>
    </row>
    <row r="1196" spans="1:25">
      <c r="A1196" s="80">
        <v>1292</v>
      </c>
      <c r="B1196" s="446">
        <v>1892</v>
      </c>
      <c r="C1196" s="415"/>
      <c r="D1196" s="416" t="e">
        <v>#N/A</v>
      </c>
      <c r="E1196" s="65" t="s">
        <v>2176</v>
      </c>
      <c r="F1196" s="67">
        <f>+IFERROR(IF(VLOOKUP($A1196,Indicators!$A:$D,3,FALSE)=0,"TBD",VLOOKUP($A1196,Indicators!$A:$D,3,FALSE)),"TBD")</f>
        <v>8</v>
      </c>
      <c r="G1196" s="183" t="s">
        <v>715</v>
      </c>
      <c r="H1196" s="65" t="s">
        <v>3791</v>
      </c>
      <c r="J1196" s="65" t="s">
        <v>3792</v>
      </c>
      <c r="N1196" s="65">
        <v>30693</v>
      </c>
      <c r="O1196" s="65" t="s">
        <v>749</v>
      </c>
      <c r="R1196" s="260" t="s">
        <v>2953</v>
      </c>
      <c r="S1196" s="260" t="s">
        <v>2953</v>
      </c>
      <c r="Y1196" s="6" t="s">
        <v>2953</v>
      </c>
    </row>
    <row r="1197" spans="1:25">
      <c r="A1197" s="80">
        <v>1293</v>
      </c>
      <c r="B1197" s="446">
        <v>1893</v>
      </c>
      <c r="C1197" s="415"/>
      <c r="D1197" s="416" t="e">
        <v>#N/A</v>
      </c>
      <c r="E1197" s="65" t="s">
        <v>2177</v>
      </c>
      <c r="F1197" s="67">
        <f>+IFERROR(IF(VLOOKUP($A1197,Indicators!$A:$D,3,FALSE)=0,"TBD",VLOOKUP($A1197,Indicators!$A:$D,3,FALSE)),"TBD")</f>
        <v>8</v>
      </c>
      <c r="G1197" s="183" t="s">
        <v>715</v>
      </c>
      <c r="H1197" s="65" t="s">
        <v>3924</v>
      </c>
      <c r="J1197" s="65" t="s">
        <v>3792</v>
      </c>
      <c r="N1197" s="65">
        <v>30694</v>
      </c>
      <c r="O1197" s="65" t="s">
        <v>749</v>
      </c>
      <c r="R1197" s="260" t="s">
        <v>4201</v>
      </c>
      <c r="S1197" s="260" t="s">
        <v>2953</v>
      </c>
      <c r="Y1197" s="6" t="s">
        <v>2953</v>
      </c>
    </row>
    <row r="1198" spans="1:25">
      <c r="A1198" s="80">
        <v>1294</v>
      </c>
      <c r="B1198" s="446">
        <v>1894</v>
      </c>
      <c r="C1198" s="415"/>
      <c r="D1198" s="416" t="e">
        <v>#N/A</v>
      </c>
      <c r="E1198" s="65" t="s">
        <v>2178</v>
      </c>
      <c r="F1198" s="67">
        <f>+IFERROR(IF(VLOOKUP($A1198,Indicators!$A:$D,3,FALSE)=0,"TBD",VLOOKUP($A1198,Indicators!$A:$D,3,FALSE)),"TBD")</f>
        <v>8</v>
      </c>
      <c r="G1198" s="183" t="s">
        <v>715</v>
      </c>
      <c r="H1198" s="65" t="s">
        <v>3791</v>
      </c>
      <c r="J1198" s="65" t="s">
        <v>3792</v>
      </c>
      <c r="N1198" s="65">
        <v>30696</v>
      </c>
      <c r="O1198" s="65" t="s">
        <v>749</v>
      </c>
      <c r="R1198" s="260" t="s">
        <v>2953</v>
      </c>
      <c r="S1198" s="260" t="s">
        <v>2953</v>
      </c>
      <c r="Y1198" s="6" t="s">
        <v>2953</v>
      </c>
    </row>
    <row r="1199" spans="1:25">
      <c r="A1199" s="80">
        <v>1295</v>
      </c>
      <c r="B1199" s="446">
        <v>1895</v>
      </c>
      <c r="C1199" s="415"/>
      <c r="D1199" s="416" t="e">
        <v>#N/A</v>
      </c>
      <c r="E1199" s="65" t="s">
        <v>2179</v>
      </c>
      <c r="F1199" s="67">
        <f>+IFERROR(IF(VLOOKUP($A1199,Indicators!$A:$D,3,FALSE)=0,"TBD",VLOOKUP($A1199,Indicators!$A:$D,3,FALSE)),"TBD")</f>
        <v>8</v>
      </c>
      <c r="G1199" s="183" t="s">
        <v>715</v>
      </c>
      <c r="H1199" s="65" t="s">
        <v>3791</v>
      </c>
      <c r="J1199" s="65" t="s">
        <v>3792</v>
      </c>
      <c r="N1199" s="65">
        <v>30697</v>
      </c>
      <c r="O1199" s="65" t="s">
        <v>749</v>
      </c>
      <c r="R1199" s="260" t="s">
        <v>2953</v>
      </c>
      <c r="S1199" s="260" t="s">
        <v>2953</v>
      </c>
      <c r="Y1199" s="6" t="s">
        <v>2953</v>
      </c>
    </row>
    <row r="1200" spans="1:25">
      <c r="A1200" s="80">
        <v>1296</v>
      </c>
      <c r="B1200" s="446">
        <v>1896</v>
      </c>
      <c r="C1200" s="415"/>
      <c r="D1200" s="416" t="e">
        <v>#N/A</v>
      </c>
      <c r="E1200" s="65" t="s">
        <v>2180</v>
      </c>
      <c r="F1200" s="67">
        <f>+IFERROR(IF(VLOOKUP($A1200,Indicators!$A:$D,3,FALSE)=0,"TBD",VLOOKUP($A1200,Indicators!$A:$D,3,FALSE)),"TBD")</f>
        <v>8</v>
      </c>
      <c r="G1200" s="183" t="s">
        <v>715</v>
      </c>
      <c r="H1200" s="65" t="s">
        <v>3924</v>
      </c>
      <c r="J1200" s="65" t="s">
        <v>3792</v>
      </c>
      <c r="N1200" s="65">
        <v>30698</v>
      </c>
      <c r="O1200" s="65" t="s">
        <v>749</v>
      </c>
      <c r="R1200" s="260" t="s">
        <v>2953</v>
      </c>
      <c r="S1200" s="260" t="s">
        <v>2953</v>
      </c>
      <c r="Y1200" s="6" t="s">
        <v>2953</v>
      </c>
    </row>
    <row r="1201" spans="1:25">
      <c r="A1201" s="80">
        <v>1297</v>
      </c>
      <c r="B1201" s="446">
        <v>1897</v>
      </c>
      <c r="C1201" s="415"/>
      <c r="D1201" s="416" t="e">
        <v>#N/A</v>
      </c>
      <c r="E1201" s="65" t="s">
        <v>2181</v>
      </c>
      <c r="F1201" s="67">
        <f>+IFERROR(IF(VLOOKUP($A1201,Indicators!$A:$D,3,FALSE)=0,"TBD",VLOOKUP($A1201,Indicators!$A:$D,3,FALSE)),"TBD")</f>
        <v>8</v>
      </c>
      <c r="G1201" s="183" t="s">
        <v>715</v>
      </c>
      <c r="H1201" s="65" t="s">
        <v>3924</v>
      </c>
      <c r="J1201" s="65" t="s">
        <v>3792</v>
      </c>
      <c r="N1201" s="65">
        <v>30699</v>
      </c>
      <c r="O1201" s="65" t="s">
        <v>749</v>
      </c>
      <c r="R1201" s="260" t="s">
        <v>2953</v>
      </c>
      <c r="S1201" s="260" t="s">
        <v>2953</v>
      </c>
      <c r="Y1201" s="6" t="s">
        <v>2953</v>
      </c>
    </row>
    <row r="1202" spans="1:25">
      <c r="A1202" s="80">
        <v>1298</v>
      </c>
      <c r="B1202" s="446">
        <v>1898</v>
      </c>
      <c r="C1202" s="415"/>
      <c r="D1202" s="416" t="e">
        <v>#N/A</v>
      </c>
      <c r="E1202" s="65" t="s">
        <v>2182</v>
      </c>
      <c r="F1202" s="67">
        <f>+IFERROR(IF(VLOOKUP($A1202,Indicators!$A:$D,3,FALSE)=0,"TBD",VLOOKUP($A1202,Indicators!$A:$D,3,FALSE)),"TBD")</f>
        <v>8</v>
      </c>
      <c r="G1202" s="183" t="s">
        <v>715</v>
      </c>
      <c r="H1202" s="65" t="s">
        <v>3791</v>
      </c>
      <c r="J1202" s="65" t="s">
        <v>3792</v>
      </c>
      <c r="N1202" s="65">
        <v>30700</v>
      </c>
      <c r="O1202" s="65" t="s">
        <v>749</v>
      </c>
      <c r="R1202" s="260" t="s">
        <v>2953</v>
      </c>
      <c r="S1202" s="260" t="s">
        <v>2953</v>
      </c>
      <c r="Y1202" s="6" t="s">
        <v>2953</v>
      </c>
    </row>
    <row r="1203" spans="1:25">
      <c r="A1203" s="80">
        <v>1299</v>
      </c>
      <c r="B1203" s="446">
        <v>1899</v>
      </c>
      <c r="C1203" s="415"/>
      <c r="D1203" s="416" t="e">
        <v>#N/A</v>
      </c>
      <c r="E1203" s="65" t="s">
        <v>2152</v>
      </c>
      <c r="F1203" s="67">
        <f>+IFERROR(IF(VLOOKUP($A1203,Indicators!$A:$D,3,FALSE)=0,"TBD",VLOOKUP($A1203,Indicators!$A:$D,3,FALSE)),"TBD")</f>
        <v>8</v>
      </c>
      <c r="G1203" s="183" t="s">
        <v>715</v>
      </c>
      <c r="H1203" s="65" t="s">
        <v>3924</v>
      </c>
      <c r="J1203" s="65" t="s">
        <v>3792</v>
      </c>
      <c r="N1203" s="65">
        <v>30701</v>
      </c>
      <c r="O1203" s="65" t="s">
        <v>749</v>
      </c>
      <c r="R1203" s="260" t="s">
        <v>4201</v>
      </c>
      <c r="S1203" s="260" t="s">
        <v>2953</v>
      </c>
      <c r="Y1203" s="6" t="s">
        <v>2953</v>
      </c>
    </row>
    <row r="1204" spans="1:25">
      <c r="A1204" s="80">
        <v>1300</v>
      </c>
      <c r="B1204" s="446">
        <v>1900</v>
      </c>
      <c r="C1204" s="415"/>
      <c r="D1204" s="416" t="e">
        <v>#N/A</v>
      </c>
      <c r="E1204" s="65" t="s">
        <v>2183</v>
      </c>
      <c r="F1204" s="67">
        <f>+IFERROR(IF(VLOOKUP($A1204,Indicators!$A:$D,3,FALSE)=0,"TBD",VLOOKUP($A1204,Indicators!$A:$D,3,FALSE)),"TBD")</f>
        <v>8</v>
      </c>
      <c r="G1204" s="183" t="s">
        <v>715</v>
      </c>
      <c r="H1204" s="65" t="s">
        <v>3791</v>
      </c>
      <c r="J1204" s="65" t="s">
        <v>3792</v>
      </c>
      <c r="N1204" s="65">
        <v>30703</v>
      </c>
      <c r="O1204" s="65" t="s">
        <v>749</v>
      </c>
      <c r="R1204" s="260" t="s">
        <v>2953</v>
      </c>
      <c r="S1204" s="260" t="s">
        <v>2953</v>
      </c>
      <c r="Y1204" s="6" t="s">
        <v>2953</v>
      </c>
    </row>
    <row r="1205" spans="1:25">
      <c r="A1205" s="80">
        <v>1301</v>
      </c>
      <c r="B1205" s="446">
        <v>1901</v>
      </c>
      <c r="C1205" s="415"/>
      <c r="D1205" s="416" t="e">
        <v>#N/A</v>
      </c>
      <c r="E1205" s="65" t="s">
        <v>2184</v>
      </c>
      <c r="F1205" s="67">
        <f>+IFERROR(IF(VLOOKUP($A1205,Indicators!$A:$D,3,FALSE)=0,"TBD",VLOOKUP($A1205,Indicators!$A:$D,3,FALSE)),"TBD")</f>
        <v>8</v>
      </c>
      <c r="G1205" s="183" t="s">
        <v>715</v>
      </c>
      <c r="H1205" s="65" t="s">
        <v>3791</v>
      </c>
      <c r="J1205" s="65" t="s">
        <v>3792</v>
      </c>
      <c r="N1205" s="65">
        <v>30704</v>
      </c>
      <c r="O1205" s="65" t="s">
        <v>749</v>
      </c>
      <c r="R1205" s="260" t="s">
        <v>2953</v>
      </c>
      <c r="S1205" s="260" t="s">
        <v>2953</v>
      </c>
      <c r="Y1205" s="6" t="s">
        <v>2953</v>
      </c>
    </row>
    <row r="1206" spans="1:25">
      <c r="A1206" s="80">
        <v>1302</v>
      </c>
      <c r="B1206" s="446">
        <v>1902</v>
      </c>
      <c r="C1206" s="415"/>
      <c r="D1206" s="416" t="e">
        <v>#N/A</v>
      </c>
      <c r="E1206" s="65" t="s">
        <v>2185</v>
      </c>
      <c r="F1206" s="67">
        <f>+IFERROR(IF(VLOOKUP($A1206,Indicators!$A:$D,3,FALSE)=0,"TBD",VLOOKUP($A1206,Indicators!$A:$D,3,FALSE)),"TBD")</f>
        <v>8</v>
      </c>
      <c r="G1206" s="183" t="s">
        <v>715</v>
      </c>
      <c r="H1206" s="65" t="s">
        <v>3924</v>
      </c>
      <c r="J1206" s="65" t="s">
        <v>3792</v>
      </c>
      <c r="N1206" s="65">
        <v>30705</v>
      </c>
      <c r="O1206" s="65" t="s">
        <v>749</v>
      </c>
      <c r="R1206" s="260" t="s">
        <v>2953</v>
      </c>
      <c r="S1206" s="260" t="s">
        <v>2953</v>
      </c>
      <c r="Y1206" s="6" t="s">
        <v>2953</v>
      </c>
    </row>
    <row r="1207" spans="1:25">
      <c r="A1207" s="80">
        <v>1303</v>
      </c>
      <c r="B1207" s="446">
        <v>1903</v>
      </c>
      <c r="C1207" s="415"/>
      <c r="D1207" s="416" t="e">
        <v>#N/A</v>
      </c>
      <c r="E1207" s="65" t="s">
        <v>2186</v>
      </c>
      <c r="F1207" s="67">
        <f>+IFERROR(IF(VLOOKUP($A1207,Indicators!$A:$D,3,FALSE)=0,"TBD",VLOOKUP($A1207,Indicators!$A:$D,3,FALSE)),"TBD")</f>
        <v>8</v>
      </c>
      <c r="G1207" s="183" t="s">
        <v>715</v>
      </c>
      <c r="H1207" s="65" t="s">
        <v>3791</v>
      </c>
      <c r="J1207" s="65" t="s">
        <v>3792</v>
      </c>
      <c r="N1207" s="65">
        <v>30706</v>
      </c>
      <c r="O1207" s="65" t="s">
        <v>749</v>
      </c>
      <c r="R1207" s="260" t="s">
        <v>2953</v>
      </c>
      <c r="S1207" s="260" t="s">
        <v>2953</v>
      </c>
      <c r="Y1207" s="6" t="s">
        <v>2953</v>
      </c>
    </row>
    <row r="1208" spans="1:25">
      <c r="A1208" s="80">
        <v>1304</v>
      </c>
      <c r="B1208" s="446">
        <v>1904</v>
      </c>
      <c r="C1208" s="415"/>
      <c r="D1208" s="416" t="e">
        <v>#N/A</v>
      </c>
      <c r="E1208" s="65" t="s">
        <v>2157</v>
      </c>
      <c r="F1208" s="67">
        <f>+IFERROR(IF(VLOOKUP($A1208,Indicators!$A:$D,3,FALSE)=0,"TBD",VLOOKUP($A1208,Indicators!$A:$D,3,FALSE)),"TBD")</f>
        <v>8</v>
      </c>
      <c r="G1208" s="183" t="s">
        <v>715</v>
      </c>
      <c r="H1208" s="65" t="s">
        <v>3924</v>
      </c>
      <c r="J1208" s="65" t="s">
        <v>3792</v>
      </c>
      <c r="N1208" s="65">
        <v>30707</v>
      </c>
      <c r="O1208" s="65" t="s">
        <v>749</v>
      </c>
      <c r="R1208" s="260" t="s">
        <v>4201</v>
      </c>
      <c r="S1208" s="260" t="s">
        <v>2953</v>
      </c>
      <c r="Y1208" s="6" t="s">
        <v>2953</v>
      </c>
    </row>
    <row r="1209" spans="1:25">
      <c r="A1209" s="80">
        <v>1305</v>
      </c>
      <c r="B1209" s="446">
        <v>1905</v>
      </c>
      <c r="C1209" s="415"/>
      <c r="D1209" s="416" t="e">
        <v>#N/A</v>
      </c>
      <c r="E1209" s="65" t="s">
        <v>2183</v>
      </c>
      <c r="F1209" s="67">
        <f>+IFERROR(IF(VLOOKUP($A1209,Indicators!$A:$D,3,FALSE)=0,"TBD",VLOOKUP($A1209,Indicators!$A:$D,3,FALSE)),"TBD")</f>
        <v>8</v>
      </c>
      <c r="G1209" s="183" t="s">
        <v>715</v>
      </c>
      <c r="H1209" s="65" t="s">
        <v>3791</v>
      </c>
      <c r="J1209" s="65" t="s">
        <v>3792</v>
      </c>
      <c r="N1209" s="65">
        <v>30709</v>
      </c>
      <c r="O1209" s="65" t="s">
        <v>749</v>
      </c>
      <c r="R1209" s="260" t="s">
        <v>2953</v>
      </c>
      <c r="S1209" s="260" t="s">
        <v>2953</v>
      </c>
      <c r="Y1209" s="6" t="s">
        <v>2953</v>
      </c>
    </row>
    <row r="1210" spans="1:25">
      <c r="A1210" s="80">
        <v>1306</v>
      </c>
      <c r="B1210" s="446">
        <v>1906</v>
      </c>
      <c r="C1210" s="415"/>
      <c r="D1210" s="416" t="e">
        <v>#N/A</v>
      </c>
      <c r="E1210" s="65" t="s">
        <v>2184</v>
      </c>
      <c r="F1210" s="67">
        <f>+IFERROR(IF(VLOOKUP($A1210,Indicators!$A:$D,3,FALSE)=0,"TBD",VLOOKUP($A1210,Indicators!$A:$D,3,FALSE)),"TBD")</f>
        <v>8</v>
      </c>
      <c r="G1210" s="183" t="s">
        <v>715</v>
      </c>
      <c r="H1210" s="65" t="s">
        <v>3791</v>
      </c>
      <c r="J1210" s="65" t="s">
        <v>3792</v>
      </c>
      <c r="N1210" s="65">
        <v>30710</v>
      </c>
      <c r="O1210" s="65" t="s">
        <v>749</v>
      </c>
      <c r="R1210" s="260" t="s">
        <v>2953</v>
      </c>
      <c r="S1210" s="260" t="s">
        <v>2953</v>
      </c>
      <c r="Y1210" s="6" t="s">
        <v>2953</v>
      </c>
    </row>
    <row r="1211" spans="1:25">
      <c r="A1211" s="80">
        <v>1307</v>
      </c>
      <c r="B1211" s="446">
        <v>1907</v>
      </c>
      <c r="C1211" s="415"/>
      <c r="D1211" s="416">
        <v>4358</v>
      </c>
      <c r="E1211" s="65" t="s">
        <v>4296</v>
      </c>
      <c r="F1211" s="67">
        <f>+IFERROR(IF(VLOOKUP($A1211,Indicators!$A:$D,3,FALSE)=0,"TBD",VLOOKUP($A1211,Indicators!$A:$D,3,FALSE)),"TBD")</f>
        <v>8</v>
      </c>
      <c r="G1211" s="183" t="s">
        <v>715</v>
      </c>
      <c r="H1211" s="65" t="s">
        <v>3924</v>
      </c>
      <c r="J1211" s="65" t="s">
        <v>3792</v>
      </c>
      <c r="M1211" s="188">
        <v>307</v>
      </c>
      <c r="N1211" s="65">
        <v>30713</v>
      </c>
      <c r="O1211" s="65" t="s">
        <v>749</v>
      </c>
      <c r="R1211" s="260" t="s">
        <v>2953</v>
      </c>
      <c r="S1211" s="260" t="s">
        <v>2953</v>
      </c>
      <c r="Y1211" s="6" t="s">
        <v>2953</v>
      </c>
    </row>
    <row r="1212" spans="1:25">
      <c r="A1212" s="80">
        <v>1308</v>
      </c>
      <c r="B1212" s="446">
        <v>1908</v>
      </c>
      <c r="C1212" s="415"/>
      <c r="D1212" s="416" t="e">
        <v>#N/A</v>
      </c>
      <c r="E1212" s="191" t="s">
        <v>2188</v>
      </c>
      <c r="F1212" s="67">
        <f>+IFERROR(IF(VLOOKUP($A1212,Indicators!$A:$D,3,FALSE)=0,"TBD",VLOOKUP($A1212,Indicators!$A:$D,3,FALSE)),"TBD")</f>
        <v>8</v>
      </c>
      <c r="G1212" s="183" t="s">
        <v>715</v>
      </c>
      <c r="H1212" s="65" t="s">
        <v>3791</v>
      </c>
      <c r="J1212" s="65" t="s">
        <v>3792</v>
      </c>
      <c r="N1212" s="65">
        <v>30714</v>
      </c>
      <c r="O1212" s="65" t="s">
        <v>749</v>
      </c>
      <c r="R1212" s="260" t="s">
        <v>2953</v>
      </c>
      <c r="S1212" s="260" t="s">
        <v>2953</v>
      </c>
      <c r="Y1212" s="6" t="s">
        <v>2953</v>
      </c>
    </row>
    <row r="1213" spans="1:25">
      <c r="A1213" s="80">
        <v>1309</v>
      </c>
      <c r="B1213" s="446">
        <v>1909</v>
      </c>
      <c r="C1213" s="415"/>
      <c r="D1213" s="416">
        <v>4397</v>
      </c>
      <c r="E1213" s="65" t="s">
        <v>4297</v>
      </c>
      <c r="F1213" s="67">
        <f>+IFERROR(IF(VLOOKUP($A1213,Indicators!$A:$D,3,FALSE)=0,"TBD",VLOOKUP($A1213,Indicators!$A:$D,3,FALSE)),"TBD")</f>
        <v>8</v>
      </c>
      <c r="G1213" s="183" t="s">
        <v>715</v>
      </c>
      <c r="H1213" s="65" t="s">
        <v>3924</v>
      </c>
      <c r="J1213" s="65" t="s">
        <v>3792</v>
      </c>
      <c r="M1213" s="188">
        <v>309</v>
      </c>
      <c r="N1213" s="65">
        <v>30715</v>
      </c>
      <c r="O1213" s="65" t="s">
        <v>749</v>
      </c>
      <c r="R1213" s="260" t="s">
        <v>4201</v>
      </c>
      <c r="S1213" s="260" t="s">
        <v>2953</v>
      </c>
      <c r="Y1213" s="6" t="s">
        <v>2953</v>
      </c>
    </row>
    <row r="1214" spans="1:25">
      <c r="A1214" s="80">
        <v>1310</v>
      </c>
      <c r="B1214" s="446">
        <v>1910</v>
      </c>
      <c r="C1214" s="415"/>
      <c r="D1214" s="416" t="e">
        <v>#N/A</v>
      </c>
      <c r="E1214" s="65" t="s">
        <v>2190</v>
      </c>
      <c r="F1214" s="67">
        <f>+IFERROR(IF(VLOOKUP($A1214,Indicators!$A:$D,3,FALSE)=0,"TBD",VLOOKUP($A1214,Indicators!$A:$D,3,FALSE)),"TBD")</f>
        <v>8</v>
      </c>
      <c r="G1214" s="183" t="s">
        <v>715</v>
      </c>
      <c r="H1214" s="65" t="s">
        <v>3924</v>
      </c>
      <c r="J1214" s="65" t="s">
        <v>3792</v>
      </c>
      <c r="N1214" s="65">
        <v>30717</v>
      </c>
      <c r="O1214" s="65" t="s">
        <v>749</v>
      </c>
      <c r="R1214" s="260" t="s">
        <v>2953</v>
      </c>
      <c r="S1214" s="260" t="s">
        <v>2953</v>
      </c>
      <c r="Y1214" s="6" t="s">
        <v>2953</v>
      </c>
    </row>
    <row r="1215" spans="1:25">
      <c r="A1215" s="80">
        <v>1311</v>
      </c>
      <c r="B1215" s="446">
        <v>1911</v>
      </c>
      <c r="C1215" s="415"/>
      <c r="D1215" s="416" t="e">
        <v>#N/A</v>
      </c>
      <c r="E1215" s="65" t="s">
        <v>2191</v>
      </c>
      <c r="F1215" s="67">
        <f>+IFERROR(IF(VLOOKUP($A1215,Indicators!$A:$D,3,FALSE)=0,"TBD",VLOOKUP($A1215,Indicators!$A:$D,3,FALSE)),"TBD")</f>
        <v>8</v>
      </c>
      <c r="G1215" s="183" t="s">
        <v>715</v>
      </c>
      <c r="H1215" s="65" t="s">
        <v>3791</v>
      </c>
      <c r="J1215" s="65" t="s">
        <v>3792</v>
      </c>
      <c r="N1215" s="65">
        <v>30718</v>
      </c>
      <c r="O1215" s="65" t="s">
        <v>749</v>
      </c>
      <c r="R1215" s="260" t="s">
        <v>2953</v>
      </c>
      <c r="S1215" s="260" t="s">
        <v>2953</v>
      </c>
      <c r="Y1215" s="6" t="s">
        <v>2953</v>
      </c>
    </row>
    <row r="1216" spans="1:25">
      <c r="A1216" s="80">
        <v>1312</v>
      </c>
      <c r="B1216" s="446">
        <v>1912</v>
      </c>
      <c r="C1216" s="415"/>
      <c r="D1216" s="416" t="e">
        <v>#N/A</v>
      </c>
      <c r="E1216" s="65" t="s">
        <v>2192</v>
      </c>
      <c r="F1216" s="67">
        <f>+IFERROR(IF(VLOOKUP($A1216,Indicators!$A:$D,3,FALSE)=0,"TBD",VLOOKUP($A1216,Indicators!$A:$D,3,FALSE)),"TBD")</f>
        <v>8</v>
      </c>
      <c r="G1216" s="183" t="s">
        <v>715</v>
      </c>
      <c r="H1216" s="65" t="s">
        <v>3924</v>
      </c>
      <c r="J1216" s="65" t="s">
        <v>3792</v>
      </c>
      <c r="N1216" s="65">
        <v>30719</v>
      </c>
      <c r="O1216" s="65" t="s">
        <v>749</v>
      </c>
      <c r="R1216" s="260" t="s">
        <v>4201</v>
      </c>
      <c r="S1216" s="260" t="s">
        <v>2953</v>
      </c>
      <c r="Y1216" s="6" t="s">
        <v>2953</v>
      </c>
    </row>
    <row r="1217" spans="1:25">
      <c r="A1217" s="80">
        <v>1313</v>
      </c>
      <c r="B1217" s="446">
        <v>1913</v>
      </c>
      <c r="C1217" s="415"/>
      <c r="D1217" s="416" t="e">
        <v>#N/A</v>
      </c>
      <c r="E1217" s="65" t="s">
        <v>2193</v>
      </c>
      <c r="F1217" s="67">
        <f>+IFERROR(IF(VLOOKUP($A1217,Indicators!$A:$D,3,FALSE)=0,"TBD",VLOOKUP($A1217,Indicators!$A:$D,3,FALSE)),"TBD")</f>
        <v>8</v>
      </c>
      <c r="G1217" s="183" t="s">
        <v>715</v>
      </c>
      <c r="H1217" s="65" t="s">
        <v>3924</v>
      </c>
      <c r="J1217" s="65" t="s">
        <v>3792</v>
      </c>
      <c r="N1217" s="65">
        <v>30721</v>
      </c>
      <c r="O1217" s="65" t="s">
        <v>749</v>
      </c>
      <c r="R1217" s="260" t="s">
        <v>2953</v>
      </c>
      <c r="S1217" s="260" t="s">
        <v>2953</v>
      </c>
      <c r="Y1217" s="6" t="s">
        <v>2953</v>
      </c>
    </row>
    <row r="1218" spans="1:25">
      <c r="A1218" s="80">
        <v>1314</v>
      </c>
      <c r="B1218" s="446">
        <v>1914</v>
      </c>
      <c r="C1218" s="415"/>
      <c r="D1218" s="416" t="e">
        <v>#N/A</v>
      </c>
      <c r="E1218" s="65" t="s">
        <v>2194</v>
      </c>
      <c r="F1218" s="67">
        <f>+IFERROR(IF(VLOOKUP($A1218,Indicators!$A:$D,3,FALSE)=0,"TBD",VLOOKUP($A1218,Indicators!$A:$D,3,FALSE)),"TBD")</f>
        <v>8</v>
      </c>
      <c r="G1218" s="183" t="s">
        <v>715</v>
      </c>
      <c r="H1218" s="65" t="s">
        <v>3924</v>
      </c>
      <c r="J1218" s="65" t="s">
        <v>3792</v>
      </c>
      <c r="N1218" s="65">
        <v>30722</v>
      </c>
      <c r="O1218" s="65" t="s">
        <v>749</v>
      </c>
      <c r="R1218" s="260" t="s">
        <v>4201</v>
      </c>
      <c r="S1218" s="260" t="s">
        <v>2953</v>
      </c>
      <c r="Y1218" s="6" t="s">
        <v>2953</v>
      </c>
    </row>
    <row r="1219" spans="1:25">
      <c r="A1219" s="80">
        <v>1315</v>
      </c>
      <c r="B1219" s="446">
        <v>1915</v>
      </c>
      <c r="C1219" s="415"/>
      <c r="D1219" s="416" t="e">
        <v>#N/A</v>
      </c>
      <c r="E1219" s="65" t="s">
        <v>2195</v>
      </c>
      <c r="F1219" s="67">
        <f>+IFERROR(IF(VLOOKUP($A1219,Indicators!$A:$D,3,FALSE)=0,"TBD",VLOOKUP($A1219,Indicators!$A:$D,3,FALSE)),"TBD")</f>
        <v>8</v>
      </c>
      <c r="G1219" s="183" t="s">
        <v>715</v>
      </c>
      <c r="H1219" s="65" t="s">
        <v>3791</v>
      </c>
      <c r="J1219" s="65" t="s">
        <v>3792</v>
      </c>
      <c r="N1219" s="65">
        <v>30725</v>
      </c>
      <c r="O1219" s="65" t="s">
        <v>749</v>
      </c>
      <c r="R1219" s="260" t="s">
        <v>2953</v>
      </c>
      <c r="S1219" s="260" t="s">
        <v>2953</v>
      </c>
      <c r="Y1219" s="6" t="s">
        <v>4067</v>
      </c>
    </row>
    <row r="1220" spans="1:25">
      <c r="A1220" s="80">
        <v>1316</v>
      </c>
      <c r="B1220" s="446">
        <v>1916</v>
      </c>
      <c r="C1220" s="415"/>
      <c r="D1220" s="416" t="e">
        <v>#N/A</v>
      </c>
      <c r="E1220" s="65" t="s">
        <v>2196</v>
      </c>
      <c r="F1220" s="67">
        <f>+IFERROR(IF(VLOOKUP($A1220,Indicators!$A:$D,3,FALSE)=0,"TBD",VLOOKUP($A1220,Indicators!$A:$D,3,FALSE)),"TBD")</f>
        <v>9</v>
      </c>
      <c r="G1220" s="183" t="s">
        <v>718</v>
      </c>
      <c r="H1220" s="65" t="s">
        <v>3924</v>
      </c>
      <c r="J1220" s="65" t="s">
        <v>3792</v>
      </c>
      <c r="N1220" s="65">
        <v>30726</v>
      </c>
      <c r="O1220" s="65" t="s">
        <v>749</v>
      </c>
      <c r="R1220" s="260" t="s">
        <v>2953</v>
      </c>
      <c r="S1220" s="260" t="s">
        <v>2953</v>
      </c>
      <c r="Y1220" s="6" t="s">
        <v>4298</v>
      </c>
    </row>
    <row r="1221" spans="1:25">
      <c r="A1221" s="80">
        <v>1317</v>
      </c>
      <c r="B1221" s="446">
        <v>1917</v>
      </c>
      <c r="C1221" s="415"/>
      <c r="D1221" s="416" t="e">
        <v>#N/A</v>
      </c>
      <c r="E1221" s="65" t="s">
        <v>2197</v>
      </c>
      <c r="F1221" s="67">
        <f>+IFERROR(IF(VLOOKUP($A1221,Indicators!$A:$D,3,FALSE)=0,"TBD",VLOOKUP($A1221,Indicators!$A:$D,3,FALSE)),"TBD")</f>
        <v>9</v>
      </c>
      <c r="G1221" s="183" t="s">
        <v>718</v>
      </c>
      <c r="H1221" s="65" t="s">
        <v>3791</v>
      </c>
      <c r="J1221" s="65" t="s">
        <v>3792</v>
      </c>
      <c r="N1221" s="65">
        <v>30727</v>
      </c>
      <c r="O1221" s="65" t="s">
        <v>749</v>
      </c>
      <c r="R1221" s="260" t="s">
        <v>2953</v>
      </c>
      <c r="S1221" s="260" t="s">
        <v>2953</v>
      </c>
      <c r="Y1221" s="6" t="s">
        <v>2953</v>
      </c>
    </row>
    <row r="1222" spans="1:25">
      <c r="A1222" s="80">
        <v>1318</v>
      </c>
      <c r="B1222" s="446">
        <v>1918</v>
      </c>
      <c r="C1222" s="415"/>
      <c r="D1222" s="416" t="e">
        <v>#N/A</v>
      </c>
      <c r="E1222" s="65" t="s">
        <v>2198</v>
      </c>
      <c r="F1222" s="67">
        <f>+IFERROR(IF(VLOOKUP($A1222,Indicators!$A:$D,3,FALSE)=0,"TBD",VLOOKUP($A1222,Indicators!$A:$D,3,FALSE)),"TBD")</f>
        <v>9</v>
      </c>
      <c r="G1222" s="183" t="s">
        <v>718</v>
      </c>
      <c r="H1222" s="65" t="s">
        <v>3924</v>
      </c>
      <c r="J1222" s="65" t="s">
        <v>3792</v>
      </c>
      <c r="N1222" s="65">
        <v>30728</v>
      </c>
      <c r="O1222" s="65" t="s">
        <v>749</v>
      </c>
      <c r="R1222" s="260" t="s">
        <v>2953</v>
      </c>
      <c r="S1222" s="260" t="s">
        <v>2953</v>
      </c>
      <c r="Y1222" s="6" t="s">
        <v>4299</v>
      </c>
    </row>
    <row r="1223" spans="1:25">
      <c r="A1223" s="80">
        <v>1319</v>
      </c>
      <c r="B1223" s="446">
        <v>1919</v>
      </c>
      <c r="C1223" s="415"/>
      <c r="D1223" s="416" t="e">
        <v>#N/A</v>
      </c>
      <c r="E1223" s="65" t="s">
        <v>2199</v>
      </c>
      <c r="F1223" s="67">
        <f>+IFERROR(IF(VLOOKUP($A1223,Indicators!$A:$D,3,FALSE)=0,"TBD",VLOOKUP($A1223,Indicators!$A:$D,3,FALSE)),"TBD")</f>
        <v>9</v>
      </c>
      <c r="G1223" s="183" t="s">
        <v>718</v>
      </c>
      <c r="H1223" s="65" t="s">
        <v>3791</v>
      </c>
      <c r="J1223" s="65" t="s">
        <v>3792</v>
      </c>
      <c r="N1223" s="65">
        <v>30729</v>
      </c>
      <c r="O1223" s="65" t="s">
        <v>749</v>
      </c>
      <c r="R1223" s="260" t="s">
        <v>2953</v>
      </c>
      <c r="S1223" s="260" t="s">
        <v>2953</v>
      </c>
      <c r="Y1223" s="6" t="s">
        <v>4298</v>
      </c>
    </row>
    <row r="1224" spans="1:25">
      <c r="A1224" s="80">
        <v>1320</v>
      </c>
      <c r="B1224" s="446">
        <v>1920</v>
      </c>
      <c r="C1224" s="415"/>
      <c r="D1224" s="416" t="e">
        <v>#N/A</v>
      </c>
      <c r="E1224" s="65" t="s">
        <v>2200</v>
      </c>
      <c r="F1224" s="67">
        <f>+IFERROR(IF(VLOOKUP($A1224,Indicators!$A:$D,3,FALSE)=0,"TBD",VLOOKUP($A1224,Indicators!$A:$D,3,FALSE)),"TBD")</f>
        <v>9</v>
      </c>
      <c r="G1224" s="183" t="s">
        <v>718</v>
      </c>
      <c r="H1224" s="65" t="s">
        <v>3924</v>
      </c>
      <c r="J1224" s="65" t="s">
        <v>3792</v>
      </c>
      <c r="N1224" s="65">
        <v>30730</v>
      </c>
      <c r="O1224" s="65">
        <v>1275</v>
      </c>
      <c r="P1224" s="6" t="s">
        <v>4300</v>
      </c>
      <c r="R1224" s="260" t="s">
        <v>4201</v>
      </c>
      <c r="S1224" s="260" t="s">
        <v>2953</v>
      </c>
      <c r="Y1224" s="6" t="s">
        <v>4298</v>
      </c>
    </row>
    <row r="1225" spans="1:25">
      <c r="A1225" s="80">
        <v>1321</v>
      </c>
      <c r="B1225" s="446">
        <v>1921</v>
      </c>
      <c r="C1225" s="415"/>
      <c r="D1225" s="416" t="e">
        <v>#N/A</v>
      </c>
      <c r="E1225" s="65" t="s">
        <v>2201</v>
      </c>
      <c r="F1225" s="67">
        <f>+IFERROR(IF(VLOOKUP($A1225,Indicators!$A:$D,3,FALSE)=0,"TBD",VLOOKUP($A1225,Indicators!$A:$D,3,FALSE)),"TBD")</f>
        <v>9</v>
      </c>
      <c r="G1225" s="183" t="s">
        <v>718</v>
      </c>
      <c r="H1225" s="65" t="s">
        <v>3924</v>
      </c>
      <c r="J1225" s="65" t="s">
        <v>3792</v>
      </c>
      <c r="N1225" s="65">
        <v>30732</v>
      </c>
      <c r="O1225" s="65" t="s">
        <v>749</v>
      </c>
      <c r="P1225" s="6"/>
      <c r="R1225" s="260" t="s">
        <v>2953</v>
      </c>
      <c r="S1225" s="260" t="s">
        <v>2953</v>
      </c>
      <c r="Y1225" s="6" t="s">
        <v>4298</v>
      </c>
    </row>
    <row r="1226" spans="1:25">
      <c r="A1226" s="80">
        <v>1322</v>
      </c>
      <c r="B1226" s="446">
        <v>1922</v>
      </c>
      <c r="C1226" s="415"/>
      <c r="D1226" s="416" t="e">
        <v>#N/A</v>
      </c>
      <c r="E1226" s="65" t="s">
        <v>2202</v>
      </c>
      <c r="F1226" s="67">
        <f>+IFERROR(IF(VLOOKUP($A1226,Indicators!$A:$D,3,FALSE)=0,"TBD",VLOOKUP($A1226,Indicators!$A:$D,3,FALSE)),"TBD")</f>
        <v>9</v>
      </c>
      <c r="G1226" s="183" t="s">
        <v>718</v>
      </c>
      <c r="H1226" s="65" t="s">
        <v>3924</v>
      </c>
      <c r="J1226" s="65" t="s">
        <v>3792</v>
      </c>
      <c r="N1226" s="65">
        <v>30733</v>
      </c>
      <c r="O1226" s="65" t="s">
        <v>749</v>
      </c>
      <c r="P1226" s="6"/>
      <c r="R1226" s="260" t="s">
        <v>2953</v>
      </c>
      <c r="S1226" s="260" t="s">
        <v>2953</v>
      </c>
      <c r="Y1226" s="6" t="s">
        <v>2953</v>
      </c>
    </row>
    <row r="1227" spans="1:25">
      <c r="A1227" s="80">
        <v>1323</v>
      </c>
      <c r="B1227" s="446">
        <v>1923</v>
      </c>
      <c r="C1227" s="415"/>
      <c r="D1227" s="416" t="e">
        <v>#N/A</v>
      </c>
      <c r="E1227" s="65" t="s">
        <v>2203</v>
      </c>
      <c r="F1227" s="67">
        <f>+IFERROR(IF(VLOOKUP($A1227,Indicators!$A:$D,3,FALSE)=0,"TBD",VLOOKUP($A1227,Indicators!$A:$D,3,FALSE)),"TBD")</f>
        <v>9</v>
      </c>
      <c r="G1227" s="183" t="s">
        <v>718</v>
      </c>
      <c r="H1227" s="65" t="s">
        <v>3791</v>
      </c>
      <c r="J1227" s="65" t="s">
        <v>3792</v>
      </c>
      <c r="N1227" s="65">
        <v>30734</v>
      </c>
      <c r="O1227" s="65" t="s">
        <v>749</v>
      </c>
      <c r="P1227" s="6"/>
      <c r="R1227" s="260" t="s">
        <v>2953</v>
      </c>
      <c r="S1227" s="260" t="s">
        <v>2953</v>
      </c>
      <c r="Y1227" s="6" t="s">
        <v>2953</v>
      </c>
    </row>
    <row r="1228" spans="1:25">
      <c r="A1228" s="80">
        <v>1324</v>
      </c>
      <c r="B1228" s="446">
        <v>1924</v>
      </c>
      <c r="C1228" s="415"/>
      <c r="D1228" s="416" t="e">
        <v>#N/A</v>
      </c>
      <c r="E1228" s="65" t="s">
        <v>2204</v>
      </c>
      <c r="F1228" s="67">
        <f>+IFERROR(IF(VLOOKUP($A1228,Indicators!$A:$D,3,FALSE)=0,"TBD",VLOOKUP($A1228,Indicators!$A:$D,3,FALSE)),"TBD")</f>
        <v>9</v>
      </c>
      <c r="G1228" s="183" t="s">
        <v>718</v>
      </c>
      <c r="H1228" s="65" t="s">
        <v>3791</v>
      </c>
      <c r="J1228" s="65" t="s">
        <v>3792</v>
      </c>
      <c r="N1228" s="65">
        <v>30735</v>
      </c>
      <c r="O1228" s="65" t="s">
        <v>749</v>
      </c>
      <c r="P1228" s="6"/>
      <c r="R1228" s="260" t="s">
        <v>2953</v>
      </c>
      <c r="S1228" s="260" t="s">
        <v>2953</v>
      </c>
      <c r="Y1228" s="6" t="s">
        <v>2953</v>
      </c>
    </row>
    <row r="1229" spans="1:25">
      <c r="A1229" s="80">
        <v>1325</v>
      </c>
      <c r="B1229" s="446">
        <v>1925</v>
      </c>
      <c r="C1229" s="415"/>
      <c r="D1229" s="416" t="e">
        <v>#N/A</v>
      </c>
      <c r="E1229" s="65" t="s">
        <v>2205</v>
      </c>
      <c r="F1229" s="67">
        <f>+IFERROR(IF(VLOOKUP($A1229,Indicators!$A:$D,3,FALSE)=0,"TBD",VLOOKUP($A1229,Indicators!$A:$D,3,FALSE)),"TBD")</f>
        <v>9</v>
      </c>
      <c r="G1229" s="183" t="s">
        <v>718</v>
      </c>
      <c r="H1229" s="65" t="s">
        <v>3924</v>
      </c>
      <c r="J1229" s="65" t="s">
        <v>3792</v>
      </c>
      <c r="N1229" s="65">
        <v>30736</v>
      </c>
      <c r="O1229" s="65" t="s">
        <v>749</v>
      </c>
      <c r="P1229" s="6" t="s">
        <v>4300</v>
      </c>
      <c r="R1229" s="260" t="s">
        <v>2953</v>
      </c>
      <c r="S1229" s="260" t="s">
        <v>2953</v>
      </c>
      <c r="Y1229" s="6" t="s">
        <v>2953</v>
      </c>
    </row>
    <row r="1230" spans="1:25">
      <c r="A1230" s="80">
        <v>1326</v>
      </c>
      <c r="B1230" s="446">
        <v>1926</v>
      </c>
      <c r="C1230" s="415"/>
      <c r="D1230" s="416" t="e">
        <v>#N/A</v>
      </c>
      <c r="E1230" s="65" t="s">
        <v>2206</v>
      </c>
      <c r="F1230" s="67">
        <f>+IFERROR(IF(VLOOKUP($A1230,Indicators!$A:$D,3,FALSE)=0,"TBD",VLOOKUP($A1230,Indicators!$A:$D,3,FALSE)),"TBD")</f>
        <v>9</v>
      </c>
      <c r="G1230" s="183" t="s">
        <v>718</v>
      </c>
      <c r="H1230" s="65" t="s">
        <v>3924</v>
      </c>
      <c r="J1230" s="65" t="s">
        <v>3792</v>
      </c>
      <c r="N1230" s="65">
        <v>30737</v>
      </c>
      <c r="O1230" s="65" t="s">
        <v>749</v>
      </c>
      <c r="P1230" s="6"/>
      <c r="R1230" s="260" t="s">
        <v>2953</v>
      </c>
      <c r="S1230" s="260" t="s">
        <v>2953</v>
      </c>
      <c r="X1230" s="65" t="s">
        <v>4301</v>
      </c>
      <c r="Y1230" s="6" t="s">
        <v>2953</v>
      </c>
    </row>
    <row r="1231" spans="1:25">
      <c r="A1231" s="80">
        <v>1327</v>
      </c>
      <c r="B1231" s="446">
        <v>1927</v>
      </c>
      <c r="C1231" s="415"/>
      <c r="D1231" s="416" t="e">
        <v>#N/A</v>
      </c>
      <c r="E1231" s="65" t="s">
        <v>2207</v>
      </c>
      <c r="F1231" s="67">
        <f>+IFERROR(IF(VLOOKUP($A1231,Indicators!$A:$D,3,FALSE)=0,"TBD",VLOOKUP($A1231,Indicators!$A:$D,3,FALSE)),"TBD")</f>
        <v>9</v>
      </c>
      <c r="G1231" s="183" t="s">
        <v>718</v>
      </c>
      <c r="H1231" s="65" t="s">
        <v>3924</v>
      </c>
      <c r="J1231" s="65" t="s">
        <v>3792</v>
      </c>
      <c r="N1231" s="65">
        <v>30738</v>
      </c>
      <c r="O1231" s="65" t="s">
        <v>749</v>
      </c>
      <c r="P1231" s="6" t="s">
        <v>4300</v>
      </c>
      <c r="R1231" s="260" t="s">
        <v>2953</v>
      </c>
      <c r="S1231" s="260" t="s">
        <v>2953</v>
      </c>
      <c r="X1231" s="65" t="s">
        <v>4301</v>
      </c>
      <c r="Y1231" s="6" t="s">
        <v>2953</v>
      </c>
    </row>
    <row r="1232" spans="1:25">
      <c r="A1232" s="80">
        <v>1328</v>
      </c>
      <c r="B1232" s="446">
        <v>1928</v>
      </c>
      <c r="C1232" s="415"/>
      <c r="D1232" s="416" t="e">
        <v>#N/A</v>
      </c>
      <c r="E1232" s="65" t="s">
        <v>2208</v>
      </c>
      <c r="F1232" s="67">
        <f>+IFERROR(IF(VLOOKUP($A1232,Indicators!$A:$D,3,FALSE)=0,"TBD",VLOOKUP($A1232,Indicators!$A:$D,3,FALSE)),"TBD")</f>
        <v>9</v>
      </c>
      <c r="G1232" s="183" t="s">
        <v>718</v>
      </c>
      <c r="H1232" s="65" t="s">
        <v>3924</v>
      </c>
      <c r="J1232" s="65" t="s">
        <v>3792</v>
      </c>
      <c r="N1232" s="65">
        <v>30739</v>
      </c>
      <c r="O1232" s="65" t="s">
        <v>749</v>
      </c>
      <c r="P1232" s="6"/>
      <c r="R1232" s="260" t="s">
        <v>4201</v>
      </c>
      <c r="S1232" s="260" t="s">
        <v>2953</v>
      </c>
      <c r="Y1232" s="6" t="s">
        <v>2953</v>
      </c>
    </row>
    <row r="1233" spans="1:25">
      <c r="A1233" s="80">
        <v>1329</v>
      </c>
      <c r="B1233" s="446">
        <v>1929</v>
      </c>
      <c r="C1233" s="415"/>
      <c r="D1233" s="416" t="e">
        <v>#N/A</v>
      </c>
      <c r="E1233" s="65" t="s">
        <v>2209</v>
      </c>
      <c r="F1233" s="67">
        <f>+IFERROR(IF(VLOOKUP($A1233,Indicators!$A:$D,3,FALSE)=0,"TBD",VLOOKUP($A1233,Indicators!$A:$D,3,FALSE)),"TBD")</f>
        <v>9</v>
      </c>
      <c r="G1233" s="183" t="s">
        <v>718</v>
      </c>
      <c r="H1233" s="65" t="s">
        <v>3924</v>
      </c>
      <c r="J1233" s="65" t="s">
        <v>3792</v>
      </c>
      <c r="N1233" s="65">
        <v>30741</v>
      </c>
      <c r="O1233" s="65" t="s">
        <v>749</v>
      </c>
      <c r="P1233" s="6"/>
      <c r="R1233" s="260" t="s">
        <v>4201</v>
      </c>
      <c r="S1233" s="260" t="s">
        <v>2953</v>
      </c>
      <c r="Y1233" s="6" t="s">
        <v>2953</v>
      </c>
    </row>
    <row r="1234" spans="1:25">
      <c r="A1234" s="80">
        <v>1330</v>
      </c>
      <c r="B1234" s="446">
        <v>1930</v>
      </c>
      <c r="C1234" s="415"/>
      <c r="D1234" s="416" t="e">
        <v>#N/A</v>
      </c>
      <c r="E1234" s="65" t="s">
        <v>2210</v>
      </c>
      <c r="F1234" s="67">
        <f>+IFERROR(IF(VLOOKUP($A1234,Indicators!$A:$D,3,FALSE)=0,"TBD",VLOOKUP($A1234,Indicators!$A:$D,3,FALSE)),"TBD")</f>
        <v>9</v>
      </c>
      <c r="G1234" s="183" t="s">
        <v>718</v>
      </c>
      <c r="H1234" s="65" t="s">
        <v>3924</v>
      </c>
      <c r="J1234" s="65" t="s">
        <v>3792</v>
      </c>
      <c r="N1234" s="65">
        <v>30745</v>
      </c>
      <c r="O1234" s="65" t="s">
        <v>749</v>
      </c>
      <c r="P1234" s="6" t="s">
        <v>4300</v>
      </c>
      <c r="R1234" s="260" t="s">
        <v>2953</v>
      </c>
      <c r="S1234" s="260" t="s">
        <v>2953</v>
      </c>
      <c r="Y1234" s="6" t="s">
        <v>2953</v>
      </c>
    </row>
    <row r="1235" spans="1:25">
      <c r="A1235" s="80">
        <v>1331</v>
      </c>
      <c r="B1235" s="446">
        <v>1931</v>
      </c>
      <c r="C1235" s="415"/>
      <c r="D1235" s="416" t="e">
        <v>#N/A</v>
      </c>
      <c r="E1235" s="65" t="s">
        <v>2211</v>
      </c>
      <c r="F1235" s="67">
        <f>+IFERROR(IF(VLOOKUP($A1235,Indicators!$A:$D,3,FALSE)=0,"TBD",VLOOKUP($A1235,Indicators!$A:$D,3,FALSE)),"TBD")</f>
        <v>9</v>
      </c>
      <c r="G1235" s="183" t="s">
        <v>718</v>
      </c>
      <c r="H1235" s="65" t="s">
        <v>3924</v>
      </c>
      <c r="J1235" s="65" t="s">
        <v>3792</v>
      </c>
      <c r="N1235" s="65">
        <v>30746</v>
      </c>
      <c r="O1235" s="65" t="s">
        <v>749</v>
      </c>
      <c r="R1235" s="260" t="s">
        <v>4201</v>
      </c>
      <c r="S1235" s="260" t="s">
        <v>2953</v>
      </c>
      <c r="Y1235" s="6" t="s">
        <v>2953</v>
      </c>
    </row>
    <row r="1236" spans="1:25">
      <c r="A1236" s="80">
        <v>1332</v>
      </c>
      <c r="B1236" s="446">
        <v>1932</v>
      </c>
      <c r="C1236" s="415"/>
      <c r="D1236" s="416" t="e">
        <v>#N/A</v>
      </c>
      <c r="E1236" s="65" t="s">
        <v>2212</v>
      </c>
      <c r="F1236" s="67">
        <f>+IFERROR(IF(VLOOKUP($A1236,Indicators!$A:$D,3,FALSE)=0,"TBD",VLOOKUP($A1236,Indicators!$A:$D,3,FALSE)),"TBD")</f>
        <v>9</v>
      </c>
      <c r="G1236" s="183" t="s">
        <v>718</v>
      </c>
      <c r="H1236" s="65" t="s">
        <v>3924</v>
      </c>
      <c r="J1236" s="65" t="s">
        <v>3792</v>
      </c>
      <c r="N1236" s="65">
        <v>30748</v>
      </c>
      <c r="O1236" s="65" t="s">
        <v>749</v>
      </c>
      <c r="R1236" s="260" t="s">
        <v>4201</v>
      </c>
      <c r="S1236" s="260" t="s">
        <v>2953</v>
      </c>
      <c r="Y1236" s="6" t="s">
        <v>2953</v>
      </c>
    </row>
    <row r="1237" spans="1:25">
      <c r="A1237" s="80">
        <v>1333</v>
      </c>
      <c r="B1237" s="446">
        <v>1933</v>
      </c>
      <c r="C1237" s="415"/>
      <c r="D1237" s="416" t="e">
        <v>#N/A</v>
      </c>
      <c r="E1237" s="65" t="s">
        <v>2213</v>
      </c>
      <c r="F1237" s="67">
        <f>+IFERROR(IF(VLOOKUP($A1237,Indicators!$A:$D,3,FALSE)=0,"TBD",VLOOKUP($A1237,Indicators!$A:$D,3,FALSE)),"TBD")</f>
        <v>9</v>
      </c>
      <c r="G1237" s="183" t="s">
        <v>718</v>
      </c>
      <c r="H1237" s="65" t="s">
        <v>3924</v>
      </c>
      <c r="J1237" s="65" t="s">
        <v>3792</v>
      </c>
      <c r="N1237" s="65">
        <v>30753</v>
      </c>
      <c r="O1237" s="65" t="s">
        <v>749</v>
      </c>
      <c r="R1237" s="260" t="s">
        <v>2953</v>
      </c>
      <c r="S1237" s="260" t="s">
        <v>2953</v>
      </c>
      <c r="Y1237" s="6" t="s">
        <v>2953</v>
      </c>
    </row>
    <row r="1238" spans="1:25">
      <c r="A1238" s="80">
        <v>1334</v>
      </c>
      <c r="B1238" s="446">
        <v>1934</v>
      </c>
      <c r="C1238" s="415"/>
      <c r="D1238" s="416" t="e">
        <v>#N/A</v>
      </c>
      <c r="E1238" s="65" t="s">
        <v>2214</v>
      </c>
      <c r="F1238" s="67">
        <f>+IFERROR(IF(VLOOKUP($A1238,Indicators!$A:$D,3,FALSE)=0,"TBD",VLOOKUP($A1238,Indicators!$A:$D,3,FALSE)),"TBD")</f>
        <v>9</v>
      </c>
      <c r="G1238" s="183" t="s">
        <v>718</v>
      </c>
      <c r="H1238" s="65" t="s">
        <v>3924</v>
      </c>
      <c r="J1238" s="65" t="s">
        <v>3792</v>
      </c>
      <c r="N1238" s="65">
        <v>30754</v>
      </c>
      <c r="O1238" s="65" t="s">
        <v>749</v>
      </c>
      <c r="R1238" s="260" t="s">
        <v>2953</v>
      </c>
      <c r="S1238" s="260" t="s">
        <v>2953</v>
      </c>
      <c r="Y1238" s="6" t="s">
        <v>2953</v>
      </c>
    </row>
    <row r="1239" spans="1:25">
      <c r="A1239" s="80">
        <v>1335</v>
      </c>
      <c r="B1239" s="446">
        <v>1935</v>
      </c>
      <c r="C1239" s="415"/>
      <c r="D1239" s="416" t="e">
        <v>#N/A</v>
      </c>
      <c r="E1239" s="65" t="s">
        <v>2215</v>
      </c>
      <c r="F1239" s="67">
        <f>+IFERROR(IF(VLOOKUP($A1239,Indicators!$A:$D,3,FALSE)=0,"TBD",VLOOKUP($A1239,Indicators!$A:$D,3,FALSE)),"TBD")</f>
        <v>9</v>
      </c>
      <c r="G1239" s="183" t="s">
        <v>718</v>
      </c>
      <c r="H1239" s="65" t="s">
        <v>3924</v>
      </c>
      <c r="J1239" s="65" t="s">
        <v>3792</v>
      </c>
      <c r="N1239" s="65">
        <v>30755</v>
      </c>
      <c r="O1239" s="65" t="s">
        <v>749</v>
      </c>
      <c r="R1239" s="260" t="s">
        <v>4201</v>
      </c>
      <c r="S1239" s="260" t="s">
        <v>2953</v>
      </c>
      <c r="Y1239" s="6" t="s">
        <v>2953</v>
      </c>
    </row>
    <row r="1240" spans="1:25">
      <c r="A1240" s="80">
        <v>1336</v>
      </c>
      <c r="B1240" s="446">
        <v>1936</v>
      </c>
      <c r="C1240" s="415"/>
      <c r="D1240" s="416" t="e">
        <v>#N/A</v>
      </c>
      <c r="E1240" s="65" t="s">
        <v>2216</v>
      </c>
      <c r="F1240" s="67">
        <f>+IFERROR(IF(VLOOKUP($A1240,Indicators!$A:$D,3,FALSE)=0,"TBD",VLOOKUP($A1240,Indicators!$A:$D,3,FALSE)),"TBD")</f>
        <v>9</v>
      </c>
      <c r="G1240" s="183" t="s">
        <v>718</v>
      </c>
      <c r="H1240" s="65" t="s">
        <v>3924</v>
      </c>
      <c r="J1240" s="65" t="s">
        <v>3792</v>
      </c>
      <c r="N1240" s="65">
        <v>30757</v>
      </c>
      <c r="O1240" s="65" t="s">
        <v>749</v>
      </c>
      <c r="R1240" s="260" t="s">
        <v>4201</v>
      </c>
      <c r="S1240" s="260" t="s">
        <v>2953</v>
      </c>
      <c r="Y1240" s="6" t="s">
        <v>2953</v>
      </c>
    </row>
    <row r="1241" spans="1:25">
      <c r="A1241" s="80">
        <v>1337</v>
      </c>
      <c r="B1241" s="446">
        <v>1937</v>
      </c>
      <c r="C1241" s="415"/>
      <c r="D1241" s="416" t="e">
        <v>#N/A</v>
      </c>
      <c r="E1241" s="65" t="s">
        <v>2217</v>
      </c>
      <c r="F1241" s="67">
        <f>+IFERROR(IF(VLOOKUP($A1241,Indicators!$A:$D,3,FALSE)=0,"TBD",VLOOKUP($A1241,Indicators!$A:$D,3,FALSE)),"TBD")</f>
        <v>9</v>
      </c>
      <c r="G1241" s="183" t="s">
        <v>718</v>
      </c>
      <c r="H1241" s="65" t="s">
        <v>3924</v>
      </c>
      <c r="J1241" s="65" t="s">
        <v>3792</v>
      </c>
      <c r="N1241" s="65">
        <v>30761</v>
      </c>
      <c r="O1241" s="65" t="s">
        <v>749</v>
      </c>
      <c r="R1241" s="260" t="s">
        <v>2953</v>
      </c>
      <c r="S1241" s="260" t="s">
        <v>2953</v>
      </c>
      <c r="Y1241" s="6" t="s">
        <v>2953</v>
      </c>
    </row>
    <row r="1242" spans="1:25">
      <c r="A1242" s="80">
        <v>1338</v>
      </c>
      <c r="B1242" s="446">
        <v>1938</v>
      </c>
      <c r="C1242" s="415"/>
      <c r="D1242" s="416" t="e">
        <v>#N/A</v>
      </c>
      <c r="E1242" s="65" t="s">
        <v>2218</v>
      </c>
      <c r="F1242" s="67">
        <f>+IFERROR(IF(VLOOKUP($A1242,Indicators!$A:$D,3,FALSE)=0,"TBD",VLOOKUP($A1242,Indicators!$A:$D,3,FALSE)),"TBD")</f>
        <v>9</v>
      </c>
      <c r="G1242" s="183" t="s">
        <v>718</v>
      </c>
      <c r="H1242" s="65" t="s">
        <v>3924</v>
      </c>
      <c r="J1242" s="65" t="s">
        <v>3792</v>
      </c>
      <c r="N1242" s="65">
        <v>30762</v>
      </c>
      <c r="O1242" s="65" t="s">
        <v>749</v>
      </c>
      <c r="R1242" s="260" t="s">
        <v>4201</v>
      </c>
      <c r="S1242" s="260" t="s">
        <v>2953</v>
      </c>
      <c r="Y1242" s="6" t="s">
        <v>2953</v>
      </c>
    </row>
    <row r="1243" spans="1:25">
      <c r="A1243" s="80">
        <v>1339</v>
      </c>
      <c r="B1243" s="446">
        <v>1939</v>
      </c>
      <c r="C1243" s="415"/>
      <c r="D1243" s="416" t="e">
        <v>#N/A</v>
      </c>
      <c r="E1243" s="65" t="s">
        <v>2219</v>
      </c>
      <c r="F1243" s="67">
        <f>+IFERROR(IF(VLOOKUP($A1243,Indicators!$A:$D,3,FALSE)=0,"TBD",VLOOKUP($A1243,Indicators!$A:$D,3,FALSE)),"TBD")</f>
        <v>9</v>
      </c>
      <c r="G1243" s="183" t="s">
        <v>718</v>
      </c>
      <c r="H1243" s="65" t="s">
        <v>3924</v>
      </c>
      <c r="J1243" s="65" t="s">
        <v>3792</v>
      </c>
      <c r="N1243" s="65">
        <v>30764</v>
      </c>
      <c r="O1243" s="65" t="s">
        <v>749</v>
      </c>
      <c r="R1243" s="260" t="s">
        <v>4201</v>
      </c>
      <c r="S1243" s="260" t="s">
        <v>2953</v>
      </c>
      <c r="Y1243" s="6" t="s">
        <v>2953</v>
      </c>
    </row>
    <row r="1244" spans="1:25">
      <c r="A1244" s="80">
        <v>1340</v>
      </c>
      <c r="B1244" s="446">
        <v>1940</v>
      </c>
      <c r="C1244" s="415"/>
      <c r="D1244" s="416" t="e">
        <v>#N/A</v>
      </c>
      <c r="E1244" s="65" t="s">
        <v>2220</v>
      </c>
      <c r="F1244" s="67">
        <f>+IFERROR(IF(VLOOKUP($A1244,Indicators!$A:$D,3,FALSE)=0,"TBD",VLOOKUP($A1244,Indicators!$A:$D,3,FALSE)),"TBD")</f>
        <v>9</v>
      </c>
      <c r="G1244" s="183" t="s">
        <v>718</v>
      </c>
      <c r="H1244" s="65" t="s">
        <v>3924</v>
      </c>
      <c r="J1244" s="65" t="s">
        <v>3792</v>
      </c>
      <c r="N1244" s="65">
        <v>30769</v>
      </c>
      <c r="O1244" s="65" t="s">
        <v>749</v>
      </c>
      <c r="P1244" s="6" t="s">
        <v>4302</v>
      </c>
      <c r="R1244" s="260" t="s">
        <v>4063</v>
      </c>
      <c r="S1244" s="260" t="s">
        <v>2953</v>
      </c>
      <c r="Y1244" s="6" t="s">
        <v>4034</v>
      </c>
    </row>
    <row r="1245" spans="1:25">
      <c r="A1245" s="80">
        <v>1341</v>
      </c>
      <c r="B1245" s="446">
        <v>1941</v>
      </c>
      <c r="C1245" s="415"/>
      <c r="D1245" s="416" t="e">
        <v>#N/A</v>
      </c>
      <c r="E1245" s="65" t="s">
        <v>2221</v>
      </c>
      <c r="F1245" s="67">
        <f>+IFERROR(IF(VLOOKUP($A1245,Indicators!$A:$D,3,FALSE)=0,"TBD",VLOOKUP($A1245,Indicators!$A:$D,3,FALSE)),"TBD")</f>
        <v>9</v>
      </c>
      <c r="G1245" s="183" t="s">
        <v>718</v>
      </c>
      <c r="H1245" s="65" t="s">
        <v>3924</v>
      </c>
      <c r="J1245" s="65" t="s">
        <v>3792</v>
      </c>
      <c r="N1245" s="65">
        <v>30770</v>
      </c>
      <c r="O1245" s="65" t="s">
        <v>749</v>
      </c>
      <c r="P1245" s="6"/>
      <c r="R1245" s="260" t="s">
        <v>2953</v>
      </c>
      <c r="S1245" s="260" t="s">
        <v>2953</v>
      </c>
      <c r="Y1245" s="6" t="s">
        <v>2953</v>
      </c>
    </row>
    <row r="1246" spans="1:25">
      <c r="A1246" s="80">
        <v>1342</v>
      </c>
      <c r="B1246" s="446">
        <v>1942</v>
      </c>
      <c r="C1246" s="415"/>
      <c r="D1246" s="416" t="e">
        <v>#N/A</v>
      </c>
      <c r="E1246" s="65" t="s">
        <v>2222</v>
      </c>
      <c r="F1246" s="67">
        <f>+IFERROR(IF(VLOOKUP($A1246,Indicators!$A:$D,3,FALSE)=0,"TBD",VLOOKUP($A1246,Indicators!$A:$D,3,FALSE)),"TBD")</f>
        <v>9</v>
      </c>
      <c r="G1246" s="183" t="s">
        <v>718</v>
      </c>
      <c r="H1246" s="65" t="s">
        <v>3924</v>
      </c>
      <c r="J1246" s="65" t="s">
        <v>3792</v>
      </c>
      <c r="N1246" s="65">
        <v>30771</v>
      </c>
      <c r="O1246" s="65" t="s">
        <v>749</v>
      </c>
      <c r="P1246" s="6"/>
      <c r="R1246" s="260" t="s">
        <v>2953</v>
      </c>
      <c r="S1246" s="260" t="s">
        <v>2953</v>
      </c>
      <c r="Y1246" s="6" t="s">
        <v>2953</v>
      </c>
    </row>
    <row r="1247" spans="1:25">
      <c r="A1247" s="80">
        <v>1343</v>
      </c>
      <c r="B1247" s="446">
        <v>1943</v>
      </c>
      <c r="C1247" s="415"/>
      <c r="D1247" s="416" t="e">
        <v>#N/A</v>
      </c>
      <c r="E1247" s="65" t="s">
        <v>2223</v>
      </c>
      <c r="F1247" s="67">
        <f>+IFERROR(IF(VLOOKUP($A1247,Indicators!$A:$D,3,FALSE)=0,"TBD",VLOOKUP($A1247,Indicators!$A:$D,3,FALSE)),"TBD")</f>
        <v>9</v>
      </c>
      <c r="G1247" s="183" t="s">
        <v>718</v>
      </c>
      <c r="H1247" s="65" t="s">
        <v>3924</v>
      </c>
      <c r="J1247" s="65" t="s">
        <v>3792</v>
      </c>
      <c r="N1247" s="65">
        <v>30772</v>
      </c>
      <c r="O1247" s="65" t="s">
        <v>749</v>
      </c>
      <c r="P1247" s="6"/>
      <c r="R1247" s="260" t="s">
        <v>2953</v>
      </c>
      <c r="S1247" s="260" t="s">
        <v>2953</v>
      </c>
      <c r="Y1247" s="6" t="s">
        <v>2953</v>
      </c>
    </row>
    <row r="1248" spans="1:25">
      <c r="A1248" s="80">
        <v>1344</v>
      </c>
      <c r="B1248" s="446">
        <v>1944</v>
      </c>
      <c r="C1248" s="415"/>
      <c r="D1248" s="416" t="e">
        <v>#N/A</v>
      </c>
      <c r="E1248" s="65" t="s">
        <v>2224</v>
      </c>
      <c r="F1248" s="67">
        <f>+IFERROR(IF(VLOOKUP($A1248,Indicators!$A:$D,3,FALSE)=0,"TBD",VLOOKUP($A1248,Indicators!$A:$D,3,FALSE)),"TBD")</f>
        <v>9</v>
      </c>
      <c r="G1248" s="183" t="s">
        <v>718</v>
      </c>
      <c r="H1248" s="65" t="s">
        <v>3791</v>
      </c>
      <c r="J1248" s="65" t="s">
        <v>3792</v>
      </c>
      <c r="N1248" s="65">
        <v>30773</v>
      </c>
      <c r="O1248" s="65" t="s">
        <v>749</v>
      </c>
      <c r="P1248" s="6"/>
      <c r="R1248" s="260" t="s">
        <v>2953</v>
      </c>
      <c r="S1248" s="260" t="s">
        <v>2953</v>
      </c>
      <c r="Y1248" s="6" t="s">
        <v>2953</v>
      </c>
    </row>
    <row r="1249" spans="1:25">
      <c r="A1249" s="80">
        <v>1345</v>
      </c>
      <c r="B1249" s="446">
        <v>1945</v>
      </c>
      <c r="C1249" s="415"/>
      <c r="D1249" s="416" t="e">
        <v>#N/A</v>
      </c>
      <c r="E1249" s="65" t="s">
        <v>2225</v>
      </c>
      <c r="F1249" s="67">
        <f>+IFERROR(IF(VLOOKUP($A1249,Indicators!$A:$D,3,FALSE)=0,"TBD",VLOOKUP($A1249,Indicators!$A:$D,3,FALSE)),"TBD")</f>
        <v>9</v>
      </c>
      <c r="G1249" s="183" t="s">
        <v>718</v>
      </c>
      <c r="H1249" s="65" t="s">
        <v>3924</v>
      </c>
      <c r="J1249" s="65" t="s">
        <v>3792</v>
      </c>
      <c r="N1249" s="65">
        <v>30774</v>
      </c>
      <c r="O1249" s="65" t="s">
        <v>749</v>
      </c>
      <c r="P1249" s="6" t="s">
        <v>4300</v>
      </c>
      <c r="R1249" s="260" t="s">
        <v>2953</v>
      </c>
      <c r="S1249" s="260" t="s">
        <v>2953</v>
      </c>
      <c r="Y1249" s="6" t="s">
        <v>2953</v>
      </c>
    </row>
    <row r="1250" spans="1:25">
      <c r="A1250" s="80">
        <v>1346</v>
      </c>
      <c r="B1250" s="446">
        <v>1946</v>
      </c>
      <c r="C1250" s="415"/>
      <c r="D1250" s="416" t="e">
        <v>#N/A</v>
      </c>
      <c r="E1250" s="65" t="s">
        <v>2226</v>
      </c>
      <c r="F1250" s="67">
        <f>+IFERROR(IF(VLOOKUP($A1250,Indicators!$A:$D,3,FALSE)=0,"TBD",VLOOKUP($A1250,Indicators!$A:$D,3,FALSE)),"TBD")</f>
        <v>9</v>
      </c>
      <c r="G1250" s="183" t="s">
        <v>718</v>
      </c>
      <c r="H1250" s="65" t="s">
        <v>3924</v>
      </c>
      <c r="J1250" s="65" t="s">
        <v>3792</v>
      </c>
      <c r="N1250" s="65">
        <v>30775</v>
      </c>
      <c r="O1250" s="65" t="s">
        <v>749</v>
      </c>
      <c r="P1250" s="6"/>
      <c r="R1250" s="260" t="s">
        <v>4201</v>
      </c>
      <c r="S1250" s="260" t="s">
        <v>2953</v>
      </c>
      <c r="Y1250" s="6" t="s">
        <v>2953</v>
      </c>
    </row>
    <row r="1251" spans="1:25">
      <c r="A1251" s="80">
        <v>1347</v>
      </c>
      <c r="B1251" s="446">
        <v>1947</v>
      </c>
      <c r="C1251" s="415"/>
      <c r="D1251" s="416" t="e">
        <v>#N/A</v>
      </c>
      <c r="E1251" s="65" t="s">
        <v>2227</v>
      </c>
      <c r="F1251" s="67">
        <f>+IFERROR(IF(VLOOKUP($A1251,Indicators!$A:$D,3,FALSE)=0,"TBD",VLOOKUP($A1251,Indicators!$A:$D,3,FALSE)),"TBD")</f>
        <v>9</v>
      </c>
      <c r="G1251" s="183" t="s">
        <v>718</v>
      </c>
      <c r="H1251" s="65" t="s">
        <v>3924</v>
      </c>
      <c r="J1251" s="65" t="s">
        <v>3792</v>
      </c>
      <c r="N1251" s="65">
        <v>30776</v>
      </c>
      <c r="O1251" s="65" t="s">
        <v>749</v>
      </c>
      <c r="P1251" s="6"/>
      <c r="R1251" s="260" t="s">
        <v>4201</v>
      </c>
      <c r="S1251" s="260" t="s">
        <v>2953</v>
      </c>
      <c r="Y1251" s="6" t="s">
        <v>2953</v>
      </c>
    </row>
    <row r="1252" spans="1:25">
      <c r="A1252" s="80">
        <v>1348</v>
      </c>
      <c r="B1252" s="446">
        <v>1948</v>
      </c>
      <c r="C1252" s="415"/>
      <c r="D1252" s="416" t="e">
        <v>#N/A</v>
      </c>
      <c r="E1252" s="65" t="s">
        <v>2228</v>
      </c>
      <c r="F1252" s="67">
        <f>+IFERROR(IF(VLOOKUP($A1252,Indicators!$A:$D,3,FALSE)=0,"TBD",VLOOKUP($A1252,Indicators!$A:$D,3,FALSE)),"TBD")</f>
        <v>9</v>
      </c>
      <c r="G1252" s="183" t="s">
        <v>718</v>
      </c>
      <c r="H1252" s="65" t="s">
        <v>3924</v>
      </c>
      <c r="J1252" s="65" t="s">
        <v>3792</v>
      </c>
      <c r="N1252" s="65">
        <v>30780</v>
      </c>
      <c r="O1252" s="65" t="s">
        <v>749</v>
      </c>
      <c r="P1252" s="6" t="s">
        <v>4300</v>
      </c>
      <c r="R1252" s="260" t="s">
        <v>2953</v>
      </c>
      <c r="S1252" s="260" t="s">
        <v>2953</v>
      </c>
      <c r="Y1252" s="6" t="s">
        <v>2953</v>
      </c>
    </row>
    <row r="1253" spans="1:25">
      <c r="A1253" s="80">
        <v>1349</v>
      </c>
      <c r="B1253" s="446">
        <v>1949</v>
      </c>
      <c r="C1253" s="415"/>
      <c r="D1253" s="416" t="e">
        <v>#N/A</v>
      </c>
      <c r="E1253" s="65" t="s">
        <v>2229</v>
      </c>
      <c r="F1253" s="67">
        <f>+IFERROR(IF(VLOOKUP($A1253,Indicators!$A:$D,3,FALSE)=0,"TBD",VLOOKUP($A1253,Indicators!$A:$D,3,FALSE)),"TBD")</f>
        <v>9</v>
      </c>
      <c r="G1253" s="183" t="s">
        <v>718</v>
      </c>
      <c r="H1253" s="65" t="s">
        <v>3924</v>
      </c>
      <c r="J1253" s="65" t="s">
        <v>3792</v>
      </c>
      <c r="N1253" s="65">
        <v>30781</v>
      </c>
      <c r="O1253" s="65" t="s">
        <v>749</v>
      </c>
      <c r="R1253" s="260" t="s">
        <v>4201</v>
      </c>
      <c r="S1253" s="260" t="s">
        <v>2953</v>
      </c>
      <c r="Y1253" s="6" t="s">
        <v>2953</v>
      </c>
    </row>
    <row r="1254" spans="1:25">
      <c r="A1254" s="80">
        <v>1350</v>
      </c>
      <c r="B1254" s="446">
        <v>1950</v>
      </c>
      <c r="C1254" s="415"/>
      <c r="D1254" s="416" t="e">
        <v>#N/A</v>
      </c>
      <c r="E1254" s="65" t="s">
        <v>2230</v>
      </c>
      <c r="F1254" s="67">
        <f>+IFERROR(IF(VLOOKUP($A1254,Indicators!$A:$D,3,FALSE)=0,"TBD",VLOOKUP($A1254,Indicators!$A:$D,3,FALSE)),"TBD")</f>
        <v>9</v>
      </c>
      <c r="G1254" s="183" t="s">
        <v>718</v>
      </c>
      <c r="H1254" s="65" t="s">
        <v>3924</v>
      </c>
      <c r="J1254" s="65" t="s">
        <v>3792</v>
      </c>
      <c r="N1254" s="65">
        <v>30783</v>
      </c>
      <c r="O1254" s="65" t="s">
        <v>749</v>
      </c>
      <c r="R1254" s="260" t="s">
        <v>4201</v>
      </c>
      <c r="S1254" s="260" t="s">
        <v>2953</v>
      </c>
      <c r="Y1254" s="6" t="s">
        <v>2953</v>
      </c>
    </row>
    <row r="1255" spans="1:25">
      <c r="A1255" s="80">
        <v>1351</v>
      </c>
      <c r="B1255" s="446">
        <v>1951</v>
      </c>
      <c r="C1255" s="415"/>
      <c r="D1255" s="416" t="e">
        <v>#N/A</v>
      </c>
      <c r="E1255" s="65" t="s">
        <v>2231</v>
      </c>
      <c r="F1255" s="67">
        <f>+IFERROR(IF(VLOOKUP($A1255,Indicators!$A:$D,3,FALSE)=0,"TBD",VLOOKUP($A1255,Indicators!$A:$D,3,FALSE)),"TBD")</f>
        <v>9</v>
      </c>
      <c r="G1255" s="183" t="s">
        <v>718</v>
      </c>
      <c r="H1255" s="65" t="s">
        <v>3924</v>
      </c>
      <c r="J1255" s="65" t="s">
        <v>3792</v>
      </c>
      <c r="N1255" s="65">
        <v>30788</v>
      </c>
      <c r="O1255" s="65" t="s">
        <v>749</v>
      </c>
      <c r="R1255" s="260" t="s">
        <v>2953</v>
      </c>
      <c r="S1255" s="260" t="s">
        <v>2953</v>
      </c>
      <c r="Y1255" s="6" t="s">
        <v>2953</v>
      </c>
    </row>
    <row r="1256" spans="1:25">
      <c r="A1256" s="80">
        <v>1352</v>
      </c>
      <c r="B1256" s="446">
        <v>1952</v>
      </c>
      <c r="C1256" s="415"/>
      <c r="D1256" s="416" t="e">
        <v>#N/A</v>
      </c>
      <c r="E1256" s="65" t="s">
        <v>2232</v>
      </c>
      <c r="F1256" s="67">
        <f>+IFERROR(IF(VLOOKUP($A1256,Indicators!$A:$D,3,FALSE)=0,"TBD",VLOOKUP($A1256,Indicators!$A:$D,3,FALSE)),"TBD")</f>
        <v>9</v>
      </c>
      <c r="G1256" s="183" t="s">
        <v>718</v>
      </c>
      <c r="H1256" s="65" t="s">
        <v>3924</v>
      </c>
      <c r="J1256" s="65" t="s">
        <v>3792</v>
      </c>
      <c r="N1256" s="65">
        <v>30789</v>
      </c>
      <c r="O1256" s="65" t="s">
        <v>749</v>
      </c>
      <c r="R1256" s="260" t="s">
        <v>2953</v>
      </c>
      <c r="S1256" s="260" t="s">
        <v>2953</v>
      </c>
      <c r="Y1256" s="6" t="s">
        <v>2953</v>
      </c>
    </row>
    <row r="1257" spans="1:25">
      <c r="A1257" s="80">
        <v>1353</v>
      </c>
      <c r="B1257" s="446">
        <v>1953</v>
      </c>
      <c r="C1257" s="415"/>
      <c r="D1257" s="416" t="e">
        <v>#N/A</v>
      </c>
      <c r="E1257" s="65" t="s">
        <v>2233</v>
      </c>
      <c r="F1257" s="67">
        <f>+IFERROR(IF(VLOOKUP($A1257,Indicators!$A:$D,3,FALSE)=0,"TBD",VLOOKUP($A1257,Indicators!$A:$D,3,FALSE)),"TBD")</f>
        <v>9</v>
      </c>
      <c r="G1257" s="183" t="s">
        <v>718</v>
      </c>
      <c r="H1257" s="65" t="s">
        <v>3924</v>
      </c>
      <c r="J1257" s="65" t="s">
        <v>3792</v>
      </c>
      <c r="N1257" s="65">
        <v>30790</v>
      </c>
      <c r="O1257" s="65" t="s">
        <v>749</v>
      </c>
      <c r="R1257" s="260" t="s">
        <v>4201</v>
      </c>
      <c r="S1257" s="260" t="s">
        <v>2953</v>
      </c>
      <c r="Y1257" s="6" t="s">
        <v>2953</v>
      </c>
    </row>
    <row r="1258" spans="1:25">
      <c r="A1258" s="80">
        <v>1354</v>
      </c>
      <c r="B1258" s="446">
        <v>1954</v>
      </c>
      <c r="C1258" s="415"/>
      <c r="D1258" s="416" t="e">
        <v>#N/A</v>
      </c>
      <c r="E1258" s="65" t="s">
        <v>2234</v>
      </c>
      <c r="F1258" s="67">
        <f>+IFERROR(IF(VLOOKUP($A1258,Indicators!$A:$D,3,FALSE)=0,"TBD",VLOOKUP($A1258,Indicators!$A:$D,3,FALSE)),"TBD")</f>
        <v>9</v>
      </c>
      <c r="G1258" s="183" t="s">
        <v>718</v>
      </c>
      <c r="H1258" s="65" t="s">
        <v>3924</v>
      </c>
      <c r="J1258" s="65" t="s">
        <v>3792</v>
      </c>
      <c r="N1258" s="65">
        <v>30792</v>
      </c>
      <c r="O1258" s="65" t="s">
        <v>749</v>
      </c>
      <c r="R1258" s="260" t="s">
        <v>4201</v>
      </c>
      <c r="S1258" s="260" t="s">
        <v>2953</v>
      </c>
      <c r="Y1258" s="6" t="s">
        <v>2953</v>
      </c>
    </row>
    <row r="1259" spans="1:25">
      <c r="A1259" s="80">
        <v>1355</v>
      </c>
      <c r="B1259" s="446">
        <v>1955</v>
      </c>
      <c r="C1259" s="415"/>
      <c r="D1259" s="416" t="e">
        <v>#N/A</v>
      </c>
      <c r="E1259" s="65" t="s">
        <v>2235</v>
      </c>
      <c r="F1259" s="67">
        <f>+IFERROR(IF(VLOOKUP($A1259,Indicators!$A:$D,3,FALSE)=0,"TBD",VLOOKUP($A1259,Indicators!$A:$D,3,FALSE)),"TBD")</f>
        <v>9</v>
      </c>
      <c r="G1259" s="183" t="s">
        <v>718</v>
      </c>
      <c r="H1259" s="65" t="s">
        <v>3924</v>
      </c>
      <c r="J1259" s="65" t="s">
        <v>3792</v>
      </c>
      <c r="N1259" s="65">
        <v>30796</v>
      </c>
      <c r="O1259" s="65" t="s">
        <v>749</v>
      </c>
      <c r="R1259" s="260" t="s">
        <v>2953</v>
      </c>
      <c r="S1259" s="260" t="s">
        <v>2953</v>
      </c>
      <c r="Y1259" s="6" t="s">
        <v>2953</v>
      </c>
    </row>
    <row r="1260" spans="1:25">
      <c r="A1260" s="80">
        <v>1356</v>
      </c>
      <c r="B1260" s="446">
        <v>1956</v>
      </c>
      <c r="C1260" s="415"/>
      <c r="D1260" s="416" t="e">
        <v>#N/A</v>
      </c>
      <c r="E1260" s="65" t="s">
        <v>2236</v>
      </c>
      <c r="F1260" s="67">
        <f>+IFERROR(IF(VLOOKUP($A1260,Indicators!$A:$D,3,FALSE)=0,"TBD",VLOOKUP($A1260,Indicators!$A:$D,3,FALSE)),"TBD")</f>
        <v>9</v>
      </c>
      <c r="G1260" s="183" t="s">
        <v>718</v>
      </c>
      <c r="H1260" s="65" t="s">
        <v>3924</v>
      </c>
      <c r="J1260" s="65" t="s">
        <v>3792</v>
      </c>
      <c r="N1260" s="65">
        <v>30797</v>
      </c>
      <c r="O1260" s="65" t="s">
        <v>749</v>
      </c>
      <c r="R1260" s="260" t="s">
        <v>4201</v>
      </c>
      <c r="S1260" s="260" t="s">
        <v>2953</v>
      </c>
      <c r="Y1260" s="6" t="s">
        <v>2953</v>
      </c>
    </row>
    <row r="1261" spans="1:25">
      <c r="A1261" s="80">
        <v>1357</v>
      </c>
      <c r="B1261" s="446">
        <v>1957</v>
      </c>
      <c r="C1261" s="415"/>
      <c r="D1261" s="416" t="e">
        <v>#N/A</v>
      </c>
      <c r="E1261" s="65" t="s">
        <v>2237</v>
      </c>
      <c r="F1261" s="67">
        <f>+IFERROR(IF(VLOOKUP($A1261,Indicators!$A:$D,3,FALSE)=0,"TBD",VLOOKUP($A1261,Indicators!$A:$D,3,FALSE)),"TBD")</f>
        <v>9</v>
      </c>
      <c r="G1261" s="183" t="s">
        <v>718</v>
      </c>
      <c r="H1261" s="65" t="s">
        <v>3924</v>
      </c>
      <c r="J1261" s="65" t="s">
        <v>3792</v>
      </c>
      <c r="N1261" s="65">
        <v>30799</v>
      </c>
      <c r="O1261" s="65" t="s">
        <v>749</v>
      </c>
      <c r="R1261" s="260" t="s">
        <v>4201</v>
      </c>
      <c r="S1261" s="260" t="s">
        <v>2953</v>
      </c>
      <c r="Y1261" s="6" t="s">
        <v>2953</v>
      </c>
    </row>
    <row r="1262" spans="1:25">
      <c r="A1262" s="80">
        <v>1358</v>
      </c>
      <c r="B1262" s="446">
        <v>1958</v>
      </c>
      <c r="C1262" s="415"/>
      <c r="D1262" s="416" t="e">
        <v>#N/A</v>
      </c>
      <c r="E1262" s="65" t="s">
        <v>2238</v>
      </c>
      <c r="F1262" s="67">
        <f>+IFERROR(IF(VLOOKUP($A1262,Indicators!$A:$D,3,FALSE)=0,"TBD",VLOOKUP($A1262,Indicators!$A:$D,3,FALSE)),"TBD")</f>
        <v>9</v>
      </c>
      <c r="G1262" s="183" t="s">
        <v>718</v>
      </c>
      <c r="H1262" s="65" t="s">
        <v>3924</v>
      </c>
      <c r="J1262" s="65" t="s">
        <v>3792</v>
      </c>
      <c r="N1262" s="65">
        <v>30804</v>
      </c>
      <c r="O1262" s="65" t="s">
        <v>749</v>
      </c>
      <c r="R1262" s="260" t="s">
        <v>2953</v>
      </c>
      <c r="S1262" s="260" t="s">
        <v>2953</v>
      </c>
      <c r="Y1262" s="6" t="s">
        <v>2953</v>
      </c>
    </row>
    <row r="1263" spans="1:25">
      <c r="A1263" s="80">
        <v>1359</v>
      </c>
      <c r="B1263" s="446">
        <v>1959</v>
      </c>
      <c r="C1263" s="415"/>
      <c r="D1263" s="416" t="e">
        <v>#N/A</v>
      </c>
      <c r="E1263" s="65" t="s">
        <v>2224</v>
      </c>
      <c r="F1263" s="67">
        <f>+IFERROR(IF(VLOOKUP($A1263,Indicators!$A:$D,3,FALSE)=0,"TBD",VLOOKUP($A1263,Indicators!$A:$D,3,FALSE)),"TBD")</f>
        <v>9</v>
      </c>
      <c r="G1263" s="183" t="s">
        <v>718</v>
      </c>
      <c r="H1263" s="65" t="s">
        <v>3791</v>
      </c>
      <c r="J1263" s="65" t="s">
        <v>3792</v>
      </c>
      <c r="N1263" s="65">
        <v>30805</v>
      </c>
      <c r="O1263" s="65" t="s">
        <v>749</v>
      </c>
      <c r="R1263" s="260" t="s">
        <v>2953</v>
      </c>
      <c r="S1263" s="260" t="s">
        <v>2953</v>
      </c>
      <c r="Y1263" s="6" t="s">
        <v>2953</v>
      </c>
    </row>
    <row r="1264" spans="1:25">
      <c r="A1264" s="80">
        <v>1360</v>
      </c>
      <c r="B1264" s="446">
        <v>1960</v>
      </c>
      <c r="C1264" s="415"/>
      <c r="D1264" s="416" t="e">
        <v>#N/A</v>
      </c>
      <c r="E1264" s="65" t="s">
        <v>2239</v>
      </c>
      <c r="F1264" s="67">
        <f>+IFERROR(IF(VLOOKUP($A1264,Indicators!$A:$D,3,FALSE)=0,"TBD",VLOOKUP($A1264,Indicators!$A:$D,3,FALSE)),"TBD")</f>
        <v>9</v>
      </c>
      <c r="G1264" s="183" t="s">
        <v>718</v>
      </c>
      <c r="H1264" s="65" t="s">
        <v>3924</v>
      </c>
      <c r="J1264" s="65" t="s">
        <v>3792</v>
      </c>
      <c r="N1264" s="65">
        <v>30806</v>
      </c>
      <c r="O1264" s="65" t="s">
        <v>749</v>
      </c>
      <c r="R1264" s="260" t="s">
        <v>2953</v>
      </c>
      <c r="S1264" s="260" t="s">
        <v>2953</v>
      </c>
      <c r="Y1264" s="6" t="s">
        <v>2953</v>
      </c>
    </row>
    <row r="1265" spans="1:25">
      <c r="A1265" s="80">
        <v>1361</v>
      </c>
      <c r="B1265" s="446">
        <v>1961</v>
      </c>
      <c r="C1265" s="415"/>
      <c r="D1265" s="416" t="e">
        <v>#N/A</v>
      </c>
      <c r="E1265" s="65" t="s">
        <v>2240</v>
      </c>
      <c r="F1265" s="67">
        <f>+IFERROR(IF(VLOOKUP($A1265,Indicators!$A:$D,3,FALSE)=0,"TBD",VLOOKUP($A1265,Indicators!$A:$D,3,FALSE)),"TBD")</f>
        <v>10</v>
      </c>
      <c r="G1265" s="183" t="s">
        <v>721</v>
      </c>
      <c r="H1265" s="65" t="s">
        <v>3791</v>
      </c>
      <c r="J1265" s="65" t="s">
        <v>3792</v>
      </c>
      <c r="N1265" s="65">
        <v>30807</v>
      </c>
      <c r="O1265" s="65" t="s">
        <v>749</v>
      </c>
      <c r="R1265" s="260" t="s">
        <v>2953</v>
      </c>
      <c r="S1265" s="260" t="s">
        <v>2953</v>
      </c>
      <c r="Y1265" s="6" t="s">
        <v>2953</v>
      </c>
    </row>
    <row r="1266" spans="1:25">
      <c r="A1266" s="80">
        <v>1362</v>
      </c>
      <c r="B1266" s="446">
        <v>1962</v>
      </c>
      <c r="C1266" s="415"/>
      <c r="D1266" s="416">
        <v>5349</v>
      </c>
      <c r="E1266" s="65" t="s">
        <v>4303</v>
      </c>
      <c r="F1266" s="67">
        <f>+IFERROR(IF(VLOOKUP($A1266,Indicators!$A:$D,3,FALSE)=0,"TBD",VLOOKUP($A1266,Indicators!$A:$D,3,FALSE)),"TBD")</f>
        <v>10</v>
      </c>
      <c r="G1266" s="183" t="s">
        <v>721</v>
      </c>
      <c r="H1266" s="65" t="s">
        <v>3791</v>
      </c>
      <c r="J1266" s="65" t="s">
        <v>3792</v>
      </c>
      <c r="M1266" s="188">
        <v>718</v>
      </c>
      <c r="N1266" s="65">
        <v>30808</v>
      </c>
      <c r="O1266" s="65" t="s">
        <v>749</v>
      </c>
      <c r="R1266" s="260" t="s">
        <v>2953</v>
      </c>
      <c r="S1266" s="260" t="s">
        <v>2953</v>
      </c>
      <c r="X1266" s="65" t="s">
        <v>4016</v>
      </c>
      <c r="Y1266" s="6" t="s">
        <v>2953</v>
      </c>
    </row>
    <row r="1267" spans="1:25">
      <c r="A1267" s="80">
        <v>1363</v>
      </c>
      <c r="B1267" s="446">
        <v>1963</v>
      </c>
      <c r="C1267" s="415"/>
      <c r="D1267" s="416" t="e">
        <v>#N/A</v>
      </c>
      <c r="E1267" s="65" t="s">
        <v>4304</v>
      </c>
      <c r="F1267" s="67">
        <f>+IFERROR(IF(VLOOKUP($A1267,Indicators!$A:$D,3,FALSE)=0,"TBD",VLOOKUP($A1267,Indicators!$A:$D,3,FALSE)),"TBD")</f>
        <v>10</v>
      </c>
      <c r="G1267" s="183" t="s">
        <v>721</v>
      </c>
      <c r="H1267" s="65" t="s">
        <v>3924</v>
      </c>
      <c r="J1267" s="65" t="s">
        <v>3792</v>
      </c>
      <c r="M1267" s="188">
        <v>724</v>
      </c>
      <c r="N1267" s="65">
        <v>30809</v>
      </c>
      <c r="O1267" s="65" t="s">
        <v>749</v>
      </c>
      <c r="R1267" s="260" t="s">
        <v>2953</v>
      </c>
      <c r="S1267" s="260" t="s">
        <v>2953</v>
      </c>
      <c r="Y1267" s="6" t="s">
        <v>2953</v>
      </c>
    </row>
    <row r="1268" spans="1:25">
      <c r="A1268" s="80">
        <v>1364</v>
      </c>
      <c r="B1268" s="446">
        <v>1964</v>
      </c>
      <c r="C1268" s="415"/>
      <c r="D1268" s="416" t="e">
        <v>#N/A</v>
      </c>
      <c r="E1268" s="65" t="s">
        <v>4305</v>
      </c>
      <c r="F1268" s="67">
        <f>+IFERROR(IF(VLOOKUP($A1268,Indicators!$A:$D,3,FALSE)=0,"TBD",VLOOKUP($A1268,Indicators!$A:$D,3,FALSE)),"TBD")</f>
        <v>10</v>
      </c>
      <c r="G1268" s="183" t="s">
        <v>721</v>
      </c>
      <c r="H1268" s="65" t="s">
        <v>3924</v>
      </c>
      <c r="J1268" s="65" t="s">
        <v>3792</v>
      </c>
      <c r="M1268" s="188">
        <v>726</v>
      </c>
      <c r="N1268" s="65">
        <v>30810</v>
      </c>
      <c r="O1268" s="65" t="s">
        <v>749</v>
      </c>
      <c r="R1268" s="260" t="s">
        <v>2953</v>
      </c>
      <c r="S1268" s="260" t="s">
        <v>2953</v>
      </c>
      <c r="Y1268" s="6" t="s">
        <v>4306</v>
      </c>
    </row>
    <row r="1269" spans="1:25">
      <c r="A1269" s="80">
        <v>1365</v>
      </c>
      <c r="B1269" s="446">
        <v>1965</v>
      </c>
      <c r="C1269" s="415"/>
      <c r="D1269" s="416" t="e">
        <v>#N/A</v>
      </c>
      <c r="E1269" s="65" t="s">
        <v>4307</v>
      </c>
      <c r="F1269" s="67">
        <f>+IFERROR(IF(VLOOKUP($A1269,Indicators!$A:$D,3,FALSE)=0,"TBD",VLOOKUP($A1269,Indicators!$A:$D,3,FALSE)),"TBD")</f>
        <v>10</v>
      </c>
      <c r="G1269" s="183" t="s">
        <v>721</v>
      </c>
      <c r="H1269" s="65" t="s">
        <v>3924</v>
      </c>
      <c r="J1269" s="65" t="s">
        <v>3792</v>
      </c>
      <c r="M1269" s="188">
        <v>727</v>
      </c>
      <c r="N1269" s="65">
        <v>30811</v>
      </c>
      <c r="O1269" s="65" t="s">
        <v>749</v>
      </c>
      <c r="R1269" s="260" t="s">
        <v>2953</v>
      </c>
      <c r="S1269" s="260" t="s">
        <v>2953</v>
      </c>
      <c r="Y1269" s="6" t="s">
        <v>4306</v>
      </c>
    </row>
    <row r="1270" spans="1:25">
      <c r="A1270" s="80">
        <v>1366</v>
      </c>
      <c r="B1270" s="446">
        <v>1966</v>
      </c>
      <c r="C1270" s="415"/>
      <c r="D1270" s="416" t="e">
        <v>#N/A</v>
      </c>
      <c r="E1270" s="65" t="s">
        <v>4308</v>
      </c>
      <c r="F1270" s="67">
        <f>+IFERROR(IF(VLOOKUP($A1270,Indicators!$A:$D,3,FALSE)=0,"TBD",VLOOKUP($A1270,Indicators!$A:$D,3,FALSE)),"TBD")</f>
        <v>10</v>
      </c>
      <c r="G1270" s="183" t="s">
        <v>721</v>
      </c>
      <c r="H1270" s="65" t="s">
        <v>3924</v>
      </c>
      <c r="J1270" s="65" t="s">
        <v>3792</v>
      </c>
      <c r="M1270" s="188">
        <v>728</v>
      </c>
      <c r="N1270" s="65">
        <v>30812</v>
      </c>
      <c r="O1270" s="65" t="s">
        <v>749</v>
      </c>
      <c r="R1270" s="260" t="s">
        <v>2953</v>
      </c>
      <c r="S1270" s="260" t="s">
        <v>2953</v>
      </c>
      <c r="Y1270" s="6" t="s">
        <v>2953</v>
      </c>
    </row>
    <row r="1271" spans="1:25">
      <c r="A1271" s="80">
        <v>1367</v>
      </c>
      <c r="B1271" s="446">
        <v>1967</v>
      </c>
      <c r="C1271" s="415"/>
      <c r="D1271" s="416" t="e">
        <v>#N/A</v>
      </c>
      <c r="E1271" s="65" t="s">
        <v>4309</v>
      </c>
      <c r="F1271" s="67">
        <f>+IFERROR(IF(VLOOKUP($A1271,Indicators!$A:$D,3,FALSE)=0,"TBD",VLOOKUP($A1271,Indicators!$A:$D,3,FALSE)),"TBD")</f>
        <v>10</v>
      </c>
      <c r="G1271" s="183" t="s">
        <v>721</v>
      </c>
      <c r="H1271" s="65" t="s">
        <v>3924</v>
      </c>
      <c r="J1271" s="65" t="s">
        <v>3792</v>
      </c>
      <c r="M1271" s="188">
        <v>732</v>
      </c>
      <c r="N1271" s="65">
        <v>30815</v>
      </c>
      <c r="O1271" s="65" t="s">
        <v>749</v>
      </c>
      <c r="R1271" s="260" t="s">
        <v>2953</v>
      </c>
      <c r="S1271" s="260" t="s">
        <v>2953</v>
      </c>
      <c r="X1271" s="65" t="s">
        <v>4310</v>
      </c>
      <c r="Y1271" s="6" t="s">
        <v>2953</v>
      </c>
    </row>
    <row r="1272" spans="1:25">
      <c r="A1272" s="80">
        <v>1368</v>
      </c>
      <c r="B1272" s="446">
        <v>1968</v>
      </c>
      <c r="C1272" s="415"/>
      <c r="D1272" s="416" t="e">
        <v>#N/A</v>
      </c>
      <c r="E1272" s="65" t="s">
        <v>2247</v>
      </c>
      <c r="F1272" s="67">
        <f>+IFERROR(IF(VLOOKUP($A1272,Indicators!$A:$D,3,FALSE)=0,"TBD",VLOOKUP($A1272,Indicators!$A:$D,3,FALSE)),"TBD")</f>
        <v>10</v>
      </c>
      <c r="G1272" s="183" t="s">
        <v>721</v>
      </c>
      <c r="H1272" s="65" t="s">
        <v>3791</v>
      </c>
      <c r="J1272" s="65" t="s">
        <v>3792</v>
      </c>
      <c r="N1272" s="65">
        <v>30816</v>
      </c>
      <c r="O1272" s="65" t="s">
        <v>749</v>
      </c>
      <c r="P1272" s="455" t="s">
        <v>3032</v>
      </c>
      <c r="R1272" s="260" t="s">
        <v>2953</v>
      </c>
      <c r="S1272" s="260" t="s">
        <v>2953</v>
      </c>
      <c r="Y1272" s="6" t="s">
        <v>3033</v>
      </c>
    </row>
    <row r="1273" spans="1:25">
      <c r="A1273" s="80">
        <v>1369</v>
      </c>
      <c r="B1273" s="446">
        <v>1969</v>
      </c>
      <c r="C1273" s="415"/>
      <c r="D1273" s="416">
        <v>5361</v>
      </c>
      <c r="E1273" s="65" t="s">
        <v>4311</v>
      </c>
      <c r="F1273" s="67">
        <f>+IFERROR(IF(VLOOKUP($A1273,Indicators!$A:$D,3,FALSE)=0,"TBD",VLOOKUP($A1273,Indicators!$A:$D,3,FALSE)),"TBD")</f>
        <v>10</v>
      </c>
      <c r="G1273" s="183" t="s">
        <v>721</v>
      </c>
      <c r="H1273" s="65" t="s">
        <v>3924</v>
      </c>
      <c r="J1273" s="65" t="s">
        <v>3792</v>
      </c>
      <c r="L1273" s="188"/>
      <c r="M1273" s="188">
        <v>720</v>
      </c>
      <c r="N1273" s="65">
        <v>30817</v>
      </c>
      <c r="O1273" s="65" t="s">
        <v>749</v>
      </c>
      <c r="R1273" s="260" t="s">
        <v>2953</v>
      </c>
      <c r="S1273" s="260" t="s">
        <v>2953</v>
      </c>
      <c r="Y1273" s="6" t="s">
        <v>2953</v>
      </c>
    </row>
    <row r="1274" spans="1:25">
      <c r="A1274" s="80">
        <v>1370</v>
      </c>
      <c r="B1274" s="446">
        <v>1970</v>
      </c>
      <c r="C1274" s="415"/>
      <c r="D1274" s="416">
        <v>4085</v>
      </c>
      <c r="E1274" s="65" t="s">
        <v>4312</v>
      </c>
      <c r="F1274" s="67">
        <f>+IFERROR(IF(VLOOKUP($A1274,Indicators!$A:$D,3,FALSE)=0,"TBD",VLOOKUP($A1274,Indicators!$A:$D,3,FALSE)),"TBD")</f>
        <v>11</v>
      </c>
      <c r="G1274" s="183" t="s">
        <v>723</v>
      </c>
      <c r="H1274" s="65" t="s">
        <v>3924</v>
      </c>
      <c r="J1274" s="65" t="s">
        <v>3792</v>
      </c>
      <c r="M1274" s="206">
        <v>401</v>
      </c>
      <c r="N1274" s="65">
        <v>30822</v>
      </c>
      <c r="O1274" s="65" t="s">
        <v>749</v>
      </c>
      <c r="R1274" s="260" t="s">
        <v>2953</v>
      </c>
      <c r="S1274" s="260" t="s">
        <v>2953</v>
      </c>
      <c r="Y1274" s="6" t="s">
        <v>2953</v>
      </c>
    </row>
    <row r="1275" spans="1:25">
      <c r="A1275" s="80">
        <v>1371</v>
      </c>
      <c r="B1275" s="446">
        <v>1971</v>
      </c>
      <c r="C1275" s="415"/>
      <c r="D1275" s="416">
        <v>4058</v>
      </c>
      <c r="E1275" s="65" t="s">
        <v>4313</v>
      </c>
      <c r="F1275" s="67">
        <f>+IFERROR(IF(VLOOKUP($A1275,Indicators!$A:$D,3,FALSE)=0,"TBD",VLOOKUP($A1275,Indicators!$A:$D,3,FALSE)),"TBD")</f>
        <v>11</v>
      </c>
      <c r="G1275" s="183" t="s">
        <v>723</v>
      </c>
      <c r="H1275" s="65" t="s">
        <v>3924</v>
      </c>
      <c r="J1275" s="65" t="s">
        <v>3792</v>
      </c>
      <c r="M1275" s="206">
        <v>397</v>
      </c>
      <c r="N1275" s="65">
        <v>30825</v>
      </c>
      <c r="O1275" s="65" t="s">
        <v>749</v>
      </c>
      <c r="R1275" s="260" t="s">
        <v>2953</v>
      </c>
      <c r="S1275" s="260" t="s">
        <v>2953</v>
      </c>
      <c r="Y1275" s="6" t="s">
        <v>2953</v>
      </c>
    </row>
    <row r="1276" spans="1:25">
      <c r="A1276" s="80">
        <v>1372</v>
      </c>
      <c r="B1276" s="446">
        <v>1972</v>
      </c>
      <c r="C1276" s="415"/>
      <c r="D1276" s="416">
        <v>4184</v>
      </c>
      <c r="E1276" s="65" t="s">
        <v>4314</v>
      </c>
      <c r="F1276" s="67">
        <f>+IFERROR(IF(VLOOKUP($A1276,Indicators!$A:$D,3,FALSE)=0,"TBD",VLOOKUP($A1276,Indicators!$A:$D,3,FALSE)),"TBD")</f>
        <v>11</v>
      </c>
      <c r="G1276" s="183" t="s">
        <v>723</v>
      </c>
      <c r="H1276" s="65" t="s">
        <v>3924</v>
      </c>
      <c r="J1276" s="65" t="s">
        <v>3792</v>
      </c>
      <c r="M1276" s="206">
        <v>423</v>
      </c>
      <c r="N1276" s="65">
        <v>30830</v>
      </c>
      <c r="O1276" s="65" t="s">
        <v>749</v>
      </c>
      <c r="R1276" s="260" t="s">
        <v>2953</v>
      </c>
      <c r="S1276" s="260" t="s">
        <v>2953</v>
      </c>
      <c r="Y1276" s="6" t="s">
        <v>2953</v>
      </c>
    </row>
    <row r="1277" spans="1:25">
      <c r="A1277" s="80">
        <v>1373</v>
      </c>
      <c r="B1277" s="446">
        <v>1973</v>
      </c>
      <c r="C1277" s="415"/>
      <c r="D1277" s="416">
        <v>4188</v>
      </c>
      <c r="E1277" s="6" t="s">
        <v>4315</v>
      </c>
      <c r="F1277" s="65">
        <v>11</v>
      </c>
      <c r="G1277" s="183" t="s">
        <v>4316</v>
      </c>
      <c r="H1277" s="65" t="s">
        <v>2950</v>
      </c>
      <c r="J1277" s="65" t="s">
        <v>2970</v>
      </c>
      <c r="M1277" s="206">
        <v>424</v>
      </c>
      <c r="N1277" s="65">
        <v>30831</v>
      </c>
      <c r="O1277" s="65" t="s">
        <v>749</v>
      </c>
      <c r="R1277" s="260" t="s">
        <v>2953</v>
      </c>
      <c r="S1277" s="260" t="s">
        <v>3048</v>
      </c>
      <c r="Y1277" s="6" t="s">
        <v>3468</v>
      </c>
    </row>
    <row r="1278" spans="1:25">
      <c r="A1278" s="80">
        <v>1374</v>
      </c>
      <c r="B1278" s="446">
        <v>1974</v>
      </c>
      <c r="C1278" s="415"/>
      <c r="D1278" s="416">
        <v>4052</v>
      </c>
      <c r="E1278" s="65" t="s">
        <v>4317</v>
      </c>
      <c r="F1278" s="67">
        <f>+IFERROR(IF(VLOOKUP($A1278,Indicators!$A:$D,3,FALSE)=0,"TBD",VLOOKUP($A1278,Indicators!$A:$D,3,FALSE)),"TBD")</f>
        <v>11</v>
      </c>
      <c r="G1278" s="183" t="s">
        <v>723</v>
      </c>
      <c r="H1278" s="65" t="s">
        <v>3924</v>
      </c>
      <c r="J1278" s="65" t="s">
        <v>3792</v>
      </c>
      <c r="M1278" s="206">
        <v>394</v>
      </c>
      <c r="N1278" s="65">
        <v>30832</v>
      </c>
      <c r="O1278" s="65" t="s">
        <v>749</v>
      </c>
      <c r="R1278" s="260" t="s">
        <v>2953</v>
      </c>
      <c r="S1278" s="260" t="s">
        <v>2953</v>
      </c>
      <c r="Y1278" s="6" t="s">
        <v>2953</v>
      </c>
    </row>
    <row r="1279" spans="1:25">
      <c r="A1279" s="80">
        <v>1375</v>
      </c>
      <c r="B1279" s="446">
        <v>1975</v>
      </c>
      <c r="C1279" s="415"/>
      <c r="D1279" s="416">
        <v>4152</v>
      </c>
      <c r="E1279" s="65" t="s">
        <v>4318</v>
      </c>
      <c r="F1279" s="67">
        <f>+IFERROR(IF(VLOOKUP($A1279,Indicators!$A:$D,3,FALSE)=0,"TBD",VLOOKUP($A1279,Indicators!$A:$D,3,FALSE)),"TBD")</f>
        <v>11</v>
      </c>
      <c r="G1279" s="183" t="s">
        <v>723</v>
      </c>
      <c r="H1279" s="65" t="s">
        <v>3924</v>
      </c>
      <c r="J1279" s="65" t="s">
        <v>3792</v>
      </c>
      <c r="M1279" s="206">
        <v>411</v>
      </c>
      <c r="N1279" s="65">
        <v>30834</v>
      </c>
      <c r="O1279" s="65" t="s">
        <v>749</v>
      </c>
      <c r="R1279" s="260" t="s">
        <v>2953</v>
      </c>
      <c r="S1279" s="260" t="s">
        <v>2953</v>
      </c>
      <c r="Y1279" s="6" t="s">
        <v>2953</v>
      </c>
    </row>
    <row r="1280" spans="1:25">
      <c r="A1280" s="80">
        <v>1376</v>
      </c>
      <c r="B1280" s="446">
        <v>1976</v>
      </c>
      <c r="C1280" s="415"/>
      <c r="D1280" s="416">
        <v>4156</v>
      </c>
      <c r="E1280" s="65" t="s">
        <v>4319</v>
      </c>
      <c r="F1280" s="67">
        <f>+IFERROR(IF(VLOOKUP($A1280,Indicators!$A:$D,3,FALSE)=0,"TBD",VLOOKUP($A1280,Indicators!$A:$D,3,FALSE)),"TBD")</f>
        <v>11</v>
      </c>
      <c r="G1280" s="183" t="s">
        <v>723</v>
      </c>
      <c r="H1280" s="65" t="s">
        <v>3924</v>
      </c>
      <c r="J1280" s="65" t="s">
        <v>3792</v>
      </c>
      <c r="M1280" s="206">
        <v>413</v>
      </c>
      <c r="N1280" s="65">
        <v>30835</v>
      </c>
      <c r="O1280" s="65" t="s">
        <v>749</v>
      </c>
      <c r="R1280" s="260" t="s">
        <v>2953</v>
      </c>
      <c r="S1280" s="260" t="s">
        <v>2953</v>
      </c>
      <c r="Y1280" s="6" t="s">
        <v>2953</v>
      </c>
    </row>
    <row r="1281" spans="1:25">
      <c r="A1281" s="80">
        <v>1377</v>
      </c>
      <c r="B1281" s="446">
        <v>1977</v>
      </c>
      <c r="C1281" s="415"/>
      <c r="D1281" s="416">
        <v>4201</v>
      </c>
      <c r="E1281" s="65" t="s">
        <v>4320</v>
      </c>
      <c r="F1281" s="67">
        <f>+IFERROR(IF(VLOOKUP($A1281,Indicators!$A:$D,3,FALSE)=0,"TBD",VLOOKUP($A1281,Indicators!$A:$D,3,FALSE)),"TBD")</f>
        <v>11</v>
      </c>
      <c r="G1281" s="183" t="s">
        <v>723</v>
      </c>
      <c r="H1281" s="65" t="s">
        <v>3924</v>
      </c>
      <c r="J1281" s="65" t="s">
        <v>3792</v>
      </c>
      <c r="M1281" s="206">
        <v>425</v>
      </c>
      <c r="N1281" s="65">
        <v>30837</v>
      </c>
      <c r="O1281" s="65" t="s">
        <v>749</v>
      </c>
      <c r="R1281" s="260" t="s">
        <v>2953</v>
      </c>
      <c r="S1281" s="260" t="s">
        <v>2953</v>
      </c>
      <c r="Y1281" s="6" t="s">
        <v>2953</v>
      </c>
    </row>
    <row r="1282" spans="1:25">
      <c r="A1282" s="80">
        <v>1378</v>
      </c>
      <c r="B1282" s="446">
        <v>1978</v>
      </c>
      <c r="C1282" s="415"/>
      <c r="D1282" s="416">
        <v>4208</v>
      </c>
      <c r="E1282" s="65" t="s">
        <v>4321</v>
      </c>
      <c r="F1282" s="67">
        <f>+IFERROR(IF(VLOOKUP($A1282,Indicators!$A:$D,3,FALSE)=0,"TBD",VLOOKUP($A1282,Indicators!$A:$D,3,FALSE)),"TBD")</f>
        <v>11</v>
      </c>
      <c r="G1282" s="183" t="s">
        <v>723</v>
      </c>
      <c r="H1282" s="65" t="s">
        <v>3924</v>
      </c>
      <c r="J1282" s="65" t="s">
        <v>3792</v>
      </c>
      <c r="M1282" s="206">
        <v>428</v>
      </c>
      <c r="N1282" s="65">
        <v>30840</v>
      </c>
      <c r="O1282" s="65" t="s">
        <v>749</v>
      </c>
      <c r="R1282" s="260" t="s">
        <v>2953</v>
      </c>
      <c r="S1282" s="260" t="s">
        <v>2953</v>
      </c>
      <c r="Y1282" s="6" t="s">
        <v>2953</v>
      </c>
    </row>
    <row r="1283" spans="1:25">
      <c r="A1283" s="80">
        <v>1379</v>
      </c>
      <c r="B1283" s="446">
        <v>1979</v>
      </c>
      <c r="C1283" s="415"/>
      <c r="D1283" s="416">
        <v>4223</v>
      </c>
      <c r="E1283" s="65" t="s">
        <v>4322</v>
      </c>
      <c r="F1283" s="67">
        <f>+IFERROR(IF(VLOOKUP($A1283,Indicators!$A:$D,3,FALSE)=0,"TBD",VLOOKUP($A1283,Indicators!$A:$D,3,FALSE)),"TBD")</f>
        <v>11</v>
      </c>
      <c r="G1283" s="183" t="s">
        <v>723</v>
      </c>
      <c r="H1283" s="65" t="s">
        <v>3924</v>
      </c>
      <c r="J1283" s="65" t="s">
        <v>3792</v>
      </c>
      <c r="M1283" s="206">
        <v>433</v>
      </c>
      <c r="N1283" s="65">
        <v>30843</v>
      </c>
      <c r="O1283" s="65" t="s">
        <v>749</v>
      </c>
      <c r="R1283" s="260" t="s">
        <v>2953</v>
      </c>
      <c r="S1283" s="260" t="s">
        <v>2953</v>
      </c>
      <c r="Y1283" s="6" t="s">
        <v>2953</v>
      </c>
    </row>
    <row r="1284" spans="1:25">
      <c r="A1284" s="80">
        <v>1380</v>
      </c>
      <c r="B1284" s="446">
        <v>1980</v>
      </c>
      <c r="C1284" s="415"/>
      <c r="D1284" s="416">
        <v>4227</v>
      </c>
      <c r="E1284" s="65" t="s">
        <v>4323</v>
      </c>
      <c r="F1284" s="67">
        <f>+IFERROR(IF(VLOOKUP($A1284,Indicators!$A:$D,3,FALSE)=0,"TBD",VLOOKUP($A1284,Indicators!$A:$D,3,FALSE)),"TBD")</f>
        <v>11</v>
      </c>
      <c r="G1284" s="183" t="s">
        <v>723</v>
      </c>
      <c r="H1284" s="65" t="s">
        <v>3924</v>
      </c>
      <c r="J1284" s="65" t="s">
        <v>3792</v>
      </c>
      <c r="M1284" s="206">
        <v>435</v>
      </c>
      <c r="N1284" s="65">
        <v>30845</v>
      </c>
      <c r="O1284" s="65" t="s">
        <v>749</v>
      </c>
      <c r="R1284" s="260" t="s">
        <v>2953</v>
      </c>
      <c r="S1284" s="260" t="s">
        <v>2953</v>
      </c>
      <c r="Y1284" s="6" t="s">
        <v>2953</v>
      </c>
    </row>
    <row r="1285" spans="1:25">
      <c r="A1285" s="80">
        <v>1381</v>
      </c>
      <c r="B1285" s="446">
        <v>1981</v>
      </c>
      <c r="C1285" s="415"/>
      <c r="D1285" s="416">
        <v>4244</v>
      </c>
      <c r="E1285" s="65" t="s">
        <v>4324</v>
      </c>
      <c r="F1285" s="67">
        <f>+IFERROR(IF(VLOOKUP($A1285,Indicators!$A:$D,3,FALSE)=0,"TBD",VLOOKUP($A1285,Indicators!$A:$D,3,FALSE)),"TBD")</f>
        <v>11</v>
      </c>
      <c r="G1285" s="183" t="s">
        <v>723</v>
      </c>
      <c r="H1285" s="65" t="s">
        <v>3924</v>
      </c>
      <c r="J1285" s="65" t="s">
        <v>3792</v>
      </c>
      <c r="M1285" s="206">
        <v>443</v>
      </c>
      <c r="N1285" s="65">
        <v>30848</v>
      </c>
      <c r="O1285" s="65" t="s">
        <v>749</v>
      </c>
      <c r="R1285" s="260" t="s">
        <v>2953</v>
      </c>
      <c r="S1285" s="260" t="s">
        <v>2953</v>
      </c>
      <c r="Y1285" s="6" t="s">
        <v>4113</v>
      </c>
    </row>
    <row r="1286" spans="1:25">
      <c r="A1286" s="80">
        <v>1382</v>
      </c>
      <c r="B1286" s="446">
        <v>1982</v>
      </c>
      <c r="C1286" s="415"/>
      <c r="D1286" s="416">
        <v>4245</v>
      </c>
      <c r="E1286" s="65" t="s">
        <v>4325</v>
      </c>
      <c r="F1286" s="67">
        <f>+IFERROR(IF(VLOOKUP($A1286,Indicators!$A:$D,3,FALSE)=0,"TBD",VLOOKUP($A1286,Indicators!$A:$D,3,FALSE)),"TBD")</f>
        <v>11</v>
      </c>
      <c r="G1286" s="183" t="s">
        <v>723</v>
      </c>
      <c r="H1286" s="65" t="s">
        <v>3924</v>
      </c>
      <c r="J1286" s="65" t="s">
        <v>3792</v>
      </c>
      <c r="M1286" s="206">
        <v>444</v>
      </c>
      <c r="N1286" s="65">
        <v>30849</v>
      </c>
      <c r="O1286" s="65" t="s">
        <v>749</v>
      </c>
      <c r="R1286" s="260" t="s">
        <v>2953</v>
      </c>
      <c r="S1286" s="260" t="s">
        <v>2953</v>
      </c>
      <c r="Y1286" s="6" t="s">
        <v>2953</v>
      </c>
    </row>
    <row r="1287" spans="1:25">
      <c r="A1287" s="80">
        <v>1383</v>
      </c>
      <c r="B1287" s="446">
        <v>1983</v>
      </c>
      <c r="C1287" s="415"/>
      <c r="D1287" s="416">
        <v>4249</v>
      </c>
      <c r="E1287" s="65" t="s">
        <v>4326</v>
      </c>
      <c r="F1287" s="67">
        <f>+IFERROR(IF(VLOOKUP($A1287,Indicators!$A:$D,3,FALSE)=0,"TBD",VLOOKUP($A1287,Indicators!$A:$D,3,FALSE)),"TBD")</f>
        <v>11</v>
      </c>
      <c r="G1287" s="183" t="s">
        <v>723</v>
      </c>
      <c r="H1287" s="65" t="s">
        <v>3924</v>
      </c>
      <c r="J1287" s="65" t="s">
        <v>3792</v>
      </c>
      <c r="M1287" s="206">
        <v>446</v>
      </c>
      <c r="N1287" s="65">
        <v>30851</v>
      </c>
      <c r="O1287" s="65" t="s">
        <v>749</v>
      </c>
      <c r="R1287" s="260" t="s">
        <v>2953</v>
      </c>
      <c r="S1287" s="260" t="s">
        <v>2953</v>
      </c>
      <c r="Y1287" s="6" t="s">
        <v>2953</v>
      </c>
    </row>
    <row r="1288" spans="1:25">
      <c r="A1288" s="80">
        <v>1384</v>
      </c>
      <c r="B1288" s="446">
        <v>1984</v>
      </c>
      <c r="C1288" s="415"/>
      <c r="D1288" s="416">
        <v>4251</v>
      </c>
      <c r="E1288" s="65" t="s">
        <v>4327</v>
      </c>
      <c r="F1288" s="67">
        <f>+IFERROR(IF(VLOOKUP($A1288,Indicators!$A:$D,3,FALSE)=0,"TBD",VLOOKUP($A1288,Indicators!$A:$D,3,FALSE)),"TBD")</f>
        <v>11</v>
      </c>
      <c r="G1288" s="183" t="s">
        <v>723</v>
      </c>
      <c r="H1288" s="65" t="s">
        <v>3924</v>
      </c>
      <c r="J1288" s="65" t="s">
        <v>3792</v>
      </c>
      <c r="M1288" s="206">
        <v>448</v>
      </c>
      <c r="N1288" s="65">
        <v>30853</v>
      </c>
      <c r="O1288" s="65" t="s">
        <v>749</v>
      </c>
      <c r="R1288" s="260" t="s">
        <v>2953</v>
      </c>
      <c r="S1288" s="260" t="s">
        <v>2953</v>
      </c>
      <c r="Y1288" s="6" t="s">
        <v>2953</v>
      </c>
    </row>
    <row r="1289" spans="1:25">
      <c r="A1289" s="80">
        <v>1385</v>
      </c>
      <c r="B1289" s="446">
        <v>1985</v>
      </c>
      <c r="C1289" s="415"/>
      <c r="D1289" s="416">
        <v>4255</v>
      </c>
      <c r="E1289" s="65" t="s">
        <v>4328</v>
      </c>
      <c r="F1289" s="67">
        <f>+IFERROR(IF(VLOOKUP($A1289,Indicators!$A:$D,3,FALSE)=0,"TBD",VLOOKUP($A1289,Indicators!$A:$D,3,FALSE)),"TBD")</f>
        <v>11</v>
      </c>
      <c r="G1289" s="183" t="s">
        <v>723</v>
      </c>
      <c r="H1289" s="65" t="s">
        <v>3924</v>
      </c>
      <c r="J1289" s="65" t="s">
        <v>3792</v>
      </c>
      <c r="M1289" s="206">
        <v>450</v>
      </c>
      <c r="N1289" s="65">
        <v>30855</v>
      </c>
      <c r="O1289" s="65" t="s">
        <v>749</v>
      </c>
      <c r="R1289" s="260" t="s">
        <v>2953</v>
      </c>
      <c r="S1289" s="260" t="s">
        <v>2953</v>
      </c>
      <c r="Y1289" s="6" t="s">
        <v>2953</v>
      </c>
    </row>
    <row r="1290" spans="1:25">
      <c r="A1290" s="80">
        <v>1386</v>
      </c>
      <c r="B1290" s="446">
        <v>1986</v>
      </c>
      <c r="C1290" s="415"/>
      <c r="D1290" s="416">
        <v>4257</v>
      </c>
      <c r="E1290" s="65" t="s">
        <v>4329</v>
      </c>
      <c r="F1290" s="67">
        <f>+IFERROR(IF(VLOOKUP($A1290,Indicators!$A:$D,3,FALSE)=0,"TBD",VLOOKUP($A1290,Indicators!$A:$D,3,FALSE)),"TBD")</f>
        <v>11</v>
      </c>
      <c r="G1290" s="183" t="s">
        <v>723</v>
      </c>
      <c r="H1290" s="65" t="s">
        <v>3924</v>
      </c>
      <c r="J1290" s="65" t="s">
        <v>3792</v>
      </c>
      <c r="M1290" s="206">
        <v>452</v>
      </c>
      <c r="N1290" s="65">
        <v>30857</v>
      </c>
      <c r="O1290" s="65" t="s">
        <v>749</v>
      </c>
      <c r="R1290" s="260" t="s">
        <v>2953</v>
      </c>
      <c r="S1290" s="260" t="s">
        <v>2953</v>
      </c>
      <c r="Y1290" s="6" t="s">
        <v>2953</v>
      </c>
    </row>
    <row r="1291" spans="1:25">
      <c r="A1291" s="80">
        <v>1387</v>
      </c>
      <c r="B1291" s="446">
        <v>1987</v>
      </c>
      <c r="C1291" s="415"/>
      <c r="D1291" s="416">
        <v>4261</v>
      </c>
      <c r="E1291" s="65" t="s">
        <v>4330</v>
      </c>
      <c r="F1291" s="67">
        <f>+IFERROR(IF(VLOOKUP($A1291,Indicators!$A:$D,3,FALSE)=0,"TBD",VLOOKUP($A1291,Indicators!$A:$D,3,FALSE)),"TBD")</f>
        <v>11</v>
      </c>
      <c r="G1291" s="183" t="s">
        <v>723</v>
      </c>
      <c r="H1291" s="65" t="s">
        <v>3924</v>
      </c>
      <c r="J1291" s="65" t="s">
        <v>3792</v>
      </c>
      <c r="M1291" s="206">
        <v>454</v>
      </c>
      <c r="N1291" s="65">
        <v>30859</v>
      </c>
      <c r="O1291" s="65" t="s">
        <v>749</v>
      </c>
      <c r="R1291" s="260" t="s">
        <v>2953</v>
      </c>
      <c r="S1291" s="260" t="s">
        <v>2953</v>
      </c>
      <c r="Y1291" s="6" t="s">
        <v>2953</v>
      </c>
    </row>
    <row r="1292" spans="1:25">
      <c r="A1292" s="80">
        <v>1388</v>
      </c>
      <c r="B1292" s="446">
        <v>1988</v>
      </c>
      <c r="C1292" s="415"/>
      <c r="D1292" s="416">
        <v>4275</v>
      </c>
      <c r="E1292" s="65" t="s">
        <v>4331</v>
      </c>
      <c r="F1292" s="67">
        <f>+IFERROR(IF(VLOOKUP($A1292,Indicators!$A:$D,3,FALSE)=0,"TBD",VLOOKUP($A1292,Indicators!$A:$D,3,FALSE)),"TBD")</f>
        <v>11</v>
      </c>
      <c r="G1292" s="183" t="s">
        <v>723</v>
      </c>
      <c r="H1292" s="65" t="s">
        <v>3924</v>
      </c>
      <c r="J1292" s="65" t="s">
        <v>3792</v>
      </c>
      <c r="M1292" s="206">
        <v>456</v>
      </c>
      <c r="N1292" s="65">
        <v>30861</v>
      </c>
      <c r="O1292" s="65" t="s">
        <v>749</v>
      </c>
      <c r="R1292" s="260" t="s">
        <v>2953</v>
      </c>
      <c r="S1292" s="260" t="s">
        <v>2953</v>
      </c>
      <c r="Y1292" s="6" t="s">
        <v>2953</v>
      </c>
    </row>
    <row r="1293" spans="1:25">
      <c r="A1293" s="80">
        <v>1389</v>
      </c>
      <c r="B1293" s="446">
        <v>1989</v>
      </c>
      <c r="C1293" s="415"/>
      <c r="D1293" s="416" t="e">
        <v>#N/A</v>
      </c>
      <c r="E1293" s="65" t="s">
        <v>4332</v>
      </c>
      <c r="F1293" s="67">
        <f>+IFERROR(IF(VLOOKUP($A1293,Indicators!$A:$D,3,FALSE)=0,"TBD",VLOOKUP($A1293,Indicators!$A:$D,3,FALSE)),"TBD")</f>
        <v>11</v>
      </c>
      <c r="G1293" s="183" t="s">
        <v>723</v>
      </c>
      <c r="H1293" s="65" t="s">
        <v>3791</v>
      </c>
      <c r="J1293" s="65" t="s">
        <v>3792</v>
      </c>
      <c r="M1293" s="204"/>
      <c r="N1293" s="65">
        <v>30863</v>
      </c>
      <c r="O1293" s="65" t="s">
        <v>749</v>
      </c>
      <c r="R1293" s="260" t="s">
        <v>2953</v>
      </c>
      <c r="S1293" s="260" t="s">
        <v>2953</v>
      </c>
      <c r="Y1293" s="6" t="s">
        <v>3683</v>
      </c>
    </row>
    <row r="1294" spans="1:25">
      <c r="A1294" s="80">
        <v>1390</v>
      </c>
      <c r="B1294" s="446">
        <v>1990</v>
      </c>
      <c r="C1294" s="415"/>
      <c r="D1294" s="416">
        <v>4291</v>
      </c>
      <c r="E1294" s="65" t="s">
        <v>4333</v>
      </c>
      <c r="F1294" s="67">
        <f>+IFERROR(IF(VLOOKUP($A1294,Indicators!$A:$D,3,FALSE)=0,"TBD",VLOOKUP($A1294,Indicators!$A:$D,3,FALSE)),"TBD")</f>
        <v>11</v>
      </c>
      <c r="G1294" s="183" t="s">
        <v>723</v>
      </c>
      <c r="H1294" s="65" t="s">
        <v>3924</v>
      </c>
      <c r="J1294" s="65" t="s">
        <v>3792</v>
      </c>
      <c r="M1294" s="206">
        <v>461</v>
      </c>
      <c r="N1294" s="65">
        <v>30864</v>
      </c>
      <c r="O1294" s="65" t="s">
        <v>749</v>
      </c>
      <c r="R1294" s="260" t="s">
        <v>2953</v>
      </c>
      <c r="S1294" s="260" t="s">
        <v>2953</v>
      </c>
      <c r="W1294" s="65" t="s">
        <v>4334</v>
      </c>
      <c r="Y1294" s="6" t="s">
        <v>2953</v>
      </c>
    </row>
    <row r="1295" spans="1:25">
      <c r="A1295" s="80">
        <v>1391</v>
      </c>
      <c r="B1295" s="446">
        <v>1991</v>
      </c>
      <c r="C1295" s="415"/>
      <c r="D1295" s="416">
        <v>4295</v>
      </c>
      <c r="E1295" s="65" t="s">
        <v>4335</v>
      </c>
      <c r="F1295" s="67">
        <f>+IFERROR(IF(VLOOKUP($A1295,Indicators!$A:$D,3,FALSE)=0,"TBD",VLOOKUP($A1295,Indicators!$A:$D,3,FALSE)),"TBD")</f>
        <v>11</v>
      </c>
      <c r="G1295" s="183" t="s">
        <v>723</v>
      </c>
      <c r="H1295" s="65" t="s">
        <v>3924</v>
      </c>
      <c r="J1295" s="65" t="s">
        <v>3792</v>
      </c>
      <c r="M1295" s="206">
        <v>463</v>
      </c>
      <c r="N1295" s="65">
        <v>30866</v>
      </c>
      <c r="O1295" s="65" t="s">
        <v>749</v>
      </c>
      <c r="P1295" s="6" t="s">
        <v>4144</v>
      </c>
      <c r="R1295" s="260" t="s">
        <v>4145</v>
      </c>
      <c r="S1295" s="260" t="s">
        <v>2953</v>
      </c>
      <c r="Y1295" s="6" t="s">
        <v>4034</v>
      </c>
    </row>
    <row r="1296" spans="1:25">
      <c r="A1296" s="80">
        <v>1392</v>
      </c>
      <c r="B1296" s="446">
        <v>1992</v>
      </c>
      <c r="C1296" s="415"/>
      <c r="D1296" s="416">
        <v>4298</v>
      </c>
      <c r="E1296" s="65" t="s">
        <v>4336</v>
      </c>
      <c r="F1296" s="67">
        <f>+IFERROR(IF(VLOOKUP($A1296,Indicators!$A:$D,3,FALSE)=0,"TBD",VLOOKUP($A1296,Indicators!$A:$D,3,FALSE)),"TBD")</f>
        <v>11</v>
      </c>
      <c r="G1296" s="183" t="s">
        <v>723</v>
      </c>
      <c r="H1296" s="65" t="s">
        <v>3924</v>
      </c>
      <c r="J1296" s="65" t="s">
        <v>3792</v>
      </c>
      <c r="M1296" s="206">
        <v>464</v>
      </c>
      <c r="N1296" s="65">
        <v>30867</v>
      </c>
      <c r="O1296" s="65" t="s">
        <v>749</v>
      </c>
      <c r="P1296" s="6"/>
      <c r="R1296" s="260" t="s">
        <v>2953</v>
      </c>
      <c r="S1296" s="260" t="s">
        <v>2953</v>
      </c>
      <c r="Y1296" s="6" t="s">
        <v>2953</v>
      </c>
    </row>
    <row r="1297" spans="1:25">
      <c r="A1297" s="80">
        <v>1393</v>
      </c>
      <c r="B1297" s="446">
        <v>1993</v>
      </c>
      <c r="C1297" s="415"/>
      <c r="D1297" s="416">
        <v>4302</v>
      </c>
      <c r="E1297" s="65" t="s">
        <v>2272</v>
      </c>
      <c r="F1297" s="67">
        <f>+IFERROR(IF(VLOOKUP($A1297,Indicators!$A:$D,3,FALSE)=0,"TBD",VLOOKUP($A1297,Indicators!$A:$D,3,FALSE)),"TBD")</f>
        <v>11</v>
      </c>
      <c r="G1297" s="183" t="s">
        <v>723</v>
      </c>
      <c r="H1297" s="65" t="s">
        <v>3924</v>
      </c>
      <c r="J1297" s="65" t="s">
        <v>3792</v>
      </c>
      <c r="M1297" s="206">
        <v>466</v>
      </c>
      <c r="N1297" s="65">
        <v>30868</v>
      </c>
      <c r="O1297" s="65" t="s">
        <v>749</v>
      </c>
      <c r="P1297" s="6"/>
      <c r="R1297" s="260" t="s">
        <v>2953</v>
      </c>
      <c r="S1297" s="260" t="s">
        <v>2953</v>
      </c>
      <c r="Y1297" s="6" t="s">
        <v>2953</v>
      </c>
    </row>
    <row r="1298" spans="1:25">
      <c r="A1298" s="80">
        <v>1394</v>
      </c>
      <c r="B1298" s="446">
        <v>1994</v>
      </c>
      <c r="C1298" s="415"/>
      <c r="D1298" s="416">
        <v>4303</v>
      </c>
      <c r="E1298" s="65" t="s">
        <v>4337</v>
      </c>
      <c r="F1298" s="67">
        <f>+IFERROR(IF(VLOOKUP($A1298,Indicators!$A:$D,3,FALSE)=0,"TBD",VLOOKUP($A1298,Indicators!$A:$D,3,FALSE)),"TBD")</f>
        <v>11</v>
      </c>
      <c r="G1298" s="183" t="s">
        <v>723</v>
      </c>
      <c r="H1298" s="65" t="s">
        <v>3924</v>
      </c>
      <c r="J1298" s="65" t="s">
        <v>3792</v>
      </c>
      <c r="M1298" s="206">
        <v>467</v>
      </c>
      <c r="N1298" s="65">
        <v>30869</v>
      </c>
      <c r="O1298" s="65" t="s">
        <v>749</v>
      </c>
      <c r="P1298" s="6"/>
      <c r="R1298" s="260" t="s">
        <v>2953</v>
      </c>
      <c r="S1298" s="260" t="s">
        <v>2953</v>
      </c>
      <c r="W1298" s="65" t="s">
        <v>4338</v>
      </c>
      <c r="Y1298" s="6" t="s">
        <v>2953</v>
      </c>
    </row>
    <row r="1299" spans="1:25">
      <c r="A1299" s="80">
        <v>1395</v>
      </c>
      <c r="B1299" s="446">
        <v>1995</v>
      </c>
      <c r="C1299" s="415"/>
      <c r="D1299" s="416">
        <v>4311</v>
      </c>
      <c r="E1299" s="65" t="s">
        <v>4156</v>
      </c>
      <c r="F1299" s="67">
        <f>+IFERROR(IF(VLOOKUP($A1299,Indicators!$A:$D,3,FALSE)=0,"TBD",VLOOKUP($A1299,Indicators!$A:$D,3,FALSE)),"TBD")</f>
        <v>11</v>
      </c>
      <c r="G1299" s="183" t="s">
        <v>723</v>
      </c>
      <c r="H1299" s="65" t="s">
        <v>3924</v>
      </c>
      <c r="J1299" s="65" t="s">
        <v>3792</v>
      </c>
      <c r="M1299" s="206">
        <v>472</v>
      </c>
      <c r="N1299" s="65">
        <v>30874</v>
      </c>
      <c r="O1299" s="65" t="s">
        <v>749</v>
      </c>
      <c r="P1299" s="6" t="s">
        <v>3092</v>
      </c>
      <c r="R1299" s="260" t="s">
        <v>4155</v>
      </c>
      <c r="S1299" s="260" t="s">
        <v>2953</v>
      </c>
      <c r="W1299" s="65" t="s">
        <v>4338</v>
      </c>
      <c r="Y1299" s="6" t="s">
        <v>4034</v>
      </c>
    </row>
    <row r="1300" spans="1:25">
      <c r="A1300" s="80">
        <v>1396</v>
      </c>
      <c r="B1300" s="446">
        <v>1996</v>
      </c>
      <c r="C1300" s="415"/>
      <c r="D1300" s="416">
        <v>4314</v>
      </c>
      <c r="E1300" s="65" t="s">
        <v>2000</v>
      </c>
      <c r="F1300" s="67">
        <f>+IFERROR(IF(VLOOKUP($A1300,Indicators!$A:$D,3,FALSE)=0,"TBD",VLOOKUP($A1300,Indicators!$A:$D,3,FALSE)),"TBD")</f>
        <v>11</v>
      </c>
      <c r="G1300" s="183" t="s">
        <v>723</v>
      </c>
      <c r="H1300" s="65" t="s">
        <v>3924</v>
      </c>
      <c r="J1300" s="65" t="s">
        <v>3792</v>
      </c>
      <c r="M1300" s="206">
        <v>473</v>
      </c>
      <c r="N1300" s="65">
        <v>30875</v>
      </c>
      <c r="O1300" s="65" t="s">
        <v>749</v>
      </c>
      <c r="P1300" s="6" t="s">
        <v>4141</v>
      </c>
      <c r="R1300" s="260" t="s">
        <v>4000</v>
      </c>
      <c r="S1300" s="260" t="s">
        <v>2953</v>
      </c>
      <c r="Y1300" s="6" t="s">
        <v>4034</v>
      </c>
    </row>
    <row r="1301" spans="1:25">
      <c r="A1301" s="80">
        <v>1397</v>
      </c>
      <c r="B1301" s="446">
        <v>1997</v>
      </c>
      <c r="C1301" s="415"/>
      <c r="D1301" s="416">
        <v>4317</v>
      </c>
      <c r="E1301" s="65" t="s">
        <v>2275</v>
      </c>
      <c r="F1301" s="67">
        <f>+IFERROR(IF(VLOOKUP($A1301,Indicators!$A:$D,3,FALSE)=0,"TBD",VLOOKUP($A1301,Indicators!$A:$D,3,FALSE)),"TBD")</f>
        <v>11</v>
      </c>
      <c r="G1301" s="183" t="s">
        <v>723</v>
      </c>
      <c r="H1301" s="65" t="s">
        <v>3924</v>
      </c>
      <c r="J1301" s="65" t="s">
        <v>3792</v>
      </c>
      <c r="M1301" s="206">
        <v>474</v>
      </c>
      <c r="N1301" s="65">
        <v>30876</v>
      </c>
      <c r="O1301" s="65" t="s">
        <v>749</v>
      </c>
      <c r="P1301" s="6"/>
      <c r="R1301" s="260" t="s">
        <v>2953</v>
      </c>
      <c r="S1301" s="260" t="s">
        <v>2953</v>
      </c>
      <c r="Y1301" s="6" t="s">
        <v>2953</v>
      </c>
    </row>
    <row r="1302" spans="1:25">
      <c r="A1302" s="80">
        <v>1398</v>
      </c>
      <c r="B1302" s="446">
        <v>1998</v>
      </c>
      <c r="C1302" s="415"/>
      <c r="D1302" s="416">
        <v>4318</v>
      </c>
      <c r="E1302" s="65" t="s">
        <v>4339</v>
      </c>
      <c r="F1302" s="67">
        <f>+IFERROR(IF(VLOOKUP($A1302,Indicators!$A:$D,3,FALSE)=0,"TBD",VLOOKUP($A1302,Indicators!$A:$D,3,FALSE)),"TBD")</f>
        <v>11</v>
      </c>
      <c r="G1302" s="183" t="s">
        <v>723</v>
      </c>
      <c r="H1302" s="65" t="s">
        <v>3924</v>
      </c>
      <c r="J1302" s="65" t="s">
        <v>3792</v>
      </c>
      <c r="M1302" s="206">
        <v>475</v>
      </c>
      <c r="N1302" s="65">
        <v>30877</v>
      </c>
      <c r="O1302" s="65" t="s">
        <v>749</v>
      </c>
      <c r="P1302" s="6"/>
      <c r="R1302" s="260" t="s">
        <v>2953</v>
      </c>
      <c r="S1302" s="260" t="s">
        <v>2953</v>
      </c>
      <c r="Y1302" s="6" t="s">
        <v>2953</v>
      </c>
    </row>
    <row r="1303" spans="1:25">
      <c r="A1303" s="80">
        <v>1399</v>
      </c>
      <c r="B1303" s="446">
        <v>1999</v>
      </c>
      <c r="C1303" s="415"/>
      <c r="D1303" s="416">
        <v>4326</v>
      </c>
      <c r="E1303" s="65" t="s">
        <v>4154</v>
      </c>
      <c r="F1303" s="67">
        <f>+IFERROR(IF(VLOOKUP($A1303,Indicators!$A:$D,3,FALSE)=0,"TBD",VLOOKUP($A1303,Indicators!$A:$D,3,FALSE)),"TBD")</f>
        <v>11</v>
      </c>
      <c r="G1303" s="183" t="s">
        <v>723</v>
      </c>
      <c r="H1303" s="65" t="s">
        <v>3924</v>
      </c>
      <c r="J1303" s="65" t="s">
        <v>3792</v>
      </c>
      <c r="M1303" s="206">
        <v>478</v>
      </c>
      <c r="N1303" s="65">
        <v>30880</v>
      </c>
      <c r="O1303" s="65" t="s">
        <v>749</v>
      </c>
      <c r="P1303" s="6" t="s">
        <v>3098</v>
      </c>
      <c r="R1303" s="260" t="s">
        <v>4155</v>
      </c>
      <c r="S1303" s="260" t="s">
        <v>2953</v>
      </c>
      <c r="Y1303" s="6" t="s">
        <v>2953</v>
      </c>
    </row>
    <row r="1304" spans="1:25">
      <c r="A1304" s="80">
        <v>1400</v>
      </c>
      <c r="B1304" s="446">
        <v>2000</v>
      </c>
      <c r="C1304" s="415"/>
      <c r="D1304" s="416">
        <v>4327</v>
      </c>
      <c r="E1304" s="65" t="s">
        <v>4340</v>
      </c>
      <c r="F1304" s="67">
        <f>+IFERROR(IF(VLOOKUP($A1304,Indicators!$A:$D,3,FALSE)=0,"TBD",VLOOKUP($A1304,Indicators!$A:$D,3,FALSE)),"TBD")</f>
        <v>11</v>
      </c>
      <c r="G1304" s="183" t="s">
        <v>723</v>
      </c>
      <c r="H1304" s="65" t="s">
        <v>3924</v>
      </c>
      <c r="J1304" s="65" t="s">
        <v>3792</v>
      </c>
      <c r="M1304" s="206">
        <v>479</v>
      </c>
      <c r="N1304" s="65">
        <v>30881</v>
      </c>
      <c r="O1304" s="65" t="s">
        <v>749</v>
      </c>
      <c r="R1304" s="260" t="s">
        <v>4341</v>
      </c>
      <c r="S1304" s="260" t="s">
        <v>2953</v>
      </c>
      <c r="X1304" s="65" t="s">
        <v>3109</v>
      </c>
      <c r="Y1304" s="6" t="s">
        <v>4009</v>
      </c>
    </row>
    <row r="1305" spans="1:25">
      <c r="A1305" s="80">
        <v>1401</v>
      </c>
      <c r="B1305" s="446">
        <v>2001</v>
      </c>
      <c r="C1305" s="415"/>
      <c r="D1305" s="416">
        <v>4328</v>
      </c>
      <c r="E1305" s="65" t="s">
        <v>4342</v>
      </c>
      <c r="F1305" s="67">
        <f>+IFERROR(IF(VLOOKUP($A1305,Indicators!$A:$D,3,FALSE)=0,"TBD",VLOOKUP($A1305,Indicators!$A:$D,3,FALSE)),"TBD")</f>
        <v>11</v>
      </c>
      <c r="G1305" s="183" t="s">
        <v>723</v>
      </c>
      <c r="H1305" s="65" t="s">
        <v>3924</v>
      </c>
      <c r="J1305" s="65" t="s">
        <v>3792</v>
      </c>
      <c r="M1305" s="206">
        <v>480</v>
      </c>
      <c r="N1305" s="65">
        <v>30882</v>
      </c>
      <c r="O1305" s="65" t="s">
        <v>749</v>
      </c>
      <c r="R1305" s="260" t="s">
        <v>4043</v>
      </c>
      <c r="S1305" s="260" t="s">
        <v>2953</v>
      </c>
      <c r="X1305" s="65" t="s">
        <v>3109</v>
      </c>
      <c r="Y1305" s="6" t="s">
        <v>2953</v>
      </c>
    </row>
    <row r="1306" spans="1:25">
      <c r="A1306" s="80">
        <v>1402</v>
      </c>
      <c r="B1306" s="446">
        <v>2002</v>
      </c>
      <c r="C1306" s="415"/>
      <c r="D1306" s="416">
        <v>4339</v>
      </c>
      <c r="E1306" s="65" t="s">
        <v>4343</v>
      </c>
      <c r="F1306" s="67">
        <f>+IFERROR(IF(VLOOKUP($A1306,Indicators!$A:$D,3,FALSE)=0,"TBD",VLOOKUP($A1306,Indicators!$A:$D,3,FALSE)),"TBD")</f>
        <v>11</v>
      </c>
      <c r="G1306" s="183" t="s">
        <v>723</v>
      </c>
      <c r="H1306" s="65" t="s">
        <v>3924</v>
      </c>
      <c r="J1306" s="65" t="s">
        <v>3792</v>
      </c>
      <c r="M1306" s="206">
        <v>483</v>
      </c>
      <c r="N1306" s="65">
        <v>30885</v>
      </c>
      <c r="O1306" s="65" t="s">
        <v>749</v>
      </c>
      <c r="R1306" s="260" t="s">
        <v>4043</v>
      </c>
      <c r="S1306" s="260" t="s">
        <v>2953</v>
      </c>
      <c r="X1306" s="65" t="s">
        <v>3109</v>
      </c>
      <c r="Y1306" s="6" t="s">
        <v>2953</v>
      </c>
    </row>
    <row r="1307" spans="1:25">
      <c r="A1307" s="80">
        <v>1403</v>
      </c>
      <c r="B1307" s="446">
        <v>2003</v>
      </c>
      <c r="C1307" s="415"/>
      <c r="D1307" s="416">
        <v>4348</v>
      </c>
      <c r="E1307" s="65" t="s">
        <v>4344</v>
      </c>
      <c r="F1307" s="67">
        <f>+IFERROR(IF(VLOOKUP($A1307,Indicators!$A:$D,3,FALSE)=0,"TBD",VLOOKUP($A1307,Indicators!$A:$D,3,FALSE)),"TBD")</f>
        <v>11</v>
      </c>
      <c r="G1307" s="183" t="s">
        <v>723</v>
      </c>
      <c r="H1307" s="65" t="s">
        <v>3924</v>
      </c>
      <c r="J1307" s="65" t="s">
        <v>3792</v>
      </c>
      <c r="M1307" s="206">
        <v>485</v>
      </c>
      <c r="N1307" s="65">
        <v>30886</v>
      </c>
      <c r="O1307" s="65" t="s">
        <v>749</v>
      </c>
      <c r="R1307" s="260" t="s">
        <v>4345</v>
      </c>
      <c r="S1307" s="260" t="s">
        <v>2953</v>
      </c>
      <c r="Y1307" s="6" t="s">
        <v>2953</v>
      </c>
    </row>
    <row r="1308" spans="1:25">
      <c r="A1308" s="80">
        <v>1404</v>
      </c>
      <c r="B1308" s="446">
        <v>2004</v>
      </c>
      <c r="C1308" s="415"/>
      <c r="D1308" s="416">
        <v>4349</v>
      </c>
      <c r="E1308" s="65" t="s">
        <v>4346</v>
      </c>
      <c r="F1308" s="67">
        <f>+IFERROR(IF(VLOOKUP($A1308,Indicators!$A:$D,3,FALSE)=0,"TBD",VLOOKUP($A1308,Indicators!$A:$D,3,FALSE)),"TBD")</f>
        <v>11</v>
      </c>
      <c r="G1308" s="183" t="s">
        <v>723</v>
      </c>
      <c r="H1308" s="65" t="s">
        <v>3924</v>
      </c>
      <c r="J1308" s="65" t="s">
        <v>3792</v>
      </c>
      <c r="M1308" s="206">
        <v>486</v>
      </c>
      <c r="N1308" s="65">
        <v>30887</v>
      </c>
      <c r="O1308" s="65" t="s">
        <v>749</v>
      </c>
      <c r="R1308" s="260" t="s">
        <v>2953</v>
      </c>
      <c r="S1308" s="260" t="s">
        <v>2953</v>
      </c>
      <c r="Y1308" s="6" t="s">
        <v>2953</v>
      </c>
    </row>
    <row r="1309" spans="1:25">
      <c r="A1309" s="80">
        <v>1405</v>
      </c>
      <c r="B1309" s="446">
        <v>2005</v>
      </c>
      <c r="C1309" s="415"/>
      <c r="D1309" s="416">
        <v>4350</v>
      </c>
      <c r="E1309" s="65" t="s">
        <v>4347</v>
      </c>
      <c r="F1309" s="67">
        <f>+IFERROR(IF(VLOOKUP($A1309,Indicators!$A:$D,3,FALSE)=0,"TBD",VLOOKUP($A1309,Indicators!$A:$D,3,FALSE)),"TBD")</f>
        <v>11</v>
      </c>
      <c r="G1309" s="183" t="s">
        <v>723</v>
      </c>
      <c r="H1309" s="65" t="s">
        <v>3924</v>
      </c>
      <c r="J1309" s="65" t="s">
        <v>3792</v>
      </c>
      <c r="M1309" s="206">
        <v>487</v>
      </c>
      <c r="N1309" s="65">
        <v>30888</v>
      </c>
      <c r="O1309" s="65" t="s">
        <v>749</v>
      </c>
      <c r="R1309" s="260" t="s">
        <v>4345</v>
      </c>
      <c r="S1309" s="260" t="s">
        <v>2953</v>
      </c>
      <c r="Y1309" s="6" t="s">
        <v>2953</v>
      </c>
    </row>
    <row r="1310" spans="1:25">
      <c r="A1310" s="80">
        <v>1406</v>
      </c>
      <c r="B1310" s="446">
        <v>2006</v>
      </c>
      <c r="C1310" s="415"/>
      <c r="D1310" s="416">
        <v>4351</v>
      </c>
      <c r="E1310" s="65" t="s">
        <v>4348</v>
      </c>
      <c r="F1310" s="67">
        <f>+IFERROR(IF(VLOOKUP($A1310,Indicators!$A:$D,3,FALSE)=0,"TBD",VLOOKUP($A1310,Indicators!$A:$D,3,FALSE)),"TBD")</f>
        <v>11</v>
      </c>
      <c r="G1310" s="183" t="s">
        <v>723</v>
      </c>
      <c r="H1310" s="65" t="s">
        <v>3924</v>
      </c>
      <c r="J1310" s="65" t="s">
        <v>3792</v>
      </c>
      <c r="M1310" s="206">
        <v>488</v>
      </c>
      <c r="N1310" s="65">
        <v>30889</v>
      </c>
      <c r="O1310" s="65" t="s">
        <v>749</v>
      </c>
      <c r="R1310" s="260" t="s">
        <v>4012</v>
      </c>
      <c r="S1310" s="260" t="s">
        <v>2953</v>
      </c>
      <c r="Y1310" s="6" t="s">
        <v>4009</v>
      </c>
    </row>
    <row r="1311" spans="1:25">
      <c r="A1311" s="80">
        <v>1407</v>
      </c>
      <c r="B1311" s="446">
        <v>2007</v>
      </c>
      <c r="C1311" s="415"/>
      <c r="D1311" s="416">
        <v>4171</v>
      </c>
      <c r="E1311" s="65" t="s">
        <v>4349</v>
      </c>
      <c r="F1311" s="67">
        <f>+IFERROR(IF(VLOOKUP($A1311,Indicators!$A:$D,3,FALSE)=0,"TBD",VLOOKUP($A1311,Indicators!$A:$D,3,FALSE)),"TBD")</f>
        <v>11</v>
      </c>
      <c r="G1311" s="183" t="s">
        <v>723</v>
      </c>
      <c r="H1311" s="65" t="s">
        <v>3924</v>
      </c>
      <c r="J1311" s="65" t="s">
        <v>3792</v>
      </c>
      <c r="M1311" s="206">
        <v>418</v>
      </c>
      <c r="N1311" s="65">
        <v>30894</v>
      </c>
      <c r="O1311" s="65" t="s">
        <v>749</v>
      </c>
      <c r="R1311" s="260" t="s">
        <v>2953</v>
      </c>
      <c r="S1311" s="260" t="s">
        <v>2953</v>
      </c>
      <c r="Y1311" s="6" t="s">
        <v>2953</v>
      </c>
    </row>
    <row r="1312" spans="1:25">
      <c r="A1312" s="80">
        <v>1408</v>
      </c>
      <c r="B1312" s="446">
        <v>2008</v>
      </c>
      <c r="C1312" s="415"/>
      <c r="D1312" s="416">
        <v>4369</v>
      </c>
      <c r="E1312" s="65" t="s">
        <v>4350</v>
      </c>
      <c r="F1312" s="67">
        <f>+IFERROR(IF(VLOOKUP($A1312,Indicators!$A:$D,3,FALSE)=0,"TBD",VLOOKUP($A1312,Indicators!$A:$D,3,FALSE)),"TBD")</f>
        <v>11</v>
      </c>
      <c r="G1312" s="183" t="s">
        <v>723</v>
      </c>
      <c r="H1312" s="65" t="s">
        <v>3924</v>
      </c>
      <c r="J1312" s="65" t="s">
        <v>3792</v>
      </c>
      <c r="M1312" s="206">
        <v>498</v>
      </c>
      <c r="N1312" s="65">
        <v>30896</v>
      </c>
      <c r="O1312" s="65">
        <v>494</v>
      </c>
      <c r="R1312" s="260" t="s">
        <v>2953</v>
      </c>
      <c r="S1312" s="260" t="s">
        <v>2953</v>
      </c>
      <c r="Y1312" s="6" t="s">
        <v>3683</v>
      </c>
    </row>
    <row r="1313" spans="1:25">
      <c r="A1313" s="80">
        <v>1409</v>
      </c>
      <c r="B1313" s="446">
        <v>2009</v>
      </c>
      <c r="C1313" s="415"/>
      <c r="D1313" s="416">
        <v>4415</v>
      </c>
      <c r="E1313" s="65" t="s">
        <v>4351</v>
      </c>
      <c r="F1313" s="67">
        <f>+IFERROR(IF(VLOOKUP($A1313,Indicators!$A:$D,3,FALSE)=0,"TBD",VLOOKUP($A1313,Indicators!$A:$D,3,FALSE)),"TBD")</f>
        <v>11</v>
      </c>
      <c r="G1313" s="183" t="s">
        <v>723</v>
      </c>
      <c r="H1313" s="65" t="s">
        <v>3924</v>
      </c>
      <c r="J1313" s="65" t="s">
        <v>3792</v>
      </c>
      <c r="M1313" s="206">
        <v>514</v>
      </c>
      <c r="N1313" s="65">
        <v>30901</v>
      </c>
      <c r="O1313" s="65" t="s">
        <v>749</v>
      </c>
      <c r="R1313" s="260" t="s">
        <v>2953</v>
      </c>
      <c r="S1313" s="260" t="s">
        <v>2953</v>
      </c>
      <c r="Y1313" s="6" t="s">
        <v>2953</v>
      </c>
    </row>
    <row r="1314" spans="1:25">
      <c r="A1314" s="80">
        <v>1410</v>
      </c>
      <c r="B1314" s="446">
        <v>2010</v>
      </c>
      <c r="C1314" s="415"/>
      <c r="D1314" s="416">
        <v>4448</v>
      </c>
      <c r="E1314" s="65" t="s">
        <v>4352</v>
      </c>
      <c r="F1314" s="67">
        <f>+IFERROR(IF(VLOOKUP($A1314,Indicators!$A:$D,3,FALSE)=0,"TBD",VLOOKUP($A1314,Indicators!$A:$D,3,FALSE)),"TBD")</f>
        <v>11</v>
      </c>
      <c r="G1314" s="183" t="s">
        <v>723</v>
      </c>
      <c r="H1314" s="65" t="s">
        <v>3924</v>
      </c>
      <c r="J1314" s="65" t="s">
        <v>3792</v>
      </c>
      <c r="M1314" s="206">
        <v>521</v>
      </c>
      <c r="N1314" s="65">
        <v>30904</v>
      </c>
      <c r="O1314" s="65" t="s">
        <v>749</v>
      </c>
      <c r="R1314" s="260" t="s">
        <v>2953</v>
      </c>
      <c r="S1314" s="260" t="s">
        <v>2953</v>
      </c>
      <c r="Y1314" s="6" t="s">
        <v>4009</v>
      </c>
    </row>
    <row r="1315" spans="1:25">
      <c r="A1315" s="80">
        <v>1411</v>
      </c>
      <c r="B1315" s="446">
        <v>2011</v>
      </c>
      <c r="C1315" s="415"/>
      <c r="D1315" s="416">
        <v>4482</v>
      </c>
      <c r="E1315" s="65" t="s">
        <v>4353</v>
      </c>
      <c r="F1315" s="67">
        <f>+IFERROR(IF(VLOOKUP($A1315,Indicators!$A:$D,3,FALSE)=0,"TBD",VLOOKUP($A1315,Indicators!$A:$D,3,FALSE)),"TBD")</f>
        <v>11</v>
      </c>
      <c r="G1315" s="183" t="s">
        <v>723</v>
      </c>
      <c r="H1315" s="65" t="s">
        <v>3924</v>
      </c>
      <c r="J1315" s="65" t="s">
        <v>3792</v>
      </c>
      <c r="M1315" s="206">
        <v>525</v>
      </c>
      <c r="N1315" s="65">
        <v>30907</v>
      </c>
      <c r="O1315" s="65" t="s">
        <v>749</v>
      </c>
      <c r="R1315" s="260" t="s">
        <v>4043</v>
      </c>
      <c r="S1315" s="260" t="s">
        <v>2953</v>
      </c>
      <c r="Y1315" s="6" t="s">
        <v>2953</v>
      </c>
    </row>
    <row r="1316" spans="1:25">
      <c r="A1316" s="80">
        <v>1412</v>
      </c>
      <c r="B1316" s="446">
        <v>2012</v>
      </c>
      <c r="C1316" s="415"/>
      <c r="D1316" s="416">
        <v>4490</v>
      </c>
      <c r="E1316" s="65" t="s">
        <v>4354</v>
      </c>
      <c r="F1316" s="67">
        <f>+IFERROR(IF(VLOOKUP($A1316,Indicators!$A:$D,3,FALSE)=0,"TBD",VLOOKUP($A1316,Indicators!$A:$D,3,FALSE)),"TBD")</f>
        <v>11</v>
      </c>
      <c r="G1316" s="183" t="s">
        <v>723</v>
      </c>
      <c r="H1316" s="65" t="s">
        <v>3924</v>
      </c>
      <c r="J1316" s="65" t="s">
        <v>3792</v>
      </c>
      <c r="M1316" s="206">
        <v>528</v>
      </c>
      <c r="N1316" s="65">
        <v>30910</v>
      </c>
      <c r="O1316" s="65" t="s">
        <v>749</v>
      </c>
      <c r="R1316" s="260" t="s">
        <v>4043</v>
      </c>
      <c r="S1316" s="260" t="s">
        <v>2953</v>
      </c>
      <c r="Y1316" s="6" t="s">
        <v>2953</v>
      </c>
    </row>
    <row r="1317" spans="1:25">
      <c r="A1317" s="80">
        <v>1413</v>
      </c>
      <c r="B1317" s="446">
        <v>2013</v>
      </c>
      <c r="C1317" s="415"/>
      <c r="D1317" s="416">
        <v>4318</v>
      </c>
      <c r="E1317" s="65" t="s">
        <v>4339</v>
      </c>
      <c r="F1317" s="67">
        <f>+IFERROR(IF(VLOOKUP($A1317,Indicators!$A:$D,3,FALSE)=0,"TBD",VLOOKUP($A1317,Indicators!$A:$D,3,FALSE)),"TBD")</f>
        <v>11</v>
      </c>
      <c r="G1317" s="183" t="s">
        <v>723</v>
      </c>
      <c r="H1317" s="65" t="s">
        <v>3924</v>
      </c>
      <c r="J1317" s="65" t="s">
        <v>3792</v>
      </c>
      <c r="M1317" s="206">
        <v>557</v>
      </c>
      <c r="N1317" s="65">
        <v>30914</v>
      </c>
      <c r="O1317" s="65" t="s">
        <v>749</v>
      </c>
      <c r="R1317" s="260" t="s">
        <v>2953</v>
      </c>
      <c r="S1317" s="260" t="s">
        <v>2953</v>
      </c>
      <c r="Y1317" s="6" t="s">
        <v>2953</v>
      </c>
    </row>
    <row r="1318" spans="1:25">
      <c r="A1318" s="80">
        <v>1414</v>
      </c>
      <c r="B1318" s="446">
        <v>2014</v>
      </c>
      <c r="C1318" s="415"/>
      <c r="D1318" s="416">
        <v>4595</v>
      </c>
      <c r="E1318" s="65" t="s">
        <v>4355</v>
      </c>
      <c r="F1318" s="67">
        <f>+IFERROR(IF(VLOOKUP($A1318,Indicators!$A:$D,3,FALSE)=0,"TBD",VLOOKUP($A1318,Indicators!$A:$D,3,FALSE)),"TBD")</f>
        <v>11</v>
      </c>
      <c r="G1318" s="183" t="s">
        <v>723</v>
      </c>
      <c r="H1318" s="65" t="s">
        <v>3924</v>
      </c>
      <c r="J1318" s="65" t="s">
        <v>3792</v>
      </c>
      <c r="M1318" s="206">
        <v>549</v>
      </c>
      <c r="N1318" s="65">
        <v>30915</v>
      </c>
      <c r="O1318" s="65" t="s">
        <v>749</v>
      </c>
      <c r="R1318" s="260" t="s">
        <v>2953</v>
      </c>
      <c r="S1318" s="260" t="s">
        <v>2953</v>
      </c>
      <c r="Y1318" s="6" t="s">
        <v>2953</v>
      </c>
    </row>
    <row r="1319" spans="1:25">
      <c r="A1319" s="80">
        <v>1415</v>
      </c>
      <c r="B1319" s="446">
        <v>2015</v>
      </c>
      <c r="C1319" s="415"/>
      <c r="D1319" s="416">
        <v>4828</v>
      </c>
      <c r="E1319" s="65" t="s">
        <v>4356</v>
      </c>
      <c r="F1319" s="67">
        <f>+IFERROR(IF(VLOOKUP($A1319,Indicators!$A:$D,3,FALSE)=0,"TBD",VLOOKUP($A1319,Indicators!$A:$D,3,FALSE)),"TBD")</f>
        <v>11</v>
      </c>
      <c r="G1319" s="183" t="s">
        <v>723</v>
      </c>
      <c r="H1319" s="65" t="s">
        <v>3924</v>
      </c>
      <c r="J1319" s="65" t="s">
        <v>3792</v>
      </c>
      <c r="M1319" s="206">
        <v>573</v>
      </c>
      <c r="N1319" s="65">
        <v>30917</v>
      </c>
      <c r="O1319" s="65" t="s">
        <v>749</v>
      </c>
      <c r="R1319" s="260" t="s">
        <v>2953</v>
      </c>
      <c r="S1319" s="260" t="s">
        <v>3096</v>
      </c>
      <c r="X1319" s="65" t="s">
        <v>4357</v>
      </c>
      <c r="Y1319" s="6" t="s">
        <v>4358</v>
      </c>
    </row>
    <row r="1320" spans="1:25">
      <c r="A1320" s="80">
        <v>1416</v>
      </c>
      <c r="B1320" s="446">
        <v>2016</v>
      </c>
      <c r="C1320" s="415"/>
      <c r="D1320" s="416">
        <v>4793</v>
      </c>
      <c r="E1320" s="65" t="s">
        <v>4359</v>
      </c>
      <c r="F1320" s="67">
        <f>+IFERROR(IF(VLOOKUP($A1320,Indicators!$A:$D,3,FALSE)=0,"TBD",VLOOKUP($A1320,Indicators!$A:$D,3,FALSE)),"TBD")</f>
        <v>11</v>
      </c>
      <c r="G1320" s="183" t="s">
        <v>723</v>
      </c>
      <c r="H1320" s="65" t="s">
        <v>3924</v>
      </c>
      <c r="J1320" s="65" t="s">
        <v>3792</v>
      </c>
      <c r="M1320" s="206">
        <v>563</v>
      </c>
      <c r="N1320" s="65">
        <v>30918</v>
      </c>
      <c r="O1320" s="65" t="s">
        <v>749</v>
      </c>
      <c r="R1320" s="260" t="s">
        <v>2953</v>
      </c>
      <c r="S1320" s="260" t="s">
        <v>2953</v>
      </c>
      <c r="Y1320" s="6" t="s">
        <v>3683</v>
      </c>
    </row>
    <row r="1321" spans="1:25">
      <c r="A1321" s="80">
        <v>1417</v>
      </c>
      <c r="B1321" s="446">
        <v>2017</v>
      </c>
      <c r="C1321" s="415"/>
      <c r="D1321" s="416">
        <v>5486</v>
      </c>
      <c r="E1321" s="65" t="s">
        <v>4360</v>
      </c>
      <c r="F1321" s="67">
        <f>+IFERROR(IF(VLOOKUP($A1321,Indicators!$A:$D,3,FALSE)=0,"TBD",VLOOKUP($A1321,Indicators!$A:$D,3,FALSE)),"TBD")</f>
        <v>12</v>
      </c>
      <c r="G1321" s="183" t="s">
        <v>725</v>
      </c>
      <c r="H1321" s="65" t="s">
        <v>3924</v>
      </c>
      <c r="J1321" s="65" t="s">
        <v>3792</v>
      </c>
      <c r="M1321" s="188">
        <v>707</v>
      </c>
      <c r="N1321" s="65">
        <v>30920</v>
      </c>
      <c r="O1321" s="65" t="s">
        <v>749</v>
      </c>
      <c r="R1321" s="260" t="s">
        <v>4197</v>
      </c>
      <c r="S1321" s="260" t="s">
        <v>2953</v>
      </c>
      <c r="Y1321" s="6" t="s">
        <v>4361</v>
      </c>
    </row>
    <row r="1322" spans="1:25">
      <c r="A1322" s="80">
        <v>1418</v>
      </c>
      <c r="B1322" s="446">
        <v>2018</v>
      </c>
      <c r="C1322" s="415"/>
      <c r="D1322" s="416">
        <v>5487</v>
      </c>
      <c r="E1322" s="65" t="s">
        <v>4362</v>
      </c>
      <c r="F1322" s="67">
        <f>+IFERROR(IF(VLOOKUP($A1322,Indicators!$A:$D,3,FALSE)=0,"TBD",VLOOKUP($A1322,Indicators!$A:$D,3,FALSE)),"TBD")</f>
        <v>12</v>
      </c>
      <c r="G1322" s="183" t="s">
        <v>725</v>
      </c>
      <c r="H1322" s="65" t="s">
        <v>3924</v>
      </c>
      <c r="J1322" s="65" t="s">
        <v>3792</v>
      </c>
      <c r="M1322" s="188">
        <v>708</v>
      </c>
      <c r="N1322" s="65">
        <v>30921</v>
      </c>
      <c r="O1322" s="65" t="s">
        <v>749</v>
      </c>
      <c r="R1322" s="260" t="s">
        <v>2953</v>
      </c>
      <c r="S1322" s="260" t="s">
        <v>2953</v>
      </c>
      <c r="Y1322" s="6" t="s">
        <v>2953</v>
      </c>
    </row>
    <row r="1323" spans="1:25">
      <c r="A1323" s="80">
        <v>1419</v>
      </c>
      <c r="B1323" s="446">
        <v>2019</v>
      </c>
      <c r="C1323" s="415"/>
      <c r="D1323" s="416">
        <v>5491</v>
      </c>
      <c r="E1323" s="65" t="s">
        <v>4363</v>
      </c>
      <c r="F1323" s="67">
        <f>+IFERROR(IF(VLOOKUP($A1323,Indicators!$A:$D,3,FALSE)=0,"TBD",VLOOKUP($A1323,Indicators!$A:$D,3,FALSE)),"TBD")</f>
        <v>12</v>
      </c>
      <c r="G1323" s="183" t="s">
        <v>725</v>
      </c>
      <c r="H1323" s="65" t="s">
        <v>3924</v>
      </c>
      <c r="J1323" s="65" t="s">
        <v>3792</v>
      </c>
      <c r="M1323" s="188">
        <v>710</v>
      </c>
      <c r="N1323" s="65">
        <v>30922</v>
      </c>
      <c r="O1323" s="65" t="s">
        <v>749</v>
      </c>
      <c r="R1323" s="260" t="s">
        <v>4253</v>
      </c>
      <c r="S1323" s="260" t="s">
        <v>4032</v>
      </c>
      <c r="Y1323" s="6" t="s">
        <v>2953</v>
      </c>
    </row>
    <row r="1324" spans="1:25">
      <c r="A1324" s="80">
        <v>1420</v>
      </c>
      <c r="B1324" s="446">
        <v>2020</v>
      </c>
      <c r="C1324" s="415"/>
      <c r="D1324" s="416">
        <v>5492</v>
      </c>
      <c r="E1324" s="65" t="s">
        <v>4364</v>
      </c>
      <c r="F1324" s="67">
        <f>+IFERROR(IF(VLOOKUP($A1324,Indicators!$A:$D,3,FALSE)=0,"TBD",VLOOKUP($A1324,Indicators!$A:$D,3,FALSE)),"TBD")</f>
        <v>12</v>
      </c>
      <c r="G1324" s="183" t="s">
        <v>725</v>
      </c>
      <c r="H1324" s="65" t="s">
        <v>3924</v>
      </c>
      <c r="J1324" s="65" t="s">
        <v>3792</v>
      </c>
      <c r="M1324" s="188">
        <v>711</v>
      </c>
      <c r="N1324" s="65">
        <v>30923</v>
      </c>
      <c r="O1324" s="65" t="s">
        <v>749</v>
      </c>
      <c r="R1324" s="260" t="s">
        <v>4253</v>
      </c>
      <c r="S1324" s="260" t="s">
        <v>4032</v>
      </c>
      <c r="Y1324" s="6" t="s">
        <v>2953</v>
      </c>
    </row>
    <row r="1325" spans="1:25">
      <c r="A1325" s="80">
        <v>1421</v>
      </c>
      <c r="B1325" s="446">
        <v>2021</v>
      </c>
      <c r="C1325" s="415"/>
      <c r="D1325" s="416">
        <v>5493</v>
      </c>
      <c r="E1325" s="65" t="s">
        <v>4365</v>
      </c>
      <c r="F1325" s="67">
        <f>+IFERROR(IF(VLOOKUP($A1325,Indicators!$A:$D,3,FALSE)=0,"TBD",VLOOKUP($A1325,Indicators!$A:$D,3,FALSE)),"TBD")</f>
        <v>12</v>
      </c>
      <c r="G1325" s="183" t="s">
        <v>725</v>
      </c>
      <c r="H1325" s="65" t="s">
        <v>3924</v>
      </c>
      <c r="J1325" s="65" t="s">
        <v>3792</v>
      </c>
      <c r="M1325" s="188">
        <v>712</v>
      </c>
      <c r="N1325" s="65">
        <v>30924</v>
      </c>
      <c r="O1325" s="65" t="s">
        <v>749</v>
      </c>
      <c r="R1325" s="260" t="s">
        <v>2953</v>
      </c>
      <c r="S1325" s="260" t="s">
        <v>2953</v>
      </c>
      <c r="Y1325" s="6" t="s">
        <v>2953</v>
      </c>
    </row>
    <row r="1326" spans="1:25">
      <c r="A1326" s="80">
        <v>1422</v>
      </c>
      <c r="B1326" s="446">
        <v>2022</v>
      </c>
      <c r="C1326" s="415"/>
      <c r="D1326" s="416">
        <v>5494</v>
      </c>
      <c r="E1326" s="65" t="s">
        <v>4366</v>
      </c>
      <c r="F1326" s="67">
        <f>+IFERROR(IF(VLOOKUP($A1326,Indicators!$A:$D,3,FALSE)=0,"TBD",VLOOKUP($A1326,Indicators!$A:$D,3,FALSE)),"TBD")</f>
        <v>12</v>
      </c>
      <c r="G1326" s="183" t="s">
        <v>725</v>
      </c>
      <c r="H1326" s="65" t="s">
        <v>3924</v>
      </c>
      <c r="J1326" s="65" t="s">
        <v>3792</v>
      </c>
      <c r="M1326" s="188">
        <v>713</v>
      </c>
      <c r="N1326" s="65">
        <v>30925</v>
      </c>
      <c r="O1326" s="65" t="s">
        <v>749</v>
      </c>
      <c r="R1326" s="260" t="s">
        <v>2953</v>
      </c>
      <c r="S1326" s="260" t="s">
        <v>2953</v>
      </c>
      <c r="Y1326" s="6" t="s">
        <v>2953</v>
      </c>
    </row>
    <row r="1327" spans="1:25">
      <c r="A1327" s="80">
        <v>1423</v>
      </c>
      <c r="B1327" s="446">
        <v>2023</v>
      </c>
      <c r="C1327" s="415"/>
      <c r="D1327" s="416">
        <v>5012</v>
      </c>
      <c r="E1327" s="65" t="s">
        <v>4367</v>
      </c>
      <c r="F1327" s="67">
        <v>17</v>
      </c>
      <c r="G1327" s="183" t="s">
        <v>734</v>
      </c>
      <c r="H1327" s="65" t="s">
        <v>3924</v>
      </c>
      <c r="J1327" s="65" t="s">
        <v>3792</v>
      </c>
      <c r="M1327" s="188">
        <v>964</v>
      </c>
      <c r="N1327" s="65">
        <v>30928</v>
      </c>
      <c r="O1327" s="65" t="s">
        <v>749</v>
      </c>
      <c r="R1327" s="260" t="s">
        <v>2953</v>
      </c>
      <c r="S1327" s="260" t="s">
        <v>2953</v>
      </c>
      <c r="Y1327" s="6" t="s">
        <v>2953</v>
      </c>
    </row>
    <row r="1328" spans="1:25">
      <c r="A1328" s="80">
        <v>1424</v>
      </c>
      <c r="B1328" s="446">
        <v>2024</v>
      </c>
      <c r="C1328" s="415"/>
      <c r="D1328" s="416" t="e">
        <v>#N/A</v>
      </c>
      <c r="E1328" s="65" t="s">
        <v>2300</v>
      </c>
      <c r="F1328" s="67">
        <v>17</v>
      </c>
      <c r="G1328" s="183" t="s">
        <v>734</v>
      </c>
      <c r="H1328" s="65" t="s">
        <v>3791</v>
      </c>
      <c r="J1328" s="65" t="s">
        <v>3792</v>
      </c>
      <c r="N1328" s="65">
        <v>30929</v>
      </c>
      <c r="O1328" s="65">
        <v>462</v>
      </c>
      <c r="R1328" s="260" t="s">
        <v>2953</v>
      </c>
      <c r="S1328" s="260" t="s">
        <v>2953</v>
      </c>
      <c r="Y1328" s="6" t="s">
        <v>2953</v>
      </c>
    </row>
    <row r="1329" spans="1:25">
      <c r="A1329" s="80">
        <v>1425</v>
      </c>
      <c r="B1329" s="446">
        <v>2025</v>
      </c>
      <c r="C1329" s="415"/>
      <c r="D1329" s="416">
        <v>5074</v>
      </c>
      <c r="E1329" s="65" t="s">
        <v>4368</v>
      </c>
      <c r="F1329" s="67">
        <v>17</v>
      </c>
      <c r="G1329" s="183" t="s">
        <v>734</v>
      </c>
      <c r="H1329" s="65" t="s">
        <v>3924</v>
      </c>
      <c r="J1329" s="65" t="s">
        <v>3792</v>
      </c>
      <c r="M1329" s="188">
        <v>971</v>
      </c>
      <c r="N1329" s="65">
        <v>30930</v>
      </c>
      <c r="O1329" s="65" t="s">
        <v>749</v>
      </c>
      <c r="R1329" s="260" t="s">
        <v>3130</v>
      </c>
      <c r="S1329" s="260" t="s">
        <v>2953</v>
      </c>
      <c r="X1329" s="65" t="s">
        <v>4369</v>
      </c>
      <c r="Y1329" s="6" t="s">
        <v>4067</v>
      </c>
    </row>
    <row r="1330" spans="1:25">
      <c r="A1330" s="80">
        <v>1426</v>
      </c>
      <c r="B1330" s="446">
        <v>2026</v>
      </c>
      <c r="C1330" s="415"/>
      <c r="D1330" s="416" t="e">
        <v>#N/A</v>
      </c>
      <c r="E1330" s="65" t="s">
        <v>4370</v>
      </c>
      <c r="F1330" s="67">
        <v>17</v>
      </c>
      <c r="G1330" s="183" t="s">
        <v>734</v>
      </c>
      <c r="H1330" s="65" t="s">
        <v>3791</v>
      </c>
      <c r="J1330" s="65" t="s">
        <v>3792</v>
      </c>
      <c r="N1330" s="65">
        <v>30931</v>
      </c>
      <c r="O1330" s="65" t="s">
        <v>749</v>
      </c>
      <c r="R1330" s="260" t="s">
        <v>2953</v>
      </c>
      <c r="S1330" s="260" t="s">
        <v>2953</v>
      </c>
      <c r="X1330" s="65" t="s">
        <v>4371</v>
      </c>
      <c r="Y1330" s="6" t="s">
        <v>2953</v>
      </c>
    </row>
    <row r="1331" spans="1:25">
      <c r="A1331" s="80">
        <v>1427</v>
      </c>
      <c r="B1331" s="446">
        <v>2027</v>
      </c>
      <c r="C1331" s="415"/>
      <c r="D1331" s="416">
        <v>5081</v>
      </c>
      <c r="E1331" s="65" t="s">
        <v>4372</v>
      </c>
      <c r="F1331" s="67">
        <v>17</v>
      </c>
      <c r="G1331" s="183" t="s">
        <v>734</v>
      </c>
      <c r="H1331" s="65" t="s">
        <v>3924</v>
      </c>
      <c r="J1331" s="65" t="s">
        <v>3792</v>
      </c>
      <c r="M1331" s="188">
        <v>973</v>
      </c>
      <c r="N1331" s="65">
        <v>30932</v>
      </c>
      <c r="O1331" s="65" t="s">
        <v>749</v>
      </c>
      <c r="R1331" s="260" t="s">
        <v>2953</v>
      </c>
      <c r="S1331" s="260" t="s">
        <v>2953</v>
      </c>
      <c r="X1331" s="65" t="s">
        <v>4373</v>
      </c>
      <c r="Y1331" s="6" t="s">
        <v>2953</v>
      </c>
    </row>
    <row r="1332" spans="1:25">
      <c r="A1332" s="80">
        <v>1428</v>
      </c>
      <c r="B1332" s="446">
        <v>2028</v>
      </c>
      <c r="C1332" s="415"/>
      <c r="D1332" s="416">
        <v>5102</v>
      </c>
      <c r="E1332" s="65" t="s">
        <v>4374</v>
      </c>
      <c r="F1332" s="67">
        <v>17</v>
      </c>
      <c r="G1332" s="183" t="s">
        <v>734</v>
      </c>
      <c r="H1332" s="65" t="s">
        <v>3924</v>
      </c>
      <c r="J1332" s="65" t="s">
        <v>3792</v>
      </c>
      <c r="M1332" s="188">
        <v>991</v>
      </c>
      <c r="N1332" s="65">
        <v>30933</v>
      </c>
      <c r="O1332" s="65" t="s">
        <v>749</v>
      </c>
      <c r="R1332" s="260" t="s">
        <v>3130</v>
      </c>
      <c r="S1332" s="260" t="s">
        <v>2953</v>
      </c>
      <c r="X1332" s="65" t="s">
        <v>4373</v>
      </c>
      <c r="Y1332" s="6" t="s">
        <v>4067</v>
      </c>
    </row>
    <row r="1333" spans="1:25">
      <c r="A1333" s="80">
        <v>1429</v>
      </c>
      <c r="B1333" s="446">
        <v>2029</v>
      </c>
      <c r="C1333" s="415"/>
      <c r="D1333" s="416">
        <v>5103</v>
      </c>
      <c r="E1333" s="65" t="s">
        <v>4375</v>
      </c>
      <c r="F1333" s="67">
        <v>17</v>
      </c>
      <c r="G1333" s="183" t="s">
        <v>734</v>
      </c>
      <c r="H1333" s="65" t="s">
        <v>3924</v>
      </c>
      <c r="J1333" s="65" t="s">
        <v>3792</v>
      </c>
      <c r="M1333" s="188">
        <v>992</v>
      </c>
      <c r="N1333" s="65">
        <v>30934</v>
      </c>
      <c r="O1333" s="65" t="s">
        <v>749</v>
      </c>
      <c r="R1333" s="260" t="s">
        <v>2953</v>
      </c>
      <c r="S1333" s="260" t="s">
        <v>2953</v>
      </c>
      <c r="X1333" s="65" t="s">
        <v>4373</v>
      </c>
      <c r="Y1333" s="6" t="s">
        <v>4067</v>
      </c>
    </row>
    <row r="1334" spans="1:25">
      <c r="A1334" s="80">
        <v>1430</v>
      </c>
      <c r="B1334" s="446">
        <v>2030</v>
      </c>
      <c r="C1334" s="415"/>
      <c r="D1334" s="416">
        <v>5104</v>
      </c>
      <c r="E1334" s="65" t="s">
        <v>4376</v>
      </c>
      <c r="F1334" s="67">
        <v>17</v>
      </c>
      <c r="G1334" s="183" t="s">
        <v>734</v>
      </c>
      <c r="H1334" s="65" t="s">
        <v>3924</v>
      </c>
      <c r="J1334" s="65" t="s">
        <v>3792</v>
      </c>
      <c r="M1334" s="188">
        <v>993</v>
      </c>
      <c r="N1334" s="65">
        <v>30935</v>
      </c>
      <c r="O1334" s="65" t="s">
        <v>749</v>
      </c>
      <c r="R1334" s="260" t="s">
        <v>4377</v>
      </c>
      <c r="S1334" s="260" t="s">
        <v>2953</v>
      </c>
      <c r="X1334" s="65" t="s">
        <v>4378</v>
      </c>
      <c r="Y1334" s="6" t="s">
        <v>4067</v>
      </c>
    </row>
    <row r="1335" spans="1:25">
      <c r="A1335" s="80">
        <v>1431</v>
      </c>
      <c r="B1335" s="446">
        <v>2031</v>
      </c>
      <c r="C1335" s="415"/>
      <c r="D1335" s="416">
        <v>5105</v>
      </c>
      <c r="E1335" s="65" t="s">
        <v>4379</v>
      </c>
      <c r="F1335" s="67">
        <v>17</v>
      </c>
      <c r="G1335" s="183" t="s">
        <v>734</v>
      </c>
      <c r="H1335" s="65" t="s">
        <v>3924</v>
      </c>
      <c r="J1335" s="65" t="s">
        <v>3792</v>
      </c>
      <c r="M1335" s="188">
        <v>994</v>
      </c>
      <c r="N1335" s="65">
        <v>30936</v>
      </c>
      <c r="O1335" s="65" t="s">
        <v>749</v>
      </c>
      <c r="R1335" s="260" t="s">
        <v>2953</v>
      </c>
      <c r="S1335" s="260" t="s">
        <v>2953</v>
      </c>
      <c r="X1335" s="65" t="s">
        <v>4378</v>
      </c>
      <c r="Y1335" s="6" t="s">
        <v>4067</v>
      </c>
    </row>
    <row r="1336" spans="1:25">
      <c r="A1336" s="80">
        <v>1432</v>
      </c>
      <c r="B1336" s="446">
        <v>2032</v>
      </c>
      <c r="C1336" s="415"/>
      <c r="D1336" s="416">
        <v>5106</v>
      </c>
      <c r="E1336" s="65" t="s">
        <v>4380</v>
      </c>
      <c r="F1336" s="67">
        <v>17</v>
      </c>
      <c r="G1336" s="183" t="s">
        <v>734</v>
      </c>
      <c r="H1336" s="65" t="s">
        <v>3924</v>
      </c>
      <c r="J1336" s="65" t="s">
        <v>3792</v>
      </c>
      <c r="M1336" s="188">
        <v>995</v>
      </c>
      <c r="N1336" s="65">
        <v>30937</v>
      </c>
      <c r="O1336" s="65" t="s">
        <v>749</v>
      </c>
      <c r="R1336" s="260" t="s">
        <v>2953</v>
      </c>
      <c r="S1336" s="260" t="s">
        <v>2953</v>
      </c>
      <c r="X1336" s="65" t="s">
        <v>4373</v>
      </c>
      <c r="Y1336" s="6" t="s">
        <v>4067</v>
      </c>
    </row>
    <row r="1337" spans="1:25">
      <c r="A1337" s="80">
        <v>1433</v>
      </c>
      <c r="B1337" s="446">
        <v>2033</v>
      </c>
      <c r="C1337" s="415"/>
      <c r="D1337" s="416">
        <v>5107</v>
      </c>
      <c r="E1337" s="65" t="s">
        <v>4381</v>
      </c>
      <c r="F1337" s="67">
        <v>17</v>
      </c>
      <c r="G1337" s="183" t="s">
        <v>734</v>
      </c>
      <c r="H1337" s="65" t="s">
        <v>3924</v>
      </c>
      <c r="J1337" s="65" t="s">
        <v>3792</v>
      </c>
      <c r="M1337" s="188">
        <v>996</v>
      </c>
      <c r="N1337" s="65">
        <v>30938</v>
      </c>
      <c r="O1337" s="65">
        <v>449</v>
      </c>
      <c r="P1337" s="455" t="s">
        <v>4382</v>
      </c>
      <c r="R1337" s="260" t="s">
        <v>3976</v>
      </c>
      <c r="S1337" s="260" t="s">
        <v>2953</v>
      </c>
      <c r="W1337" s="65" t="s">
        <v>3980</v>
      </c>
      <c r="Y1337" s="6" t="s">
        <v>4383</v>
      </c>
    </row>
    <row r="1338" spans="1:25">
      <c r="A1338" s="80">
        <v>1434</v>
      </c>
      <c r="B1338" s="446">
        <v>2034</v>
      </c>
      <c r="C1338" s="415"/>
      <c r="D1338" s="416">
        <v>5086</v>
      </c>
      <c r="E1338" s="65" t="s">
        <v>4384</v>
      </c>
      <c r="F1338" s="67">
        <v>17</v>
      </c>
      <c r="G1338" s="183" t="s">
        <v>734</v>
      </c>
      <c r="H1338" s="65" t="s">
        <v>3924</v>
      </c>
      <c r="J1338" s="65" t="s">
        <v>3792</v>
      </c>
      <c r="M1338" s="188">
        <v>975</v>
      </c>
      <c r="N1338" s="65">
        <v>30939</v>
      </c>
      <c r="O1338" s="65" t="s">
        <v>749</v>
      </c>
      <c r="P1338" s="455" t="s">
        <v>4019</v>
      </c>
      <c r="R1338" s="260" t="s">
        <v>3130</v>
      </c>
      <c r="S1338" s="260" t="s">
        <v>2953</v>
      </c>
      <c r="X1338" s="65" t="s">
        <v>4373</v>
      </c>
      <c r="Y1338" s="6" t="s">
        <v>4067</v>
      </c>
    </row>
    <row r="1339" spans="1:25">
      <c r="A1339" s="80">
        <v>1435</v>
      </c>
      <c r="B1339" s="446">
        <v>2035</v>
      </c>
      <c r="C1339" s="415"/>
      <c r="D1339" s="416">
        <v>5093</v>
      </c>
      <c r="E1339" s="65" t="s">
        <v>4385</v>
      </c>
      <c r="F1339" s="67">
        <v>17</v>
      </c>
      <c r="G1339" s="183" t="s">
        <v>734</v>
      </c>
      <c r="H1339" s="65" t="s">
        <v>3924</v>
      </c>
      <c r="J1339" s="65" t="s">
        <v>3792</v>
      </c>
      <c r="M1339" s="188">
        <v>982</v>
      </c>
      <c r="N1339" s="65">
        <v>30940</v>
      </c>
      <c r="O1339" s="65" t="s">
        <v>749</v>
      </c>
      <c r="P1339" s="455" t="s">
        <v>4019</v>
      </c>
      <c r="R1339" s="260" t="s">
        <v>3130</v>
      </c>
      <c r="S1339" s="260" t="s">
        <v>2953</v>
      </c>
      <c r="X1339" s="65" t="s">
        <v>4386</v>
      </c>
      <c r="Y1339" s="6" t="s">
        <v>4067</v>
      </c>
    </row>
    <row r="1340" spans="1:25">
      <c r="A1340" s="80">
        <v>1436</v>
      </c>
      <c r="B1340" s="446">
        <v>2036</v>
      </c>
      <c r="C1340" s="415"/>
      <c r="D1340" s="416" t="e">
        <v>#N/A</v>
      </c>
      <c r="E1340" s="65" t="s">
        <v>2312</v>
      </c>
      <c r="F1340" s="67">
        <f>+IFERROR(IF(VLOOKUP($A1340,Indicators!$A:$D,3,FALSE)=0,"TBD",VLOOKUP($A1340,Indicators!$A:$D,3,FALSE)),"TBD")</f>
        <v>13</v>
      </c>
      <c r="G1340" s="183" t="s">
        <v>727</v>
      </c>
      <c r="H1340" s="65" t="s">
        <v>3924</v>
      </c>
      <c r="J1340" s="65" t="s">
        <v>3792</v>
      </c>
      <c r="N1340" s="65">
        <v>30941</v>
      </c>
      <c r="O1340" s="65" t="s">
        <v>749</v>
      </c>
      <c r="P1340" s="6" t="s">
        <v>4007</v>
      </c>
      <c r="R1340" s="260" t="s">
        <v>4387</v>
      </c>
      <c r="S1340" s="260" t="s">
        <v>2953</v>
      </c>
      <c r="X1340" s="65" t="s">
        <v>4388</v>
      </c>
      <c r="Y1340" s="6" t="s">
        <v>4182</v>
      </c>
    </row>
    <row r="1341" spans="1:25">
      <c r="A1341" s="80">
        <v>1437</v>
      </c>
      <c r="B1341" s="446">
        <v>2037</v>
      </c>
      <c r="C1341" s="415"/>
      <c r="D1341" s="416" t="e">
        <v>#N/A</v>
      </c>
      <c r="E1341" s="65" t="s">
        <v>2313</v>
      </c>
      <c r="F1341" s="67">
        <f>+IFERROR(IF(VLOOKUP($A1341,Indicators!$A:$D,3,FALSE)=0,"TBD",VLOOKUP($A1341,Indicators!$A:$D,3,FALSE)),"TBD")</f>
        <v>14</v>
      </c>
      <c r="G1341" s="183" t="s">
        <v>729</v>
      </c>
      <c r="H1341" s="65" t="s">
        <v>3924</v>
      </c>
      <c r="J1341" s="65" t="s">
        <v>3792</v>
      </c>
      <c r="N1341" s="65">
        <v>30942</v>
      </c>
      <c r="O1341" s="65">
        <v>457</v>
      </c>
      <c r="R1341" s="260" t="s">
        <v>4099</v>
      </c>
      <c r="S1341" s="260" t="s">
        <v>3969</v>
      </c>
      <c r="W1341" s="65" t="s">
        <v>4389</v>
      </c>
      <c r="Y1341" s="6" t="s">
        <v>4088</v>
      </c>
    </row>
    <row r="1342" spans="1:25">
      <c r="A1342" s="80">
        <v>1438</v>
      </c>
      <c r="B1342" s="446">
        <v>2038</v>
      </c>
      <c r="C1342" s="415"/>
      <c r="D1342" s="416">
        <v>5130</v>
      </c>
      <c r="E1342" s="65" t="s">
        <v>4390</v>
      </c>
      <c r="F1342" s="67">
        <f>+IFERROR(IF(VLOOKUP($A1342,Indicators!$A:$D,3,FALSE)=0,"TBD",VLOOKUP($A1342,Indicators!$A:$D,3,FALSE)),"TBD")</f>
        <v>14</v>
      </c>
      <c r="G1342" s="183" t="s">
        <v>729</v>
      </c>
      <c r="H1342" s="65" t="s">
        <v>3924</v>
      </c>
      <c r="J1342" s="65" t="s">
        <v>3792</v>
      </c>
      <c r="M1342" s="188">
        <v>1006</v>
      </c>
      <c r="N1342" s="65">
        <v>30943</v>
      </c>
      <c r="O1342" s="65" t="s">
        <v>749</v>
      </c>
      <c r="R1342" s="260" t="s">
        <v>4391</v>
      </c>
      <c r="S1342" s="260" t="s">
        <v>3969</v>
      </c>
      <c r="W1342" s="65" t="s">
        <v>4392</v>
      </c>
      <c r="Y1342" s="6" t="s">
        <v>2953</v>
      </c>
    </row>
    <row r="1343" spans="1:25">
      <c r="A1343" s="80">
        <v>1439</v>
      </c>
      <c r="B1343" s="446">
        <v>2039</v>
      </c>
      <c r="C1343" s="415"/>
      <c r="D1343" s="416">
        <v>5134</v>
      </c>
      <c r="E1343" s="65" t="s">
        <v>4393</v>
      </c>
      <c r="F1343" s="67">
        <f>+IFERROR(IF(VLOOKUP($A1343,Indicators!$A:$D,3,FALSE)=0,"TBD",VLOOKUP($A1343,Indicators!$A:$D,3,FALSE)),"TBD")</f>
        <v>14</v>
      </c>
      <c r="G1343" s="183" t="s">
        <v>729</v>
      </c>
      <c r="H1343" s="65" t="s">
        <v>3924</v>
      </c>
      <c r="J1343" s="65" t="s">
        <v>3792</v>
      </c>
      <c r="M1343" s="188">
        <v>1010</v>
      </c>
      <c r="N1343" s="65">
        <v>30944</v>
      </c>
      <c r="O1343" s="65" t="s">
        <v>749</v>
      </c>
      <c r="R1343" s="260" t="s">
        <v>4391</v>
      </c>
      <c r="S1343" s="260" t="s">
        <v>3969</v>
      </c>
      <c r="Y1343" s="6" t="s">
        <v>2953</v>
      </c>
    </row>
    <row r="1344" spans="1:25">
      <c r="A1344" s="80">
        <v>1440</v>
      </c>
      <c r="B1344" s="446">
        <v>2040</v>
      </c>
      <c r="C1344" s="415"/>
      <c r="D1344" s="416">
        <v>5170</v>
      </c>
      <c r="E1344" s="65" t="s">
        <v>4394</v>
      </c>
      <c r="F1344" s="67">
        <f>+IFERROR(IF(VLOOKUP($A1344,Indicators!$A:$D,3,FALSE)=0,"TBD",VLOOKUP($A1344,Indicators!$A:$D,3,FALSE)),"TBD")</f>
        <v>14</v>
      </c>
      <c r="G1344" s="183" t="s">
        <v>729</v>
      </c>
      <c r="H1344" s="65" t="s">
        <v>3924</v>
      </c>
      <c r="J1344" s="65" t="s">
        <v>3792</v>
      </c>
      <c r="M1344" s="188">
        <v>1030</v>
      </c>
      <c r="N1344" s="65">
        <v>30945</v>
      </c>
      <c r="O1344" s="65" t="s">
        <v>749</v>
      </c>
      <c r="R1344" s="260" t="s">
        <v>4395</v>
      </c>
      <c r="S1344" s="260" t="s">
        <v>2953</v>
      </c>
      <c r="Y1344" s="6" t="s">
        <v>4088</v>
      </c>
    </row>
    <row r="1345" spans="1:25">
      <c r="A1345" s="80">
        <v>1441</v>
      </c>
      <c r="B1345" s="446">
        <v>2041</v>
      </c>
      <c r="C1345" s="415"/>
      <c r="D1345" s="416" t="e">
        <v>#N/A</v>
      </c>
      <c r="E1345" s="184" t="s">
        <v>2315</v>
      </c>
      <c r="F1345" s="67">
        <f>+IFERROR(IF(VLOOKUP($A1345,Indicators!$A:$D,3,FALSE)=0,"TBD",VLOOKUP($A1345,Indicators!$A:$D,3,FALSE)),"TBD")</f>
        <v>14</v>
      </c>
      <c r="G1345" s="183" t="s">
        <v>729</v>
      </c>
      <c r="H1345" s="65" t="s">
        <v>3924</v>
      </c>
      <c r="J1345" s="65" t="s">
        <v>3792</v>
      </c>
      <c r="N1345" s="65">
        <v>30946</v>
      </c>
      <c r="O1345" s="65" t="s">
        <v>749</v>
      </c>
      <c r="R1345" s="260" t="s">
        <v>4396</v>
      </c>
      <c r="S1345" s="260" t="s">
        <v>3969</v>
      </c>
      <c r="Y1345" s="6" t="s">
        <v>4088</v>
      </c>
    </row>
    <row r="1346" spans="1:25">
      <c r="A1346" s="80">
        <v>1442</v>
      </c>
      <c r="B1346" s="446">
        <v>2042</v>
      </c>
      <c r="C1346" s="415"/>
      <c r="D1346" s="416" t="e">
        <v>#N/A</v>
      </c>
      <c r="E1346" s="184" t="s">
        <v>2316</v>
      </c>
      <c r="F1346" s="67">
        <f>+IFERROR(IF(VLOOKUP($A1346,Indicators!$A:$D,3,FALSE)=0,"TBD",VLOOKUP($A1346,Indicators!$A:$D,3,FALSE)),"TBD")</f>
        <v>14</v>
      </c>
      <c r="G1346" s="183" t="s">
        <v>729</v>
      </c>
      <c r="H1346" s="65" t="s">
        <v>3924</v>
      </c>
      <c r="J1346" s="65" t="s">
        <v>3792</v>
      </c>
      <c r="N1346" s="65">
        <v>30947</v>
      </c>
      <c r="O1346" s="65" t="s">
        <v>749</v>
      </c>
      <c r="R1346" s="260" t="s">
        <v>4395</v>
      </c>
      <c r="S1346" s="260" t="s">
        <v>2953</v>
      </c>
      <c r="Y1346" s="6" t="s">
        <v>4088</v>
      </c>
    </row>
    <row r="1347" spans="1:25">
      <c r="A1347" s="80">
        <v>1443</v>
      </c>
      <c r="B1347" s="446">
        <v>2043</v>
      </c>
      <c r="C1347" s="415"/>
      <c r="D1347" s="416">
        <v>5132</v>
      </c>
      <c r="E1347" s="65" t="s">
        <v>4397</v>
      </c>
      <c r="F1347" s="67">
        <f>+IFERROR(IF(VLOOKUP($A1347,Indicators!$A:$D,3,FALSE)=0,"TBD",VLOOKUP($A1347,Indicators!$A:$D,3,FALSE)),"TBD")</f>
        <v>14</v>
      </c>
      <c r="G1347" s="183" t="s">
        <v>729</v>
      </c>
      <c r="H1347" s="65" t="s">
        <v>3924</v>
      </c>
      <c r="J1347" s="65" t="s">
        <v>3792</v>
      </c>
      <c r="M1347" s="188">
        <v>1008</v>
      </c>
      <c r="N1347" s="65">
        <v>30950</v>
      </c>
      <c r="O1347" s="65" t="s">
        <v>749</v>
      </c>
      <c r="R1347" s="260" t="s">
        <v>4391</v>
      </c>
      <c r="S1347" s="260" t="s">
        <v>3969</v>
      </c>
      <c r="Y1347" s="6" t="s">
        <v>2953</v>
      </c>
    </row>
    <row r="1348" spans="1:25">
      <c r="A1348" s="80">
        <v>1444</v>
      </c>
      <c r="B1348" s="446">
        <v>2044</v>
      </c>
      <c r="C1348" s="415"/>
      <c r="D1348" s="416">
        <v>5171</v>
      </c>
      <c r="E1348" s="65" t="s">
        <v>4398</v>
      </c>
      <c r="F1348" s="67">
        <f>+IFERROR(IF(VLOOKUP($A1348,Indicators!$A:$D,3,FALSE)=0,"TBD",VLOOKUP($A1348,Indicators!$A:$D,3,FALSE)),"TBD")</f>
        <v>14</v>
      </c>
      <c r="G1348" s="183" t="s">
        <v>729</v>
      </c>
      <c r="H1348" s="65" t="s">
        <v>3924</v>
      </c>
      <c r="J1348" s="65" t="s">
        <v>3792</v>
      </c>
      <c r="M1348" s="188">
        <v>1031</v>
      </c>
      <c r="N1348" s="65">
        <v>30951</v>
      </c>
      <c r="O1348" s="65" t="s">
        <v>749</v>
      </c>
      <c r="R1348" s="260" t="s">
        <v>4399</v>
      </c>
      <c r="S1348" s="260" t="s">
        <v>2953</v>
      </c>
      <c r="Y1348" s="6" t="s">
        <v>2953</v>
      </c>
    </row>
    <row r="1349" spans="1:25">
      <c r="A1349" s="80">
        <v>1445</v>
      </c>
      <c r="B1349" s="446">
        <v>2045</v>
      </c>
      <c r="C1349" s="415"/>
      <c r="D1349" s="416" t="e">
        <v>#N/A</v>
      </c>
      <c r="E1349" s="184" t="s">
        <v>2318</v>
      </c>
      <c r="F1349" s="67">
        <f>+IFERROR(IF(VLOOKUP($A1349,Indicators!$A:$D,3,FALSE)=0,"TBD",VLOOKUP($A1349,Indicators!$A:$D,3,FALSE)),"TBD")</f>
        <v>14</v>
      </c>
      <c r="G1349" s="183" t="s">
        <v>729</v>
      </c>
      <c r="H1349" s="65" t="s">
        <v>3924</v>
      </c>
      <c r="J1349" s="65" t="s">
        <v>3792</v>
      </c>
      <c r="N1349" s="65">
        <v>30952</v>
      </c>
      <c r="O1349" s="65" t="s">
        <v>749</v>
      </c>
      <c r="R1349" s="260" t="s">
        <v>4399</v>
      </c>
      <c r="S1349" s="260" t="s">
        <v>2953</v>
      </c>
      <c r="Y1349" s="6" t="s">
        <v>2953</v>
      </c>
    </row>
    <row r="1350" spans="1:25">
      <c r="A1350" s="80">
        <v>1446</v>
      </c>
      <c r="B1350" s="446">
        <v>2046</v>
      </c>
      <c r="C1350" s="415"/>
      <c r="D1350" s="416">
        <v>5125</v>
      </c>
      <c r="E1350" s="65" t="s">
        <v>4400</v>
      </c>
      <c r="F1350" s="67">
        <f>+IFERROR(IF(VLOOKUP($A1350,Indicators!$A:$D,3,FALSE)=0,"TBD",VLOOKUP($A1350,Indicators!$A:$D,3,FALSE)),"TBD")</f>
        <v>14</v>
      </c>
      <c r="G1350" s="183" t="s">
        <v>729</v>
      </c>
      <c r="H1350" s="65" t="s">
        <v>3924</v>
      </c>
      <c r="J1350" s="65" t="s">
        <v>3792</v>
      </c>
      <c r="M1350" s="188">
        <v>999</v>
      </c>
      <c r="N1350" s="65">
        <v>30953</v>
      </c>
      <c r="O1350" s="65" t="s">
        <v>749</v>
      </c>
      <c r="P1350" s="455" t="s">
        <v>4102</v>
      </c>
      <c r="R1350" s="260" t="s">
        <v>2953</v>
      </c>
      <c r="S1350" s="260" t="s">
        <v>2953</v>
      </c>
      <c r="Y1350" s="6" t="s">
        <v>2953</v>
      </c>
    </row>
    <row r="1351" spans="1:25">
      <c r="A1351" s="80">
        <v>1447</v>
      </c>
      <c r="B1351" s="446">
        <v>2047</v>
      </c>
      <c r="C1351" s="415"/>
      <c r="D1351" s="416">
        <v>5123</v>
      </c>
      <c r="E1351" s="65" t="s">
        <v>4401</v>
      </c>
      <c r="F1351" s="67">
        <f>+IFERROR(IF(VLOOKUP($A1351,Indicators!$A:$D,3,FALSE)=0,"TBD",VLOOKUP($A1351,Indicators!$A:$D,3,FALSE)),"TBD")</f>
        <v>14</v>
      </c>
      <c r="G1351" s="183" t="s">
        <v>729</v>
      </c>
      <c r="H1351" s="65" t="s">
        <v>2950</v>
      </c>
      <c r="J1351" s="65" t="s">
        <v>2970</v>
      </c>
      <c r="M1351" s="188">
        <v>1000</v>
      </c>
      <c r="N1351" s="65">
        <v>30954</v>
      </c>
      <c r="O1351" s="65" t="s">
        <v>749</v>
      </c>
      <c r="R1351" s="260" t="s">
        <v>2953</v>
      </c>
      <c r="S1351" s="260" t="s">
        <v>2953</v>
      </c>
      <c r="Y1351" s="6" t="s">
        <v>2953</v>
      </c>
    </row>
    <row r="1352" spans="1:25">
      <c r="A1352" s="80">
        <v>1448</v>
      </c>
      <c r="B1352" s="446">
        <v>2048</v>
      </c>
      <c r="C1352" s="415"/>
      <c r="D1352" s="416">
        <v>5124</v>
      </c>
      <c r="E1352" s="65" t="s">
        <v>4402</v>
      </c>
      <c r="F1352" s="67">
        <f>+IFERROR(IF(VLOOKUP($A1352,Indicators!$A:$D,3,FALSE)=0,"TBD",VLOOKUP($A1352,Indicators!$A:$D,3,FALSE)),"TBD")</f>
        <v>14</v>
      </c>
      <c r="G1352" s="183" t="s">
        <v>729</v>
      </c>
      <c r="H1352" s="65" t="s">
        <v>3924</v>
      </c>
      <c r="J1352" s="65" t="s">
        <v>3792</v>
      </c>
      <c r="M1352" s="188">
        <v>1001</v>
      </c>
      <c r="N1352" s="65">
        <v>30955</v>
      </c>
      <c r="O1352" s="65" t="s">
        <v>749</v>
      </c>
      <c r="P1352" s="455" t="s">
        <v>4102</v>
      </c>
      <c r="R1352" s="260" t="s">
        <v>2953</v>
      </c>
      <c r="S1352" s="260" t="s">
        <v>2953</v>
      </c>
      <c r="Y1352" s="6" t="s">
        <v>2953</v>
      </c>
    </row>
    <row r="1353" spans="1:25">
      <c r="A1353" s="80">
        <v>1449</v>
      </c>
      <c r="B1353" s="446">
        <v>2049</v>
      </c>
      <c r="C1353" s="415"/>
      <c r="D1353" s="416">
        <v>5126</v>
      </c>
      <c r="E1353" s="65" t="s">
        <v>4403</v>
      </c>
      <c r="F1353" s="67">
        <f>+IFERROR(IF(VLOOKUP($A1353,Indicators!$A:$D,3,FALSE)=0,"TBD",VLOOKUP($A1353,Indicators!$A:$D,3,FALSE)),"TBD")</f>
        <v>14</v>
      </c>
      <c r="G1353" s="183" t="s">
        <v>729</v>
      </c>
      <c r="H1353" s="65" t="s">
        <v>2950</v>
      </c>
      <c r="J1353" s="65" t="s">
        <v>2970</v>
      </c>
      <c r="M1353" s="188">
        <v>1002</v>
      </c>
      <c r="N1353" s="65">
        <v>30956</v>
      </c>
      <c r="O1353" s="65" t="s">
        <v>749</v>
      </c>
      <c r="R1353" s="260" t="s">
        <v>2953</v>
      </c>
      <c r="S1353" s="260" t="s">
        <v>2953</v>
      </c>
      <c r="Y1353" s="6" t="s">
        <v>2953</v>
      </c>
    </row>
    <row r="1354" spans="1:25">
      <c r="A1354" s="80">
        <v>1450</v>
      </c>
      <c r="B1354" s="446">
        <v>2050</v>
      </c>
      <c r="C1354" s="415"/>
      <c r="D1354" s="416">
        <v>5266</v>
      </c>
      <c r="E1354" s="194" t="s">
        <v>4404</v>
      </c>
      <c r="F1354" s="67">
        <f>+IFERROR(IF(VLOOKUP($A1354,Indicators!$A:$D,3,FALSE)=0,"TBD",VLOOKUP($A1354,Indicators!$A:$D,3,FALSE)),"TBD")</f>
        <v>16</v>
      </c>
      <c r="G1354" s="67" t="str">
        <f>+IFERROR(IF(VLOOKUP($A1354,Indicators!$A:$D,4,FALSE)=0,"TBD",VLOOKUP($A1354,Indicators!$A:$D,4,FALSE)),"TBD")</f>
        <v>Gestão de Riscos</v>
      </c>
      <c r="H1354" s="65" t="s">
        <v>3924</v>
      </c>
      <c r="J1354" s="65" t="s">
        <v>3792</v>
      </c>
      <c r="M1354" s="188">
        <v>889</v>
      </c>
      <c r="N1354" s="65">
        <v>30957</v>
      </c>
      <c r="O1354" s="65" t="s">
        <v>749</v>
      </c>
      <c r="R1354" s="260" t="s">
        <v>2953</v>
      </c>
      <c r="S1354" s="260" t="s">
        <v>2953</v>
      </c>
      <c r="Y1354" s="6" t="s">
        <v>2953</v>
      </c>
    </row>
    <row r="1355" spans="1:25">
      <c r="A1355" s="80">
        <v>1451</v>
      </c>
      <c r="B1355" s="446">
        <v>2051</v>
      </c>
      <c r="C1355" s="415"/>
      <c r="D1355" s="416">
        <v>5325</v>
      </c>
      <c r="E1355" s="194" t="s">
        <v>4405</v>
      </c>
      <c r="F1355" s="67">
        <f>+IFERROR(IF(VLOOKUP($A1355,Indicators!$A:$D,3,FALSE)=0,"TBD",VLOOKUP($A1355,Indicators!$A:$D,3,FALSE)),"TBD")</f>
        <v>16</v>
      </c>
      <c r="G1355" s="67" t="str">
        <f>+IFERROR(IF(VLOOKUP($A1355,Indicators!$A:$D,4,FALSE)=0,"TBD",VLOOKUP($A1355,Indicators!$A:$D,4,FALSE)),"TBD")</f>
        <v>Gestão de Riscos</v>
      </c>
      <c r="H1355" s="65" t="s">
        <v>3924</v>
      </c>
      <c r="J1355" s="65" t="s">
        <v>3792</v>
      </c>
      <c r="M1355" s="188">
        <v>909</v>
      </c>
      <c r="N1355" s="65">
        <v>30958</v>
      </c>
      <c r="O1355" s="65" t="s">
        <v>749</v>
      </c>
      <c r="P1355" s="455" t="s">
        <v>4069</v>
      </c>
      <c r="R1355" s="260" t="s">
        <v>2953</v>
      </c>
      <c r="S1355" s="260" t="s">
        <v>3977</v>
      </c>
      <c r="Y1355" s="6" t="s">
        <v>2953</v>
      </c>
    </row>
    <row r="1356" spans="1:25">
      <c r="A1356" s="80">
        <v>1452</v>
      </c>
      <c r="B1356" s="446">
        <v>2052</v>
      </c>
      <c r="C1356" s="415"/>
      <c r="D1356" s="416">
        <v>5326</v>
      </c>
      <c r="E1356" s="194" t="s">
        <v>4406</v>
      </c>
      <c r="F1356" s="67">
        <f>+IFERROR(IF(VLOOKUP($A1356,Indicators!$A:$D,3,FALSE)=0,"TBD",VLOOKUP($A1356,Indicators!$A:$D,3,FALSE)),"TBD")</f>
        <v>16</v>
      </c>
      <c r="G1356" s="67" t="str">
        <f>+IFERROR(IF(VLOOKUP($A1356,Indicators!$A:$D,4,FALSE)=0,"TBD",VLOOKUP($A1356,Indicators!$A:$D,4,FALSE)),"TBD")</f>
        <v>Gestão de Riscos</v>
      </c>
      <c r="H1356" s="65" t="s">
        <v>3924</v>
      </c>
      <c r="J1356" s="65" t="s">
        <v>3792</v>
      </c>
      <c r="M1356" s="188">
        <v>910</v>
      </c>
      <c r="N1356" s="65">
        <v>30959</v>
      </c>
      <c r="O1356" s="65" t="s">
        <v>749</v>
      </c>
      <c r="R1356" s="260" t="s">
        <v>2953</v>
      </c>
      <c r="S1356" s="260" t="s">
        <v>4407</v>
      </c>
      <c r="Y1356" s="6" t="s">
        <v>2953</v>
      </c>
    </row>
    <row r="1357" spans="1:25">
      <c r="A1357" s="80">
        <v>1453</v>
      </c>
      <c r="B1357" s="446">
        <v>2053</v>
      </c>
      <c r="C1357" s="415"/>
      <c r="D1357" s="416">
        <v>5341</v>
      </c>
      <c r="E1357" s="194" t="s">
        <v>4408</v>
      </c>
      <c r="F1357" s="67">
        <f>+IFERROR(IF(VLOOKUP($A1357,Indicators!$A:$D,3,FALSE)=0,"TBD",VLOOKUP($A1357,Indicators!$A:$D,3,FALSE)),"TBD")</f>
        <v>16</v>
      </c>
      <c r="G1357" s="67" t="str">
        <f>+IFERROR(IF(VLOOKUP($A1357,Indicators!$A:$D,4,FALSE)=0,"TBD",VLOOKUP($A1357,Indicators!$A:$D,4,FALSE)),"TBD")</f>
        <v>Gestão de Riscos</v>
      </c>
      <c r="H1357" s="65" t="s">
        <v>3924</v>
      </c>
      <c r="J1357" s="65" t="s">
        <v>3792</v>
      </c>
      <c r="M1357" s="188">
        <v>915</v>
      </c>
      <c r="N1357" s="65">
        <v>30960</v>
      </c>
      <c r="O1357" s="65" t="s">
        <v>749</v>
      </c>
      <c r="R1357" s="260" t="s">
        <v>2953</v>
      </c>
      <c r="S1357" s="260" t="s">
        <v>3976</v>
      </c>
      <c r="Y1357" s="6" t="s">
        <v>4034</v>
      </c>
    </row>
    <row r="1358" spans="1:25">
      <c r="A1358" s="80">
        <v>1454</v>
      </c>
      <c r="B1358" s="446">
        <v>2054</v>
      </c>
      <c r="C1358" s="415"/>
      <c r="D1358" s="416">
        <v>4969</v>
      </c>
      <c r="E1358" s="65" t="s">
        <v>4409</v>
      </c>
      <c r="F1358" s="67">
        <f>+IFERROR(IF(VLOOKUP($A1358,Indicators!$A:$D,3,FALSE)=0,"TBD",VLOOKUP($A1358,Indicators!$A:$D,3,FALSE)),"TBD")</f>
        <v>17</v>
      </c>
      <c r="G1358" s="183" t="s">
        <v>734</v>
      </c>
      <c r="H1358" s="65" t="s">
        <v>3924</v>
      </c>
      <c r="J1358" s="65" t="s">
        <v>3792</v>
      </c>
      <c r="M1358" s="188">
        <v>954</v>
      </c>
      <c r="N1358" s="65">
        <v>30962</v>
      </c>
      <c r="O1358" s="65" t="s">
        <v>749</v>
      </c>
      <c r="R1358" s="260" t="s">
        <v>2953</v>
      </c>
      <c r="S1358" s="260" t="s">
        <v>2953</v>
      </c>
      <c r="Y1358" s="6" t="s">
        <v>3683</v>
      </c>
    </row>
    <row r="1359" spans="1:25">
      <c r="A1359" s="80">
        <v>1455</v>
      </c>
      <c r="B1359" s="446">
        <v>2055</v>
      </c>
      <c r="C1359" s="415"/>
      <c r="D1359" s="416">
        <v>4967</v>
      </c>
      <c r="E1359" s="65" t="s">
        <v>4410</v>
      </c>
      <c r="F1359" s="67">
        <f>+IFERROR(IF(VLOOKUP($A1359,Indicators!$A:$D,3,FALSE)=0,"TBD",VLOOKUP($A1359,Indicators!$A:$D,3,FALSE)),"TBD")</f>
        <v>17</v>
      </c>
      <c r="G1359" s="183" t="s">
        <v>734</v>
      </c>
      <c r="H1359" s="65" t="s">
        <v>3924</v>
      </c>
      <c r="J1359" s="65" t="s">
        <v>3792</v>
      </c>
      <c r="M1359" s="188">
        <v>955</v>
      </c>
      <c r="N1359" s="65">
        <v>30963</v>
      </c>
      <c r="O1359" s="65" t="s">
        <v>749</v>
      </c>
      <c r="R1359" s="260" t="s">
        <v>2953</v>
      </c>
      <c r="S1359" s="260" t="s">
        <v>2953</v>
      </c>
      <c r="Y1359" s="6" t="s">
        <v>3683</v>
      </c>
    </row>
    <row r="1360" spans="1:25">
      <c r="A1360" s="80">
        <v>1456</v>
      </c>
      <c r="B1360" s="446">
        <v>2056</v>
      </c>
      <c r="C1360" s="415"/>
      <c r="D1360" s="416" t="e">
        <v>#N/A</v>
      </c>
      <c r="E1360" s="65" t="s">
        <v>2329</v>
      </c>
      <c r="F1360" s="67">
        <f>+IFERROR(IF(VLOOKUP($A1360,Indicators!$A:$D,3,FALSE)=0,"TBD",VLOOKUP($A1360,Indicators!$A:$D,3,FALSE)),"TBD")</f>
        <v>15</v>
      </c>
      <c r="G1360" s="183" t="s">
        <v>731</v>
      </c>
      <c r="H1360" s="65" t="s">
        <v>3924</v>
      </c>
      <c r="J1360" s="65" t="s">
        <v>3792</v>
      </c>
      <c r="N1360" s="65">
        <v>30964</v>
      </c>
      <c r="O1360" s="65" t="s">
        <v>749</v>
      </c>
      <c r="P1360" s="455" t="s">
        <v>3987</v>
      </c>
      <c r="R1360" s="260" t="s">
        <v>2953</v>
      </c>
      <c r="S1360" s="260" t="s">
        <v>2953</v>
      </c>
      <c r="Y1360" s="6" t="s">
        <v>2953</v>
      </c>
    </row>
    <row r="1361" spans="1:25">
      <c r="A1361" s="80">
        <v>1457</v>
      </c>
      <c r="B1361" s="446">
        <v>2057</v>
      </c>
      <c r="C1361" s="415"/>
      <c r="D1361" s="416">
        <v>4659</v>
      </c>
      <c r="E1361" s="194" t="s">
        <v>4411</v>
      </c>
      <c r="F1361" s="67">
        <f>+IFERROR(IF(VLOOKUP($A1361,Indicators!$A:$D,3,FALSE)=0,"TBD",VLOOKUP($A1361,Indicators!$A:$D,3,FALSE)),"TBD")</f>
        <v>15</v>
      </c>
      <c r="G1361" s="183" t="s">
        <v>731</v>
      </c>
      <c r="H1361" s="65" t="s">
        <v>3924</v>
      </c>
      <c r="J1361" s="65" t="s">
        <v>3792</v>
      </c>
      <c r="M1361" s="188">
        <v>780</v>
      </c>
      <c r="N1361" s="65">
        <v>30965</v>
      </c>
      <c r="O1361" s="65" t="s">
        <v>749</v>
      </c>
      <c r="R1361" s="260" t="s">
        <v>2953</v>
      </c>
      <c r="S1361" s="260" t="s">
        <v>3972</v>
      </c>
      <c r="Y1361" s="6" t="s">
        <v>2953</v>
      </c>
    </row>
    <row r="1362" spans="1:25">
      <c r="A1362" s="80">
        <v>1458</v>
      </c>
      <c r="B1362" s="446">
        <v>2058</v>
      </c>
      <c r="C1362" s="415"/>
      <c r="D1362" s="416">
        <v>4660</v>
      </c>
      <c r="E1362" s="194" t="s">
        <v>4412</v>
      </c>
      <c r="F1362" s="67">
        <f>+IFERROR(IF(VLOOKUP($A1362,Indicators!$A:$D,3,FALSE)=0,"TBD",VLOOKUP($A1362,Indicators!$A:$D,3,FALSE)),"TBD")</f>
        <v>15</v>
      </c>
      <c r="G1362" s="183" t="s">
        <v>731</v>
      </c>
      <c r="H1362" s="65" t="s">
        <v>3924</v>
      </c>
      <c r="J1362" s="65" t="s">
        <v>3792</v>
      </c>
      <c r="M1362" s="188">
        <v>781</v>
      </c>
      <c r="N1362" s="65">
        <v>30966</v>
      </c>
      <c r="O1362" s="65" t="s">
        <v>749</v>
      </c>
      <c r="R1362" s="260" t="s">
        <v>4413</v>
      </c>
      <c r="S1362" s="260" t="s">
        <v>4414</v>
      </c>
      <c r="Y1362" s="6" t="s">
        <v>2953</v>
      </c>
    </row>
    <row r="1363" spans="1:25">
      <c r="A1363" s="80">
        <v>1459</v>
      </c>
      <c r="B1363" s="446">
        <v>2059</v>
      </c>
      <c r="C1363" s="415"/>
      <c r="D1363" s="416">
        <v>4722</v>
      </c>
      <c r="E1363" s="194" t="s">
        <v>4415</v>
      </c>
      <c r="F1363" s="67">
        <f>+IFERROR(IF(VLOOKUP($A1363,Indicators!$A:$D,3,FALSE)=0,"TBD",VLOOKUP($A1363,Indicators!$A:$D,3,FALSE)),"TBD")</f>
        <v>15</v>
      </c>
      <c r="G1363" s="183" t="s">
        <v>731</v>
      </c>
      <c r="H1363" s="65" t="s">
        <v>3924</v>
      </c>
      <c r="J1363" s="65" t="s">
        <v>3792</v>
      </c>
      <c r="M1363" s="188">
        <v>812</v>
      </c>
      <c r="N1363" s="65">
        <v>30967</v>
      </c>
      <c r="O1363" s="65" t="s">
        <v>749</v>
      </c>
      <c r="R1363" s="260" t="s">
        <v>3180</v>
      </c>
      <c r="S1363" s="260" t="s">
        <v>2953</v>
      </c>
      <c r="X1363" s="65" t="s">
        <v>4416</v>
      </c>
      <c r="Y1363" s="6" t="s">
        <v>2953</v>
      </c>
    </row>
    <row r="1364" spans="1:25">
      <c r="A1364" s="80">
        <v>1460</v>
      </c>
      <c r="B1364" s="446">
        <v>2060</v>
      </c>
      <c r="C1364" s="415"/>
      <c r="D1364" s="416" t="e">
        <v>#N/A</v>
      </c>
      <c r="E1364" s="65" t="s">
        <v>2333</v>
      </c>
      <c r="F1364" s="67">
        <f>+IFERROR(IF(VLOOKUP($A1364,Indicators!$A:$D,3,FALSE)=0,"TBD",VLOOKUP($A1364,Indicators!$A:$D,3,FALSE)),"TBD")</f>
        <v>15</v>
      </c>
      <c r="G1364" s="183" t="s">
        <v>731</v>
      </c>
      <c r="H1364" s="65" t="s">
        <v>3791</v>
      </c>
      <c r="J1364" s="65" t="s">
        <v>3792</v>
      </c>
      <c r="N1364" s="65">
        <v>30969</v>
      </c>
      <c r="O1364" s="65" t="s">
        <v>749</v>
      </c>
      <c r="R1364" s="260" t="s">
        <v>2953</v>
      </c>
      <c r="S1364" s="260" t="s">
        <v>3226</v>
      </c>
      <c r="Y1364" s="6" t="s">
        <v>2953</v>
      </c>
    </row>
    <row r="1365" spans="1:25">
      <c r="A1365" s="80">
        <v>1461</v>
      </c>
      <c r="B1365" s="446">
        <v>2061</v>
      </c>
      <c r="C1365" s="415"/>
      <c r="D1365" s="416">
        <v>4703</v>
      </c>
      <c r="E1365" s="194" t="s">
        <v>4417</v>
      </c>
      <c r="F1365" s="67">
        <f>+IFERROR(IF(VLOOKUP($A1365,Indicators!$A:$D,3,FALSE)=0,"TBD",VLOOKUP($A1365,Indicators!$A:$D,3,FALSE)),"TBD")</f>
        <v>15</v>
      </c>
      <c r="G1365" s="183" t="s">
        <v>731</v>
      </c>
      <c r="H1365" s="65" t="s">
        <v>3924</v>
      </c>
      <c r="J1365" s="65" t="s">
        <v>3792</v>
      </c>
      <c r="M1365" s="188">
        <v>799</v>
      </c>
      <c r="N1365" s="65">
        <v>30970</v>
      </c>
      <c r="O1365" s="65" t="s">
        <v>749</v>
      </c>
      <c r="P1365" s="455" t="s">
        <v>4038</v>
      </c>
      <c r="R1365" s="260" t="s">
        <v>4039</v>
      </c>
      <c r="S1365" s="260" t="s">
        <v>3226</v>
      </c>
      <c r="Y1365" s="6" t="s">
        <v>2953</v>
      </c>
    </row>
    <row r="1366" spans="1:25">
      <c r="A1366" s="80">
        <v>1462</v>
      </c>
      <c r="B1366" s="446">
        <v>2062</v>
      </c>
      <c r="C1366" s="415"/>
      <c r="D1366" s="416" t="e">
        <v>#N/A</v>
      </c>
      <c r="E1366" s="65" t="s">
        <v>2335</v>
      </c>
      <c r="F1366" s="67">
        <f>+IFERROR(IF(VLOOKUP($A1366,Indicators!$A:$D,3,FALSE)=0,"TBD",VLOOKUP($A1366,Indicators!$A:$D,3,FALSE)),"TBD")</f>
        <v>15</v>
      </c>
      <c r="G1366" s="183" t="s">
        <v>731</v>
      </c>
      <c r="H1366" s="65" t="s">
        <v>3791</v>
      </c>
      <c r="J1366" s="65" t="s">
        <v>3792</v>
      </c>
      <c r="N1366" s="65">
        <v>30971</v>
      </c>
      <c r="O1366" s="65">
        <v>753</v>
      </c>
      <c r="R1366" s="260" t="s">
        <v>2953</v>
      </c>
      <c r="S1366" s="260" t="s">
        <v>2953</v>
      </c>
      <c r="Y1366" s="6" t="s">
        <v>2953</v>
      </c>
    </row>
    <row r="1367" spans="1:25">
      <c r="A1367" s="80">
        <v>1463</v>
      </c>
      <c r="B1367" s="446">
        <v>2063</v>
      </c>
      <c r="C1367" s="415"/>
      <c r="D1367" s="416">
        <v>4761</v>
      </c>
      <c r="E1367" s="194" t="s">
        <v>4418</v>
      </c>
      <c r="F1367" s="67">
        <f>+IFERROR(IF(VLOOKUP($A1367,Indicators!$A:$D,3,FALSE)=0,"TBD",VLOOKUP($A1367,Indicators!$A:$D,3,FALSE)),"TBD")</f>
        <v>15</v>
      </c>
      <c r="G1367" s="183" t="s">
        <v>731</v>
      </c>
      <c r="H1367" s="65" t="s">
        <v>3924</v>
      </c>
      <c r="J1367" s="65" t="s">
        <v>3792</v>
      </c>
      <c r="M1367" s="188">
        <v>821</v>
      </c>
      <c r="N1367" s="65">
        <v>30972</v>
      </c>
      <c r="O1367" s="65" t="s">
        <v>749</v>
      </c>
      <c r="R1367" s="260" t="s">
        <v>4419</v>
      </c>
      <c r="S1367" s="260" t="s">
        <v>2953</v>
      </c>
      <c r="Y1367" s="6" t="s">
        <v>2953</v>
      </c>
    </row>
    <row r="1368" spans="1:25">
      <c r="A1368" s="80">
        <v>1464</v>
      </c>
      <c r="B1368" s="446">
        <v>2064</v>
      </c>
      <c r="C1368" s="415"/>
      <c r="D1368" s="416">
        <v>4771</v>
      </c>
      <c r="E1368" s="194" t="s">
        <v>4420</v>
      </c>
      <c r="F1368" s="67">
        <f>+IFERROR(IF(VLOOKUP($A1368,Indicators!$A:$D,3,FALSE)=0,"TBD",VLOOKUP($A1368,Indicators!$A:$D,3,FALSE)),"TBD")</f>
        <v>15</v>
      </c>
      <c r="G1368" s="183" t="s">
        <v>731</v>
      </c>
      <c r="H1368" s="65" t="s">
        <v>3924</v>
      </c>
      <c r="J1368" s="65" t="s">
        <v>3792</v>
      </c>
      <c r="M1368" s="188">
        <v>825</v>
      </c>
      <c r="N1368" s="65">
        <v>30973</v>
      </c>
      <c r="O1368" s="65" t="s">
        <v>749</v>
      </c>
      <c r="P1368" s="455" t="s">
        <v>3987</v>
      </c>
      <c r="R1368" s="260" t="s">
        <v>2953</v>
      </c>
      <c r="S1368" s="260" t="s">
        <v>2953</v>
      </c>
      <c r="Y1368" s="6" t="s">
        <v>2953</v>
      </c>
    </row>
    <row r="1369" spans="1:25">
      <c r="A1369" s="80">
        <v>1465</v>
      </c>
      <c r="B1369" s="446">
        <v>2065</v>
      </c>
      <c r="C1369" s="415"/>
      <c r="D1369" s="416">
        <v>4772</v>
      </c>
      <c r="E1369" s="194" t="s">
        <v>4421</v>
      </c>
      <c r="F1369" s="67">
        <f>+IFERROR(IF(VLOOKUP($A1369,Indicators!$A:$D,3,FALSE)=0,"TBD",VLOOKUP($A1369,Indicators!$A:$D,3,FALSE)),"TBD")</f>
        <v>15</v>
      </c>
      <c r="G1369" s="183" t="s">
        <v>731</v>
      </c>
      <c r="H1369" s="65" t="s">
        <v>3924</v>
      </c>
      <c r="J1369" s="65" t="s">
        <v>3792</v>
      </c>
      <c r="M1369" s="188">
        <v>826</v>
      </c>
      <c r="N1369" s="65">
        <v>30974</v>
      </c>
      <c r="O1369" s="65">
        <v>480</v>
      </c>
      <c r="P1369" s="455" t="s">
        <v>3979</v>
      </c>
      <c r="R1369" s="260" t="s">
        <v>4039</v>
      </c>
      <c r="S1369" s="260" t="s">
        <v>2953</v>
      </c>
      <c r="Y1369" s="6" t="s">
        <v>2953</v>
      </c>
    </row>
    <row r="1370" spans="1:25">
      <c r="A1370" s="80">
        <v>1466</v>
      </c>
      <c r="B1370" s="446">
        <v>2066</v>
      </c>
      <c r="C1370" s="415"/>
      <c r="D1370" s="416">
        <v>4776</v>
      </c>
      <c r="E1370" s="194" t="s">
        <v>4422</v>
      </c>
      <c r="F1370" s="67">
        <f>+IFERROR(IF(VLOOKUP($A1370,Indicators!$A:$D,3,FALSE)=0,"TBD",VLOOKUP($A1370,Indicators!$A:$D,3,FALSE)),"TBD")</f>
        <v>15</v>
      </c>
      <c r="G1370" s="183" t="s">
        <v>731</v>
      </c>
      <c r="H1370" s="65" t="s">
        <v>3924</v>
      </c>
      <c r="J1370" s="65" t="s">
        <v>3792</v>
      </c>
      <c r="M1370" s="188">
        <v>830</v>
      </c>
      <c r="N1370" s="65">
        <v>30975</v>
      </c>
      <c r="O1370" s="65" t="s">
        <v>749</v>
      </c>
      <c r="P1370" s="455" t="s">
        <v>4382</v>
      </c>
      <c r="R1370" s="260" t="s">
        <v>3988</v>
      </c>
      <c r="S1370" s="260" t="s">
        <v>2953</v>
      </c>
      <c r="Y1370" s="6" t="s">
        <v>2953</v>
      </c>
    </row>
    <row r="1371" spans="1:25">
      <c r="A1371" s="80">
        <v>1467</v>
      </c>
      <c r="B1371" s="446">
        <v>2067</v>
      </c>
      <c r="C1371" s="415"/>
      <c r="D1371" s="416">
        <v>4836</v>
      </c>
      <c r="E1371" s="194" t="s">
        <v>4423</v>
      </c>
      <c r="F1371" s="67">
        <f>+IFERROR(IF(VLOOKUP($A1371,Indicators!$A:$D,3,FALSE)=0,"TBD",VLOOKUP($A1371,Indicators!$A:$D,3,FALSE)),"TBD")</f>
        <v>15</v>
      </c>
      <c r="G1371" s="183" t="s">
        <v>731</v>
      </c>
      <c r="H1371" s="65" t="s">
        <v>3924</v>
      </c>
      <c r="J1371" s="65" t="s">
        <v>3792</v>
      </c>
      <c r="M1371" s="188">
        <v>840</v>
      </c>
      <c r="N1371" s="65">
        <v>30976</v>
      </c>
      <c r="O1371" s="65" t="s">
        <v>749</v>
      </c>
      <c r="P1371" s="6" t="s">
        <v>4007</v>
      </c>
      <c r="R1371" s="260" t="s">
        <v>4424</v>
      </c>
      <c r="S1371" s="260" t="s">
        <v>2953</v>
      </c>
      <c r="W1371" s="65" t="s">
        <v>4425</v>
      </c>
      <c r="X1371" s="65" t="s">
        <v>4426</v>
      </c>
      <c r="Y1371" s="6" t="s">
        <v>4427</v>
      </c>
    </row>
    <row r="1372" spans="1:25">
      <c r="A1372" s="80">
        <v>1468</v>
      </c>
      <c r="B1372" s="446">
        <v>2068</v>
      </c>
      <c r="C1372" s="415"/>
      <c r="D1372" s="416">
        <v>4837</v>
      </c>
      <c r="E1372" s="194" t="s">
        <v>4428</v>
      </c>
      <c r="F1372" s="67">
        <f>+IFERROR(IF(VLOOKUP($A1372,Indicators!$A:$D,3,FALSE)=0,"TBD",VLOOKUP($A1372,Indicators!$A:$D,3,FALSE)),"TBD")</f>
        <v>15</v>
      </c>
      <c r="G1372" s="183" t="s">
        <v>731</v>
      </c>
      <c r="H1372" s="65" t="s">
        <v>3924</v>
      </c>
      <c r="J1372" s="65" t="s">
        <v>3792</v>
      </c>
      <c r="M1372" s="188">
        <v>841</v>
      </c>
      <c r="N1372" s="65">
        <v>30977</v>
      </c>
      <c r="O1372" s="65" t="s">
        <v>749</v>
      </c>
      <c r="P1372" s="6" t="s">
        <v>4007</v>
      </c>
      <c r="R1372" s="260" t="s">
        <v>4429</v>
      </c>
      <c r="S1372" s="260" t="s">
        <v>3976</v>
      </c>
      <c r="Y1372" s="6" t="s">
        <v>2953</v>
      </c>
    </row>
    <row r="1373" spans="1:25">
      <c r="A1373" s="80">
        <v>1469</v>
      </c>
      <c r="B1373" s="446">
        <v>2069</v>
      </c>
      <c r="C1373" s="415"/>
      <c r="D1373" s="416">
        <v>4842</v>
      </c>
      <c r="E1373" s="194" t="s">
        <v>4430</v>
      </c>
      <c r="F1373" s="67">
        <f>+IFERROR(IF(VLOOKUP($A1373,Indicators!$A:$D,3,FALSE)=0,"TBD",VLOOKUP($A1373,Indicators!$A:$D,3,FALSE)),"TBD")</f>
        <v>15</v>
      </c>
      <c r="G1373" s="183" t="s">
        <v>731</v>
      </c>
      <c r="H1373" s="65" t="s">
        <v>3924</v>
      </c>
      <c r="J1373" s="65" t="s">
        <v>3792</v>
      </c>
      <c r="M1373" s="188">
        <v>846</v>
      </c>
      <c r="N1373" s="65">
        <v>30978</v>
      </c>
      <c r="O1373" s="65" t="s">
        <v>749</v>
      </c>
      <c r="P1373" s="6"/>
      <c r="R1373" s="260" t="s">
        <v>2953</v>
      </c>
      <c r="S1373" s="260" t="s">
        <v>2953</v>
      </c>
      <c r="Y1373" s="6" t="s">
        <v>2953</v>
      </c>
    </row>
    <row r="1374" spans="1:25">
      <c r="A1374" s="80">
        <v>1500</v>
      </c>
      <c r="B1374" s="446">
        <v>2100</v>
      </c>
      <c r="C1374" s="415"/>
      <c r="D1374" s="416" t="e">
        <v>#N/A</v>
      </c>
      <c r="E1374" s="65" t="s">
        <v>2342</v>
      </c>
      <c r="F1374" s="67"/>
      <c r="G1374" s="67"/>
      <c r="H1374" s="65" t="s">
        <v>3924</v>
      </c>
      <c r="J1374" s="65" t="s">
        <v>3792</v>
      </c>
      <c r="O1374" s="65">
        <v>442</v>
      </c>
      <c r="P1374" s="6" t="s">
        <v>4141</v>
      </c>
      <c r="Q1374" s="65" t="s">
        <v>749</v>
      </c>
      <c r="R1374" s="260" t="s">
        <v>4431</v>
      </c>
      <c r="S1374" s="260" t="s">
        <v>2953</v>
      </c>
      <c r="W1374" s="65" t="s">
        <v>4432</v>
      </c>
      <c r="X1374" s="65" t="s">
        <v>4433</v>
      </c>
      <c r="Y1374" s="6" t="s">
        <v>3965</v>
      </c>
    </row>
    <row r="1375" spans="1:25">
      <c r="A1375" s="80">
        <v>1501</v>
      </c>
      <c r="B1375" s="446">
        <v>2101</v>
      </c>
      <c r="C1375" s="415"/>
      <c r="D1375" s="416" t="e">
        <v>#N/A</v>
      </c>
      <c r="E1375" s="65" t="s">
        <v>2344</v>
      </c>
      <c r="F1375" s="67"/>
      <c r="G1375" s="67"/>
      <c r="H1375" s="65" t="s">
        <v>3924</v>
      </c>
      <c r="J1375" s="65" t="s">
        <v>3792</v>
      </c>
      <c r="O1375" s="65">
        <v>445</v>
      </c>
      <c r="P1375" s="6" t="s">
        <v>4141</v>
      </c>
      <c r="Q1375" s="65" t="s">
        <v>749</v>
      </c>
      <c r="R1375" s="260" t="s">
        <v>2953</v>
      </c>
      <c r="S1375" s="260" t="s">
        <v>2953</v>
      </c>
      <c r="Y1375" s="6" t="s">
        <v>2953</v>
      </c>
    </row>
    <row r="1376" spans="1:25">
      <c r="A1376" s="80">
        <v>1502</v>
      </c>
      <c r="B1376" s="446">
        <v>2102</v>
      </c>
      <c r="C1376" s="415"/>
      <c r="D1376" s="416" t="e">
        <v>#N/A</v>
      </c>
      <c r="E1376" s="65" t="s">
        <v>2345</v>
      </c>
      <c r="F1376" s="67"/>
      <c r="G1376" s="67"/>
      <c r="H1376" s="65" t="s">
        <v>3924</v>
      </c>
      <c r="J1376" s="65" t="s">
        <v>3792</v>
      </c>
      <c r="O1376" s="65">
        <v>446</v>
      </c>
      <c r="Q1376" s="65" t="s">
        <v>749</v>
      </c>
      <c r="R1376" s="260" t="s">
        <v>2953</v>
      </c>
      <c r="S1376" s="260" t="s">
        <v>2953</v>
      </c>
      <c r="Y1376" s="6" t="s">
        <v>2953</v>
      </c>
    </row>
    <row r="1377" spans="1:25">
      <c r="A1377" s="80">
        <v>1503</v>
      </c>
      <c r="B1377" s="446">
        <v>2103</v>
      </c>
      <c r="C1377" s="415"/>
      <c r="D1377" s="416" t="e">
        <v>#N/A</v>
      </c>
      <c r="E1377" s="65" t="s">
        <v>2346</v>
      </c>
      <c r="F1377" s="67"/>
      <c r="G1377" s="67"/>
      <c r="H1377" s="65" t="s">
        <v>3924</v>
      </c>
      <c r="J1377" s="65" t="s">
        <v>3792</v>
      </c>
      <c r="O1377" s="65">
        <v>447</v>
      </c>
      <c r="Q1377" s="65" t="s">
        <v>749</v>
      </c>
      <c r="R1377" s="260" t="s">
        <v>2953</v>
      </c>
      <c r="S1377" s="260" t="s">
        <v>2953</v>
      </c>
      <c r="Y1377" s="6" t="s">
        <v>2953</v>
      </c>
    </row>
    <row r="1378" spans="1:25">
      <c r="A1378" s="80">
        <v>1504</v>
      </c>
      <c r="B1378" s="446">
        <v>2104</v>
      </c>
      <c r="C1378" s="415"/>
      <c r="D1378" s="416" t="e">
        <v>#N/A</v>
      </c>
      <c r="E1378" s="65" t="s">
        <v>2347</v>
      </c>
      <c r="F1378" s="67"/>
      <c r="G1378" s="67"/>
      <c r="H1378" s="65" t="s">
        <v>3924</v>
      </c>
      <c r="J1378" s="65" t="s">
        <v>3792</v>
      </c>
      <c r="O1378" s="65">
        <v>459</v>
      </c>
      <c r="Q1378" s="65" t="s">
        <v>749</v>
      </c>
      <c r="R1378" s="260" t="s">
        <v>4434</v>
      </c>
      <c r="S1378" s="260" t="s">
        <v>2953</v>
      </c>
      <c r="Y1378" s="6" t="s">
        <v>3976</v>
      </c>
    </row>
    <row r="1379" spans="1:25">
      <c r="A1379" s="80">
        <v>1505</v>
      </c>
      <c r="B1379" s="446">
        <v>2105</v>
      </c>
      <c r="C1379" s="415"/>
      <c r="D1379" s="416" t="e">
        <v>#N/A</v>
      </c>
      <c r="E1379" s="65" t="s">
        <v>2348</v>
      </c>
      <c r="F1379" s="67"/>
      <c r="G1379" s="67"/>
      <c r="H1379" s="65" t="s">
        <v>3791</v>
      </c>
      <c r="J1379" s="65" t="s">
        <v>3792</v>
      </c>
      <c r="O1379" s="65">
        <v>460</v>
      </c>
      <c r="Q1379" s="65" t="s">
        <v>749</v>
      </c>
      <c r="R1379" s="260" t="s">
        <v>2953</v>
      </c>
      <c r="S1379" s="260" t="s">
        <v>2953</v>
      </c>
      <c r="Y1379" s="6" t="s">
        <v>2953</v>
      </c>
    </row>
    <row r="1380" spans="1:25">
      <c r="A1380" s="80">
        <v>1506</v>
      </c>
      <c r="B1380" s="446">
        <v>2106</v>
      </c>
      <c r="C1380" s="415"/>
      <c r="D1380" s="416" t="e">
        <v>#N/A</v>
      </c>
      <c r="E1380" s="65" t="s">
        <v>2349</v>
      </c>
      <c r="F1380" s="67"/>
      <c r="G1380" s="67"/>
      <c r="H1380" s="65" t="s">
        <v>3791</v>
      </c>
      <c r="J1380" s="65" t="s">
        <v>3792</v>
      </c>
      <c r="O1380" s="65">
        <v>463</v>
      </c>
      <c r="P1380" s="455" t="s">
        <v>3979</v>
      </c>
      <c r="Q1380" s="65" t="s">
        <v>749</v>
      </c>
      <c r="R1380" s="260" t="s">
        <v>3976</v>
      </c>
      <c r="S1380" s="260" t="s">
        <v>2953</v>
      </c>
      <c r="Y1380" s="6" t="s">
        <v>2953</v>
      </c>
    </row>
    <row r="1381" spans="1:25">
      <c r="A1381" s="80">
        <v>1507</v>
      </c>
      <c r="B1381" s="446">
        <v>2107</v>
      </c>
      <c r="C1381" s="415"/>
      <c r="D1381" s="416" t="e">
        <v>#N/A</v>
      </c>
      <c r="E1381" s="65" t="s">
        <v>2350</v>
      </c>
      <c r="F1381" s="67"/>
      <c r="G1381" s="67"/>
      <c r="H1381" s="65" t="s">
        <v>3924</v>
      </c>
      <c r="J1381" s="65" t="s">
        <v>3792</v>
      </c>
      <c r="O1381" s="65">
        <v>464</v>
      </c>
      <c r="P1381" s="455" t="s">
        <v>4382</v>
      </c>
      <c r="Q1381" s="65" t="s">
        <v>749</v>
      </c>
      <c r="R1381" s="260" t="s">
        <v>4435</v>
      </c>
      <c r="S1381" s="260" t="s">
        <v>2953</v>
      </c>
      <c r="Y1381" s="6" t="s">
        <v>4009</v>
      </c>
    </row>
    <row r="1382" spans="1:25">
      <c r="A1382" s="80">
        <v>1508</v>
      </c>
      <c r="B1382" s="446">
        <v>2108</v>
      </c>
      <c r="C1382" s="415"/>
      <c r="D1382" s="416" t="e">
        <v>#N/A</v>
      </c>
      <c r="E1382" s="65" t="s">
        <v>2351</v>
      </c>
      <c r="F1382" s="67"/>
      <c r="G1382" s="67"/>
      <c r="H1382" s="65" t="s">
        <v>3791</v>
      </c>
      <c r="J1382" s="65" t="s">
        <v>3792</v>
      </c>
      <c r="O1382" s="65">
        <v>468</v>
      </c>
      <c r="P1382" s="6" t="s">
        <v>4141</v>
      </c>
      <c r="Q1382" s="65" t="s">
        <v>749</v>
      </c>
      <c r="R1382" s="260" t="s">
        <v>4000</v>
      </c>
      <c r="S1382" s="260" t="s">
        <v>2953</v>
      </c>
      <c r="Y1382" s="6" t="s">
        <v>4132</v>
      </c>
    </row>
    <row r="1383" spans="1:25">
      <c r="A1383" s="80">
        <v>1509</v>
      </c>
      <c r="B1383" s="446">
        <v>2109</v>
      </c>
      <c r="C1383" s="415"/>
      <c r="D1383" s="416" t="e">
        <v>#N/A</v>
      </c>
      <c r="E1383" s="65" t="s">
        <v>2352</v>
      </c>
      <c r="F1383" s="67"/>
      <c r="G1383" s="67"/>
      <c r="H1383" s="65" t="s">
        <v>3924</v>
      </c>
      <c r="J1383" s="65" t="s">
        <v>3792</v>
      </c>
      <c r="O1383" s="65">
        <v>472</v>
      </c>
      <c r="Q1383" s="65" t="s">
        <v>749</v>
      </c>
      <c r="R1383" s="260" t="s">
        <v>2953</v>
      </c>
      <c r="S1383" s="260" t="s">
        <v>2953</v>
      </c>
      <c r="Y1383" s="6" t="s">
        <v>2953</v>
      </c>
    </row>
    <row r="1384" spans="1:25">
      <c r="A1384" s="80">
        <v>1510</v>
      </c>
      <c r="B1384" s="446">
        <v>2110</v>
      </c>
      <c r="C1384" s="415"/>
      <c r="D1384" s="416" t="e">
        <v>#N/A</v>
      </c>
      <c r="E1384" s="65" t="s">
        <v>4436</v>
      </c>
      <c r="F1384" s="67"/>
      <c r="G1384" s="67"/>
      <c r="H1384" s="65" t="s">
        <v>3791</v>
      </c>
      <c r="J1384" s="65" t="s">
        <v>3792</v>
      </c>
      <c r="O1384" s="65">
        <v>473</v>
      </c>
      <c r="Q1384" s="65" t="s">
        <v>749</v>
      </c>
      <c r="R1384" s="260" t="s">
        <v>4031</v>
      </c>
      <c r="S1384" s="260" t="s">
        <v>2953</v>
      </c>
      <c r="Y1384" s="6" t="s">
        <v>2953</v>
      </c>
    </row>
    <row r="1385" spans="1:25">
      <c r="A1385" s="80">
        <v>1511</v>
      </c>
      <c r="B1385" s="446">
        <v>2111</v>
      </c>
      <c r="C1385" s="415"/>
      <c r="D1385" s="416" t="e">
        <v>#N/A</v>
      </c>
      <c r="E1385" s="191" t="s">
        <v>2354</v>
      </c>
      <c r="F1385" s="67"/>
      <c r="G1385" s="67"/>
      <c r="H1385" s="65" t="s">
        <v>3924</v>
      </c>
      <c r="J1385" s="65" t="s">
        <v>3792</v>
      </c>
      <c r="O1385" s="65">
        <v>474</v>
      </c>
      <c r="Q1385" s="65" t="s">
        <v>749</v>
      </c>
      <c r="R1385" s="260" t="s">
        <v>4437</v>
      </c>
      <c r="S1385" s="260" t="s">
        <v>2953</v>
      </c>
      <c r="Y1385" s="6" t="s">
        <v>2953</v>
      </c>
    </row>
    <row r="1386" spans="1:25">
      <c r="A1386" s="80">
        <v>1512</v>
      </c>
      <c r="B1386" s="446">
        <v>2112</v>
      </c>
      <c r="C1386" s="415"/>
      <c r="D1386" s="416" t="e">
        <v>#N/A</v>
      </c>
      <c r="E1386" s="191" t="s">
        <v>2355</v>
      </c>
      <c r="F1386" s="67"/>
      <c r="G1386" s="67"/>
      <c r="H1386" s="65" t="s">
        <v>3924</v>
      </c>
      <c r="J1386" s="65" t="s">
        <v>3792</v>
      </c>
      <c r="O1386" s="65">
        <v>475</v>
      </c>
      <c r="Q1386" s="65" t="s">
        <v>749</v>
      </c>
      <c r="R1386" s="260" t="s">
        <v>4437</v>
      </c>
      <c r="S1386" s="260" t="s">
        <v>2953</v>
      </c>
      <c r="Y1386" s="6" t="s">
        <v>2953</v>
      </c>
    </row>
    <row r="1387" spans="1:25">
      <c r="A1387" s="80">
        <v>1513</v>
      </c>
      <c r="B1387" s="446">
        <v>2113</v>
      </c>
      <c r="C1387" s="415"/>
      <c r="D1387" s="416" t="e">
        <v>#N/A</v>
      </c>
      <c r="E1387" s="191" t="s">
        <v>2356</v>
      </c>
      <c r="F1387" s="67"/>
      <c r="G1387" s="67"/>
      <c r="H1387" s="65" t="s">
        <v>3791</v>
      </c>
      <c r="J1387" s="65" t="s">
        <v>3792</v>
      </c>
      <c r="O1387" s="65">
        <v>476</v>
      </c>
      <c r="Q1387" s="65" t="s">
        <v>749</v>
      </c>
      <c r="R1387" s="260" t="s">
        <v>2953</v>
      </c>
      <c r="S1387" s="260" t="s">
        <v>4209</v>
      </c>
      <c r="Y1387" s="6" t="s">
        <v>2953</v>
      </c>
    </row>
    <row r="1388" spans="1:25">
      <c r="A1388" s="80">
        <v>1514</v>
      </c>
      <c r="B1388" s="446">
        <v>2114</v>
      </c>
      <c r="C1388" s="415"/>
      <c r="D1388" s="416" t="e">
        <v>#N/A</v>
      </c>
      <c r="E1388" s="191" t="s">
        <v>2357</v>
      </c>
      <c r="F1388" s="67"/>
      <c r="G1388" s="67"/>
      <c r="H1388" s="65" t="s">
        <v>3791</v>
      </c>
      <c r="J1388" s="65" t="s">
        <v>3792</v>
      </c>
      <c r="O1388" s="65">
        <v>478</v>
      </c>
      <c r="Q1388" s="65" t="s">
        <v>749</v>
      </c>
      <c r="R1388" s="260" t="s">
        <v>2953</v>
      </c>
      <c r="S1388" s="260" t="s">
        <v>2953</v>
      </c>
      <c r="Y1388" s="6" t="s">
        <v>2953</v>
      </c>
    </row>
    <row r="1389" spans="1:25">
      <c r="A1389" s="80">
        <v>1515</v>
      </c>
      <c r="B1389" s="446">
        <v>2115</v>
      </c>
      <c r="C1389" s="415"/>
      <c r="D1389" s="416" t="e">
        <v>#N/A</v>
      </c>
      <c r="E1389" s="191" t="s">
        <v>2358</v>
      </c>
      <c r="F1389" s="67"/>
      <c r="G1389" s="67"/>
      <c r="H1389" s="65" t="s">
        <v>3924</v>
      </c>
      <c r="J1389" s="65" t="s">
        <v>3792</v>
      </c>
      <c r="O1389" s="65">
        <v>490</v>
      </c>
      <c r="Q1389" s="65" t="s">
        <v>749</v>
      </c>
      <c r="R1389" s="260" t="s">
        <v>2953</v>
      </c>
      <c r="S1389" s="260" t="s">
        <v>2953</v>
      </c>
      <c r="Y1389" s="6" t="s">
        <v>4132</v>
      </c>
    </row>
    <row r="1390" spans="1:25">
      <c r="A1390" s="80">
        <v>1516</v>
      </c>
      <c r="B1390" s="446">
        <v>2116</v>
      </c>
      <c r="C1390" s="415"/>
      <c r="D1390" s="416" t="e">
        <v>#N/A</v>
      </c>
      <c r="E1390" s="191" t="s">
        <v>2359</v>
      </c>
      <c r="F1390" s="67"/>
      <c r="G1390" s="67"/>
      <c r="H1390" s="65" t="s">
        <v>3924</v>
      </c>
      <c r="J1390" s="65" t="s">
        <v>3792</v>
      </c>
      <c r="O1390" s="65">
        <v>496</v>
      </c>
      <c r="Q1390" s="65" t="s">
        <v>749</v>
      </c>
      <c r="R1390" s="260" t="s">
        <v>2953</v>
      </c>
      <c r="S1390" s="260" t="s">
        <v>2953</v>
      </c>
      <c r="Y1390" s="6" t="s">
        <v>2953</v>
      </c>
    </row>
    <row r="1391" spans="1:25">
      <c r="A1391" s="80">
        <v>1517</v>
      </c>
      <c r="B1391" s="446">
        <v>2117</v>
      </c>
      <c r="C1391" s="415"/>
      <c r="D1391" s="416" t="e">
        <v>#N/A</v>
      </c>
      <c r="E1391" s="191" t="s">
        <v>2360</v>
      </c>
      <c r="F1391" s="67"/>
      <c r="G1391" s="67"/>
      <c r="H1391" s="65" t="s">
        <v>3791</v>
      </c>
      <c r="J1391" s="65" t="s">
        <v>3792</v>
      </c>
      <c r="O1391" s="65">
        <v>499</v>
      </c>
      <c r="Q1391" s="65" t="s">
        <v>749</v>
      </c>
      <c r="R1391" s="260" t="s">
        <v>2953</v>
      </c>
      <c r="S1391" s="260" t="s">
        <v>2953</v>
      </c>
      <c r="Y1391" s="6" t="s">
        <v>2953</v>
      </c>
    </row>
    <row r="1392" spans="1:25">
      <c r="A1392" s="80">
        <v>1518</v>
      </c>
      <c r="B1392" s="446">
        <v>2118</v>
      </c>
      <c r="C1392" s="415"/>
      <c r="D1392" s="416">
        <v>4441</v>
      </c>
      <c r="E1392" s="65" t="s">
        <v>4438</v>
      </c>
      <c r="F1392" s="67">
        <v>8</v>
      </c>
      <c r="G1392" s="67" t="s">
        <v>715</v>
      </c>
      <c r="H1392" s="65" t="s">
        <v>3924</v>
      </c>
      <c r="J1392" s="65" t="s">
        <v>3792</v>
      </c>
      <c r="M1392" s="188">
        <v>319</v>
      </c>
      <c r="O1392" s="65">
        <v>501</v>
      </c>
      <c r="Q1392" s="65" t="s">
        <v>749</v>
      </c>
      <c r="R1392" s="260" t="s">
        <v>2953</v>
      </c>
      <c r="S1392" s="260" t="s">
        <v>2953</v>
      </c>
      <c r="Y1392" s="6" t="s">
        <v>2953</v>
      </c>
    </row>
    <row r="1393" spans="1:25">
      <c r="A1393" s="80">
        <v>1519</v>
      </c>
      <c r="B1393" s="446">
        <v>2119</v>
      </c>
      <c r="C1393" s="415"/>
      <c r="D1393" s="416" t="e">
        <v>#N/A</v>
      </c>
      <c r="E1393" s="191" t="s">
        <v>2362</v>
      </c>
      <c r="F1393" s="67"/>
      <c r="G1393" s="67"/>
      <c r="H1393" s="65" t="s">
        <v>3791</v>
      </c>
      <c r="J1393" s="65" t="s">
        <v>3792</v>
      </c>
      <c r="O1393" s="65">
        <v>508</v>
      </c>
      <c r="Q1393" s="65" t="s">
        <v>749</v>
      </c>
      <c r="R1393" s="260" t="s">
        <v>2953</v>
      </c>
      <c r="S1393" s="260" t="s">
        <v>2953</v>
      </c>
      <c r="Y1393" s="6" t="s">
        <v>2953</v>
      </c>
    </row>
    <row r="1394" spans="1:25">
      <c r="A1394" s="80">
        <v>1520</v>
      </c>
      <c r="B1394" s="446">
        <v>2120</v>
      </c>
      <c r="C1394" s="415"/>
      <c r="D1394" s="416" t="e">
        <v>#N/A</v>
      </c>
      <c r="E1394" s="191" t="s">
        <v>2363</v>
      </c>
      <c r="F1394" s="67"/>
      <c r="G1394" s="67"/>
      <c r="H1394" s="65" t="s">
        <v>2950</v>
      </c>
      <c r="J1394" s="65" t="s">
        <v>4439</v>
      </c>
      <c r="O1394" s="65">
        <v>511</v>
      </c>
      <c r="Q1394" s="65" t="s">
        <v>749</v>
      </c>
      <c r="R1394" s="260" t="s">
        <v>2953</v>
      </c>
      <c r="S1394" s="260" t="s">
        <v>2953</v>
      </c>
      <c r="Y1394" s="6" t="s">
        <v>2953</v>
      </c>
    </row>
    <row r="1395" spans="1:25">
      <c r="A1395" s="80">
        <v>1521</v>
      </c>
      <c r="B1395" s="446">
        <v>2121</v>
      </c>
      <c r="C1395" s="415"/>
      <c r="D1395" s="416" t="e">
        <v>#N/A</v>
      </c>
      <c r="E1395" s="191" t="s">
        <v>2364</v>
      </c>
      <c r="F1395" s="67"/>
      <c r="G1395" s="67"/>
      <c r="H1395" s="65" t="s">
        <v>3924</v>
      </c>
      <c r="J1395" s="65" t="s">
        <v>3792</v>
      </c>
      <c r="O1395" s="65">
        <v>1260</v>
      </c>
      <c r="Q1395" s="65" t="s">
        <v>749</v>
      </c>
      <c r="R1395" s="260" t="s">
        <v>4440</v>
      </c>
      <c r="S1395" s="260" t="s">
        <v>4209</v>
      </c>
      <c r="Y1395" s="6" t="s">
        <v>2953</v>
      </c>
    </row>
    <row r="1396" spans="1:25">
      <c r="A1396" s="80">
        <v>1522</v>
      </c>
      <c r="B1396" s="446">
        <v>2122</v>
      </c>
      <c r="C1396" s="415"/>
      <c r="D1396" s="416" t="e">
        <v>#N/A</v>
      </c>
      <c r="E1396" s="191" t="s">
        <v>2365</v>
      </c>
      <c r="F1396" s="67"/>
      <c r="G1396" s="67"/>
      <c r="H1396" s="65" t="s">
        <v>3924</v>
      </c>
      <c r="J1396" s="65" t="s">
        <v>3792</v>
      </c>
      <c r="O1396" s="65">
        <v>1261</v>
      </c>
      <c r="Q1396" s="65" t="s">
        <v>749</v>
      </c>
      <c r="R1396" s="260" t="s">
        <v>4201</v>
      </c>
      <c r="S1396" s="260" t="s">
        <v>4209</v>
      </c>
      <c r="Y1396" s="6" t="s">
        <v>2953</v>
      </c>
    </row>
    <row r="1397" spans="1:25">
      <c r="A1397" s="80">
        <v>1523</v>
      </c>
      <c r="B1397" s="446">
        <v>2123</v>
      </c>
      <c r="C1397" s="415"/>
      <c r="D1397" s="416" t="e">
        <v>#N/A</v>
      </c>
      <c r="E1397" s="191" t="s">
        <v>2366</v>
      </c>
      <c r="F1397" s="67"/>
      <c r="G1397" s="67"/>
      <c r="H1397" s="65" t="s">
        <v>3924</v>
      </c>
      <c r="J1397" s="65" t="s">
        <v>3792</v>
      </c>
      <c r="O1397" s="65">
        <v>1262</v>
      </c>
      <c r="Q1397" s="65" t="s">
        <v>749</v>
      </c>
      <c r="R1397" s="260" t="s">
        <v>4441</v>
      </c>
      <c r="S1397" s="260" t="s">
        <v>2953</v>
      </c>
      <c r="Y1397" s="6" t="s">
        <v>4442</v>
      </c>
    </row>
    <row r="1398" spans="1:25">
      <c r="A1398" s="80">
        <v>1524</v>
      </c>
      <c r="B1398" s="446">
        <v>2124</v>
      </c>
      <c r="C1398" s="415"/>
      <c r="D1398" s="416" t="e">
        <v>#N/A</v>
      </c>
      <c r="E1398" s="191" t="s">
        <v>4443</v>
      </c>
      <c r="F1398" s="67"/>
      <c r="G1398" s="67"/>
      <c r="H1398" s="65" t="s">
        <v>2950</v>
      </c>
      <c r="J1398" s="65" t="s">
        <v>2970</v>
      </c>
      <c r="O1398" s="65">
        <v>1264</v>
      </c>
      <c r="Q1398" s="65" t="s">
        <v>749</v>
      </c>
      <c r="R1398" s="260" t="s">
        <v>2953</v>
      </c>
      <c r="S1398" s="260" t="s">
        <v>4444</v>
      </c>
      <c r="W1398" s="65" t="s">
        <v>4445</v>
      </c>
      <c r="X1398" s="65" t="s">
        <v>4446</v>
      </c>
      <c r="Y1398" s="6" t="s">
        <v>2953</v>
      </c>
    </row>
    <row r="1399" spans="1:25">
      <c r="A1399" s="80">
        <v>1525</v>
      </c>
      <c r="B1399" s="446">
        <v>2125</v>
      </c>
      <c r="C1399" s="415"/>
      <c r="D1399" s="416" t="e">
        <v>#N/A</v>
      </c>
      <c r="E1399" s="191" t="s">
        <v>2368</v>
      </c>
      <c r="F1399" s="67"/>
      <c r="G1399" s="67"/>
      <c r="H1399" s="65" t="s">
        <v>3924</v>
      </c>
      <c r="J1399" s="65" t="s">
        <v>3792</v>
      </c>
      <c r="O1399" s="65">
        <v>1265</v>
      </c>
      <c r="Q1399" s="65" t="s">
        <v>749</v>
      </c>
      <c r="R1399" s="260" t="s">
        <v>2953</v>
      </c>
      <c r="S1399" s="260" t="s">
        <v>2953</v>
      </c>
      <c r="Y1399" s="6" t="s">
        <v>2953</v>
      </c>
    </row>
    <row r="1400" spans="1:25">
      <c r="A1400" s="80">
        <v>1526</v>
      </c>
      <c r="B1400" s="446">
        <v>2126</v>
      </c>
      <c r="C1400" s="415"/>
      <c r="D1400" s="416" t="e">
        <v>#N/A</v>
      </c>
      <c r="E1400" s="191" t="s">
        <v>2369</v>
      </c>
      <c r="F1400" s="67"/>
      <c r="G1400" s="67"/>
      <c r="H1400" s="65" t="s">
        <v>2950</v>
      </c>
      <c r="J1400" s="67" t="s">
        <v>3036</v>
      </c>
      <c r="O1400" s="65">
        <v>1266</v>
      </c>
      <c r="Q1400" s="65" t="s">
        <v>749</v>
      </c>
      <c r="R1400" s="260" t="s">
        <v>2953</v>
      </c>
      <c r="S1400" s="260" t="s">
        <v>3369</v>
      </c>
      <c r="Y1400" s="6" t="s">
        <v>2953</v>
      </c>
    </row>
    <row r="1401" spans="1:25">
      <c r="A1401" s="80">
        <v>1527</v>
      </c>
      <c r="B1401" s="446">
        <v>2127</v>
      </c>
      <c r="C1401" s="415"/>
      <c r="D1401" s="416" t="e">
        <v>#N/A</v>
      </c>
      <c r="E1401" s="191" t="s">
        <v>2370</v>
      </c>
      <c r="F1401" s="67"/>
      <c r="G1401" s="67"/>
      <c r="H1401" s="65" t="s">
        <v>3924</v>
      </c>
      <c r="J1401" s="65" t="s">
        <v>3792</v>
      </c>
      <c r="O1401" s="65">
        <v>1267</v>
      </c>
      <c r="Q1401" s="65" t="s">
        <v>749</v>
      </c>
      <c r="R1401" s="260" t="s">
        <v>2953</v>
      </c>
      <c r="S1401" s="260" t="s">
        <v>2953</v>
      </c>
      <c r="Y1401" s="6" t="s">
        <v>2953</v>
      </c>
    </row>
    <row r="1402" spans="1:25">
      <c r="A1402" s="80">
        <v>1528</v>
      </c>
      <c r="B1402" s="446">
        <v>2128</v>
      </c>
      <c r="C1402" s="415"/>
      <c r="D1402" s="416" t="e">
        <v>#N/A</v>
      </c>
      <c r="E1402" s="191" t="s">
        <v>2371</v>
      </c>
      <c r="F1402" s="67"/>
      <c r="G1402" s="67"/>
      <c r="H1402" s="65" t="s">
        <v>3924</v>
      </c>
      <c r="J1402" s="65" t="s">
        <v>3792</v>
      </c>
      <c r="O1402" s="65">
        <v>1268</v>
      </c>
      <c r="P1402" s="455" t="s">
        <v>4282</v>
      </c>
      <c r="Q1402" s="65" t="s">
        <v>749</v>
      </c>
      <c r="R1402" s="260" t="s">
        <v>4036</v>
      </c>
      <c r="S1402" s="260" t="s">
        <v>2953</v>
      </c>
      <c r="Y1402" s="6" t="s">
        <v>2953</v>
      </c>
    </row>
    <row r="1403" spans="1:25">
      <c r="A1403" s="80">
        <v>1529</v>
      </c>
      <c r="B1403" s="446">
        <v>2129</v>
      </c>
      <c r="C1403" s="415"/>
      <c r="D1403" s="416" t="e">
        <v>#N/A</v>
      </c>
      <c r="E1403" s="191" t="s">
        <v>2372</v>
      </c>
      <c r="F1403" s="67"/>
      <c r="G1403" s="67"/>
      <c r="H1403" s="65" t="s">
        <v>3924</v>
      </c>
      <c r="J1403" s="65" t="s">
        <v>3792</v>
      </c>
      <c r="O1403" s="65">
        <v>1269</v>
      </c>
      <c r="Q1403" s="65" t="s">
        <v>749</v>
      </c>
      <c r="R1403" s="260" t="s">
        <v>2953</v>
      </c>
      <c r="S1403" s="260" t="s">
        <v>3100</v>
      </c>
      <c r="Y1403" s="6" t="s">
        <v>4004</v>
      </c>
    </row>
    <row r="1404" spans="1:25">
      <c r="A1404" s="80">
        <v>1530</v>
      </c>
      <c r="B1404" s="446">
        <v>2130</v>
      </c>
      <c r="C1404" s="415"/>
      <c r="D1404" s="416" t="e">
        <v>#N/A</v>
      </c>
      <c r="E1404" s="191" t="s">
        <v>4447</v>
      </c>
      <c r="F1404" s="67"/>
      <c r="G1404" s="67"/>
      <c r="H1404" s="65" t="s">
        <v>2950</v>
      </c>
      <c r="J1404" s="65" t="s">
        <v>2970</v>
      </c>
      <c r="O1404" s="65">
        <v>1270</v>
      </c>
      <c r="Q1404" s="65" t="s">
        <v>749</v>
      </c>
      <c r="R1404" s="260" t="s">
        <v>2953</v>
      </c>
      <c r="S1404" s="260" t="s">
        <v>3100</v>
      </c>
      <c r="Y1404" s="6" t="s">
        <v>3039</v>
      </c>
    </row>
    <row r="1405" spans="1:25">
      <c r="A1405" s="80">
        <v>1531</v>
      </c>
      <c r="B1405" s="446">
        <v>2131</v>
      </c>
      <c r="C1405" s="415"/>
      <c r="D1405" s="416" t="e">
        <v>#N/A</v>
      </c>
      <c r="E1405" s="191" t="s">
        <v>2374</v>
      </c>
      <c r="F1405" s="67"/>
      <c r="G1405" s="67"/>
      <c r="H1405" s="65" t="s">
        <v>3924</v>
      </c>
      <c r="J1405" s="65" t="s">
        <v>3792</v>
      </c>
      <c r="O1405" s="65">
        <v>1271</v>
      </c>
      <c r="Q1405" s="65" t="s">
        <v>749</v>
      </c>
      <c r="R1405" s="260" t="s">
        <v>4201</v>
      </c>
      <c r="S1405" s="260" t="s">
        <v>2953</v>
      </c>
      <c r="Y1405" s="6" t="s">
        <v>2953</v>
      </c>
    </row>
    <row r="1406" spans="1:25">
      <c r="A1406" s="80">
        <v>1532</v>
      </c>
      <c r="B1406" s="446">
        <v>2132</v>
      </c>
      <c r="C1406" s="415"/>
      <c r="D1406" s="416" t="e">
        <v>#N/A</v>
      </c>
      <c r="E1406" s="191" t="s">
        <v>2375</v>
      </c>
      <c r="F1406" s="67"/>
      <c r="G1406" s="67"/>
      <c r="H1406" s="65" t="s">
        <v>3924</v>
      </c>
      <c r="J1406" s="65" t="s">
        <v>3792</v>
      </c>
      <c r="O1406" s="65">
        <v>1273</v>
      </c>
      <c r="Q1406" s="65" t="s">
        <v>749</v>
      </c>
      <c r="R1406" s="260" t="s">
        <v>4201</v>
      </c>
      <c r="S1406" s="260" t="s">
        <v>4209</v>
      </c>
      <c r="Y1406" s="6" t="s">
        <v>2953</v>
      </c>
    </row>
    <row r="1407" spans="1:25">
      <c r="A1407" s="80">
        <v>1533</v>
      </c>
      <c r="B1407" s="446">
        <v>2133</v>
      </c>
      <c r="C1407" s="415"/>
      <c r="D1407" s="416" t="e">
        <v>#N/A</v>
      </c>
      <c r="E1407" s="191" t="s">
        <v>2376</v>
      </c>
      <c r="F1407" s="67"/>
      <c r="G1407" s="67"/>
      <c r="H1407" s="65" t="s">
        <v>3791</v>
      </c>
      <c r="J1407" s="65" t="s">
        <v>3792</v>
      </c>
      <c r="O1407" s="65">
        <v>1274</v>
      </c>
      <c r="Q1407" s="65" t="s">
        <v>749</v>
      </c>
      <c r="R1407" s="260" t="s">
        <v>2953</v>
      </c>
      <c r="S1407" s="260" t="s">
        <v>2953</v>
      </c>
      <c r="Y1407" s="6" t="s">
        <v>2953</v>
      </c>
    </row>
    <row r="1408" spans="1:25">
      <c r="A1408" s="80">
        <v>1534</v>
      </c>
      <c r="B1408" s="446">
        <v>2134</v>
      </c>
      <c r="C1408" s="415"/>
      <c r="D1408" s="416" t="e">
        <v>#N/A</v>
      </c>
      <c r="E1408" s="191" t="s">
        <v>2377</v>
      </c>
      <c r="F1408" s="67"/>
      <c r="G1408" s="67"/>
      <c r="H1408" s="65" t="s">
        <v>3924</v>
      </c>
      <c r="J1408" s="65" t="s">
        <v>3792</v>
      </c>
      <c r="O1408" s="65">
        <v>1279</v>
      </c>
      <c r="Q1408" s="65" t="s">
        <v>749</v>
      </c>
      <c r="R1408" s="260" t="s">
        <v>2953</v>
      </c>
      <c r="S1408" s="260" t="s">
        <v>2953</v>
      </c>
      <c r="Y1408" s="6" t="s">
        <v>2953</v>
      </c>
    </row>
    <row r="1409" spans="1:25">
      <c r="A1409" s="80">
        <v>1535</v>
      </c>
      <c r="B1409" s="446">
        <v>2135</v>
      </c>
      <c r="C1409" s="415"/>
      <c r="D1409" s="416" t="e">
        <v>#N/A</v>
      </c>
      <c r="E1409" s="191" t="s">
        <v>2378</v>
      </c>
      <c r="F1409" s="67"/>
      <c r="G1409" s="67"/>
      <c r="H1409" s="65" t="s">
        <v>2950</v>
      </c>
      <c r="J1409" s="65" t="s">
        <v>2963</v>
      </c>
      <c r="O1409" s="65">
        <v>1280</v>
      </c>
      <c r="Q1409" s="65" t="s">
        <v>749</v>
      </c>
      <c r="R1409" s="260" t="s">
        <v>2953</v>
      </c>
      <c r="S1409" s="260" t="s">
        <v>2953</v>
      </c>
      <c r="Y1409" s="6" t="s">
        <v>2953</v>
      </c>
    </row>
    <row r="1410" spans="1:25">
      <c r="A1410" s="80">
        <v>1536</v>
      </c>
      <c r="B1410" s="446">
        <v>2136</v>
      </c>
      <c r="C1410" s="415"/>
      <c r="D1410" s="416" t="e">
        <v>#N/A</v>
      </c>
      <c r="E1410" s="191" t="s">
        <v>2379</v>
      </c>
      <c r="F1410" s="67"/>
      <c r="G1410" s="67"/>
      <c r="H1410" s="65" t="s">
        <v>3924</v>
      </c>
      <c r="J1410" s="65" t="s">
        <v>3792</v>
      </c>
      <c r="O1410" s="65">
        <v>1281</v>
      </c>
      <c r="Q1410" s="65" t="s">
        <v>749</v>
      </c>
      <c r="R1410" s="260" t="s">
        <v>2953</v>
      </c>
      <c r="S1410" s="260" t="s">
        <v>2953</v>
      </c>
      <c r="Y1410" s="6" t="s">
        <v>2953</v>
      </c>
    </row>
    <row r="1411" spans="1:25">
      <c r="A1411" s="80">
        <v>1537</v>
      </c>
      <c r="B1411" s="446">
        <v>2137</v>
      </c>
      <c r="C1411" s="415"/>
      <c r="D1411" s="416" t="e">
        <v>#N/A</v>
      </c>
      <c r="E1411" s="191" t="s">
        <v>2380</v>
      </c>
      <c r="F1411" s="67"/>
      <c r="G1411" s="67"/>
      <c r="H1411" s="65" t="s">
        <v>3924</v>
      </c>
      <c r="J1411" s="65" t="s">
        <v>3792</v>
      </c>
      <c r="O1411" s="65">
        <v>1282</v>
      </c>
      <c r="Q1411" s="65" t="s">
        <v>749</v>
      </c>
      <c r="R1411" s="260" t="s">
        <v>4201</v>
      </c>
      <c r="S1411" s="260" t="s">
        <v>2953</v>
      </c>
      <c r="Y1411" s="6" t="s">
        <v>2953</v>
      </c>
    </row>
    <row r="1412" spans="1:25">
      <c r="A1412" s="80">
        <v>1538</v>
      </c>
      <c r="B1412" s="446">
        <v>2138</v>
      </c>
      <c r="C1412" s="415"/>
      <c r="D1412" s="416" t="e">
        <v>#N/A</v>
      </c>
      <c r="E1412" s="191" t="s">
        <v>2381</v>
      </c>
      <c r="F1412" s="67"/>
      <c r="G1412" s="67"/>
      <c r="H1412" s="65" t="s">
        <v>2950</v>
      </c>
      <c r="O1412" s="65">
        <v>1283</v>
      </c>
      <c r="Q1412" s="65" t="s">
        <v>749</v>
      </c>
      <c r="R1412" s="260" t="s">
        <v>2953</v>
      </c>
      <c r="S1412" s="260" t="s">
        <v>2953</v>
      </c>
      <c r="Y1412" s="6" t="s">
        <v>2953</v>
      </c>
    </row>
    <row r="1413" spans="1:25" s="184" customFormat="1">
      <c r="A1413" s="185">
        <v>1539</v>
      </c>
      <c r="B1413" s="448">
        <v>2139</v>
      </c>
      <c r="C1413" s="404"/>
      <c r="D1413" s="409" t="e">
        <v>#N/A</v>
      </c>
      <c r="E1413" s="184" t="s">
        <v>2382</v>
      </c>
      <c r="F1413" s="187"/>
      <c r="G1413" s="187"/>
      <c r="H1413" s="184" t="s">
        <v>3924</v>
      </c>
      <c r="J1413" s="184" t="s">
        <v>3792</v>
      </c>
      <c r="O1413" s="184">
        <v>1284</v>
      </c>
      <c r="P1413" s="458"/>
      <c r="Q1413" s="184" t="s">
        <v>749</v>
      </c>
      <c r="R1413" s="396" t="s">
        <v>2953</v>
      </c>
      <c r="S1413" s="396" t="s">
        <v>2953</v>
      </c>
      <c r="Y1413" s="204" t="s">
        <v>2953</v>
      </c>
    </row>
    <row r="1414" spans="1:25">
      <c r="A1414" s="80">
        <v>1540</v>
      </c>
      <c r="B1414" s="446">
        <v>2140</v>
      </c>
      <c r="C1414" s="415"/>
      <c r="D1414" s="416" t="e">
        <v>#N/A</v>
      </c>
      <c r="E1414" s="191" t="s">
        <v>2383</v>
      </c>
      <c r="F1414" s="67"/>
      <c r="G1414" s="67"/>
      <c r="H1414" s="65" t="s">
        <v>3924</v>
      </c>
      <c r="J1414" s="65" t="s">
        <v>3792</v>
      </c>
      <c r="O1414" s="65">
        <v>1287</v>
      </c>
      <c r="Q1414" s="65" t="s">
        <v>749</v>
      </c>
      <c r="R1414" s="260" t="s">
        <v>2953</v>
      </c>
      <c r="S1414" s="260" t="s">
        <v>2953</v>
      </c>
      <c r="Y1414" s="6" t="s">
        <v>2953</v>
      </c>
    </row>
    <row r="1415" spans="1:25">
      <c r="A1415" s="80">
        <v>1541</v>
      </c>
      <c r="B1415" s="446">
        <v>2141</v>
      </c>
      <c r="C1415" s="415">
        <v>3574</v>
      </c>
      <c r="D1415" s="416" t="e">
        <v>#N/A</v>
      </c>
      <c r="E1415" s="65" t="s">
        <v>4448</v>
      </c>
      <c r="F1415" s="67">
        <v>6</v>
      </c>
      <c r="G1415" s="183" t="s">
        <v>711</v>
      </c>
      <c r="H1415" s="65" t="s">
        <v>3924</v>
      </c>
      <c r="J1415" s="65" t="s">
        <v>3792</v>
      </c>
      <c r="M1415" s="188">
        <v>2</v>
      </c>
      <c r="O1415" s="65">
        <v>1288</v>
      </c>
      <c r="Q1415" s="65" t="s">
        <v>749</v>
      </c>
      <c r="R1415" s="260" t="s">
        <v>2953</v>
      </c>
      <c r="S1415" s="260" t="s">
        <v>2953</v>
      </c>
      <c r="Y1415" s="6" t="s">
        <v>2953</v>
      </c>
    </row>
    <row r="1416" spans="1:25">
      <c r="A1416" s="80">
        <v>1542</v>
      </c>
      <c r="B1416" s="446">
        <v>2142</v>
      </c>
      <c r="C1416" s="415"/>
      <c r="D1416" s="416">
        <v>2142</v>
      </c>
      <c r="E1416" s="191" t="s">
        <v>2385</v>
      </c>
      <c r="F1416" s="67"/>
      <c r="G1416" s="67"/>
      <c r="H1416" s="65" t="s">
        <v>3924</v>
      </c>
      <c r="J1416" s="65" t="s">
        <v>3792</v>
      </c>
      <c r="O1416" s="65">
        <v>1289</v>
      </c>
      <c r="Q1416" s="65" t="s">
        <v>749</v>
      </c>
      <c r="R1416" s="260" t="s">
        <v>2953</v>
      </c>
      <c r="S1416" s="260" t="s">
        <v>2953</v>
      </c>
      <c r="Y1416" s="6" t="s">
        <v>2953</v>
      </c>
    </row>
    <row r="1417" spans="1:25">
      <c r="A1417" s="80">
        <v>1543</v>
      </c>
      <c r="B1417" s="446">
        <v>2143</v>
      </c>
      <c r="C1417" s="415"/>
      <c r="D1417" s="416" t="e">
        <v>#N/A</v>
      </c>
      <c r="E1417" s="191" t="s">
        <v>2386</v>
      </c>
      <c r="F1417" s="67"/>
      <c r="G1417" s="67"/>
      <c r="H1417" s="65" t="s">
        <v>3924</v>
      </c>
      <c r="J1417" s="65" t="s">
        <v>3792</v>
      </c>
      <c r="O1417" s="65">
        <v>1290</v>
      </c>
      <c r="Q1417" s="65" t="s">
        <v>749</v>
      </c>
      <c r="R1417" s="260" t="s">
        <v>2953</v>
      </c>
      <c r="S1417" s="260" t="s">
        <v>2953</v>
      </c>
      <c r="Y1417" s="6" t="s">
        <v>2953</v>
      </c>
    </row>
    <row r="1418" spans="1:25">
      <c r="A1418" s="80">
        <v>1544</v>
      </c>
      <c r="B1418" s="446">
        <v>2144</v>
      </c>
      <c r="C1418" s="415"/>
      <c r="D1418" s="416">
        <v>4121</v>
      </c>
      <c r="E1418" s="65" t="s">
        <v>4449</v>
      </c>
      <c r="F1418" s="67">
        <v>5</v>
      </c>
      <c r="G1418" s="183" t="s">
        <v>709</v>
      </c>
      <c r="H1418" s="65" t="s">
        <v>3924</v>
      </c>
      <c r="J1418" s="65" t="s">
        <v>3792</v>
      </c>
      <c r="M1418" s="188">
        <v>251</v>
      </c>
      <c r="O1418" s="65">
        <v>1291</v>
      </c>
      <c r="Q1418" s="65" t="s">
        <v>749</v>
      </c>
      <c r="R1418" s="260" t="s">
        <v>2953</v>
      </c>
      <c r="S1418" s="260" t="s">
        <v>2953</v>
      </c>
      <c r="Y1418" s="6" t="s">
        <v>2953</v>
      </c>
    </row>
    <row r="1419" spans="1:25">
      <c r="A1419" s="80">
        <v>1545</v>
      </c>
      <c r="B1419" s="446">
        <v>2145</v>
      </c>
      <c r="C1419" s="415"/>
      <c r="D1419" s="416" t="e">
        <v>#N/A</v>
      </c>
      <c r="E1419" s="191" t="s">
        <v>2388</v>
      </c>
      <c r="F1419" s="67"/>
      <c r="G1419" s="67"/>
      <c r="H1419" s="65" t="s">
        <v>3924</v>
      </c>
      <c r="J1419" s="65" t="s">
        <v>3792</v>
      </c>
      <c r="O1419" s="65">
        <v>1292</v>
      </c>
      <c r="Q1419" s="65" t="s">
        <v>749</v>
      </c>
      <c r="R1419" s="260" t="s">
        <v>4450</v>
      </c>
      <c r="S1419" s="260" t="s">
        <v>2953</v>
      </c>
      <c r="Y1419" s="6" t="s">
        <v>2953</v>
      </c>
    </row>
    <row r="1420" spans="1:25">
      <c r="A1420" s="80">
        <v>1546</v>
      </c>
      <c r="B1420" s="446">
        <v>2146</v>
      </c>
      <c r="C1420" s="415">
        <v>3960</v>
      </c>
      <c r="D1420" s="416">
        <v>3960</v>
      </c>
      <c r="E1420" s="65" t="s">
        <v>4451</v>
      </c>
      <c r="F1420" s="67">
        <v>4</v>
      </c>
      <c r="G1420" s="183" t="s">
        <v>706</v>
      </c>
      <c r="H1420" s="65" t="s">
        <v>3924</v>
      </c>
      <c r="J1420" s="65" t="s">
        <v>3792</v>
      </c>
      <c r="M1420" s="188">
        <v>171</v>
      </c>
      <c r="O1420" s="65">
        <v>1293</v>
      </c>
      <c r="Q1420" s="65" t="s">
        <v>749</v>
      </c>
      <c r="R1420" s="260" t="s">
        <v>2953</v>
      </c>
      <c r="S1420" s="260" t="s">
        <v>2953</v>
      </c>
      <c r="Y1420" s="6" t="s">
        <v>2953</v>
      </c>
    </row>
    <row r="1421" spans="1:25">
      <c r="A1421" s="80">
        <v>1547</v>
      </c>
      <c r="B1421" s="446">
        <v>2147</v>
      </c>
      <c r="C1421" s="415"/>
      <c r="D1421" s="416" t="e">
        <v>#N/A</v>
      </c>
      <c r="E1421" s="191" t="s">
        <v>2390</v>
      </c>
      <c r="F1421" s="67"/>
      <c r="G1421" s="67"/>
      <c r="H1421" s="65" t="s">
        <v>3924</v>
      </c>
      <c r="J1421" s="65" t="s">
        <v>3792</v>
      </c>
      <c r="O1421" s="65">
        <v>1294</v>
      </c>
      <c r="Q1421" s="65" t="s">
        <v>749</v>
      </c>
      <c r="R1421" s="260" t="s">
        <v>4452</v>
      </c>
      <c r="S1421" s="260" t="s">
        <v>2953</v>
      </c>
      <c r="Y1421" s="6" t="s">
        <v>2953</v>
      </c>
    </row>
    <row r="1422" spans="1:25">
      <c r="A1422" s="80">
        <v>1548</v>
      </c>
      <c r="B1422" s="446">
        <v>2148</v>
      </c>
      <c r="C1422" s="415"/>
      <c r="D1422" s="416">
        <v>4123</v>
      </c>
      <c r="E1422" s="65" t="s">
        <v>4453</v>
      </c>
      <c r="F1422" s="67">
        <v>5</v>
      </c>
      <c r="G1422" s="183" t="s">
        <v>709</v>
      </c>
      <c r="H1422" s="65" t="s">
        <v>3924</v>
      </c>
      <c r="J1422" s="65" t="s">
        <v>3792</v>
      </c>
      <c r="M1422" s="188">
        <v>253</v>
      </c>
      <c r="O1422" s="65">
        <v>1295</v>
      </c>
      <c r="Q1422" s="65" t="s">
        <v>749</v>
      </c>
      <c r="R1422" s="260" t="s">
        <v>2953</v>
      </c>
      <c r="S1422" s="260" t="s">
        <v>2953</v>
      </c>
      <c r="W1422" s="65" t="s">
        <v>4454</v>
      </c>
      <c r="Y1422" s="6" t="s">
        <v>2953</v>
      </c>
    </row>
    <row r="1423" spans="1:25">
      <c r="A1423" s="80">
        <v>1549</v>
      </c>
      <c r="B1423" s="446">
        <v>2149</v>
      </c>
      <c r="C1423" s="415"/>
      <c r="D1423" s="416" t="e">
        <v>#N/A</v>
      </c>
      <c r="E1423" s="191" t="s">
        <v>2392</v>
      </c>
      <c r="F1423" s="67"/>
      <c r="G1423" s="67"/>
      <c r="H1423" s="65" t="s">
        <v>3924</v>
      </c>
      <c r="J1423" s="65" t="s">
        <v>3792</v>
      </c>
      <c r="O1423" s="65">
        <v>1296</v>
      </c>
      <c r="Q1423" s="65" t="s">
        <v>749</v>
      </c>
      <c r="R1423" s="260" t="s">
        <v>4452</v>
      </c>
      <c r="S1423" s="260" t="s">
        <v>2953</v>
      </c>
      <c r="Y1423" s="6" t="s">
        <v>2953</v>
      </c>
    </row>
    <row r="1424" spans="1:25">
      <c r="A1424" s="80">
        <v>1550</v>
      </c>
      <c r="B1424" s="446">
        <v>2150</v>
      </c>
      <c r="C1424" s="415"/>
      <c r="D1424" s="416" t="e">
        <v>#N/A</v>
      </c>
      <c r="E1424" s="191" t="s">
        <v>2393</v>
      </c>
      <c r="F1424" s="67"/>
      <c r="G1424" s="67"/>
      <c r="H1424" s="65" t="s">
        <v>3924</v>
      </c>
      <c r="J1424" s="65" t="s">
        <v>3792</v>
      </c>
      <c r="O1424" s="65">
        <v>1297</v>
      </c>
      <c r="Q1424" s="65" t="s">
        <v>749</v>
      </c>
      <c r="R1424" s="260" t="s">
        <v>2953</v>
      </c>
      <c r="S1424" s="260" t="s">
        <v>2953</v>
      </c>
      <c r="Y1424" s="6" t="s">
        <v>2953</v>
      </c>
    </row>
    <row r="1425" spans="1:25">
      <c r="A1425" s="80">
        <v>1551</v>
      </c>
      <c r="B1425" s="446">
        <v>2151</v>
      </c>
      <c r="C1425" s="415"/>
      <c r="D1425" s="416" t="e">
        <v>#N/A</v>
      </c>
      <c r="E1425" s="191" t="s">
        <v>2394</v>
      </c>
      <c r="F1425" s="67"/>
      <c r="G1425" s="67"/>
      <c r="H1425" s="65" t="s">
        <v>3924</v>
      </c>
      <c r="J1425" s="65" t="s">
        <v>3792</v>
      </c>
      <c r="O1425" s="65">
        <v>1298</v>
      </c>
      <c r="Q1425" s="65" t="s">
        <v>749</v>
      </c>
      <c r="R1425" s="260" t="s">
        <v>2953</v>
      </c>
      <c r="S1425" s="260" t="s">
        <v>2953</v>
      </c>
      <c r="Y1425" s="6" t="s">
        <v>2953</v>
      </c>
    </row>
    <row r="1426" spans="1:25">
      <c r="A1426" s="80">
        <v>1552</v>
      </c>
      <c r="B1426" s="446">
        <v>2152</v>
      </c>
      <c r="C1426" s="415"/>
      <c r="D1426" s="416" t="e">
        <v>#N/A</v>
      </c>
      <c r="E1426" s="191" t="s">
        <v>2395</v>
      </c>
      <c r="F1426" s="67"/>
      <c r="G1426" s="67"/>
      <c r="H1426" s="65" t="s">
        <v>2950</v>
      </c>
      <c r="J1426" s="65" t="s">
        <v>2610</v>
      </c>
      <c r="O1426" s="65">
        <v>1299</v>
      </c>
      <c r="Q1426" s="65" t="s">
        <v>749</v>
      </c>
      <c r="R1426" s="260" t="s">
        <v>2953</v>
      </c>
      <c r="S1426" s="260" t="s">
        <v>2953</v>
      </c>
      <c r="Y1426" s="6" t="s">
        <v>2953</v>
      </c>
    </row>
    <row r="1427" spans="1:25">
      <c r="A1427" s="80">
        <v>1553</v>
      </c>
      <c r="B1427" s="446">
        <v>2153</v>
      </c>
      <c r="C1427" s="415"/>
      <c r="D1427" s="416" t="e">
        <v>#N/A</v>
      </c>
      <c r="E1427" s="191" t="s">
        <v>2396</v>
      </c>
      <c r="F1427" s="67"/>
      <c r="G1427" s="67"/>
      <c r="H1427" s="65" t="s">
        <v>2950</v>
      </c>
      <c r="J1427" s="65" t="s">
        <v>2610</v>
      </c>
      <c r="O1427" s="65">
        <v>1272</v>
      </c>
      <c r="Q1427" s="65" t="s">
        <v>749</v>
      </c>
      <c r="R1427" s="260" t="s">
        <v>2953</v>
      </c>
      <c r="S1427" s="260" t="s">
        <v>3346</v>
      </c>
      <c r="Y1427" s="6" t="s">
        <v>2953</v>
      </c>
    </row>
    <row r="1428" spans="1:25">
      <c r="A1428" s="80">
        <v>1554</v>
      </c>
      <c r="B1428" s="446">
        <v>2154</v>
      </c>
      <c r="C1428" s="415"/>
      <c r="D1428" s="416" t="e">
        <v>#N/A</v>
      </c>
      <c r="E1428" s="191" t="s">
        <v>4455</v>
      </c>
      <c r="F1428" s="67"/>
      <c r="G1428" s="67"/>
      <c r="H1428" s="65" t="s">
        <v>2950</v>
      </c>
      <c r="J1428" s="65" t="s">
        <v>2610</v>
      </c>
      <c r="O1428" s="65">
        <v>1272</v>
      </c>
      <c r="Q1428" s="65" t="s">
        <v>749</v>
      </c>
      <c r="R1428" s="260" t="s">
        <v>2953</v>
      </c>
      <c r="S1428" s="260" t="s">
        <v>2953</v>
      </c>
      <c r="Y1428" s="6" t="s">
        <v>2953</v>
      </c>
    </row>
    <row r="1429" spans="1:25">
      <c r="A1429" s="80">
        <v>1555</v>
      </c>
      <c r="B1429" s="446">
        <v>2155</v>
      </c>
      <c r="C1429" s="415"/>
      <c r="D1429" s="416" t="e">
        <v>#N/A</v>
      </c>
      <c r="E1429" s="191" t="s">
        <v>2398</v>
      </c>
      <c r="F1429" s="67"/>
      <c r="G1429" s="67"/>
      <c r="H1429" s="65" t="s">
        <v>2950</v>
      </c>
      <c r="J1429" s="65" t="s">
        <v>2970</v>
      </c>
      <c r="N1429" s="65">
        <v>30289</v>
      </c>
      <c r="Q1429" s="65" t="s">
        <v>749</v>
      </c>
      <c r="R1429" s="260" t="s">
        <v>2953</v>
      </c>
      <c r="S1429" s="260" t="s">
        <v>3519</v>
      </c>
      <c r="Y1429" s="6" t="s">
        <v>3039</v>
      </c>
    </row>
    <row r="1430" spans="1:25">
      <c r="A1430" s="80">
        <v>1556</v>
      </c>
      <c r="B1430" s="446">
        <v>2156</v>
      </c>
      <c r="C1430" s="415"/>
      <c r="D1430" s="416" t="e">
        <v>#N/A</v>
      </c>
      <c r="E1430" s="191" t="s">
        <v>2400</v>
      </c>
      <c r="F1430" s="67"/>
      <c r="G1430" s="67"/>
      <c r="H1430" s="65" t="s">
        <v>2950</v>
      </c>
      <c r="J1430" s="65" t="s">
        <v>2970</v>
      </c>
      <c r="N1430" s="65">
        <v>30289</v>
      </c>
      <c r="Q1430" s="65" t="s">
        <v>749</v>
      </c>
      <c r="R1430" s="260" t="s">
        <v>2953</v>
      </c>
      <c r="S1430" s="260" t="s">
        <v>3519</v>
      </c>
      <c r="Y1430" s="6" t="s">
        <v>3039</v>
      </c>
    </row>
    <row r="1431" spans="1:25">
      <c r="A1431" s="80">
        <v>1557</v>
      </c>
      <c r="B1431" s="446">
        <v>2157</v>
      </c>
      <c r="C1431" s="415"/>
      <c r="D1431" s="416" t="e">
        <v>#N/A</v>
      </c>
      <c r="E1431" s="191" t="s">
        <v>2401</v>
      </c>
      <c r="F1431" s="67"/>
      <c r="G1431" s="67"/>
      <c r="H1431" s="65" t="s">
        <v>2950</v>
      </c>
      <c r="J1431" s="65" t="s">
        <v>2970</v>
      </c>
      <c r="N1431" s="65">
        <v>30288</v>
      </c>
      <c r="P1431" s="6" t="s">
        <v>4175</v>
      </c>
      <c r="Q1431" s="65" t="s">
        <v>749</v>
      </c>
      <c r="R1431" s="260" t="s">
        <v>2953</v>
      </c>
      <c r="S1431" s="260" t="s">
        <v>3519</v>
      </c>
      <c r="Y1431" s="6" t="s">
        <v>3039</v>
      </c>
    </row>
    <row r="1432" spans="1:25">
      <c r="A1432" s="80">
        <v>1558</v>
      </c>
      <c r="B1432" s="446">
        <v>2158</v>
      </c>
      <c r="C1432" s="415"/>
      <c r="D1432" s="416" t="e">
        <v>#N/A</v>
      </c>
      <c r="E1432" s="191" t="s">
        <v>2402</v>
      </c>
      <c r="F1432" s="67"/>
      <c r="G1432" s="67"/>
      <c r="H1432" s="65" t="s">
        <v>2950</v>
      </c>
      <c r="J1432" s="65" t="s">
        <v>2970</v>
      </c>
      <c r="N1432" s="65">
        <v>30288</v>
      </c>
      <c r="P1432" s="6" t="s">
        <v>4175</v>
      </c>
      <c r="Q1432" s="65" t="s">
        <v>749</v>
      </c>
      <c r="R1432" s="260" t="s">
        <v>2953</v>
      </c>
      <c r="S1432" s="260" t="s">
        <v>3519</v>
      </c>
      <c r="Y1432" s="6" t="s">
        <v>3039</v>
      </c>
    </row>
    <row r="1433" spans="1:25">
      <c r="A1433" s="80">
        <v>1559</v>
      </c>
      <c r="B1433" s="446">
        <v>2159</v>
      </c>
      <c r="C1433" s="415"/>
      <c r="D1433" s="416" t="e">
        <v>#N/A</v>
      </c>
      <c r="E1433" s="191" t="s">
        <v>2403</v>
      </c>
      <c r="F1433" s="67"/>
      <c r="G1433" s="67"/>
      <c r="H1433" s="65" t="s">
        <v>2950</v>
      </c>
      <c r="J1433" s="65" t="s">
        <v>2970</v>
      </c>
      <c r="P1433" s="6" t="s">
        <v>4456</v>
      </c>
      <c r="Q1433" s="65" t="s">
        <v>749</v>
      </c>
      <c r="R1433" s="260" t="s">
        <v>2953</v>
      </c>
      <c r="S1433" s="260" t="s">
        <v>2953</v>
      </c>
      <c r="W1433" s="65" t="s">
        <v>4457</v>
      </c>
      <c r="Y1433" s="6" t="s">
        <v>2953</v>
      </c>
    </row>
    <row r="1434" spans="1:25">
      <c r="A1434" s="80">
        <v>1560</v>
      </c>
      <c r="B1434" s="446">
        <v>2160</v>
      </c>
      <c r="C1434" s="415"/>
      <c r="D1434" s="416" t="e">
        <v>#N/A</v>
      </c>
      <c r="E1434" s="191" t="s">
        <v>2404</v>
      </c>
      <c r="F1434" s="67"/>
      <c r="G1434" s="67"/>
      <c r="H1434" s="65" t="s">
        <v>2950</v>
      </c>
      <c r="J1434" s="65" t="s">
        <v>2970</v>
      </c>
      <c r="P1434" s="6"/>
      <c r="Q1434" s="65" t="s">
        <v>749</v>
      </c>
      <c r="R1434" s="260" t="s">
        <v>2953</v>
      </c>
      <c r="S1434" s="260" t="s">
        <v>3519</v>
      </c>
      <c r="Y1434" s="6" t="s">
        <v>3039</v>
      </c>
    </row>
    <row r="1435" spans="1:25">
      <c r="A1435" s="80">
        <v>1561</v>
      </c>
      <c r="B1435" s="446">
        <v>2161</v>
      </c>
      <c r="C1435" s="415"/>
      <c r="D1435" s="416" t="e">
        <v>#N/A</v>
      </c>
      <c r="E1435" s="191" t="s">
        <v>2405</v>
      </c>
      <c r="F1435" s="67"/>
      <c r="G1435" s="67"/>
      <c r="H1435" s="65" t="s">
        <v>2950</v>
      </c>
      <c r="J1435" s="65" t="s">
        <v>2970</v>
      </c>
      <c r="P1435" s="6"/>
      <c r="Q1435" s="65" t="s">
        <v>749</v>
      </c>
      <c r="R1435" s="260" t="s">
        <v>2953</v>
      </c>
      <c r="S1435" s="260" t="s">
        <v>3519</v>
      </c>
      <c r="Y1435" s="6" t="s">
        <v>3039</v>
      </c>
    </row>
    <row r="1436" spans="1:25">
      <c r="A1436" s="80">
        <v>1562</v>
      </c>
      <c r="B1436" s="446">
        <v>2162</v>
      </c>
      <c r="C1436" s="415"/>
      <c r="D1436" s="416" t="e">
        <v>#N/A</v>
      </c>
      <c r="E1436" s="191" t="s">
        <v>2406</v>
      </c>
      <c r="F1436" s="67"/>
      <c r="G1436" s="67"/>
      <c r="H1436" s="65" t="s">
        <v>2950</v>
      </c>
      <c r="J1436" s="65" t="s">
        <v>2970</v>
      </c>
      <c r="P1436" s="6"/>
      <c r="Q1436" s="65" t="s">
        <v>749</v>
      </c>
      <c r="R1436" s="260" t="s">
        <v>2953</v>
      </c>
      <c r="S1436" s="260" t="s">
        <v>3519</v>
      </c>
      <c r="Y1436" s="6" t="s">
        <v>3039</v>
      </c>
    </row>
    <row r="1437" spans="1:25">
      <c r="A1437" s="80">
        <v>1563</v>
      </c>
      <c r="B1437" s="446">
        <v>2163</v>
      </c>
      <c r="C1437" s="415"/>
      <c r="D1437" s="416" t="e">
        <v>#N/A</v>
      </c>
      <c r="E1437" s="191" t="s">
        <v>2407</v>
      </c>
      <c r="F1437" s="67"/>
      <c r="G1437" s="67"/>
      <c r="H1437" s="65" t="s">
        <v>2950</v>
      </c>
      <c r="J1437" s="65" t="s">
        <v>2447</v>
      </c>
      <c r="P1437" s="6" t="s">
        <v>3533</v>
      </c>
      <c r="Q1437" s="65" t="s">
        <v>749</v>
      </c>
      <c r="R1437" s="260" t="s">
        <v>2953</v>
      </c>
      <c r="S1437" s="260" t="s">
        <v>2953</v>
      </c>
      <c r="Y1437" s="6" t="s">
        <v>2953</v>
      </c>
    </row>
    <row r="1438" spans="1:25">
      <c r="A1438" s="80">
        <v>1564</v>
      </c>
      <c r="B1438" s="446">
        <v>2164</v>
      </c>
      <c r="C1438" s="415"/>
      <c r="D1438" s="416" t="e">
        <v>#N/A</v>
      </c>
      <c r="E1438" s="191" t="s">
        <v>2408</v>
      </c>
      <c r="F1438" s="67"/>
      <c r="G1438" s="67"/>
      <c r="H1438" s="65" t="s">
        <v>2950</v>
      </c>
      <c r="J1438" s="65" t="s">
        <v>2970</v>
      </c>
      <c r="Q1438" s="65" t="s">
        <v>749</v>
      </c>
      <c r="R1438" s="260" t="s">
        <v>2953</v>
      </c>
      <c r="S1438" s="260" t="s">
        <v>2953</v>
      </c>
      <c r="Y1438" s="6" t="s">
        <v>2953</v>
      </c>
    </row>
    <row r="1439" spans="1:25">
      <c r="A1439" s="80">
        <v>1565</v>
      </c>
      <c r="B1439" s="446">
        <v>2165</v>
      </c>
      <c r="C1439" s="415"/>
      <c r="D1439" s="416" t="e">
        <v>#N/A</v>
      </c>
      <c r="E1439" s="191" t="s">
        <v>2409</v>
      </c>
      <c r="F1439" s="67"/>
      <c r="G1439" s="67"/>
      <c r="H1439" s="65" t="s">
        <v>2950</v>
      </c>
      <c r="J1439" s="65" t="s">
        <v>2970</v>
      </c>
      <c r="Q1439" s="65" t="s">
        <v>749</v>
      </c>
      <c r="R1439" s="260" t="s">
        <v>2953</v>
      </c>
      <c r="S1439" s="260" t="s">
        <v>2953</v>
      </c>
      <c r="Y1439" s="6" t="s">
        <v>2953</v>
      </c>
    </row>
    <row r="1440" spans="1:25">
      <c r="A1440" s="80">
        <v>1566</v>
      </c>
      <c r="B1440" s="446">
        <v>2166</v>
      </c>
      <c r="C1440" s="415"/>
      <c r="D1440" s="416" t="e">
        <v>#N/A</v>
      </c>
      <c r="E1440" s="191" t="s">
        <v>2410</v>
      </c>
      <c r="F1440" s="67"/>
      <c r="G1440" s="67"/>
      <c r="H1440" s="65" t="s">
        <v>2950</v>
      </c>
      <c r="J1440" s="65" t="s">
        <v>2970</v>
      </c>
      <c r="Q1440" s="65" t="s">
        <v>749</v>
      </c>
      <c r="R1440" s="260" t="s">
        <v>2953</v>
      </c>
      <c r="S1440" s="260" t="s">
        <v>2953</v>
      </c>
      <c r="Y1440" s="6" t="s">
        <v>2953</v>
      </c>
    </row>
    <row r="1441" spans="1:25">
      <c r="A1441" s="80">
        <v>1567</v>
      </c>
      <c r="B1441" s="446">
        <v>2167</v>
      </c>
      <c r="C1441" s="415"/>
      <c r="D1441" s="416" t="e">
        <v>#N/A</v>
      </c>
      <c r="E1441" s="191" t="s">
        <v>2411</v>
      </c>
      <c r="F1441" s="67"/>
      <c r="G1441" s="67"/>
      <c r="H1441" s="65" t="s">
        <v>2950</v>
      </c>
      <c r="J1441" s="65" t="s">
        <v>2970</v>
      </c>
      <c r="Q1441" s="65" t="s">
        <v>749</v>
      </c>
      <c r="R1441" s="260" t="s">
        <v>2953</v>
      </c>
      <c r="S1441" s="260" t="s">
        <v>2953</v>
      </c>
      <c r="Y1441" s="6" t="s">
        <v>2953</v>
      </c>
    </row>
    <row r="1442" spans="1:25">
      <c r="A1442" s="80">
        <v>1568</v>
      </c>
      <c r="B1442" s="446">
        <v>2168</v>
      </c>
      <c r="C1442" s="415"/>
      <c r="D1442" s="416" t="e">
        <v>#N/A</v>
      </c>
      <c r="E1442" s="191" t="s">
        <v>2412</v>
      </c>
      <c r="F1442" s="67"/>
      <c r="G1442" s="67"/>
      <c r="H1442" s="65" t="s">
        <v>2950</v>
      </c>
      <c r="J1442" s="65" t="s">
        <v>2970</v>
      </c>
      <c r="Q1442" s="65" t="s">
        <v>749</v>
      </c>
      <c r="R1442" s="260" t="s">
        <v>2953</v>
      </c>
      <c r="S1442" s="260" t="s">
        <v>2953</v>
      </c>
      <c r="Y1442" s="6" t="s">
        <v>2953</v>
      </c>
    </row>
    <row r="1443" spans="1:25">
      <c r="A1443" s="80">
        <v>1569</v>
      </c>
      <c r="B1443" s="446">
        <v>2169</v>
      </c>
      <c r="C1443" s="415"/>
      <c r="D1443" s="416" t="e">
        <v>#N/A</v>
      </c>
      <c r="E1443" s="191" t="s">
        <v>2413</v>
      </c>
      <c r="F1443" s="67"/>
      <c r="G1443" s="67"/>
      <c r="H1443" s="65" t="s">
        <v>2950</v>
      </c>
      <c r="J1443" s="65" t="s">
        <v>2970</v>
      </c>
      <c r="Q1443" s="65" t="s">
        <v>749</v>
      </c>
      <c r="R1443" s="260" t="s">
        <v>2953</v>
      </c>
      <c r="S1443" s="260" t="s">
        <v>2953</v>
      </c>
      <c r="Y1443" s="6" t="s">
        <v>2953</v>
      </c>
    </row>
    <row r="1444" spans="1:25">
      <c r="A1444" s="80">
        <v>1570</v>
      </c>
      <c r="B1444" s="446">
        <v>2170</v>
      </c>
      <c r="C1444" s="415"/>
      <c r="D1444" s="416" t="e">
        <v>#N/A</v>
      </c>
      <c r="E1444" s="191" t="s">
        <v>2414</v>
      </c>
      <c r="F1444" s="67"/>
      <c r="G1444" s="67"/>
      <c r="H1444" s="65" t="s">
        <v>2950</v>
      </c>
      <c r="J1444" s="65" t="s">
        <v>2970</v>
      </c>
      <c r="P1444" s="455" t="s">
        <v>3225</v>
      </c>
      <c r="Q1444" s="65" t="s">
        <v>749</v>
      </c>
      <c r="R1444" s="260" t="s">
        <v>2953</v>
      </c>
      <c r="S1444" s="260" t="s">
        <v>3226</v>
      </c>
      <c r="Y1444" s="6" t="s">
        <v>2953</v>
      </c>
    </row>
    <row r="1445" spans="1:25">
      <c r="A1445" s="80">
        <v>1571</v>
      </c>
      <c r="B1445" s="446">
        <v>2171</v>
      </c>
      <c r="C1445" s="415"/>
      <c r="D1445" s="416" t="e">
        <v>#N/A</v>
      </c>
      <c r="E1445" s="191" t="s">
        <v>2415</v>
      </c>
      <c r="F1445" s="67"/>
      <c r="G1445" s="67"/>
      <c r="H1445" s="65" t="s">
        <v>2950</v>
      </c>
      <c r="J1445" s="65" t="s">
        <v>2447</v>
      </c>
      <c r="P1445" s="6" t="s">
        <v>3475</v>
      </c>
      <c r="Q1445" s="65" t="s">
        <v>749</v>
      </c>
      <c r="R1445" s="260" t="s">
        <v>2953</v>
      </c>
      <c r="S1445" s="260" t="s">
        <v>3452</v>
      </c>
      <c r="Y1445" s="6" t="s">
        <v>3468</v>
      </c>
    </row>
    <row r="1446" spans="1:25">
      <c r="A1446" s="80">
        <v>1572</v>
      </c>
      <c r="B1446" s="446">
        <v>2172</v>
      </c>
      <c r="C1446" s="415"/>
      <c r="D1446" s="416" t="e">
        <v>#N/A</v>
      </c>
      <c r="E1446" s="191" t="s">
        <v>2416</v>
      </c>
      <c r="F1446" s="67"/>
      <c r="G1446" s="67"/>
      <c r="H1446" s="65" t="s">
        <v>2950</v>
      </c>
      <c r="J1446" s="65" t="s">
        <v>2447</v>
      </c>
      <c r="P1446" s="6" t="s">
        <v>3475</v>
      </c>
      <c r="Q1446" s="65" t="s">
        <v>749</v>
      </c>
      <c r="R1446" s="260" t="s">
        <v>2953</v>
      </c>
      <c r="S1446" s="260" t="s">
        <v>3226</v>
      </c>
      <c r="Y1446" s="6" t="s">
        <v>2953</v>
      </c>
    </row>
    <row r="1447" spans="1:25">
      <c r="A1447" s="80">
        <v>1573</v>
      </c>
      <c r="B1447" s="446">
        <v>2173</v>
      </c>
      <c r="C1447" s="415"/>
      <c r="D1447" s="416" t="e">
        <v>#N/A</v>
      </c>
      <c r="E1447" s="191" t="s">
        <v>4458</v>
      </c>
      <c r="F1447" s="67"/>
      <c r="G1447" s="67"/>
      <c r="H1447" s="65" t="s">
        <v>2950</v>
      </c>
      <c r="P1447" s="6"/>
      <c r="Q1447" s="65" t="s">
        <v>749</v>
      </c>
      <c r="R1447" s="260" t="s">
        <v>4459</v>
      </c>
      <c r="S1447" s="260" t="s">
        <v>4115</v>
      </c>
      <c r="Y1447" s="6" t="s">
        <v>3468</v>
      </c>
    </row>
    <row r="1448" spans="1:25">
      <c r="A1448" s="80">
        <v>1574</v>
      </c>
      <c r="B1448" s="446">
        <v>2174</v>
      </c>
      <c r="C1448" s="415"/>
      <c r="D1448" s="416" t="e">
        <v>#N/A</v>
      </c>
      <c r="E1448" s="191" t="s">
        <v>4460</v>
      </c>
      <c r="F1448" s="67"/>
      <c r="G1448" s="67"/>
      <c r="H1448" s="65" t="s">
        <v>2950</v>
      </c>
      <c r="P1448" s="6"/>
      <c r="Q1448" s="65" t="s">
        <v>749</v>
      </c>
      <c r="R1448" s="260" t="s">
        <v>4459</v>
      </c>
      <c r="S1448" s="260" t="s">
        <v>4115</v>
      </c>
      <c r="Y1448" s="6" t="s">
        <v>3468</v>
      </c>
    </row>
    <row r="1449" spans="1:25">
      <c r="A1449" s="80">
        <v>1575</v>
      </c>
      <c r="B1449" s="446">
        <v>2175</v>
      </c>
      <c r="C1449" s="415"/>
      <c r="D1449" s="416" t="e">
        <v>#N/A</v>
      </c>
      <c r="E1449" s="191" t="s">
        <v>4461</v>
      </c>
      <c r="F1449" s="67"/>
      <c r="G1449" s="67"/>
      <c r="H1449" s="65" t="s">
        <v>2950</v>
      </c>
      <c r="J1449" s="65" t="s">
        <v>2610</v>
      </c>
      <c r="P1449" s="6" t="s">
        <v>3350</v>
      </c>
      <c r="Q1449" s="65" t="s">
        <v>749</v>
      </c>
      <c r="R1449" s="260" t="s">
        <v>2953</v>
      </c>
      <c r="S1449" s="260" t="s">
        <v>2953</v>
      </c>
      <c r="Y1449" s="6" t="s">
        <v>2958</v>
      </c>
    </row>
    <row r="1450" spans="1:25">
      <c r="A1450" s="80">
        <v>1576</v>
      </c>
      <c r="B1450" s="446">
        <v>2176</v>
      </c>
      <c r="C1450" s="415"/>
      <c r="D1450" s="416" t="e">
        <v>#N/A</v>
      </c>
      <c r="E1450" s="191" t="s">
        <v>2420</v>
      </c>
      <c r="F1450" s="67"/>
      <c r="G1450" s="67"/>
      <c r="H1450" s="65" t="s">
        <v>2950</v>
      </c>
      <c r="J1450" s="67" t="s">
        <v>3036</v>
      </c>
      <c r="P1450" s="6"/>
      <c r="Q1450" s="65" t="s">
        <v>749</v>
      </c>
      <c r="R1450" s="260" t="s">
        <v>2953</v>
      </c>
      <c r="S1450" s="260" t="s">
        <v>2953</v>
      </c>
      <c r="Y1450" s="6" t="s">
        <v>2953</v>
      </c>
    </row>
    <row r="1451" spans="1:25">
      <c r="A1451" s="80">
        <v>1577</v>
      </c>
      <c r="B1451" s="446">
        <v>2177</v>
      </c>
      <c r="C1451" s="415"/>
      <c r="D1451" s="416" t="e">
        <v>#N/A</v>
      </c>
      <c r="E1451" s="191" t="s">
        <v>2421</v>
      </c>
      <c r="F1451" s="67"/>
      <c r="G1451" s="67"/>
      <c r="H1451" s="65" t="s">
        <v>2950</v>
      </c>
      <c r="J1451" s="65" t="s">
        <v>2447</v>
      </c>
      <c r="P1451" s="6"/>
      <c r="Q1451" s="65" t="s">
        <v>749</v>
      </c>
      <c r="R1451" s="260" t="s">
        <v>2953</v>
      </c>
      <c r="S1451" s="260" t="s">
        <v>2953</v>
      </c>
      <c r="Y1451" s="6" t="s">
        <v>2953</v>
      </c>
    </row>
    <row r="1452" spans="1:25">
      <c r="A1452" s="80">
        <v>1578</v>
      </c>
      <c r="B1452" s="446">
        <v>2178</v>
      </c>
      <c r="C1452" s="415"/>
      <c r="D1452" s="416" t="e">
        <v>#N/A</v>
      </c>
      <c r="E1452" s="65" t="s">
        <v>3265</v>
      </c>
      <c r="F1452" s="67">
        <v>7</v>
      </c>
      <c r="G1452" s="67" t="s">
        <v>713</v>
      </c>
      <c r="H1452" s="65" t="s">
        <v>2950</v>
      </c>
      <c r="J1452" s="67" t="s">
        <v>3255</v>
      </c>
      <c r="K1452" s="163"/>
      <c r="L1452" s="163"/>
      <c r="M1452" s="163"/>
      <c r="P1452" s="6"/>
      <c r="Q1452" s="65" t="s">
        <v>749</v>
      </c>
      <c r="R1452" s="260" t="s">
        <v>2953</v>
      </c>
      <c r="S1452" s="260" t="s">
        <v>2953</v>
      </c>
      <c r="Y1452" s="6" t="s">
        <v>2953</v>
      </c>
    </row>
    <row r="1453" spans="1:25">
      <c r="A1453" s="80">
        <v>1579</v>
      </c>
      <c r="B1453" s="446">
        <v>2179</v>
      </c>
      <c r="C1453" s="415"/>
      <c r="D1453" s="416" t="e">
        <v>#N/A</v>
      </c>
      <c r="E1453" s="191" t="s">
        <v>2422</v>
      </c>
      <c r="F1453" s="67"/>
      <c r="G1453" s="67"/>
      <c r="H1453" s="65" t="s">
        <v>2950</v>
      </c>
      <c r="J1453" s="65" t="s">
        <v>2963</v>
      </c>
      <c r="P1453" s="6"/>
      <c r="Q1453" s="65" t="s">
        <v>749</v>
      </c>
      <c r="R1453" s="260" t="s">
        <v>2953</v>
      </c>
      <c r="S1453" s="260" t="s">
        <v>2953</v>
      </c>
      <c r="Y1453" s="6" t="s">
        <v>2953</v>
      </c>
    </row>
    <row r="1454" spans="1:25">
      <c r="A1454" s="80">
        <v>1580</v>
      </c>
      <c r="B1454" s="446">
        <v>2180</v>
      </c>
      <c r="C1454" s="415"/>
      <c r="D1454" s="416" t="e">
        <v>#N/A</v>
      </c>
      <c r="E1454" s="191" t="s">
        <v>2423</v>
      </c>
      <c r="F1454" s="67"/>
      <c r="G1454" s="67"/>
      <c r="H1454" s="65" t="s">
        <v>2950</v>
      </c>
      <c r="J1454" s="65" t="s">
        <v>2447</v>
      </c>
      <c r="P1454" s="6"/>
      <c r="Q1454" s="65" t="s">
        <v>749</v>
      </c>
      <c r="R1454" s="260" t="s">
        <v>2953</v>
      </c>
      <c r="S1454" s="260" t="s">
        <v>2953</v>
      </c>
      <c r="Y1454" s="6" t="s">
        <v>2953</v>
      </c>
    </row>
    <row r="1455" spans="1:25">
      <c r="A1455" s="80">
        <v>1581</v>
      </c>
      <c r="B1455" s="446">
        <v>2181</v>
      </c>
      <c r="C1455" s="415"/>
      <c r="D1455" s="416" t="e">
        <v>#N/A</v>
      </c>
      <c r="E1455" s="191" t="s">
        <v>2424</v>
      </c>
      <c r="F1455" s="67"/>
      <c r="G1455" s="67"/>
      <c r="H1455" s="65" t="s">
        <v>3791</v>
      </c>
      <c r="J1455" s="65" t="s">
        <v>3792</v>
      </c>
      <c r="P1455" s="6"/>
      <c r="Q1455" s="65" t="s">
        <v>749</v>
      </c>
      <c r="R1455" s="260" t="s">
        <v>2953</v>
      </c>
      <c r="S1455" s="260" t="s">
        <v>2953</v>
      </c>
      <c r="Y1455" s="6" t="s">
        <v>2953</v>
      </c>
    </row>
    <row r="1456" spans="1:25">
      <c r="A1456" s="80">
        <v>1582</v>
      </c>
      <c r="B1456" s="446">
        <v>2182</v>
      </c>
      <c r="C1456" s="415"/>
      <c r="D1456" s="416" t="e">
        <v>#N/A</v>
      </c>
      <c r="E1456" s="191" t="s">
        <v>2425</v>
      </c>
      <c r="F1456" s="67"/>
      <c r="G1456" s="67"/>
      <c r="H1456" s="65" t="s">
        <v>3791</v>
      </c>
      <c r="J1456" s="65" t="s">
        <v>3792</v>
      </c>
      <c r="P1456" s="6"/>
      <c r="Q1456" s="65" t="s">
        <v>749</v>
      </c>
      <c r="R1456" s="260" t="s">
        <v>2953</v>
      </c>
      <c r="S1456" s="260" t="s">
        <v>4214</v>
      </c>
      <c r="Y1456" s="6" t="s">
        <v>2953</v>
      </c>
    </row>
    <row r="1457" spans="1:25">
      <c r="A1457" s="80">
        <v>1583</v>
      </c>
      <c r="B1457" s="446">
        <v>2183</v>
      </c>
      <c r="C1457" s="415"/>
      <c r="D1457" s="416" t="e">
        <v>#N/A</v>
      </c>
      <c r="E1457" s="191" t="s">
        <v>4461</v>
      </c>
      <c r="F1457" s="67"/>
      <c r="G1457" s="67"/>
      <c r="H1457" s="65" t="s">
        <v>2950</v>
      </c>
      <c r="J1457" s="65" t="s">
        <v>2610</v>
      </c>
      <c r="P1457" s="6" t="s">
        <v>3350</v>
      </c>
      <c r="Q1457" s="65" t="s">
        <v>749</v>
      </c>
      <c r="R1457" s="260" t="s">
        <v>2953</v>
      </c>
      <c r="S1457" s="260" t="s">
        <v>2953</v>
      </c>
      <c r="Y1457" s="6" t="s">
        <v>2958</v>
      </c>
    </row>
    <row r="1458" spans="1:25">
      <c r="A1458" s="80">
        <v>1584</v>
      </c>
      <c r="B1458" s="446">
        <v>2184</v>
      </c>
      <c r="C1458" s="415"/>
      <c r="D1458" s="416" t="e">
        <v>#N/A</v>
      </c>
      <c r="E1458" s="191" t="s">
        <v>2426</v>
      </c>
      <c r="F1458" s="67"/>
      <c r="G1458" s="67"/>
      <c r="H1458" s="65" t="s">
        <v>2950</v>
      </c>
      <c r="J1458" s="65" t="s">
        <v>2970</v>
      </c>
      <c r="Q1458" s="65" t="s">
        <v>749</v>
      </c>
      <c r="R1458" s="260" t="s">
        <v>2953</v>
      </c>
      <c r="S1458" s="260" t="s">
        <v>2953</v>
      </c>
      <c r="Y1458" s="6" t="s">
        <v>2953</v>
      </c>
    </row>
    <row r="1459" spans="1:25">
      <c r="A1459" s="80">
        <v>1585</v>
      </c>
      <c r="B1459" s="446">
        <v>2185</v>
      </c>
      <c r="C1459" s="415"/>
      <c r="D1459" s="416" t="e">
        <v>#N/A</v>
      </c>
      <c r="E1459" s="191" t="s">
        <v>2427</v>
      </c>
      <c r="F1459" s="67"/>
      <c r="G1459" s="67"/>
      <c r="H1459" s="65" t="s">
        <v>2950</v>
      </c>
      <c r="J1459" s="65" t="s">
        <v>2963</v>
      </c>
      <c r="Q1459" s="65" t="s">
        <v>749</v>
      </c>
      <c r="R1459" s="260" t="s">
        <v>2953</v>
      </c>
      <c r="S1459" s="260" t="s">
        <v>2953</v>
      </c>
      <c r="Y1459" s="6" t="s">
        <v>2953</v>
      </c>
    </row>
    <row r="1460" spans="1:25">
      <c r="A1460" s="80">
        <v>1586</v>
      </c>
      <c r="B1460" s="446">
        <v>2186</v>
      </c>
      <c r="C1460" s="415"/>
      <c r="D1460" s="416" t="e">
        <v>#N/A</v>
      </c>
      <c r="E1460" s="191" t="s">
        <v>2428</v>
      </c>
      <c r="F1460" s="67"/>
      <c r="G1460" s="67"/>
      <c r="H1460" s="65" t="s">
        <v>2950</v>
      </c>
      <c r="J1460" s="65" t="s">
        <v>2610</v>
      </c>
      <c r="Q1460" s="65" t="s">
        <v>749</v>
      </c>
      <c r="R1460" s="260" t="s">
        <v>2953</v>
      </c>
      <c r="S1460" s="260" t="s">
        <v>2953</v>
      </c>
      <c r="Y1460" s="6" t="s">
        <v>2953</v>
      </c>
    </row>
    <row r="1461" spans="1:25">
      <c r="A1461" s="80">
        <v>1587</v>
      </c>
      <c r="B1461" s="446">
        <v>2187</v>
      </c>
      <c r="C1461" s="415"/>
      <c r="D1461" s="416" t="e">
        <v>#N/A</v>
      </c>
      <c r="E1461" s="191" t="s">
        <v>2429</v>
      </c>
      <c r="F1461" s="67"/>
      <c r="G1461" s="67"/>
      <c r="H1461" s="65" t="s">
        <v>2950</v>
      </c>
      <c r="J1461" s="65" t="s">
        <v>2610</v>
      </c>
      <c r="Q1461" s="65" t="s">
        <v>749</v>
      </c>
      <c r="R1461" s="260" t="s">
        <v>2953</v>
      </c>
      <c r="S1461" s="260" t="s">
        <v>2953</v>
      </c>
      <c r="Y1461" s="6" t="s">
        <v>2953</v>
      </c>
    </row>
    <row r="1462" spans="1:25">
      <c r="A1462" s="80">
        <v>1588</v>
      </c>
      <c r="B1462" s="446">
        <v>2188</v>
      </c>
      <c r="C1462" s="415"/>
      <c r="D1462" s="416" t="e">
        <v>#N/A</v>
      </c>
      <c r="E1462" s="191" t="s">
        <v>2430</v>
      </c>
      <c r="F1462" s="67"/>
      <c r="G1462" s="67"/>
      <c r="H1462" s="65" t="s">
        <v>2950</v>
      </c>
      <c r="J1462" s="65" t="s">
        <v>2610</v>
      </c>
      <c r="Q1462" s="65" t="s">
        <v>749</v>
      </c>
      <c r="R1462" s="260" t="s">
        <v>2953</v>
      </c>
      <c r="S1462" s="260" t="s">
        <v>2953</v>
      </c>
      <c r="Y1462" s="6" t="s">
        <v>2953</v>
      </c>
    </row>
    <row r="1463" spans="1:25">
      <c r="A1463" s="80">
        <v>1589</v>
      </c>
      <c r="B1463" s="446">
        <v>2189</v>
      </c>
      <c r="C1463" s="415"/>
      <c r="D1463" s="416" t="e">
        <v>#N/A</v>
      </c>
      <c r="E1463" s="191" t="s">
        <v>2431</v>
      </c>
      <c r="F1463" s="67"/>
      <c r="G1463" s="67"/>
      <c r="H1463" s="65" t="s">
        <v>2950</v>
      </c>
      <c r="J1463" s="65" t="s">
        <v>2610</v>
      </c>
      <c r="Q1463" s="65" t="s">
        <v>749</v>
      </c>
      <c r="R1463" s="260" t="s">
        <v>2953</v>
      </c>
      <c r="S1463" s="260" t="s">
        <v>2953</v>
      </c>
      <c r="Y1463" s="6" t="s">
        <v>2953</v>
      </c>
    </row>
    <row r="1464" spans="1:25">
      <c r="A1464" s="80">
        <v>1590</v>
      </c>
      <c r="B1464" s="446">
        <v>2190</v>
      </c>
      <c r="C1464" s="415"/>
      <c r="D1464" s="416" t="e">
        <v>#N/A</v>
      </c>
      <c r="E1464" s="191" t="s">
        <v>2432</v>
      </c>
      <c r="F1464" s="67"/>
      <c r="G1464" s="67"/>
      <c r="H1464" s="65" t="s">
        <v>2950</v>
      </c>
      <c r="J1464" s="65" t="s">
        <v>2447</v>
      </c>
      <c r="Q1464" s="65" t="s">
        <v>749</v>
      </c>
      <c r="R1464" s="260" t="s">
        <v>2953</v>
      </c>
      <c r="S1464" s="260" t="s">
        <v>2953</v>
      </c>
      <c r="Y1464" s="6" t="s">
        <v>2953</v>
      </c>
    </row>
    <row r="1465" spans="1:25">
      <c r="A1465" s="80">
        <v>1591</v>
      </c>
      <c r="B1465" s="446">
        <v>2191</v>
      </c>
      <c r="C1465" s="415"/>
      <c r="D1465" s="416" t="e">
        <v>#N/A</v>
      </c>
      <c r="E1465" s="191" t="s">
        <v>2433</v>
      </c>
      <c r="F1465" s="67"/>
      <c r="G1465" s="67"/>
      <c r="H1465" s="65" t="s">
        <v>2950</v>
      </c>
      <c r="J1465" s="65" t="s">
        <v>2963</v>
      </c>
      <c r="Q1465" s="65" t="s">
        <v>749</v>
      </c>
      <c r="R1465" s="260" t="s">
        <v>2953</v>
      </c>
      <c r="S1465" s="260" t="s">
        <v>2953</v>
      </c>
      <c r="Y1465" s="6" t="s">
        <v>2953</v>
      </c>
    </row>
    <row r="1466" spans="1:25">
      <c r="A1466" s="80">
        <v>1592</v>
      </c>
      <c r="B1466" s="446">
        <v>2192</v>
      </c>
      <c r="C1466" s="415"/>
      <c r="D1466" s="416" t="e">
        <v>#N/A</v>
      </c>
      <c r="E1466" s="191" t="s">
        <v>2434</v>
      </c>
      <c r="F1466" s="67"/>
      <c r="G1466" s="67"/>
      <c r="H1466" s="65" t="s">
        <v>2950</v>
      </c>
      <c r="Q1466" s="65" t="s">
        <v>749</v>
      </c>
      <c r="R1466" s="260" t="s">
        <v>2953</v>
      </c>
      <c r="S1466" s="260" t="s">
        <v>2953</v>
      </c>
      <c r="Y1466" s="6" t="s">
        <v>2953</v>
      </c>
    </row>
    <row r="1467" spans="1:25">
      <c r="A1467" s="80">
        <v>1593</v>
      </c>
      <c r="B1467" s="446">
        <v>2193</v>
      </c>
      <c r="C1467" s="415"/>
      <c r="D1467" s="416" t="e">
        <v>#N/A</v>
      </c>
      <c r="E1467" s="191" t="s">
        <v>2420</v>
      </c>
      <c r="F1467" s="67"/>
      <c r="G1467" s="67"/>
      <c r="H1467" s="65" t="s">
        <v>2950</v>
      </c>
      <c r="J1467" s="67" t="s">
        <v>3036</v>
      </c>
      <c r="Q1467" s="65" t="s">
        <v>749</v>
      </c>
      <c r="R1467" s="260" t="s">
        <v>2953</v>
      </c>
      <c r="S1467" s="260" t="s">
        <v>2953</v>
      </c>
      <c r="Y1467" s="6" t="s">
        <v>2953</v>
      </c>
    </row>
    <row r="1468" spans="1:25">
      <c r="A1468" s="80">
        <v>1594</v>
      </c>
      <c r="B1468" s="446">
        <v>2194</v>
      </c>
      <c r="C1468" s="415"/>
      <c r="D1468" s="416" t="e">
        <v>#N/A</v>
      </c>
      <c r="E1468" s="191" t="s">
        <v>2435</v>
      </c>
      <c r="F1468" s="67"/>
      <c r="G1468" s="67"/>
      <c r="H1468" s="65" t="s">
        <v>3791</v>
      </c>
      <c r="J1468" s="65" t="s">
        <v>3792</v>
      </c>
      <c r="P1468" s="6" t="s">
        <v>4462</v>
      </c>
      <c r="Q1468" s="65" t="s">
        <v>749</v>
      </c>
      <c r="R1468" s="260" t="s">
        <v>2953</v>
      </c>
      <c r="S1468" s="260" t="s">
        <v>2953</v>
      </c>
      <c r="Y1468" s="6" t="s">
        <v>2953</v>
      </c>
    </row>
    <row r="1469" spans="1:25">
      <c r="A1469" s="80">
        <v>1595</v>
      </c>
      <c r="B1469" s="446">
        <v>2195</v>
      </c>
      <c r="C1469" s="415"/>
      <c r="D1469" s="416" t="e">
        <v>#N/A</v>
      </c>
      <c r="E1469" s="191" t="s">
        <v>2425</v>
      </c>
      <c r="F1469" s="67"/>
      <c r="G1469" s="67"/>
      <c r="H1469" s="65" t="s">
        <v>3791</v>
      </c>
      <c r="J1469" s="65" t="s">
        <v>3792</v>
      </c>
      <c r="Q1469" s="65" t="s">
        <v>749</v>
      </c>
      <c r="R1469" s="260" t="s">
        <v>2953</v>
      </c>
      <c r="S1469" s="260" t="s">
        <v>4214</v>
      </c>
      <c r="Y1469" s="6" t="s">
        <v>2953</v>
      </c>
    </row>
    <row r="1470" spans="1:25">
      <c r="A1470" s="80">
        <v>1596</v>
      </c>
      <c r="B1470" s="446">
        <v>2196</v>
      </c>
      <c r="C1470" s="415"/>
      <c r="D1470" s="416" t="e">
        <v>#N/A</v>
      </c>
      <c r="E1470" s="191" t="s">
        <v>2420</v>
      </c>
      <c r="F1470" s="67"/>
      <c r="G1470" s="67"/>
      <c r="H1470" s="65" t="s">
        <v>2950</v>
      </c>
      <c r="J1470" s="67" t="s">
        <v>3036</v>
      </c>
      <c r="Q1470" s="65" t="s">
        <v>749</v>
      </c>
      <c r="R1470" s="260" t="s">
        <v>2953</v>
      </c>
      <c r="S1470" s="260" t="s">
        <v>2953</v>
      </c>
      <c r="Y1470" s="6" t="s">
        <v>2953</v>
      </c>
    </row>
    <row r="1471" spans="1:25">
      <c r="A1471" s="80">
        <v>1597</v>
      </c>
      <c r="B1471" s="446">
        <v>2197</v>
      </c>
      <c r="C1471" s="415"/>
      <c r="D1471" s="416" t="e">
        <v>#N/A</v>
      </c>
      <c r="E1471" s="191" t="s">
        <v>2436</v>
      </c>
      <c r="F1471" s="67"/>
      <c r="G1471" s="67"/>
      <c r="H1471" s="65" t="s">
        <v>2950</v>
      </c>
      <c r="J1471" s="65" t="s">
        <v>2970</v>
      </c>
      <c r="Q1471" s="65" t="s">
        <v>749</v>
      </c>
      <c r="R1471" s="260" t="s">
        <v>2953</v>
      </c>
      <c r="S1471" s="260" t="s">
        <v>2953</v>
      </c>
      <c r="Y1471" s="6" t="s">
        <v>2953</v>
      </c>
    </row>
    <row r="1472" spans="1:25">
      <c r="A1472" s="80">
        <v>1598</v>
      </c>
      <c r="B1472" s="446">
        <v>2198</v>
      </c>
      <c r="C1472" s="415"/>
      <c r="D1472" s="416" t="e">
        <v>#N/A</v>
      </c>
      <c r="E1472" s="191" t="s">
        <v>2437</v>
      </c>
      <c r="F1472" s="67"/>
      <c r="G1472" s="67"/>
      <c r="H1472" s="65" t="s">
        <v>2950</v>
      </c>
      <c r="J1472" s="65" t="s">
        <v>2970</v>
      </c>
      <c r="Q1472" s="65" t="s">
        <v>749</v>
      </c>
      <c r="R1472" s="260" t="s">
        <v>2953</v>
      </c>
      <c r="S1472" s="260" t="s">
        <v>2953</v>
      </c>
      <c r="Y1472" s="6" t="s">
        <v>2953</v>
      </c>
    </row>
    <row r="1473" spans="1:25">
      <c r="A1473" s="80">
        <v>1599</v>
      </c>
      <c r="B1473" s="446">
        <v>2199</v>
      </c>
      <c r="C1473" s="415"/>
      <c r="D1473" s="416" t="e">
        <v>#N/A</v>
      </c>
      <c r="E1473" s="191" t="s">
        <v>2438</v>
      </c>
      <c r="F1473" s="67"/>
      <c r="G1473" s="67"/>
      <c r="H1473" s="65" t="s">
        <v>3791</v>
      </c>
      <c r="J1473" s="65" t="s">
        <v>3792</v>
      </c>
      <c r="Q1473" s="65" t="s">
        <v>749</v>
      </c>
      <c r="R1473" s="260" t="s">
        <v>2953</v>
      </c>
      <c r="S1473" s="260" t="s">
        <v>2953</v>
      </c>
      <c r="Y1473" s="6" t="s">
        <v>2953</v>
      </c>
    </row>
    <row r="1474" spans="1:25">
      <c r="A1474" s="80">
        <v>1600</v>
      </c>
      <c r="B1474" s="446">
        <v>2200</v>
      </c>
      <c r="C1474" s="415"/>
      <c r="D1474" s="416" t="e">
        <v>#N/A</v>
      </c>
      <c r="E1474" s="191" t="s">
        <v>2439</v>
      </c>
      <c r="F1474" s="67"/>
      <c r="G1474" s="67"/>
      <c r="H1474" s="65" t="s">
        <v>3791</v>
      </c>
      <c r="J1474" s="65" t="s">
        <v>3792</v>
      </c>
      <c r="Q1474" s="65" t="s">
        <v>749</v>
      </c>
      <c r="R1474" s="260" t="s">
        <v>2953</v>
      </c>
      <c r="S1474" s="260" t="s">
        <v>2953</v>
      </c>
      <c r="Y1474" s="6" t="s">
        <v>2953</v>
      </c>
    </row>
    <row r="1475" spans="1:25">
      <c r="A1475" s="80">
        <v>1601</v>
      </c>
      <c r="B1475" s="446">
        <v>2201</v>
      </c>
      <c r="C1475" s="415"/>
      <c r="D1475" s="416" t="e">
        <v>#N/A</v>
      </c>
      <c r="E1475" s="191" t="s">
        <v>2440</v>
      </c>
      <c r="F1475" s="67"/>
      <c r="G1475" s="67"/>
      <c r="H1475" s="65" t="s">
        <v>3791</v>
      </c>
      <c r="J1475" s="65" t="s">
        <v>3792</v>
      </c>
      <c r="Q1475" s="65" t="s">
        <v>749</v>
      </c>
      <c r="R1475" s="260" t="s">
        <v>2953</v>
      </c>
      <c r="S1475" s="260" t="s">
        <v>2953</v>
      </c>
      <c r="Y1475" s="6" t="s">
        <v>2953</v>
      </c>
    </row>
    <row r="1476" spans="1:25">
      <c r="A1476" s="80">
        <v>1602</v>
      </c>
      <c r="B1476" s="446">
        <v>2202</v>
      </c>
      <c r="C1476" s="415"/>
      <c r="D1476" s="416" t="e">
        <v>#N/A</v>
      </c>
      <c r="E1476" s="191" t="s">
        <v>2441</v>
      </c>
      <c r="F1476" s="67"/>
      <c r="G1476" s="67"/>
      <c r="H1476" s="65" t="s">
        <v>3791</v>
      </c>
      <c r="J1476" s="65" t="s">
        <v>3792</v>
      </c>
      <c r="Q1476" s="65" t="s">
        <v>749</v>
      </c>
      <c r="R1476" s="260" t="s">
        <v>2953</v>
      </c>
      <c r="S1476" s="260" t="s">
        <v>2953</v>
      </c>
      <c r="Y1476" s="6" t="s">
        <v>2953</v>
      </c>
    </row>
    <row r="1477" spans="1:25">
      <c r="A1477" s="80">
        <v>1603</v>
      </c>
      <c r="B1477" s="446">
        <v>2203</v>
      </c>
      <c r="C1477" s="415"/>
      <c r="D1477" s="416" t="e">
        <v>#N/A</v>
      </c>
      <c r="E1477" s="191" t="s">
        <v>2442</v>
      </c>
      <c r="F1477" s="67"/>
      <c r="G1477" s="67"/>
      <c r="H1477" s="65" t="s">
        <v>3791</v>
      </c>
      <c r="J1477" s="65" t="s">
        <v>3792</v>
      </c>
      <c r="P1477" s="455" t="s">
        <v>4038</v>
      </c>
      <c r="Q1477" s="65" t="s">
        <v>749</v>
      </c>
      <c r="R1477" s="260" t="s">
        <v>2953</v>
      </c>
      <c r="S1477" s="260" t="s">
        <v>2953</v>
      </c>
      <c r="Y1477" s="6" t="s">
        <v>2953</v>
      </c>
    </row>
    <row r="1478" spans="1:25">
      <c r="A1478" s="80">
        <v>1604</v>
      </c>
      <c r="B1478" s="446">
        <v>2204</v>
      </c>
      <c r="C1478" s="415"/>
      <c r="D1478" s="416" t="e">
        <v>#N/A</v>
      </c>
      <c r="E1478" s="191" t="s">
        <v>4463</v>
      </c>
      <c r="F1478" s="67"/>
      <c r="G1478" s="67"/>
      <c r="H1478" s="65" t="s">
        <v>2950</v>
      </c>
      <c r="J1478" s="67" t="s">
        <v>3036</v>
      </c>
      <c r="Q1478" s="65" t="s">
        <v>749</v>
      </c>
      <c r="R1478" s="260" t="s">
        <v>2953</v>
      </c>
      <c r="S1478" s="260" t="s">
        <v>2953</v>
      </c>
      <c r="Y1478" s="6" t="s">
        <v>2953</v>
      </c>
    </row>
    <row r="1479" spans="1:25">
      <c r="A1479" s="80">
        <v>1605</v>
      </c>
      <c r="B1479" s="446">
        <v>2205</v>
      </c>
      <c r="C1479" s="415"/>
      <c r="D1479" s="416" t="e">
        <v>#N/A</v>
      </c>
      <c r="E1479" s="191" t="s">
        <v>4464</v>
      </c>
      <c r="F1479" s="67"/>
      <c r="G1479" s="67"/>
      <c r="H1479" s="65" t="s">
        <v>2950</v>
      </c>
      <c r="J1479" s="67" t="s">
        <v>3036</v>
      </c>
      <c r="Q1479" s="65" t="s">
        <v>749</v>
      </c>
      <c r="R1479" s="260" t="s">
        <v>2953</v>
      </c>
      <c r="S1479" s="260" t="s">
        <v>2953</v>
      </c>
      <c r="Y1479" s="6" t="s">
        <v>2953</v>
      </c>
    </row>
    <row r="1480" spans="1:25">
      <c r="A1480" s="80">
        <v>1606</v>
      </c>
      <c r="B1480" s="446">
        <v>2206</v>
      </c>
      <c r="C1480" s="415"/>
      <c r="D1480" s="416" t="e">
        <v>#N/A</v>
      </c>
      <c r="E1480" s="191" t="s">
        <v>2445</v>
      </c>
      <c r="F1480" s="67"/>
      <c r="G1480" s="67"/>
      <c r="H1480" s="65" t="s">
        <v>2950</v>
      </c>
      <c r="J1480" s="67" t="s">
        <v>3036</v>
      </c>
      <c r="P1480" s="455" t="s">
        <v>3496</v>
      </c>
      <c r="Q1480" s="65" t="s">
        <v>749</v>
      </c>
      <c r="R1480" s="260" t="s">
        <v>2953</v>
      </c>
      <c r="S1480" s="260" t="s">
        <v>2953</v>
      </c>
      <c r="Y1480" s="6" t="s">
        <v>2953</v>
      </c>
    </row>
    <row r="1481" spans="1:25">
      <c r="A1481" s="80">
        <v>1607</v>
      </c>
      <c r="B1481" s="446">
        <v>2207</v>
      </c>
      <c r="C1481" s="415"/>
      <c r="D1481" s="416" t="e">
        <v>#N/A</v>
      </c>
      <c r="E1481" s="191" t="s">
        <v>2448</v>
      </c>
      <c r="F1481" s="67"/>
      <c r="G1481" s="67"/>
      <c r="H1481" s="65" t="s">
        <v>2950</v>
      </c>
      <c r="J1481" s="65" t="s">
        <v>2447</v>
      </c>
      <c r="Q1481" s="65">
        <v>88</v>
      </c>
      <c r="R1481" s="260" t="s">
        <v>2953</v>
      </c>
      <c r="S1481" s="260" t="s">
        <v>2953</v>
      </c>
      <c r="Y1481" s="6" t="s">
        <v>2953</v>
      </c>
    </row>
    <row r="1482" spans="1:25">
      <c r="A1482" s="80">
        <v>1608</v>
      </c>
      <c r="B1482" s="446">
        <v>2208</v>
      </c>
      <c r="C1482" s="415"/>
      <c r="D1482" s="416" t="e">
        <v>#N/A</v>
      </c>
      <c r="E1482" s="191" t="s">
        <v>2450</v>
      </c>
      <c r="F1482" s="67"/>
      <c r="G1482" s="67"/>
      <c r="H1482" s="65" t="s">
        <v>2950</v>
      </c>
      <c r="J1482" s="65" t="s">
        <v>2447</v>
      </c>
      <c r="Q1482" s="65">
        <v>127</v>
      </c>
      <c r="R1482" s="260" t="s">
        <v>2953</v>
      </c>
      <c r="S1482" s="260" t="s">
        <v>2953</v>
      </c>
      <c r="Y1482" s="6" t="s">
        <v>2953</v>
      </c>
    </row>
    <row r="1483" spans="1:25">
      <c r="A1483" s="80">
        <v>1609</v>
      </c>
      <c r="B1483" s="446">
        <v>2209</v>
      </c>
      <c r="C1483" s="415"/>
      <c r="D1483" s="416" t="e">
        <v>#N/A</v>
      </c>
      <c r="E1483" s="191" t="s">
        <v>2451</v>
      </c>
      <c r="F1483" s="67"/>
      <c r="G1483" s="67"/>
      <c r="H1483" s="65" t="s">
        <v>2950</v>
      </c>
      <c r="J1483" s="65" t="s">
        <v>2447</v>
      </c>
      <c r="Q1483" s="65">
        <v>126</v>
      </c>
      <c r="R1483" s="260" t="s">
        <v>2953</v>
      </c>
      <c r="S1483" s="260" t="s">
        <v>2953</v>
      </c>
      <c r="Y1483" s="6" t="s">
        <v>2953</v>
      </c>
    </row>
    <row r="1484" spans="1:25">
      <c r="A1484" s="80">
        <v>1610</v>
      </c>
      <c r="B1484" s="446">
        <v>2210</v>
      </c>
      <c r="C1484" s="415"/>
      <c r="D1484" s="416" t="e">
        <v>#N/A</v>
      </c>
      <c r="E1484" s="191" t="s">
        <v>2453</v>
      </c>
      <c r="F1484" s="67"/>
      <c r="G1484" s="67"/>
      <c r="H1484" s="65" t="s">
        <v>2950</v>
      </c>
      <c r="J1484" s="65" t="s">
        <v>2447</v>
      </c>
      <c r="Q1484" s="65">
        <v>495</v>
      </c>
      <c r="R1484" s="260" t="s">
        <v>2953</v>
      </c>
      <c r="S1484" s="260" t="s">
        <v>2953</v>
      </c>
      <c r="Y1484" s="6" t="s">
        <v>2953</v>
      </c>
    </row>
    <row r="1485" spans="1:25">
      <c r="A1485" s="80">
        <v>1611</v>
      </c>
      <c r="B1485" s="446">
        <v>2211</v>
      </c>
      <c r="C1485" s="415"/>
      <c r="D1485" s="416" t="e">
        <v>#N/A</v>
      </c>
      <c r="E1485" s="191" t="s">
        <v>2454</v>
      </c>
      <c r="F1485" s="67"/>
      <c r="G1485" s="67"/>
      <c r="H1485" s="65" t="s">
        <v>2950</v>
      </c>
      <c r="J1485" s="65" t="s">
        <v>2447</v>
      </c>
      <c r="Q1485" s="65">
        <v>200</v>
      </c>
      <c r="R1485" s="260" t="s">
        <v>2953</v>
      </c>
      <c r="S1485" s="260" t="s">
        <v>2953</v>
      </c>
      <c r="Y1485" s="6" t="s">
        <v>2953</v>
      </c>
    </row>
    <row r="1486" spans="1:25">
      <c r="A1486" s="80">
        <v>1612</v>
      </c>
      <c r="B1486" s="446">
        <v>2212</v>
      </c>
      <c r="C1486" s="415"/>
      <c r="D1486" s="416" t="e">
        <v>#N/A</v>
      </c>
      <c r="E1486" s="191" t="s">
        <v>2455</v>
      </c>
      <c r="F1486" s="67"/>
      <c r="G1486" s="67"/>
      <c r="H1486" s="65" t="s">
        <v>2950</v>
      </c>
      <c r="J1486" s="65" t="s">
        <v>2447</v>
      </c>
      <c r="Q1486" s="65">
        <v>250</v>
      </c>
      <c r="R1486" s="260" t="s">
        <v>2953</v>
      </c>
      <c r="S1486" s="260" t="s">
        <v>2953</v>
      </c>
      <c r="Y1486" s="6" t="s">
        <v>2953</v>
      </c>
    </row>
    <row r="1487" spans="1:25">
      <c r="A1487" s="80">
        <v>1613</v>
      </c>
      <c r="B1487" s="446">
        <v>2213</v>
      </c>
      <c r="C1487" s="415"/>
      <c r="D1487" s="416" t="e">
        <v>#N/A</v>
      </c>
      <c r="E1487" s="191" t="s">
        <v>2456</v>
      </c>
      <c r="F1487" s="67"/>
      <c r="G1487" s="67"/>
      <c r="H1487" s="65" t="s">
        <v>2950</v>
      </c>
      <c r="J1487" s="65" t="s">
        <v>2447</v>
      </c>
      <c r="Q1487" s="65">
        <v>251</v>
      </c>
      <c r="R1487" s="260" t="s">
        <v>2953</v>
      </c>
      <c r="S1487" s="260" t="s">
        <v>2953</v>
      </c>
      <c r="Y1487" s="6" t="s">
        <v>2953</v>
      </c>
    </row>
    <row r="1488" spans="1:25">
      <c r="A1488" s="80">
        <v>1614</v>
      </c>
      <c r="B1488" s="446">
        <v>2214</v>
      </c>
      <c r="C1488" s="415"/>
      <c r="D1488" s="416" t="e">
        <v>#N/A</v>
      </c>
      <c r="E1488" s="191" t="s">
        <v>4465</v>
      </c>
      <c r="F1488" s="67"/>
      <c r="G1488" s="67"/>
      <c r="H1488" s="65" t="s">
        <v>2950</v>
      </c>
      <c r="J1488" s="65" t="s">
        <v>2447</v>
      </c>
      <c r="Q1488" s="65">
        <v>20</v>
      </c>
      <c r="R1488" s="260" t="s">
        <v>2953</v>
      </c>
      <c r="S1488" s="260" t="s">
        <v>2953</v>
      </c>
      <c r="Y1488" s="6" t="s">
        <v>2953</v>
      </c>
    </row>
    <row r="1489" spans="1:25">
      <c r="A1489" s="80">
        <v>1615</v>
      </c>
      <c r="B1489" s="446">
        <v>2215</v>
      </c>
      <c r="C1489" s="415"/>
      <c r="D1489" s="416" t="e">
        <v>#N/A</v>
      </c>
      <c r="E1489" s="191" t="s">
        <v>2458</v>
      </c>
      <c r="F1489" s="67"/>
      <c r="G1489" s="67"/>
      <c r="H1489" s="65" t="s">
        <v>2950</v>
      </c>
      <c r="J1489" s="65" t="s">
        <v>2447</v>
      </c>
      <c r="Q1489" s="65">
        <v>341</v>
      </c>
      <c r="R1489" s="260" t="s">
        <v>2965</v>
      </c>
      <c r="S1489" s="260" t="s">
        <v>2966</v>
      </c>
      <c r="Y1489" s="6" t="s">
        <v>2953</v>
      </c>
    </row>
    <row r="1490" spans="1:25">
      <c r="A1490" s="80">
        <v>1616</v>
      </c>
      <c r="B1490" s="446">
        <v>2216</v>
      </c>
      <c r="C1490" s="415"/>
      <c r="D1490" s="416" t="e">
        <v>#N/A</v>
      </c>
      <c r="E1490" s="191" t="s">
        <v>2459</v>
      </c>
      <c r="F1490" s="67"/>
      <c r="G1490" s="67"/>
      <c r="H1490" s="65" t="s">
        <v>2950</v>
      </c>
      <c r="J1490" s="65" t="s">
        <v>2447</v>
      </c>
      <c r="Q1490" s="65">
        <v>342</v>
      </c>
      <c r="R1490" s="260" t="s">
        <v>2965</v>
      </c>
      <c r="S1490" s="260" t="s">
        <v>2966</v>
      </c>
      <c r="Y1490" s="6" t="s">
        <v>2953</v>
      </c>
    </row>
    <row r="1491" spans="1:25">
      <c r="A1491" s="80">
        <v>1617</v>
      </c>
      <c r="B1491" s="446">
        <v>2217</v>
      </c>
      <c r="C1491" s="415"/>
      <c r="D1491" s="416" t="e">
        <v>#N/A</v>
      </c>
      <c r="E1491" s="191" t="s">
        <v>2460</v>
      </c>
      <c r="F1491" s="67"/>
      <c r="G1491" s="67"/>
      <c r="H1491" s="65" t="s">
        <v>2950</v>
      </c>
      <c r="J1491" s="65" t="s">
        <v>2447</v>
      </c>
      <c r="Q1491" s="65">
        <v>37</v>
      </c>
      <c r="R1491" s="260" t="s">
        <v>2953</v>
      </c>
      <c r="S1491" s="260" t="s">
        <v>2953</v>
      </c>
      <c r="Y1491" s="6" t="s">
        <v>2953</v>
      </c>
    </row>
    <row r="1492" spans="1:25">
      <c r="A1492" s="80">
        <v>1618</v>
      </c>
      <c r="B1492" s="446">
        <v>2218</v>
      </c>
      <c r="C1492" s="415"/>
      <c r="D1492" s="416" t="e">
        <v>#N/A</v>
      </c>
      <c r="E1492" s="191" t="s">
        <v>2461</v>
      </c>
      <c r="F1492" s="67"/>
      <c r="G1492" s="67"/>
      <c r="H1492" s="65" t="s">
        <v>2950</v>
      </c>
      <c r="J1492" s="65" t="s">
        <v>2447</v>
      </c>
      <c r="Q1492" s="65">
        <v>33</v>
      </c>
      <c r="R1492" s="260" t="s">
        <v>2965</v>
      </c>
      <c r="S1492" s="260" t="s">
        <v>2953</v>
      </c>
      <c r="Y1492" s="6" t="s">
        <v>2953</v>
      </c>
    </row>
    <row r="1493" spans="1:25">
      <c r="A1493" s="80">
        <v>1619</v>
      </c>
      <c r="B1493" s="446">
        <v>2219</v>
      </c>
      <c r="C1493" s="415"/>
      <c r="D1493" s="416" t="e">
        <v>#N/A</v>
      </c>
      <c r="E1493" s="191" t="s">
        <v>2462</v>
      </c>
      <c r="F1493" s="67"/>
      <c r="G1493" s="67"/>
      <c r="H1493" s="65" t="s">
        <v>2950</v>
      </c>
      <c r="J1493" s="65" t="s">
        <v>2447</v>
      </c>
      <c r="Q1493" s="65">
        <v>34</v>
      </c>
      <c r="R1493" s="260" t="s">
        <v>2965</v>
      </c>
      <c r="S1493" s="260" t="s">
        <v>2953</v>
      </c>
      <c r="Y1493" s="6" t="s">
        <v>2953</v>
      </c>
    </row>
    <row r="1494" spans="1:25">
      <c r="A1494" s="80">
        <v>1620</v>
      </c>
      <c r="B1494" s="446">
        <v>2220</v>
      </c>
      <c r="C1494" s="415"/>
      <c r="D1494" s="416" t="e">
        <v>#N/A</v>
      </c>
      <c r="E1494" s="191" t="s">
        <v>2463</v>
      </c>
      <c r="F1494" s="67"/>
      <c r="G1494" s="67"/>
      <c r="H1494" s="65" t="s">
        <v>2950</v>
      </c>
      <c r="J1494" s="65" t="s">
        <v>2447</v>
      </c>
      <c r="Q1494" s="65">
        <v>142</v>
      </c>
      <c r="R1494" s="260" t="s">
        <v>2953</v>
      </c>
      <c r="S1494" s="260" t="s">
        <v>2953</v>
      </c>
      <c r="Y1494" s="6" t="s">
        <v>2953</v>
      </c>
    </row>
    <row r="1495" spans="1:25">
      <c r="A1495" s="80">
        <v>1621</v>
      </c>
      <c r="B1495" s="446">
        <v>2221</v>
      </c>
      <c r="C1495" s="415"/>
      <c r="D1495" s="416" t="e">
        <v>#N/A</v>
      </c>
      <c r="E1495" s="191" t="s">
        <v>2464</v>
      </c>
      <c r="F1495" s="67"/>
      <c r="G1495" s="67"/>
      <c r="H1495" s="65" t="s">
        <v>2950</v>
      </c>
      <c r="J1495" s="65" t="s">
        <v>2447</v>
      </c>
      <c r="Q1495" s="65">
        <v>38</v>
      </c>
      <c r="R1495" s="260" t="s">
        <v>2953</v>
      </c>
      <c r="S1495" s="260" t="s">
        <v>2953</v>
      </c>
      <c r="Y1495" s="6" t="s">
        <v>2953</v>
      </c>
    </row>
    <row r="1496" spans="1:25">
      <c r="A1496" s="80">
        <v>1622</v>
      </c>
      <c r="B1496" s="446">
        <v>2222</v>
      </c>
      <c r="C1496" s="415"/>
      <c r="D1496" s="416" t="e">
        <v>#N/A</v>
      </c>
      <c r="E1496" s="191" t="s">
        <v>2465</v>
      </c>
      <c r="F1496" s="67"/>
      <c r="G1496" s="67"/>
      <c r="H1496" s="65" t="s">
        <v>2950</v>
      </c>
      <c r="J1496" s="65" t="s">
        <v>2447</v>
      </c>
      <c r="Q1496" s="65">
        <v>39</v>
      </c>
      <c r="R1496" s="260" t="s">
        <v>2953</v>
      </c>
      <c r="S1496" s="260" t="s">
        <v>2953</v>
      </c>
      <c r="Y1496" s="6" t="s">
        <v>2953</v>
      </c>
    </row>
    <row r="1497" spans="1:25">
      <c r="A1497" s="80">
        <v>1623</v>
      </c>
      <c r="B1497" s="446">
        <v>2223</v>
      </c>
      <c r="C1497" s="415"/>
      <c r="D1497" s="416" t="e">
        <v>#N/A</v>
      </c>
      <c r="E1497" s="191" t="s">
        <v>2467</v>
      </c>
      <c r="F1497" s="67"/>
      <c r="G1497" s="67"/>
      <c r="H1497" s="65" t="s">
        <v>2950</v>
      </c>
      <c r="J1497" s="65" t="s">
        <v>2447</v>
      </c>
      <c r="Q1497" s="65">
        <v>302</v>
      </c>
      <c r="R1497" s="260" t="s">
        <v>2953</v>
      </c>
      <c r="S1497" s="260" t="s">
        <v>2953</v>
      </c>
      <c r="Y1497" s="6" t="s">
        <v>2953</v>
      </c>
    </row>
    <row r="1498" spans="1:25">
      <c r="A1498" s="80">
        <v>1624</v>
      </c>
      <c r="B1498" s="446">
        <v>2224</v>
      </c>
      <c r="C1498" s="415"/>
      <c r="D1498" s="416" t="e">
        <v>#N/A</v>
      </c>
      <c r="E1498" s="191" t="s">
        <v>2468</v>
      </c>
      <c r="F1498" s="67"/>
      <c r="G1498" s="67"/>
      <c r="H1498" s="65" t="s">
        <v>2950</v>
      </c>
      <c r="J1498" s="65" t="s">
        <v>2447</v>
      </c>
      <c r="Q1498" s="65">
        <v>301</v>
      </c>
      <c r="R1498" s="260" t="s">
        <v>2953</v>
      </c>
      <c r="S1498" s="260" t="s">
        <v>2953</v>
      </c>
      <c r="Y1498" s="6" t="s">
        <v>2953</v>
      </c>
    </row>
    <row r="1499" spans="1:25">
      <c r="A1499" s="80">
        <v>1625</v>
      </c>
      <c r="B1499" s="446">
        <v>2225</v>
      </c>
      <c r="C1499" s="415"/>
      <c r="D1499" s="416" t="e">
        <v>#N/A</v>
      </c>
      <c r="E1499" s="191" t="s">
        <v>2469</v>
      </c>
      <c r="F1499" s="67"/>
      <c r="G1499" s="67"/>
      <c r="H1499" s="65" t="s">
        <v>2950</v>
      </c>
      <c r="J1499" s="65" t="s">
        <v>2447</v>
      </c>
      <c r="Q1499" s="65">
        <v>370</v>
      </c>
      <c r="R1499" s="260" t="s">
        <v>2953</v>
      </c>
      <c r="S1499" s="260" t="s">
        <v>2953</v>
      </c>
      <c r="Y1499" s="6" t="s">
        <v>2953</v>
      </c>
    </row>
    <row r="1500" spans="1:25">
      <c r="A1500" s="80">
        <v>1626</v>
      </c>
      <c r="B1500" s="446">
        <v>2226</v>
      </c>
      <c r="C1500" s="415"/>
      <c r="D1500" s="416" t="e">
        <v>#N/A</v>
      </c>
      <c r="E1500" s="191" t="s">
        <v>2470</v>
      </c>
      <c r="F1500" s="67"/>
      <c r="G1500" s="67"/>
      <c r="H1500" s="65" t="s">
        <v>2950</v>
      </c>
      <c r="J1500" s="65" t="s">
        <v>2447</v>
      </c>
      <c r="Q1500" s="65">
        <v>371</v>
      </c>
      <c r="R1500" s="260" t="s">
        <v>2953</v>
      </c>
      <c r="S1500" s="260" t="s">
        <v>2953</v>
      </c>
      <c r="Y1500" s="6" t="s">
        <v>2953</v>
      </c>
    </row>
    <row r="1501" spans="1:25">
      <c r="A1501" s="80">
        <v>1627</v>
      </c>
      <c r="B1501" s="446">
        <v>2227</v>
      </c>
      <c r="C1501" s="415"/>
      <c r="D1501" s="416" t="e">
        <v>#N/A</v>
      </c>
      <c r="E1501" s="191" t="s">
        <v>2471</v>
      </c>
      <c r="F1501" s="67"/>
      <c r="G1501" s="67"/>
      <c r="H1501" s="65" t="s">
        <v>2950</v>
      </c>
      <c r="J1501" s="65" t="s">
        <v>2447</v>
      </c>
      <c r="Q1501" s="65">
        <v>367</v>
      </c>
      <c r="R1501" s="260" t="s">
        <v>2953</v>
      </c>
      <c r="S1501" s="260" t="s">
        <v>2953</v>
      </c>
      <c r="Y1501" s="6" t="s">
        <v>2953</v>
      </c>
    </row>
    <row r="1502" spans="1:25">
      <c r="A1502" s="80">
        <v>1628</v>
      </c>
      <c r="B1502" s="446">
        <v>2228</v>
      </c>
      <c r="C1502" s="415"/>
      <c r="D1502" s="416" t="e">
        <v>#N/A</v>
      </c>
      <c r="E1502" s="191" t="s">
        <v>2472</v>
      </c>
      <c r="F1502" s="67"/>
      <c r="G1502" s="67"/>
      <c r="H1502" s="65" t="s">
        <v>2950</v>
      </c>
      <c r="J1502" s="65" t="s">
        <v>2447</v>
      </c>
      <c r="Q1502" s="65">
        <v>368</v>
      </c>
      <c r="R1502" s="260" t="s">
        <v>2953</v>
      </c>
      <c r="S1502" s="260" t="s">
        <v>2953</v>
      </c>
      <c r="Y1502" s="6" t="s">
        <v>2953</v>
      </c>
    </row>
    <row r="1503" spans="1:25">
      <c r="A1503" s="80">
        <v>1629</v>
      </c>
      <c r="B1503" s="446">
        <v>2229</v>
      </c>
      <c r="C1503" s="415"/>
      <c r="D1503" s="416" t="e">
        <v>#N/A</v>
      </c>
      <c r="E1503" s="191" t="s">
        <v>2473</v>
      </c>
      <c r="F1503" s="67"/>
      <c r="G1503" s="67"/>
      <c r="H1503" s="65" t="s">
        <v>2950</v>
      </c>
      <c r="J1503" s="65" t="s">
        <v>2447</v>
      </c>
      <c r="Q1503" s="65">
        <v>335</v>
      </c>
      <c r="R1503" s="260" t="s">
        <v>2953</v>
      </c>
      <c r="S1503" s="260" t="s">
        <v>2953</v>
      </c>
      <c r="Y1503" s="6" t="s">
        <v>2953</v>
      </c>
    </row>
    <row r="1504" spans="1:25">
      <c r="A1504" s="80">
        <v>1630</v>
      </c>
      <c r="B1504" s="446">
        <v>2230</v>
      </c>
      <c r="C1504" s="415"/>
      <c r="D1504" s="416" t="e">
        <v>#N/A</v>
      </c>
      <c r="E1504" s="191" t="s">
        <v>2474</v>
      </c>
      <c r="F1504" s="67"/>
      <c r="G1504" s="67"/>
      <c r="H1504" s="65" t="s">
        <v>2950</v>
      </c>
      <c r="J1504" s="65" t="s">
        <v>2447</v>
      </c>
      <c r="Q1504" s="65">
        <v>136</v>
      </c>
      <c r="R1504" s="260" t="s">
        <v>2953</v>
      </c>
      <c r="S1504" s="260" t="s">
        <v>2953</v>
      </c>
      <c r="Y1504" s="6" t="s">
        <v>2953</v>
      </c>
    </row>
    <row r="1505" spans="1:25">
      <c r="A1505" s="80">
        <v>1631</v>
      </c>
      <c r="B1505" s="446">
        <v>2231</v>
      </c>
      <c r="C1505" s="415"/>
      <c r="D1505" s="416" t="e">
        <v>#N/A</v>
      </c>
      <c r="E1505" s="191" t="s">
        <v>2475</v>
      </c>
      <c r="F1505" s="67"/>
      <c r="G1505" s="67"/>
      <c r="H1505" s="65" t="s">
        <v>2950</v>
      </c>
      <c r="J1505" s="65" t="s">
        <v>2447</v>
      </c>
      <c r="Q1505" s="65">
        <v>137</v>
      </c>
      <c r="R1505" s="260" t="s">
        <v>2953</v>
      </c>
      <c r="S1505" s="260" t="s">
        <v>2953</v>
      </c>
      <c r="Y1505" s="6" t="s">
        <v>2953</v>
      </c>
    </row>
    <row r="1506" spans="1:25">
      <c r="A1506" s="80">
        <v>1632</v>
      </c>
      <c r="B1506" s="446">
        <v>2232</v>
      </c>
      <c r="C1506" s="415"/>
      <c r="D1506" s="416" t="e">
        <v>#N/A</v>
      </c>
      <c r="E1506" s="191" t="s">
        <v>2476</v>
      </c>
      <c r="F1506" s="67"/>
      <c r="G1506" s="67"/>
      <c r="H1506" s="65" t="s">
        <v>2950</v>
      </c>
      <c r="J1506" s="65" t="s">
        <v>2447</v>
      </c>
      <c r="Q1506" s="65">
        <v>138</v>
      </c>
      <c r="R1506" s="260" t="s">
        <v>2953</v>
      </c>
      <c r="S1506" s="260" t="s">
        <v>2953</v>
      </c>
      <c r="Y1506" s="6" t="s">
        <v>2953</v>
      </c>
    </row>
    <row r="1507" spans="1:25">
      <c r="A1507" s="80">
        <v>1633</v>
      </c>
      <c r="B1507" s="446">
        <v>2233</v>
      </c>
      <c r="C1507" s="415"/>
      <c r="D1507" s="416" t="e">
        <v>#N/A</v>
      </c>
      <c r="E1507" s="191" t="s">
        <v>2477</v>
      </c>
      <c r="F1507" s="67"/>
      <c r="G1507" s="67"/>
      <c r="H1507" s="65" t="s">
        <v>2950</v>
      </c>
      <c r="J1507" s="65" t="s">
        <v>2447</v>
      </c>
      <c r="Q1507" s="65">
        <v>395</v>
      </c>
      <c r="R1507" s="260" t="s">
        <v>2953</v>
      </c>
      <c r="S1507" s="260" t="s">
        <v>2953</v>
      </c>
      <c r="Y1507" s="6" t="s">
        <v>2953</v>
      </c>
    </row>
    <row r="1508" spans="1:25">
      <c r="A1508" s="80">
        <v>1634</v>
      </c>
      <c r="B1508" s="446">
        <v>2234</v>
      </c>
      <c r="C1508" s="415"/>
      <c r="D1508" s="416" t="e">
        <v>#N/A</v>
      </c>
      <c r="E1508" s="191" t="s">
        <v>2478</v>
      </c>
      <c r="F1508" s="67"/>
      <c r="G1508" s="67"/>
      <c r="H1508" s="65" t="s">
        <v>2950</v>
      </c>
      <c r="J1508" s="65" t="s">
        <v>2447</v>
      </c>
      <c r="Q1508" s="65">
        <v>396</v>
      </c>
      <c r="R1508" s="260" t="s">
        <v>2953</v>
      </c>
      <c r="S1508" s="260" t="s">
        <v>2953</v>
      </c>
      <c r="Y1508" s="6" t="s">
        <v>2953</v>
      </c>
    </row>
    <row r="1509" spans="1:25">
      <c r="A1509" s="80">
        <v>1635</v>
      </c>
      <c r="B1509" s="446">
        <v>2235</v>
      </c>
      <c r="C1509" s="415"/>
      <c r="D1509" s="416" t="e">
        <v>#N/A</v>
      </c>
      <c r="E1509" s="191" t="s">
        <v>2479</v>
      </c>
      <c r="F1509" s="67"/>
      <c r="G1509" s="67"/>
      <c r="H1509" s="65" t="s">
        <v>2950</v>
      </c>
      <c r="J1509" s="65" t="s">
        <v>2447</v>
      </c>
      <c r="Q1509" s="65">
        <v>375</v>
      </c>
      <c r="R1509" s="260" t="s">
        <v>2953</v>
      </c>
      <c r="S1509" s="260" t="s">
        <v>2953</v>
      </c>
      <c r="Y1509" s="6" t="s">
        <v>2953</v>
      </c>
    </row>
    <row r="1510" spans="1:25">
      <c r="A1510" s="80">
        <v>1636</v>
      </c>
      <c r="B1510" s="446">
        <v>2236</v>
      </c>
      <c r="C1510" s="415"/>
      <c r="D1510" s="416" t="e">
        <v>#N/A</v>
      </c>
      <c r="E1510" s="191" t="s">
        <v>4466</v>
      </c>
      <c r="F1510" s="67"/>
      <c r="G1510" s="67"/>
      <c r="H1510" s="65" t="s">
        <v>2950</v>
      </c>
      <c r="J1510" s="65" t="s">
        <v>2447</v>
      </c>
      <c r="Q1510" s="65">
        <v>2</v>
      </c>
      <c r="R1510" s="260" t="s">
        <v>2953</v>
      </c>
      <c r="S1510" s="260" t="s">
        <v>2953</v>
      </c>
      <c r="Y1510" s="6" t="s">
        <v>2953</v>
      </c>
    </row>
    <row r="1511" spans="1:25">
      <c r="A1511" s="80">
        <v>1637</v>
      </c>
      <c r="B1511" s="446">
        <v>2237</v>
      </c>
      <c r="C1511" s="415"/>
      <c r="D1511" s="416" t="e">
        <v>#N/A</v>
      </c>
      <c r="E1511" s="191" t="s">
        <v>2482</v>
      </c>
      <c r="F1511" s="67"/>
      <c r="G1511" s="67"/>
      <c r="H1511" s="65" t="s">
        <v>2950</v>
      </c>
      <c r="J1511" s="65" t="s">
        <v>2447</v>
      </c>
      <c r="Q1511" s="65">
        <v>417</v>
      </c>
      <c r="R1511" s="260" t="s">
        <v>2953</v>
      </c>
      <c r="S1511" s="260" t="s">
        <v>2953</v>
      </c>
      <c r="Y1511" s="6" t="s">
        <v>2953</v>
      </c>
    </row>
    <row r="1512" spans="1:25">
      <c r="A1512" s="80">
        <v>1638</v>
      </c>
      <c r="B1512" s="446">
        <v>2238</v>
      </c>
      <c r="C1512" s="415"/>
      <c r="D1512" s="416" t="e">
        <v>#N/A</v>
      </c>
      <c r="E1512" s="191" t="s">
        <v>2483</v>
      </c>
      <c r="F1512" s="67"/>
      <c r="G1512" s="67"/>
      <c r="H1512" s="65" t="s">
        <v>2950</v>
      </c>
      <c r="J1512" s="65" t="s">
        <v>2447</v>
      </c>
      <c r="Q1512" s="65">
        <v>418</v>
      </c>
      <c r="R1512" s="260" t="s">
        <v>2953</v>
      </c>
      <c r="S1512" s="260" t="s">
        <v>2953</v>
      </c>
      <c r="Y1512" s="6" t="s">
        <v>2953</v>
      </c>
    </row>
    <row r="1513" spans="1:25">
      <c r="A1513" s="80">
        <v>1639</v>
      </c>
      <c r="B1513" s="446">
        <v>2239</v>
      </c>
      <c r="C1513" s="415"/>
      <c r="D1513" s="416" t="e">
        <v>#N/A</v>
      </c>
      <c r="E1513" s="191" t="s">
        <v>2484</v>
      </c>
      <c r="F1513" s="67"/>
      <c r="G1513" s="67"/>
      <c r="H1513" s="65" t="s">
        <v>2950</v>
      </c>
      <c r="J1513" s="65" t="s">
        <v>2447</v>
      </c>
      <c r="Q1513" s="65">
        <v>244</v>
      </c>
      <c r="R1513" s="260" t="s">
        <v>2953</v>
      </c>
      <c r="S1513" s="260" t="s">
        <v>2953</v>
      </c>
      <c r="Y1513" s="6" t="s">
        <v>2953</v>
      </c>
    </row>
    <row r="1514" spans="1:25">
      <c r="A1514" s="80">
        <v>1640</v>
      </c>
      <c r="B1514" s="446">
        <v>2240</v>
      </c>
      <c r="C1514" s="415"/>
      <c r="D1514" s="416" t="e">
        <v>#N/A</v>
      </c>
      <c r="E1514" s="191" t="s">
        <v>2485</v>
      </c>
      <c r="F1514" s="67"/>
      <c r="G1514" s="67"/>
      <c r="H1514" s="65" t="s">
        <v>2950</v>
      </c>
      <c r="J1514" s="65" t="s">
        <v>2447</v>
      </c>
      <c r="Q1514" s="65">
        <v>3</v>
      </c>
      <c r="R1514" s="260" t="s">
        <v>2953</v>
      </c>
      <c r="S1514" s="260" t="s">
        <v>2953</v>
      </c>
      <c r="X1514" s="65" t="s">
        <v>4467</v>
      </c>
      <c r="Y1514" s="6" t="s">
        <v>2953</v>
      </c>
    </row>
    <row r="1515" spans="1:25">
      <c r="A1515" s="80">
        <v>1641</v>
      </c>
      <c r="B1515" s="446">
        <v>2241</v>
      </c>
      <c r="C1515" s="415"/>
      <c r="D1515" s="416" t="e">
        <v>#N/A</v>
      </c>
      <c r="E1515" s="191" t="s">
        <v>2486</v>
      </c>
      <c r="F1515" s="67"/>
      <c r="G1515" s="67"/>
      <c r="H1515" s="65" t="s">
        <v>2950</v>
      </c>
      <c r="J1515" s="65" t="s">
        <v>2447</v>
      </c>
      <c r="Q1515" s="65">
        <v>145</v>
      </c>
      <c r="R1515" s="260" t="s">
        <v>2953</v>
      </c>
      <c r="S1515" s="260" t="s">
        <v>2953</v>
      </c>
      <c r="Y1515" s="6" t="s">
        <v>2953</v>
      </c>
    </row>
    <row r="1516" spans="1:25">
      <c r="A1516" s="80">
        <v>1642</v>
      </c>
      <c r="B1516" s="446">
        <v>2242</v>
      </c>
      <c r="C1516" s="415"/>
      <c r="D1516" s="416" t="e">
        <v>#N/A</v>
      </c>
      <c r="E1516" s="191" t="s">
        <v>2487</v>
      </c>
      <c r="F1516" s="67"/>
      <c r="G1516" s="67"/>
      <c r="H1516" s="65" t="s">
        <v>2950</v>
      </c>
      <c r="J1516" s="65" t="s">
        <v>2447</v>
      </c>
      <c r="Q1516" s="65">
        <v>97</v>
      </c>
      <c r="R1516" s="260" t="s">
        <v>2953</v>
      </c>
      <c r="S1516" s="260" t="s">
        <v>2953</v>
      </c>
      <c r="Y1516" s="6" t="s">
        <v>2953</v>
      </c>
    </row>
    <row r="1517" spans="1:25">
      <c r="A1517" s="80">
        <v>1643</v>
      </c>
      <c r="B1517" s="446">
        <v>2243</v>
      </c>
      <c r="C1517" s="415"/>
      <c r="D1517" s="416" t="e">
        <v>#N/A</v>
      </c>
      <c r="E1517" s="191" t="s">
        <v>2488</v>
      </c>
      <c r="F1517" s="67"/>
      <c r="G1517" s="67"/>
      <c r="H1517" s="65" t="s">
        <v>2950</v>
      </c>
      <c r="J1517" s="65" t="s">
        <v>2447</v>
      </c>
      <c r="Q1517" s="65">
        <v>298</v>
      </c>
      <c r="R1517" s="260" t="s">
        <v>2953</v>
      </c>
      <c r="S1517" s="260" t="s">
        <v>2953</v>
      </c>
      <c r="Y1517" s="6" t="s">
        <v>2953</v>
      </c>
    </row>
    <row r="1518" spans="1:25">
      <c r="A1518" s="80">
        <v>1644</v>
      </c>
      <c r="B1518" s="446">
        <v>2244</v>
      </c>
      <c r="C1518" s="415"/>
      <c r="D1518" s="416" t="e">
        <v>#N/A</v>
      </c>
      <c r="E1518" s="191" t="s">
        <v>2489</v>
      </c>
      <c r="F1518" s="67"/>
      <c r="G1518" s="67"/>
      <c r="H1518" s="65" t="s">
        <v>2950</v>
      </c>
      <c r="J1518" s="65" t="s">
        <v>2447</v>
      </c>
      <c r="Q1518" s="65">
        <v>96</v>
      </c>
      <c r="R1518" s="260" t="s">
        <v>2953</v>
      </c>
      <c r="S1518" s="260" t="s">
        <v>2953</v>
      </c>
      <c r="Y1518" s="6" t="s">
        <v>2953</v>
      </c>
    </row>
    <row r="1519" spans="1:25">
      <c r="A1519" s="80">
        <v>1645</v>
      </c>
      <c r="B1519" s="446">
        <v>2245</v>
      </c>
      <c r="C1519" s="415"/>
      <c r="D1519" s="416" t="e">
        <v>#N/A</v>
      </c>
      <c r="E1519" s="191" t="s">
        <v>2491</v>
      </c>
      <c r="F1519" s="67"/>
      <c r="G1519" s="67"/>
      <c r="H1519" s="65" t="s">
        <v>2950</v>
      </c>
      <c r="J1519" s="65" t="s">
        <v>2447</v>
      </c>
      <c r="Q1519" s="65">
        <v>424</v>
      </c>
      <c r="R1519" s="260" t="s">
        <v>2953</v>
      </c>
      <c r="S1519" s="260" t="s">
        <v>2953</v>
      </c>
      <c r="Y1519" s="6" t="s">
        <v>2953</v>
      </c>
    </row>
    <row r="1520" spans="1:25">
      <c r="A1520" s="80">
        <v>1646</v>
      </c>
      <c r="B1520" s="446">
        <v>2246</v>
      </c>
      <c r="C1520" s="415"/>
      <c r="D1520" s="416" t="e">
        <v>#N/A</v>
      </c>
      <c r="E1520" s="191" t="s">
        <v>2492</v>
      </c>
      <c r="F1520" s="67"/>
      <c r="G1520" s="67"/>
      <c r="H1520" s="65" t="s">
        <v>2950</v>
      </c>
      <c r="J1520" s="65" t="s">
        <v>2447</v>
      </c>
      <c r="Q1520" s="65">
        <v>532</v>
      </c>
      <c r="R1520" s="260" t="s">
        <v>2953</v>
      </c>
      <c r="S1520" s="260" t="s">
        <v>2953</v>
      </c>
      <c r="Y1520" s="6" t="s">
        <v>2953</v>
      </c>
    </row>
    <row r="1521" spans="1:25">
      <c r="A1521" s="80">
        <v>1647</v>
      </c>
      <c r="B1521" s="446">
        <v>2247</v>
      </c>
      <c r="C1521" s="415"/>
      <c r="D1521" s="416" t="e">
        <v>#N/A</v>
      </c>
      <c r="E1521" s="191" t="s">
        <v>2493</v>
      </c>
      <c r="F1521" s="67"/>
      <c r="G1521" s="67"/>
      <c r="H1521" s="65" t="s">
        <v>2950</v>
      </c>
      <c r="J1521" s="65" t="s">
        <v>2447</v>
      </c>
      <c r="Q1521" s="65">
        <v>428</v>
      </c>
      <c r="R1521" s="260" t="s">
        <v>2953</v>
      </c>
      <c r="S1521" s="260" t="s">
        <v>2953</v>
      </c>
      <c r="Y1521" s="6" t="s">
        <v>2953</v>
      </c>
    </row>
    <row r="1522" spans="1:25">
      <c r="A1522" s="80">
        <v>1648</v>
      </c>
      <c r="B1522" s="446">
        <v>2248</v>
      </c>
      <c r="C1522" s="415"/>
      <c r="D1522" s="416" t="e">
        <v>#N/A</v>
      </c>
      <c r="E1522" s="191" t="s">
        <v>2494</v>
      </c>
      <c r="F1522" s="67"/>
      <c r="G1522" s="67"/>
      <c r="H1522" s="65" t="s">
        <v>2950</v>
      </c>
      <c r="J1522" s="65" t="s">
        <v>2447</v>
      </c>
      <c r="Q1522" s="65">
        <v>430</v>
      </c>
      <c r="R1522" s="260" t="s">
        <v>2953</v>
      </c>
      <c r="S1522" s="260" t="s">
        <v>2953</v>
      </c>
      <c r="Y1522" s="6" t="s">
        <v>2953</v>
      </c>
    </row>
    <row r="1523" spans="1:25">
      <c r="A1523" s="80">
        <v>1649</v>
      </c>
      <c r="B1523" s="446">
        <v>2249</v>
      </c>
      <c r="C1523" s="415"/>
      <c r="D1523" s="416" t="e">
        <v>#N/A</v>
      </c>
      <c r="E1523" s="191" t="s">
        <v>2495</v>
      </c>
      <c r="F1523" s="67"/>
      <c r="G1523" s="67"/>
      <c r="H1523" s="65" t="s">
        <v>2950</v>
      </c>
      <c r="J1523" s="65" t="s">
        <v>2447</v>
      </c>
      <c r="Q1523" s="65">
        <v>432</v>
      </c>
      <c r="R1523" s="260" t="s">
        <v>2953</v>
      </c>
      <c r="S1523" s="260" t="s">
        <v>2953</v>
      </c>
      <c r="Y1523" s="6" t="s">
        <v>3121</v>
      </c>
    </row>
    <row r="1524" spans="1:25">
      <c r="A1524" s="80">
        <v>1650</v>
      </c>
      <c r="B1524" s="446">
        <v>2250</v>
      </c>
      <c r="C1524" s="415"/>
      <c r="D1524" s="416" t="e">
        <v>#VALUE!</v>
      </c>
      <c r="E1524" s="191" t="s">
        <v>2496</v>
      </c>
      <c r="F1524" s="67"/>
      <c r="G1524" s="67"/>
      <c r="H1524" s="65" t="s">
        <v>2950</v>
      </c>
      <c r="J1524" s="65" t="s">
        <v>2447</v>
      </c>
      <c r="Q1524" s="65">
        <v>533</v>
      </c>
      <c r="R1524" s="260" t="s">
        <v>2953</v>
      </c>
      <c r="S1524" s="260" t="s">
        <v>2953</v>
      </c>
      <c r="Y1524" s="6" t="s">
        <v>3121</v>
      </c>
    </row>
    <row r="1525" spans="1:25">
      <c r="A1525" s="80">
        <v>1651</v>
      </c>
      <c r="B1525" s="446">
        <v>2251</v>
      </c>
      <c r="C1525" s="415"/>
      <c r="D1525" s="416" t="e">
        <v>#N/A</v>
      </c>
      <c r="E1525" s="191" t="s">
        <v>2497</v>
      </c>
      <c r="F1525" s="67"/>
      <c r="G1525" s="67"/>
      <c r="H1525" s="65" t="s">
        <v>2950</v>
      </c>
      <c r="J1525" s="65" t="s">
        <v>2447</v>
      </c>
      <c r="Q1525" s="65">
        <v>429</v>
      </c>
      <c r="R1525" s="260" t="s">
        <v>2953</v>
      </c>
      <c r="S1525" s="260" t="s">
        <v>2953</v>
      </c>
      <c r="Y1525" s="6" t="s">
        <v>2953</v>
      </c>
    </row>
    <row r="1526" spans="1:25">
      <c r="A1526" s="80">
        <v>1652</v>
      </c>
      <c r="B1526" s="446">
        <v>2252</v>
      </c>
      <c r="C1526" s="415"/>
      <c r="D1526" s="416" t="e">
        <v>#N/A</v>
      </c>
      <c r="E1526" s="191" t="s">
        <v>2498</v>
      </c>
      <c r="F1526" s="67"/>
      <c r="G1526" s="67"/>
      <c r="H1526" s="65" t="s">
        <v>2950</v>
      </c>
      <c r="J1526" s="65" t="s">
        <v>2447</v>
      </c>
      <c r="Q1526" s="65">
        <v>431</v>
      </c>
      <c r="R1526" s="260" t="s">
        <v>2953</v>
      </c>
      <c r="S1526" s="260" t="s">
        <v>2953</v>
      </c>
      <c r="Y1526" s="6" t="s">
        <v>2953</v>
      </c>
    </row>
    <row r="1527" spans="1:25">
      <c r="A1527" s="80">
        <v>1653</v>
      </c>
      <c r="B1527" s="446">
        <v>2253</v>
      </c>
      <c r="C1527" s="415"/>
      <c r="D1527" s="416" t="e">
        <v>#N/A</v>
      </c>
      <c r="E1527" s="191" t="s">
        <v>2499</v>
      </c>
      <c r="F1527" s="67"/>
      <c r="G1527" s="67"/>
      <c r="H1527" s="65" t="s">
        <v>2950</v>
      </c>
      <c r="J1527" s="65" t="s">
        <v>2447</v>
      </c>
      <c r="Q1527" s="65">
        <v>433</v>
      </c>
      <c r="R1527" s="260" t="s">
        <v>2953</v>
      </c>
      <c r="S1527" s="260" t="s">
        <v>2953</v>
      </c>
      <c r="Y1527" s="6" t="s">
        <v>3121</v>
      </c>
    </row>
    <row r="1528" spans="1:25">
      <c r="A1528" s="80">
        <v>1654</v>
      </c>
      <c r="B1528" s="446">
        <v>2254</v>
      </c>
      <c r="C1528" s="415"/>
      <c r="D1528" s="416" t="e">
        <v>#N/A</v>
      </c>
      <c r="E1528" s="191" t="s">
        <v>2501</v>
      </c>
      <c r="F1528" s="67"/>
      <c r="G1528" s="67"/>
      <c r="H1528" s="65" t="s">
        <v>2950</v>
      </c>
      <c r="J1528" s="65" t="s">
        <v>2447</v>
      </c>
      <c r="Q1528" s="65">
        <v>556</v>
      </c>
      <c r="R1528" s="260" t="s">
        <v>2953</v>
      </c>
      <c r="S1528" s="260" t="s">
        <v>2953</v>
      </c>
      <c r="Y1528" s="6" t="s">
        <v>2953</v>
      </c>
    </row>
    <row r="1529" spans="1:25">
      <c r="A1529" s="80">
        <v>1655</v>
      </c>
      <c r="B1529" s="446">
        <v>2255</v>
      </c>
      <c r="C1529" s="415"/>
      <c r="D1529" s="416" t="e">
        <v>#N/A</v>
      </c>
      <c r="E1529" s="191" t="s">
        <v>2502</v>
      </c>
      <c r="F1529" s="67"/>
      <c r="G1529" s="67"/>
      <c r="H1529" s="65" t="s">
        <v>2950</v>
      </c>
      <c r="J1529" s="65" t="s">
        <v>2447</v>
      </c>
      <c r="Q1529" s="65">
        <v>42</v>
      </c>
      <c r="R1529" s="260" t="s">
        <v>2953</v>
      </c>
      <c r="S1529" s="260" t="s">
        <v>2953</v>
      </c>
      <c r="Y1529" s="6" t="s">
        <v>2953</v>
      </c>
    </row>
    <row r="1530" spans="1:25">
      <c r="A1530" s="80">
        <v>1656</v>
      </c>
      <c r="B1530" s="446">
        <v>2256</v>
      </c>
      <c r="C1530" s="415"/>
      <c r="D1530" s="416" t="e">
        <v>#N/A</v>
      </c>
      <c r="E1530" s="191" t="s">
        <v>2503</v>
      </c>
      <c r="F1530" s="67"/>
      <c r="G1530" s="67"/>
      <c r="H1530" s="65" t="s">
        <v>2950</v>
      </c>
      <c r="J1530" s="65" t="s">
        <v>2447</v>
      </c>
      <c r="Q1530" s="65">
        <v>613</v>
      </c>
      <c r="R1530" s="260" t="s">
        <v>2953</v>
      </c>
      <c r="S1530" s="260" t="s">
        <v>2953</v>
      </c>
      <c r="Y1530" s="6" t="s">
        <v>2953</v>
      </c>
    </row>
    <row r="1531" spans="1:25">
      <c r="A1531" s="80">
        <v>1657</v>
      </c>
      <c r="B1531" s="446">
        <v>2257</v>
      </c>
      <c r="C1531" s="415"/>
      <c r="D1531" s="416" t="e">
        <v>#N/A</v>
      </c>
      <c r="E1531" s="191" t="s">
        <v>2504</v>
      </c>
      <c r="F1531" s="67"/>
      <c r="G1531" s="67"/>
      <c r="H1531" s="65" t="s">
        <v>2950</v>
      </c>
      <c r="J1531" s="65" t="s">
        <v>2447</v>
      </c>
      <c r="Q1531" s="65">
        <v>612</v>
      </c>
      <c r="R1531" s="260" t="s">
        <v>2953</v>
      </c>
      <c r="S1531" s="260" t="s">
        <v>2953</v>
      </c>
      <c r="Y1531" s="6" t="s">
        <v>2953</v>
      </c>
    </row>
    <row r="1532" spans="1:25">
      <c r="A1532" s="80">
        <v>1658</v>
      </c>
      <c r="B1532" s="446">
        <v>2258</v>
      </c>
      <c r="C1532" s="415"/>
      <c r="D1532" s="416" t="e">
        <v>#N/A</v>
      </c>
      <c r="E1532" s="191" t="s">
        <v>2505</v>
      </c>
      <c r="F1532" s="67"/>
      <c r="G1532" s="67"/>
      <c r="H1532" s="65" t="s">
        <v>2950</v>
      </c>
      <c r="J1532" s="65" t="s">
        <v>2447</v>
      </c>
      <c r="Q1532" s="65">
        <v>614</v>
      </c>
      <c r="R1532" s="260" t="s">
        <v>2953</v>
      </c>
      <c r="S1532" s="260" t="s">
        <v>2953</v>
      </c>
      <c r="Y1532" s="6" t="s">
        <v>2953</v>
      </c>
    </row>
    <row r="1533" spans="1:25">
      <c r="A1533" s="80">
        <v>1659</v>
      </c>
      <c r="B1533" s="446">
        <v>2259</v>
      </c>
      <c r="C1533" s="415"/>
      <c r="D1533" s="416" t="e">
        <v>#N/A</v>
      </c>
      <c r="E1533" s="191" t="s">
        <v>2506</v>
      </c>
      <c r="F1533" s="67"/>
      <c r="G1533" s="67"/>
      <c r="H1533" s="65" t="s">
        <v>2950</v>
      </c>
      <c r="J1533" s="65" t="s">
        <v>2447</v>
      </c>
      <c r="Q1533" s="65">
        <v>462</v>
      </c>
      <c r="R1533" s="260" t="s">
        <v>2953</v>
      </c>
      <c r="S1533" s="260" t="s">
        <v>2953</v>
      </c>
      <c r="Y1533" s="6" t="s">
        <v>2953</v>
      </c>
    </row>
    <row r="1534" spans="1:25">
      <c r="A1534" s="80">
        <v>1660</v>
      </c>
      <c r="B1534" s="446">
        <v>2260</v>
      </c>
      <c r="C1534" s="415"/>
      <c r="D1534" s="416" t="e">
        <v>#N/A</v>
      </c>
      <c r="E1534" s="191" t="s">
        <v>2508</v>
      </c>
      <c r="F1534" s="67"/>
      <c r="G1534" s="67"/>
      <c r="H1534" s="65" t="s">
        <v>2950</v>
      </c>
      <c r="J1534" s="65" t="s">
        <v>2447</v>
      </c>
      <c r="Q1534" s="65">
        <v>546</v>
      </c>
      <c r="R1534" s="260" t="s">
        <v>2953</v>
      </c>
      <c r="S1534" s="260" t="s">
        <v>2953</v>
      </c>
      <c r="Y1534" s="6" t="s">
        <v>2953</v>
      </c>
    </row>
    <row r="1535" spans="1:25">
      <c r="A1535" s="80">
        <v>1661</v>
      </c>
      <c r="B1535" s="446">
        <v>2261</v>
      </c>
      <c r="C1535" s="415"/>
      <c r="D1535" s="416" t="e">
        <v>#N/A</v>
      </c>
      <c r="E1535" s="191" t="s">
        <v>2509</v>
      </c>
      <c r="F1535" s="67"/>
      <c r="G1535" s="67"/>
      <c r="H1535" s="65" t="s">
        <v>2950</v>
      </c>
      <c r="J1535" s="65" t="s">
        <v>2447</v>
      </c>
      <c r="Q1535" s="65">
        <v>545</v>
      </c>
      <c r="R1535" s="260" t="s">
        <v>2953</v>
      </c>
      <c r="S1535" s="260" t="s">
        <v>2953</v>
      </c>
      <c r="Y1535" s="6" t="s">
        <v>2953</v>
      </c>
    </row>
    <row r="1536" spans="1:25">
      <c r="A1536" s="80">
        <v>1662</v>
      </c>
      <c r="B1536" s="446">
        <v>2262</v>
      </c>
      <c r="C1536" s="415"/>
      <c r="D1536" s="416" t="e">
        <v>#N/A</v>
      </c>
      <c r="E1536" s="191" t="s">
        <v>2510</v>
      </c>
      <c r="F1536" s="67"/>
      <c r="G1536" s="67"/>
      <c r="H1536" s="65" t="s">
        <v>2950</v>
      </c>
      <c r="J1536" s="65" t="s">
        <v>2447</v>
      </c>
      <c r="Q1536" s="65">
        <v>547</v>
      </c>
      <c r="R1536" s="260" t="s">
        <v>2953</v>
      </c>
      <c r="S1536" s="260" t="s">
        <v>2953</v>
      </c>
      <c r="Y1536" s="6" t="s">
        <v>2953</v>
      </c>
    </row>
    <row r="1537" spans="1:25">
      <c r="A1537" s="80">
        <v>1663</v>
      </c>
      <c r="B1537" s="446">
        <v>2263</v>
      </c>
      <c r="C1537" s="415"/>
      <c r="D1537" s="416" t="e">
        <v>#N/A</v>
      </c>
      <c r="E1537" s="191" t="s">
        <v>2511</v>
      </c>
      <c r="F1537" s="67"/>
      <c r="G1537" s="67"/>
      <c r="H1537" s="65" t="s">
        <v>2950</v>
      </c>
      <c r="J1537" s="65" t="s">
        <v>2447</v>
      </c>
      <c r="Q1537" s="65">
        <v>548</v>
      </c>
      <c r="R1537" s="260" t="s">
        <v>2953</v>
      </c>
      <c r="S1537" s="260" t="s">
        <v>2953</v>
      </c>
      <c r="Y1537" s="6" t="s">
        <v>2953</v>
      </c>
    </row>
    <row r="1538" spans="1:25">
      <c r="A1538" s="80">
        <v>1664</v>
      </c>
      <c r="B1538" s="446">
        <v>2264</v>
      </c>
      <c r="C1538" s="415"/>
      <c r="D1538" s="416" t="e">
        <v>#N/A</v>
      </c>
      <c r="E1538" s="191" t="s">
        <v>2512</v>
      </c>
      <c r="F1538" s="67"/>
      <c r="G1538" s="67"/>
      <c r="H1538" s="65" t="s">
        <v>2950</v>
      </c>
      <c r="J1538" s="65" t="s">
        <v>2447</v>
      </c>
      <c r="Q1538" s="65">
        <v>543</v>
      </c>
      <c r="R1538" s="260" t="s">
        <v>2953</v>
      </c>
      <c r="S1538" s="260" t="s">
        <v>2953</v>
      </c>
      <c r="Y1538" s="6" t="s">
        <v>2953</v>
      </c>
    </row>
    <row r="1539" spans="1:25">
      <c r="A1539" s="80">
        <v>1665</v>
      </c>
      <c r="B1539" s="446">
        <v>2265</v>
      </c>
      <c r="C1539" s="415"/>
      <c r="D1539" s="416" t="e">
        <v>#N/A</v>
      </c>
      <c r="E1539" s="191" t="s">
        <v>2513</v>
      </c>
      <c r="F1539" s="67"/>
      <c r="G1539" s="67"/>
      <c r="H1539" s="65" t="s">
        <v>2950</v>
      </c>
      <c r="J1539" s="65" t="s">
        <v>2447</v>
      </c>
      <c r="Q1539" s="65">
        <v>480</v>
      </c>
      <c r="R1539" s="260" t="s">
        <v>2953</v>
      </c>
      <c r="S1539" s="260" t="s">
        <v>2953</v>
      </c>
      <c r="Y1539" s="6" t="s">
        <v>2953</v>
      </c>
    </row>
    <row r="1540" spans="1:25">
      <c r="A1540" s="80">
        <v>1666</v>
      </c>
      <c r="B1540" s="446">
        <v>2266</v>
      </c>
      <c r="C1540" s="415"/>
      <c r="D1540" s="416" t="e">
        <v>#N/A</v>
      </c>
      <c r="E1540" s="191" t="s">
        <v>4468</v>
      </c>
      <c r="F1540" s="67"/>
      <c r="G1540" s="67"/>
      <c r="H1540" s="65" t="s">
        <v>2950</v>
      </c>
      <c r="J1540" s="65" t="s">
        <v>2447</v>
      </c>
      <c r="Q1540" s="65">
        <v>19</v>
      </c>
      <c r="R1540" s="260" t="s">
        <v>2953</v>
      </c>
      <c r="S1540" s="260" t="s">
        <v>2953</v>
      </c>
      <c r="Y1540" s="6" t="s">
        <v>2953</v>
      </c>
    </row>
    <row r="1541" spans="1:25">
      <c r="A1541" s="80">
        <v>1667</v>
      </c>
      <c r="B1541" s="446">
        <v>2267</v>
      </c>
      <c r="C1541" s="415"/>
      <c r="D1541" s="416" t="e">
        <v>#N/A</v>
      </c>
      <c r="E1541" s="191" t="s">
        <v>2515</v>
      </c>
      <c r="F1541" s="67"/>
      <c r="G1541" s="67"/>
      <c r="H1541" s="65" t="s">
        <v>2950</v>
      </c>
      <c r="J1541" s="65" t="s">
        <v>2447</v>
      </c>
      <c r="Q1541" s="65">
        <v>464</v>
      </c>
      <c r="R1541" s="260" t="s">
        <v>2953</v>
      </c>
      <c r="S1541" s="260" t="s">
        <v>2953</v>
      </c>
      <c r="Y1541" s="6" t="s">
        <v>2953</v>
      </c>
    </row>
    <row r="1542" spans="1:25">
      <c r="A1542" s="80">
        <v>1668</v>
      </c>
      <c r="B1542" s="446">
        <v>2268</v>
      </c>
      <c r="C1542" s="415"/>
      <c r="D1542" s="416" t="e">
        <v>#N/A</v>
      </c>
      <c r="E1542" s="191" t="s">
        <v>2516</v>
      </c>
      <c r="F1542" s="67"/>
      <c r="G1542" s="67"/>
      <c r="H1542" s="65" t="s">
        <v>2950</v>
      </c>
      <c r="J1542" s="65" t="s">
        <v>2447</v>
      </c>
      <c r="Q1542" s="65">
        <v>557</v>
      </c>
      <c r="R1542" s="260" t="s">
        <v>2953</v>
      </c>
      <c r="S1542" s="260" t="s">
        <v>2953</v>
      </c>
      <c r="Y1542" s="6" t="s">
        <v>2953</v>
      </c>
    </row>
    <row r="1543" spans="1:25">
      <c r="A1543" s="80">
        <v>1669</v>
      </c>
      <c r="B1543" s="446">
        <v>2269</v>
      </c>
      <c r="C1543" s="415"/>
      <c r="D1543" s="416" t="e">
        <v>#N/A</v>
      </c>
      <c r="E1543" s="191" t="s">
        <v>2517</v>
      </c>
      <c r="F1543" s="67"/>
      <c r="G1543" s="67"/>
      <c r="H1543" s="65" t="s">
        <v>2950</v>
      </c>
      <c r="J1543" s="65" t="s">
        <v>2447</v>
      </c>
      <c r="Q1543" s="65">
        <v>322</v>
      </c>
      <c r="R1543" s="260" t="s">
        <v>2953</v>
      </c>
      <c r="S1543" s="260" t="s">
        <v>2953</v>
      </c>
      <c r="Y1543" s="6" t="s">
        <v>2953</v>
      </c>
    </row>
    <row r="1544" spans="1:25">
      <c r="A1544" s="80">
        <v>1670</v>
      </c>
      <c r="B1544" s="446">
        <v>2270</v>
      </c>
      <c r="C1544" s="415"/>
      <c r="D1544" s="416" t="e">
        <v>#N/A</v>
      </c>
      <c r="E1544" s="191" t="s">
        <v>2519</v>
      </c>
      <c r="F1544" s="67"/>
      <c r="G1544" s="67"/>
      <c r="H1544" s="65" t="s">
        <v>2950</v>
      </c>
      <c r="J1544" s="65" t="s">
        <v>2447</v>
      </c>
      <c r="Q1544" s="65">
        <v>559</v>
      </c>
      <c r="R1544" s="260" t="s">
        <v>2953</v>
      </c>
      <c r="S1544" s="260" t="s">
        <v>2953</v>
      </c>
      <c r="Y1544" s="6" t="s">
        <v>2953</v>
      </c>
    </row>
    <row r="1545" spans="1:25">
      <c r="A1545" s="80">
        <v>1671</v>
      </c>
      <c r="B1545" s="446">
        <v>2271</v>
      </c>
      <c r="C1545" s="415"/>
      <c r="D1545" s="416" t="e">
        <v>#N/A</v>
      </c>
      <c r="E1545" s="191" t="s">
        <v>2521</v>
      </c>
      <c r="F1545" s="67"/>
      <c r="G1545" s="67"/>
      <c r="H1545" s="65" t="s">
        <v>2950</v>
      </c>
      <c r="J1545" s="65" t="s">
        <v>2447</v>
      </c>
      <c r="Q1545" s="65">
        <v>558</v>
      </c>
      <c r="R1545" s="260" t="s">
        <v>2953</v>
      </c>
      <c r="S1545" s="260" t="s">
        <v>2953</v>
      </c>
      <c r="Y1545" s="6" t="s">
        <v>2953</v>
      </c>
    </row>
    <row r="1546" spans="1:25">
      <c r="A1546" s="80">
        <v>1672</v>
      </c>
      <c r="B1546" s="446">
        <v>2272</v>
      </c>
      <c r="C1546" s="415"/>
      <c r="D1546" s="416" t="e">
        <v>#N/A</v>
      </c>
      <c r="E1546" s="191" t="s">
        <v>2522</v>
      </c>
      <c r="F1546" s="67"/>
      <c r="G1546" s="67"/>
      <c r="H1546" s="65" t="s">
        <v>2950</v>
      </c>
      <c r="J1546" s="65" t="s">
        <v>2447</v>
      </c>
      <c r="Q1546" s="65">
        <v>41</v>
      </c>
      <c r="R1546" s="260" t="s">
        <v>2953</v>
      </c>
      <c r="S1546" s="260" t="s">
        <v>2953</v>
      </c>
      <c r="Y1546" s="6" t="s">
        <v>2953</v>
      </c>
    </row>
    <row r="1547" spans="1:25">
      <c r="A1547" s="80">
        <v>1673</v>
      </c>
      <c r="B1547" s="446">
        <v>2273</v>
      </c>
      <c r="C1547" s="415"/>
      <c r="D1547" s="416" t="e">
        <v>#N/A</v>
      </c>
      <c r="E1547" s="191" t="s">
        <v>2523</v>
      </c>
      <c r="F1547" s="67"/>
      <c r="G1547" s="67"/>
      <c r="H1547" s="65" t="s">
        <v>2950</v>
      </c>
      <c r="J1547" s="65" t="s">
        <v>2447</v>
      </c>
      <c r="Q1547" s="65">
        <v>355</v>
      </c>
      <c r="R1547" s="260" t="s">
        <v>2953</v>
      </c>
      <c r="S1547" s="260" t="s">
        <v>2953</v>
      </c>
      <c r="Y1547" s="6" t="s">
        <v>2953</v>
      </c>
    </row>
    <row r="1548" spans="1:25">
      <c r="A1548" s="80">
        <v>1674</v>
      </c>
      <c r="B1548" s="446">
        <v>2274</v>
      </c>
      <c r="C1548" s="415"/>
      <c r="D1548" s="416" t="e">
        <v>#N/A</v>
      </c>
      <c r="E1548" s="191" t="s">
        <v>2524</v>
      </c>
      <c r="F1548" s="67"/>
      <c r="G1548" s="67"/>
      <c r="H1548" s="65" t="s">
        <v>2950</v>
      </c>
      <c r="J1548" s="65" t="s">
        <v>2447</v>
      </c>
      <c r="Q1548" s="65">
        <v>363</v>
      </c>
      <c r="R1548" s="260" t="s">
        <v>2953</v>
      </c>
      <c r="S1548" s="260" t="s">
        <v>2953</v>
      </c>
      <c r="Y1548" s="6" t="s">
        <v>2953</v>
      </c>
    </row>
    <row r="1549" spans="1:25">
      <c r="A1549" s="80">
        <v>1675</v>
      </c>
      <c r="B1549" s="446">
        <v>2275</v>
      </c>
      <c r="C1549" s="415"/>
      <c r="D1549" s="416" t="e">
        <v>#N/A</v>
      </c>
      <c r="E1549" s="191" t="s">
        <v>2525</v>
      </c>
      <c r="F1549" s="67"/>
      <c r="G1549" s="67"/>
      <c r="H1549" s="65" t="s">
        <v>2950</v>
      </c>
      <c r="J1549" s="65" t="s">
        <v>2447</v>
      </c>
      <c r="Q1549" s="65">
        <v>449</v>
      </c>
      <c r="R1549" s="260" t="s">
        <v>2953</v>
      </c>
      <c r="S1549" s="260" t="s">
        <v>2953</v>
      </c>
      <c r="Y1549" s="6" t="s">
        <v>2953</v>
      </c>
    </row>
    <row r="1550" spans="1:25">
      <c r="A1550" s="80">
        <v>1676</v>
      </c>
      <c r="B1550" s="446">
        <v>2276</v>
      </c>
      <c r="C1550" s="415"/>
      <c r="D1550" s="416" t="e">
        <v>#N/A</v>
      </c>
      <c r="E1550" s="191" t="s">
        <v>2526</v>
      </c>
      <c r="F1550" s="67"/>
      <c r="G1550" s="67"/>
      <c r="H1550" s="65" t="s">
        <v>2950</v>
      </c>
      <c r="J1550" s="65" t="s">
        <v>2447</v>
      </c>
      <c r="Q1550" s="65">
        <v>448</v>
      </c>
      <c r="R1550" s="260" t="s">
        <v>2953</v>
      </c>
      <c r="S1550" s="260" t="s">
        <v>2953</v>
      </c>
      <c r="Y1550" s="6" t="s">
        <v>2953</v>
      </c>
    </row>
    <row r="1551" spans="1:25">
      <c r="A1551" s="80">
        <v>1677</v>
      </c>
      <c r="B1551" s="446">
        <v>2277</v>
      </c>
      <c r="C1551" s="415"/>
      <c r="D1551" s="416" t="e">
        <v>#N/A</v>
      </c>
      <c r="E1551" s="191" t="s">
        <v>2527</v>
      </c>
      <c r="F1551" s="67"/>
      <c r="G1551" s="67"/>
      <c r="H1551" s="65" t="s">
        <v>2950</v>
      </c>
      <c r="J1551" s="65" t="s">
        <v>2447</v>
      </c>
      <c r="Q1551" s="65">
        <v>540</v>
      </c>
      <c r="R1551" s="260" t="s">
        <v>2953</v>
      </c>
      <c r="S1551" s="260" t="s">
        <v>2953</v>
      </c>
      <c r="Y1551" s="6" t="s">
        <v>2953</v>
      </c>
    </row>
    <row r="1552" spans="1:25">
      <c r="A1552" s="80">
        <v>1678</v>
      </c>
      <c r="B1552" s="446">
        <v>2278</v>
      </c>
      <c r="C1552" s="415"/>
      <c r="D1552" s="416" t="e">
        <v>#N/A</v>
      </c>
      <c r="E1552" s="191" t="s">
        <v>2528</v>
      </c>
      <c r="F1552" s="67"/>
      <c r="G1552" s="67"/>
      <c r="H1552" s="65" t="s">
        <v>2950</v>
      </c>
      <c r="J1552" s="65" t="s">
        <v>2447</v>
      </c>
      <c r="Q1552" s="65">
        <v>591</v>
      </c>
      <c r="R1552" s="260" t="s">
        <v>2953</v>
      </c>
      <c r="S1552" s="260" t="s">
        <v>2953</v>
      </c>
      <c r="Y1552" s="6" t="s">
        <v>2953</v>
      </c>
    </row>
    <row r="1553" spans="1:25">
      <c r="A1553" s="80">
        <v>1679</v>
      </c>
      <c r="B1553" s="446">
        <v>2279</v>
      </c>
      <c r="C1553" s="415"/>
      <c r="D1553" s="416" t="e">
        <v>#N/A</v>
      </c>
      <c r="E1553" s="191" t="s">
        <v>2529</v>
      </c>
      <c r="F1553" s="67"/>
      <c r="G1553" s="67"/>
      <c r="H1553" s="65" t="s">
        <v>2950</v>
      </c>
      <c r="J1553" s="65" t="s">
        <v>2447</v>
      </c>
      <c r="Q1553" s="65">
        <v>588</v>
      </c>
      <c r="R1553" s="260" t="s">
        <v>2953</v>
      </c>
      <c r="S1553" s="260" t="s">
        <v>2953</v>
      </c>
      <c r="Y1553" s="6" t="s">
        <v>2953</v>
      </c>
    </row>
    <row r="1554" spans="1:25">
      <c r="A1554" s="80">
        <v>1680</v>
      </c>
      <c r="B1554" s="446">
        <v>2280</v>
      </c>
      <c r="C1554" s="415"/>
      <c r="D1554" s="416" t="e">
        <v>#N/A</v>
      </c>
      <c r="E1554" s="191" t="s">
        <v>2530</v>
      </c>
      <c r="F1554" s="67"/>
      <c r="G1554" s="67"/>
      <c r="H1554" s="65" t="s">
        <v>2950</v>
      </c>
      <c r="J1554" s="65" t="s">
        <v>2447</v>
      </c>
      <c r="Q1554" s="65">
        <v>587</v>
      </c>
      <c r="R1554" s="260" t="s">
        <v>2953</v>
      </c>
      <c r="S1554" s="260" t="s">
        <v>2953</v>
      </c>
      <c r="Y1554" s="6" t="s">
        <v>2953</v>
      </c>
    </row>
    <row r="1555" spans="1:25">
      <c r="A1555" s="80">
        <v>1681</v>
      </c>
      <c r="B1555" s="446">
        <v>2281</v>
      </c>
      <c r="C1555" s="415"/>
      <c r="D1555" s="416" t="e">
        <v>#N/A</v>
      </c>
      <c r="E1555" s="191" t="s">
        <v>2531</v>
      </c>
      <c r="F1555" s="67"/>
      <c r="G1555" s="67"/>
      <c r="H1555" s="65" t="s">
        <v>2950</v>
      </c>
      <c r="J1555" s="65" t="s">
        <v>2447</v>
      </c>
      <c r="Q1555" s="65">
        <v>461</v>
      </c>
      <c r="R1555" s="260" t="s">
        <v>2953</v>
      </c>
      <c r="S1555" s="260" t="s">
        <v>2953</v>
      </c>
      <c r="Y1555" s="6" t="s">
        <v>2953</v>
      </c>
    </row>
    <row r="1556" spans="1:25">
      <c r="A1556" s="80">
        <v>1682</v>
      </c>
      <c r="B1556" s="446">
        <v>2282</v>
      </c>
      <c r="C1556" s="415"/>
      <c r="D1556" s="416" t="e">
        <v>#N/A</v>
      </c>
      <c r="E1556" s="191" t="s">
        <v>2532</v>
      </c>
      <c r="F1556" s="67"/>
      <c r="G1556" s="67"/>
      <c r="H1556" s="65" t="s">
        <v>2950</v>
      </c>
      <c r="J1556" s="65" t="s">
        <v>2447</v>
      </c>
      <c r="Q1556" s="65">
        <v>13</v>
      </c>
      <c r="R1556" s="260" t="s">
        <v>2953</v>
      </c>
      <c r="S1556" s="260" t="s">
        <v>2953</v>
      </c>
      <c r="Y1556" s="6" t="s">
        <v>2953</v>
      </c>
    </row>
    <row r="1557" spans="1:25">
      <c r="A1557" s="80">
        <v>1683</v>
      </c>
      <c r="B1557" s="446">
        <v>2283</v>
      </c>
      <c r="C1557" s="415"/>
      <c r="D1557" s="416" t="e">
        <v>#N/A</v>
      </c>
      <c r="E1557" s="191" t="s">
        <v>2533</v>
      </c>
      <c r="F1557" s="67"/>
      <c r="G1557" s="67"/>
      <c r="H1557" s="65" t="s">
        <v>2950</v>
      </c>
      <c r="J1557" s="65" t="s">
        <v>2447</v>
      </c>
      <c r="Q1557" s="65">
        <v>209</v>
      </c>
      <c r="R1557" s="260" t="s">
        <v>2953</v>
      </c>
      <c r="S1557" s="260" t="s">
        <v>2953</v>
      </c>
      <c r="Y1557" s="6" t="s">
        <v>2953</v>
      </c>
    </row>
    <row r="1558" spans="1:25">
      <c r="A1558" s="80">
        <v>1684</v>
      </c>
      <c r="B1558" s="446">
        <v>2284</v>
      </c>
      <c r="C1558" s="415"/>
      <c r="D1558" s="416" t="e">
        <v>#N/A</v>
      </c>
      <c r="E1558" s="191" t="s">
        <v>2534</v>
      </c>
      <c r="F1558" s="67"/>
      <c r="G1558" s="67"/>
      <c r="H1558" s="65" t="s">
        <v>2950</v>
      </c>
      <c r="J1558" s="65" t="s">
        <v>2447</v>
      </c>
      <c r="Q1558" s="65">
        <v>210</v>
      </c>
      <c r="R1558" s="260" t="s">
        <v>2953</v>
      </c>
      <c r="S1558" s="260" t="s">
        <v>2953</v>
      </c>
      <c r="Y1558" s="6" t="s">
        <v>2953</v>
      </c>
    </row>
    <row r="1559" spans="1:25">
      <c r="A1559" s="80">
        <v>1685</v>
      </c>
      <c r="B1559" s="446">
        <v>2285</v>
      </c>
      <c r="C1559" s="415"/>
      <c r="D1559" s="416" t="e">
        <v>#N/A</v>
      </c>
      <c r="E1559" s="191" t="s">
        <v>2535</v>
      </c>
      <c r="F1559" s="67"/>
      <c r="G1559" s="67"/>
      <c r="H1559" s="65" t="s">
        <v>2950</v>
      </c>
      <c r="J1559" s="65" t="s">
        <v>2447</v>
      </c>
      <c r="Q1559" s="65">
        <v>466</v>
      </c>
      <c r="R1559" s="260" t="s">
        <v>2953</v>
      </c>
      <c r="S1559" s="260" t="s">
        <v>2953</v>
      </c>
      <c r="Y1559" s="6" t="s">
        <v>2953</v>
      </c>
    </row>
    <row r="1560" spans="1:25">
      <c r="A1560" s="80">
        <v>1686</v>
      </c>
      <c r="B1560" s="446">
        <v>2286</v>
      </c>
      <c r="C1560" s="415"/>
      <c r="D1560" s="416" t="e">
        <v>#N/A</v>
      </c>
      <c r="E1560" s="191" t="s">
        <v>2536</v>
      </c>
      <c r="F1560" s="67"/>
      <c r="G1560" s="67"/>
      <c r="H1560" s="65" t="s">
        <v>2950</v>
      </c>
      <c r="J1560" s="65" t="s">
        <v>2447</v>
      </c>
      <c r="Q1560" s="65">
        <v>211</v>
      </c>
      <c r="R1560" s="260" t="s">
        <v>2953</v>
      </c>
      <c r="S1560" s="260" t="s">
        <v>2953</v>
      </c>
      <c r="Y1560" s="6" t="s">
        <v>2953</v>
      </c>
    </row>
    <row r="1561" spans="1:25">
      <c r="A1561" s="80">
        <v>1687</v>
      </c>
      <c r="B1561" s="446">
        <v>2287</v>
      </c>
      <c r="C1561" s="415"/>
      <c r="D1561" s="416" t="e">
        <v>#N/A</v>
      </c>
      <c r="E1561" s="191" t="s">
        <v>2537</v>
      </c>
      <c r="F1561" s="67"/>
      <c r="G1561" s="67"/>
      <c r="H1561" s="65" t="s">
        <v>2950</v>
      </c>
      <c r="J1561" s="65" t="s">
        <v>2447</v>
      </c>
      <c r="Q1561" s="65">
        <v>51</v>
      </c>
      <c r="R1561" s="260" t="s">
        <v>2953</v>
      </c>
      <c r="S1561" s="260" t="s">
        <v>2953</v>
      </c>
      <c r="Y1561" s="6" t="s">
        <v>2953</v>
      </c>
    </row>
    <row r="1562" spans="1:25">
      <c r="A1562" s="80">
        <v>1688</v>
      </c>
      <c r="B1562" s="446">
        <v>2288</v>
      </c>
      <c r="C1562" s="415"/>
      <c r="D1562" s="416" t="e">
        <v>#N/A</v>
      </c>
      <c r="E1562" s="191" t="s">
        <v>2538</v>
      </c>
      <c r="F1562" s="67"/>
      <c r="G1562" s="67"/>
      <c r="H1562" s="65" t="s">
        <v>2950</v>
      </c>
      <c r="J1562" s="65" t="s">
        <v>2447</v>
      </c>
      <c r="Q1562" s="65">
        <v>49</v>
      </c>
      <c r="R1562" s="260" t="s">
        <v>2953</v>
      </c>
      <c r="S1562" s="260" t="s">
        <v>2953</v>
      </c>
      <c r="Y1562" s="6" t="s">
        <v>2953</v>
      </c>
    </row>
    <row r="1563" spans="1:25">
      <c r="A1563" s="80">
        <v>1689</v>
      </c>
      <c r="B1563" s="446">
        <v>2289</v>
      </c>
      <c r="C1563" s="415"/>
      <c r="D1563" s="416" t="e">
        <v>#N/A</v>
      </c>
      <c r="E1563" s="191" t="s">
        <v>2539</v>
      </c>
      <c r="F1563" s="67"/>
      <c r="G1563" s="67"/>
      <c r="H1563" s="65" t="s">
        <v>2950</v>
      </c>
      <c r="J1563" s="65" t="s">
        <v>2447</v>
      </c>
      <c r="Q1563" s="65">
        <v>71</v>
      </c>
      <c r="R1563" s="260" t="s">
        <v>2953</v>
      </c>
      <c r="S1563" s="260" t="s">
        <v>2953</v>
      </c>
      <c r="Y1563" s="6" t="s">
        <v>2953</v>
      </c>
    </row>
    <row r="1564" spans="1:25">
      <c r="A1564" s="80">
        <v>1690</v>
      </c>
      <c r="B1564" s="446">
        <v>2290</v>
      </c>
      <c r="C1564" s="415"/>
      <c r="D1564" s="416" t="e">
        <v>#N/A</v>
      </c>
      <c r="E1564" s="191" t="s">
        <v>2540</v>
      </c>
      <c r="F1564" s="67"/>
      <c r="G1564" s="67"/>
      <c r="H1564" s="65" t="s">
        <v>2950</v>
      </c>
      <c r="J1564" s="65" t="s">
        <v>2447</v>
      </c>
      <c r="Q1564" s="65">
        <v>53</v>
      </c>
      <c r="R1564" s="260" t="s">
        <v>2953</v>
      </c>
      <c r="S1564" s="260" t="s">
        <v>2953</v>
      </c>
      <c r="Y1564" s="6" t="s">
        <v>2953</v>
      </c>
    </row>
    <row r="1565" spans="1:25">
      <c r="A1565" s="80">
        <v>1691</v>
      </c>
      <c r="B1565" s="446">
        <v>2291</v>
      </c>
      <c r="C1565" s="415"/>
      <c r="D1565" s="416" t="e">
        <v>#N/A</v>
      </c>
      <c r="E1565" s="191" t="s">
        <v>2541</v>
      </c>
      <c r="F1565" s="67"/>
      <c r="G1565" s="67"/>
      <c r="H1565" s="65" t="s">
        <v>2950</v>
      </c>
      <c r="J1565" s="65" t="s">
        <v>2447</v>
      </c>
      <c r="Q1565" s="65">
        <v>52</v>
      </c>
      <c r="R1565" s="260" t="s">
        <v>2953</v>
      </c>
      <c r="S1565" s="260" t="s">
        <v>2953</v>
      </c>
      <c r="Y1565" s="6" t="s">
        <v>2953</v>
      </c>
    </row>
    <row r="1566" spans="1:25">
      <c r="A1566" s="80">
        <v>1692</v>
      </c>
      <c r="B1566" s="446">
        <v>2292</v>
      </c>
      <c r="C1566" s="415"/>
      <c r="D1566" s="416" t="e">
        <v>#N/A</v>
      </c>
      <c r="E1566" s="191" t="s">
        <v>2542</v>
      </c>
      <c r="F1566" s="67"/>
      <c r="G1566" s="67"/>
      <c r="H1566" s="65" t="s">
        <v>2950</v>
      </c>
      <c r="J1566" s="65" t="s">
        <v>2447</v>
      </c>
      <c r="Q1566" s="65">
        <v>50</v>
      </c>
      <c r="R1566" s="260" t="s">
        <v>2953</v>
      </c>
      <c r="S1566" s="260" t="s">
        <v>2953</v>
      </c>
      <c r="Y1566" s="6" t="s">
        <v>2953</v>
      </c>
    </row>
    <row r="1567" spans="1:25">
      <c r="A1567" s="80">
        <v>1693</v>
      </c>
      <c r="B1567" s="446">
        <v>2293</v>
      </c>
      <c r="C1567" s="415"/>
      <c r="D1567" s="416" t="e">
        <v>#N/A</v>
      </c>
      <c r="E1567" s="191" t="s">
        <v>2543</v>
      </c>
      <c r="F1567" s="67"/>
      <c r="G1567" s="67"/>
      <c r="H1567" s="65" t="s">
        <v>2950</v>
      </c>
      <c r="J1567" s="65" t="s">
        <v>2447</v>
      </c>
      <c r="Q1567" s="65">
        <v>72</v>
      </c>
      <c r="R1567" s="260" t="s">
        <v>2953</v>
      </c>
      <c r="S1567" s="260" t="s">
        <v>2953</v>
      </c>
      <c r="Y1567" s="6" t="s">
        <v>2953</v>
      </c>
    </row>
    <row r="1568" spans="1:25">
      <c r="A1568" s="80">
        <v>1694</v>
      </c>
      <c r="B1568" s="446">
        <v>2294</v>
      </c>
      <c r="C1568" s="415"/>
      <c r="D1568" s="416" t="e">
        <v>#N/A</v>
      </c>
      <c r="E1568" s="191" t="s">
        <v>2544</v>
      </c>
      <c r="F1568" s="67"/>
      <c r="G1568" s="67"/>
      <c r="H1568" s="65" t="s">
        <v>2950</v>
      </c>
      <c r="J1568" s="65" t="s">
        <v>2447</v>
      </c>
      <c r="Q1568" s="65">
        <v>54</v>
      </c>
      <c r="R1568" s="260" t="s">
        <v>2953</v>
      </c>
      <c r="S1568" s="260" t="s">
        <v>2953</v>
      </c>
      <c r="Y1568" s="6" t="s">
        <v>2953</v>
      </c>
    </row>
    <row r="1569" spans="1:25">
      <c r="A1569" s="80">
        <v>1695</v>
      </c>
      <c r="B1569" s="446">
        <v>2295</v>
      </c>
      <c r="C1569" s="415"/>
      <c r="D1569" s="416" t="e">
        <v>#N/A</v>
      </c>
      <c r="E1569" s="191" t="s">
        <v>2545</v>
      </c>
      <c r="F1569" s="67"/>
      <c r="G1569" s="67"/>
      <c r="H1569" s="65" t="s">
        <v>2950</v>
      </c>
      <c r="J1569" s="65" t="s">
        <v>2447</v>
      </c>
      <c r="Q1569" s="65">
        <v>455</v>
      </c>
      <c r="R1569" s="260" t="s">
        <v>2953</v>
      </c>
      <c r="S1569" s="260" t="s">
        <v>2953</v>
      </c>
      <c r="Y1569" s="6" t="s">
        <v>2953</v>
      </c>
    </row>
    <row r="1570" spans="1:25">
      <c r="A1570" s="80">
        <v>1696</v>
      </c>
      <c r="B1570" s="446">
        <v>2296</v>
      </c>
      <c r="C1570" s="415"/>
      <c r="D1570" s="416" t="e">
        <v>#N/A</v>
      </c>
      <c r="E1570" s="191" t="s">
        <v>2546</v>
      </c>
      <c r="F1570" s="67"/>
      <c r="G1570" s="67"/>
      <c r="H1570" s="65" t="s">
        <v>2950</v>
      </c>
      <c r="J1570" s="65" t="s">
        <v>2447</v>
      </c>
      <c r="Q1570" s="65">
        <v>117</v>
      </c>
      <c r="R1570" s="260" t="s">
        <v>2953</v>
      </c>
      <c r="S1570" s="260" t="s">
        <v>2953</v>
      </c>
      <c r="Y1570" s="6" t="s">
        <v>2953</v>
      </c>
    </row>
    <row r="1571" spans="1:25">
      <c r="A1571" s="80">
        <v>1697</v>
      </c>
      <c r="B1571" s="446">
        <v>2297</v>
      </c>
      <c r="C1571" s="415"/>
      <c r="D1571" s="416" t="e">
        <v>#N/A</v>
      </c>
      <c r="E1571" s="191" t="s">
        <v>2547</v>
      </c>
      <c r="F1571" s="67"/>
      <c r="G1571" s="67"/>
      <c r="H1571" s="65" t="s">
        <v>2950</v>
      </c>
      <c r="J1571" s="65" t="s">
        <v>2447</v>
      </c>
      <c r="Q1571" s="65">
        <v>456</v>
      </c>
      <c r="R1571" s="260" t="s">
        <v>2953</v>
      </c>
      <c r="S1571" s="260" t="s">
        <v>2953</v>
      </c>
      <c r="Y1571" s="6" t="s">
        <v>2953</v>
      </c>
    </row>
    <row r="1572" spans="1:25">
      <c r="A1572" s="80">
        <v>1698</v>
      </c>
      <c r="B1572" s="446">
        <v>2298</v>
      </c>
      <c r="C1572" s="415"/>
      <c r="D1572" s="416" t="e">
        <v>#N/A</v>
      </c>
      <c r="E1572" s="191" t="s">
        <v>2549</v>
      </c>
      <c r="F1572" s="67"/>
      <c r="G1572" s="67"/>
      <c r="H1572" s="65" t="s">
        <v>2950</v>
      </c>
      <c r="J1572" s="65" t="s">
        <v>2447</v>
      </c>
      <c r="Q1572" s="65">
        <v>86</v>
      </c>
      <c r="R1572" s="260" t="s">
        <v>3322</v>
      </c>
      <c r="S1572" s="260" t="s">
        <v>3323</v>
      </c>
      <c r="Y1572" s="6" t="s">
        <v>2953</v>
      </c>
    </row>
    <row r="1573" spans="1:25">
      <c r="A1573" s="80">
        <v>1699</v>
      </c>
      <c r="B1573" s="446">
        <v>2299</v>
      </c>
      <c r="C1573" s="415"/>
      <c r="D1573" s="416" t="e">
        <v>#N/A</v>
      </c>
      <c r="E1573" s="191" t="s">
        <v>2550</v>
      </c>
      <c r="F1573" s="67"/>
      <c r="G1573" s="67"/>
      <c r="H1573" s="65" t="s">
        <v>2950</v>
      </c>
      <c r="J1573" s="65" t="s">
        <v>2447</v>
      </c>
      <c r="Q1573" s="65">
        <v>304</v>
      </c>
      <c r="R1573" s="260" t="s">
        <v>2953</v>
      </c>
      <c r="S1573" s="260" t="s">
        <v>3048</v>
      </c>
      <c r="Y1573" s="6" t="s">
        <v>2953</v>
      </c>
    </row>
    <row r="1574" spans="1:25">
      <c r="A1574" s="80">
        <v>1700</v>
      </c>
      <c r="B1574" s="446">
        <v>2300</v>
      </c>
      <c r="C1574" s="415"/>
      <c r="D1574" s="416" t="e">
        <v>#N/A</v>
      </c>
      <c r="E1574" s="191" t="s">
        <v>2551</v>
      </c>
      <c r="F1574" s="67"/>
      <c r="G1574" s="67"/>
      <c r="H1574" s="65" t="s">
        <v>2950</v>
      </c>
      <c r="J1574" s="65" t="s">
        <v>2447</v>
      </c>
      <c r="Q1574" s="65">
        <v>304</v>
      </c>
      <c r="R1574" s="260" t="s">
        <v>2953</v>
      </c>
      <c r="S1574" s="260" t="s">
        <v>3048</v>
      </c>
      <c r="Y1574" s="6" t="s">
        <v>2953</v>
      </c>
    </row>
    <row r="1575" spans="1:25">
      <c r="A1575" s="80">
        <v>1701</v>
      </c>
      <c r="B1575" s="446">
        <v>2301</v>
      </c>
      <c r="C1575" s="415"/>
      <c r="D1575" s="416" t="e">
        <v>#N/A</v>
      </c>
      <c r="E1575" s="191" t="s">
        <v>4469</v>
      </c>
      <c r="F1575" s="67"/>
      <c r="G1575" s="67"/>
      <c r="H1575" s="65" t="s">
        <v>2950</v>
      </c>
      <c r="J1575" s="65" t="s">
        <v>2447</v>
      </c>
      <c r="Q1575" s="65">
        <v>166</v>
      </c>
      <c r="R1575" s="260" t="s">
        <v>2953</v>
      </c>
      <c r="S1575" s="260" t="s">
        <v>3048</v>
      </c>
      <c r="Y1575" s="6" t="s">
        <v>2953</v>
      </c>
    </row>
    <row r="1576" spans="1:25">
      <c r="A1576" s="80">
        <v>1702</v>
      </c>
      <c r="B1576" s="446">
        <v>2302</v>
      </c>
      <c r="C1576" s="415"/>
      <c r="D1576" s="416" t="e">
        <v>#N/A</v>
      </c>
      <c r="E1576" s="191" t="s">
        <v>2553</v>
      </c>
      <c r="F1576" s="67"/>
      <c r="G1576" s="67"/>
      <c r="H1576" s="65" t="s">
        <v>2950</v>
      </c>
      <c r="J1576" s="65" t="s">
        <v>2447</v>
      </c>
      <c r="Q1576" s="65">
        <v>167</v>
      </c>
      <c r="R1576" s="260" t="s">
        <v>2953</v>
      </c>
      <c r="S1576" s="260" t="s">
        <v>3048</v>
      </c>
      <c r="Y1576" s="6" t="s">
        <v>2953</v>
      </c>
    </row>
    <row r="1577" spans="1:25">
      <c r="A1577" s="80">
        <v>1703</v>
      </c>
      <c r="B1577" s="446">
        <v>2303</v>
      </c>
      <c r="C1577" s="415"/>
      <c r="D1577" s="416" t="e">
        <v>#N/A</v>
      </c>
      <c r="E1577" s="191" t="s">
        <v>2554</v>
      </c>
      <c r="F1577" s="67"/>
      <c r="G1577" s="67"/>
      <c r="H1577" s="65" t="s">
        <v>2950</v>
      </c>
      <c r="J1577" s="65" t="s">
        <v>2447</v>
      </c>
      <c r="Q1577" s="65">
        <v>167</v>
      </c>
      <c r="R1577" s="260" t="s">
        <v>2953</v>
      </c>
      <c r="S1577" s="260" t="s">
        <v>3048</v>
      </c>
      <c r="Y1577" s="6" t="s">
        <v>2953</v>
      </c>
    </row>
    <row r="1578" spans="1:25">
      <c r="A1578" s="80">
        <v>1704</v>
      </c>
      <c r="B1578" s="446">
        <v>2304</v>
      </c>
      <c r="C1578" s="415"/>
      <c r="D1578" s="416" t="e">
        <v>#N/A</v>
      </c>
      <c r="E1578" s="191" t="s">
        <v>2555</v>
      </c>
      <c r="F1578" s="67"/>
      <c r="G1578" s="67"/>
      <c r="H1578" s="65" t="s">
        <v>2950</v>
      </c>
      <c r="J1578" s="65" t="s">
        <v>2447</v>
      </c>
      <c r="Q1578" s="65">
        <v>168</v>
      </c>
      <c r="R1578" s="260" t="s">
        <v>2953</v>
      </c>
      <c r="S1578" s="260" t="s">
        <v>3048</v>
      </c>
      <c r="Y1578" s="6" t="s">
        <v>2953</v>
      </c>
    </row>
    <row r="1579" spans="1:25">
      <c r="A1579" s="80">
        <v>1705</v>
      </c>
      <c r="B1579" s="446">
        <v>2305</v>
      </c>
      <c r="C1579" s="415"/>
      <c r="D1579" s="416" t="e">
        <v>#N/A</v>
      </c>
      <c r="E1579" s="191" t="s">
        <v>2556</v>
      </c>
      <c r="F1579" s="67"/>
      <c r="G1579" s="67"/>
      <c r="H1579" s="65" t="s">
        <v>2950</v>
      </c>
      <c r="J1579" s="65" t="s">
        <v>2447</v>
      </c>
      <c r="Q1579" s="65">
        <v>168</v>
      </c>
      <c r="R1579" s="260" t="s">
        <v>2953</v>
      </c>
      <c r="S1579" s="260" t="s">
        <v>3048</v>
      </c>
      <c r="Y1579" s="6" t="s">
        <v>2953</v>
      </c>
    </row>
    <row r="1580" spans="1:25">
      <c r="A1580" s="80">
        <v>1706</v>
      </c>
      <c r="B1580" s="446">
        <v>2306</v>
      </c>
      <c r="C1580" s="415"/>
      <c r="D1580" s="416" t="e">
        <v>#N/A</v>
      </c>
      <c r="E1580" s="191" t="s">
        <v>2557</v>
      </c>
      <c r="F1580" s="67"/>
      <c r="G1580" s="67"/>
      <c r="H1580" s="65" t="s">
        <v>2950</v>
      </c>
      <c r="J1580" s="65" t="s">
        <v>2447</v>
      </c>
      <c r="Q1580" s="65">
        <v>169</v>
      </c>
      <c r="R1580" s="260" t="s">
        <v>2953</v>
      </c>
      <c r="S1580" s="260" t="s">
        <v>3048</v>
      </c>
      <c r="Y1580" s="6" t="s">
        <v>2953</v>
      </c>
    </row>
    <row r="1581" spans="1:25">
      <c r="A1581" s="80">
        <v>1707</v>
      </c>
      <c r="B1581" s="446">
        <v>2307</v>
      </c>
      <c r="C1581" s="415"/>
      <c r="D1581" s="416" t="e">
        <v>#N/A</v>
      </c>
      <c r="E1581" s="191" t="s">
        <v>2558</v>
      </c>
      <c r="F1581" s="67"/>
      <c r="G1581" s="67"/>
      <c r="H1581" s="65" t="s">
        <v>2950</v>
      </c>
      <c r="J1581" s="65" t="s">
        <v>2447</v>
      </c>
      <c r="Q1581" s="65">
        <v>163</v>
      </c>
      <c r="R1581" s="260" t="s">
        <v>2953</v>
      </c>
      <c r="S1581" s="260" t="s">
        <v>2953</v>
      </c>
      <c r="Y1581" s="6" t="s">
        <v>2953</v>
      </c>
    </row>
    <row r="1582" spans="1:25">
      <c r="A1582" s="80">
        <v>1708</v>
      </c>
      <c r="B1582" s="446">
        <v>2308</v>
      </c>
      <c r="C1582" s="415"/>
      <c r="D1582" s="416" t="e">
        <v>#N/A</v>
      </c>
      <c r="E1582" s="191" t="s">
        <v>2559</v>
      </c>
      <c r="F1582" s="67"/>
      <c r="G1582" s="67"/>
      <c r="H1582" s="65" t="s">
        <v>2950</v>
      </c>
      <c r="J1582" s="65" t="s">
        <v>2447</v>
      </c>
      <c r="Q1582" s="65">
        <v>286</v>
      </c>
      <c r="R1582" s="260" t="s">
        <v>2953</v>
      </c>
      <c r="S1582" s="260" t="s">
        <v>2953</v>
      </c>
      <c r="Y1582" s="6" t="s">
        <v>2953</v>
      </c>
    </row>
    <row r="1583" spans="1:25">
      <c r="A1583" s="80">
        <v>1709</v>
      </c>
      <c r="B1583" s="446">
        <v>2309</v>
      </c>
      <c r="C1583" s="415"/>
      <c r="D1583" s="416" t="e">
        <v>#N/A</v>
      </c>
      <c r="E1583" s="191" t="s">
        <v>2560</v>
      </c>
      <c r="F1583" s="67"/>
      <c r="G1583" s="67"/>
      <c r="H1583" s="65" t="s">
        <v>2950</v>
      </c>
      <c r="J1583" s="65" t="s">
        <v>2447</v>
      </c>
      <c r="Q1583" s="65">
        <v>381</v>
      </c>
      <c r="R1583" s="260" t="s">
        <v>2953</v>
      </c>
      <c r="S1583" s="260" t="s">
        <v>2953</v>
      </c>
      <c r="Y1583" s="6" t="s">
        <v>2953</v>
      </c>
    </row>
    <row r="1584" spans="1:25">
      <c r="A1584" s="80">
        <v>1710</v>
      </c>
      <c r="B1584" s="446">
        <v>2310</v>
      </c>
      <c r="C1584" s="415"/>
      <c r="D1584" s="416" t="e">
        <v>#N/A</v>
      </c>
      <c r="E1584" s="191" t="s">
        <v>2561</v>
      </c>
      <c r="F1584" s="67"/>
      <c r="G1584" s="67"/>
      <c r="H1584" s="65" t="s">
        <v>2950</v>
      </c>
      <c r="J1584" s="65" t="s">
        <v>2447</v>
      </c>
      <c r="Q1584" s="65">
        <v>98</v>
      </c>
      <c r="R1584" s="260" t="s">
        <v>2953</v>
      </c>
      <c r="S1584" s="260" t="s">
        <v>2953</v>
      </c>
      <c r="Y1584" s="6" t="s">
        <v>2953</v>
      </c>
    </row>
    <row r="1585" spans="1:25">
      <c r="A1585" s="80">
        <v>1711</v>
      </c>
      <c r="B1585" s="446">
        <v>2311</v>
      </c>
      <c r="C1585" s="415"/>
      <c r="D1585" s="416" t="e">
        <v>#N/A</v>
      </c>
      <c r="E1585" s="191" t="s">
        <v>2562</v>
      </c>
      <c r="F1585" s="67"/>
      <c r="G1585" s="67"/>
      <c r="H1585" s="65" t="s">
        <v>2950</v>
      </c>
      <c r="J1585" s="65" t="s">
        <v>2447</v>
      </c>
      <c r="Q1585" s="65">
        <v>549</v>
      </c>
      <c r="R1585" s="260" t="s">
        <v>2953</v>
      </c>
      <c r="S1585" s="260" t="s">
        <v>2953</v>
      </c>
      <c r="Y1585" s="6" t="s">
        <v>2953</v>
      </c>
    </row>
    <row r="1586" spans="1:25">
      <c r="A1586" s="80">
        <v>1712</v>
      </c>
      <c r="B1586" s="446">
        <v>2312</v>
      </c>
      <c r="C1586" s="415"/>
      <c r="D1586" s="416" t="e">
        <v>#N/A</v>
      </c>
      <c r="E1586" s="191" t="s">
        <v>2563</v>
      </c>
      <c r="F1586" s="67"/>
      <c r="G1586" s="67"/>
      <c r="H1586" s="65" t="s">
        <v>2950</v>
      </c>
      <c r="J1586" s="65" t="s">
        <v>2447</v>
      </c>
      <c r="Q1586" s="65">
        <v>316</v>
      </c>
      <c r="R1586" s="260" t="s">
        <v>2953</v>
      </c>
      <c r="S1586" s="260" t="s">
        <v>2953</v>
      </c>
      <c r="Y1586" s="6" t="s">
        <v>2953</v>
      </c>
    </row>
    <row r="1587" spans="1:25">
      <c r="A1587" s="80">
        <v>1713</v>
      </c>
      <c r="B1587" s="446">
        <v>2313</v>
      </c>
      <c r="C1587" s="415"/>
      <c r="D1587" s="416" t="e">
        <v>#N/A</v>
      </c>
      <c r="E1587" s="191" t="s">
        <v>2564</v>
      </c>
      <c r="F1587" s="67"/>
      <c r="G1587" s="67"/>
      <c r="H1587" s="65" t="s">
        <v>2950</v>
      </c>
      <c r="J1587" s="65" t="s">
        <v>2447</v>
      </c>
      <c r="Q1587" s="65">
        <v>178</v>
      </c>
      <c r="R1587" s="260" t="s">
        <v>2953</v>
      </c>
      <c r="S1587" s="260" t="s">
        <v>2953</v>
      </c>
      <c r="Y1587" s="6" t="s">
        <v>2953</v>
      </c>
    </row>
    <row r="1588" spans="1:25">
      <c r="A1588" s="80">
        <v>1714</v>
      </c>
      <c r="B1588" s="446">
        <v>2314</v>
      </c>
      <c r="C1588" s="415"/>
      <c r="D1588" s="416" t="e">
        <v>#N/A</v>
      </c>
      <c r="E1588" s="191" t="s">
        <v>2565</v>
      </c>
      <c r="F1588" s="67"/>
      <c r="G1588" s="67"/>
      <c r="H1588" s="65" t="s">
        <v>2950</v>
      </c>
      <c r="J1588" s="65" t="s">
        <v>2447</v>
      </c>
      <c r="Q1588" s="65">
        <v>129</v>
      </c>
      <c r="R1588" s="260" t="s">
        <v>2953</v>
      </c>
      <c r="S1588" s="260" t="s">
        <v>2953</v>
      </c>
      <c r="Y1588" s="6" t="s">
        <v>2953</v>
      </c>
    </row>
    <row r="1589" spans="1:25">
      <c r="A1589" s="80">
        <v>1715</v>
      </c>
      <c r="B1589" s="446">
        <v>2315</v>
      </c>
      <c r="C1589" s="415"/>
      <c r="D1589" s="416" t="e">
        <v>#N/A</v>
      </c>
      <c r="E1589" s="191" t="s">
        <v>2566</v>
      </c>
      <c r="F1589" s="67"/>
      <c r="G1589" s="67"/>
      <c r="H1589" s="65" t="s">
        <v>2950</v>
      </c>
      <c r="J1589" s="65" t="s">
        <v>2447</v>
      </c>
      <c r="Q1589" s="65">
        <v>434</v>
      </c>
      <c r="R1589" s="260" t="s">
        <v>2953</v>
      </c>
      <c r="S1589" s="260" t="s">
        <v>2953</v>
      </c>
      <c r="Y1589" s="6" t="s">
        <v>2953</v>
      </c>
    </row>
    <row r="1590" spans="1:25">
      <c r="A1590" s="80">
        <v>1716</v>
      </c>
      <c r="B1590" s="446">
        <v>2316</v>
      </c>
      <c r="C1590" s="415"/>
      <c r="D1590" s="416" t="e">
        <v>#N/A</v>
      </c>
      <c r="E1590" s="191" t="s">
        <v>2567</v>
      </c>
      <c r="F1590" s="67"/>
      <c r="G1590" s="67"/>
      <c r="H1590" s="65" t="s">
        <v>2950</v>
      </c>
      <c r="J1590" s="65" t="s">
        <v>2447</v>
      </c>
      <c r="Q1590" s="65">
        <v>412</v>
      </c>
      <c r="R1590" s="260" t="s">
        <v>2953</v>
      </c>
      <c r="S1590" s="260" t="s">
        <v>2953</v>
      </c>
      <c r="Y1590" s="6" t="s">
        <v>2953</v>
      </c>
    </row>
    <row r="1591" spans="1:25">
      <c r="A1591" s="80">
        <v>1717</v>
      </c>
      <c r="B1591" s="446">
        <v>2317</v>
      </c>
      <c r="C1591" s="415"/>
      <c r="D1591" s="416" t="e">
        <v>#N/A</v>
      </c>
      <c r="E1591" s="191" t="s">
        <v>2568</v>
      </c>
      <c r="F1591" s="67"/>
      <c r="G1591" s="67"/>
      <c r="H1591" s="65" t="s">
        <v>2950</v>
      </c>
      <c r="J1591" s="65" t="s">
        <v>2447</v>
      </c>
      <c r="Q1591" s="65">
        <v>120</v>
      </c>
      <c r="R1591" s="260" t="s">
        <v>2953</v>
      </c>
      <c r="S1591" s="260" t="s">
        <v>2953</v>
      </c>
      <c r="Y1591" s="6" t="s">
        <v>2953</v>
      </c>
    </row>
    <row r="1592" spans="1:25">
      <c r="A1592" s="80">
        <v>1718</v>
      </c>
      <c r="B1592" s="446">
        <v>2318</v>
      </c>
      <c r="C1592" s="415"/>
      <c r="D1592" s="416" t="e">
        <v>#N/A</v>
      </c>
      <c r="E1592" s="191" t="s">
        <v>2569</v>
      </c>
      <c r="F1592" s="67"/>
      <c r="G1592" s="67"/>
      <c r="H1592" s="65" t="s">
        <v>2950</v>
      </c>
      <c r="J1592" s="65" t="s">
        <v>2447</v>
      </c>
      <c r="Q1592" s="65">
        <v>15</v>
      </c>
      <c r="R1592" s="260" t="s">
        <v>2953</v>
      </c>
      <c r="S1592" s="260" t="s">
        <v>2953</v>
      </c>
      <c r="Y1592" s="6" t="s">
        <v>2953</v>
      </c>
    </row>
    <row r="1593" spans="1:25">
      <c r="A1593" s="80">
        <v>1719</v>
      </c>
      <c r="B1593" s="446">
        <v>2319</v>
      </c>
      <c r="C1593" s="415"/>
      <c r="D1593" s="416" t="e">
        <v>#N/A</v>
      </c>
      <c r="E1593" s="191" t="s">
        <v>2572</v>
      </c>
      <c r="F1593" s="67"/>
      <c r="G1593" s="67"/>
      <c r="H1593" s="65" t="s">
        <v>2950</v>
      </c>
      <c r="J1593" s="65" t="s">
        <v>3320</v>
      </c>
      <c r="Q1593" s="65">
        <v>87</v>
      </c>
      <c r="R1593" s="260" t="s">
        <v>2953</v>
      </c>
      <c r="S1593" s="260" t="s">
        <v>4470</v>
      </c>
      <c r="Y1593" s="6" t="s">
        <v>2953</v>
      </c>
    </row>
    <row r="1594" spans="1:25">
      <c r="A1594" s="80">
        <v>1720</v>
      </c>
      <c r="B1594" s="446">
        <v>2320</v>
      </c>
      <c r="C1594" s="415"/>
      <c r="D1594" s="416" t="e">
        <v>#N/A</v>
      </c>
      <c r="E1594" s="191" t="s">
        <v>2574</v>
      </c>
      <c r="F1594" s="67"/>
      <c r="G1594" s="67"/>
      <c r="H1594" s="65" t="s">
        <v>3791</v>
      </c>
      <c r="J1594" s="65" t="s">
        <v>3792</v>
      </c>
      <c r="Q1594" s="65">
        <v>346</v>
      </c>
      <c r="R1594" s="260" t="s">
        <v>2953</v>
      </c>
      <c r="S1594" s="260" t="s">
        <v>2953</v>
      </c>
      <c r="Y1594" s="6" t="s">
        <v>2953</v>
      </c>
    </row>
    <row r="1595" spans="1:25">
      <c r="A1595" s="80">
        <v>1721</v>
      </c>
      <c r="B1595" s="446">
        <v>2321</v>
      </c>
      <c r="C1595" s="415"/>
      <c r="D1595" s="416" t="e">
        <v>#N/A</v>
      </c>
      <c r="E1595" s="191" t="s">
        <v>2575</v>
      </c>
      <c r="F1595" s="67"/>
      <c r="G1595" s="67"/>
      <c r="H1595" s="65" t="s">
        <v>3791</v>
      </c>
      <c r="J1595" s="65" t="s">
        <v>3792</v>
      </c>
      <c r="Q1595" s="65">
        <v>347</v>
      </c>
      <c r="R1595" s="260" t="s">
        <v>2953</v>
      </c>
      <c r="S1595" s="260" t="s">
        <v>2953</v>
      </c>
      <c r="Y1595" s="6" t="s">
        <v>2953</v>
      </c>
    </row>
    <row r="1596" spans="1:25">
      <c r="A1596" s="80">
        <v>1722</v>
      </c>
      <c r="B1596" s="446">
        <v>2322</v>
      </c>
      <c r="C1596" s="415"/>
      <c r="D1596" s="416" t="e">
        <v>#N/A</v>
      </c>
      <c r="E1596" s="191" t="s">
        <v>2576</v>
      </c>
      <c r="F1596" s="67"/>
      <c r="G1596" s="67"/>
      <c r="H1596" s="65" t="s">
        <v>3791</v>
      </c>
      <c r="J1596" s="65" t="s">
        <v>3792</v>
      </c>
      <c r="Q1596" s="65">
        <v>345</v>
      </c>
      <c r="R1596" s="260" t="s">
        <v>2953</v>
      </c>
      <c r="S1596" s="260" t="s">
        <v>2953</v>
      </c>
      <c r="Y1596" s="6" t="s">
        <v>2953</v>
      </c>
    </row>
    <row r="1597" spans="1:25">
      <c r="A1597" s="80">
        <v>1723</v>
      </c>
      <c r="B1597" s="446">
        <v>2323</v>
      </c>
      <c r="C1597" s="415"/>
      <c r="D1597" s="416" t="e">
        <v>#N/A</v>
      </c>
      <c r="E1597" s="191" t="s">
        <v>2579</v>
      </c>
      <c r="F1597" s="67"/>
      <c r="G1597" s="67"/>
      <c r="H1597" s="65" t="s">
        <v>2950</v>
      </c>
      <c r="Q1597" s="65">
        <v>7</v>
      </c>
      <c r="R1597" s="260" t="s">
        <v>2953</v>
      </c>
      <c r="S1597" s="260" t="s">
        <v>2953</v>
      </c>
      <c r="Y1597" s="6" t="s">
        <v>2953</v>
      </c>
    </row>
    <row r="1598" spans="1:25">
      <c r="A1598" s="80">
        <v>1724</v>
      </c>
      <c r="B1598" s="446">
        <v>2324</v>
      </c>
      <c r="C1598" s="415"/>
      <c r="D1598" s="416" t="e">
        <v>#N/A</v>
      </c>
      <c r="E1598" s="191" t="s">
        <v>2582</v>
      </c>
      <c r="F1598" s="67"/>
      <c r="G1598" s="67"/>
      <c r="H1598" s="65" t="s">
        <v>2950</v>
      </c>
      <c r="J1598" s="65" t="s">
        <v>4471</v>
      </c>
      <c r="Q1598" s="65">
        <v>369</v>
      </c>
      <c r="R1598" s="260" t="s">
        <v>2953</v>
      </c>
      <c r="S1598" s="260" t="s">
        <v>2953</v>
      </c>
      <c r="Y1598" s="6" t="s">
        <v>2953</v>
      </c>
    </row>
    <row r="1599" spans="1:25">
      <c r="A1599" s="80">
        <v>1725</v>
      </c>
      <c r="B1599" s="446">
        <v>2325</v>
      </c>
      <c r="C1599" s="415"/>
      <c r="D1599" s="416" t="e">
        <v>#N/A</v>
      </c>
      <c r="E1599" s="191" t="s">
        <v>2583</v>
      </c>
      <c r="F1599" s="67"/>
      <c r="G1599" s="67"/>
      <c r="H1599" s="65" t="s">
        <v>2950</v>
      </c>
      <c r="J1599" s="65" t="s">
        <v>4471</v>
      </c>
      <c r="Q1599" s="65">
        <v>366</v>
      </c>
      <c r="R1599" s="260" t="s">
        <v>2953</v>
      </c>
      <c r="S1599" s="260" t="s">
        <v>2953</v>
      </c>
      <c r="Y1599" s="6" t="s">
        <v>2953</v>
      </c>
    </row>
    <row r="1600" spans="1:25">
      <c r="A1600" s="80">
        <v>1726</v>
      </c>
      <c r="B1600" s="446">
        <v>2326</v>
      </c>
      <c r="C1600" s="415"/>
      <c r="D1600" s="416" t="e">
        <v>#N/A</v>
      </c>
      <c r="E1600" s="191" t="s">
        <v>2584</v>
      </c>
      <c r="F1600" s="67"/>
      <c r="G1600" s="67"/>
      <c r="H1600" s="65" t="s">
        <v>2950</v>
      </c>
      <c r="J1600" s="65" t="s">
        <v>4471</v>
      </c>
      <c r="Q1600" s="65">
        <v>334</v>
      </c>
      <c r="R1600" s="260" t="s">
        <v>2953</v>
      </c>
      <c r="S1600" s="260" t="s">
        <v>2953</v>
      </c>
      <c r="Y1600" s="6" t="s">
        <v>2953</v>
      </c>
    </row>
    <row r="1601" spans="1:25">
      <c r="A1601" s="80">
        <v>1727</v>
      </c>
      <c r="B1601" s="446">
        <v>2327</v>
      </c>
      <c r="C1601" s="415"/>
      <c r="D1601" s="416" t="e">
        <v>#N/A</v>
      </c>
      <c r="E1601" s="191" t="s">
        <v>2585</v>
      </c>
      <c r="F1601" s="67"/>
      <c r="G1601" s="67"/>
      <c r="H1601" s="65" t="s">
        <v>2950</v>
      </c>
      <c r="J1601" s="65" t="s">
        <v>4471</v>
      </c>
      <c r="Q1601" s="65">
        <v>135</v>
      </c>
      <c r="R1601" s="260" t="s">
        <v>2953</v>
      </c>
      <c r="S1601" s="260" t="s">
        <v>2953</v>
      </c>
      <c r="Y1601" s="6" t="s">
        <v>2958</v>
      </c>
    </row>
    <row r="1602" spans="1:25">
      <c r="A1602" s="80">
        <v>1728</v>
      </c>
      <c r="B1602" s="446">
        <v>2328</v>
      </c>
      <c r="C1602" s="415"/>
      <c r="D1602" s="416" t="e">
        <v>#N/A</v>
      </c>
      <c r="E1602" s="191" t="s">
        <v>2586</v>
      </c>
      <c r="F1602" s="67"/>
      <c r="G1602" s="67"/>
      <c r="H1602" s="65" t="s">
        <v>3791</v>
      </c>
      <c r="J1602" s="65" t="s">
        <v>3792</v>
      </c>
      <c r="Q1602" s="65">
        <v>133</v>
      </c>
      <c r="R1602" s="260" t="s">
        <v>2953</v>
      </c>
      <c r="S1602" s="260" t="s">
        <v>2953</v>
      </c>
      <c r="Y1602" s="6" t="s">
        <v>2953</v>
      </c>
    </row>
    <row r="1603" spans="1:25">
      <c r="A1603" s="80">
        <v>1729</v>
      </c>
      <c r="B1603" s="446">
        <v>2329</v>
      </c>
      <c r="C1603" s="415"/>
      <c r="D1603" s="416" t="e">
        <v>#N/A</v>
      </c>
      <c r="E1603" s="191" t="s">
        <v>2589</v>
      </c>
      <c r="F1603" s="67"/>
      <c r="G1603" s="67"/>
      <c r="H1603" s="65" t="s">
        <v>3791</v>
      </c>
      <c r="J1603" s="65" t="s">
        <v>3792</v>
      </c>
      <c r="Q1603" s="65">
        <v>292</v>
      </c>
      <c r="R1603" s="260" t="s">
        <v>2953</v>
      </c>
      <c r="S1603" s="260" t="s">
        <v>2953</v>
      </c>
      <c r="Y1603" s="6" t="s">
        <v>2953</v>
      </c>
    </row>
    <row r="1604" spans="1:25">
      <c r="A1604" s="80">
        <v>1730</v>
      </c>
      <c r="B1604" s="446">
        <v>2330</v>
      </c>
      <c r="C1604" s="415"/>
      <c r="D1604" s="416" t="e">
        <v>#N/A</v>
      </c>
      <c r="E1604" s="191" t="s">
        <v>2591</v>
      </c>
      <c r="F1604" s="67"/>
      <c r="G1604" s="67"/>
      <c r="H1604" s="65" t="s">
        <v>3791</v>
      </c>
      <c r="J1604" s="65" t="s">
        <v>3792</v>
      </c>
      <c r="Q1604" s="65">
        <v>58</v>
      </c>
      <c r="R1604" s="260" t="s">
        <v>2953</v>
      </c>
      <c r="S1604" s="260" t="s">
        <v>2953</v>
      </c>
      <c r="Y1604" s="6" t="s">
        <v>2953</v>
      </c>
    </row>
    <row r="1605" spans="1:25">
      <c r="A1605" s="80">
        <v>1731</v>
      </c>
      <c r="B1605" s="446">
        <v>2331</v>
      </c>
      <c r="C1605" s="415"/>
      <c r="D1605" s="416" t="e">
        <v>#N/A</v>
      </c>
      <c r="E1605" s="191" t="s">
        <v>2593</v>
      </c>
      <c r="F1605" s="67"/>
      <c r="G1605" s="67"/>
      <c r="H1605" s="65" t="s">
        <v>3791</v>
      </c>
      <c r="J1605" s="65" t="s">
        <v>3792</v>
      </c>
      <c r="Q1605" s="65">
        <v>283</v>
      </c>
      <c r="R1605" s="260" t="s">
        <v>2953</v>
      </c>
      <c r="S1605" s="260" t="s">
        <v>2953</v>
      </c>
      <c r="Y1605" s="6" t="s">
        <v>2953</v>
      </c>
    </row>
    <row r="1606" spans="1:25">
      <c r="A1606" s="80">
        <v>1732</v>
      </c>
      <c r="B1606" s="446">
        <v>2332</v>
      </c>
      <c r="C1606" s="415"/>
      <c r="D1606" s="416" t="e">
        <v>#N/A</v>
      </c>
      <c r="E1606" s="191" t="s">
        <v>2594</v>
      </c>
      <c r="F1606" s="67"/>
      <c r="G1606" s="67"/>
      <c r="H1606" s="65" t="s">
        <v>3791</v>
      </c>
      <c r="J1606" s="65" t="s">
        <v>3792</v>
      </c>
      <c r="Q1606" s="65">
        <v>285</v>
      </c>
      <c r="R1606" s="260" t="s">
        <v>2953</v>
      </c>
      <c r="S1606" s="260" t="s">
        <v>2953</v>
      </c>
      <c r="Y1606" s="6" t="s">
        <v>2953</v>
      </c>
    </row>
    <row r="1607" spans="1:25">
      <c r="A1607" s="80">
        <v>1733</v>
      </c>
      <c r="B1607" s="446">
        <v>2333</v>
      </c>
      <c r="C1607" s="415"/>
      <c r="D1607" s="416" t="e">
        <v>#N/A</v>
      </c>
      <c r="E1607" s="191" t="s">
        <v>2596</v>
      </c>
      <c r="F1607" s="67"/>
      <c r="G1607" s="67"/>
      <c r="H1607" s="65" t="s">
        <v>3791</v>
      </c>
      <c r="J1607" s="65" t="s">
        <v>3792</v>
      </c>
      <c r="Q1607" s="65">
        <v>12</v>
      </c>
      <c r="R1607" s="260" t="s">
        <v>2953</v>
      </c>
      <c r="S1607" s="260" t="s">
        <v>2953</v>
      </c>
      <c r="Y1607" s="6" t="s">
        <v>2953</v>
      </c>
    </row>
    <row r="1608" spans="1:25">
      <c r="A1608" s="80">
        <v>1734</v>
      </c>
      <c r="B1608" s="446">
        <v>2334</v>
      </c>
      <c r="C1608" s="415"/>
      <c r="D1608" s="416" t="e">
        <v>#N/A</v>
      </c>
      <c r="E1608" s="191" t="s">
        <v>2597</v>
      </c>
      <c r="F1608" s="67"/>
      <c r="G1608" s="67"/>
      <c r="H1608" s="65" t="s">
        <v>3791</v>
      </c>
      <c r="J1608" s="65" t="s">
        <v>3792</v>
      </c>
      <c r="Q1608" s="65">
        <v>11</v>
      </c>
      <c r="R1608" s="260" t="s">
        <v>2953</v>
      </c>
      <c r="S1608" s="260" t="s">
        <v>2953</v>
      </c>
      <c r="Y1608" s="6" t="s">
        <v>2953</v>
      </c>
    </row>
    <row r="1609" spans="1:25">
      <c r="A1609" s="80">
        <v>1735</v>
      </c>
      <c r="B1609" s="446">
        <v>2335</v>
      </c>
      <c r="C1609" s="415"/>
      <c r="D1609" s="416" t="e">
        <v>#N/A</v>
      </c>
      <c r="E1609" s="191" t="s">
        <v>2599</v>
      </c>
      <c r="F1609" s="67"/>
      <c r="G1609" s="67"/>
      <c r="H1609" s="65" t="s">
        <v>2950</v>
      </c>
      <c r="Q1609" s="65">
        <v>471</v>
      </c>
      <c r="R1609" s="260" t="s">
        <v>2953</v>
      </c>
      <c r="S1609" s="260" t="s">
        <v>2953</v>
      </c>
      <c r="Y1609" s="6" t="s">
        <v>2953</v>
      </c>
    </row>
    <row r="1610" spans="1:25">
      <c r="A1610" s="80">
        <v>1736</v>
      </c>
      <c r="B1610" s="446">
        <v>2336</v>
      </c>
      <c r="C1610" s="415"/>
      <c r="D1610" s="416" t="e">
        <v>#N/A</v>
      </c>
      <c r="E1610" s="191" t="s">
        <v>2600</v>
      </c>
      <c r="F1610" s="67"/>
      <c r="G1610" s="67"/>
      <c r="H1610" s="65" t="s">
        <v>2950</v>
      </c>
      <c r="Q1610" s="65">
        <v>551</v>
      </c>
      <c r="R1610" s="260" t="s">
        <v>2953</v>
      </c>
      <c r="S1610" s="260" t="s">
        <v>2953</v>
      </c>
      <c r="Y1610" s="6" t="s">
        <v>2953</v>
      </c>
    </row>
    <row r="1611" spans="1:25">
      <c r="A1611" s="80">
        <v>1737</v>
      </c>
      <c r="B1611" s="446">
        <v>2337</v>
      </c>
      <c r="C1611" s="415"/>
      <c r="D1611" s="416" t="e">
        <v>#N/A</v>
      </c>
      <c r="E1611" s="191" t="s">
        <v>2601</v>
      </c>
      <c r="F1611" s="67"/>
      <c r="G1611" s="67"/>
      <c r="H1611" s="65" t="s">
        <v>2950</v>
      </c>
      <c r="Q1611" s="65">
        <v>8</v>
      </c>
      <c r="R1611" s="260" t="s">
        <v>2953</v>
      </c>
      <c r="S1611" s="260" t="s">
        <v>2953</v>
      </c>
      <c r="Y1611" s="6" t="s">
        <v>2953</v>
      </c>
    </row>
    <row r="1612" spans="1:25">
      <c r="A1612" s="80">
        <v>1738</v>
      </c>
      <c r="B1612" s="446">
        <v>2338</v>
      </c>
      <c r="C1612" s="415"/>
      <c r="D1612" s="416" t="e">
        <v>#N/A</v>
      </c>
      <c r="E1612" s="191" t="s">
        <v>2602</v>
      </c>
      <c r="F1612" s="67"/>
      <c r="G1612" s="67"/>
      <c r="H1612" s="65" t="s">
        <v>2950</v>
      </c>
      <c r="Q1612" s="65">
        <v>9</v>
      </c>
      <c r="R1612" s="260" t="s">
        <v>2953</v>
      </c>
      <c r="S1612" s="260" t="s">
        <v>2953</v>
      </c>
      <c r="Y1612" s="6" t="s">
        <v>2953</v>
      </c>
    </row>
    <row r="1613" spans="1:25">
      <c r="A1613" s="80">
        <v>1739</v>
      </c>
      <c r="B1613" s="446">
        <v>2339</v>
      </c>
      <c r="C1613" s="415"/>
      <c r="D1613" s="416" t="e">
        <v>#N/A</v>
      </c>
      <c r="E1613" s="191" t="s">
        <v>2603</v>
      </c>
      <c r="F1613" s="67"/>
      <c r="G1613" s="67"/>
      <c r="H1613" s="65" t="s">
        <v>2950</v>
      </c>
      <c r="Q1613" s="65">
        <v>10</v>
      </c>
      <c r="R1613" s="260" t="s">
        <v>2953</v>
      </c>
      <c r="S1613" s="260" t="s">
        <v>2953</v>
      </c>
      <c r="Y1613" s="6" t="s">
        <v>2953</v>
      </c>
    </row>
    <row r="1614" spans="1:25">
      <c r="A1614" s="80">
        <v>1740</v>
      </c>
      <c r="B1614" s="446">
        <v>2340</v>
      </c>
      <c r="C1614" s="415"/>
      <c r="D1614" s="416" t="e">
        <v>#N/A</v>
      </c>
      <c r="E1614" s="191" t="s">
        <v>2606</v>
      </c>
      <c r="F1614" s="67"/>
      <c r="G1614" s="67"/>
      <c r="H1614" s="65" t="s">
        <v>2950</v>
      </c>
      <c r="J1614" s="65" t="s">
        <v>2610</v>
      </c>
      <c r="Q1614" s="65">
        <v>493</v>
      </c>
      <c r="R1614" s="260" t="s">
        <v>2953</v>
      </c>
      <c r="S1614" s="260" t="s">
        <v>2953</v>
      </c>
      <c r="Y1614" s="6" t="s">
        <v>2953</v>
      </c>
    </row>
    <row r="1615" spans="1:25">
      <c r="A1615" s="80">
        <v>1741</v>
      </c>
      <c r="B1615" s="446">
        <v>2341</v>
      </c>
      <c r="C1615" s="415"/>
      <c r="D1615" s="416" t="e">
        <v>#N/A</v>
      </c>
      <c r="E1615" s="191" t="s">
        <v>2607</v>
      </c>
      <c r="F1615" s="67"/>
      <c r="G1615" s="67"/>
      <c r="H1615" s="65" t="s">
        <v>2950</v>
      </c>
      <c r="J1615" s="65" t="s">
        <v>3255</v>
      </c>
      <c r="Q1615" s="65">
        <v>336</v>
      </c>
      <c r="R1615" s="260" t="s">
        <v>2953</v>
      </c>
      <c r="S1615" s="260" t="s">
        <v>2953</v>
      </c>
      <c r="Y1615" s="6" t="s">
        <v>2953</v>
      </c>
    </row>
    <row r="1616" spans="1:25">
      <c r="A1616" s="80">
        <v>1742</v>
      </c>
      <c r="B1616" s="446">
        <v>2342</v>
      </c>
      <c r="C1616" s="415"/>
      <c r="D1616" s="416" t="e">
        <v>#N/A</v>
      </c>
      <c r="E1616" s="191" t="s">
        <v>2608</v>
      </c>
      <c r="F1616" s="67"/>
      <c r="G1616" s="67"/>
      <c r="H1616" s="65" t="s">
        <v>2950</v>
      </c>
      <c r="J1616" s="65" t="s">
        <v>3255</v>
      </c>
      <c r="Q1616" s="65">
        <v>572</v>
      </c>
      <c r="R1616" s="260" t="s">
        <v>2953</v>
      </c>
      <c r="S1616" s="260" t="s">
        <v>2953</v>
      </c>
      <c r="Y1616" s="6" t="s">
        <v>2953</v>
      </c>
    </row>
    <row r="1617" spans="1:25">
      <c r="A1617" s="80">
        <v>1743</v>
      </c>
      <c r="B1617" s="446">
        <v>2343</v>
      </c>
      <c r="C1617" s="415"/>
      <c r="D1617" s="416" t="e">
        <v>#N/A</v>
      </c>
      <c r="E1617" s="191" t="s">
        <v>2611</v>
      </c>
      <c r="F1617" s="67"/>
      <c r="G1617" s="67"/>
      <c r="H1617" s="65" t="s">
        <v>2950</v>
      </c>
      <c r="J1617" s="65" t="s">
        <v>2610</v>
      </c>
      <c r="Q1617" s="65">
        <v>67</v>
      </c>
      <c r="R1617" s="260" t="s">
        <v>2953</v>
      </c>
      <c r="S1617" s="260" t="s">
        <v>2953</v>
      </c>
      <c r="Y1617" s="6" t="s">
        <v>2953</v>
      </c>
    </row>
    <row r="1618" spans="1:25">
      <c r="A1618" s="80">
        <v>1744</v>
      </c>
      <c r="B1618" s="446">
        <v>2344</v>
      </c>
      <c r="C1618" s="415"/>
      <c r="D1618" s="416" t="e">
        <v>#N/A</v>
      </c>
      <c r="E1618" s="191" t="s">
        <v>2613</v>
      </c>
      <c r="F1618" s="67"/>
      <c r="G1618" s="67"/>
      <c r="H1618" s="65" t="s">
        <v>3791</v>
      </c>
      <c r="J1618" s="65" t="s">
        <v>3792</v>
      </c>
      <c r="Q1618" s="65">
        <v>228</v>
      </c>
      <c r="R1618" s="260" t="s">
        <v>2953</v>
      </c>
      <c r="S1618" s="260" t="s">
        <v>2953</v>
      </c>
      <c r="Y1618" s="6" t="s">
        <v>2953</v>
      </c>
    </row>
    <row r="1619" spans="1:25">
      <c r="A1619" s="80">
        <v>1745</v>
      </c>
      <c r="B1619" s="446">
        <v>2345</v>
      </c>
      <c r="C1619" s="415"/>
      <c r="D1619" s="416" t="e">
        <v>#N/A</v>
      </c>
      <c r="E1619" s="191" t="s">
        <v>2614</v>
      </c>
      <c r="F1619" s="67"/>
      <c r="G1619" s="67"/>
      <c r="H1619" s="65" t="s">
        <v>3791</v>
      </c>
      <c r="J1619" s="65" t="s">
        <v>3792</v>
      </c>
      <c r="Q1619" s="65">
        <v>226</v>
      </c>
      <c r="R1619" s="260" t="s">
        <v>2953</v>
      </c>
      <c r="S1619" s="260" t="s">
        <v>2953</v>
      </c>
      <c r="Y1619" s="6" t="s">
        <v>2953</v>
      </c>
    </row>
    <row r="1620" spans="1:25">
      <c r="A1620" s="80">
        <v>1746</v>
      </c>
      <c r="B1620" s="446">
        <v>2346</v>
      </c>
      <c r="C1620" s="415"/>
      <c r="D1620" s="416" t="e">
        <v>#N/A</v>
      </c>
      <c r="E1620" s="191" t="s">
        <v>2615</v>
      </c>
      <c r="F1620" s="67"/>
      <c r="G1620" s="67"/>
      <c r="H1620" s="65" t="s">
        <v>3791</v>
      </c>
      <c r="J1620" s="65" t="s">
        <v>3792</v>
      </c>
      <c r="Q1620" s="65">
        <v>227</v>
      </c>
      <c r="R1620" s="260" t="s">
        <v>2953</v>
      </c>
      <c r="S1620" s="260" t="s">
        <v>2953</v>
      </c>
      <c r="Y1620" s="6" t="s">
        <v>2953</v>
      </c>
    </row>
    <row r="1621" spans="1:25">
      <c r="A1621" s="80">
        <v>1747</v>
      </c>
      <c r="B1621" s="446">
        <v>2347</v>
      </c>
      <c r="C1621" s="415"/>
      <c r="D1621" s="416" t="e">
        <v>#N/A</v>
      </c>
      <c r="E1621" s="191" t="s">
        <v>2616</v>
      </c>
      <c r="F1621" s="67"/>
      <c r="G1621" s="67"/>
      <c r="H1621" s="65" t="s">
        <v>3791</v>
      </c>
      <c r="J1621" s="65" t="s">
        <v>3792</v>
      </c>
      <c r="Q1621" s="65">
        <v>187</v>
      </c>
      <c r="R1621" s="260" t="s">
        <v>2953</v>
      </c>
      <c r="S1621" s="260" t="s">
        <v>2953</v>
      </c>
      <c r="Y1621" s="6" t="s">
        <v>2953</v>
      </c>
    </row>
    <row r="1622" spans="1:25">
      <c r="A1622" s="80">
        <v>1748</v>
      </c>
      <c r="B1622" s="446">
        <v>2348</v>
      </c>
      <c r="C1622" s="415"/>
      <c r="D1622" s="416" t="e">
        <v>#N/A</v>
      </c>
      <c r="E1622" s="191" t="s">
        <v>2619</v>
      </c>
      <c r="F1622" s="67"/>
      <c r="G1622" s="67"/>
      <c r="H1622" s="65" t="s">
        <v>2950</v>
      </c>
      <c r="Q1622" s="65">
        <v>36</v>
      </c>
      <c r="R1622" s="260" t="s">
        <v>2953</v>
      </c>
      <c r="S1622" s="260" t="s">
        <v>2953</v>
      </c>
      <c r="Y1622" s="6" t="s">
        <v>2953</v>
      </c>
    </row>
    <row r="1623" spans="1:25">
      <c r="A1623" s="80">
        <v>1749</v>
      </c>
      <c r="B1623" s="446">
        <v>2349</v>
      </c>
      <c r="C1623" s="415"/>
      <c r="D1623" s="416" t="e">
        <v>#N/A</v>
      </c>
      <c r="E1623" s="191" t="s">
        <v>2621</v>
      </c>
      <c r="F1623" s="67"/>
      <c r="G1623" s="67"/>
      <c r="H1623" s="65" t="s">
        <v>2950</v>
      </c>
      <c r="J1623" s="65" t="s">
        <v>3862</v>
      </c>
      <c r="Q1623" s="65">
        <v>205</v>
      </c>
      <c r="R1623" s="260" t="s">
        <v>2953</v>
      </c>
      <c r="S1623" s="260" t="s">
        <v>2953</v>
      </c>
      <c r="Y1623" s="6" t="s">
        <v>2953</v>
      </c>
    </row>
    <row r="1624" spans="1:25">
      <c r="A1624" s="80">
        <v>1750</v>
      </c>
      <c r="B1624" s="446">
        <v>2350</v>
      </c>
      <c r="C1624" s="415"/>
      <c r="D1624" s="416" t="e">
        <v>#N/A</v>
      </c>
      <c r="E1624" s="191" t="s">
        <v>2622</v>
      </c>
      <c r="F1624" s="67"/>
      <c r="G1624" s="67"/>
      <c r="H1624" s="65" t="s">
        <v>2950</v>
      </c>
      <c r="Q1624" s="65">
        <v>204</v>
      </c>
      <c r="R1624" s="260" t="s">
        <v>2953</v>
      </c>
      <c r="S1624" s="260" t="s">
        <v>2953</v>
      </c>
      <c r="Y1624" s="6" t="s">
        <v>2953</v>
      </c>
    </row>
    <row r="1625" spans="1:25">
      <c r="A1625" s="80">
        <v>1751</v>
      </c>
      <c r="B1625" s="446">
        <v>2351</v>
      </c>
      <c r="C1625" s="415"/>
      <c r="D1625" s="416" t="e">
        <v>#N/A</v>
      </c>
      <c r="E1625" s="191" t="s">
        <v>2623</v>
      </c>
      <c r="F1625" s="67"/>
      <c r="G1625" s="67"/>
      <c r="H1625" s="65" t="s">
        <v>2950</v>
      </c>
      <c r="J1625" s="65" t="s">
        <v>3320</v>
      </c>
      <c r="Q1625" s="65">
        <v>148</v>
      </c>
      <c r="R1625" s="260" t="s">
        <v>2953</v>
      </c>
      <c r="S1625" s="260" t="s">
        <v>2953</v>
      </c>
      <c r="Y1625" s="6" t="s">
        <v>2953</v>
      </c>
    </row>
    <row r="1626" spans="1:25">
      <c r="A1626" s="80">
        <v>1752</v>
      </c>
      <c r="B1626" s="446">
        <v>2352</v>
      </c>
      <c r="C1626" s="415"/>
      <c r="D1626" s="416" t="e">
        <v>#N/A</v>
      </c>
      <c r="E1626" s="191" t="s">
        <v>2624</v>
      </c>
      <c r="F1626" s="67"/>
      <c r="G1626" s="67"/>
      <c r="H1626" s="65" t="s">
        <v>2950</v>
      </c>
      <c r="J1626" s="65" t="s">
        <v>3320</v>
      </c>
      <c r="Q1626" s="65">
        <v>147</v>
      </c>
      <c r="R1626" s="260" t="s">
        <v>2953</v>
      </c>
      <c r="S1626" s="260" t="s">
        <v>2953</v>
      </c>
      <c r="Y1626" s="6" t="s">
        <v>2953</v>
      </c>
    </row>
    <row r="1627" spans="1:25">
      <c r="A1627" s="80">
        <v>1753</v>
      </c>
      <c r="B1627" s="446">
        <v>2353</v>
      </c>
      <c r="C1627" s="415"/>
      <c r="D1627" s="416" t="e">
        <v>#N/A</v>
      </c>
      <c r="E1627" s="191" t="s">
        <v>2625</v>
      </c>
      <c r="F1627" s="67"/>
      <c r="G1627" s="67"/>
      <c r="H1627" s="65" t="s">
        <v>2950</v>
      </c>
      <c r="J1627" s="67" t="s">
        <v>3433</v>
      </c>
      <c r="Q1627" s="65">
        <v>64</v>
      </c>
      <c r="R1627" s="260" t="s">
        <v>3523</v>
      </c>
      <c r="S1627" s="260" t="s">
        <v>2953</v>
      </c>
      <c r="Y1627" s="6" t="s">
        <v>3039</v>
      </c>
    </row>
    <row r="1628" spans="1:25">
      <c r="A1628" s="80">
        <v>1754</v>
      </c>
      <c r="B1628" s="446">
        <v>2354</v>
      </c>
      <c r="C1628" s="415"/>
      <c r="D1628" s="416" t="e">
        <v>#N/A</v>
      </c>
      <c r="E1628" s="191" t="s">
        <v>2626</v>
      </c>
      <c r="F1628" s="67"/>
      <c r="G1628" s="67"/>
      <c r="H1628" s="65" t="s">
        <v>2950</v>
      </c>
      <c r="J1628" s="67" t="s">
        <v>3433</v>
      </c>
      <c r="Q1628" s="65">
        <v>62</v>
      </c>
      <c r="R1628" s="260" t="s">
        <v>3523</v>
      </c>
      <c r="S1628" s="260" t="s">
        <v>2953</v>
      </c>
      <c r="Y1628" s="6" t="s">
        <v>3039</v>
      </c>
    </row>
    <row r="1629" spans="1:25">
      <c r="A1629" s="80">
        <v>1755</v>
      </c>
      <c r="B1629" s="446">
        <v>2355</v>
      </c>
      <c r="C1629" s="415"/>
      <c r="D1629" s="416" t="e">
        <v>#N/A</v>
      </c>
      <c r="E1629" s="191" t="s">
        <v>2627</v>
      </c>
      <c r="F1629" s="67"/>
      <c r="G1629" s="67"/>
      <c r="H1629" s="65" t="s">
        <v>2950</v>
      </c>
      <c r="J1629" s="67" t="s">
        <v>3433</v>
      </c>
      <c r="Q1629" s="65">
        <v>63</v>
      </c>
      <c r="R1629" s="260" t="s">
        <v>3523</v>
      </c>
      <c r="S1629" s="260" t="s">
        <v>2953</v>
      </c>
      <c r="Y1629" s="6" t="s">
        <v>3039</v>
      </c>
    </row>
    <row r="1630" spans="1:25">
      <c r="A1630" s="80">
        <v>1756</v>
      </c>
      <c r="B1630" s="446">
        <v>2356</v>
      </c>
      <c r="C1630" s="415"/>
      <c r="D1630" s="416" t="e">
        <v>#N/A</v>
      </c>
      <c r="E1630" s="191" t="s">
        <v>2629</v>
      </c>
      <c r="F1630" s="67"/>
      <c r="G1630" s="67"/>
      <c r="H1630" s="65" t="s">
        <v>2950</v>
      </c>
      <c r="Q1630" s="65">
        <v>128</v>
      </c>
      <c r="R1630" s="260" t="s">
        <v>2953</v>
      </c>
      <c r="S1630" s="260" t="s">
        <v>2953</v>
      </c>
      <c r="Y1630" s="6" t="s">
        <v>2953</v>
      </c>
    </row>
    <row r="1631" spans="1:25">
      <c r="A1631" s="80">
        <v>1757</v>
      </c>
      <c r="B1631" s="446">
        <v>2357</v>
      </c>
      <c r="C1631" s="415"/>
      <c r="D1631" s="416" t="e">
        <v>#N/A</v>
      </c>
      <c r="E1631" s="191" t="s">
        <v>2631</v>
      </c>
      <c r="F1631" s="67"/>
      <c r="G1631" s="67"/>
      <c r="H1631" s="65" t="s">
        <v>2950</v>
      </c>
      <c r="J1631" s="67" t="s">
        <v>3036</v>
      </c>
      <c r="Q1631" s="65">
        <v>158</v>
      </c>
      <c r="R1631" s="260" t="s">
        <v>2953</v>
      </c>
      <c r="S1631" s="260" t="s">
        <v>2953</v>
      </c>
      <c r="Y1631" s="6" t="s">
        <v>2953</v>
      </c>
    </row>
    <row r="1632" spans="1:25">
      <c r="A1632" s="80">
        <v>1758</v>
      </c>
      <c r="B1632" s="446">
        <v>2358</v>
      </c>
      <c r="C1632" s="415"/>
      <c r="D1632" s="416" t="e">
        <v>#N/A</v>
      </c>
      <c r="E1632" s="191" t="s">
        <v>2632</v>
      </c>
      <c r="F1632" s="67"/>
      <c r="G1632" s="67"/>
      <c r="H1632" s="65" t="s">
        <v>2950</v>
      </c>
      <c r="J1632" s="67" t="s">
        <v>3036</v>
      </c>
      <c r="Q1632" s="65">
        <v>171</v>
      </c>
      <c r="R1632" s="260" t="s">
        <v>2953</v>
      </c>
      <c r="S1632" s="260" t="s">
        <v>2953</v>
      </c>
      <c r="Y1632" s="6" t="s">
        <v>2953</v>
      </c>
    </row>
    <row r="1633" spans="1:25">
      <c r="A1633" s="80">
        <v>1759</v>
      </c>
      <c r="B1633" s="446">
        <v>2359</v>
      </c>
      <c r="C1633" s="415"/>
      <c r="D1633" s="416" t="e">
        <v>#N/A</v>
      </c>
      <c r="E1633" s="191" t="s">
        <v>2633</v>
      </c>
      <c r="F1633" s="67"/>
      <c r="G1633" s="67"/>
      <c r="H1633" s="65" t="s">
        <v>2950</v>
      </c>
      <c r="J1633" s="67" t="s">
        <v>3036</v>
      </c>
      <c r="Q1633" s="65">
        <v>172</v>
      </c>
      <c r="R1633" s="260" t="s">
        <v>2953</v>
      </c>
      <c r="S1633" s="260" t="s">
        <v>2953</v>
      </c>
      <c r="Y1633" s="6" t="s">
        <v>2953</v>
      </c>
    </row>
    <row r="1634" spans="1:25">
      <c r="A1634" s="80">
        <v>1760</v>
      </c>
      <c r="B1634" s="446">
        <v>2360</v>
      </c>
      <c r="C1634" s="415"/>
      <c r="D1634" s="416" t="e">
        <v>#N/A</v>
      </c>
      <c r="E1634" s="191" t="s">
        <v>2634</v>
      </c>
      <c r="F1634" s="67"/>
      <c r="G1634" s="67"/>
      <c r="H1634" s="65" t="s">
        <v>2950</v>
      </c>
      <c r="J1634" s="67" t="s">
        <v>3036</v>
      </c>
      <c r="Q1634" s="65">
        <v>170</v>
      </c>
      <c r="R1634" s="260" t="s">
        <v>2953</v>
      </c>
      <c r="S1634" s="260" t="s">
        <v>2953</v>
      </c>
      <c r="Y1634" s="6" t="s">
        <v>2953</v>
      </c>
    </row>
    <row r="1635" spans="1:25">
      <c r="A1635" s="80">
        <v>1761</v>
      </c>
      <c r="B1635" s="446">
        <v>2361</v>
      </c>
      <c r="C1635" s="415"/>
      <c r="D1635" s="416" t="e">
        <v>#N/A</v>
      </c>
      <c r="E1635" s="191" t="s">
        <v>2635</v>
      </c>
      <c r="F1635" s="67"/>
      <c r="G1635" s="67"/>
      <c r="H1635" s="65" t="s">
        <v>2950</v>
      </c>
      <c r="J1635" s="67" t="s">
        <v>3036</v>
      </c>
      <c r="Q1635" s="65">
        <v>223</v>
      </c>
      <c r="R1635" s="260" t="s">
        <v>2953</v>
      </c>
      <c r="S1635" s="260" t="s">
        <v>2953</v>
      </c>
      <c r="Y1635" s="6" t="s">
        <v>2953</v>
      </c>
    </row>
    <row r="1636" spans="1:25">
      <c r="A1636" s="80">
        <v>1762</v>
      </c>
      <c r="B1636" s="446">
        <v>2362</v>
      </c>
      <c r="C1636" s="415"/>
      <c r="D1636" s="416" t="e">
        <v>#N/A</v>
      </c>
      <c r="E1636" s="191" t="s">
        <v>2637</v>
      </c>
      <c r="F1636" s="67"/>
      <c r="G1636" s="67"/>
      <c r="H1636" s="65" t="s">
        <v>2950</v>
      </c>
      <c r="J1636" s="65" t="s">
        <v>2970</v>
      </c>
      <c r="Q1636" s="65">
        <v>403</v>
      </c>
      <c r="R1636" s="260" t="s">
        <v>2953</v>
      </c>
      <c r="S1636" s="260" t="s">
        <v>2953</v>
      </c>
      <c r="Y1636" s="6" t="s">
        <v>2953</v>
      </c>
    </row>
    <row r="1637" spans="1:25">
      <c r="A1637" s="80">
        <v>1763</v>
      </c>
      <c r="B1637" s="446">
        <v>2363</v>
      </c>
      <c r="C1637" s="415"/>
      <c r="D1637" s="416" t="e">
        <v>#N/A</v>
      </c>
      <c r="E1637" s="191" t="s">
        <v>2638</v>
      </c>
      <c r="F1637" s="67"/>
      <c r="G1637" s="67"/>
      <c r="H1637" s="65" t="s">
        <v>2950</v>
      </c>
      <c r="J1637" s="65" t="s">
        <v>2970</v>
      </c>
      <c r="Q1637" s="65">
        <v>520</v>
      </c>
      <c r="R1637" s="260" t="s">
        <v>2953</v>
      </c>
      <c r="S1637" s="260" t="s">
        <v>2953</v>
      </c>
      <c r="Y1637" s="6" t="s">
        <v>2953</v>
      </c>
    </row>
    <row r="1638" spans="1:25">
      <c r="A1638" s="80">
        <v>1764</v>
      </c>
      <c r="B1638" s="446">
        <v>2364</v>
      </c>
      <c r="C1638" s="415"/>
      <c r="D1638" s="416" t="e">
        <v>#N/A</v>
      </c>
      <c r="E1638" s="191" t="s">
        <v>2639</v>
      </c>
      <c r="F1638" s="67"/>
      <c r="G1638" s="67"/>
      <c r="H1638" s="65" t="s">
        <v>2950</v>
      </c>
      <c r="J1638" s="65" t="s">
        <v>2970</v>
      </c>
      <c r="Q1638" s="65">
        <v>384</v>
      </c>
      <c r="R1638" s="260" t="s">
        <v>2953</v>
      </c>
      <c r="S1638" s="260" t="s">
        <v>2953</v>
      </c>
      <c r="Y1638" s="6" t="s">
        <v>2953</v>
      </c>
    </row>
    <row r="1639" spans="1:25">
      <c r="A1639" s="80">
        <v>1765</v>
      </c>
      <c r="B1639" s="446">
        <v>2365</v>
      </c>
      <c r="C1639" s="415"/>
      <c r="D1639" s="416" t="e">
        <v>#N/A</v>
      </c>
      <c r="E1639" s="191" t="s">
        <v>2640</v>
      </c>
      <c r="F1639" s="67"/>
      <c r="G1639" s="67"/>
      <c r="H1639" s="65" t="s">
        <v>2950</v>
      </c>
      <c r="J1639" s="65" t="s">
        <v>2970</v>
      </c>
      <c r="Q1639" s="65">
        <v>385</v>
      </c>
      <c r="R1639" s="260" t="s">
        <v>2953</v>
      </c>
      <c r="S1639" s="260" t="s">
        <v>2953</v>
      </c>
      <c r="Y1639" s="6" t="s">
        <v>2953</v>
      </c>
    </row>
    <row r="1640" spans="1:25">
      <c r="A1640" s="80">
        <v>1766</v>
      </c>
      <c r="B1640" s="446">
        <v>2366</v>
      </c>
      <c r="C1640" s="415"/>
      <c r="D1640" s="416" t="e">
        <v>#N/A</v>
      </c>
      <c r="E1640" s="191" t="s">
        <v>2641</v>
      </c>
      <c r="F1640" s="67"/>
      <c r="G1640" s="67"/>
      <c r="H1640" s="65" t="s">
        <v>2950</v>
      </c>
      <c r="J1640" s="65" t="s">
        <v>2970</v>
      </c>
      <c r="Q1640" s="65">
        <v>507</v>
      </c>
      <c r="R1640" s="260" t="s">
        <v>2953</v>
      </c>
      <c r="S1640" s="260" t="s">
        <v>2953</v>
      </c>
      <c r="Y1640" s="6" t="s">
        <v>2953</v>
      </c>
    </row>
    <row r="1641" spans="1:25">
      <c r="A1641" s="80">
        <v>1767</v>
      </c>
      <c r="B1641" s="446">
        <v>2367</v>
      </c>
      <c r="C1641" s="415"/>
      <c r="D1641" s="416" t="e">
        <v>#N/A</v>
      </c>
      <c r="E1641" s="191" t="s">
        <v>2642</v>
      </c>
      <c r="F1641" s="67"/>
      <c r="G1641" s="67"/>
      <c r="H1641" s="65" t="s">
        <v>2950</v>
      </c>
      <c r="J1641" s="65" t="s">
        <v>2970</v>
      </c>
      <c r="Q1641" s="65">
        <v>245</v>
      </c>
      <c r="R1641" s="260" t="s">
        <v>2953</v>
      </c>
      <c r="S1641" s="260" t="s">
        <v>2953</v>
      </c>
      <c r="Y1641" s="6" t="s">
        <v>2953</v>
      </c>
    </row>
    <row r="1642" spans="1:25">
      <c r="A1642" s="80">
        <v>1768</v>
      </c>
      <c r="B1642" s="446">
        <v>2368</v>
      </c>
      <c r="C1642" s="415"/>
      <c r="D1642" s="416" t="e">
        <v>#N/A</v>
      </c>
      <c r="E1642" s="191" t="s">
        <v>2643</v>
      </c>
      <c r="F1642" s="67"/>
      <c r="G1642" s="67"/>
      <c r="H1642" s="65" t="s">
        <v>2950</v>
      </c>
      <c r="J1642" s="65" t="s">
        <v>2970</v>
      </c>
      <c r="Q1642" s="65">
        <v>295</v>
      </c>
      <c r="R1642" s="260" t="s">
        <v>2953</v>
      </c>
      <c r="S1642" s="260" t="s">
        <v>2953</v>
      </c>
      <c r="Y1642" s="6" t="s">
        <v>3033</v>
      </c>
    </row>
    <row r="1643" spans="1:25">
      <c r="A1643" s="80">
        <v>1769</v>
      </c>
      <c r="B1643" s="446">
        <v>2369</v>
      </c>
      <c r="C1643" s="415"/>
      <c r="D1643" s="416" t="e">
        <v>#N/A</v>
      </c>
      <c r="E1643" s="191" t="s">
        <v>2644</v>
      </c>
      <c r="F1643" s="67"/>
      <c r="G1643" s="67"/>
      <c r="H1643" s="65" t="s">
        <v>2950</v>
      </c>
      <c r="J1643" s="65" t="s">
        <v>2970</v>
      </c>
      <c r="Q1643" s="65">
        <v>185</v>
      </c>
      <c r="R1643" s="260" t="s">
        <v>2953</v>
      </c>
      <c r="S1643" s="260" t="s">
        <v>2953</v>
      </c>
      <c r="Y1643" s="6" t="s">
        <v>2953</v>
      </c>
    </row>
    <row r="1644" spans="1:25">
      <c r="A1644" s="80">
        <v>1770</v>
      </c>
      <c r="B1644" s="446">
        <v>2370</v>
      </c>
      <c r="C1644" s="415"/>
      <c r="D1644" s="416" t="e">
        <v>#N/A</v>
      </c>
      <c r="E1644" s="191" t="s">
        <v>2645</v>
      </c>
      <c r="F1644" s="67"/>
      <c r="G1644" s="67"/>
      <c r="H1644" s="65" t="s">
        <v>2950</v>
      </c>
      <c r="J1644" s="65" t="s">
        <v>2970</v>
      </c>
      <c r="Q1644" s="65">
        <v>44</v>
      </c>
      <c r="R1644" s="260" t="s">
        <v>2953</v>
      </c>
      <c r="S1644" s="260" t="s">
        <v>2953</v>
      </c>
      <c r="Y1644" s="6" t="s">
        <v>2953</v>
      </c>
    </row>
    <row r="1645" spans="1:25">
      <c r="A1645" s="80">
        <v>1771</v>
      </c>
      <c r="B1645" s="446">
        <v>2371</v>
      </c>
      <c r="C1645" s="415"/>
      <c r="D1645" s="416" t="e">
        <v>#N/A</v>
      </c>
      <c r="E1645" s="191" t="s">
        <v>2646</v>
      </c>
      <c r="F1645" s="67"/>
      <c r="G1645" s="67"/>
      <c r="H1645" s="65" t="s">
        <v>2950</v>
      </c>
      <c r="J1645" s="65" t="s">
        <v>2970</v>
      </c>
      <c r="Q1645" s="65">
        <v>323</v>
      </c>
      <c r="R1645" s="260" t="s">
        <v>2953</v>
      </c>
      <c r="S1645" s="260" t="s">
        <v>2953</v>
      </c>
      <c r="Y1645" s="6" t="s">
        <v>2953</v>
      </c>
    </row>
    <row r="1646" spans="1:25">
      <c r="A1646" s="80">
        <v>1772</v>
      </c>
      <c r="B1646" s="446">
        <v>2372</v>
      </c>
      <c r="C1646" s="415"/>
      <c r="D1646" s="416" t="e">
        <v>#N/A</v>
      </c>
      <c r="E1646" s="191" t="s">
        <v>2647</v>
      </c>
      <c r="F1646" s="67"/>
      <c r="G1646" s="67"/>
      <c r="H1646" s="65" t="s">
        <v>2950</v>
      </c>
      <c r="J1646" s="65" t="s">
        <v>2970</v>
      </c>
      <c r="Q1646" s="65">
        <v>243</v>
      </c>
      <c r="R1646" s="260" t="s">
        <v>2953</v>
      </c>
      <c r="S1646" s="260" t="s">
        <v>2953</v>
      </c>
      <c r="Y1646" s="6" t="s">
        <v>2953</v>
      </c>
    </row>
    <row r="1647" spans="1:25">
      <c r="A1647" s="80">
        <v>1773</v>
      </c>
      <c r="B1647" s="446">
        <v>2373</v>
      </c>
      <c r="C1647" s="415"/>
      <c r="D1647" s="416" t="e">
        <v>#N/A</v>
      </c>
      <c r="E1647" s="191" t="s">
        <v>2648</v>
      </c>
      <c r="F1647" s="67"/>
      <c r="G1647" s="67"/>
      <c r="H1647" s="65" t="s">
        <v>2950</v>
      </c>
      <c r="J1647" s="65" t="s">
        <v>2970</v>
      </c>
      <c r="Q1647" s="65">
        <v>277</v>
      </c>
      <c r="R1647" s="260" t="s">
        <v>2953</v>
      </c>
      <c r="S1647" s="260" t="s">
        <v>2953</v>
      </c>
      <c r="Y1647" s="6" t="s">
        <v>2953</v>
      </c>
    </row>
    <row r="1648" spans="1:25">
      <c r="A1648" s="80">
        <v>1774</v>
      </c>
      <c r="B1648" s="446">
        <v>2374</v>
      </c>
      <c r="C1648" s="415"/>
      <c r="D1648" s="416" t="e">
        <v>#N/A</v>
      </c>
      <c r="E1648" s="191" t="s">
        <v>2649</v>
      </c>
      <c r="F1648" s="67"/>
      <c r="G1648" s="67"/>
      <c r="H1648" s="65" t="s">
        <v>2950</v>
      </c>
      <c r="J1648" s="65" t="s">
        <v>2970</v>
      </c>
      <c r="Q1648" s="65">
        <v>181</v>
      </c>
      <c r="R1648" s="260" t="s">
        <v>2953</v>
      </c>
      <c r="S1648" s="260" t="s">
        <v>2953</v>
      </c>
      <c r="Y1648" s="6" t="s">
        <v>2953</v>
      </c>
    </row>
    <row r="1649" spans="1:25">
      <c r="A1649" s="80">
        <v>1775</v>
      </c>
      <c r="B1649" s="446">
        <v>2375</v>
      </c>
      <c r="C1649" s="415"/>
      <c r="D1649" s="416" t="e">
        <v>#N/A</v>
      </c>
      <c r="E1649" s="191" t="s">
        <v>2650</v>
      </c>
      <c r="F1649" s="67"/>
      <c r="G1649" s="67"/>
      <c r="H1649" s="65" t="s">
        <v>2950</v>
      </c>
      <c r="J1649" s="65" t="s">
        <v>2970</v>
      </c>
      <c r="Q1649" s="65">
        <v>183</v>
      </c>
      <c r="R1649" s="260" t="s">
        <v>2953</v>
      </c>
      <c r="S1649" s="260" t="s">
        <v>2953</v>
      </c>
      <c r="Y1649" s="6" t="s">
        <v>2953</v>
      </c>
    </row>
    <row r="1650" spans="1:25">
      <c r="A1650" s="80">
        <v>1776</v>
      </c>
      <c r="B1650" s="446">
        <v>2376</v>
      </c>
      <c r="C1650" s="415"/>
      <c r="D1650" s="416" t="e">
        <v>#N/A</v>
      </c>
      <c r="E1650" s="191" t="s">
        <v>2651</v>
      </c>
      <c r="F1650" s="67"/>
      <c r="G1650" s="67"/>
      <c r="H1650" s="65" t="s">
        <v>2950</v>
      </c>
      <c r="J1650" s="65" t="s">
        <v>2970</v>
      </c>
      <c r="Q1650" s="65">
        <v>263</v>
      </c>
      <c r="R1650" s="260" t="s">
        <v>2953</v>
      </c>
      <c r="S1650" s="260" t="s">
        <v>2953</v>
      </c>
      <c r="Y1650" s="6" t="s">
        <v>2953</v>
      </c>
    </row>
    <row r="1651" spans="1:25">
      <c r="A1651" s="80">
        <v>1777</v>
      </c>
      <c r="B1651" s="446">
        <v>2377</v>
      </c>
      <c r="C1651" s="415"/>
      <c r="D1651" s="416" t="e">
        <v>#N/A</v>
      </c>
      <c r="E1651" s="191" t="s">
        <v>2652</v>
      </c>
      <c r="F1651" s="67"/>
      <c r="G1651" s="67"/>
      <c r="H1651" s="65" t="s">
        <v>2950</v>
      </c>
      <c r="J1651" s="65" t="s">
        <v>2970</v>
      </c>
      <c r="Q1651" s="65">
        <v>272</v>
      </c>
      <c r="R1651" s="260" t="s">
        <v>2953</v>
      </c>
      <c r="S1651" s="260" t="s">
        <v>2953</v>
      </c>
      <c r="Y1651" s="6" t="s">
        <v>2953</v>
      </c>
    </row>
    <row r="1652" spans="1:25">
      <c r="A1652" s="80">
        <v>1778</v>
      </c>
      <c r="B1652" s="446">
        <v>2378</v>
      </c>
      <c r="C1652" s="415"/>
      <c r="D1652" s="416" t="e">
        <v>#N/A</v>
      </c>
      <c r="E1652" s="191" t="s">
        <v>2653</v>
      </c>
      <c r="F1652" s="67"/>
      <c r="G1652" s="67"/>
      <c r="H1652" s="65" t="s">
        <v>2950</v>
      </c>
      <c r="J1652" s="65" t="s">
        <v>2970</v>
      </c>
      <c r="Q1652" s="65">
        <v>269</v>
      </c>
      <c r="R1652" s="260" t="s">
        <v>2953</v>
      </c>
      <c r="S1652" s="260" t="s">
        <v>2953</v>
      </c>
      <c r="Y1652" s="6" t="s">
        <v>2953</v>
      </c>
    </row>
    <row r="1653" spans="1:25">
      <c r="A1653" s="80">
        <v>1779</v>
      </c>
      <c r="B1653" s="446">
        <v>2379</v>
      </c>
      <c r="C1653" s="415"/>
      <c r="D1653" s="416" t="e">
        <v>#N/A</v>
      </c>
      <c r="E1653" s="191" t="s">
        <v>2654</v>
      </c>
      <c r="F1653" s="67"/>
      <c r="G1653" s="67"/>
      <c r="H1653" s="65" t="s">
        <v>2950</v>
      </c>
      <c r="J1653" s="65" t="s">
        <v>2970</v>
      </c>
      <c r="Q1653" s="65">
        <v>253</v>
      </c>
      <c r="R1653" s="260" t="s">
        <v>2953</v>
      </c>
      <c r="S1653" s="260" t="s">
        <v>2953</v>
      </c>
      <c r="Y1653" s="6" t="s">
        <v>2953</v>
      </c>
    </row>
    <row r="1654" spans="1:25">
      <c r="A1654" s="80">
        <v>1780</v>
      </c>
      <c r="B1654" s="446">
        <v>2380</v>
      </c>
      <c r="C1654" s="415"/>
      <c r="D1654" s="416" t="e">
        <v>#N/A</v>
      </c>
      <c r="E1654" s="191" t="s">
        <v>2655</v>
      </c>
      <c r="F1654" s="67"/>
      <c r="G1654" s="67"/>
      <c r="H1654" s="65" t="s">
        <v>2950</v>
      </c>
      <c r="J1654" s="65" t="s">
        <v>2970</v>
      </c>
      <c r="Q1654" s="65">
        <v>255</v>
      </c>
      <c r="R1654" s="260" t="s">
        <v>2953</v>
      </c>
      <c r="S1654" s="260" t="s">
        <v>2953</v>
      </c>
      <c r="Y1654" s="6" t="s">
        <v>2953</v>
      </c>
    </row>
    <row r="1655" spans="1:25">
      <c r="A1655" s="80">
        <v>1781</v>
      </c>
      <c r="B1655" s="446">
        <v>2381</v>
      </c>
      <c r="C1655" s="415"/>
      <c r="D1655" s="416" t="e">
        <v>#N/A</v>
      </c>
      <c r="E1655" s="191" t="s">
        <v>2656</v>
      </c>
      <c r="F1655" s="67"/>
      <c r="G1655" s="67"/>
      <c r="H1655" s="65" t="s">
        <v>2950</v>
      </c>
      <c r="J1655" s="65" t="s">
        <v>2970</v>
      </c>
      <c r="Q1655" s="65">
        <v>257</v>
      </c>
      <c r="R1655" s="260" t="s">
        <v>2953</v>
      </c>
      <c r="S1655" s="260" t="s">
        <v>2953</v>
      </c>
      <c r="Y1655" s="6" t="s">
        <v>2953</v>
      </c>
    </row>
    <row r="1656" spans="1:25">
      <c r="A1656" s="80">
        <v>1782</v>
      </c>
      <c r="B1656" s="446">
        <v>2382</v>
      </c>
      <c r="C1656" s="415"/>
      <c r="D1656" s="416" t="e">
        <v>#N/A</v>
      </c>
      <c r="E1656" s="191" t="s">
        <v>2657</v>
      </c>
      <c r="F1656" s="67"/>
      <c r="G1656" s="67"/>
      <c r="H1656" s="65" t="s">
        <v>2950</v>
      </c>
      <c r="J1656" s="65" t="s">
        <v>2970</v>
      </c>
      <c r="Q1656" s="65">
        <v>259</v>
      </c>
      <c r="R1656" s="260" t="s">
        <v>2953</v>
      </c>
      <c r="S1656" s="260" t="s">
        <v>2953</v>
      </c>
      <c r="Y1656" s="6" t="s">
        <v>2953</v>
      </c>
    </row>
    <row r="1657" spans="1:25">
      <c r="A1657" s="80">
        <v>1783</v>
      </c>
      <c r="B1657" s="446">
        <v>2383</v>
      </c>
      <c r="C1657" s="415"/>
      <c r="D1657" s="416" t="e">
        <v>#N/A</v>
      </c>
      <c r="E1657" s="191" t="s">
        <v>2658</v>
      </c>
      <c r="F1657" s="67"/>
      <c r="G1657" s="67"/>
      <c r="H1657" s="65" t="s">
        <v>2950</v>
      </c>
      <c r="J1657" s="65" t="s">
        <v>2970</v>
      </c>
      <c r="Q1657" s="65">
        <v>95</v>
      </c>
      <c r="R1657" s="260" t="s">
        <v>2953</v>
      </c>
      <c r="S1657" s="260" t="s">
        <v>2953</v>
      </c>
      <c r="Y1657" s="6" t="s">
        <v>2953</v>
      </c>
    </row>
    <row r="1658" spans="1:25">
      <c r="A1658" s="80">
        <v>1784</v>
      </c>
      <c r="B1658" s="446">
        <v>2384</v>
      </c>
      <c r="C1658" s="415"/>
      <c r="D1658" s="416" t="e">
        <v>#N/A</v>
      </c>
      <c r="E1658" s="191" t="s">
        <v>2659</v>
      </c>
      <c r="F1658" s="67"/>
      <c r="G1658" s="67"/>
      <c r="H1658" s="65" t="s">
        <v>2950</v>
      </c>
      <c r="J1658" s="65" t="s">
        <v>2970</v>
      </c>
      <c r="Q1658" s="65">
        <v>344</v>
      </c>
      <c r="R1658" s="260" t="s">
        <v>2953</v>
      </c>
      <c r="S1658" s="260" t="s">
        <v>2953</v>
      </c>
      <c r="Y1658" s="6" t="s">
        <v>2953</v>
      </c>
    </row>
    <row r="1659" spans="1:25">
      <c r="A1659" s="80">
        <v>1785</v>
      </c>
      <c r="B1659" s="446">
        <v>2385</v>
      </c>
      <c r="C1659" s="415"/>
      <c r="D1659" s="416" t="e">
        <v>#N/A</v>
      </c>
      <c r="E1659" s="191" t="s">
        <v>2660</v>
      </c>
      <c r="F1659" s="67"/>
      <c r="G1659" s="67"/>
      <c r="H1659" s="65" t="s">
        <v>2950</v>
      </c>
      <c r="J1659" s="65" t="s">
        <v>2970</v>
      </c>
      <c r="Q1659" s="65">
        <v>492</v>
      </c>
      <c r="R1659" s="260" t="s">
        <v>2953</v>
      </c>
      <c r="S1659" s="260" t="s">
        <v>2953</v>
      </c>
      <c r="Y1659" s="6" t="s">
        <v>2953</v>
      </c>
    </row>
    <row r="1660" spans="1:25">
      <c r="A1660" s="80">
        <v>1786</v>
      </c>
      <c r="B1660" s="446">
        <v>2386</v>
      </c>
      <c r="C1660" s="415"/>
      <c r="D1660" s="416" t="e">
        <v>#N/A</v>
      </c>
      <c r="E1660" s="191" t="s">
        <v>2661</v>
      </c>
      <c r="F1660" s="67"/>
      <c r="G1660" s="67"/>
      <c r="H1660" s="65" t="s">
        <v>2950</v>
      </c>
      <c r="J1660" s="65" t="s">
        <v>2970</v>
      </c>
      <c r="Q1660" s="65">
        <v>413</v>
      </c>
      <c r="R1660" s="260" t="s">
        <v>2953</v>
      </c>
      <c r="S1660" s="260" t="s">
        <v>2953</v>
      </c>
      <c r="Y1660" s="6" t="s">
        <v>2953</v>
      </c>
    </row>
    <row r="1661" spans="1:25">
      <c r="A1661" s="80">
        <v>1787</v>
      </c>
      <c r="B1661" s="446">
        <v>2387</v>
      </c>
      <c r="C1661" s="415"/>
      <c r="D1661" s="416" t="e">
        <v>#N/A</v>
      </c>
      <c r="E1661" s="191" t="s">
        <v>2662</v>
      </c>
      <c r="F1661" s="67"/>
      <c r="G1661" s="67"/>
      <c r="H1661" s="65" t="s">
        <v>2950</v>
      </c>
      <c r="J1661" s="65" t="s">
        <v>2970</v>
      </c>
      <c r="Q1661" s="65">
        <v>596</v>
      </c>
      <c r="R1661" s="260" t="s">
        <v>2953</v>
      </c>
      <c r="S1661" s="260" t="s">
        <v>2953</v>
      </c>
      <c r="Y1661" s="6" t="s">
        <v>2953</v>
      </c>
    </row>
    <row r="1662" spans="1:25">
      <c r="A1662" s="80">
        <v>1788</v>
      </c>
      <c r="B1662" s="446">
        <v>2388</v>
      </c>
      <c r="C1662" s="415"/>
      <c r="D1662" s="416" t="e">
        <v>#N/A</v>
      </c>
      <c r="E1662" s="191" t="s">
        <v>2663</v>
      </c>
      <c r="F1662" s="67"/>
      <c r="G1662" s="67"/>
      <c r="H1662" s="65" t="s">
        <v>2950</v>
      </c>
      <c r="J1662" s="65" t="s">
        <v>2970</v>
      </c>
      <c r="Q1662" s="65">
        <v>609</v>
      </c>
      <c r="R1662" s="260" t="s">
        <v>2953</v>
      </c>
      <c r="S1662" s="260" t="s">
        <v>2953</v>
      </c>
      <c r="Y1662" s="6" t="s">
        <v>2953</v>
      </c>
    </row>
    <row r="1663" spans="1:25">
      <c r="A1663" s="80">
        <v>1789</v>
      </c>
      <c r="B1663" s="446">
        <v>2389</v>
      </c>
      <c r="C1663" s="415"/>
      <c r="D1663" s="416" t="e">
        <v>#N/A</v>
      </c>
      <c r="E1663" s="191" t="s">
        <v>2664</v>
      </c>
      <c r="F1663" s="67"/>
      <c r="G1663" s="67"/>
      <c r="H1663" s="65" t="s">
        <v>2950</v>
      </c>
      <c r="J1663" s="65" t="s">
        <v>2970</v>
      </c>
      <c r="Q1663" s="65">
        <v>503</v>
      </c>
      <c r="R1663" s="260" t="s">
        <v>2953</v>
      </c>
      <c r="S1663" s="260" t="s">
        <v>2953</v>
      </c>
      <c r="Y1663" s="6" t="s">
        <v>2953</v>
      </c>
    </row>
    <row r="1664" spans="1:25">
      <c r="A1664" s="80">
        <v>1790</v>
      </c>
      <c r="B1664" s="446">
        <v>2390</v>
      </c>
      <c r="C1664" s="415"/>
      <c r="D1664" s="416" t="e">
        <v>#N/A</v>
      </c>
      <c r="E1664" s="191" t="s">
        <v>2665</v>
      </c>
      <c r="F1664" s="67"/>
      <c r="G1664" s="67"/>
      <c r="H1664" s="65" t="s">
        <v>2950</v>
      </c>
      <c r="J1664" s="65" t="s">
        <v>2970</v>
      </c>
      <c r="Q1664" s="65">
        <v>502</v>
      </c>
      <c r="R1664" s="260" t="s">
        <v>2953</v>
      </c>
      <c r="S1664" s="260" t="s">
        <v>2953</v>
      </c>
      <c r="Y1664" s="6" t="s">
        <v>2953</v>
      </c>
    </row>
    <row r="1665" spans="1:25">
      <c r="A1665" s="80">
        <v>1791</v>
      </c>
      <c r="B1665" s="446">
        <v>2391</v>
      </c>
      <c r="C1665" s="415"/>
      <c r="D1665" s="416" t="e">
        <v>#N/A</v>
      </c>
      <c r="E1665" s="191" t="s">
        <v>2666</v>
      </c>
      <c r="F1665" s="67"/>
      <c r="G1665" s="67"/>
      <c r="H1665" s="65" t="s">
        <v>2950</v>
      </c>
      <c r="J1665" s="65" t="s">
        <v>2970</v>
      </c>
      <c r="Q1665" s="65">
        <v>282</v>
      </c>
      <c r="R1665" s="260" t="s">
        <v>2953</v>
      </c>
      <c r="S1665" s="260" t="s">
        <v>2953</v>
      </c>
      <c r="Y1665" s="6" t="s">
        <v>2953</v>
      </c>
    </row>
    <row r="1666" spans="1:25">
      <c r="A1666" s="80">
        <v>1792</v>
      </c>
      <c r="B1666" s="446">
        <v>2392</v>
      </c>
      <c r="C1666" s="415"/>
      <c r="D1666" s="416" t="e">
        <v>#N/A</v>
      </c>
      <c r="E1666" s="191" t="s">
        <v>2667</v>
      </c>
      <c r="F1666" s="67"/>
      <c r="G1666" s="67"/>
      <c r="H1666" s="65" t="s">
        <v>2950</v>
      </c>
      <c r="J1666" s="65" t="s">
        <v>2970</v>
      </c>
      <c r="Q1666" s="65">
        <v>238</v>
      </c>
      <c r="R1666" s="260" t="s">
        <v>2953</v>
      </c>
      <c r="S1666" s="260" t="s">
        <v>2953</v>
      </c>
      <c r="Y1666" s="6" t="s">
        <v>2953</v>
      </c>
    </row>
    <row r="1667" spans="1:25">
      <c r="A1667" s="80">
        <v>1793</v>
      </c>
      <c r="B1667" s="446">
        <v>2393</v>
      </c>
      <c r="C1667" s="415"/>
      <c r="D1667" s="416" t="e">
        <v>#N/A</v>
      </c>
      <c r="E1667" s="191" t="s">
        <v>2668</v>
      </c>
      <c r="F1667" s="67"/>
      <c r="G1667" s="67"/>
      <c r="H1667" s="65" t="s">
        <v>2950</v>
      </c>
      <c r="J1667" s="65" t="s">
        <v>2970</v>
      </c>
      <c r="Q1667" s="65">
        <v>261</v>
      </c>
      <c r="R1667" s="260" t="s">
        <v>2953</v>
      </c>
      <c r="S1667" s="260" t="s">
        <v>2953</v>
      </c>
      <c r="Y1667" s="6" t="s">
        <v>2953</v>
      </c>
    </row>
    <row r="1668" spans="1:25">
      <c r="A1668" s="80">
        <v>1794</v>
      </c>
      <c r="B1668" s="446">
        <v>2394</v>
      </c>
      <c r="C1668" s="415"/>
      <c r="D1668" s="416" t="e">
        <v>#N/A</v>
      </c>
      <c r="E1668" s="191" t="s">
        <v>2669</v>
      </c>
      <c r="F1668" s="67"/>
      <c r="G1668" s="67"/>
      <c r="H1668" s="65" t="s">
        <v>2950</v>
      </c>
      <c r="J1668" s="65" t="s">
        <v>2970</v>
      </c>
      <c r="Q1668" s="65">
        <v>398</v>
      </c>
      <c r="R1668" s="260" t="s">
        <v>2953</v>
      </c>
      <c r="S1668" s="260" t="s">
        <v>2953</v>
      </c>
      <c r="Y1668" s="6" t="s">
        <v>2953</v>
      </c>
    </row>
    <row r="1669" spans="1:25">
      <c r="A1669" s="80">
        <v>1795</v>
      </c>
      <c r="B1669" s="446">
        <v>2395</v>
      </c>
      <c r="C1669" s="415"/>
      <c r="D1669" s="416" t="e">
        <v>#N/A</v>
      </c>
      <c r="E1669" s="191" t="s">
        <v>2670</v>
      </c>
      <c r="F1669" s="67"/>
      <c r="G1669" s="67"/>
      <c r="H1669" s="65" t="s">
        <v>2950</v>
      </c>
      <c r="J1669" s="65" t="s">
        <v>2970</v>
      </c>
      <c r="Q1669" s="65">
        <v>186</v>
      </c>
      <c r="R1669" s="260" t="s">
        <v>2953</v>
      </c>
      <c r="S1669" s="260" t="s">
        <v>2953</v>
      </c>
      <c r="Y1669" s="6" t="s">
        <v>2953</v>
      </c>
    </row>
    <row r="1670" spans="1:25">
      <c r="A1670" s="80">
        <v>1796</v>
      </c>
      <c r="B1670" s="446">
        <v>2396</v>
      </c>
      <c r="C1670" s="415"/>
      <c r="D1670" s="416" t="e">
        <v>#N/A</v>
      </c>
      <c r="E1670" s="191" t="s">
        <v>2671</v>
      </c>
      <c r="F1670" s="67"/>
      <c r="G1670" s="67"/>
      <c r="H1670" s="65" t="s">
        <v>2950</v>
      </c>
      <c r="J1670" s="65" t="s">
        <v>2970</v>
      </c>
      <c r="Q1670" s="65">
        <v>284</v>
      </c>
      <c r="R1670" s="260" t="s">
        <v>2953</v>
      </c>
      <c r="S1670" s="260" t="s">
        <v>2953</v>
      </c>
      <c r="Y1670" s="6" t="s">
        <v>2953</v>
      </c>
    </row>
    <row r="1671" spans="1:25">
      <c r="A1671" s="80">
        <v>1797</v>
      </c>
      <c r="B1671" s="446">
        <v>2397</v>
      </c>
      <c r="C1671" s="415"/>
      <c r="D1671" s="416" t="e">
        <v>#N/A</v>
      </c>
      <c r="E1671" s="191" t="s">
        <v>2672</v>
      </c>
      <c r="F1671" s="67"/>
      <c r="G1671" s="67"/>
      <c r="H1671" s="65" t="s">
        <v>2950</v>
      </c>
      <c r="J1671" s="65" t="s">
        <v>2970</v>
      </c>
      <c r="Q1671" s="65">
        <v>321</v>
      </c>
      <c r="R1671" s="260" t="s">
        <v>2953</v>
      </c>
      <c r="S1671" s="260" t="s">
        <v>2953</v>
      </c>
      <c r="Y1671" s="6" t="s">
        <v>2953</v>
      </c>
    </row>
    <row r="1672" spans="1:25">
      <c r="A1672" s="80">
        <v>1798</v>
      </c>
      <c r="B1672" s="446">
        <v>2398</v>
      </c>
      <c r="C1672" s="415"/>
      <c r="D1672" s="416" t="e">
        <v>#N/A</v>
      </c>
      <c r="E1672" s="191" t="s">
        <v>2673</v>
      </c>
      <c r="F1672" s="67"/>
      <c r="G1672" s="67"/>
      <c r="H1672" s="65" t="s">
        <v>2950</v>
      </c>
      <c r="J1672" s="65" t="s">
        <v>2970</v>
      </c>
      <c r="Q1672" s="65">
        <v>291</v>
      </c>
      <c r="R1672" s="260" t="s">
        <v>2953</v>
      </c>
      <c r="S1672" s="260" t="s">
        <v>2953</v>
      </c>
      <c r="Y1672" s="6" t="s">
        <v>2953</v>
      </c>
    </row>
    <row r="1673" spans="1:25">
      <c r="A1673" s="80">
        <v>1799</v>
      </c>
      <c r="B1673" s="446">
        <v>2399</v>
      </c>
      <c r="C1673" s="415"/>
      <c r="D1673" s="416" t="e">
        <v>#N/A</v>
      </c>
      <c r="E1673" s="191" t="s">
        <v>2674</v>
      </c>
      <c r="F1673" s="67"/>
      <c r="G1673" s="67"/>
      <c r="H1673" s="65" t="s">
        <v>2950</v>
      </c>
      <c r="J1673" s="65" t="s">
        <v>2970</v>
      </c>
      <c r="Q1673" s="65">
        <v>208</v>
      </c>
      <c r="R1673" s="260" t="s">
        <v>2953</v>
      </c>
      <c r="S1673" s="260" t="s">
        <v>2953</v>
      </c>
      <c r="Y1673" s="6" t="s">
        <v>2953</v>
      </c>
    </row>
    <row r="1674" spans="1:25">
      <c r="A1674" s="80">
        <v>1800</v>
      </c>
      <c r="B1674" s="446">
        <v>2400</v>
      </c>
      <c r="C1674" s="415"/>
      <c r="D1674" s="416" t="e">
        <v>#N/A</v>
      </c>
      <c r="E1674" s="191" t="s">
        <v>2675</v>
      </c>
      <c r="F1674" s="67"/>
      <c r="G1674" s="67"/>
      <c r="H1674" s="65" t="s">
        <v>2950</v>
      </c>
      <c r="J1674" s="65" t="s">
        <v>2970</v>
      </c>
      <c r="Q1674" s="65">
        <v>465</v>
      </c>
      <c r="R1674" s="260" t="s">
        <v>2953</v>
      </c>
      <c r="S1674" s="260" t="s">
        <v>2953</v>
      </c>
      <c r="Y1674" s="6" t="s">
        <v>2953</v>
      </c>
    </row>
    <row r="1675" spans="1:25">
      <c r="A1675" s="80">
        <v>1801</v>
      </c>
      <c r="B1675" s="446">
        <v>2401</v>
      </c>
      <c r="C1675" s="415"/>
      <c r="D1675" s="416" t="e">
        <v>#N/A</v>
      </c>
      <c r="E1675" s="191" t="s">
        <v>2676</v>
      </c>
      <c r="F1675" s="67"/>
      <c r="G1675" s="67"/>
      <c r="H1675" s="65" t="s">
        <v>2950</v>
      </c>
      <c r="J1675" s="65" t="s">
        <v>2970</v>
      </c>
      <c r="Q1675" s="65">
        <v>319</v>
      </c>
      <c r="R1675" s="260" t="s">
        <v>2953</v>
      </c>
      <c r="S1675" s="260" t="s">
        <v>2953</v>
      </c>
      <c r="Y1675" s="6" t="s">
        <v>2953</v>
      </c>
    </row>
    <row r="1676" spans="1:25">
      <c r="A1676" s="80">
        <v>1802</v>
      </c>
      <c r="B1676" s="446">
        <v>2402</v>
      </c>
      <c r="C1676" s="415"/>
      <c r="D1676" s="416" t="e">
        <v>#N/A</v>
      </c>
      <c r="E1676" s="191" t="s">
        <v>2678</v>
      </c>
      <c r="F1676" s="67"/>
      <c r="G1676" s="67"/>
      <c r="H1676" s="65" t="s">
        <v>2950</v>
      </c>
      <c r="J1676" s="65" t="s">
        <v>2970</v>
      </c>
      <c r="Q1676" s="65">
        <v>110</v>
      </c>
      <c r="R1676" s="260" t="s">
        <v>2953</v>
      </c>
      <c r="S1676" s="260" t="s">
        <v>2953</v>
      </c>
      <c r="Y1676" s="6" t="s">
        <v>2953</v>
      </c>
    </row>
    <row r="1677" spans="1:25">
      <c r="A1677" s="80">
        <v>1803</v>
      </c>
      <c r="B1677" s="446">
        <v>2403</v>
      </c>
      <c r="C1677" s="415"/>
      <c r="D1677" s="416" t="e">
        <v>#N/A</v>
      </c>
      <c r="E1677" s="191" t="s">
        <v>2679</v>
      </c>
      <c r="F1677" s="67"/>
      <c r="G1677" s="67"/>
      <c r="H1677" s="65" t="s">
        <v>2950</v>
      </c>
      <c r="J1677" s="65" t="s">
        <v>2970</v>
      </c>
      <c r="Q1677" s="65">
        <v>349</v>
      </c>
      <c r="R1677" s="260" t="s">
        <v>2953</v>
      </c>
      <c r="S1677" s="260" t="s">
        <v>2953</v>
      </c>
      <c r="Y1677" s="6" t="s">
        <v>2953</v>
      </c>
    </row>
    <row r="1678" spans="1:25">
      <c r="A1678" s="80">
        <v>1804</v>
      </c>
      <c r="B1678" s="446">
        <v>2404</v>
      </c>
      <c r="C1678" s="415"/>
      <c r="D1678" s="416" t="e">
        <v>#N/A</v>
      </c>
      <c r="E1678" s="191" t="s">
        <v>2680</v>
      </c>
      <c r="F1678" s="67"/>
      <c r="G1678" s="67"/>
      <c r="H1678" s="65" t="s">
        <v>2950</v>
      </c>
      <c r="J1678" s="65" t="s">
        <v>2970</v>
      </c>
      <c r="Q1678" s="65">
        <v>118</v>
      </c>
      <c r="R1678" s="260" t="s">
        <v>2953</v>
      </c>
      <c r="S1678" s="260" t="s">
        <v>2953</v>
      </c>
      <c r="Y1678" s="6" t="s">
        <v>2953</v>
      </c>
    </row>
    <row r="1679" spans="1:25">
      <c r="A1679" s="80">
        <v>1805</v>
      </c>
      <c r="B1679" s="446">
        <v>2405</v>
      </c>
      <c r="C1679" s="415"/>
      <c r="D1679" s="416" t="e">
        <v>#N/A</v>
      </c>
      <c r="E1679" s="191" t="s">
        <v>2681</v>
      </c>
      <c r="F1679" s="67"/>
      <c r="G1679" s="67"/>
      <c r="H1679" s="65" t="s">
        <v>2950</v>
      </c>
      <c r="J1679" s="65" t="s">
        <v>2970</v>
      </c>
      <c r="Q1679" s="65">
        <v>179</v>
      </c>
      <c r="R1679" s="260" t="s">
        <v>2953</v>
      </c>
      <c r="S1679" s="260" t="s">
        <v>2953</v>
      </c>
      <c r="Y1679" s="6" t="s">
        <v>3033</v>
      </c>
    </row>
    <row r="1680" spans="1:25">
      <c r="A1680" s="80">
        <v>1806</v>
      </c>
      <c r="B1680" s="446">
        <v>2406</v>
      </c>
      <c r="C1680" s="415"/>
      <c r="D1680" s="416" t="e">
        <v>#N/A</v>
      </c>
      <c r="E1680" s="191" t="s">
        <v>2682</v>
      </c>
      <c r="F1680" s="67"/>
      <c r="G1680" s="67"/>
      <c r="H1680" s="65" t="s">
        <v>2950</v>
      </c>
      <c r="J1680" s="65" t="s">
        <v>2970</v>
      </c>
      <c r="Q1680" s="65">
        <v>192</v>
      </c>
      <c r="R1680" s="260" t="s">
        <v>2953</v>
      </c>
      <c r="S1680" s="260" t="s">
        <v>2953</v>
      </c>
      <c r="Y1680" s="6" t="s">
        <v>2953</v>
      </c>
    </row>
    <row r="1681" spans="1:25">
      <c r="A1681" s="80">
        <v>1807</v>
      </c>
      <c r="B1681" s="446">
        <v>2407</v>
      </c>
      <c r="C1681" s="415"/>
      <c r="D1681" s="416" t="e">
        <v>#N/A</v>
      </c>
      <c r="E1681" s="191" t="s">
        <v>2683</v>
      </c>
      <c r="F1681" s="67"/>
      <c r="G1681" s="67"/>
      <c r="H1681" s="65" t="s">
        <v>2950</v>
      </c>
      <c r="J1681" s="65" t="s">
        <v>2970</v>
      </c>
      <c r="Q1681" s="65">
        <v>162</v>
      </c>
      <c r="R1681" s="260" t="s">
        <v>2953</v>
      </c>
      <c r="S1681" s="260" t="s">
        <v>2953</v>
      </c>
      <c r="Y1681" s="6" t="s">
        <v>2953</v>
      </c>
    </row>
    <row r="1682" spans="1:25">
      <c r="A1682" s="80">
        <v>1808</v>
      </c>
      <c r="B1682" s="446">
        <v>2408</v>
      </c>
      <c r="C1682" s="415"/>
      <c r="D1682" s="416" t="e">
        <v>#N/A</v>
      </c>
      <c r="E1682" s="191" t="s">
        <v>2684</v>
      </c>
      <c r="F1682" s="67"/>
      <c r="G1682" s="67"/>
      <c r="H1682" s="65" t="s">
        <v>2950</v>
      </c>
      <c r="J1682" s="65" t="s">
        <v>2970</v>
      </c>
      <c r="Q1682" s="65">
        <v>99</v>
      </c>
      <c r="R1682" s="260" t="s">
        <v>2953</v>
      </c>
      <c r="S1682" s="260" t="s">
        <v>2953</v>
      </c>
      <c r="Y1682" s="6" t="s">
        <v>2953</v>
      </c>
    </row>
    <row r="1683" spans="1:25">
      <c r="A1683" s="80">
        <v>1809</v>
      </c>
      <c r="B1683" s="446">
        <v>2409</v>
      </c>
      <c r="C1683" s="415"/>
      <c r="D1683" s="416" t="e">
        <v>#N/A</v>
      </c>
      <c r="E1683" s="191" t="s">
        <v>2685</v>
      </c>
      <c r="F1683" s="67"/>
      <c r="G1683" s="67"/>
      <c r="H1683" s="65" t="s">
        <v>2950</v>
      </c>
      <c r="J1683" s="65" t="s">
        <v>2970</v>
      </c>
      <c r="Q1683" s="65">
        <v>312</v>
      </c>
      <c r="R1683" s="260" t="s">
        <v>2953</v>
      </c>
      <c r="S1683" s="260" t="s">
        <v>2953</v>
      </c>
      <c r="Y1683" s="6" t="s">
        <v>2953</v>
      </c>
    </row>
    <row r="1684" spans="1:25">
      <c r="A1684" s="80">
        <v>1810</v>
      </c>
      <c r="B1684" s="446">
        <v>2410</v>
      </c>
      <c r="C1684" s="415"/>
      <c r="D1684" s="416" t="e">
        <v>#N/A</v>
      </c>
      <c r="E1684" s="191" t="s">
        <v>2686</v>
      </c>
      <c r="F1684" s="67"/>
      <c r="G1684" s="67"/>
      <c r="H1684" s="65" t="s">
        <v>2950</v>
      </c>
      <c r="J1684" s="65" t="s">
        <v>2970</v>
      </c>
      <c r="Q1684" s="65">
        <v>100</v>
      </c>
      <c r="R1684" s="260" t="s">
        <v>2953</v>
      </c>
      <c r="S1684" s="260" t="s">
        <v>2953</v>
      </c>
      <c r="Y1684" s="6" t="s">
        <v>2953</v>
      </c>
    </row>
    <row r="1685" spans="1:25">
      <c r="A1685" s="80">
        <v>1811</v>
      </c>
      <c r="B1685" s="446">
        <v>2411</v>
      </c>
      <c r="C1685" s="415"/>
      <c r="D1685" s="416" t="e">
        <v>#N/A</v>
      </c>
      <c r="E1685" s="191" t="s">
        <v>2687</v>
      </c>
      <c r="F1685" s="67"/>
      <c r="G1685" s="67"/>
      <c r="H1685" s="65" t="s">
        <v>2950</v>
      </c>
      <c r="J1685" s="65" t="s">
        <v>2970</v>
      </c>
      <c r="Q1685" s="65">
        <v>472</v>
      </c>
      <c r="R1685" s="260" t="s">
        <v>2953</v>
      </c>
      <c r="S1685" s="260" t="s">
        <v>2953</v>
      </c>
      <c r="Y1685" s="6" t="s">
        <v>2953</v>
      </c>
    </row>
    <row r="1686" spans="1:25">
      <c r="A1686" s="80">
        <v>1812</v>
      </c>
      <c r="B1686" s="446">
        <v>2412</v>
      </c>
      <c r="C1686" s="415"/>
      <c r="D1686" s="416" t="e">
        <v>#N/A</v>
      </c>
      <c r="E1686" s="191" t="s">
        <v>2688</v>
      </c>
      <c r="F1686" s="67"/>
      <c r="G1686" s="67"/>
      <c r="H1686" s="65" t="s">
        <v>2950</v>
      </c>
      <c r="J1686" s="65" t="s">
        <v>2970</v>
      </c>
      <c r="Q1686" s="65">
        <v>474</v>
      </c>
      <c r="R1686" s="260" t="s">
        <v>2953</v>
      </c>
      <c r="S1686" s="260" t="s">
        <v>2953</v>
      </c>
      <c r="Y1686" s="6" t="s">
        <v>2953</v>
      </c>
    </row>
    <row r="1687" spans="1:25">
      <c r="A1687" s="80">
        <v>1813</v>
      </c>
      <c r="B1687" s="446">
        <v>2413</v>
      </c>
      <c r="C1687" s="415"/>
      <c r="D1687" s="416" t="e">
        <v>#N/A</v>
      </c>
      <c r="E1687" s="191" t="s">
        <v>2689</v>
      </c>
      <c r="F1687" s="67"/>
      <c r="G1687" s="67"/>
      <c r="H1687" s="65" t="s">
        <v>2950</v>
      </c>
      <c r="J1687" s="65" t="s">
        <v>2970</v>
      </c>
      <c r="Q1687" s="65">
        <v>473</v>
      </c>
      <c r="R1687" s="260" t="s">
        <v>2953</v>
      </c>
      <c r="S1687" s="260" t="s">
        <v>2953</v>
      </c>
      <c r="Y1687" s="6" t="s">
        <v>2953</v>
      </c>
    </row>
    <row r="1688" spans="1:25">
      <c r="A1688" s="80">
        <v>1814</v>
      </c>
      <c r="B1688" s="446">
        <v>2414</v>
      </c>
      <c r="C1688" s="415"/>
      <c r="D1688" s="416" t="e">
        <v>#N/A</v>
      </c>
      <c r="E1688" s="191" t="s">
        <v>2690</v>
      </c>
      <c r="F1688" s="67"/>
      <c r="G1688" s="67"/>
      <c r="H1688" s="65" t="s">
        <v>2950</v>
      </c>
      <c r="J1688" s="65" t="s">
        <v>2970</v>
      </c>
      <c r="Q1688" s="65">
        <v>467</v>
      </c>
      <c r="R1688" s="260" t="s">
        <v>2953</v>
      </c>
      <c r="S1688" s="260" t="s">
        <v>2953</v>
      </c>
      <c r="Y1688" s="6" t="s">
        <v>2953</v>
      </c>
    </row>
    <row r="1689" spans="1:25">
      <c r="A1689" s="80">
        <v>1815</v>
      </c>
      <c r="B1689" s="446">
        <v>2415</v>
      </c>
      <c r="C1689" s="415"/>
      <c r="D1689" s="416" t="e">
        <v>#N/A</v>
      </c>
      <c r="E1689" s="191" t="s">
        <v>2691</v>
      </c>
      <c r="F1689" s="67"/>
      <c r="G1689" s="67"/>
      <c r="H1689" s="65" t="s">
        <v>2950</v>
      </c>
      <c r="J1689" s="65" t="s">
        <v>2970</v>
      </c>
      <c r="Q1689" s="65">
        <v>265</v>
      </c>
      <c r="R1689" s="260" t="s">
        <v>2953</v>
      </c>
      <c r="S1689" s="260" t="s">
        <v>2953</v>
      </c>
      <c r="Y1689" s="6" t="s">
        <v>2953</v>
      </c>
    </row>
    <row r="1690" spans="1:25">
      <c r="A1690" s="80">
        <v>1816</v>
      </c>
      <c r="B1690" s="446">
        <v>2416</v>
      </c>
      <c r="C1690" s="415"/>
      <c r="D1690" s="416" t="e">
        <v>#N/A</v>
      </c>
      <c r="E1690" s="191" t="s">
        <v>2692</v>
      </c>
      <c r="F1690" s="67"/>
      <c r="G1690" s="67"/>
      <c r="H1690" s="65" t="s">
        <v>2950</v>
      </c>
      <c r="J1690" s="65" t="s">
        <v>2970</v>
      </c>
      <c r="Q1690" s="65">
        <v>293</v>
      </c>
      <c r="R1690" s="260" t="s">
        <v>2953</v>
      </c>
      <c r="S1690" s="260" t="s">
        <v>2953</v>
      </c>
      <c r="Y1690" s="6" t="s">
        <v>3033</v>
      </c>
    </row>
    <row r="1691" spans="1:25">
      <c r="A1691" s="80">
        <v>1817</v>
      </c>
      <c r="B1691" s="446">
        <v>2417</v>
      </c>
      <c r="C1691" s="415"/>
      <c r="D1691" s="416" t="e">
        <v>#N/A</v>
      </c>
      <c r="E1691" s="191" t="s">
        <v>2693</v>
      </c>
      <c r="F1691" s="67"/>
      <c r="G1691" s="67"/>
      <c r="H1691" s="65" t="s">
        <v>2950</v>
      </c>
      <c r="J1691" s="65" t="s">
        <v>2970</v>
      </c>
      <c r="Q1691" s="65">
        <v>206</v>
      </c>
      <c r="R1691" s="260" t="s">
        <v>2953</v>
      </c>
      <c r="S1691" s="260" t="s">
        <v>2953</v>
      </c>
      <c r="Y1691" s="6" t="s">
        <v>2953</v>
      </c>
    </row>
    <row r="1692" spans="1:25">
      <c r="A1692" s="80">
        <v>1818</v>
      </c>
      <c r="B1692" s="446">
        <v>2418</v>
      </c>
      <c r="C1692" s="415"/>
      <c r="D1692" s="416" t="e">
        <v>#N/A</v>
      </c>
      <c r="E1692" s="191" t="s">
        <v>4472</v>
      </c>
      <c r="F1692" s="67"/>
      <c r="G1692" s="67"/>
      <c r="H1692" s="65" t="s">
        <v>2950</v>
      </c>
      <c r="J1692" s="65" t="s">
        <v>2970</v>
      </c>
      <c r="Q1692" s="65">
        <v>517</v>
      </c>
      <c r="R1692" s="260" t="s">
        <v>2953</v>
      </c>
      <c r="S1692" s="260" t="s">
        <v>2953</v>
      </c>
      <c r="Y1692" s="6" t="s">
        <v>2953</v>
      </c>
    </row>
    <row r="1693" spans="1:25">
      <c r="A1693" s="80">
        <v>1819</v>
      </c>
      <c r="B1693" s="446">
        <v>2419</v>
      </c>
      <c r="C1693" s="415"/>
      <c r="D1693" s="416" t="e">
        <v>#N/A</v>
      </c>
      <c r="E1693" s="191" t="s">
        <v>4473</v>
      </c>
      <c r="F1693" s="67"/>
      <c r="G1693" s="67"/>
      <c r="H1693" s="65" t="s">
        <v>2950</v>
      </c>
      <c r="J1693" s="65" t="s">
        <v>2970</v>
      </c>
      <c r="Q1693" s="65">
        <v>57</v>
      </c>
      <c r="R1693" s="260" t="s">
        <v>2953</v>
      </c>
      <c r="S1693" s="260" t="s">
        <v>2953</v>
      </c>
      <c r="Y1693" s="6" t="s">
        <v>2953</v>
      </c>
    </row>
    <row r="1694" spans="1:25">
      <c r="A1694" s="80">
        <v>1820</v>
      </c>
      <c r="B1694" s="446">
        <v>2420</v>
      </c>
      <c r="C1694" s="415"/>
      <c r="D1694" s="416" t="e">
        <v>#N/A</v>
      </c>
      <c r="E1694" s="191" t="s">
        <v>4474</v>
      </c>
      <c r="F1694" s="67"/>
      <c r="G1694" s="67"/>
      <c r="H1694" s="65" t="s">
        <v>2950</v>
      </c>
      <c r="J1694" s="65" t="s">
        <v>2970</v>
      </c>
      <c r="Q1694" s="65">
        <v>119</v>
      </c>
      <c r="R1694" s="260" t="s">
        <v>2953</v>
      </c>
      <c r="S1694" s="260" t="s">
        <v>2953</v>
      </c>
      <c r="Y1694" s="6" t="s">
        <v>2953</v>
      </c>
    </row>
    <row r="1695" spans="1:25">
      <c r="A1695" s="80">
        <v>1821</v>
      </c>
      <c r="B1695" s="446">
        <v>2421</v>
      </c>
      <c r="C1695" s="415"/>
      <c r="D1695" s="416" t="e">
        <v>#N/A</v>
      </c>
      <c r="E1695" s="191" t="s">
        <v>4475</v>
      </c>
      <c r="F1695" s="67"/>
      <c r="G1695" s="67"/>
      <c r="H1695" s="65" t="s">
        <v>2950</v>
      </c>
      <c r="J1695" s="65" t="s">
        <v>2970</v>
      </c>
      <c r="Q1695" s="65">
        <v>513</v>
      </c>
      <c r="R1695" s="260" t="s">
        <v>2953</v>
      </c>
      <c r="S1695" s="260" t="s">
        <v>2953</v>
      </c>
      <c r="Y1695" s="6" t="s">
        <v>2953</v>
      </c>
    </row>
    <row r="1696" spans="1:25">
      <c r="A1696" s="80">
        <v>1822</v>
      </c>
      <c r="B1696" s="446">
        <v>2422</v>
      </c>
      <c r="C1696" s="415"/>
      <c r="D1696" s="416" t="e">
        <v>#N/A</v>
      </c>
      <c r="E1696" s="191" t="s">
        <v>2660</v>
      </c>
      <c r="F1696" s="67"/>
      <c r="G1696" s="67"/>
      <c r="H1696" s="65" t="s">
        <v>2950</v>
      </c>
      <c r="J1696" s="65" t="s">
        <v>2970</v>
      </c>
      <c r="Q1696" s="65">
        <v>115</v>
      </c>
      <c r="R1696" s="260" t="s">
        <v>2953</v>
      </c>
      <c r="S1696" s="260" t="s">
        <v>2953</v>
      </c>
      <c r="Y1696" s="6" t="s">
        <v>2953</v>
      </c>
    </row>
    <row r="1697" spans="1:25">
      <c r="A1697" s="80">
        <v>1823</v>
      </c>
      <c r="B1697" s="446">
        <v>2423</v>
      </c>
      <c r="C1697" s="415"/>
      <c r="D1697" s="416" t="e">
        <v>#N/A</v>
      </c>
      <c r="E1697" s="191" t="s">
        <v>4476</v>
      </c>
      <c r="F1697" s="67"/>
      <c r="G1697" s="67"/>
      <c r="H1697" s="65" t="s">
        <v>2950</v>
      </c>
      <c r="J1697" s="65" t="s">
        <v>2970</v>
      </c>
      <c r="Q1697" s="65">
        <v>498</v>
      </c>
      <c r="R1697" s="260" t="s">
        <v>2953</v>
      </c>
      <c r="S1697" s="260" t="s">
        <v>2953</v>
      </c>
      <c r="Y1697" s="6" t="s">
        <v>2953</v>
      </c>
    </row>
    <row r="1698" spans="1:25">
      <c r="A1698" s="80">
        <v>1824</v>
      </c>
      <c r="B1698" s="446">
        <v>2424</v>
      </c>
      <c r="C1698" s="415"/>
      <c r="D1698" s="416" t="e">
        <v>#N/A</v>
      </c>
      <c r="E1698" s="191" t="s">
        <v>2701</v>
      </c>
      <c r="F1698" s="67"/>
      <c r="G1698" s="67"/>
      <c r="H1698" s="65" t="s">
        <v>2950</v>
      </c>
      <c r="J1698" s="65" t="s">
        <v>2610</v>
      </c>
      <c r="Q1698" s="65">
        <v>382</v>
      </c>
      <c r="R1698" s="260" t="s">
        <v>2953</v>
      </c>
      <c r="S1698" s="260" t="s">
        <v>2953</v>
      </c>
      <c r="Y1698" s="6" t="s">
        <v>2953</v>
      </c>
    </row>
    <row r="1699" spans="1:25">
      <c r="A1699" s="80">
        <v>1825</v>
      </c>
      <c r="B1699" s="446">
        <v>2425</v>
      </c>
      <c r="C1699" s="415"/>
      <c r="D1699" s="416" t="e">
        <v>#N/A</v>
      </c>
      <c r="E1699" s="191" t="s">
        <v>4477</v>
      </c>
      <c r="F1699" s="67"/>
      <c r="G1699" s="67"/>
      <c r="H1699" s="65" t="s">
        <v>2950</v>
      </c>
      <c r="J1699" s="65" t="s">
        <v>2447</v>
      </c>
      <c r="Q1699" s="65">
        <v>303</v>
      </c>
      <c r="R1699" s="260" t="s">
        <v>2953</v>
      </c>
      <c r="S1699" s="260" t="s">
        <v>2953</v>
      </c>
      <c r="Y1699" s="6" t="s">
        <v>2953</v>
      </c>
    </row>
    <row r="1700" spans="1:25">
      <c r="A1700" s="80">
        <v>1826</v>
      </c>
      <c r="B1700" s="446">
        <v>2426</v>
      </c>
      <c r="C1700" s="415"/>
      <c r="D1700" s="416" t="e">
        <v>#N/A</v>
      </c>
      <c r="E1700" s="191" t="s">
        <v>4478</v>
      </c>
      <c r="F1700" s="67"/>
      <c r="G1700" s="67"/>
      <c r="H1700" s="65" t="s">
        <v>2950</v>
      </c>
      <c r="J1700" s="65" t="s">
        <v>2447</v>
      </c>
      <c r="Q1700" s="65">
        <v>140</v>
      </c>
      <c r="R1700" s="260" t="s">
        <v>2953</v>
      </c>
      <c r="S1700" s="260" t="s">
        <v>2953</v>
      </c>
      <c r="Y1700" s="6" t="s">
        <v>2953</v>
      </c>
    </row>
    <row r="1701" spans="1:25">
      <c r="A1701" s="80">
        <v>1827</v>
      </c>
      <c r="B1701" s="446">
        <v>2427</v>
      </c>
      <c r="C1701" s="415"/>
      <c r="D1701" s="416" t="e">
        <v>#N/A</v>
      </c>
      <c r="E1701" s="191" t="s">
        <v>4479</v>
      </c>
      <c r="F1701" s="67"/>
      <c r="G1701" s="67"/>
      <c r="H1701" s="65" t="s">
        <v>2950</v>
      </c>
      <c r="J1701" s="65" t="s">
        <v>2447</v>
      </c>
      <c r="Q1701" s="65">
        <v>348</v>
      </c>
      <c r="R1701" s="260" t="s">
        <v>2953</v>
      </c>
      <c r="S1701" s="260" t="s">
        <v>2953</v>
      </c>
      <c r="Y1701" s="6" t="s">
        <v>2953</v>
      </c>
    </row>
    <row r="1702" spans="1:25">
      <c r="A1702" s="80">
        <v>1828</v>
      </c>
      <c r="B1702" s="446">
        <v>2428</v>
      </c>
      <c r="C1702" s="415"/>
      <c r="D1702" s="416" t="e">
        <v>#N/A</v>
      </c>
      <c r="E1702" s="191" t="s">
        <v>4480</v>
      </c>
      <c r="F1702" s="67"/>
      <c r="G1702" s="67"/>
      <c r="H1702" s="65" t="s">
        <v>2950</v>
      </c>
      <c r="J1702" s="65" t="s">
        <v>2447</v>
      </c>
      <c r="Q1702" s="65">
        <v>356</v>
      </c>
      <c r="R1702" s="260" t="s">
        <v>2953</v>
      </c>
      <c r="S1702" s="260" t="s">
        <v>2953</v>
      </c>
      <c r="Y1702" s="6" t="s">
        <v>2953</v>
      </c>
    </row>
    <row r="1703" spans="1:25">
      <c r="A1703" s="80">
        <v>1829</v>
      </c>
      <c r="B1703" s="446">
        <v>2429</v>
      </c>
      <c r="C1703" s="415"/>
      <c r="D1703" s="416" t="e">
        <v>#N/A</v>
      </c>
      <c r="E1703" s="191" t="s">
        <v>2707</v>
      </c>
      <c r="F1703" s="67"/>
      <c r="G1703" s="67"/>
      <c r="H1703" s="65" t="s">
        <v>2950</v>
      </c>
      <c r="Q1703" s="65">
        <v>388</v>
      </c>
      <c r="R1703" s="260" t="s">
        <v>2953</v>
      </c>
      <c r="S1703" s="260" t="s">
        <v>2953</v>
      </c>
      <c r="Y1703" s="6" t="s">
        <v>2953</v>
      </c>
    </row>
    <row r="1704" spans="1:25">
      <c r="A1704" s="80">
        <v>1830</v>
      </c>
      <c r="B1704" s="446">
        <v>2430</v>
      </c>
      <c r="C1704" s="415"/>
      <c r="D1704" s="416" t="e">
        <v>#N/A</v>
      </c>
      <c r="E1704" s="191" t="s">
        <v>2708</v>
      </c>
      <c r="F1704" s="67"/>
      <c r="G1704" s="67"/>
      <c r="H1704" s="65" t="s">
        <v>2950</v>
      </c>
      <c r="Q1704" s="65">
        <v>386</v>
      </c>
      <c r="R1704" s="260" t="s">
        <v>2953</v>
      </c>
      <c r="S1704" s="260" t="s">
        <v>2953</v>
      </c>
      <c r="Y1704" s="6" t="s">
        <v>2953</v>
      </c>
    </row>
    <row r="1705" spans="1:25">
      <c r="A1705" s="80">
        <v>1831</v>
      </c>
      <c r="B1705" s="446">
        <v>2431</v>
      </c>
      <c r="C1705" s="415"/>
      <c r="D1705" s="416" t="e">
        <v>#N/A</v>
      </c>
      <c r="E1705" s="191" t="s">
        <v>2709</v>
      </c>
      <c r="F1705" s="67"/>
      <c r="G1705" s="67"/>
      <c r="H1705" s="65" t="s">
        <v>2950</v>
      </c>
      <c r="Q1705" s="65">
        <v>391</v>
      </c>
      <c r="R1705" s="260" t="s">
        <v>2953</v>
      </c>
      <c r="S1705" s="260" t="s">
        <v>2953</v>
      </c>
      <c r="Y1705" s="6" t="s">
        <v>2953</v>
      </c>
    </row>
    <row r="1706" spans="1:25">
      <c r="A1706" s="80">
        <v>1832</v>
      </c>
      <c r="B1706" s="446">
        <v>2432</v>
      </c>
      <c r="C1706" s="415"/>
      <c r="D1706" s="416" t="e">
        <v>#N/A</v>
      </c>
      <c r="E1706" s="191" t="s">
        <v>2710</v>
      </c>
      <c r="F1706" s="67"/>
      <c r="G1706" s="67"/>
      <c r="H1706" s="65" t="s">
        <v>2950</v>
      </c>
      <c r="Q1706" s="65">
        <v>387</v>
      </c>
      <c r="R1706" s="260" t="s">
        <v>2953</v>
      </c>
      <c r="S1706" s="260" t="s">
        <v>2953</v>
      </c>
      <c r="Y1706" s="6" t="s">
        <v>2953</v>
      </c>
    </row>
    <row r="1707" spans="1:25">
      <c r="A1707" s="80">
        <v>1833</v>
      </c>
      <c r="B1707" s="446">
        <v>2433</v>
      </c>
      <c r="C1707" s="415"/>
      <c r="D1707" s="416" t="e">
        <v>#N/A</v>
      </c>
      <c r="E1707" s="191" t="s">
        <v>2711</v>
      </c>
      <c r="F1707" s="67"/>
      <c r="G1707" s="67"/>
      <c r="H1707" s="65" t="s">
        <v>2950</v>
      </c>
      <c r="Q1707" s="65">
        <v>390</v>
      </c>
      <c r="R1707" s="260" t="s">
        <v>2953</v>
      </c>
      <c r="S1707" s="260" t="s">
        <v>2953</v>
      </c>
      <c r="Y1707" s="6" t="s">
        <v>2953</v>
      </c>
    </row>
    <row r="1708" spans="1:25">
      <c r="A1708" s="80">
        <v>1834</v>
      </c>
      <c r="B1708" s="446">
        <v>2434</v>
      </c>
      <c r="C1708" s="415"/>
      <c r="D1708" s="416" t="e">
        <v>#N/A</v>
      </c>
      <c r="E1708" s="191" t="s">
        <v>2712</v>
      </c>
      <c r="F1708" s="67"/>
      <c r="G1708" s="67"/>
      <c r="H1708" s="65" t="s">
        <v>2950</v>
      </c>
      <c r="Q1708" s="65">
        <v>389</v>
      </c>
      <c r="R1708" s="260" t="s">
        <v>2953</v>
      </c>
      <c r="S1708" s="260" t="s">
        <v>2953</v>
      </c>
      <c r="Y1708" s="6" t="s">
        <v>2953</v>
      </c>
    </row>
    <row r="1709" spans="1:25">
      <c r="A1709" s="80">
        <v>1835</v>
      </c>
      <c r="B1709" s="446">
        <v>2435</v>
      </c>
      <c r="C1709" s="415"/>
      <c r="D1709" s="416" t="e">
        <v>#N/A</v>
      </c>
      <c r="E1709" s="191" t="s">
        <v>2713</v>
      </c>
      <c r="F1709" s="67"/>
      <c r="G1709" s="67"/>
      <c r="H1709" s="65" t="s">
        <v>2950</v>
      </c>
      <c r="J1709" s="67" t="s">
        <v>3036</v>
      </c>
      <c r="Q1709" s="65">
        <v>280</v>
      </c>
      <c r="R1709" s="260" t="s">
        <v>2953</v>
      </c>
      <c r="S1709" s="260" t="s">
        <v>2953</v>
      </c>
      <c r="Y1709" s="6" t="s">
        <v>2953</v>
      </c>
    </row>
    <row r="1710" spans="1:25">
      <c r="A1710" s="80">
        <v>1836</v>
      </c>
      <c r="B1710" s="446">
        <v>2436</v>
      </c>
      <c r="C1710" s="415"/>
      <c r="D1710" s="416" t="e">
        <v>#N/A</v>
      </c>
      <c r="E1710" s="191" t="s">
        <v>2714</v>
      </c>
      <c r="F1710" s="67"/>
      <c r="G1710" s="67"/>
      <c r="H1710" s="65" t="s">
        <v>2950</v>
      </c>
      <c r="J1710" s="67" t="s">
        <v>3036</v>
      </c>
      <c r="Q1710" s="65">
        <v>221</v>
      </c>
      <c r="R1710" s="260" t="s">
        <v>2953</v>
      </c>
      <c r="S1710" s="260" t="s">
        <v>2953</v>
      </c>
      <c r="Y1710" s="6" t="s">
        <v>2953</v>
      </c>
    </row>
    <row r="1711" spans="1:25">
      <c r="A1711" s="80">
        <v>1837</v>
      </c>
      <c r="B1711" s="446">
        <v>2437</v>
      </c>
      <c r="C1711" s="415"/>
      <c r="D1711" s="416" t="e">
        <v>#N/A</v>
      </c>
      <c r="E1711" s="191" t="s">
        <v>2715</v>
      </c>
      <c r="F1711" s="67"/>
      <c r="G1711" s="67"/>
      <c r="H1711" s="65" t="s">
        <v>2950</v>
      </c>
      <c r="J1711" s="67" t="s">
        <v>3036</v>
      </c>
      <c r="Q1711" s="65">
        <v>279</v>
      </c>
      <c r="R1711" s="260" t="s">
        <v>2953</v>
      </c>
      <c r="S1711" s="260" t="s">
        <v>2953</v>
      </c>
      <c r="Y1711" s="6" t="s">
        <v>2953</v>
      </c>
    </row>
    <row r="1712" spans="1:25">
      <c r="A1712" s="80">
        <v>1838</v>
      </c>
      <c r="B1712" s="446">
        <v>2438</v>
      </c>
      <c r="C1712" s="415"/>
      <c r="D1712" s="416" t="e">
        <v>#N/A</v>
      </c>
      <c r="E1712" s="191" t="s">
        <v>2716</v>
      </c>
      <c r="F1712" s="67"/>
      <c r="G1712" s="67"/>
      <c r="H1712" s="65" t="s">
        <v>2950</v>
      </c>
      <c r="J1712" s="67" t="s">
        <v>3036</v>
      </c>
      <c r="Q1712" s="65">
        <v>198</v>
      </c>
      <c r="R1712" s="260" t="s">
        <v>2953</v>
      </c>
      <c r="S1712" s="260" t="s">
        <v>2953</v>
      </c>
      <c r="Y1712" s="6" t="s">
        <v>2953</v>
      </c>
    </row>
    <row r="1713" spans="1:25">
      <c r="A1713" s="80">
        <v>1839</v>
      </c>
      <c r="B1713" s="446">
        <v>2439</v>
      </c>
      <c r="C1713" s="415"/>
      <c r="D1713" s="416" t="e">
        <v>#N/A</v>
      </c>
      <c r="E1713" s="191" t="s">
        <v>2717</v>
      </c>
      <c r="F1713" s="67"/>
      <c r="G1713" s="67"/>
      <c r="H1713" s="65" t="s">
        <v>2950</v>
      </c>
      <c r="J1713" s="67" t="s">
        <v>3036</v>
      </c>
      <c r="Q1713" s="65">
        <v>197</v>
      </c>
      <c r="R1713" s="260" t="s">
        <v>2953</v>
      </c>
      <c r="S1713" s="260" t="s">
        <v>2953</v>
      </c>
      <c r="Y1713" s="6" t="s">
        <v>2953</v>
      </c>
    </row>
    <row r="1714" spans="1:25">
      <c r="A1714" s="80">
        <v>1840</v>
      </c>
      <c r="B1714" s="446">
        <v>2440</v>
      </c>
      <c r="C1714" s="415"/>
      <c r="D1714" s="416" t="e">
        <v>#N/A</v>
      </c>
      <c r="E1714" s="191" t="s">
        <v>2719</v>
      </c>
      <c r="F1714" s="67"/>
      <c r="G1714" s="67"/>
      <c r="H1714" s="65" t="s">
        <v>2950</v>
      </c>
      <c r="J1714" s="65" t="s">
        <v>2610</v>
      </c>
      <c r="Q1714" s="65">
        <v>14</v>
      </c>
      <c r="R1714" s="260" t="s">
        <v>2953</v>
      </c>
      <c r="S1714" s="260" t="s">
        <v>2953</v>
      </c>
      <c r="Y1714" s="6" t="s">
        <v>3807</v>
      </c>
    </row>
    <row r="1715" spans="1:25">
      <c r="A1715" s="80">
        <v>1841</v>
      </c>
      <c r="B1715" s="446">
        <v>2441</v>
      </c>
      <c r="C1715" s="415"/>
      <c r="D1715" s="416" t="e">
        <v>#N/A</v>
      </c>
      <c r="E1715" s="191" t="s">
        <v>2720</v>
      </c>
      <c r="F1715" s="67"/>
      <c r="G1715" s="67"/>
      <c r="H1715" s="65" t="s">
        <v>2950</v>
      </c>
      <c r="J1715" s="65" t="s">
        <v>2610</v>
      </c>
      <c r="Q1715" s="65">
        <v>606</v>
      </c>
      <c r="R1715" s="260" t="s">
        <v>2953</v>
      </c>
      <c r="S1715" s="260" t="s">
        <v>2953</v>
      </c>
      <c r="Y1715" s="6" t="s">
        <v>2953</v>
      </c>
    </row>
    <row r="1716" spans="1:25">
      <c r="A1716" s="80">
        <v>1842</v>
      </c>
      <c r="B1716" s="446">
        <v>2442</v>
      </c>
      <c r="C1716" s="415"/>
      <c r="D1716" s="416" t="e">
        <v>#N/A</v>
      </c>
      <c r="E1716" s="191" t="s">
        <v>2721</v>
      </c>
      <c r="F1716" s="67"/>
      <c r="G1716" s="67"/>
      <c r="H1716" s="65" t="s">
        <v>2950</v>
      </c>
      <c r="J1716" s="65" t="s">
        <v>2610</v>
      </c>
      <c r="Q1716" s="65">
        <v>608</v>
      </c>
      <c r="R1716" s="260" t="s">
        <v>2953</v>
      </c>
      <c r="S1716" s="260" t="s">
        <v>2953</v>
      </c>
      <c r="Y1716" s="6" t="s">
        <v>2953</v>
      </c>
    </row>
    <row r="1717" spans="1:25">
      <c r="A1717" s="80">
        <v>1843</v>
      </c>
      <c r="B1717" s="446">
        <v>2443</v>
      </c>
      <c r="C1717" s="415"/>
      <c r="D1717" s="416" t="e">
        <v>#N/A</v>
      </c>
      <c r="E1717" s="191" t="s">
        <v>2722</v>
      </c>
      <c r="F1717" s="67"/>
      <c r="G1717" s="67"/>
      <c r="H1717" s="65" t="s">
        <v>2950</v>
      </c>
      <c r="J1717" s="65" t="s">
        <v>2610</v>
      </c>
      <c r="Q1717" s="65">
        <v>544</v>
      </c>
      <c r="R1717" s="260" t="s">
        <v>2953</v>
      </c>
      <c r="S1717" s="260" t="s">
        <v>2953</v>
      </c>
      <c r="Y1717" s="6" t="s">
        <v>2953</v>
      </c>
    </row>
    <row r="1718" spans="1:25">
      <c r="A1718" s="80">
        <v>1844</v>
      </c>
      <c r="B1718" s="446">
        <v>2444</v>
      </c>
      <c r="C1718" s="415"/>
      <c r="D1718" s="416" t="e">
        <v>#N/A</v>
      </c>
      <c r="E1718" s="191" t="s">
        <v>2723</v>
      </c>
      <c r="F1718" s="67"/>
      <c r="G1718" s="67"/>
      <c r="H1718" s="65" t="s">
        <v>2950</v>
      </c>
      <c r="J1718" s="65" t="s">
        <v>2610</v>
      </c>
      <c r="Q1718" s="65">
        <v>605</v>
      </c>
      <c r="R1718" s="260" t="s">
        <v>2953</v>
      </c>
      <c r="S1718" s="260" t="s">
        <v>2953</v>
      </c>
      <c r="Y1718" s="6" t="s">
        <v>2953</v>
      </c>
    </row>
    <row r="1719" spans="1:25">
      <c r="A1719" s="80">
        <v>1845</v>
      </c>
      <c r="B1719" s="446">
        <v>2445</v>
      </c>
      <c r="C1719" s="415"/>
      <c r="D1719" s="416" t="e">
        <v>#N/A</v>
      </c>
      <c r="E1719" s="191" t="s">
        <v>2724</v>
      </c>
      <c r="F1719" s="67"/>
      <c r="G1719" s="67"/>
      <c r="H1719" s="65" t="s">
        <v>2950</v>
      </c>
      <c r="J1719" s="65" t="s">
        <v>2610</v>
      </c>
      <c r="Q1719" s="65">
        <v>604</v>
      </c>
      <c r="R1719" s="260" t="s">
        <v>2953</v>
      </c>
      <c r="S1719" s="260" t="s">
        <v>2953</v>
      </c>
      <c r="Y1719" s="6" t="s">
        <v>2953</v>
      </c>
    </row>
    <row r="1720" spans="1:25">
      <c r="A1720" s="80">
        <v>1846</v>
      </c>
      <c r="B1720" s="446">
        <v>2446</v>
      </c>
      <c r="C1720" s="415"/>
      <c r="D1720" s="416" t="e">
        <v>#N/A</v>
      </c>
      <c r="E1720" s="191" t="s">
        <v>2727</v>
      </c>
      <c r="F1720" s="67"/>
      <c r="G1720" s="67"/>
      <c r="H1720" s="65" t="s">
        <v>3791</v>
      </c>
      <c r="J1720" s="65" t="s">
        <v>3792</v>
      </c>
      <c r="Q1720" s="65">
        <v>191</v>
      </c>
      <c r="R1720" s="260" t="s">
        <v>2953</v>
      </c>
      <c r="S1720" s="260" t="s">
        <v>2953</v>
      </c>
      <c r="Y1720" s="6" t="s">
        <v>2953</v>
      </c>
    </row>
    <row r="1721" spans="1:25">
      <c r="A1721" s="80">
        <v>1847</v>
      </c>
      <c r="B1721" s="446">
        <v>2447</v>
      </c>
      <c r="C1721" s="415"/>
      <c r="D1721" s="416" t="e">
        <v>#N/A</v>
      </c>
      <c r="E1721" s="191" t="s">
        <v>2728</v>
      </c>
      <c r="F1721" s="67"/>
      <c r="G1721" s="67"/>
      <c r="H1721" s="65" t="s">
        <v>3791</v>
      </c>
      <c r="J1721" s="65" t="s">
        <v>3792</v>
      </c>
      <c r="Q1721" s="65">
        <v>219</v>
      </c>
      <c r="R1721" s="260" t="s">
        <v>2953</v>
      </c>
      <c r="S1721" s="260" t="s">
        <v>2953</v>
      </c>
      <c r="Y1721" s="6" t="s">
        <v>2953</v>
      </c>
    </row>
    <row r="1722" spans="1:25">
      <c r="A1722" s="80">
        <v>1848</v>
      </c>
      <c r="B1722" s="446">
        <v>2448</v>
      </c>
      <c r="C1722" s="415"/>
      <c r="D1722" s="416" t="e">
        <v>#N/A</v>
      </c>
      <c r="E1722" s="191" t="s">
        <v>2729</v>
      </c>
      <c r="F1722" s="67"/>
      <c r="G1722" s="67"/>
      <c r="H1722" s="65" t="s">
        <v>2950</v>
      </c>
      <c r="Q1722" s="65">
        <v>214</v>
      </c>
      <c r="R1722" s="260" t="s">
        <v>2953</v>
      </c>
      <c r="S1722" s="260" t="s">
        <v>2953</v>
      </c>
      <c r="Y1722" s="6" t="s">
        <v>2953</v>
      </c>
    </row>
    <row r="1723" spans="1:25">
      <c r="A1723" s="80">
        <v>1849</v>
      </c>
      <c r="B1723" s="446">
        <v>2449</v>
      </c>
      <c r="C1723" s="415"/>
      <c r="D1723" s="416" t="e">
        <v>#N/A</v>
      </c>
      <c r="E1723" s="191" t="s">
        <v>2730</v>
      </c>
      <c r="F1723" s="67"/>
      <c r="G1723" s="67"/>
      <c r="H1723" s="65" t="s">
        <v>2950</v>
      </c>
      <c r="Q1723" s="65">
        <v>271</v>
      </c>
      <c r="R1723" s="260" t="s">
        <v>2953</v>
      </c>
      <c r="S1723" s="260" t="s">
        <v>2953</v>
      </c>
      <c r="Y1723" s="6" t="s">
        <v>2953</v>
      </c>
    </row>
    <row r="1724" spans="1:25">
      <c r="A1724" s="80">
        <v>1850</v>
      </c>
      <c r="B1724" s="446">
        <v>2450</v>
      </c>
      <c r="C1724" s="415"/>
      <c r="D1724" s="416" t="e">
        <v>#N/A</v>
      </c>
      <c r="E1724" s="191" t="s">
        <v>2731</v>
      </c>
      <c r="F1724" s="67"/>
      <c r="G1724" s="67"/>
      <c r="H1724" s="65" t="s">
        <v>2950</v>
      </c>
      <c r="Q1724" s="65">
        <v>274</v>
      </c>
      <c r="R1724" s="260" t="s">
        <v>2953</v>
      </c>
      <c r="S1724" s="260" t="s">
        <v>2953</v>
      </c>
      <c r="Y1724" s="6" t="s">
        <v>2953</v>
      </c>
    </row>
    <row r="1725" spans="1:25">
      <c r="A1725" s="80">
        <v>1851</v>
      </c>
      <c r="B1725" s="446">
        <v>2451</v>
      </c>
      <c r="C1725" s="415"/>
      <c r="D1725" s="416" t="e">
        <v>#N/A</v>
      </c>
      <c r="E1725" s="191" t="s">
        <v>2734</v>
      </c>
      <c r="F1725" s="67"/>
      <c r="G1725" s="67"/>
      <c r="H1725" s="65" t="s">
        <v>2950</v>
      </c>
      <c r="Q1725" s="65">
        <v>313</v>
      </c>
      <c r="R1725" s="260" t="s">
        <v>2953</v>
      </c>
      <c r="S1725" s="260" t="s">
        <v>2953</v>
      </c>
      <c r="Y1725" s="6" t="s">
        <v>2953</v>
      </c>
    </row>
    <row r="1726" spans="1:25">
      <c r="A1726" s="80">
        <v>1852</v>
      </c>
      <c r="B1726" s="446">
        <v>2452</v>
      </c>
      <c r="C1726" s="415"/>
      <c r="D1726" s="416" t="e">
        <v>#N/A</v>
      </c>
      <c r="E1726" s="191" t="s">
        <v>2735</v>
      </c>
      <c r="F1726" s="67"/>
      <c r="G1726" s="67"/>
      <c r="H1726" s="65" t="s">
        <v>2950</v>
      </c>
      <c r="Q1726" s="65">
        <v>443</v>
      </c>
      <c r="R1726" s="260" t="s">
        <v>2953</v>
      </c>
      <c r="S1726" s="260" t="s">
        <v>2953</v>
      </c>
      <c r="Y1726" s="6" t="s">
        <v>2953</v>
      </c>
    </row>
    <row r="1727" spans="1:25">
      <c r="A1727" s="80">
        <v>1853</v>
      </c>
      <c r="B1727" s="446">
        <v>2453</v>
      </c>
      <c r="C1727" s="415"/>
      <c r="D1727" s="416" t="e">
        <v>#N/A</v>
      </c>
      <c r="E1727" s="191" t="s">
        <v>4481</v>
      </c>
      <c r="F1727" s="67"/>
      <c r="G1727" s="67"/>
      <c r="H1727" s="65" t="s">
        <v>2950</v>
      </c>
      <c r="Q1727" s="65">
        <v>40</v>
      </c>
      <c r="R1727" s="260" t="s">
        <v>2953</v>
      </c>
      <c r="S1727" s="260" t="s">
        <v>2953</v>
      </c>
      <c r="Y1727" s="6" t="s">
        <v>2953</v>
      </c>
    </row>
    <row r="1728" spans="1:25">
      <c r="A1728" s="80">
        <v>1854</v>
      </c>
      <c r="B1728" s="446">
        <v>2454</v>
      </c>
      <c r="C1728" s="415"/>
      <c r="D1728" s="416" t="e">
        <v>#N/A</v>
      </c>
      <c r="E1728" s="191" t="s">
        <v>2737</v>
      </c>
      <c r="F1728" s="67"/>
      <c r="G1728" s="67"/>
      <c r="H1728" s="65" t="s">
        <v>2950</v>
      </c>
      <c r="J1728" s="65" t="s">
        <v>2610</v>
      </c>
      <c r="Q1728" s="65">
        <v>442</v>
      </c>
      <c r="R1728" s="260" t="s">
        <v>2953</v>
      </c>
      <c r="S1728" s="260" t="s">
        <v>2953</v>
      </c>
      <c r="Y1728" s="6" t="s">
        <v>2953</v>
      </c>
    </row>
    <row r="1729" spans="1:25">
      <c r="A1729" s="80">
        <v>1855</v>
      </c>
      <c r="B1729" s="446">
        <v>2455</v>
      </c>
      <c r="C1729" s="415"/>
      <c r="D1729" s="416" t="e">
        <v>#N/A</v>
      </c>
      <c r="E1729" s="191" t="s">
        <v>2738</v>
      </c>
      <c r="F1729" s="67"/>
      <c r="G1729" s="67"/>
      <c r="H1729" s="65" t="s">
        <v>2950</v>
      </c>
      <c r="Q1729" s="65">
        <v>516</v>
      </c>
      <c r="R1729" s="260" t="s">
        <v>2953</v>
      </c>
      <c r="S1729" s="260" t="s">
        <v>2953</v>
      </c>
      <c r="Y1729" s="6" t="s">
        <v>2953</v>
      </c>
    </row>
    <row r="1730" spans="1:25">
      <c r="A1730" s="80">
        <v>1856</v>
      </c>
      <c r="B1730" s="446">
        <v>2456</v>
      </c>
      <c r="C1730" s="415"/>
      <c r="D1730" s="416" t="e">
        <v>#N/A</v>
      </c>
      <c r="E1730" s="191" t="s">
        <v>2739</v>
      </c>
      <c r="F1730" s="67"/>
      <c r="G1730" s="67"/>
      <c r="H1730" s="65" t="s">
        <v>2950</v>
      </c>
      <c r="Q1730" s="65">
        <v>350</v>
      </c>
      <c r="R1730" s="260" t="s">
        <v>2953</v>
      </c>
      <c r="S1730" s="260" t="s">
        <v>2953</v>
      </c>
      <c r="Y1730" s="6" t="s">
        <v>2953</v>
      </c>
    </row>
    <row r="1731" spans="1:25">
      <c r="A1731" s="80">
        <v>1857</v>
      </c>
      <c r="B1731" s="446">
        <v>2457</v>
      </c>
      <c r="C1731" s="415"/>
      <c r="D1731" s="416" t="e">
        <v>#N/A</v>
      </c>
      <c r="E1731" s="191" t="s">
        <v>2740</v>
      </c>
      <c r="F1731" s="67"/>
      <c r="G1731" s="67"/>
      <c r="H1731" s="65" t="s">
        <v>2950</v>
      </c>
      <c r="Q1731" s="65">
        <v>454</v>
      </c>
      <c r="R1731" s="260" t="s">
        <v>2953</v>
      </c>
      <c r="S1731" s="260" t="s">
        <v>2953</v>
      </c>
      <c r="Y1731" s="6" t="s">
        <v>2953</v>
      </c>
    </row>
    <row r="1732" spans="1:25">
      <c r="A1732" s="80">
        <v>1858</v>
      </c>
      <c r="B1732" s="446">
        <v>2458</v>
      </c>
      <c r="C1732" s="415"/>
      <c r="D1732" s="416" t="e">
        <v>#N/A</v>
      </c>
      <c r="E1732" s="191" t="s">
        <v>2741</v>
      </c>
      <c r="F1732" s="67"/>
      <c r="G1732" s="67"/>
      <c r="H1732" s="65" t="s">
        <v>2950</v>
      </c>
      <c r="J1732" s="67" t="s">
        <v>3036</v>
      </c>
      <c r="Q1732" s="65">
        <v>235</v>
      </c>
      <c r="R1732" s="260" t="s">
        <v>2953</v>
      </c>
      <c r="S1732" s="260" t="s">
        <v>2953</v>
      </c>
      <c r="Y1732" s="6" t="s">
        <v>2953</v>
      </c>
    </row>
    <row r="1733" spans="1:25">
      <c r="A1733" s="80">
        <v>1859</v>
      </c>
      <c r="B1733" s="446">
        <v>2459</v>
      </c>
      <c r="C1733" s="415"/>
      <c r="D1733" s="416" t="e">
        <v>#N/A</v>
      </c>
      <c r="E1733" s="191" t="s">
        <v>2742</v>
      </c>
      <c r="F1733" s="67"/>
      <c r="G1733" s="67"/>
      <c r="H1733" s="65" t="s">
        <v>2950</v>
      </c>
      <c r="J1733" s="67" t="s">
        <v>3036</v>
      </c>
      <c r="Q1733" s="65">
        <v>236</v>
      </c>
      <c r="R1733" s="260" t="s">
        <v>2953</v>
      </c>
      <c r="S1733" s="260" t="s">
        <v>2953</v>
      </c>
      <c r="Y1733" s="6" t="s">
        <v>2953</v>
      </c>
    </row>
    <row r="1734" spans="1:25">
      <c r="A1734" s="80">
        <v>1860</v>
      </c>
      <c r="B1734" s="446">
        <v>2460</v>
      </c>
      <c r="C1734" s="415"/>
      <c r="D1734" s="416" t="e">
        <v>#N/A</v>
      </c>
      <c r="E1734" s="191" t="s">
        <v>2743</v>
      </c>
      <c r="F1734" s="67"/>
      <c r="G1734" s="67"/>
      <c r="H1734" s="65" t="s">
        <v>2950</v>
      </c>
      <c r="J1734" s="67" t="s">
        <v>3036</v>
      </c>
      <c r="Q1734" s="65">
        <v>237</v>
      </c>
      <c r="R1734" s="260" t="s">
        <v>2953</v>
      </c>
      <c r="S1734" s="260" t="s">
        <v>2953</v>
      </c>
      <c r="Y1734" s="6" t="s">
        <v>2953</v>
      </c>
    </row>
    <row r="1735" spans="1:25">
      <c r="A1735" s="80">
        <v>1861</v>
      </c>
      <c r="B1735" s="446">
        <v>2461</v>
      </c>
      <c r="C1735" s="415"/>
      <c r="D1735" s="416" t="e">
        <v>#N/A</v>
      </c>
      <c r="E1735" s="191" t="s">
        <v>2744</v>
      </c>
      <c r="F1735" s="67"/>
      <c r="G1735" s="67"/>
      <c r="H1735" s="65" t="s">
        <v>2950</v>
      </c>
      <c r="J1735" s="67" t="s">
        <v>3036</v>
      </c>
      <c r="Q1735" s="65">
        <v>330</v>
      </c>
      <c r="R1735" s="260" t="s">
        <v>2953</v>
      </c>
      <c r="S1735" s="260" t="s">
        <v>2953</v>
      </c>
      <c r="Y1735" s="6" t="s">
        <v>2953</v>
      </c>
    </row>
    <row r="1736" spans="1:25">
      <c r="A1736" s="80">
        <v>1862</v>
      </c>
      <c r="B1736" s="446">
        <v>2462</v>
      </c>
      <c r="C1736" s="415"/>
      <c r="D1736" s="416" t="e">
        <v>#N/A</v>
      </c>
      <c r="E1736" s="191" t="s">
        <v>2745</v>
      </c>
      <c r="F1736" s="67"/>
      <c r="G1736" s="67"/>
      <c r="H1736" s="65" t="s">
        <v>2950</v>
      </c>
      <c r="J1736" s="67" t="s">
        <v>3036</v>
      </c>
      <c r="Q1736" s="65">
        <v>586</v>
      </c>
      <c r="R1736" s="260" t="s">
        <v>2953</v>
      </c>
      <c r="S1736" s="260" t="s">
        <v>2953</v>
      </c>
      <c r="Y1736" s="6" t="s">
        <v>2953</v>
      </c>
    </row>
    <row r="1737" spans="1:25">
      <c r="A1737" s="80">
        <v>1863</v>
      </c>
      <c r="B1737" s="446">
        <v>2463</v>
      </c>
      <c r="C1737" s="415"/>
      <c r="D1737" s="416" t="e">
        <v>#N/A</v>
      </c>
      <c r="E1737" s="191" t="s">
        <v>2746</v>
      </c>
      <c r="F1737" s="67"/>
      <c r="G1737" s="67"/>
      <c r="H1737" s="65" t="s">
        <v>2950</v>
      </c>
      <c r="J1737" s="67" t="s">
        <v>3036</v>
      </c>
      <c r="Q1737" s="65">
        <v>459</v>
      </c>
      <c r="R1737" s="260" t="s">
        <v>2953</v>
      </c>
      <c r="S1737" s="260" t="s">
        <v>2953</v>
      </c>
      <c r="Y1737" s="6" t="s">
        <v>2953</v>
      </c>
    </row>
    <row r="1738" spans="1:25">
      <c r="A1738" s="80">
        <v>1864</v>
      </c>
      <c r="B1738" s="446">
        <v>2464</v>
      </c>
      <c r="C1738" s="415"/>
      <c r="D1738" s="416" t="e">
        <v>#N/A</v>
      </c>
      <c r="E1738" s="191" t="s">
        <v>2747</v>
      </c>
      <c r="F1738" s="67"/>
      <c r="G1738" s="67"/>
      <c r="H1738" s="65" t="s">
        <v>2950</v>
      </c>
      <c r="J1738" s="67" t="s">
        <v>3036</v>
      </c>
      <c r="Q1738" s="65">
        <v>326</v>
      </c>
      <c r="R1738" s="260" t="s">
        <v>2953</v>
      </c>
      <c r="S1738" s="260" t="s">
        <v>2953</v>
      </c>
      <c r="Y1738" s="6" t="s">
        <v>2953</v>
      </c>
    </row>
    <row r="1739" spans="1:25">
      <c r="A1739" s="80">
        <v>1865</v>
      </c>
      <c r="B1739" s="446">
        <v>2465</v>
      </c>
      <c r="C1739" s="415"/>
      <c r="D1739" s="416" t="e">
        <v>#N/A</v>
      </c>
      <c r="E1739" s="191" t="s">
        <v>2748</v>
      </c>
      <c r="F1739" s="67"/>
      <c r="G1739" s="67"/>
      <c r="H1739" s="65" t="s">
        <v>2950</v>
      </c>
      <c r="J1739" s="67" t="s">
        <v>3036</v>
      </c>
      <c r="Q1739" s="65">
        <v>69</v>
      </c>
      <c r="R1739" s="260" t="s">
        <v>2953</v>
      </c>
      <c r="S1739" s="260" t="s">
        <v>2953</v>
      </c>
      <c r="Y1739" s="6" t="s">
        <v>2953</v>
      </c>
    </row>
    <row r="1740" spans="1:25">
      <c r="A1740" s="80">
        <v>1866</v>
      </c>
      <c r="B1740" s="446">
        <v>2466</v>
      </c>
      <c r="C1740" s="415"/>
      <c r="D1740" s="416" t="e">
        <v>#N/A</v>
      </c>
      <c r="E1740" s="191" t="s">
        <v>2750</v>
      </c>
      <c r="F1740" s="67"/>
      <c r="G1740" s="67"/>
      <c r="H1740" s="65" t="s">
        <v>2950</v>
      </c>
      <c r="Q1740" s="65">
        <v>481</v>
      </c>
      <c r="R1740" s="260" t="s">
        <v>2953</v>
      </c>
      <c r="S1740" s="260" t="s">
        <v>2953</v>
      </c>
      <c r="Y1740" s="6" t="s">
        <v>2953</v>
      </c>
    </row>
    <row r="1741" spans="1:25">
      <c r="A1741" s="80">
        <v>1867</v>
      </c>
      <c r="B1741" s="446">
        <v>2467</v>
      </c>
      <c r="C1741" s="415"/>
      <c r="D1741" s="416" t="e">
        <v>#N/A</v>
      </c>
      <c r="E1741" s="191" t="s">
        <v>2753</v>
      </c>
      <c r="F1741" s="67"/>
      <c r="G1741" s="67"/>
      <c r="H1741" s="65" t="s">
        <v>3791</v>
      </c>
      <c r="J1741" s="65" t="s">
        <v>3792</v>
      </c>
      <c r="Q1741" s="65">
        <v>66</v>
      </c>
      <c r="R1741" s="260" t="s">
        <v>2953</v>
      </c>
      <c r="S1741" s="260" t="s">
        <v>2953</v>
      </c>
      <c r="Y1741" s="6" t="s">
        <v>2953</v>
      </c>
    </row>
    <row r="1742" spans="1:25">
      <c r="A1742" s="80">
        <v>1868</v>
      </c>
      <c r="B1742" s="446">
        <v>2468</v>
      </c>
      <c r="C1742" s="415"/>
      <c r="D1742" s="416" t="e">
        <v>#N/A</v>
      </c>
      <c r="E1742" s="191" t="s">
        <v>2754</v>
      </c>
      <c r="F1742" s="67"/>
      <c r="G1742" s="67"/>
      <c r="H1742" s="65" t="s">
        <v>2950</v>
      </c>
      <c r="J1742" s="65" t="s">
        <v>2447</v>
      </c>
      <c r="Q1742" s="65">
        <v>358</v>
      </c>
      <c r="R1742" s="260" t="s">
        <v>2953</v>
      </c>
      <c r="S1742" s="260" t="s">
        <v>2953</v>
      </c>
      <c r="Y1742" s="6" t="s">
        <v>3121</v>
      </c>
    </row>
    <row r="1743" spans="1:25">
      <c r="A1743" s="80">
        <v>1869</v>
      </c>
      <c r="B1743" s="446">
        <v>2469</v>
      </c>
      <c r="C1743" s="415"/>
      <c r="D1743" s="416" t="e">
        <v>#N/A</v>
      </c>
      <c r="E1743" s="191" t="s">
        <v>2755</v>
      </c>
      <c r="F1743" s="67"/>
      <c r="G1743" s="67"/>
      <c r="H1743" s="65" t="s">
        <v>2950</v>
      </c>
      <c r="J1743" s="65" t="s">
        <v>2447</v>
      </c>
      <c r="Q1743" s="65">
        <v>359</v>
      </c>
      <c r="R1743" s="260" t="s">
        <v>2953</v>
      </c>
      <c r="S1743" s="260" t="s">
        <v>2953</v>
      </c>
      <c r="Y1743" s="6" t="s">
        <v>3121</v>
      </c>
    </row>
    <row r="1744" spans="1:25">
      <c r="A1744" s="80">
        <v>1870</v>
      </c>
      <c r="B1744" s="446">
        <v>2470</v>
      </c>
      <c r="C1744" s="415"/>
      <c r="D1744" s="416" t="e">
        <v>#N/A</v>
      </c>
      <c r="E1744" s="191" t="s">
        <v>2756</v>
      </c>
      <c r="F1744" s="67"/>
      <c r="G1744" s="67"/>
      <c r="H1744" s="65" t="s">
        <v>2950</v>
      </c>
      <c r="J1744" s="65" t="s">
        <v>2447</v>
      </c>
      <c r="Q1744" s="65">
        <v>422</v>
      </c>
      <c r="R1744" s="260" t="s">
        <v>2953</v>
      </c>
      <c r="S1744" s="260" t="s">
        <v>2953</v>
      </c>
      <c r="Y1744" s="6" t="s">
        <v>3121</v>
      </c>
    </row>
    <row r="1745" spans="1:25">
      <c r="A1745" s="80">
        <v>1871</v>
      </c>
      <c r="B1745" s="446">
        <v>2471</v>
      </c>
      <c r="C1745" s="415"/>
      <c r="D1745" s="416" t="e">
        <v>#N/A</v>
      </c>
      <c r="E1745" s="191" t="s">
        <v>2757</v>
      </c>
      <c r="F1745" s="67"/>
      <c r="G1745" s="67"/>
      <c r="H1745" s="65" t="s">
        <v>2950</v>
      </c>
      <c r="J1745" s="65" t="s">
        <v>2447</v>
      </c>
      <c r="Q1745" s="65">
        <v>423</v>
      </c>
      <c r="R1745" s="260" t="s">
        <v>2953</v>
      </c>
      <c r="S1745" s="260" t="s">
        <v>2953</v>
      </c>
      <c r="Y1745" s="6" t="s">
        <v>3121</v>
      </c>
    </row>
    <row r="1746" spans="1:25">
      <c r="A1746" s="80">
        <v>1872</v>
      </c>
      <c r="B1746" s="446">
        <v>2472</v>
      </c>
      <c r="C1746" s="415"/>
      <c r="D1746" s="416" t="e">
        <v>#N/A</v>
      </c>
      <c r="E1746" s="191" t="s">
        <v>2758</v>
      </c>
      <c r="F1746" s="67"/>
      <c r="G1746" s="67"/>
      <c r="H1746" s="65" t="s">
        <v>2950</v>
      </c>
      <c r="J1746" s="65" t="s">
        <v>2447</v>
      </c>
      <c r="Q1746" s="65">
        <v>201</v>
      </c>
      <c r="R1746" s="260" t="s">
        <v>2953</v>
      </c>
      <c r="S1746" s="260" t="s">
        <v>2953</v>
      </c>
      <c r="Y1746" s="6" t="s">
        <v>2953</v>
      </c>
    </row>
    <row r="1747" spans="1:25">
      <c r="A1747" s="80">
        <v>1873</v>
      </c>
      <c r="B1747" s="446">
        <v>2473</v>
      </c>
      <c r="C1747" s="415"/>
      <c r="D1747" s="416" t="e">
        <v>#N/A</v>
      </c>
      <c r="E1747" s="191" t="s">
        <v>2759</v>
      </c>
      <c r="F1747" s="67"/>
      <c r="G1747" s="67"/>
      <c r="H1747" s="65" t="s">
        <v>2950</v>
      </c>
      <c r="J1747" s="65" t="s">
        <v>2447</v>
      </c>
      <c r="Q1747" s="65">
        <v>202</v>
      </c>
      <c r="R1747" s="260" t="s">
        <v>2953</v>
      </c>
      <c r="S1747" s="260" t="s">
        <v>2953</v>
      </c>
      <c r="Y1747" s="6" t="s">
        <v>2953</v>
      </c>
    </row>
    <row r="1748" spans="1:25">
      <c r="A1748" s="80">
        <v>1874</v>
      </c>
      <c r="B1748" s="446">
        <v>2474</v>
      </c>
      <c r="C1748" s="415"/>
      <c r="D1748" s="416" t="e">
        <v>#N/A</v>
      </c>
      <c r="E1748" s="191" t="s">
        <v>2761</v>
      </c>
      <c r="F1748" s="67"/>
      <c r="G1748" s="67"/>
      <c r="H1748" s="65" t="s">
        <v>2950</v>
      </c>
      <c r="J1748" s="65" t="s">
        <v>2447</v>
      </c>
      <c r="Q1748" s="65">
        <v>380</v>
      </c>
      <c r="R1748" s="260" t="s">
        <v>2953</v>
      </c>
      <c r="S1748" s="260" t="s">
        <v>3089</v>
      </c>
      <c r="Y1748" s="6" t="s">
        <v>2953</v>
      </c>
    </row>
    <row r="1749" spans="1:25">
      <c r="A1749" s="80">
        <v>1875</v>
      </c>
      <c r="B1749" s="446">
        <v>2475</v>
      </c>
      <c r="C1749" s="415"/>
      <c r="D1749" s="416" t="e">
        <v>#N/A</v>
      </c>
      <c r="E1749" s="191" t="s">
        <v>2762</v>
      </c>
      <c r="F1749" s="67"/>
      <c r="G1749" s="67"/>
      <c r="H1749" s="65" t="s">
        <v>2950</v>
      </c>
      <c r="J1749" s="65" t="s">
        <v>2447</v>
      </c>
      <c r="Q1749" s="65">
        <v>379</v>
      </c>
      <c r="R1749" s="260" t="s">
        <v>2953</v>
      </c>
      <c r="S1749" s="260" t="s">
        <v>3089</v>
      </c>
      <c r="Y1749" s="6" t="s">
        <v>2953</v>
      </c>
    </row>
    <row r="1750" spans="1:25">
      <c r="A1750" s="80">
        <v>1876</v>
      </c>
      <c r="B1750" s="446">
        <v>2476</v>
      </c>
      <c r="C1750" s="415"/>
      <c r="D1750" s="416" t="e">
        <v>#N/A</v>
      </c>
      <c r="E1750" s="191" t="s">
        <v>2763</v>
      </c>
      <c r="F1750" s="67"/>
      <c r="G1750" s="67"/>
      <c r="H1750" s="65" t="s">
        <v>2950</v>
      </c>
      <c r="J1750" s="65" t="s">
        <v>2447</v>
      </c>
      <c r="Q1750" s="65">
        <v>584</v>
      </c>
      <c r="R1750" s="260" t="s">
        <v>2953</v>
      </c>
      <c r="S1750" s="260" t="s">
        <v>3089</v>
      </c>
      <c r="Y1750" s="6" t="s">
        <v>2953</v>
      </c>
    </row>
    <row r="1751" spans="1:25">
      <c r="A1751" s="80">
        <v>1877</v>
      </c>
      <c r="B1751" s="446">
        <v>2477</v>
      </c>
      <c r="C1751" s="415"/>
      <c r="D1751" s="416" t="e">
        <v>#N/A</v>
      </c>
      <c r="E1751" s="191" t="s">
        <v>2764</v>
      </c>
      <c r="F1751" s="67"/>
      <c r="G1751" s="67"/>
      <c r="H1751" s="65" t="s">
        <v>2950</v>
      </c>
      <c r="J1751" s="65" t="s">
        <v>2447</v>
      </c>
      <c r="Q1751" s="65">
        <v>353</v>
      </c>
      <c r="R1751" s="260" t="s">
        <v>2953</v>
      </c>
      <c r="S1751" s="260" t="s">
        <v>2953</v>
      </c>
      <c r="Y1751" s="6" t="s">
        <v>2953</v>
      </c>
    </row>
    <row r="1752" spans="1:25">
      <c r="A1752" s="80">
        <v>1878</v>
      </c>
      <c r="B1752" s="446">
        <v>2478</v>
      </c>
      <c r="C1752" s="415"/>
      <c r="D1752" s="416" t="e">
        <v>#N/A</v>
      </c>
      <c r="E1752" s="191" t="s">
        <v>2765</v>
      </c>
      <c r="F1752" s="67"/>
      <c r="G1752" s="67"/>
      <c r="H1752" s="65" t="s">
        <v>2950</v>
      </c>
      <c r="J1752" s="65" t="s">
        <v>2447</v>
      </c>
      <c r="Q1752" s="65">
        <v>354</v>
      </c>
      <c r="R1752" s="260" t="s">
        <v>2953</v>
      </c>
      <c r="S1752" s="260" t="s">
        <v>2953</v>
      </c>
      <c r="Y1752" s="6" t="s">
        <v>2953</v>
      </c>
    </row>
    <row r="1753" spans="1:25">
      <c r="A1753" s="80">
        <v>1879</v>
      </c>
      <c r="B1753" s="446">
        <v>2479</v>
      </c>
      <c r="C1753" s="415"/>
      <c r="D1753" s="416" t="e">
        <v>#N/A</v>
      </c>
      <c r="E1753" s="191" t="s">
        <v>2766</v>
      </c>
      <c r="F1753" s="67"/>
      <c r="G1753" s="67"/>
      <c r="H1753" s="65" t="s">
        <v>2950</v>
      </c>
      <c r="J1753" s="65" t="s">
        <v>2447</v>
      </c>
      <c r="Q1753" s="65">
        <v>583</v>
      </c>
      <c r="R1753" s="260" t="s">
        <v>2953</v>
      </c>
      <c r="S1753" s="260" t="s">
        <v>2953</v>
      </c>
      <c r="Y1753" s="6" t="s">
        <v>2953</v>
      </c>
    </row>
    <row r="1754" spans="1:25">
      <c r="A1754" s="80">
        <v>1880</v>
      </c>
      <c r="B1754" s="446">
        <v>2480</v>
      </c>
      <c r="C1754" s="415"/>
      <c r="D1754" s="416" t="e">
        <v>#N/A</v>
      </c>
      <c r="E1754" s="191" t="s">
        <v>2767</v>
      </c>
      <c r="F1754" s="67"/>
      <c r="G1754" s="67"/>
      <c r="H1754" s="65" t="s">
        <v>2950</v>
      </c>
      <c r="J1754" s="65" t="s">
        <v>2447</v>
      </c>
      <c r="Q1754" s="65">
        <v>357</v>
      </c>
      <c r="R1754" s="260" t="s">
        <v>2953</v>
      </c>
      <c r="S1754" s="260" t="s">
        <v>2953</v>
      </c>
      <c r="Y1754" s="6" t="s">
        <v>2953</v>
      </c>
    </row>
    <row r="1755" spans="1:25">
      <c r="A1755" s="80">
        <v>1881</v>
      </c>
      <c r="B1755" s="446">
        <v>2481</v>
      </c>
      <c r="C1755" s="415"/>
      <c r="D1755" s="416" t="e">
        <v>#N/A</v>
      </c>
      <c r="E1755" s="191" t="s">
        <v>2768</v>
      </c>
      <c r="F1755" s="67"/>
      <c r="G1755" s="67"/>
      <c r="H1755" s="65" t="s">
        <v>2950</v>
      </c>
      <c r="J1755" s="65" t="s">
        <v>2447</v>
      </c>
      <c r="Q1755" s="65">
        <v>435</v>
      </c>
      <c r="R1755" s="260" t="s">
        <v>2953</v>
      </c>
      <c r="S1755" s="260" t="s">
        <v>2953</v>
      </c>
      <c r="Y1755" s="6" t="s">
        <v>2953</v>
      </c>
    </row>
    <row r="1756" spans="1:25">
      <c r="A1756" s="80">
        <v>1882</v>
      </c>
      <c r="B1756" s="446">
        <v>2482</v>
      </c>
      <c r="C1756" s="415"/>
      <c r="D1756" s="416" t="e">
        <v>#N/A</v>
      </c>
      <c r="E1756" s="191" t="s">
        <v>2769</v>
      </c>
      <c r="F1756" s="67"/>
      <c r="G1756" s="67"/>
      <c r="H1756" s="65" t="s">
        <v>2950</v>
      </c>
      <c r="J1756" s="65" t="s">
        <v>2447</v>
      </c>
      <c r="Q1756" s="65">
        <v>420</v>
      </c>
      <c r="R1756" s="260" t="s">
        <v>2953</v>
      </c>
      <c r="S1756" s="260" t="s">
        <v>2953</v>
      </c>
      <c r="Y1756" s="6" t="s">
        <v>2953</v>
      </c>
    </row>
    <row r="1757" spans="1:25">
      <c r="A1757" s="80">
        <v>1883</v>
      </c>
      <c r="B1757" s="446">
        <v>2483</v>
      </c>
      <c r="C1757" s="415"/>
      <c r="D1757" s="416" t="e">
        <v>#N/A</v>
      </c>
      <c r="E1757" s="191" t="s">
        <v>2770</v>
      </c>
      <c r="F1757" s="67"/>
      <c r="G1757" s="67"/>
      <c r="H1757" s="65" t="s">
        <v>2950</v>
      </c>
      <c r="J1757" s="65" t="s">
        <v>2447</v>
      </c>
      <c r="Q1757" s="65">
        <v>421</v>
      </c>
      <c r="R1757" s="260" t="s">
        <v>2953</v>
      </c>
      <c r="S1757" s="260" t="s">
        <v>2953</v>
      </c>
      <c r="Y1757" s="6" t="s">
        <v>2953</v>
      </c>
    </row>
    <row r="1758" spans="1:25">
      <c r="A1758" s="80">
        <v>1884</v>
      </c>
      <c r="B1758" s="446">
        <v>2484</v>
      </c>
      <c r="C1758" s="415"/>
      <c r="D1758" s="416" t="e">
        <v>#N/A</v>
      </c>
      <c r="E1758" s="191" t="s">
        <v>2771</v>
      </c>
      <c r="F1758" s="67"/>
      <c r="G1758" s="67"/>
      <c r="H1758" s="65" t="s">
        <v>2950</v>
      </c>
      <c r="J1758" s="65" t="s">
        <v>2447</v>
      </c>
      <c r="Q1758" s="65">
        <v>528</v>
      </c>
      <c r="R1758" s="260" t="s">
        <v>2953</v>
      </c>
      <c r="S1758" s="260" t="s">
        <v>3378</v>
      </c>
      <c r="Y1758" s="6" t="s">
        <v>2953</v>
      </c>
    </row>
    <row r="1759" spans="1:25">
      <c r="A1759" s="80">
        <v>1885</v>
      </c>
      <c r="B1759" s="446">
        <v>2485</v>
      </c>
      <c r="C1759" s="415"/>
      <c r="D1759" s="416" t="e">
        <v>#N/A</v>
      </c>
      <c r="E1759" s="191" t="s">
        <v>2772</v>
      </c>
      <c r="F1759" s="67"/>
      <c r="G1759" s="67"/>
      <c r="H1759" s="65" t="s">
        <v>2950</v>
      </c>
      <c r="J1759" s="65" t="s">
        <v>2447</v>
      </c>
      <c r="Q1759" s="65">
        <v>529</v>
      </c>
      <c r="R1759" s="260" t="s">
        <v>2953</v>
      </c>
      <c r="S1759" s="260" t="s">
        <v>3378</v>
      </c>
      <c r="Y1759" s="6" t="s">
        <v>2953</v>
      </c>
    </row>
    <row r="1760" spans="1:25">
      <c r="A1760" s="80">
        <v>1886</v>
      </c>
      <c r="B1760" s="446">
        <v>2486</v>
      </c>
      <c r="C1760" s="415"/>
      <c r="D1760" s="416" t="e">
        <v>#N/A</v>
      </c>
      <c r="E1760" s="191" t="s">
        <v>2773</v>
      </c>
      <c r="F1760" s="67"/>
      <c r="G1760" s="67"/>
      <c r="H1760" s="65" t="s">
        <v>2950</v>
      </c>
      <c r="J1760" s="65" t="s">
        <v>2447</v>
      </c>
      <c r="Q1760" s="65">
        <v>530</v>
      </c>
      <c r="R1760" s="260" t="s">
        <v>2953</v>
      </c>
      <c r="S1760" s="260" t="s">
        <v>3378</v>
      </c>
      <c r="Y1760" s="6" t="s">
        <v>2953</v>
      </c>
    </row>
    <row r="1761" spans="1:25">
      <c r="A1761" s="80">
        <v>1887</v>
      </c>
      <c r="B1761" s="446">
        <v>2487</v>
      </c>
      <c r="C1761" s="415"/>
      <c r="D1761" s="416" t="e">
        <v>#N/A</v>
      </c>
      <c r="E1761" s="191" t="s">
        <v>2774</v>
      </c>
      <c r="F1761" s="67"/>
      <c r="G1761" s="67"/>
      <c r="H1761" s="65" t="s">
        <v>2950</v>
      </c>
      <c r="J1761" s="65" t="s">
        <v>2447</v>
      </c>
      <c r="Q1761" s="65">
        <v>531</v>
      </c>
      <c r="R1761" s="260" t="s">
        <v>2953</v>
      </c>
      <c r="S1761" s="260" t="s">
        <v>3378</v>
      </c>
      <c r="Y1761" s="6" t="s">
        <v>2953</v>
      </c>
    </row>
    <row r="1762" spans="1:25">
      <c r="A1762" s="80">
        <v>1888</v>
      </c>
      <c r="B1762" s="446">
        <v>2488</v>
      </c>
      <c r="C1762" s="415"/>
      <c r="D1762" s="416" t="e">
        <v>#N/A</v>
      </c>
      <c r="E1762" s="191" t="s">
        <v>2775</v>
      </c>
      <c r="F1762" s="67"/>
      <c r="G1762" s="67"/>
      <c r="H1762" s="65" t="s">
        <v>2950</v>
      </c>
      <c r="J1762" s="65" t="s">
        <v>2447</v>
      </c>
      <c r="Q1762" s="65">
        <v>524</v>
      </c>
      <c r="R1762" s="260" t="s">
        <v>2953</v>
      </c>
      <c r="S1762" s="260" t="s">
        <v>3378</v>
      </c>
      <c r="Y1762" s="6" t="s">
        <v>2953</v>
      </c>
    </row>
    <row r="1763" spans="1:25">
      <c r="A1763" s="80">
        <v>1889</v>
      </c>
      <c r="B1763" s="446">
        <v>2489</v>
      </c>
      <c r="C1763" s="415"/>
      <c r="D1763" s="416" t="e">
        <v>#N/A</v>
      </c>
      <c r="E1763" s="191" t="s">
        <v>2776</v>
      </c>
      <c r="F1763" s="67"/>
      <c r="G1763" s="67"/>
      <c r="H1763" s="65" t="s">
        <v>2950</v>
      </c>
      <c r="J1763" s="65" t="s">
        <v>2447</v>
      </c>
      <c r="Q1763" s="65">
        <v>525</v>
      </c>
      <c r="R1763" s="260" t="s">
        <v>2953</v>
      </c>
      <c r="S1763" s="260" t="s">
        <v>3378</v>
      </c>
      <c r="Y1763" s="6" t="s">
        <v>2953</v>
      </c>
    </row>
    <row r="1764" spans="1:25">
      <c r="A1764" s="80">
        <v>1890</v>
      </c>
      <c r="B1764" s="446">
        <v>2490</v>
      </c>
      <c r="C1764" s="415"/>
      <c r="D1764" s="416" t="e">
        <v>#N/A</v>
      </c>
      <c r="E1764" s="191" t="s">
        <v>2777</v>
      </c>
      <c r="F1764" s="67"/>
      <c r="G1764" s="67"/>
      <c r="H1764" s="65" t="s">
        <v>2950</v>
      </c>
      <c r="J1764" s="65" t="s">
        <v>2447</v>
      </c>
      <c r="Q1764" s="65">
        <v>526</v>
      </c>
      <c r="R1764" s="260" t="s">
        <v>2953</v>
      </c>
      <c r="S1764" s="260" t="s">
        <v>3378</v>
      </c>
      <c r="Y1764" s="6" t="s">
        <v>2953</v>
      </c>
    </row>
    <row r="1765" spans="1:25">
      <c r="A1765" s="80">
        <v>1891</v>
      </c>
      <c r="B1765" s="446">
        <v>2491</v>
      </c>
      <c r="C1765" s="415"/>
      <c r="D1765" s="416" t="e">
        <v>#N/A</v>
      </c>
      <c r="E1765" s="191" t="s">
        <v>2778</v>
      </c>
      <c r="F1765" s="67"/>
      <c r="G1765" s="67"/>
      <c r="H1765" s="65" t="s">
        <v>2950</v>
      </c>
      <c r="J1765" s="65" t="s">
        <v>2447</v>
      </c>
      <c r="Q1765" s="65">
        <v>527</v>
      </c>
      <c r="R1765" s="260" t="s">
        <v>2953</v>
      </c>
      <c r="S1765" s="260" t="s">
        <v>3378</v>
      </c>
      <c r="Y1765" s="6" t="s">
        <v>2953</v>
      </c>
    </row>
    <row r="1766" spans="1:25">
      <c r="A1766" s="80">
        <v>1892</v>
      </c>
      <c r="B1766" s="446">
        <v>2492</v>
      </c>
      <c r="C1766" s="415"/>
      <c r="D1766" s="416" t="e">
        <v>#N/A</v>
      </c>
      <c r="E1766" s="191" t="s">
        <v>2779</v>
      </c>
      <c r="F1766" s="67"/>
      <c r="G1766" s="67"/>
      <c r="H1766" s="65" t="s">
        <v>2950</v>
      </c>
      <c r="J1766" s="65" t="s">
        <v>2447</v>
      </c>
      <c r="Q1766" s="65">
        <v>500</v>
      </c>
      <c r="R1766" s="260" t="s">
        <v>2953</v>
      </c>
      <c r="S1766" s="260" t="s">
        <v>2953</v>
      </c>
      <c r="Y1766" s="6" t="s">
        <v>2953</v>
      </c>
    </row>
    <row r="1767" spans="1:25">
      <c r="A1767" s="80">
        <v>1893</v>
      </c>
      <c r="B1767" s="446">
        <v>2493</v>
      </c>
      <c r="C1767" s="415"/>
      <c r="D1767" s="416" t="e">
        <v>#N/A</v>
      </c>
      <c r="E1767" s="191" t="s">
        <v>2780</v>
      </c>
      <c r="F1767" s="67"/>
      <c r="G1767" s="67"/>
      <c r="H1767" s="65" t="s">
        <v>2950</v>
      </c>
      <c r="J1767" s="65" t="s">
        <v>2447</v>
      </c>
      <c r="Q1767" s="65">
        <v>552</v>
      </c>
      <c r="R1767" s="260" t="s">
        <v>2953</v>
      </c>
      <c r="S1767" s="260" t="s">
        <v>2953</v>
      </c>
      <c r="Y1767" s="6" t="s">
        <v>2953</v>
      </c>
    </row>
    <row r="1768" spans="1:25">
      <c r="A1768" s="80">
        <v>1894</v>
      </c>
      <c r="B1768" s="446">
        <v>2494</v>
      </c>
      <c r="C1768" s="415"/>
      <c r="D1768" s="416" t="e">
        <v>#N/A</v>
      </c>
      <c r="E1768" s="191" t="s">
        <v>2781</v>
      </c>
      <c r="F1768" s="67"/>
      <c r="G1768" s="67"/>
      <c r="H1768" s="65" t="s">
        <v>2950</v>
      </c>
      <c r="J1768" s="65" t="s">
        <v>2447</v>
      </c>
      <c r="Q1768" s="65">
        <v>5</v>
      </c>
      <c r="R1768" s="260" t="s">
        <v>2953</v>
      </c>
      <c r="S1768" s="260" t="s">
        <v>2953</v>
      </c>
      <c r="Y1768" s="6" t="s">
        <v>2953</v>
      </c>
    </row>
    <row r="1769" spans="1:25">
      <c r="A1769" s="80">
        <v>1895</v>
      </c>
      <c r="B1769" s="446">
        <v>2495</v>
      </c>
      <c r="C1769" s="415"/>
      <c r="D1769" s="416" t="e">
        <v>#N/A</v>
      </c>
      <c r="E1769" s="191" t="s">
        <v>2782</v>
      </c>
      <c r="F1769" s="67"/>
      <c r="G1769" s="67"/>
      <c r="H1769" s="65" t="s">
        <v>2950</v>
      </c>
      <c r="J1769" s="65" t="s">
        <v>2447</v>
      </c>
      <c r="Q1769" s="65">
        <v>123</v>
      </c>
      <c r="R1769" s="260" t="s">
        <v>2953</v>
      </c>
      <c r="S1769" s="260" t="s">
        <v>2953</v>
      </c>
      <c r="Y1769" s="6" t="s">
        <v>2953</v>
      </c>
    </row>
    <row r="1770" spans="1:25">
      <c r="A1770" s="80">
        <v>1896</v>
      </c>
      <c r="B1770" s="446">
        <v>2496</v>
      </c>
      <c r="C1770" s="415"/>
      <c r="D1770" s="416" t="e">
        <v>#N/A</v>
      </c>
      <c r="E1770" s="191" t="s">
        <v>2783</v>
      </c>
      <c r="F1770" s="67"/>
      <c r="G1770" s="67"/>
      <c r="H1770" s="65" t="s">
        <v>2950</v>
      </c>
      <c r="J1770" s="65" t="s">
        <v>2447</v>
      </c>
      <c r="Q1770" s="65">
        <v>124</v>
      </c>
      <c r="R1770" s="260" t="s">
        <v>2953</v>
      </c>
      <c r="S1770" s="260" t="s">
        <v>2953</v>
      </c>
      <c r="Y1770" s="6" t="s">
        <v>2953</v>
      </c>
    </row>
    <row r="1771" spans="1:25">
      <c r="A1771" s="80">
        <v>1897</v>
      </c>
      <c r="B1771" s="446">
        <v>2497</v>
      </c>
      <c r="C1771" s="415"/>
      <c r="D1771" s="416" t="e">
        <v>#N/A</v>
      </c>
      <c r="E1771" s="191" t="s">
        <v>2784</v>
      </c>
      <c r="F1771" s="67"/>
      <c r="G1771" s="67"/>
      <c r="H1771" s="65" t="s">
        <v>2950</v>
      </c>
      <c r="J1771" s="65" t="s">
        <v>2447</v>
      </c>
      <c r="Q1771" s="65">
        <v>61</v>
      </c>
      <c r="R1771" s="260" t="s">
        <v>2953</v>
      </c>
      <c r="S1771" s="260" t="s">
        <v>2953</v>
      </c>
      <c r="Y1771" s="6" t="s">
        <v>2953</v>
      </c>
    </row>
    <row r="1772" spans="1:25">
      <c r="A1772" s="80">
        <v>1898</v>
      </c>
      <c r="B1772" s="446">
        <v>2498</v>
      </c>
      <c r="C1772" s="415"/>
      <c r="D1772" s="416" t="e">
        <v>#N/A</v>
      </c>
      <c r="E1772" s="191" t="s">
        <v>2785</v>
      </c>
      <c r="F1772" s="67"/>
      <c r="G1772" s="67"/>
      <c r="H1772" s="65" t="s">
        <v>2950</v>
      </c>
      <c r="J1772" s="65" t="s">
        <v>2447</v>
      </c>
      <c r="Q1772" s="65">
        <v>153</v>
      </c>
      <c r="R1772" s="260" t="s">
        <v>2953</v>
      </c>
      <c r="S1772" s="260" t="s">
        <v>2953</v>
      </c>
      <c r="Y1772" s="6" t="s">
        <v>2953</v>
      </c>
    </row>
    <row r="1773" spans="1:25">
      <c r="A1773" s="80">
        <v>1899</v>
      </c>
      <c r="B1773" s="446">
        <v>2499</v>
      </c>
      <c r="C1773" s="415"/>
      <c r="D1773" s="416" t="e">
        <v>#N/A</v>
      </c>
      <c r="E1773" s="191" t="s">
        <v>2786</v>
      </c>
      <c r="F1773" s="67"/>
      <c r="G1773" s="67"/>
      <c r="H1773" s="65" t="s">
        <v>2950</v>
      </c>
      <c r="J1773" s="65" t="s">
        <v>2447</v>
      </c>
      <c r="Q1773" s="65">
        <v>499</v>
      </c>
      <c r="R1773" s="260" t="s">
        <v>2953</v>
      </c>
      <c r="S1773" s="260" t="s">
        <v>2953</v>
      </c>
      <c r="Y1773" s="6" t="s">
        <v>2953</v>
      </c>
    </row>
    <row r="1774" spans="1:25">
      <c r="A1774" s="80">
        <v>1900</v>
      </c>
      <c r="B1774" s="446">
        <v>2500</v>
      </c>
      <c r="C1774" s="415"/>
      <c r="D1774" s="416" t="e">
        <v>#N/A</v>
      </c>
      <c r="E1774" s="191" t="s">
        <v>2787</v>
      </c>
      <c r="F1774" s="67"/>
      <c r="G1774" s="67"/>
      <c r="H1774" s="65" t="s">
        <v>2950</v>
      </c>
      <c r="J1774" s="65" t="s">
        <v>2447</v>
      </c>
      <c r="Q1774" s="65">
        <v>4</v>
      </c>
      <c r="R1774" s="260" t="s">
        <v>2953</v>
      </c>
      <c r="S1774" s="260" t="s">
        <v>3089</v>
      </c>
      <c r="Y1774" s="6" t="s">
        <v>2953</v>
      </c>
    </row>
    <row r="1775" spans="1:25">
      <c r="A1775" s="80">
        <v>1901</v>
      </c>
      <c r="B1775" s="446">
        <v>2501</v>
      </c>
      <c r="C1775" s="415"/>
      <c r="D1775" s="416" t="e">
        <v>#N/A</v>
      </c>
      <c r="E1775" s="191" t="s">
        <v>2788</v>
      </c>
      <c r="F1775" s="67"/>
      <c r="G1775" s="67"/>
      <c r="H1775" s="65" t="s">
        <v>2950</v>
      </c>
      <c r="J1775" s="65" t="s">
        <v>2447</v>
      </c>
      <c r="Q1775" s="65">
        <v>378</v>
      </c>
      <c r="R1775" s="260" t="s">
        <v>2953</v>
      </c>
      <c r="S1775" s="260" t="s">
        <v>3089</v>
      </c>
      <c r="Y1775" s="6" t="s">
        <v>2953</v>
      </c>
    </row>
    <row r="1776" spans="1:25">
      <c r="A1776" s="80">
        <v>1902</v>
      </c>
      <c r="B1776" s="446">
        <v>2502</v>
      </c>
      <c r="C1776" s="415"/>
      <c r="D1776" s="416" t="e">
        <v>#N/A</v>
      </c>
      <c r="E1776" s="191" t="s">
        <v>2789</v>
      </c>
      <c r="F1776" s="67"/>
      <c r="G1776" s="67"/>
      <c r="H1776" s="65" t="s">
        <v>2950</v>
      </c>
      <c r="J1776" s="65" t="s">
        <v>2447</v>
      </c>
      <c r="Q1776" s="65">
        <v>377</v>
      </c>
      <c r="R1776" s="260" t="s">
        <v>2953</v>
      </c>
      <c r="S1776" s="260" t="s">
        <v>3089</v>
      </c>
      <c r="Y1776" s="6" t="s">
        <v>2953</v>
      </c>
    </row>
    <row r="1777" spans="1:25">
      <c r="A1777" s="80">
        <v>1903</v>
      </c>
      <c r="B1777" s="446">
        <v>2503</v>
      </c>
      <c r="C1777" s="415"/>
      <c r="D1777" s="416" t="e">
        <v>#N/A</v>
      </c>
      <c r="E1777" s="191" t="s">
        <v>2790</v>
      </c>
      <c r="F1777" s="67"/>
      <c r="G1777" s="67"/>
      <c r="H1777" s="65" t="s">
        <v>2950</v>
      </c>
      <c r="Q1777" s="65">
        <v>132</v>
      </c>
      <c r="R1777" s="260" t="s">
        <v>2953</v>
      </c>
      <c r="S1777" s="260" t="s">
        <v>2953</v>
      </c>
      <c r="Y1777" s="6" t="s">
        <v>2953</v>
      </c>
    </row>
    <row r="1778" spans="1:25">
      <c r="A1778" s="80">
        <v>1904</v>
      </c>
      <c r="B1778" s="446">
        <v>2504</v>
      </c>
      <c r="C1778" s="415"/>
      <c r="D1778" s="416" t="e">
        <v>#N/A</v>
      </c>
      <c r="E1778" s="191" t="s">
        <v>2791</v>
      </c>
      <c r="F1778" s="67"/>
      <c r="G1778" s="67"/>
      <c r="H1778" s="65" t="s">
        <v>2950</v>
      </c>
      <c r="Q1778" s="65">
        <v>75</v>
      </c>
      <c r="R1778" s="260" t="s">
        <v>2953</v>
      </c>
      <c r="S1778" s="260" t="s">
        <v>2953</v>
      </c>
      <c r="Y1778" s="6" t="s">
        <v>2953</v>
      </c>
    </row>
    <row r="1779" spans="1:25">
      <c r="A1779" s="80">
        <v>1905</v>
      </c>
      <c r="B1779" s="446">
        <v>2505</v>
      </c>
      <c r="C1779" s="415"/>
      <c r="D1779" s="416" t="e">
        <v>#N/A</v>
      </c>
      <c r="E1779" s="191" t="s">
        <v>2792</v>
      </c>
      <c r="F1779" s="67"/>
      <c r="G1779" s="67"/>
      <c r="H1779" s="65" t="s">
        <v>2950</v>
      </c>
      <c r="Q1779" s="65">
        <v>207</v>
      </c>
      <c r="R1779" s="260" t="s">
        <v>2953</v>
      </c>
      <c r="S1779" s="260" t="s">
        <v>2953</v>
      </c>
      <c r="Y1779" s="6" t="s">
        <v>2953</v>
      </c>
    </row>
    <row r="1780" spans="1:25">
      <c r="A1780" s="80">
        <v>1906</v>
      </c>
      <c r="B1780" s="446">
        <v>2506</v>
      </c>
      <c r="C1780" s="415"/>
      <c r="D1780" s="416" t="e">
        <v>#N/A</v>
      </c>
      <c r="E1780" s="191" t="s">
        <v>2793</v>
      </c>
      <c r="F1780" s="67"/>
      <c r="G1780" s="67"/>
      <c r="H1780" s="65" t="s">
        <v>2950</v>
      </c>
      <c r="Q1780" s="65">
        <v>203</v>
      </c>
      <c r="R1780" s="260" t="s">
        <v>2953</v>
      </c>
      <c r="S1780" s="260" t="s">
        <v>2953</v>
      </c>
      <c r="Y1780" s="6" t="s">
        <v>2953</v>
      </c>
    </row>
    <row r="1781" spans="1:25">
      <c r="A1781" s="80">
        <v>1907</v>
      </c>
      <c r="B1781" s="446">
        <v>2507</v>
      </c>
      <c r="C1781" s="415"/>
      <c r="D1781" s="416" t="e">
        <v>#N/A</v>
      </c>
      <c r="E1781" s="191" t="s">
        <v>2794</v>
      </c>
      <c r="F1781" s="67"/>
      <c r="G1781" s="67"/>
      <c r="H1781" s="65" t="s">
        <v>2950</v>
      </c>
      <c r="J1781" s="67" t="s">
        <v>3036</v>
      </c>
      <c r="Q1781" s="65">
        <v>217</v>
      </c>
      <c r="R1781" s="260" t="s">
        <v>2953</v>
      </c>
      <c r="S1781" s="260" t="s">
        <v>2953</v>
      </c>
      <c r="Y1781" s="6" t="s">
        <v>2953</v>
      </c>
    </row>
    <row r="1782" spans="1:25">
      <c r="A1782" s="80">
        <v>1908</v>
      </c>
      <c r="B1782" s="446">
        <v>2508</v>
      </c>
      <c r="C1782" s="415"/>
      <c r="D1782" s="416" t="e">
        <v>#N/A</v>
      </c>
      <c r="E1782" s="191" t="s">
        <v>2796</v>
      </c>
      <c r="F1782" s="67"/>
      <c r="G1782" s="67"/>
      <c r="H1782" s="65" t="s">
        <v>2950</v>
      </c>
      <c r="J1782" s="65" t="s">
        <v>4482</v>
      </c>
      <c r="Q1782" s="65">
        <v>399</v>
      </c>
      <c r="R1782" s="260" t="s">
        <v>2953</v>
      </c>
      <c r="S1782" s="260" t="s">
        <v>2953</v>
      </c>
      <c r="Y1782" s="6" t="s">
        <v>2953</v>
      </c>
    </row>
    <row r="1783" spans="1:25">
      <c r="A1783" s="80">
        <v>1909</v>
      </c>
      <c r="B1783" s="446">
        <v>2509</v>
      </c>
      <c r="C1783" s="415"/>
      <c r="D1783" s="416" t="e">
        <v>#N/A</v>
      </c>
      <c r="E1783" s="191" t="s">
        <v>4483</v>
      </c>
      <c r="F1783" s="67"/>
      <c r="G1783" s="67"/>
      <c r="H1783" s="65" t="s">
        <v>2950</v>
      </c>
      <c r="J1783" s="65" t="s">
        <v>2610</v>
      </c>
      <c r="Q1783" s="65">
        <v>108</v>
      </c>
      <c r="R1783" s="260" t="s">
        <v>2953</v>
      </c>
      <c r="S1783" s="260" t="s">
        <v>2953</v>
      </c>
      <c r="Y1783" s="6" t="s">
        <v>2953</v>
      </c>
    </row>
    <row r="1784" spans="1:25">
      <c r="A1784" s="80">
        <v>1910</v>
      </c>
      <c r="B1784" s="446">
        <v>2510</v>
      </c>
      <c r="C1784" s="415"/>
      <c r="D1784" s="416" t="e">
        <v>#N/A</v>
      </c>
      <c r="E1784" s="191" t="s">
        <v>4484</v>
      </c>
      <c r="F1784" s="67"/>
      <c r="G1784" s="67"/>
      <c r="H1784" s="65" t="s">
        <v>2950</v>
      </c>
      <c r="J1784" s="65" t="s">
        <v>2610</v>
      </c>
      <c r="Q1784" s="65">
        <v>23</v>
      </c>
      <c r="R1784" s="260" t="s">
        <v>2953</v>
      </c>
      <c r="S1784" s="260" t="s">
        <v>2982</v>
      </c>
      <c r="Y1784" s="6" t="s">
        <v>2953</v>
      </c>
    </row>
    <row r="1785" spans="1:25">
      <c r="A1785" s="80">
        <v>1911</v>
      </c>
      <c r="B1785" s="446">
        <v>2511</v>
      </c>
      <c r="C1785" s="415"/>
      <c r="D1785" s="416" t="e">
        <v>#N/A</v>
      </c>
      <c r="E1785" s="191" t="s">
        <v>4485</v>
      </c>
      <c r="F1785" s="67"/>
      <c r="G1785" s="67"/>
      <c r="H1785" s="65" t="s">
        <v>2950</v>
      </c>
      <c r="J1785" s="65" t="s">
        <v>2610</v>
      </c>
      <c r="Q1785" s="65">
        <v>25</v>
      </c>
      <c r="R1785" s="260" t="s">
        <v>2953</v>
      </c>
      <c r="S1785" s="260" t="s">
        <v>2982</v>
      </c>
      <c r="Y1785" s="6" t="s">
        <v>2953</v>
      </c>
    </row>
    <row r="1786" spans="1:25">
      <c r="A1786" s="80">
        <v>1912</v>
      </c>
      <c r="B1786" s="446">
        <v>2512</v>
      </c>
      <c r="C1786" s="415"/>
      <c r="D1786" s="416" t="e">
        <v>#N/A</v>
      </c>
      <c r="E1786" s="191" t="s">
        <v>4486</v>
      </c>
      <c r="F1786" s="67"/>
      <c r="G1786" s="67"/>
      <c r="H1786" s="65" t="s">
        <v>2950</v>
      </c>
      <c r="J1786" s="65" t="s">
        <v>2610</v>
      </c>
      <c r="Q1786" s="65">
        <v>21</v>
      </c>
      <c r="R1786" s="260" t="s">
        <v>2953</v>
      </c>
      <c r="S1786" s="260" t="s">
        <v>2982</v>
      </c>
      <c r="Y1786" s="6" t="s">
        <v>2953</v>
      </c>
    </row>
    <row r="1787" spans="1:25">
      <c r="A1787" s="80">
        <v>1913</v>
      </c>
      <c r="B1787" s="446">
        <v>2513</v>
      </c>
      <c r="C1787" s="415"/>
      <c r="D1787" s="416" t="e">
        <v>#N/A</v>
      </c>
      <c r="E1787" s="191" t="s">
        <v>4487</v>
      </c>
      <c r="F1787" s="67"/>
      <c r="G1787" s="67"/>
      <c r="H1787" s="65" t="s">
        <v>2950</v>
      </c>
      <c r="J1787" s="65" t="s">
        <v>2610</v>
      </c>
      <c r="Q1787" s="65">
        <v>22</v>
      </c>
      <c r="R1787" s="260" t="s">
        <v>2953</v>
      </c>
      <c r="S1787" s="260" t="s">
        <v>2982</v>
      </c>
      <c r="Y1787" s="6" t="s">
        <v>2953</v>
      </c>
    </row>
    <row r="1788" spans="1:25">
      <c r="A1788" s="80">
        <v>1914</v>
      </c>
      <c r="B1788" s="446">
        <v>2514</v>
      </c>
      <c r="C1788" s="415"/>
      <c r="D1788" s="416" t="e">
        <v>#N/A</v>
      </c>
      <c r="E1788" s="191" t="s">
        <v>4488</v>
      </c>
      <c r="F1788" s="67"/>
      <c r="G1788" s="67"/>
      <c r="H1788" s="65" t="s">
        <v>2950</v>
      </c>
      <c r="J1788" s="65" t="s">
        <v>2610</v>
      </c>
      <c r="Q1788" s="65">
        <v>24</v>
      </c>
      <c r="R1788" s="260" t="s">
        <v>2953</v>
      </c>
      <c r="S1788" s="260" t="s">
        <v>2982</v>
      </c>
      <c r="Y1788" s="6" t="s">
        <v>2953</v>
      </c>
    </row>
    <row r="1789" spans="1:25">
      <c r="A1789" s="80">
        <v>1915</v>
      </c>
      <c r="B1789" s="446">
        <v>2515</v>
      </c>
      <c r="C1789" s="415"/>
      <c r="D1789" s="416" t="e">
        <v>#N/A</v>
      </c>
      <c r="E1789" s="191" t="s">
        <v>2803</v>
      </c>
      <c r="F1789" s="67"/>
      <c r="G1789" s="67"/>
      <c r="H1789" s="65" t="s">
        <v>2950</v>
      </c>
      <c r="Q1789" s="65">
        <v>324</v>
      </c>
      <c r="R1789" s="260" t="s">
        <v>2953</v>
      </c>
      <c r="S1789" s="260" t="s">
        <v>2953</v>
      </c>
      <c r="Y1789" s="6" t="s">
        <v>2953</v>
      </c>
    </row>
    <row r="1790" spans="1:25">
      <c r="A1790" s="80">
        <v>1916</v>
      </c>
      <c r="B1790" s="446">
        <v>2516</v>
      </c>
      <c r="C1790" s="415"/>
      <c r="D1790" s="416" t="e">
        <v>#N/A</v>
      </c>
      <c r="E1790" s="191" t="s">
        <v>2804</v>
      </c>
      <c r="F1790" s="67"/>
      <c r="G1790" s="67"/>
      <c r="H1790" s="65" t="s">
        <v>2950</v>
      </c>
      <c r="Q1790" s="65">
        <v>320</v>
      </c>
      <c r="R1790" s="260" t="s">
        <v>2953</v>
      </c>
      <c r="S1790" s="260" t="s">
        <v>2953</v>
      </c>
      <c r="Y1790" s="6" t="s">
        <v>2953</v>
      </c>
    </row>
    <row r="1791" spans="1:25">
      <c r="A1791" s="80">
        <v>1917</v>
      </c>
      <c r="B1791" s="446">
        <v>2517</v>
      </c>
      <c r="C1791" s="415"/>
      <c r="D1791" s="416" t="e">
        <v>#N/A</v>
      </c>
      <c r="E1791" s="191" t="s">
        <v>2805</v>
      </c>
      <c r="F1791" s="67"/>
      <c r="G1791" s="67"/>
      <c r="H1791" s="65" t="s">
        <v>2950</v>
      </c>
      <c r="Q1791" s="65">
        <v>264</v>
      </c>
      <c r="R1791" s="260" t="s">
        <v>2953</v>
      </c>
      <c r="S1791" s="260" t="s">
        <v>2953</v>
      </c>
      <c r="Y1791" s="6" t="s">
        <v>2953</v>
      </c>
    </row>
    <row r="1792" spans="1:25">
      <c r="A1792" s="80">
        <v>1918</v>
      </c>
      <c r="B1792" s="446">
        <v>2518</v>
      </c>
      <c r="C1792" s="415"/>
      <c r="D1792" s="416" t="e">
        <v>#N/A</v>
      </c>
      <c r="E1792" s="191" t="s">
        <v>2806</v>
      </c>
      <c r="F1792" s="67"/>
      <c r="G1792" s="67"/>
      <c r="H1792" s="65" t="s">
        <v>2950</v>
      </c>
      <c r="J1792" s="67" t="s">
        <v>3036</v>
      </c>
      <c r="Q1792" s="65">
        <v>273</v>
      </c>
      <c r="R1792" s="260" t="s">
        <v>2953</v>
      </c>
      <c r="S1792" s="260" t="s">
        <v>2953</v>
      </c>
      <c r="Y1792" s="6" t="s">
        <v>2953</v>
      </c>
    </row>
    <row r="1793" spans="1:25">
      <c r="A1793" s="80">
        <v>1919</v>
      </c>
      <c r="B1793" s="446">
        <v>2519</v>
      </c>
      <c r="C1793" s="415"/>
      <c r="D1793" s="416" t="e">
        <v>#N/A</v>
      </c>
      <c r="E1793" s="191" t="s">
        <v>2807</v>
      </c>
      <c r="F1793" s="67"/>
      <c r="G1793" s="67"/>
      <c r="H1793" s="65" t="s">
        <v>2950</v>
      </c>
      <c r="J1793" s="67" t="s">
        <v>3036</v>
      </c>
      <c r="Q1793" s="65">
        <v>270</v>
      </c>
      <c r="R1793" s="260" t="s">
        <v>2953</v>
      </c>
      <c r="S1793" s="260" t="s">
        <v>2953</v>
      </c>
      <c r="Y1793" s="6" t="s">
        <v>2953</v>
      </c>
    </row>
    <row r="1794" spans="1:25">
      <c r="A1794" s="80">
        <v>1920</v>
      </c>
      <c r="B1794" s="446">
        <v>2520</v>
      </c>
      <c r="C1794" s="415"/>
      <c r="D1794" s="416" t="e">
        <v>#N/A</v>
      </c>
      <c r="E1794" s="191" t="s">
        <v>2808</v>
      </c>
      <c r="F1794" s="67"/>
      <c r="G1794" s="67"/>
      <c r="H1794" s="65" t="s">
        <v>2950</v>
      </c>
      <c r="J1794" s="67" t="s">
        <v>3036</v>
      </c>
      <c r="Q1794" s="65">
        <v>254</v>
      </c>
      <c r="R1794" s="260" t="s">
        <v>2953</v>
      </c>
      <c r="S1794" s="260" t="s">
        <v>2953</v>
      </c>
      <c r="Y1794" s="6" t="s">
        <v>2953</v>
      </c>
    </row>
    <row r="1795" spans="1:25">
      <c r="A1795" s="80">
        <v>1921</v>
      </c>
      <c r="B1795" s="446">
        <v>2521</v>
      </c>
      <c r="C1795" s="415"/>
      <c r="D1795" s="416" t="e">
        <v>#N/A</v>
      </c>
      <c r="E1795" s="191" t="s">
        <v>2809</v>
      </c>
      <c r="F1795" s="67"/>
      <c r="G1795" s="67"/>
      <c r="H1795" s="65" t="s">
        <v>2950</v>
      </c>
      <c r="J1795" s="67" t="s">
        <v>3036</v>
      </c>
      <c r="Q1795" s="65">
        <v>256</v>
      </c>
      <c r="R1795" s="260" t="s">
        <v>2953</v>
      </c>
      <c r="S1795" s="260" t="s">
        <v>2953</v>
      </c>
      <c r="Y1795" s="6" t="s">
        <v>2953</v>
      </c>
    </row>
    <row r="1796" spans="1:25">
      <c r="A1796" s="80">
        <v>1922</v>
      </c>
      <c r="B1796" s="446">
        <v>2522</v>
      </c>
      <c r="C1796" s="415"/>
      <c r="D1796" s="416" t="e">
        <v>#N/A</v>
      </c>
      <c r="E1796" s="191" t="s">
        <v>2810</v>
      </c>
      <c r="F1796" s="67"/>
      <c r="G1796" s="67"/>
      <c r="H1796" s="65" t="s">
        <v>2950</v>
      </c>
      <c r="J1796" s="67" t="s">
        <v>3036</v>
      </c>
      <c r="Q1796" s="65">
        <v>258</v>
      </c>
      <c r="R1796" s="260" t="s">
        <v>2953</v>
      </c>
      <c r="S1796" s="260" t="s">
        <v>2953</v>
      </c>
      <c r="Y1796" s="6" t="s">
        <v>2953</v>
      </c>
    </row>
    <row r="1797" spans="1:25">
      <c r="A1797" s="80">
        <v>1923</v>
      </c>
      <c r="B1797" s="446">
        <v>2523</v>
      </c>
      <c r="C1797" s="415"/>
      <c r="D1797" s="416" t="e">
        <v>#N/A</v>
      </c>
      <c r="E1797" s="191" t="s">
        <v>2811</v>
      </c>
      <c r="F1797" s="67"/>
      <c r="G1797" s="67"/>
      <c r="H1797" s="65" t="s">
        <v>2950</v>
      </c>
      <c r="J1797" s="67" t="s">
        <v>3036</v>
      </c>
      <c r="Q1797" s="65">
        <v>260</v>
      </c>
      <c r="R1797" s="260" t="s">
        <v>2953</v>
      </c>
      <c r="S1797" s="260" t="s">
        <v>2953</v>
      </c>
      <c r="Y1797" s="6" t="s">
        <v>2953</v>
      </c>
    </row>
    <row r="1798" spans="1:25">
      <c r="A1798" s="80">
        <v>1924</v>
      </c>
      <c r="B1798" s="446">
        <v>2524</v>
      </c>
      <c r="C1798" s="415"/>
      <c r="D1798" s="416" t="e">
        <v>#N/A</v>
      </c>
      <c r="E1798" s="191" t="s">
        <v>2812</v>
      </c>
      <c r="F1798" s="67"/>
      <c r="G1798" s="67"/>
      <c r="H1798" s="65" t="s">
        <v>2950</v>
      </c>
      <c r="J1798" s="67" t="s">
        <v>3036</v>
      </c>
      <c r="Q1798" s="65">
        <v>262</v>
      </c>
      <c r="R1798" s="260" t="s">
        <v>2953</v>
      </c>
      <c r="S1798" s="260" t="s">
        <v>2953</v>
      </c>
      <c r="Y1798" s="6" t="s">
        <v>2953</v>
      </c>
    </row>
    <row r="1799" spans="1:25">
      <c r="A1799" s="80">
        <v>1925</v>
      </c>
      <c r="B1799" s="446">
        <v>2525</v>
      </c>
      <c r="C1799" s="415"/>
      <c r="D1799" s="416" t="e">
        <v>#N/A</v>
      </c>
      <c r="E1799" s="191" t="s">
        <v>2813</v>
      </c>
      <c r="F1799" s="67"/>
      <c r="G1799" s="67"/>
      <c r="H1799" s="65" t="s">
        <v>2950</v>
      </c>
      <c r="J1799" s="67" t="s">
        <v>3036</v>
      </c>
      <c r="Q1799" s="65">
        <v>266</v>
      </c>
      <c r="R1799" s="260" t="s">
        <v>2953</v>
      </c>
      <c r="S1799" s="260" t="s">
        <v>2953</v>
      </c>
      <c r="Y1799" s="6" t="s">
        <v>2953</v>
      </c>
    </row>
    <row r="1800" spans="1:25">
      <c r="A1800" s="80">
        <v>1926</v>
      </c>
      <c r="B1800" s="446">
        <v>2526</v>
      </c>
      <c r="C1800" s="415"/>
      <c r="D1800" s="416" t="e">
        <v>#N/A</v>
      </c>
      <c r="E1800" s="191" t="s">
        <v>2814</v>
      </c>
      <c r="F1800" s="67"/>
      <c r="G1800" s="67"/>
      <c r="H1800" s="65" t="s">
        <v>2950</v>
      </c>
      <c r="J1800" s="67" t="s">
        <v>3036</v>
      </c>
      <c r="Q1800" s="65">
        <v>278</v>
      </c>
      <c r="R1800" s="260" t="s">
        <v>2953</v>
      </c>
      <c r="S1800" s="260" t="s">
        <v>2953</v>
      </c>
      <c r="Y1800" s="6" t="s">
        <v>2953</v>
      </c>
    </row>
    <row r="1801" spans="1:25">
      <c r="A1801" s="80">
        <v>1927</v>
      </c>
      <c r="B1801" s="446">
        <v>2527</v>
      </c>
      <c r="C1801" s="415"/>
      <c r="D1801" s="416" t="e">
        <v>#N/A</v>
      </c>
      <c r="E1801" s="191" t="s">
        <v>2815</v>
      </c>
      <c r="F1801" s="67"/>
      <c r="G1801" s="67"/>
      <c r="H1801" s="65" t="s">
        <v>2950</v>
      </c>
      <c r="J1801" s="67" t="s">
        <v>3036</v>
      </c>
      <c r="Q1801" s="65">
        <v>68</v>
      </c>
      <c r="R1801" s="260" t="s">
        <v>2953</v>
      </c>
      <c r="S1801" s="260" t="s">
        <v>2953</v>
      </c>
      <c r="Y1801" s="6" t="s">
        <v>2953</v>
      </c>
    </row>
    <row r="1802" spans="1:25">
      <c r="A1802" s="80">
        <v>1928</v>
      </c>
      <c r="B1802" s="446">
        <v>2528</v>
      </c>
      <c r="C1802" s="415"/>
      <c r="D1802" s="416" t="e">
        <v>#N/A</v>
      </c>
      <c r="E1802" s="191" t="s">
        <v>2816</v>
      </c>
      <c r="F1802" s="67"/>
      <c r="G1802" s="67"/>
      <c r="H1802" s="65" t="s">
        <v>2950</v>
      </c>
      <c r="J1802" s="67" t="s">
        <v>3036</v>
      </c>
      <c r="Q1802" s="65">
        <v>229</v>
      </c>
      <c r="R1802" s="260" t="s">
        <v>2953</v>
      </c>
      <c r="S1802" s="260" t="s">
        <v>2953</v>
      </c>
      <c r="Y1802" s="6" t="s">
        <v>2953</v>
      </c>
    </row>
    <row r="1803" spans="1:25">
      <c r="A1803" s="80">
        <v>1929</v>
      </c>
      <c r="B1803" s="446">
        <v>2529</v>
      </c>
      <c r="C1803" s="415"/>
      <c r="D1803" s="416" t="e">
        <v>#N/A</v>
      </c>
      <c r="E1803" s="191" t="s">
        <v>2817</v>
      </c>
      <c r="F1803" s="67"/>
      <c r="G1803" s="67"/>
      <c r="H1803" s="65" t="s">
        <v>2950</v>
      </c>
      <c r="J1803" s="67" t="s">
        <v>3036</v>
      </c>
      <c r="Q1803" s="65">
        <v>164</v>
      </c>
      <c r="R1803" s="260" t="s">
        <v>2953</v>
      </c>
      <c r="S1803" s="260" t="s">
        <v>2953</v>
      </c>
      <c r="Y1803" s="6" t="s">
        <v>2953</v>
      </c>
    </row>
    <row r="1804" spans="1:25">
      <c r="A1804" s="80">
        <v>1930</v>
      </c>
      <c r="B1804" s="446">
        <v>2530</v>
      </c>
      <c r="C1804" s="415"/>
      <c r="D1804" s="416" t="e">
        <v>#N/A</v>
      </c>
      <c r="E1804" s="191" t="s">
        <v>2818</v>
      </c>
      <c r="F1804" s="67"/>
      <c r="G1804" s="67"/>
      <c r="H1804" s="65" t="s">
        <v>2950</v>
      </c>
      <c r="J1804" s="67" t="s">
        <v>3036</v>
      </c>
      <c r="Q1804" s="65">
        <v>222</v>
      </c>
      <c r="R1804" s="260" t="s">
        <v>2953</v>
      </c>
      <c r="S1804" s="260" t="s">
        <v>2953</v>
      </c>
      <c r="Y1804" s="6" t="s">
        <v>2953</v>
      </c>
    </row>
    <row r="1805" spans="1:25">
      <c r="A1805" s="80">
        <v>1931</v>
      </c>
      <c r="B1805" s="446">
        <v>2531</v>
      </c>
      <c r="C1805" s="415"/>
      <c r="D1805" s="416" t="e">
        <v>#N/A</v>
      </c>
      <c r="E1805" s="191" t="s">
        <v>2819</v>
      </c>
      <c r="F1805" s="67"/>
      <c r="G1805" s="67"/>
      <c r="H1805" s="65" t="s">
        <v>2950</v>
      </c>
      <c r="J1805" s="67" t="s">
        <v>3036</v>
      </c>
      <c r="Q1805" s="65">
        <v>267</v>
      </c>
      <c r="R1805" s="260" t="s">
        <v>2953</v>
      </c>
      <c r="S1805" s="260" t="s">
        <v>3369</v>
      </c>
      <c r="Y1805" s="6" t="s">
        <v>2953</v>
      </c>
    </row>
    <row r="1806" spans="1:25">
      <c r="A1806" s="80">
        <v>1932</v>
      </c>
      <c r="B1806" s="446">
        <v>2532</v>
      </c>
      <c r="C1806" s="415"/>
      <c r="D1806" s="416" t="e">
        <v>#N/A</v>
      </c>
      <c r="E1806" s="191" t="s">
        <v>2820</v>
      </c>
      <c r="F1806" s="67"/>
      <c r="G1806" s="67"/>
      <c r="H1806" s="65" t="s">
        <v>2950</v>
      </c>
      <c r="J1806" s="67" t="s">
        <v>3036</v>
      </c>
      <c r="Q1806" s="65">
        <v>130</v>
      </c>
      <c r="R1806" s="260" t="s">
        <v>2953</v>
      </c>
      <c r="S1806" s="260" t="s">
        <v>3369</v>
      </c>
      <c r="Y1806" s="6" t="s">
        <v>2953</v>
      </c>
    </row>
    <row r="1807" spans="1:25">
      <c r="A1807" s="80">
        <v>1933</v>
      </c>
      <c r="B1807" s="446">
        <v>2533</v>
      </c>
      <c r="C1807" s="415"/>
      <c r="D1807" s="416" t="e">
        <v>#N/A</v>
      </c>
      <c r="E1807" s="191" t="s">
        <v>2821</v>
      </c>
      <c r="F1807" s="67"/>
      <c r="G1807" s="67"/>
      <c r="H1807" s="65" t="s">
        <v>2950</v>
      </c>
      <c r="J1807" s="67" t="s">
        <v>3036</v>
      </c>
      <c r="Q1807" s="65">
        <v>193</v>
      </c>
      <c r="R1807" s="260" t="s">
        <v>2953</v>
      </c>
      <c r="S1807" s="260" t="s">
        <v>3369</v>
      </c>
      <c r="Y1807" s="6" t="s">
        <v>2953</v>
      </c>
    </row>
    <row r="1808" spans="1:25">
      <c r="A1808" s="80">
        <v>1934</v>
      </c>
      <c r="B1808" s="446">
        <v>2534</v>
      </c>
      <c r="C1808" s="415"/>
      <c r="D1808" s="416" t="e">
        <v>#N/A</v>
      </c>
      <c r="E1808" s="191" t="s">
        <v>2822</v>
      </c>
      <c r="F1808" s="67"/>
      <c r="G1808" s="67"/>
      <c r="H1808" s="65" t="s">
        <v>2950</v>
      </c>
      <c r="J1808" s="67" t="s">
        <v>3036</v>
      </c>
      <c r="Q1808" s="65">
        <v>299</v>
      </c>
      <c r="R1808" s="260" t="s">
        <v>2953</v>
      </c>
      <c r="S1808" s="260" t="s">
        <v>3369</v>
      </c>
      <c r="Y1808" s="6" t="s">
        <v>2953</v>
      </c>
    </row>
    <row r="1809" spans="1:25">
      <c r="A1809" s="80">
        <v>1935</v>
      </c>
      <c r="B1809" s="446">
        <v>2535</v>
      </c>
      <c r="C1809" s="415"/>
      <c r="D1809" s="416" t="e">
        <v>#N/A</v>
      </c>
      <c r="E1809" s="191" t="s">
        <v>2823</v>
      </c>
      <c r="F1809" s="67"/>
      <c r="G1809" s="67"/>
      <c r="H1809" s="65" t="s">
        <v>2950</v>
      </c>
      <c r="J1809" s="67" t="s">
        <v>3036</v>
      </c>
      <c r="Q1809" s="65">
        <v>400</v>
      </c>
      <c r="R1809" s="260" t="s">
        <v>2953</v>
      </c>
      <c r="S1809" s="260" t="s">
        <v>3369</v>
      </c>
      <c r="Y1809" s="6" t="s">
        <v>2953</v>
      </c>
    </row>
    <row r="1810" spans="1:25">
      <c r="A1810" s="80">
        <v>1936</v>
      </c>
      <c r="B1810" s="446">
        <v>2536</v>
      </c>
      <c r="C1810" s="415"/>
      <c r="D1810" s="416" t="e">
        <v>#N/A</v>
      </c>
      <c r="E1810" s="191" t="s">
        <v>2824</v>
      </c>
      <c r="F1810" s="67"/>
      <c r="G1810" s="67"/>
      <c r="H1810" s="65" t="s">
        <v>2950</v>
      </c>
      <c r="J1810" s="67" t="s">
        <v>3036</v>
      </c>
      <c r="Q1810" s="65">
        <v>325</v>
      </c>
      <c r="R1810" s="260" t="s">
        <v>2953</v>
      </c>
      <c r="S1810" s="260" t="s">
        <v>3369</v>
      </c>
      <c r="Y1810" s="6" t="s">
        <v>2953</v>
      </c>
    </row>
    <row r="1811" spans="1:25">
      <c r="A1811" s="80">
        <v>1937</v>
      </c>
      <c r="B1811" s="446">
        <v>2537</v>
      </c>
      <c r="C1811" s="415"/>
      <c r="D1811" s="416" t="e">
        <v>#N/A</v>
      </c>
      <c r="E1811" s="191" t="s">
        <v>2825</v>
      </c>
      <c r="F1811" s="67"/>
      <c r="G1811" s="67"/>
      <c r="H1811" s="65" t="s">
        <v>2950</v>
      </c>
      <c r="J1811" s="67" t="s">
        <v>3036</v>
      </c>
      <c r="Q1811" s="65">
        <v>212</v>
      </c>
      <c r="R1811" s="260" t="s">
        <v>2953</v>
      </c>
      <c r="S1811" s="260" t="s">
        <v>3369</v>
      </c>
      <c r="Y1811" s="6" t="s">
        <v>2953</v>
      </c>
    </row>
    <row r="1812" spans="1:25">
      <c r="A1812" s="80">
        <v>1938</v>
      </c>
      <c r="B1812" s="446">
        <v>2538</v>
      </c>
      <c r="C1812" s="415"/>
      <c r="D1812" s="416" t="e">
        <v>#N/A</v>
      </c>
      <c r="E1812" s="191" t="s">
        <v>2826</v>
      </c>
      <c r="F1812" s="67"/>
      <c r="G1812" s="67"/>
      <c r="H1812" s="65" t="s">
        <v>2950</v>
      </c>
      <c r="J1812" s="67" t="s">
        <v>3036</v>
      </c>
      <c r="Q1812" s="65">
        <v>414</v>
      </c>
      <c r="R1812" s="260" t="s">
        <v>2953</v>
      </c>
      <c r="S1812" s="260" t="s">
        <v>3369</v>
      </c>
      <c r="Y1812" s="6" t="s">
        <v>2953</v>
      </c>
    </row>
    <row r="1813" spans="1:25">
      <c r="A1813" s="80">
        <v>1939</v>
      </c>
      <c r="B1813" s="446">
        <v>2539</v>
      </c>
      <c r="C1813" s="415"/>
      <c r="D1813" s="416" t="e">
        <v>#N/A</v>
      </c>
      <c r="E1813" s="191" t="s">
        <v>2827</v>
      </c>
      <c r="F1813" s="67"/>
      <c r="G1813" s="67"/>
      <c r="H1813" s="65" t="s">
        <v>2950</v>
      </c>
      <c r="J1813" s="67" t="s">
        <v>3036</v>
      </c>
      <c r="Q1813" s="65">
        <v>504</v>
      </c>
      <c r="R1813" s="260" t="s">
        <v>2953</v>
      </c>
      <c r="S1813" s="260" t="s">
        <v>3369</v>
      </c>
      <c r="Y1813" s="6" t="s">
        <v>2953</v>
      </c>
    </row>
    <row r="1814" spans="1:25">
      <c r="A1814" s="80">
        <v>1940</v>
      </c>
      <c r="B1814" s="446">
        <v>2540</v>
      </c>
      <c r="C1814" s="415"/>
      <c r="D1814" s="416" t="e">
        <v>#N/A</v>
      </c>
      <c r="E1814" s="191" t="s">
        <v>2828</v>
      </c>
      <c r="F1814" s="67"/>
      <c r="G1814" s="67"/>
      <c r="H1814" s="65" t="s">
        <v>2950</v>
      </c>
      <c r="J1814" s="67" t="s">
        <v>3036</v>
      </c>
      <c r="Q1814" s="65">
        <v>521</v>
      </c>
      <c r="R1814" s="260" t="s">
        <v>2953</v>
      </c>
      <c r="S1814" s="260" t="s">
        <v>3369</v>
      </c>
      <c r="Y1814" s="6" t="s">
        <v>2953</v>
      </c>
    </row>
    <row r="1815" spans="1:25">
      <c r="A1815" s="80">
        <v>1941</v>
      </c>
      <c r="B1815" s="446">
        <v>2541</v>
      </c>
      <c r="C1815" s="415"/>
      <c r="D1815" s="416" t="e">
        <v>#N/A</v>
      </c>
      <c r="E1815" s="191" t="s">
        <v>2829</v>
      </c>
      <c r="F1815" s="67"/>
      <c r="G1815" s="67"/>
      <c r="H1815" s="65" t="s">
        <v>2950</v>
      </c>
      <c r="J1815" s="67" t="s">
        <v>3036</v>
      </c>
      <c r="Q1815" s="65">
        <v>94</v>
      </c>
      <c r="R1815" s="260" t="s">
        <v>2953</v>
      </c>
      <c r="S1815" s="260" t="s">
        <v>3369</v>
      </c>
      <c r="Y1815" s="6" t="s">
        <v>2953</v>
      </c>
    </row>
    <row r="1816" spans="1:25">
      <c r="A1816" s="80">
        <v>1942</v>
      </c>
      <c r="B1816" s="446">
        <v>2542</v>
      </c>
      <c r="C1816" s="415"/>
      <c r="D1816" s="416" t="e">
        <v>#N/A</v>
      </c>
      <c r="E1816" s="191" t="s">
        <v>2830</v>
      </c>
      <c r="F1816" s="67"/>
      <c r="G1816" s="67"/>
      <c r="H1816" s="65" t="s">
        <v>2950</v>
      </c>
      <c r="J1816" s="67" t="s">
        <v>3036</v>
      </c>
      <c r="Q1816" s="65">
        <v>534</v>
      </c>
      <c r="R1816" s="260" t="s">
        <v>2953</v>
      </c>
      <c r="S1816" s="260" t="s">
        <v>3369</v>
      </c>
      <c r="Y1816" s="6" t="s">
        <v>2953</v>
      </c>
    </row>
    <row r="1817" spans="1:25">
      <c r="A1817" s="80">
        <v>1943</v>
      </c>
      <c r="B1817" s="446">
        <v>2543</v>
      </c>
      <c r="C1817" s="415"/>
      <c r="D1817" s="416" t="e">
        <v>#N/A</v>
      </c>
      <c r="E1817" s="191" t="s">
        <v>2831</v>
      </c>
      <c r="F1817" s="67"/>
      <c r="G1817" s="67"/>
      <c r="H1817" s="65" t="s">
        <v>2950</v>
      </c>
      <c r="J1817" s="67" t="s">
        <v>3036</v>
      </c>
      <c r="Q1817" s="65">
        <v>376</v>
      </c>
      <c r="R1817" s="260" t="s">
        <v>2953</v>
      </c>
      <c r="S1817" s="260" t="s">
        <v>3369</v>
      </c>
      <c r="Y1817" s="6" t="s">
        <v>2953</v>
      </c>
    </row>
    <row r="1818" spans="1:25">
      <c r="A1818" s="80">
        <v>1944</v>
      </c>
      <c r="B1818" s="446">
        <v>2544</v>
      </c>
      <c r="C1818" s="415"/>
      <c r="D1818" s="416" t="e">
        <v>#N/A</v>
      </c>
      <c r="E1818" s="191" t="s">
        <v>2832</v>
      </c>
      <c r="F1818" s="67"/>
      <c r="G1818" s="67"/>
      <c r="H1818" s="65" t="s">
        <v>2950</v>
      </c>
      <c r="J1818" s="67" t="s">
        <v>3036</v>
      </c>
      <c r="Q1818" s="65">
        <v>561</v>
      </c>
      <c r="R1818" s="260" t="s">
        <v>2953</v>
      </c>
      <c r="S1818" s="260" t="s">
        <v>3369</v>
      </c>
      <c r="Y1818" s="6" t="s">
        <v>2953</v>
      </c>
    </row>
    <row r="1819" spans="1:25">
      <c r="A1819" s="80">
        <v>1945</v>
      </c>
      <c r="B1819" s="446">
        <v>2545</v>
      </c>
      <c r="C1819" s="415"/>
      <c r="D1819" s="416" t="e">
        <v>#N/A</v>
      </c>
      <c r="E1819" s="191" t="s">
        <v>2833</v>
      </c>
      <c r="F1819" s="67"/>
      <c r="G1819" s="67"/>
      <c r="H1819" s="65" t="s">
        <v>2950</v>
      </c>
      <c r="J1819" s="67" t="s">
        <v>3036</v>
      </c>
      <c r="Q1819" s="65">
        <v>213</v>
      </c>
      <c r="R1819" s="260" t="s">
        <v>2953</v>
      </c>
      <c r="S1819" s="260" t="s">
        <v>3369</v>
      </c>
      <c r="Y1819" s="6" t="s">
        <v>2953</v>
      </c>
    </row>
    <row r="1820" spans="1:25">
      <c r="A1820" s="80">
        <v>1946</v>
      </c>
      <c r="B1820" s="446">
        <v>2546</v>
      </c>
      <c r="C1820" s="415"/>
      <c r="D1820" s="416" t="e">
        <v>#N/A</v>
      </c>
      <c r="E1820" s="191" t="s">
        <v>2834</v>
      </c>
      <c r="F1820" s="67"/>
      <c r="G1820" s="67"/>
      <c r="H1820" s="65" t="s">
        <v>2950</v>
      </c>
      <c r="J1820" s="67" t="s">
        <v>3036</v>
      </c>
      <c r="Q1820" s="65">
        <v>275</v>
      </c>
      <c r="R1820" s="260" t="s">
        <v>2953</v>
      </c>
      <c r="S1820" s="260" t="s">
        <v>3369</v>
      </c>
      <c r="Y1820" s="6" t="s">
        <v>2953</v>
      </c>
    </row>
    <row r="1821" spans="1:25">
      <c r="A1821" s="80">
        <v>1948</v>
      </c>
      <c r="B1821" s="446">
        <v>2548</v>
      </c>
      <c r="C1821" s="415"/>
      <c r="D1821" s="416" t="e">
        <v>#N/A</v>
      </c>
      <c r="E1821" s="191" t="s">
        <v>2835</v>
      </c>
      <c r="F1821" s="67"/>
      <c r="G1821" s="67"/>
      <c r="H1821" s="65" t="s">
        <v>2950</v>
      </c>
      <c r="J1821" s="67" t="s">
        <v>3036</v>
      </c>
      <c r="Q1821" s="65">
        <v>329</v>
      </c>
      <c r="R1821" s="260" t="s">
        <v>2953</v>
      </c>
      <c r="S1821" s="260" t="s">
        <v>3369</v>
      </c>
      <c r="Y1821" s="6" t="s">
        <v>2953</v>
      </c>
    </row>
    <row r="1822" spans="1:25">
      <c r="A1822" s="80">
        <v>1949</v>
      </c>
      <c r="B1822" s="446">
        <v>2549</v>
      </c>
      <c r="C1822" s="415"/>
      <c r="D1822" s="416" t="e">
        <v>#N/A</v>
      </c>
      <c r="E1822" s="191" t="s">
        <v>2836</v>
      </c>
      <c r="F1822" s="67"/>
      <c r="G1822" s="67"/>
      <c r="H1822" s="65" t="s">
        <v>2950</v>
      </c>
      <c r="J1822" s="67" t="s">
        <v>3036</v>
      </c>
      <c r="Q1822" s="65">
        <v>246</v>
      </c>
      <c r="R1822" s="260" t="s">
        <v>2953</v>
      </c>
      <c r="S1822" s="260" t="s">
        <v>3369</v>
      </c>
      <c r="Y1822" s="6" t="s">
        <v>2953</v>
      </c>
    </row>
    <row r="1823" spans="1:25">
      <c r="A1823" s="80">
        <v>1950</v>
      </c>
      <c r="B1823" s="446">
        <v>2550</v>
      </c>
      <c r="C1823" s="415"/>
      <c r="D1823" s="416" t="e">
        <v>#N/A</v>
      </c>
      <c r="E1823" s="191" t="s">
        <v>2837</v>
      </c>
      <c r="F1823" s="67"/>
      <c r="G1823" s="67"/>
      <c r="H1823" s="65" t="s">
        <v>2950</v>
      </c>
      <c r="J1823" s="67" t="s">
        <v>3036</v>
      </c>
      <c r="Q1823" s="65">
        <v>300</v>
      </c>
      <c r="R1823" s="260" t="s">
        <v>2953</v>
      </c>
      <c r="S1823" s="260" t="s">
        <v>3369</v>
      </c>
      <c r="Y1823" s="6" t="s">
        <v>2953</v>
      </c>
    </row>
    <row r="1824" spans="1:25">
      <c r="A1824" s="80">
        <v>1951</v>
      </c>
      <c r="B1824" s="446">
        <v>2551</v>
      </c>
      <c r="C1824" s="415"/>
      <c r="D1824" s="416" t="e">
        <v>#N/A</v>
      </c>
      <c r="E1824" s="191" t="s">
        <v>2838</v>
      </c>
      <c r="F1824" s="67"/>
      <c r="G1824" s="67"/>
      <c r="H1824" s="65" t="s">
        <v>2950</v>
      </c>
      <c r="J1824" s="67" t="s">
        <v>3036</v>
      </c>
      <c r="Q1824" s="65">
        <v>184</v>
      </c>
      <c r="R1824" s="260" t="s">
        <v>2953</v>
      </c>
      <c r="S1824" s="260" t="s">
        <v>2953</v>
      </c>
      <c r="Y1824" s="6" t="s">
        <v>2953</v>
      </c>
    </row>
    <row r="1825" spans="1:25">
      <c r="A1825" s="80">
        <v>1952</v>
      </c>
      <c r="B1825" s="446">
        <v>2552</v>
      </c>
      <c r="C1825" s="415"/>
      <c r="D1825" s="416" t="e">
        <v>#N/A</v>
      </c>
      <c r="E1825" s="191" t="s">
        <v>2839</v>
      </c>
      <c r="F1825" s="67"/>
      <c r="G1825" s="67"/>
      <c r="H1825" s="65" t="s">
        <v>2950</v>
      </c>
      <c r="J1825" s="67" t="s">
        <v>3036</v>
      </c>
      <c r="Q1825" s="65">
        <v>239</v>
      </c>
      <c r="R1825" s="260" t="s">
        <v>2953</v>
      </c>
      <c r="S1825" s="260" t="s">
        <v>2953</v>
      </c>
      <c r="Y1825" s="6" t="s">
        <v>2953</v>
      </c>
    </row>
    <row r="1826" spans="1:25">
      <c r="A1826" s="80">
        <v>1953</v>
      </c>
      <c r="B1826" s="446">
        <v>2553</v>
      </c>
      <c r="C1826" s="415"/>
      <c r="D1826" s="416" t="e">
        <v>#VALUE!</v>
      </c>
      <c r="E1826" s="191" t="s">
        <v>2840</v>
      </c>
      <c r="F1826" s="67"/>
      <c r="G1826" s="67"/>
      <c r="H1826" s="65" t="s">
        <v>2950</v>
      </c>
      <c r="J1826" s="67" t="s">
        <v>3036</v>
      </c>
      <c r="Q1826" s="65">
        <v>175</v>
      </c>
      <c r="R1826" s="260" t="s">
        <v>2953</v>
      </c>
      <c r="S1826" s="260" t="s">
        <v>2953</v>
      </c>
      <c r="Y1826" s="6" t="s">
        <v>2953</v>
      </c>
    </row>
    <row r="1827" spans="1:25">
      <c r="A1827" s="80">
        <v>1954</v>
      </c>
      <c r="B1827" s="446">
        <v>2554</v>
      </c>
      <c r="C1827" s="415"/>
      <c r="D1827" s="416" t="e">
        <v>#N/A</v>
      </c>
      <c r="E1827" s="191" t="s">
        <v>2841</v>
      </c>
      <c r="F1827" s="67"/>
      <c r="G1827" s="67"/>
      <c r="H1827" s="65" t="s">
        <v>2950</v>
      </c>
      <c r="J1827" s="67" t="s">
        <v>2447</v>
      </c>
      <c r="K1827" s="163"/>
      <c r="L1827" s="163"/>
      <c r="M1827" s="163"/>
      <c r="Q1827" s="65">
        <v>510</v>
      </c>
      <c r="R1827" s="260" t="s">
        <v>2953</v>
      </c>
      <c r="S1827" s="260" t="s">
        <v>2953</v>
      </c>
      <c r="Y1827" s="6" t="s">
        <v>2953</v>
      </c>
    </row>
    <row r="1828" spans="1:25">
      <c r="A1828" s="80">
        <v>1955</v>
      </c>
      <c r="B1828" s="446">
        <v>2555</v>
      </c>
      <c r="C1828" s="415"/>
      <c r="D1828" s="416" t="e">
        <v>#N/A</v>
      </c>
      <c r="E1828" s="191" t="s">
        <v>2842</v>
      </c>
      <c r="F1828" s="67"/>
      <c r="G1828" s="67"/>
      <c r="H1828" s="65" t="s">
        <v>2950</v>
      </c>
      <c r="J1828" s="67" t="s">
        <v>2447</v>
      </c>
      <c r="K1828" s="163"/>
      <c r="L1828" s="163"/>
      <c r="M1828" s="163"/>
      <c r="Q1828" s="65">
        <v>511</v>
      </c>
      <c r="R1828" s="260" t="s">
        <v>2953</v>
      </c>
      <c r="S1828" s="260" t="s">
        <v>2953</v>
      </c>
      <c r="Y1828" s="6" t="s">
        <v>2953</v>
      </c>
    </row>
    <row r="1829" spans="1:25">
      <c r="A1829" s="80">
        <v>1956</v>
      </c>
      <c r="B1829" s="446">
        <v>2556</v>
      </c>
      <c r="C1829" s="415"/>
      <c r="D1829" s="416" t="e">
        <v>#N/A</v>
      </c>
      <c r="E1829" s="191" t="s">
        <v>2843</v>
      </c>
      <c r="F1829" s="67"/>
      <c r="G1829" s="67"/>
      <c r="H1829" s="65" t="s">
        <v>2950</v>
      </c>
      <c r="J1829" s="67" t="s">
        <v>2447</v>
      </c>
      <c r="K1829" s="163"/>
      <c r="L1829" s="163"/>
      <c r="M1829" s="163"/>
      <c r="Q1829" s="65">
        <v>509</v>
      </c>
      <c r="R1829" s="260" t="s">
        <v>2953</v>
      </c>
      <c r="S1829" s="260" t="s">
        <v>2953</v>
      </c>
      <c r="Y1829" s="6" t="s">
        <v>2953</v>
      </c>
    </row>
    <row r="1830" spans="1:25">
      <c r="A1830" s="80">
        <v>1957</v>
      </c>
      <c r="B1830" s="446">
        <v>2557</v>
      </c>
      <c r="C1830" s="415"/>
      <c r="D1830" s="416" t="e">
        <v>#N/A</v>
      </c>
      <c r="E1830" s="191" t="s">
        <v>2844</v>
      </c>
      <c r="F1830" s="67"/>
      <c r="G1830" s="67"/>
      <c r="H1830" s="65" t="s">
        <v>2950</v>
      </c>
      <c r="J1830" s="67" t="s">
        <v>2447</v>
      </c>
      <c r="K1830" s="163"/>
      <c r="L1830" s="163"/>
      <c r="M1830" s="163"/>
      <c r="Q1830" s="65">
        <v>508</v>
      </c>
      <c r="R1830" s="260" t="s">
        <v>2953</v>
      </c>
      <c r="S1830" s="260" t="s">
        <v>2953</v>
      </c>
      <c r="Y1830" s="6" t="s">
        <v>2953</v>
      </c>
    </row>
    <row r="1831" spans="1:25">
      <c r="A1831" s="80">
        <v>1958</v>
      </c>
      <c r="B1831" s="446">
        <v>2558</v>
      </c>
      <c r="C1831" s="415"/>
      <c r="D1831" s="416" t="e">
        <v>#N/A</v>
      </c>
      <c r="E1831" s="191" t="s">
        <v>2845</v>
      </c>
      <c r="F1831" s="67"/>
      <c r="G1831" s="67"/>
      <c r="H1831" s="65" t="s">
        <v>2950</v>
      </c>
      <c r="Q1831" s="65">
        <v>314</v>
      </c>
      <c r="R1831" s="260" t="s">
        <v>2953</v>
      </c>
      <c r="S1831" s="260" t="s">
        <v>2953</v>
      </c>
      <c r="Y1831" s="6" t="s">
        <v>2953</v>
      </c>
    </row>
    <row r="1832" spans="1:25">
      <c r="A1832" s="80">
        <v>1959</v>
      </c>
      <c r="B1832" s="446">
        <v>2559</v>
      </c>
      <c r="C1832" s="415"/>
      <c r="D1832" s="416" t="e">
        <v>#N/A</v>
      </c>
      <c r="E1832" s="191" t="s">
        <v>2846</v>
      </c>
      <c r="F1832" s="67"/>
      <c r="G1832" s="67"/>
      <c r="H1832" s="65" t="s">
        <v>2950</v>
      </c>
      <c r="Q1832" s="65">
        <v>144</v>
      </c>
      <c r="R1832" s="260" t="s">
        <v>2953</v>
      </c>
      <c r="S1832" s="260" t="s">
        <v>2953</v>
      </c>
      <c r="Y1832" s="6" t="s">
        <v>2953</v>
      </c>
    </row>
    <row r="1833" spans="1:25">
      <c r="A1833" s="80">
        <v>1960</v>
      </c>
      <c r="B1833" s="446">
        <v>2560</v>
      </c>
      <c r="C1833" s="415"/>
      <c r="D1833" s="416" t="e">
        <v>#N/A</v>
      </c>
      <c r="E1833" s="191" t="s">
        <v>2849</v>
      </c>
      <c r="F1833" s="67"/>
      <c r="G1833" s="67"/>
      <c r="H1833" s="65" t="s">
        <v>2950</v>
      </c>
      <c r="Q1833" s="65">
        <v>92</v>
      </c>
      <c r="R1833" s="260" t="s">
        <v>2953</v>
      </c>
      <c r="S1833" s="260" t="s">
        <v>2953</v>
      </c>
      <c r="Y1833" s="6" t="s">
        <v>2953</v>
      </c>
    </row>
    <row r="1834" spans="1:25">
      <c r="A1834" s="80">
        <v>1961</v>
      </c>
      <c r="B1834" s="446">
        <v>2561</v>
      </c>
      <c r="C1834" s="415"/>
      <c r="D1834" s="416" t="e">
        <v>#N/A</v>
      </c>
      <c r="E1834" s="191" t="s">
        <v>2850</v>
      </c>
      <c r="F1834" s="67"/>
      <c r="G1834" s="67"/>
      <c r="H1834" s="65" t="s">
        <v>2950</v>
      </c>
      <c r="Q1834" s="65">
        <v>47</v>
      </c>
      <c r="R1834" s="260" t="s">
        <v>2953</v>
      </c>
      <c r="S1834" s="260" t="s">
        <v>2953</v>
      </c>
      <c r="Y1834" s="6" t="s">
        <v>2953</v>
      </c>
    </row>
    <row r="1835" spans="1:25">
      <c r="A1835" s="80">
        <v>1962</v>
      </c>
      <c r="B1835" s="446">
        <v>2562</v>
      </c>
      <c r="C1835" s="415"/>
      <c r="D1835" s="416" t="e">
        <v>#N/A</v>
      </c>
      <c r="E1835" s="191" t="s">
        <v>2851</v>
      </c>
      <c r="F1835" s="67"/>
      <c r="G1835" s="67"/>
      <c r="H1835" s="65" t="s">
        <v>2950</v>
      </c>
      <c r="Q1835" s="65">
        <v>46</v>
      </c>
      <c r="R1835" s="260" t="s">
        <v>2953</v>
      </c>
      <c r="S1835" s="260" t="s">
        <v>2953</v>
      </c>
      <c r="Y1835" s="6" t="s">
        <v>2953</v>
      </c>
    </row>
    <row r="1836" spans="1:25">
      <c r="A1836" s="80">
        <v>1963</v>
      </c>
      <c r="B1836" s="446">
        <v>2563</v>
      </c>
      <c r="C1836" s="415"/>
      <c r="D1836" s="416" t="e">
        <v>#N/A</v>
      </c>
      <c r="E1836" s="191" t="s">
        <v>2852</v>
      </c>
      <c r="F1836" s="67"/>
      <c r="G1836" s="67"/>
      <c r="H1836" s="65" t="s">
        <v>2950</v>
      </c>
      <c r="Q1836" s="65">
        <v>48</v>
      </c>
      <c r="R1836" s="260" t="s">
        <v>2953</v>
      </c>
      <c r="S1836" s="260" t="s">
        <v>2953</v>
      </c>
      <c r="Y1836" s="6" t="s">
        <v>2953</v>
      </c>
    </row>
    <row r="1837" spans="1:25">
      <c r="A1837" s="80">
        <v>1964</v>
      </c>
      <c r="B1837" s="446">
        <v>2564</v>
      </c>
      <c r="C1837" s="415"/>
      <c r="D1837" s="416" t="e">
        <v>#N/A</v>
      </c>
      <c r="E1837" s="191" t="s">
        <v>2853</v>
      </c>
      <c r="F1837" s="67"/>
      <c r="G1837" s="67"/>
      <c r="H1837" s="65" t="s">
        <v>2950</v>
      </c>
      <c r="Q1837" s="65">
        <v>141</v>
      </c>
      <c r="R1837" s="260" t="s">
        <v>2953</v>
      </c>
      <c r="S1837" s="260" t="s">
        <v>2953</v>
      </c>
      <c r="Y1837" s="6" t="s">
        <v>2953</v>
      </c>
    </row>
    <row r="1838" spans="1:25">
      <c r="A1838" s="80">
        <v>1965</v>
      </c>
      <c r="B1838" s="446">
        <v>2565</v>
      </c>
      <c r="C1838" s="415"/>
      <c r="D1838" s="416" t="e">
        <v>#N/A</v>
      </c>
      <c r="E1838" s="191" t="s">
        <v>2854</v>
      </c>
      <c r="F1838" s="67"/>
      <c r="G1838" s="67"/>
      <c r="H1838" s="65" t="s">
        <v>2950</v>
      </c>
      <c r="Q1838" s="65">
        <v>45</v>
      </c>
      <c r="R1838" s="260" t="s">
        <v>2953</v>
      </c>
      <c r="S1838" s="260" t="s">
        <v>2953</v>
      </c>
      <c r="Y1838" s="6" t="s">
        <v>2953</v>
      </c>
    </row>
    <row r="1839" spans="1:25">
      <c r="A1839" s="80">
        <v>1967</v>
      </c>
      <c r="B1839" s="446">
        <v>2567</v>
      </c>
      <c r="C1839" s="415"/>
      <c r="D1839" s="416" t="e">
        <v>#N/A</v>
      </c>
      <c r="E1839" s="191" t="s">
        <v>4489</v>
      </c>
      <c r="F1839" s="67"/>
      <c r="G1839" s="67"/>
      <c r="H1839" s="65" t="s">
        <v>2950</v>
      </c>
      <c r="J1839" s="65" t="s">
        <v>2447</v>
      </c>
      <c r="Q1839" s="65" t="s">
        <v>749</v>
      </c>
      <c r="R1839" s="260" t="s">
        <v>2953</v>
      </c>
      <c r="S1839" s="260" t="s">
        <v>3226</v>
      </c>
      <c r="Y1839" s="6" t="s">
        <v>2953</v>
      </c>
    </row>
    <row r="1840" spans="1:25" ht="28.9">
      <c r="A1840" s="80">
        <v>1968</v>
      </c>
      <c r="B1840" s="446">
        <v>2568</v>
      </c>
      <c r="C1840" s="415"/>
      <c r="D1840" s="416" t="e">
        <v>#N/A</v>
      </c>
      <c r="E1840" s="192" t="s">
        <v>4490</v>
      </c>
      <c r="F1840" s="67"/>
      <c r="G1840" s="67"/>
      <c r="H1840" s="162" t="s">
        <v>2950</v>
      </c>
      <c r="I1840" s="162"/>
      <c r="J1840" s="162" t="s">
        <v>2447</v>
      </c>
      <c r="K1840" s="162"/>
      <c r="L1840" s="162"/>
      <c r="M1840" s="162"/>
      <c r="Q1840" s="65" t="s">
        <v>749</v>
      </c>
      <c r="R1840" s="260" t="s">
        <v>2953</v>
      </c>
      <c r="S1840" s="260" t="s">
        <v>2953</v>
      </c>
      <c r="Y1840" s="6" t="s">
        <v>2953</v>
      </c>
    </row>
    <row r="1841" spans="1:25">
      <c r="A1841" s="80">
        <v>1971</v>
      </c>
      <c r="B1841" s="446">
        <v>2571</v>
      </c>
      <c r="C1841" s="415"/>
      <c r="D1841" s="416" t="e">
        <v>#N/A</v>
      </c>
      <c r="E1841" s="191" t="s">
        <v>4491</v>
      </c>
      <c r="F1841" s="67"/>
      <c r="G1841" s="67"/>
      <c r="H1841" s="65" t="s">
        <v>2950</v>
      </c>
      <c r="J1841" s="65" t="s">
        <v>2447</v>
      </c>
      <c r="Q1841" s="65" t="s">
        <v>749</v>
      </c>
      <c r="R1841" s="260" t="s">
        <v>2953</v>
      </c>
      <c r="S1841" s="260" t="s">
        <v>2953</v>
      </c>
      <c r="Y1841" s="6" t="s">
        <v>2953</v>
      </c>
    </row>
    <row r="1842" spans="1:25">
      <c r="A1842" s="80">
        <v>1972</v>
      </c>
      <c r="B1842" s="446">
        <v>2572</v>
      </c>
      <c r="C1842" s="415"/>
      <c r="D1842" s="416" t="e">
        <v>#N/A</v>
      </c>
      <c r="E1842" s="191" t="s">
        <v>4492</v>
      </c>
      <c r="F1842" s="67"/>
      <c r="G1842" s="67"/>
      <c r="H1842" s="65" t="s">
        <v>2950</v>
      </c>
      <c r="J1842" s="65" t="s">
        <v>2447</v>
      </c>
      <c r="N1842" s="65">
        <v>30153</v>
      </c>
      <c r="Q1842" s="65" t="s">
        <v>749</v>
      </c>
      <c r="R1842" s="260" t="s">
        <v>2953</v>
      </c>
      <c r="S1842" s="260" t="s">
        <v>2953</v>
      </c>
      <c r="Y1842" s="6" t="s">
        <v>2953</v>
      </c>
    </row>
    <row r="1843" spans="1:25">
      <c r="A1843" s="80">
        <v>1977</v>
      </c>
      <c r="B1843" s="446">
        <v>2577</v>
      </c>
      <c r="C1843" s="415"/>
      <c r="D1843" s="416" t="e">
        <v>#N/A</v>
      </c>
      <c r="E1843" s="191" t="s">
        <v>4493</v>
      </c>
      <c r="F1843" s="67"/>
      <c r="G1843" s="67"/>
      <c r="H1843" s="65" t="s">
        <v>2950</v>
      </c>
      <c r="J1843" s="65" t="s">
        <v>2970</v>
      </c>
      <c r="Q1843" s="65" t="s">
        <v>749</v>
      </c>
      <c r="R1843" s="260" t="s">
        <v>3322</v>
      </c>
      <c r="S1843" s="260" t="s">
        <v>3323</v>
      </c>
      <c r="Y1843" s="6" t="s">
        <v>2953</v>
      </c>
    </row>
    <row r="1844" spans="1:25">
      <c r="A1844" s="80">
        <v>1978</v>
      </c>
      <c r="B1844" s="446">
        <v>2578</v>
      </c>
      <c r="C1844" s="415"/>
      <c r="D1844" s="416" t="e">
        <v>#N/A</v>
      </c>
      <c r="E1844" s="191" t="s">
        <v>4494</v>
      </c>
      <c r="F1844" s="67"/>
      <c r="G1844" s="67"/>
      <c r="H1844" s="65" t="s">
        <v>2950</v>
      </c>
      <c r="J1844" s="65" t="s">
        <v>2970</v>
      </c>
      <c r="N1844" s="65">
        <v>30370</v>
      </c>
      <c r="Q1844" s="65" t="s">
        <v>749</v>
      </c>
      <c r="R1844" s="260" t="s">
        <v>2953</v>
      </c>
      <c r="S1844" s="260" t="s">
        <v>2953</v>
      </c>
      <c r="Y1844" s="6" t="s">
        <v>2953</v>
      </c>
    </row>
    <row r="1845" spans="1:25">
      <c r="A1845" s="80">
        <v>1979</v>
      </c>
      <c r="B1845" s="446">
        <v>2579</v>
      </c>
      <c r="C1845" s="415"/>
      <c r="D1845" s="416" t="e">
        <v>#N/A</v>
      </c>
      <c r="E1845" s="191" t="s">
        <v>4495</v>
      </c>
      <c r="F1845" s="67"/>
      <c r="G1845" s="67"/>
      <c r="H1845" s="65" t="s">
        <v>2950</v>
      </c>
      <c r="J1845" s="65" t="s">
        <v>2970</v>
      </c>
      <c r="N1845" s="65">
        <v>30370</v>
      </c>
      <c r="Q1845" s="65" t="s">
        <v>749</v>
      </c>
      <c r="R1845" s="260" t="s">
        <v>2953</v>
      </c>
      <c r="S1845" s="260" t="s">
        <v>2953</v>
      </c>
      <c r="Y1845" s="6" t="s">
        <v>2953</v>
      </c>
    </row>
    <row r="1846" spans="1:25">
      <c r="A1846" s="80">
        <v>1980</v>
      </c>
      <c r="B1846" s="446">
        <v>2580</v>
      </c>
      <c r="C1846" s="415"/>
      <c r="D1846" s="416" t="e">
        <v>#N/A</v>
      </c>
      <c r="E1846" s="191" t="s">
        <v>4496</v>
      </c>
      <c r="F1846" s="67"/>
      <c r="G1846" s="67"/>
      <c r="H1846" s="65" t="s">
        <v>2950</v>
      </c>
      <c r="Q1846" s="65" t="s">
        <v>749</v>
      </c>
      <c r="R1846" s="260" t="s">
        <v>2953</v>
      </c>
      <c r="S1846" s="260" t="s">
        <v>4497</v>
      </c>
      <c r="Y1846" s="6" t="s">
        <v>2953</v>
      </c>
    </row>
    <row r="1847" spans="1:25">
      <c r="A1847" s="80">
        <v>1981</v>
      </c>
      <c r="B1847" s="446">
        <v>2581</v>
      </c>
      <c r="C1847" s="415"/>
      <c r="D1847" s="416" t="e">
        <v>#N/A</v>
      </c>
      <c r="E1847" s="191" t="s">
        <v>4498</v>
      </c>
      <c r="F1847" s="67"/>
      <c r="G1847" s="67"/>
      <c r="H1847" s="65" t="s">
        <v>2950</v>
      </c>
      <c r="Q1847" s="65" t="s">
        <v>749</v>
      </c>
      <c r="R1847" s="260" t="s">
        <v>2953</v>
      </c>
      <c r="S1847" s="260" t="s">
        <v>4497</v>
      </c>
      <c r="Y1847" s="6" t="s">
        <v>2953</v>
      </c>
    </row>
    <row r="1848" spans="1:25">
      <c r="A1848" s="80">
        <v>1982</v>
      </c>
      <c r="B1848" s="446">
        <v>2582</v>
      </c>
      <c r="C1848" s="415"/>
      <c r="D1848" s="416" t="e">
        <v>#N/A</v>
      </c>
      <c r="E1848" s="191" t="s">
        <v>4499</v>
      </c>
      <c r="F1848" s="67"/>
      <c r="G1848" s="67"/>
      <c r="H1848" s="65" t="s">
        <v>2950</v>
      </c>
      <c r="Q1848" s="65" t="s">
        <v>749</v>
      </c>
      <c r="R1848" s="260" t="s">
        <v>2953</v>
      </c>
      <c r="S1848" s="260" t="s">
        <v>4497</v>
      </c>
      <c r="Y1848" s="6" t="s">
        <v>2953</v>
      </c>
    </row>
    <row r="1849" spans="1:25">
      <c r="A1849" s="80">
        <v>1983</v>
      </c>
      <c r="B1849" s="446">
        <v>2583</v>
      </c>
      <c r="C1849" s="415"/>
      <c r="D1849" s="416" t="e">
        <v>#N/A</v>
      </c>
      <c r="E1849" s="191" t="s">
        <v>4500</v>
      </c>
      <c r="F1849" s="67"/>
      <c r="G1849" s="67"/>
      <c r="H1849" s="65" t="s">
        <v>2950</v>
      </c>
      <c r="Q1849" s="65" t="s">
        <v>749</v>
      </c>
      <c r="R1849" s="260" t="s">
        <v>2953</v>
      </c>
      <c r="S1849" s="260" t="s">
        <v>4497</v>
      </c>
      <c r="Y1849" s="6" t="s">
        <v>2953</v>
      </c>
    </row>
    <row r="1850" spans="1:25">
      <c r="A1850" s="80">
        <v>1984</v>
      </c>
      <c r="B1850" s="446">
        <v>2584</v>
      </c>
      <c r="C1850" s="415"/>
      <c r="D1850" s="416" t="e">
        <v>#N/A</v>
      </c>
      <c r="E1850" s="191" t="s">
        <v>4501</v>
      </c>
      <c r="F1850" s="67"/>
      <c r="G1850" s="67"/>
      <c r="H1850" s="65" t="s">
        <v>2950</v>
      </c>
      <c r="J1850" s="65" t="s">
        <v>2447</v>
      </c>
      <c r="Q1850" s="65" t="s">
        <v>749</v>
      </c>
      <c r="R1850" s="260" t="s">
        <v>2953</v>
      </c>
      <c r="S1850" s="260" t="s">
        <v>4470</v>
      </c>
      <c r="Y1850" s="6" t="s">
        <v>2953</v>
      </c>
    </row>
    <row r="1851" spans="1:25">
      <c r="A1851" s="80">
        <v>1985</v>
      </c>
      <c r="B1851" s="446">
        <v>2585</v>
      </c>
      <c r="C1851" s="415"/>
      <c r="D1851" s="416" t="e">
        <v>#N/A</v>
      </c>
      <c r="E1851" s="191" t="s">
        <v>4502</v>
      </c>
      <c r="F1851" s="67"/>
      <c r="G1851" s="67"/>
      <c r="H1851" s="65" t="s">
        <v>2950</v>
      </c>
      <c r="J1851" s="65" t="s">
        <v>2447</v>
      </c>
      <c r="Q1851" s="65" t="s">
        <v>749</v>
      </c>
      <c r="R1851" s="260" t="s">
        <v>2953</v>
      </c>
      <c r="S1851" s="260" t="s">
        <v>4470</v>
      </c>
      <c r="Y1851" s="6" t="s">
        <v>2953</v>
      </c>
    </row>
    <row r="1852" spans="1:25">
      <c r="A1852" s="80">
        <v>1986</v>
      </c>
      <c r="B1852" s="446">
        <v>2586</v>
      </c>
      <c r="C1852" s="415"/>
      <c r="D1852" s="416" t="e">
        <v>#N/A</v>
      </c>
      <c r="E1852" s="191" t="s">
        <v>4503</v>
      </c>
      <c r="F1852" s="67"/>
      <c r="G1852" s="67"/>
      <c r="H1852" s="65" t="s">
        <v>2950</v>
      </c>
      <c r="Q1852" s="65" t="s">
        <v>749</v>
      </c>
      <c r="R1852" s="260" t="s">
        <v>2953</v>
      </c>
      <c r="S1852" s="260" t="s">
        <v>4504</v>
      </c>
      <c r="Y1852" s="6" t="s">
        <v>2953</v>
      </c>
    </row>
    <row r="1853" spans="1:25">
      <c r="A1853" s="80">
        <v>1987</v>
      </c>
      <c r="B1853" s="446">
        <v>2587</v>
      </c>
      <c r="C1853" s="415"/>
      <c r="D1853" s="416" t="e">
        <v>#N/A</v>
      </c>
      <c r="E1853" s="191" t="s">
        <v>4505</v>
      </c>
      <c r="F1853" s="67"/>
      <c r="G1853" s="67"/>
      <c r="H1853" s="65" t="s">
        <v>2950</v>
      </c>
      <c r="Q1853" s="65" t="s">
        <v>749</v>
      </c>
      <c r="R1853" s="260" t="s">
        <v>2953</v>
      </c>
      <c r="S1853" s="260" t="s">
        <v>4506</v>
      </c>
      <c r="Y1853" s="6" t="s">
        <v>2953</v>
      </c>
    </row>
    <row r="1854" spans="1:25">
      <c r="A1854" s="80">
        <v>1988</v>
      </c>
      <c r="B1854" s="446">
        <v>2588</v>
      </c>
      <c r="C1854" s="415"/>
      <c r="D1854" s="416" t="e">
        <v>#N/A</v>
      </c>
      <c r="E1854" s="191" t="s">
        <v>4507</v>
      </c>
      <c r="F1854" s="67"/>
      <c r="G1854" s="67"/>
      <c r="H1854" s="65" t="s">
        <v>2950</v>
      </c>
      <c r="J1854" s="65" t="s">
        <v>2447</v>
      </c>
      <c r="Q1854" s="65" t="s">
        <v>749</v>
      </c>
      <c r="R1854" s="260" t="s">
        <v>2953</v>
      </c>
      <c r="S1854" s="260" t="s">
        <v>3346</v>
      </c>
      <c r="Y1854" s="6" t="s">
        <v>2953</v>
      </c>
    </row>
    <row r="1855" spans="1:25" ht="28.9">
      <c r="A1855" s="80">
        <v>1989</v>
      </c>
      <c r="B1855" s="446">
        <v>2589</v>
      </c>
      <c r="C1855" s="415"/>
      <c r="D1855" s="416" t="e">
        <v>#N/A</v>
      </c>
      <c r="E1855" s="192" t="s">
        <v>4508</v>
      </c>
      <c r="F1855" s="67"/>
      <c r="G1855" s="67"/>
      <c r="H1855" s="162" t="s">
        <v>2950</v>
      </c>
      <c r="I1855" s="162"/>
      <c r="Q1855" s="65" t="s">
        <v>749</v>
      </c>
      <c r="R1855" s="260" t="s">
        <v>2953</v>
      </c>
      <c r="S1855" s="260" t="s">
        <v>4509</v>
      </c>
      <c r="Y1855" s="6" t="s">
        <v>2953</v>
      </c>
    </row>
    <row r="1856" spans="1:25">
      <c r="A1856" s="80">
        <v>1990</v>
      </c>
      <c r="B1856" s="446">
        <v>2590</v>
      </c>
      <c r="C1856" s="415"/>
      <c r="D1856" s="416" t="e">
        <v>#N/A</v>
      </c>
      <c r="E1856" s="191" t="s">
        <v>4510</v>
      </c>
      <c r="F1856" s="67"/>
      <c r="G1856" s="67"/>
      <c r="H1856" s="65" t="s">
        <v>2950</v>
      </c>
      <c r="Q1856" s="65" t="s">
        <v>749</v>
      </c>
      <c r="R1856" s="260" t="s">
        <v>2953</v>
      </c>
      <c r="S1856" s="260" t="s">
        <v>4511</v>
      </c>
      <c r="Y1856" s="6" t="s">
        <v>2953</v>
      </c>
    </row>
    <row r="1857" spans="1:25">
      <c r="A1857" s="80">
        <v>1991</v>
      </c>
      <c r="B1857" s="446">
        <v>2591</v>
      </c>
      <c r="C1857" s="415"/>
      <c r="D1857" s="416" t="e">
        <v>#N/A</v>
      </c>
      <c r="E1857" s="191" t="s">
        <v>4512</v>
      </c>
      <c r="F1857" s="67"/>
      <c r="G1857" s="67"/>
      <c r="H1857" s="65" t="s">
        <v>3791</v>
      </c>
      <c r="J1857" s="65" t="s">
        <v>3792</v>
      </c>
      <c r="Q1857" s="65" t="s">
        <v>749</v>
      </c>
      <c r="R1857" s="260" t="s">
        <v>2953</v>
      </c>
      <c r="S1857" s="260" t="s">
        <v>4513</v>
      </c>
      <c r="Y1857" s="6" t="s">
        <v>2953</v>
      </c>
    </row>
    <row r="1858" spans="1:25">
      <c r="A1858" s="80">
        <v>1992</v>
      </c>
      <c r="B1858" s="446">
        <v>2592</v>
      </c>
      <c r="C1858" s="415"/>
      <c r="D1858" s="416" t="e">
        <v>#N/A</v>
      </c>
      <c r="E1858" s="191" t="s">
        <v>4514</v>
      </c>
      <c r="F1858" s="67"/>
      <c r="G1858" s="67"/>
      <c r="H1858" s="65" t="s">
        <v>3791</v>
      </c>
      <c r="J1858" s="65" t="s">
        <v>3792</v>
      </c>
      <c r="Q1858" s="65" t="s">
        <v>749</v>
      </c>
      <c r="R1858" s="260" t="s">
        <v>2953</v>
      </c>
      <c r="S1858" s="260" t="s">
        <v>4513</v>
      </c>
      <c r="Y1858" s="6" t="s">
        <v>2953</v>
      </c>
    </row>
    <row r="1859" spans="1:25">
      <c r="A1859" s="80">
        <v>1993</v>
      </c>
      <c r="B1859" s="446">
        <v>2593</v>
      </c>
      <c r="C1859" s="415"/>
      <c r="D1859" s="416" t="e">
        <v>#N/A</v>
      </c>
      <c r="E1859" s="191" t="s">
        <v>4515</v>
      </c>
      <c r="F1859" s="67"/>
      <c r="G1859" s="67"/>
      <c r="H1859" s="65" t="s">
        <v>2950</v>
      </c>
      <c r="J1859" s="65" t="s">
        <v>2447</v>
      </c>
      <c r="N1859" s="65" t="s">
        <v>2883</v>
      </c>
      <c r="Q1859" s="65" t="s">
        <v>749</v>
      </c>
      <c r="R1859" s="260" t="s">
        <v>2953</v>
      </c>
      <c r="S1859" s="260" t="s">
        <v>3048</v>
      </c>
      <c r="Y1859" s="6" t="s">
        <v>2953</v>
      </c>
    </row>
    <row r="1860" spans="1:25">
      <c r="A1860" s="80">
        <v>1994</v>
      </c>
      <c r="B1860" s="446">
        <v>2594</v>
      </c>
      <c r="C1860" s="415"/>
      <c r="D1860" s="416" t="e">
        <v>#N/A</v>
      </c>
      <c r="E1860" s="191" t="s">
        <v>4516</v>
      </c>
      <c r="F1860" s="67"/>
      <c r="G1860" s="67"/>
      <c r="H1860" s="65" t="s">
        <v>2950</v>
      </c>
      <c r="J1860" s="65" t="s">
        <v>2447</v>
      </c>
      <c r="N1860" s="65" t="s">
        <v>2885</v>
      </c>
      <c r="Q1860" s="65" t="s">
        <v>749</v>
      </c>
      <c r="R1860" s="260" t="s">
        <v>2953</v>
      </c>
      <c r="S1860" s="260" t="s">
        <v>3048</v>
      </c>
      <c r="Y1860" s="6" t="s">
        <v>2953</v>
      </c>
    </row>
    <row r="1861" spans="1:25">
      <c r="A1861" s="80">
        <v>1995</v>
      </c>
      <c r="B1861" s="446">
        <v>2595</v>
      </c>
      <c r="C1861" s="415"/>
      <c r="D1861" s="416" t="e">
        <v>#N/A</v>
      </c>
      <c r="E1861" s="191" t="s">
        <v>4517</v>
      </c>
      <c r="F1861" s="67"/>
      <c r="G1861" s="67"/>
      <c r="H1861" s="65" t="s">
        <v>2950</v>
      </c>
      <c r="J1861" s="65" t="s">
        <v>2447</v>
      </c>
      <c r="Q1861" s="65" t="s">
        <v>749</v>
      </c>
      <c r="R1861" s="260" t="s">
        <v>2953</v>
      </c>
      <c r="S1861" s="260" t="s">
        <v>3048</v>
      </c>
      <c r="Y1861" s="6" t="s">
        <v>3468</v>
      </c>
    </row>
    <row r="1862" spans="1:25">
      <c r="A1862" s="80">
        <v>1997</v>
      </c>
      <c r="B1862" s="446">
        <v>2597</v>
      </c>
      <c r="C1862" s="415"/>
      <c r="D1862" s="416" t="e">
        <v>#N/A</v>
      </c>
      <c r="E1862" s="191" t="s">
        <v>4518</v>
      </c>
      <c r="F1862" s="67"/>
      <c r="G1862" s="67"/>
      <c r="H1862" s="65" t="s">
        <v>2950</v>
      </c>
      <c r="Q1862" s="65" t="s">
        <v>749</v>
      </c>
      <c r="R1862" s="260" t="s">
        <v>2953</v>
      </c>
      <c r="S1862" s="260" t="s">
        <v>4115</v>
      </c>
      <c r="Y1862" s="6" t="s">
        <v>2953</v>
      </c>
    </row>
    <row r="1863" spans="1:25">
      <c r="A1863" s="80">
        <v>1998</v>
      </c>
      <c r="B1863" s="446">
        <v>2598</v>
      </c>
      <c r="C1863" s="415"/>
      <c r="D1863" s="416" t="e">
        <v>#N/A</v>
      </c>
      <c r="E1863" s="191" t="s">
        <v>4519</v>
      </c>
      <c r="F1863" s="67"/>
      <c r="G1863" s="67"/>
      <c r="H1863" s="65" t="s">
        <v>2950</v>
      </c>
      <c r="Q1863" s="65" t="s">
        <v>749</v>
      </c>
      <c r="R1863" s="260" t="s">
        <v>2953</v>
      </c>
      <c r="S1863" s="260" t="s">
        <v>4115</v>
      </c>
      <c r="Y1863" s="6" t="s">
        <v>2953</v>
      </c>
    </row>
    <row r="1864" spans="1:25">
      <c r="A1864" s="80">
        <v>1999</v>
      </c>
      <c r="B1864" s="446">
        <v>2599</v>
      </c>
      <c r="C1864" s="415"/>
      <c r="D1864" s="416" t="e">
        <v>#N/A</v>
      </c>
      <c r="E1864" s="191" t="s">
        <v>4520</v>
      </c>
      <c r="F1864" s="67"/>
      <c r="G1864" s="67"/>
      <c r="H1864" s="65" t="s">
        <v>3791</v>
      </c>
      <c r="J1864" s="65" t="s">
        <v>3792</v>
      </c>
      <c r="Q1864" s="65" t="s">
        <v>749</v>
      </c>
      <c r="R1864" s="260" t="s">
        <v>2953</v>
      </c>
      <c r="S1864" s="260" t="s">
        <v>2953</v>
      </c>
      <c r="Y1864" s="6" t="s">
        <v>2953</v>
      </c>
    </row>
    <row r="1865" spans="1:25">
      <c r="A1865" s="80">
        <v>2000</v>
      </c>
      <c r="B1865" s="446">
        <v>2600</v>
      </c>
      <c r="C1865" s="415"/>
      <c r="D1865" s="416" t="e">
        <v>#N/A</v>
      </c>
      <c r="E1865" s="191" t="s">
        <v>4521</v>
      </c>
      <c r="F1865" s="67"/>
      <c r="G1865" s="67"/>
      <c r="H1865" s="65" t="s">
        <v>2950</v>
      </c>
      <c r="J1865" s="65" t="s">
        <v>2447</v>
      </c>
      <c r="Q1865" s="65" t="s">
        <v>749</v>
      </c>
      <c r="R1865" s="260" t="s">
        <v>2953</v>
      </c>
      <c r="S1865" s="260" t="s">
        <v>4522</v>
      </c>
      <c r="Y1865" s="6" t="s">
        <v>2953</v>
      </c>
    </row>
    <row r="1866" spans="1:25">
      <c r="A1866" s="80">
        <v>2001</v>
      </c>
      <c r="B1866" s="446">
        <v>2601</v>
      </c>
      <c r="C1866" s="415"/>
      <c r="D1866" s="416" t="e">
        <v>#N/A</v>
      </c>
      <c r="E1866" s="191" t="s">
        <v>4523</v>
      </c>
      <c r="F1866" s="67"/>
      <c r="G1866" s="67"/>
      <c r="H1866" s="65" t="s">
        <v>2950</v>
      </c>
      <c r="J1866" s="65" t="s">
        <v>2447</v>
      </c>
      <c r="Q1866" s="65" t="s">
        <v>749</v>
      </c>
      <c r="R1866" s="260" t="s">
        <v>2953</v>
      </c>
      <c r="S1866" s="260" t="s">
        <v>4522</v>
      </c>
      <c r="Y1866" s="6" t="s">
        <v>2953</v>
      </c>
    </row>
    <row r="1867" spans="1:25">
      <c r="A1867" s="80">
        <v>2002</v>
      </c>
      <c r="B1867" s="446">
        <v>2602</v>
      </c>
      <c r="C1867" s="415"/>
      <c r="D1867" s="416" t="e">
        <v>#N/A</v>
      </c>
      <c r="E1867" s="191" t="s">
        <v>4524</v>
      </c>
      <c r="F1867" s="67"/>
      <c r="G1867" s="67"/>
      <c r="H1867" s="65" t="s">
        <v>2950</v>
      </c>
      <c r="J1867" s="65" t="s">
        <v>2447</v>
      </c>
      <c r="Q1867" s="65" t="s">
        <v>749</v>
      </c>
      <c r="R1867" s="260" t="s">
        <v>2953</v>
      </c>
      <c r="S1867" s="260" t="s">
        <v>4525</v>
      </c>
      <c r="Y1867" s="6" t="s">
        <v>2953</v>
      </c>
    </row>
    <row r="1868" spans="1:25">
      <c r="A1868" s="80">
        <v>2003</v>
      </c>
      <c r="B1868" s="446">
        <v>2603</v>
      </c>
      <c r="C1868" s="415"/>
      <c r="D1868" s="416" t="e">
        <v>#N/A</v>
      </c>
      <c r="E1868" s="191" t="s">
        <v>4526</v>
      </c>
      <c r="F1868" s="67"/>
      <c r="G1868" s="67"/>
      <c r="H1868" s="65" t="s">
        <v>2950</v>
      </c>
      <c r="Q1868" s="65" t="s">
        <v>749</v>
      </c>
      <c r="R1868" s="260" t="s">
        <v>2953</v>
      </c>
      <c r="S1868" s="260" t="s">
        <v>3215</v>
      </c>
      <c r="W1868" s="65" t="s">
        <v>4527</v>
      </c>
      <c r="Y1868" s="6" t="s">
        <v>2953</v>
      </c>
    </row>
    <row r="1869" spans="1:25">
      <c r="A1869" s="80">
        <v>2004</v>
      </c>
      <c r="B1869" s="446">
        <v>2604</v>
      </c>
      <c r="C1869" s="415"/>
      <c r="D1869" s="416" t="e">
        <v>#N/A</v>
      </c>
      <c r="E1869" s="191" t="s">
        <v>4528</v>
      </c>
      <c r="F1869" s="67"/>
      <c r="G1869" s="67"/>
      <c r="H1869" s="65" t="s">
        <v>2950</v>
      </c>
      <c r="J1869" s="65" t="s">
        <v>2447</v>
      </c>
      <c r="Q1869" s="65" t="s">
        <v>749</v>
      </c>
      <c r="R1869" s="260" t="s">
        <v>2953</v>
      </c>
      <c r="S1869" s="260" t="s">
        <v>3089</v>
      </c>
      <c r="Y1869" s="6" t="s">
        <v>2953</v>
      </c>
    </row>
    <row r="1870" spans="1:25">
      <c r="A1870" s="80">
        <v>2005</v>
      </c>
      <c r="B1870" s="446">
        <v>2605</v>
      </c>
      <c r="C1870" s="415"/>
      <c r="D1870" s="416" t="e">
        <v>#N/A</v>
      </c>
      <c r="E1870" s="191" t="s">
        <v>4529</v>
      </c>
      <c r="F1870" s="67"/>
      <c r="G1870" s="67"/>
      <c r="H1870" s="65" t="s">
        <v>2950</v>
      </c>
      <c r="J1870" s="65" t="s">
        <v>2447</v>
      </c>
      <c r="Q1870" s="65" t="s">
        <v>749</v>
      </c>
      <c r="R1870" s="260" t="s">
        <v>4530</v>
      </c>
      <c r="S1870" s="260" t="s">
        <v>3089</v>
      </c>
      <c r="Y1870" s="6" t="s">
        <v>2953</v>
      </c>
    </row>
    <row r="1871" spans="1:25">
      <c r="A1871" s="80">
        <v>2006</v>
      </c>
      <c r="B1871" s="446">
        <v>2606</v>
      </c>
      <c r="C1871" s="415"/>
      <c r="D1871" s="416" t="e">
        <v>#N/A</v>
      </c>
      <c r="E1871" s="191" t="s">
        <v>4531</v>
      </c>
      <c r="F1871" s="67"/>
      <c r="G1871" s="67"/>
      <c r="H1871" s="65" t="s">
        <v>2950</v>
      </c>
      <c r="J1871" s="65" t="s">
        <v>2447</v>
      </c>
      <c r="Q1871" s="65" t="s">
        <v>749</v>
      </c>
      <c r="R1871" s="260" t="s">
        <v>4530</v>
      </c>
      <c r="S1871" s="260" t="s">
        <v>3089</v>
      </c>
      <c r="Y1871" s="6" t="s">
        <v>2953</v>
      </c>
    </row>
    <row r="1872" spans="1:25">
      <c r="A1872" s="80">
        <v>2010</v>
      </c>
      <c r="B1872" s="446">
        <v>2610</v>
      </c>
      <c r="C1872" s="415"/>
      <c r="D1872" s="416" t="e">
        <v>#N/A</v>
      </c>
      <c r="E1872" s="191" t="s">
        <v>4532</v>
      </c>
      <c r="F1872" s="67"/>
      <c r="G1872" s="67"/>
      <c r="H1872" s="65" t="s">
        <v>2950</v>
      </c>
      <c r="J1872" s="65" t="s">
        <v>2970</v>
      </c>
      <c r="Q1872" s="65" t="s">
        <v>749</v>
      </c>
      <c r="R1872" s="260" t="s">
        <v>2953</v>
      </c>
      <c r="S1872" s="260" t="s">
        <v>3108</v>
      </c>
      <c r="Y1872" s="6" t="s">
        <v>2953</v>
      </c>
    </row>
    <row r="1873" spans="1:25">
      <c r="A1873" s="80">
        <v>2011</v>
      </c>
      <c r="B1873" s="446">
        <v>2611</v>
      </c>
      <c r="C1873" s="415"/>
      <c r="D1873" s="416" t="e">
        <v>#N/A</v>
      </c>
      <c r="E1873" s="191" t="s">
        <v>4533</v>
      </c>
      <c r="F1873" s="67"/>
      <c r="G1873" s="67"/>
      <c r="H1873" s="65" t="s">
        <v>2950</v>
      </c>
      <c r="J1873" s="67" t="s">
        <v>3036</v>
      </c>
      <c r="Q1873" s="65" t="s">
        <v>749</v>
      </c>
      <c r="R1873" s="260" t="s">
        <v>2953</v>
      </c>
      <c r="S1873" s="260" t="s">
        <v>4534</v>
      </c>
      <c r="Y1873" s="6" t="s">
        <v>2953</v>
      </c>
    </row>
    <row r="1874" spans="1:25">
      <c r="A1874" s="80">
        <v>2012</v>
      </c>
      <c r="B1874" s="446">
        <v>2612</v>
      </c>
      <c r="C1874" s="415"/>
      <c r="D1874" s="416" t="e">
        <v>#N/A</v>
      </c>
      <c r="E1874" s="192" t="s">
        <v>4535</v>
      </c>
      <c r="F1874" s="67"/>
      <c r="G1874" s="67"/>
      <c r="H1874" s="162" t="s">
        <v>2950</v>
      </c>
      <c r="I1874" s="162"/>
      <c r="J1874" s="67" t="s">
        <v>3036</v>
      </c>
      <c r="K1874" s="162"/>
      <c r="L1874" s="162"/>
      <c r="M1874" s="162"/>
      <c r="Q1874" s="65" t="s">
        <v>749</v>
      </c>
      <c r="R1874" s="260" t="s">
        <v>2953</v>
      </c>
      <c r="S1874" s="260" t="s">
        <v>4115</v>
      </c>
      <c r="Y1874" s="6" t="s">
        <v>3468</v>
      </c>
    </row>
    <row r="1875" spans="1:25">
      <c r="A1875" s="80">
        <v>2013</v>
      </c>
      <c r="B1875" s="446">
        <v>2613</v>
      </c>
      <c r="C1875" s="415"/>
      <c r="D1875" s="416" t="e">
        <v>#N/A</v>
      </c>
      <c r="E1875" s="191" t="s">
        <v>4536</v>
      </c>
      <c r="F1875" s="67"/>
      <c r="G1875" s="67"/>
      <c r="H1875" s="65" t="s">
        <v>2950</v>
      </c>
      <c r="J1875" s="67" t="s">
        <v>3036</v>
      </c>
      <c r="Q1875" s="65" t="s">
        <v>749</v>
      </c>
      <c r="R1875" s="260" t="s">
        <v>2953</v>
      </c>
      <c r="S1875" s="260" t="s">
        <v>4115</v>
      </c>
      <c r="Y1875" s="6" t="s">
        <v>2953</v>
      </c>
    </row>
    <row r="1876" spans="1:25">
      <c r="A1876" s="80">
        <v>2014</v>
      </c>
      <c r="B1876" s="446">
        <v>2614</v>
      </c>
      <c r="C1876" s="415"/>
      <c r="D1876" s="416" t="e">
        <v>#N/A</v>
      </c>
      <c r="E1876" s="191" t="s">
        <v>4537</v>
      </c>
      <c r="F1876" s="67"/>
      <c r="G1876" s="67"/>
      <c r="H1876" s="65" t="s">
        <v>2950</v>
      </c>
      <c r="P1876" s="455" t="s">
        <v>4538</v>
      </c>
      <c r="Q1876" s="65" t="s">
        <v>749</v>
      </c>
      <c r="R1876" s="260" t="s">
        <v>2953</v>
      </c>
      <c r="S1876" s="260" t="s">
        <v>3203</v>
      </c>
      <c r="Y1876" s="6" t="s">
        <v>2953</v>
      </c>
    </row>
    <row r="1877" spans="1:25">
      <c r="A1877" s="80">
        <v>2016</v>
      </c>
      <c r="B1877" s="446">
        <v>2616</v>
      </c>
      <c r="C1877" s="415"/>
      <c r="D1877" s="416" t="e">
        <v>#N/A</v>
      </c>
      <c r="E1877" s="191" t="s">
        <v>4539</v>
      </c>
      <c r="F1877" s="67"/>
      <c r="G1877" s="67"/>
      <c r="H1877" s="65" t="s">
        <v>2950</v>
      </c>
      <c r="J1877" s="65" t="s">
        <v>2447</v>
      </c>
      <c r="Q1877" s="65" t="s">
        <v>749</v>
      </c>
      <c r="R1877" s="260" t="s">
        <v>2953</v>
      </c>
      <c r="S1877" s="260" t="s">
        <v>2953</v>
      </c>
      <c r="Y1877" s="6" t="s">
        <v>2953</v>
      </c>
    </row>
    <row r="1878" spans="1:25">
      <c r="A1878" s="80">
        <v>2017</v>
      </c>
      <c r="B1878" s="446">
        <v>2617</v>
      </c>
      <c r="C1878" s="415"/>
      <c r="D1878" s="416" t="e">
        <v>#N/A</v>
      </c>
      <c r="E1878" s="191" t="s">
        <v>4540</v>
      </c>
      <c r="F1878" s="67"/>
      <c r="G1878" s="67"/>
      <c r="H1878" s="65" t="s">
        <v>2950</v>
      </c>
      <c r="J1878" s="65" t="s">
        <v>2447</v>
      </c>
      <c r="P1878" s="6" t="s">
        <v>4007</v>
      </c>
      <c r="Q1878" s="65" t="s">
        <v>749</v>
      </c>
      <c r="R1878" s="260" t="s">
        <v>2953</v>
      </c>
      <c r="S1878" s="260" t="s">
        <v>3519</v>
      </c>
      <c r="Y1878" s="6" t="s">
        <v>3039</v>
      </c>
    </row>
    <row r="1879" spans="1:25">
      <c r="A1879" s="80">
        <v>2018</v>
      </c>
      <c r="B1879" s="446">
        <v>2618</v>
      </c>
      <c r="C1879" s="415"/>
      <c r="D1879" s="416" t="e">
        <v>#N/A</v>
      </c>
      <c r="E1879" s="191" t="s">
        <v>4541</v>
      </c>
      <c r="F1879" s="67"/>
      <c r="G1879" s="67"/>
      <c r="H1879" s="65" t="s">
        <v>2950</v>
      </c>
      <c r="J1879" s="65" t="s">
        <v>2447</v>
      </c>
      <c r="P1879" s="6" t="s">
        <v>4007</v>
      </c>
      <c r="Q1879" s="65" t="s">
        <v>749</v>
      </c>
      <c r="R1879" s="260" t="s">
        <v>2953</v>
      </c>
      <c r="S1879" s="260" t="s">
        <v>3519</v>
      </c>
      <c r="Y1879" s="6" t="s">
        <v>3039</v>
      </c>
    </row>
    <row r="1880" spans="1:25">
      <c r="A1880" s="80">
        <v>2019</v>
      </c>
      <c r="B1880" s="446">
        <v>2619</v>
      </c>
      <c r="C1880" s="415"/>
      <c r="D1880" s="416" t="e">
        <v>#N/A</v>
      </c>
      <c r="E1880" s="192" t="s">
        <v>4542</v>
      </c>
      <c r="F1880" s="67"/>
      <c r="G1880" s="67"/>
      <c r="H1880" s="162" t="s">
        <v>2950</v>
      </c>
      <c r="I1880" s="162"/>
      <c r="J1880" s="162"/>
      <c r="K1880" s="162"/>
      <c r="L1880" s="162"/>
      <c r="M1880" s="162"/>
      <c r="Q1880" s="65" t="s">
        <v>749</v>
      </c>
      <c r="R1880" s="260" t="s">
        <v>2953</v>
      </c>
      <c r="S1880" s="260" t="s">
        <v>2953</v>
      </c>
      <c r="Y1880" s="6" t="s">
        <v>2953</v>
      </c>
    </row>
    <row r="1881" spans="1:25">
      <c r="A1881" s="80">
        <v>2020</v>
      </c>
      <c r="B1881" s="446">
        <v>2620</v>
      </c>
      <c r="C1881" s="415"/>
      <c r="D1881" s="416" t="e">
        <v>#N/A</v>
      </c>
      <c r="E1881" s="191" t="s">
        <v>4543</v>
      </c>
      <c r="F1881" s="67"/>
      <c r="G1881" s="67"/>
      <c r="H1881" s="65" t="s">
        <v>2950</v>
      </c>
      <c r="J1881" s="67" t="s">
        <v>3036</v>
      </c>
      <c r="Q1881" s="65" t="s">
        <v>749</v>
      </c>
      <c r="R1881" s="260" t="s">
        <v>2953</v>
      </c>
      <c r="S1881" s="260" t="s">
        <v>4444</v>
      </c>
      <c r="Y1881" s="6" t="s">
        <v>2953</v>
      </c>
    </row>
    <row r="1882" spans="1:25">
      <c r="A1882" s="80">
        <v>2021</v>
      </c>
      <c r="B1882" s="446">
        <v>2621</v>
      </c>
      <c r="C1882" s="415"/>
      <c r="D1882" s="416" t="e">
        <v>#N/A</v>
      </c>
      <c r="E1882" s="191" t="s">
        <v>4544</v>
      </c>
      <c r="F1882" s="67"/>
      <c r="G1882" s="67"/>
      <c r="H1882" s="65" t="s">
        <v>2950</v>
      </c>
      <c r="J1882" s="65" t="s">
        <v>2447</v>
      </c>
      <c r="Q1882" s="65" t="s">
        <v>749</v>
      </c>
      <c r="R1882" s="260" t="s">
        <v>2953</v>
      </c>
      <c r="S1882" s="260" t="s">
        <v>3096</v>
      </c>
      <c r="Y1882" s="6" t="s">
        <v>2953</v>
      </c>
    </row>
    <row r="1883" spans="1:25">
      <c r="A1883" s="80">
        <v>2022</v>
      </c>
      <c r="B1883" s="446">
        <v>2622</v>
      </c>
      <c r="C1883" s="415"/>
      <c r="D1883" s="416" t="e">
        <v>#N/A</v>
      </c>
      <c r="E1883" s="191" t="s">
        <v>4545</v>
      </c>
      <c r="F1883" s="67"/>
      <c r="G1883" s="67"/>
      <c r="H1883" s="65" t="s">
        <v>2950</v>
      </c>
      <c r="J1883" s="65" t="s">
        <v>2447</v>
      </c>
      <c r="Q1883" s="65" t="s">
        <v>749</v>
      </c>
      <c r="R1883" s="260" t="s">
        <v>2953</v>
      </c>
      <c r="S1883" s="260" t="s">
        <v>3096</v>
      </c>
      <c r="Y1883" s="6" t="s">
        <v>2953</v>
      </c>
    </row>
    <row r="1884" spans="1:25">
      <c r="A1884" s="80">
        <v>2023</v>
      </c>
      <c r="B1884" s="446">
        <v>2623</v>
      </c>
      <c r="C1884" s="415"/>
      <c r="D1884" s="416" t="e">
        <v>#N/A</v>
      </c>
      <c r="E1884" s="191" t="s">
        <v>4546</v>
      </c>
      <c r="F1884" s="67"/>
      <c r="G1884" s="67"/>
      <c r="H1884" s="65" t="s">
        <v>2950</v>
      </c>
      <c r="J1884" s="65" t="s">
        <v>2447</v>
      </c>
      <c r="Q1884" s="65" t="s">
        <v>749</v>
      </c>
      <c r="R1884" s="260" t="s">
        <v>2953</v>
      </c>
      <c r="S1884" s="260" t="s">
        <v>4547</v>
      </c>
      <c r="Y1884" s="6" t="s">
        <v>2953</v>
      </c>
    </row>
    <row r="1885" spans="1:25">
      <c r="A1885" s="80">
        <v>2024</v>
      </c>
      <c r="B1885" s="446">
        <v>2624</v>
      </c>
      <c r="C1885" s="415"/>
      <c r="D1885" s="416" t="e">
        <v>#N/A</v>
      </c>
      <c r="E1885" s="192" t="s">
        <v>4548</v>
      </c>
      <c r="F1885" s="67"/>
      <c r="G1885" s="67"/>
      <c r="H1885" s="162" t="s">
        <v>2950</v>
      </c>
      <c r="I1885" s="162"/>
      <c r="J1885" s="162" t="s">
        <v>2447</v>
      </c>
      <c r="K1885" s="162"/>
      <c r="L1885" s="162"/>
      <c r="M1885" s="162"/>
      <c r="Q1885" s="65" t="s">
        <v>749</v>
      </c>
      <c r="R1885" s="260" t="s">
        <v>2953</v>
      </c>
      <c r="S1885" s="260" t="s">
        <v>4534</v>
      </c>
      <c r="Y1885" s="6" t="s">
        <v>2953</v>
      </c>
    </row>
    <row r="1886" spans="1:25">
      <c r="A1886" s="80">
        <v>2025</v>
      </c>
      <c r="B1886" s="446">
        <v>2625</v>
      </c>
      <c r="C1886" s="415"/>
      <c r="D1886" s="416" t="e">
        <v>#N/A</v>
      </c>
      <c r="E1886" s="191" t="s">
        <v>4549</v>
      </c>
      <c r="F1886" s="67"/>
      <c r="G1886" s="67"/>
      <c r="H1886" s="65" t="s">
        <v>2950</v>
      </c>
      <c r="J1886" s="65" t="s">
        <v>2447</v>
      </c>
      <c r="Q1886" s="65" t="s">
        <v>749</v>
      </c>
      <c r="R1886" s="260" t="s">
        <v>2953</v>
      </c>
      <c r="S1886" s="260" t="s">
        <v>3378</v>
      </c>
      <c r="Y1886" s="6" t="s">
        <v>2953</v>
      </c>
    </row>
    <row r="1887" spans="1:25">
      <c r="A1887" s="80">
        <v>2027</v>
      </c>
      <c r="B1887" s="446">
        <v>2627</v>
      </c>
      <c r="C1887" s="415"/>
      <c r="D1887" s="416" t="e">
        <v>#N/A</v>
      </c>
      <c r="E1887" s="191" t="s">
        <v>4550</v>
      </c>
      <c r="F1887" s="67"/>
      <c r="G1887" s="67"/>
      <c r="H1887" s="65" t="s">
        <v>2950</v>
      </c>
      <c r="J1887" s="67" t="s">
        <v>3036</v>
      </c>
      <c r="Q1887" s="65" t="s">
        <v>749</v>
      </c>
      <c r="R1887" s="260" t="s">
        <v>2953</v>
      </c>
      <c r="S1887" s="260" t="s">
        <v>3163</v>
      </c>
      <c r="Y1887" s="6" t="s">
        <v>2953</v>
      </c>
    </row>
    <row r="1888" spans="1:25">
      <c r="A1888" s="80">
        <v>2029</v>
      </c>
      <c r="B1888" s="446">
        <v>2629</v>
      </c>
      <c r="C1888" s="415"/>
      <c r="D1888" s="416" t="e">
        <v>#N/A</v>
      </c>
      <c r="E1888" s="191" t="s">
        <v>4551</v>
      </c>
      <c r="F1888" s="67"/>
      <c r="G1888" s="67"/>
      <c r="H1888" s="65" t="s">
        <v>2950</v>
      </c>
      <c r="J1888" s="67" t="s">
        <v>3036</v>
      </c>
      <c r="Q1888" s="65" t="s">
        <v>749</v>
      </c>
      <c r="R1888" s="260" t="s">
        <v>2953</v>
      </c>
      <c r="S1888" s="260" t="s">
        <v>4552</v>
      </c>
      <c r="Y1888" s="6" t="s">
        <v>2953</v>
      </c>
    </row>
    <row r="1889" spans="1:25">
      <c r="A1889" s="80">
        <v>2030</v>
      </c>
      <c r="B1889" s="446">
        <v>2630</v>
      </c>
      <c r="C1889" s="415"/>
      <c r="D1889" s="416" t="e">
        <v>#N/A</v>
      </c>
      <c r="E1889" s="191" t="s">
        <v>4553</v>
      </c>
      <c r="F1889" s="67"/>
      <c r="G1889" s="67"/>
      <c r="H1889" s="65" t="s">
        <v>2950</v>
      </c>
      <c r="J1889" s="67" t="s">
        <v>3036</v>
      </c>
      <c r="Q1889" s="65" t="s">
        <v>749</v>
      </c>
      <c r="R1889" s="260" t="s">
        <v>2953</v>
      </c>
      <c r="S1889" s="260" t="s">
        <v>4552</v>
      </c>
      <c r="Y1889" s="6" t="s">
        <v>2953</v>
      </c>
    </row>
    <row r="1890" spans="1:25">
      <c r="A1890" s="80">
        <v>2031</v>
      </c>
      <c r="B1890" s="446">
        <v>2631</v>
      </c>
      <c r="C1890" s="415"/>
      <c r="D1890" s="416" t="e">
        <v>#N/A</v>
      </c>
      <c r="E1890" s="191" t="s">
        <v>4554</v>
      </c>
      <c r="F1890" s="67"/>
      <c r="G1890" s="67"/>
      <c r="H1890" s="65" t="s">
        <v>2950</v>
      </c>
      <c r="J1890" s="67" t="s">
        <v>3036</v>
      </c>
      <c r="Q1890" s="65" t="s">
        <v>749</v>
      </c>
      <c r="R1890" s="260" t="s">
        <v>2953</v>
      </c>
      <c r="S1890" s="260" t="s">
        <v>4555</v>
      </c>
      <c r="Y1890" s="6" t="s">
        <v>2953</v>
      </c>
    </row>
    <row r="1891" spans="1:25">
      <c r="A1891" s="80">
        <v>2032</v>
      </c>
      <c r="B1891" s="446">
        <v>2632</v>
      </c>
      <c r="C1891" s="415"/>
      <c r="D1891" s="416" t="e">
        <v>#N/A</v>
      </c>
      <c r="E1891" s="191" t="s">
        <v>4556</v>
      </c>
      <c r="F1891" s="67"/>
      <c r="G1891" s="67"/>
      <c r="H1891" s="65" t="s">
        <v>2950</v>
      </c>
      <c r="J1891" s="67" t="s">
        <v>3036</v>
      </c>
      <c r="Q1891" s="65" t="s">
        <v>749</v>
      </c>
      <c r="R1891" s="260" t="s">
        <v>2953</v>
      </c>
      <c r="S1891" s="260" t="s">
        <v>4557</v>
      </c>
      <c r="Y1891" s="6" t="s">
        <v>2953</v>
      </c>
    </row>
    <row r="1892" spans="1:25">
      <c r="A1892" s="80">
        <v>2033</v>
      </c>
      <c r="B1892" s="446">
        <v>2633</v>
      </c>
      <c r="C1892" s="415"/>
      <c r="D1892" s="416" t="e">
        <v>#N/A</v>
      </c>
      <c r="E1892" s="191" t="s">
        <v>4558</v>
      </c>
      <c r="F1892" s="67"/>
      <c r="G1892" s="67"/>
      <c r="H1892" s="65" t="s">
        <v>2950</v>
      </c>
      <c r="J1892" s="65" t="s">
        <v>2447</v>
      </c>
      <c r="Q1892" s="65" t="s">
        <v>749</v>
      </c>
      <c r="R1892" s="260" t="s">
        <v>2953</v>
      </c>
      <c r="S1892" s="260" t="s">
        <v>4559</v>
      </c>
      <c r="Y1892" s="6" t="s">
        <v>2953</v>
      </c>
    </row>
    <row r="1893" spans="1:25">
      <c r="A1893" s="80">
        <v>2034</v>
      </c>
      <c r="B1893" s="446">
        <v>2634</v>
      </c>
      <c r="C1893" s="415"/>
      <c r="D1893" s="416" t="e">
        <v>#N/A</v>
      </c>
      <c r="E1893" s="191" t="s">
        <v>4560</v>
      </c>
      <c r="F1893" s="67"/>
      <c r="G1893" s="67"/>
      <c r="H1893" s="65" t="s">
        <v>2950</v>
      </c>
      <c r="J1893" s="65" t="s">
        <v>2447</v>
      </c>
      <c r="Q1893" s="65" t="s">
        <v>749</v>
      </c>
      <c r="R1893" s="260" t="s">
        <v>2953</v>
      </c>
      <c r="S1893" s="260" t="s">
        <v>3271</v>
      </c>
      <c r="Y1893" s="6" t="s">
        <v>2953</v>
      </c>
    </row>
    <row r="1894" spans="1:25">
      <c r="A1894" s="80">
        <v>2035</v>
      </c>
      <c r="B1894" s="446">
        <v>2635</v>
      </c>
      <c r="C1894" s="415"/>
      <c r="D1894" s="416" t="e">
        <v>#N/A</v>
      </c>
      <c r="E1894" s="191" t="s">
        <v>4561</v>
      </c>
      <c r="F1894" s="67"/>
      <c r="G1894" s="67"/>
      <c r="H1894" s="65" t="s">
        <v>2950</v>
      </c>
      <c r="J1894" s="67" t="s">
        <v>3036</v>
      </c>
      <c r="Q1894" s="65" t="s">
        <v>749</v>
      </c>
      <c r="R1894" s="260" t="s">
        <v>2953</v>
      </c>
      <c r="S1894" s="260" t="s">
        <v>4562</v>
      </c>
      <c r="Y1894" s="6" t="s">
        <v>2953</v>
      </c>
    </row>
    <row r="1895" spans="1:25">
      <c r="A1895" s="80">
        <v>2036</v>
      </c>
      <c r="B1895" s="446">
        <v>2636</v>
      </c>
      <c r="C1895" s="415"/>
      <c r="D1895" s="416" t="e">
        <v>#N/A</v>
      </c>
      <c r="E1895" s="191" t="s">
        <v>4563</v>
      </c>
      <c r="F1895" s="67"/>
      <c r="G1895" s="67"/>
      <c r="H1895" s="65" t="s">
        <v>2950</v>
      </c>
      <c r="J1895" s="67" t="s">
        <v>3036</v>
      </c>
      <c r="Q1895" s="65" t="s">
        <v>749</v>
      </c>
      <c r="R1895" s="260" t="s">
        <v>2953</v>
      </c>
      <c r="S1895" s="260" t="s">
        <v>4564</v>
      </c>
      <c r="Y1895" s="6" t="s">
        <v>2953</v>
      </c>
    </row>
    <row r="1896" spans="1:25">
      <c r="A1896" s="80">
        <v>2037</v>
      </c>
      <c r="B1896" s="446">
        <v>2637</v>
      </c>
      <c r="C1896" s="415"/>
      <c r="D1896" s="416" t="e">
        <v>#N/A</v>
      </c>
      <c r="E1896" s="191" t="s">
        <v>4565</v>
      </c>
      <c r="F1896" s="67"/>
      <c r="G1896" s="67"/>
      <c r="H1896" s="65" t="s">
        <v>2950</v>
      </c>
      <c r="J1896" s="67" t="s">
        <v>3036</v>
      </c>
      <c r="Q1896" s="65" t="s">
        <v>749</v>
      </c>
      <c r="R1896" s="260" t="s">
        <v>2953</v>
      </c>
      <c r="S1896" s="260" t="s">
        <v>4557</v>
      </c>
      <c r="Y1896" s="6" t="s">
        <v>2953</v>
      </c>
    </row>
    <row r="1897" spans="1:25">
      <c r="A1897" s="80">
        <v>2038</v>
      </c>
      <c r="B1897" s="446">
        <v>2638</v>
      </c>
      <c r="C1897" s="415"/>
      <c r="D1897" s="416" t="e">
        <v>#N/A</v>
      </c>
      <c r="E1897" s="191" t="s">
        <v>4566</v>
      </c>
      <c r="F1897" s="67"/>
      <c r="G1897" s="67"/>
      <c r="H1897" s="65" t="s">
        <v>2950</v>
      </c>
      <c r="J1897" s="67" t="s">
        <v>3036</v>
      </c>
      <c r="O1897" s="65">
        <v>1337</v>
      </c>
      <c r="R1897" s="260" t="s">
        <v>2953</v>
      </c>
      <c r="S1897" s="260" t="s">
        <v>2953</v>
      </c>
      <c r="Y1897" s="6" t="s">
        <v>2953</v>
      </c>
    </row>
    <row r="1898" spans="1:25">
      <c r="A1898" s="80">
        <v>2039</v>
      </c>
      <c r="B1898" s="446">
        <v>2639</v>
      </c>
      <c r="C1898" s="415"/>
      <c r="D1898" s="416" t="e">
        <v>#N/A</v>
      </c>
      <c r="E1898" s="191" t="s">
        <v>4567</v>
      </c>
      <c r="F1898" s="67"/>
      <c r="G1898" s="67"/>
      <c r="H1898" s="65" t="s">
        <v>2950</v>
      </c>
      <c r="J1898" s="67" t="s">
        <v>3036</v>
      </c>
      <c r="O1898" s="65">
        <v>1338</v>
      </c>
      <c r="R1898" s="260" t="s">
        <v>2953</v>
      </c>
      <c r="S1898" s="260" t="s">
        <v>2953</v>
      </c>
      <c r="Y1898" s="6" t="s">
        <v>2953</v>
      </c>
    </row>
    <row r="1899" spans="1:25">
      <c r="A1899" s="80">
        <v>2041</v>
      </c>
      <c r="B1899" s="446">
        <v>2641</v>
      </c>
      <c r="C1899" s="415"/>
      <c r="D1899" s="416">
        <v>4877</v>
      </c>
      <c r="E1899" s="191" t="s">
        <v>4568</v>
      </c>
      <c r="F1899" s="67"/>
      <c r="G1899" s="67"/>
      <c r="H1899" s="65" t="s">
        <v>2950</v>
      </c>
      <c r="J1899" s="67" t="s">
        <v>3036</v>
      </c>
      <c r="O1899" s="65">
        <v>1341</v>
      </c>
      <c r="R1899" s="260" t="s">
        <v>2953</v>
      </c>
      <c r="S1899" s="260" t="s">
        <v>2953</v>
      </c>
      <c r="Y1899" s="6" t="s">
        <v>2953</v>
      </c>
    </row>
    <row r="1900" spans="1:25">
      <c r="A1900" s="80">
        <v>2042</v>
      </c>
      <c r="B1900" s="446">
        <v>2642</v>
      </c>
      <c r="C1900" s="415"/>
      <c r="D1900" s="416">
        <v>4878</v>
      </c>
      <c r="E1900" s="191" t="s">
        <v>4569</v>
      </c>
      <c r="F1900" s="67"/>
      <c r="G1900" s="67"/>
      <c r="H1900" s="65" t="s">
        <v>2950</v>
      </c>
      <c r="J1900" s="67" t="s">
        <v>3036</v>
      </c>
      <c r="O1900" s="65">
        <v>1342</v>
      </c>
      <c r="R1900" s="260" t="s">
        <v>2953</v>
      </c>
      <c r="S1900" s="260" t="s">
        <v>2953</v>
      </c>
      <c r="Y1900" s="6" t="s">
        <v>2953</v>
      </c>
    </row>
    <row r="1901" spans="1:25">
      <c r="A1901" s="80">
        <v>2043</v>
      </c>
      <c r="B1901" s="446">
        <v>2643</v>
      </c>
      <c r="C1901" s="415"/>
      <c r="D1901" s="416">
        <v>4879</v>
      </c>
      <c r="E1901" s="191" t="s">
        <v>4570</v>
      </c>
      <c r="F1901" s="67"/>
      <c r="G1901" s="67"/>
      <c r="H1901" s="65" t="s">
        <v>2950</v>
      </c>
      <c r="J1901" s="67" t="s">
        <v>3036</v>
      </c>
      <c r="O1901" s="65">
        <v>1343</v>
      </c>
      <c r="R1901" s="260" t="s">
        <v>2953</v>
      </c>
      <c r="S1901" s="260" t="s">
        <v>2953</v>
      </c>
      <c r="Y1901" s="6" t="s">
        <v>2953</v>
      </c>
    </row>
    <row r="1902" spans="1:25">
      <c r="A1902" s="80">
        <v>2044</v>
      </c>
      <c r="B1902" s="446">
        <v>2644</v>
      </c>
      <c r="C1902" s="415"/>
      <c r="D1902" s="416" t="e">
        <v>#N/A</v>
      </c>
      <c r="E1902" s="191" t="s">
        <v>4571</v>
      </c>
      <c r="F1902" s="67"/>
      <c r="G1902" s="67"/>
      <c r="H1902" s="65" t="s">
        <v>2950</v>
      </c>
      <c r="J1902" s="67" t="s">
        <v>3036</v>
      </c>
      <c r="O1902" s="65">
        <v>1344</v>
      </c>
      <c r="R1902" s="260" t="s">
        <v>2953</v>
      </c>
      <c r="S1902" s="260" t="s">
        <v>2953</v>
      </c>
      <c r="Y1902" s="6" t="s">
        <v>2953</v>
      </c>
    </row>
    <row r="1903" spans="1:25">
      <c r="A1903" s="80">
        <v>2048</v>
      </c>
      <c r="B1903" s="446">
        <v>2648</v>
      </c>
      <c r="C1903" s="415"/>
      <c r="D1903" s="416">
        <v>4884</v>
      </c>
      <c r="E1903" s="191" t="s">
        <v>4572</v>
      </c>
      <c r="F1903" s="67"/>
      <c r="G1903" s="67"/>
      <c r="H1903" s="65" t="s">
        <v>2950</v>
      </c>
      <c r="J1903" s="67" t="s">
        <v>3036</v>
      </c>
      <c r="O1903" s="65">
        <v>1348</v>
      </c>
      <c r="R1903" s="260" t="s">
        <v>2953</v>
      </c>
      <c r="S1903" s="260" t="s">
        <v>4552</v>
      </c>
      <c r="Y1903" s="6" t="s">
        <v>2953</v>
      </c>
    </row>
    <row r="1904" spans="1:25">
      <c r="A1904" s="80">
        <v>2049</v>
      </c>
      <c r="B1904" s="446">
        <v>2649</v>
      </c>
      <c r="C1904" s="415"/>
      <c r="D1904" s="416">
        <v>4886</v>
      </c>
      <c r="E1904" s="191" t="s">
        <v>4573</v>
      </c>
      <c r="F1904" s="67"/>
      <c r="G1904" s="67"/>
      <c r="H1904" s="65" t="s">
        <v>2950</v>
      </c>
      <c r="J1904" s="67" t="s">
        <v>3036</v>
      </c>
      <c r="O1904" s="65">
        <v>1349</v>
      </c>
      <c r="R1904" s="260" t="s">
        <v>2953</v>
      </c>
      <c r="S1904" s="260" t="s">
        <v>2953</v>
      </c>
      <c r="Y1904" s="6" t="s">
        <v>2953</v>
      </c>
    </row>
    <row r="1905" spans="1:25">
      <c r="A1905" s="80">
        <v>2050</v>
      </c>
      <c r="B1905" s="446">
        <v>2650</v>
      </c>
      <c r="C1905" s="415"/>
      <c r="D1905" s="416">
        <v>4887</v>
      </c>
      <c r="E1905" s="191" t="s">
        <v>4574</v>
      </c>
      <c r="F1905" s="67"/>
      <c r="G1905" s="67"/>
      <c r="H1905" s="65" t="s">
        <v>2950</v>
      </c>
      <c r="J1905" s="67" t="s">
        <v>3036</v>
      </c>
      <c r="O1905" s="65">
        <v>1350</v>
      </c>
      <c r="R1905" s="260" t="s">
        <v>2953</v>
      </c>
      <c r="S1905" s="260" t="s">
        <v>2953</v>
      </c>
      <c r="Y1905" s="6" t="s">
        <v>2953</v>
      </c>
    </row>
    <row r="1906" spans="1:25">
      <c r="A1906" s="80">
        <v>2051</v>
      </c>
      <c r="B1906" s="446">
        <v>2651</v>
      </c>
      <c r="C1906" s="415"/>
      <c r="D1906" s="416">
        <v>4888</v>
      </c>
      <c r="E1906" s="191" t="s">
        <v>4575</v>
      </c>
      <c r="F1906" s="67"/>
      <c r="G1906" s="67"/>
      <c r="H1906" s="65" t="s">
        <v>2950</v>
      </c>
      <c r="J1906" s="67" t="s">
        <v>3036</v>
      </c>
      <c r="O1906" s="65">
        <v>1351</v>
      </c>
      <c r="R1906" s="260" t="s">
        <v>2953</v>
      </c>
      <c r="S1906" s="260" t="s">
        <v>2953</v>
      </c>
      <c r="Y1906" s="6" t="s">
        <v>2953</v>
      </c>
    </row>
    <row r="1907" spans="1:25">
      <c r="A1907" s="80">
        <v>2052</v>
      </c>
      <c r="B1907" s="446">
        <v>2652</v>
      </c>
      <c r="C1907" s="415"/>
      <c r="D1907" s="416">
        <v>4889</v>
      </c>
      <c r="E1907" s="191" t="s">
        <v>4576</v>
      </c>
      <c r="F1907" s="67"/>
      <c r="G1907" s="67"/>
      <c r="H1907" s="65" t="s">
        <v>2950</v>
      </c>
      <c r="J1907" s="67" t="s">
        <v>3036</v>
      </c>
      <c r="O1907" s="65">
        <v>1352</v>
      </c>
      <c r="R1907" s="260" t="s">
        <v>2953</v>
      </c>
      <c r="S1907" s="260" t="s">
        <v>2953</v>
      </c>
      <c r="Y1907" s="6" t="s">
        <v>2953</v>
      </c>
    </row>
    <row r="1908" spans="1:25">
      <c r="A1908" s="80">
        <v>2053</v>
      </c>
      <c r="B1908" s="446">
        <v>2653</v>
      </c>
      <c r="C1908" s="415"/>
      <c r="D1908" s="416">
        <v>4890</v>
      </c>
      <c r="E1908" s="191" t="s">
        <v>4577</v>
      </c>
      <c r="F1908" s="67"/>
      <c r="G1908" s="67"/>
      <c r="H1908" s="65" t="s">
        <v>2950</v>
      </c>
      <c r="J1908" s="67" t="s">
        <v>3036</v>
      </c>
      <c r="O1908" s="65">
        <v>1353</v>
      </c>
      <c r="R1908" s="260" t="s">
        <v>2953</v>
      </c>
      <c r="S1908" s="260" t="s">
        <v>2953</v>
      </c>
      <c r="Y1908" s="6" t="s">
        <v>2953</v>
      </c>
    </row>
    <row r="1909" spans="1:25">
      <c r="A1909" s="80">
        <v>2054</v>
      </c>
      <c r="B1909" s="446">
        <v>2654</v>
      </c>
      <c r="C1909" s="415"/>
      <c r="D1909" s="416">
        <v>4891</v>
      </c>
      <c r="E1909" s="191" t="s">
        <v>4578</v>
      </c>
      <c r="F1909" s="67"/>
      <c r="G1909" s="67"/>
      <c r="H1909" s="65" t="s">
        <v>2950</v>
      </c>
      <c r="J1909" s="67" t="s">
        <v>3036</v>
      </c>
      <c r="O1909" s="65">
        <v>1354</v>
      </c>
      <c r="R1909" s="260" t="s">
        <v>2953</v>
      </c>
      <c r="S1909" s="260" t="s">
        <v>2953</v>
      </c>
      <c r="Y1909" s="6" t="s">
        <v>2953</v>
      </c>
    </row>
    <row r="1910" spans="1:25">
      <c r="A1910" s="80">
        <v>2055</v>
      </c>
      <c r="B1910" s="446">
        <v>2655</v>
      </c>
      <c r="C1910" s="415"/>
      <c r="D1910" s="416" t="e">
        <v>#N/A</v>
      </c>
      <c r="E1910" s="191" t="s">
        <v>4579</v>
      </c>
      <c r="F1910" s="67"/>
      <c r="G1910" s="67"/>
      <c r="H1910" s="65" t="s">
        <v>3924</v>
      </c>
      <c r="J1910" s="65" t="s">
        <v>3792</v>
      </c>
      <c r="O1910" s="65">
        <v>1355</v>
      </c>
      <c r="R1910" s="260" t="s">
        <v>2953</v>
      </c>
      <c r="S1910" s="260" t="s">
        <v>2953</v>
      </c>
      <c r="Y1910" s="6" t="s">
        <v>2953</v>
      </c>
    </row>
    <row r="1911" spans="1:25">
      <c r="A1911" s="80">
        <v>2056</v>
      </c>
      <c r="B1911" s="446">
        <v>2656</v>
      </c>
      <c r="C1911" s="415"/>
      <c r="D1911" s="416" t="e">
        <v>#N/A</v>
      </c>
      <c r="E1911" s="191" t="s">
        <v>4580</v>
      </c>
      <c r="F1911" s="67"/>
      <c r="G1911" s="67"/>
      <c r="H1911" s="65" t="s">
        <v>2950</v>
      </c>
      <c r="J1911" s="67" t="s">
        <v>2447</v>
      </c>
      <c r="K1911" s="163"/>
      <c r="L1911" s="163"/>
      <c r="M1911" s="163"/>
      <c r="O1911" s="65">
        <v>1356</v>
      </c>
      <c r="R1911" s="260" t="s">
        <v>2953</v>
      </c>
      <c r="S1911" s="260" t="s">
        <v>2953</v>
      </c>
      <c r="Y1911" s="6" t="s">
        <v>2953</v>
      </c>
    </row>
    <row r="1912" spans="1:25">
      <c r="A1912" s="80">
        <v>2057</v>
      </c>
      <c r="B1912" s="446">
        <v>2657</v>
      </c>
      <c r="C1912" s="415"/>
      <c r="D1912" s="416" t="e">
        <v>#N/A</v>
      </c>
      <c r="E1912" s="191" t="s">
        <v>4581</v>
      </c>
      <c r="F1912" s="67"/>
      <c r="G1912" s="67"/>
      <c r="H1912" s="65" t="s">
        <v>2950</v>
      </c>
      <c r="J1912" s="65" t="s">
        <v>2970</v>
      </c>
      <c r="O1912" s="65">
        <v>1357</v>
      </c>
      <c r="R1912" s="260" t="s">
        <v>2953</v>
      </c>
      <c r="S1912" s="260" t="s">
        <v>2953</v>
      </c>
      <c r="Y1912" s="6" t="s">
        <v>2953</v>
      </c>
    </row>
    <row r="1913" spans="1:25">
      <c r="A1913" s="80">
        <v>2058</v>
      </c>
      <c r="B1913" s="446">
        <v>2658</v>
      </c>
      <c r="C1913" s="415"/>
      <c r="D1913" s="416" t="e">
        <v>#N/A</v>
      </c>
      <c r="E1913" s="191" t="s">
        <v>4582</v>
      </c>
      <c r="F1913" s="67"/>
      <c r="G1913" s="67"/>
      <c r="H1913" s="65" t="s">
        <v>2950</v>
      </c>
      <c r="J1913" s="65" t="s">
        <v>2447</v>
      </c>
      <c r="R1913" s="260" t="s">
        <v>2953</v>
      </c>
      <c r="S1913" s="260" t="s">
        <v>2953</v>
      </c>
      <c r="X1913" s="65" t="s">
        <v>4583</v>
      </c>
      <c r="Y1913" s="6" t="s">
        <v>2953</v>
      </c>
    </row>
    <row r="1914" spans="1:25">
      <c r="A1914" s="80">
        <v>2059</v>
      </c>
      <c r="B1914" s="446">
        <v>2659</v>
      </c>
      <c r="C1914" s="415"/>
      <c r="D1914" s="416" t="e">
        <v>#N/A</v>
      </c>
      <c r="E1914" s="191" t="s">
        <v>4584</v>
      </c>
      <c r="F1914" s="67"/>
      <c r="G1914" s="67"/>
      <c r="H1914" s="65" t="s">
        <v>2950</v>
      </c>
      <c r="J1914" s="65" t="s">
        <v>2447</v>
      </c>
      <c r="R1914" s="260" t="s">
        <v>2953</v>
      </c>
      <c r="S1914" s="260" t="s">
        <v>2953</v>
      </c>
      <c r="Y1914" s="6" t="s">
        <v>2953</v>
      </c>
    </row>
    <row r="1915" spans="1:25">
      <c r="A1915" s="80">
        <v>2060</v>
      </c>
      <c r="B1915" s="446">
        <v>2660</v>
      </c>
      <c r="C1915" s="415"/>
      <c r="D1915" s="416" t="e">
        <v>#N/A</v>
      </c>
      <c r="E1915" s="191" t="s">
        <v>4585</v>
      </c>
      <c r="F1915" s="67"/>
      <c r="G1915" s="67"/>
      <c r="H1915" s="65" t="s">
        <v>2950</v>
      </c>
      <c r="J1915" s="67" t="s">
        <v>3036</v>
      </c>
      <c r="R1915" s="260" t="s">
        <v>2953</v>
      </c>
      <c r="S1915" s="260" t="s">
        <v>2953</v>
      </c>
      <c r="Y1915" s="6" t="s">
        <v>2953</v>
      </c>
    </row>
    <row r="1916" spans="1:25">
      <c r="A1916" s="80">
        <v>2061</v>
      </c>
      <c r="B1916" s="446">
        <v>2661</v>
      </c>
      <c r="C1916" s="415"/>
      <c r="D1916" s="416" t="e">
        <v>#N/A</v>
      </c>
      <c r="E1916" s="65" t="s">
        <v>4586</v>
      </c>
      <c r="F1916" s="67"/>
      <c r="G1916" s="67"/>
      <c r="H1916" s="65" t="s">
        <v>2950</v>
      </c>
      <c r="J1916" s="67" t="s">
        <v>3036</v>
      </c>
      <c r="R1916" s="260" t="s">
        <v>2953</v>
      </c>
      <c r="S1916" s="260" t="s">
        <v>2953</v>
      </c>
      <c r="Y1916" s="6" t="s">
        <v>2953</v>
      </c>
    </row>
    <row r="1917" spans="1:25">
      <c r="A1917" s="80">
        <v>2062</v>
      </c>
      <c r="B1917" s="446">
        <v>2662</v>
      </c>
      <c r="C1917" s="415"/>
      <c r="D1917" s="416" t="e">
        <v>#N/A</v>
      </c>
      <c r="E1917" s="65" t="s">
        <v>4587</v>
      </c>
      <c r="F1917" s="67"/>
      <c r="G1917" s="67"/>
      <c r="H1917" s="65" t="s">
        <v>2950</v>
      </c>
      <c r="J1917" s="65" t="s">
        <v>3255</v>
      </c>
      <c r="R1917" s="260" t="s">
        <v>2953</v>
      </c>
      <c r="S1917" s="260" t="s">
        <v>2953</v>
      </c>
      <c r="Y1917" s="6" t="s">
        <v>2953</v>
      </c>
    </row>
    <row r="1918" spans="1:25">
      <c r="A1918" s="80">
        <v>2063</v>
      </c>
      <c r="B1918" s="446">
        <v>2663</v>
      </c>
      <c r="C1918" s="415"/>
      <c r="D1918" s="416" t="e">
        <v>#N/A</v>
      </c>
      <c r="E1918" s="65" t="s">
        <v>4588</v>
      </c>
      <c r="F1918" s="67"/>
      <c r="G1918" s="67"/>
      <c r="H1918" s="65" t="s">
        <v>2950</v>
      </c>
      <c r="J1918" s="67" t="s">
        <v>3036</v>
      </c>
      <c r="R1918" s="260" t="s">
        <v>2953</v>
      </c>
      <c r="S1918" s="260" t="s">
        <v>2953</v>
      </c>
      <c r="Y1918" s="6" t="s">
        <v>3468</v>
      </c>
    </row>
    <row r="1919" spans="1:25">
      <c r="B1919" s="449">
        <f>+B1918+1</f>
        <v>2664</v>
      </c>
      <c r="C1919" s="397">
        <v>3553</v>
      </c>
      <c r="D1919" s="406" t="e">
        <v>#N/A</v>
      </c>
      <c r="E1919" s="65" t="s">
        <v>4589</v>
      </c>
      <c r="F1919" s="65">
        <v>6</v>
      </c>
      <c r="G1919" s="24" t="s">
        <v>711</v>
      </c>
      <c r="H1919" s="65" t="s">
        <v>3924</v>
      </c>
      <c r="J1919" s="65" t="s">
        <v>3792</v>
      </c>
      <c r="M1919" s="188">
        <v>1</v>
      </c>
      <c r="P1919" s="6" t="s">
        <v>4590</v>
      </c>
      <c r="R1919" s="260" t="s">
        <v>2953</v>
      </c>
      <c r="S1919" s="260" t="s">
        <v>2953</v>
      </c>
      <c r="X1919" s="65" t="s">
        <v>4591</v>
      </c>
      <c r="Y1919" s="6" t="s">
        <v>2953</v>
      </c>
    </row>
    <row r="1920" spans="1:25">
      <c r="B1920" s="449">
        <f t="shared" ref="B1920:B1990" si="0">+B1919+1</f>
        <v>2665</v>
      </c>
      <c r="C1920" s="397">
        <v>3554</v>
      </c>
      <c r="D1920" s="406" t="e">
        <v>#N/A</v>
      </c>
      <c r="E1920" s="65" t="s">
        <v>4592</v>
      </c>
      <c r="F1920" s="65">
        <v>6</v>
      </c>
      <c r="G1920" s="24" t="s">
        <v>711</v>
      </c>
      <c r="H1920" s="65" t="s">
        <v>3924</v>
      </c>
      <c r="J1920" s="65" t="s">
        <v>3792</v>
      </c>
      <c r="M1920" s="188">
        <v>1</v>
      </c>
      <c r="P1920" s="6" t="s">
        <v>4590</v>
      </c>
      <c r="R1920" s="260" t="s">
        <v>2953</v>
      </c>
      <c r="S1920" s="260" t="s">
        <v>2953</v>
      </c>
      <c r="X1920" s="65" t="s">
        <v>4591</v>
      </c>
      <c r="Y1920" s="6" t="s">
        <v>2953</v>
      </c>
    </row>
    <row r="1921" spans="2:25">
      <c r="B1921" s="449">
        <f t="shared" si="0"/>
        <v>2666</v>
      </c>
      <c r="C1921" s="397">
        <v>3555</v>
      </c>
      <c r="D1921" s="406" t="e">
        <v>#N/A</v>
      </c>
      <c r="E1921" s="65" t="s">
        <v>4593</v>
      </c>
      <c r="F1921" s="65">
        <v>6</v>
      </c>
      <c r="G1921" s="24" t="s">
        <v>711</v>
      </c>
      <c r="H1921" s="65" t="s">
        <v>3924</v>
      </c>
      <c r="J1921" s="65" t="s">
        <v>3792</v>
      </c>
      <c r="M1921" s="188">
        <v>1</v>
      </c>
      <c r="P1921" s="6" t="s">
        <v>4590</v>
      </c>
      <c r="R1921" s="260" t="s">
        <v>2953</v>
      </c>
      <c r="S1921" s="260" t="s">
        <v>2953</v>
      </c>
      <c r="X1921" s="65" t="s">
        <v>4591</v>
      </c>
      <c r="Y1921" s="6" t="s">
        <v>2953</v>
      </c>
    </row>
    <row r="1922" spans="2:25">
      <c r="B1922" s="449">
        <f t="shared" si="0"/>
        <v>2667</v>
      </c>
      <c r="C1922" s="397">
        <v>3556</v>
      </c>
      <c r="D1922" s="406" t="e">
        <v>#N/A</v>
      </c>
      <c r="E1922" s="65" t="s">
        <v>4594</v>
      </c>
      <c r="F1922" s="65">
        <v>6</v>
      </c>
      <c r="G1922" s="24" t="s">
        <v>711</v>
      </c>
      <c r="H1922" s="65" t="s">
        <v>3924</v>
      </c>
      <c r="J1922" s="65" t="s">
        <v>3792</v>
      </c>
      <c r="M1922" s="188">
        <v>1</v>
      </c>
      <c r="P1922" s="6" t="s">
        <v>4590</v>
      </c>
      <c r="R1922" s="260" t="s">
        <v>2953</v>
      </c>
      <c r="S1922" s="260" t="s">
        <v>2953</v>
      </c>
      <c r="X1922" s="65" t="s">
        <v>4591</v>
      </c>
      <c r="Y1922" s="6" t="s">
        <v>2953</v>
      </c>
    </row>
    <row r="1923" spans="2:25">
      <c r="B1923" s="449">
        <f t="shared" si="0"/>
        <v>2668</v>
      </c>
      <c r="C1923" s="397">
        <v>3557</v>
      </c>
      <c r="D1923" s="406" t="e">
        <v>#N/A</v>
      </c>
      <c r="E1923" s="65" t="s">
        <v>4595</v>
      </c>
      <c r="F1923" s="65">
        <v>6</v>
      </c>
      <c r="G1923" s="24" t="s">
        <v>711</v>
      </c>
      <c r="H1923" s="65" t="s">
        <v>3924</v>
      </c>
      <c r="J1923" s="65" t="s">
        <v>3792</v>
      </c>
      <c r="M1923" s="188">
        <v>1</v>
      </c>
      <c r="P1923" s="6" t="s">
        <v>4590</v>
      </c>
      <c r="R1923" s="260" t="s">
        <v>2953</v>
      </c>
      <c r="S1923" s="260" t="s">
        <v>2953</v>
      </c>
      <c r="X1923" s="65" t="s">
        <v>4591</v>
      </c>
      <c r="Y1923" s="6" t="s">
        <v>2953</v>
      </c>
    </row>
    <row r="1924" spans="2:25">
      <c r="B1924" s="449">
        <f t="shared" si="0"/>
        <v>2669</v>
      </c>
      <c r="C1924" s="397">
        <v>3558</v>
      </c>
      <c r="D1924" s="406" t="e">
        <v>#N/A</v>
      </c>
      <c r="E1924" s="65" t="s">
        <v>4596</v>
      </c>
      <c r="F1924" s="65">
        <v>6</v>
      </c>
      <c r="G1924" s="24" t="s">
        <v>711</v>
      </c>
      <c r="H1924" s="65" t="s">
        <v>3924</v>
      </c>
      <c r="J1924" s="65" t="s">
        <v>3792</v>
      </c>
      <c r="M1924" s="188">
        <v>1</v>
      </c>
      <c r="P1924" s="6" t="s">
        <v>4590</v>
      </c>
      <c r="R1924" s="260" t="s">
        <v>2953</v>
      </c>
      <c r="S1924" s="260" t="s">
        <v>2953</v>
      </c>
      <c r="X1924" s="65" t="s">
        <v>4591</v>
      </c>
      <c r="Y1924" s="6" t="s">
        <v>2953</v>
      </c>
    </row>
    <row r="1925" spans="2:25">
      <c r="B1925" s="449">
        <f t="shared" si="0"/>
        <v>2670</v>
      </c>
      <c r="C1925" s="397">
        <v>3559</v>
      </c>
      <c r="D1925" s="406" t="e">
        <v>#N/A</v>
      </c>
      <c r="E1925" s="65" t="s">
        <v>4597</v>
      </c>
      <c r="F1925" s="65">
        <v>6</v>
      </c>
      <c r="G1925" s="24" t="s">
        <v>711</v>
      </c>
      <c r="H1925" s="65" t="s">
        <v>3924</v>
      </c>
      <c r="J1925" s="65" t="s">
        <v>3792</v>
      </c>
      <c r="M1925" s="188">
        <v>1</v>
      </c>
      <c r="P1925" s="6" t="s">
        <v>4590</v>
      </c>
      <c r="R1925" s="260" t="s">
        <v>2953</v>
      </c>
      <c r="S1925" s="260" t="s">
        <v>2953</v>
      </c>
      <c r="X1925" s="65" t="s">
        <v>4591</v>
      </c>
      <c r="Y1925" s="6" t="s">
        <v>2953</v>
      </c>
    </row>
    <row r="1926" spans="2:25">
      <c r="B1926" s="449">
        <f t="shared" si="0"/>
        <v>2671</v>
      </c>
      <c r="C1926" s="397">
        <v>3560</v>
      </c>
      <c r="D1926" s="406" t="e">
        <v>#N/A</v>
      </c>
      <c r="E1926" s="65" t="s">
        <v>4598</v>
      </c>
      <c r="F1926" s="65">
        <v>6</v>
      </c>
      <c r="G1926" s="24" t="s">
        <v>711</v>
      </c>
      <c r="H1926" s="65" t="s">
        <v>3924</v>
      </c>
      <c r="J1926" s="65" t="s">
        <v>3792</v>
      </c>
      <c r="M1926" s="188">
        <v>1</v>
      </c>
      <c r="P1926" s="6" t="s">
        <v>4590</v>
      </c>
      <c r="R1926" s="260" t="s">
        <v>2953</v>
      </c>
      <c r="S1926" s="260" t="s">
        <v>2953</v>
      </c>
      <c r="X1926" s="65" t="s">
        <v>4591</v>
      </c>
      <c r="Y1926" s="6" t="s">
        <v>2953</v>
      </c>
    </row>
    <row r="1927" spans="2:25">
      <c r="B1927" s="449">
        <f t="shared" si="0"/>
        <v>2672</v>
      </c>
      <c r="C1927" s="397">
        <v>3561</v>
      </c>
      <c r="D1927" s="406" t="e">
        <v>#N/A</v>
      </c>
      <c r="E1927" s="65" t="s">
        <v>4599</v>
      </c>
      <c r="F1927" s="65">
        <v>6</v>
      </c>
      <c r="G1927" s="24" t="s">
        <v>711</v>
      </c>
      <c r="H1927" s="65" t="s">
        <v>3924</v>
      </c>
      <c r="J1927" s="65" t="s">
        <v>3792</v>
      </c>
      <c r="M1927" s="188">
        <v>1</v>
      </c>
      <c r="P1927" s="6" t="s">
        <v>4590</v>
      </c>
      <c r="R1927" s="260" t="s">
        <v>2953</v>
      </c>
      <c r="S1927" s="260" t="s">
        <v>2953</v>
      </c>
      <c r="X1927" s="65" t="s">
        <v>4591</v>
      </c>
      <c r="Y1927" s="6" t="s">
        <v>2953</v>
      </c>
    </row>
    <row r="1928" spans="2:25">
      <c r="B1928" s="449">
        <f t="shared" si="0"/>
        <v>2673</v>
      </c>
      <c r="C1928" s="397">
        <v>3562</v>
      </c>
      <c r="D1928" s="406" t="e">
        <v>#N/A</v>
      </c>
      <c r="E1928" s="65" t="s">
        <v>4600</v>
      </c>
      <c r="F1928" s="65">
        <v>6</v>
      </c>
      <c r="G1928" s="24" t="s">
        <v>711</v>
      </c>
      <c r="H1928" s="65" t="s">
        <v>3924</v>
      </c>
      <c r="J1928" s="65" t="s">
        <v>3792</v>
      </c>
      <c r="M1928" s="188">
        <v>1</v>
      </c>
      <c r="P1928" s="6" t="s">
        <v>4590</v>
      </c>
      <c r="R1928" s="260" t="s">
        <v>2953</v>
      </c>
      <c r="S1928" s="260" t="s">
        <v>2953</v>
      </c>
      <c r="X1928" s="65" t="s">
        <v>4591</v>
      </c>
      <c r="Y1928" s="6" t="s">
        <v>2953</v>
      </c>
    </row>
    <row r="1929" spans="2:25">
      <c r="B1929" s="449">
        <f t="shared" si="0"/>
        <v>2674</v>
      </c>
      <c r="C1929" s="397">
        <v>3563</v>
      </c>
      <c r="D1929" s="406" t="e">
        <v>#N/A</v>
      </c>
      <c r="E1929" s="65" t="s">
        <v>4601</v>
      </c>
      <c r="F1929" s="65">
        <v>6</v>
      </c>
      <c r="G1929" s="24" t="s">
        <v>711</v>
      </c>
      <c r="H1929" s="65" t="s">
        <v>3924</v>
      </c>
      <c r="J1929" s="65" t="s">
        <v>3792</v>
      </c>
      <c r="M1929" s="188">
        <v>1</v>
      </c>
      <c r="P1929" s="6" t="s">
        <v>4590</v>
      </c>
      <c r="R1929" s="260" t="s">
        <v>2953</v>
      </c>
      <c r="S1929" s="260" t="s">
        <v>2953</v>
      </c>
      <c r="X1929" s="65" t="s">
        <v>4591</v>
      </c>
      <c r="Y1929" s="6" t="s">
        <v>2953</v>
      </c>
    </row>
    <row r="1930" spans="2:25">
      <c r="B1930" s="449">
        <f t="shared" si="0"/>
        <v>2675</v>
      </c>
      <c r="C1930" s="397">
        <v>3564</v>
      </c>
      <c r="D1930" s="406" t="e">
        <v>#N/A</v>
      </c>
      <c r="E1930" s="65" t="s">
        <v>4602</v>
      </c>
      <c r="F1930" s="65">
        <v>6</v>
      </c>
      <c r="G1930" s="24" t="s">
        <v>711</v>
      </c>
      <c r="H1930" s="65" t="s">
        <v>3924</v>
      </c>
      <c r="J1930" s="65" t="s">
        <v>3792</v>
      </c>
      <c r="M1930" s="188">
        <v>1</v>
      </c>
      <c r="P1930" s="6" t="s">
        <v>4590</v>
      </c>
      <c r="R1930" s="260" t="s">
        <v>2953</v>
      </c>
      <c r="S1930" s="260" t="s">
        <v>2953</v>
      </c>
      <c r="X1930" s="65" t="s">
        <v>4591</v>
      </c>
      <c r="Y1930" s="6" t="s">
        <v>2953</v>
      </c>
    </row>
    <row r="1931" spans="2:25">
      <c r="B1931" s="449">
        <f t="shared" si="0"/>
        <v>2676</v>
      </c>
      <c r="C1931" s="397">
        <v>3565</v>
      </c>
      <c r="D1931" s="406" t="e">
        <v>#N/A</v>
      </c>
      <c r="E1931" s="65" t="s">
        <v>4603</v>
      </c>
      <c r="F1931" s="65">
        <v>6</v>
      </c>
      <c r="G1931" s="24" t="s">
        <v>711</v>
      </c>
      <c r="H1931" s="65" t="s">
        <v>3924</v>
      </c>
      <c r="J1931" s="65" t="s">
        <v>3792</v>
      </c>
      <c r="M1931" s="188">
        <v>1</v>
      </c>
      <c r="P1931" s="6" t="s">
        <v>4590</v>
      </c>
      <c r="R1931" s="260" t="s">
        <v>2953</v>
      </c>
      <c r="S1931" s="260" t="s">
        <v>2953</v>
      </c>
      <c r="X1931" s="65" t="s">
        <v>4591</v>
      </c>
      <c r="Y1931" s="6" t="s">
        <v>2953</v>
      </c>
    </row>
    <row r="1932" spans="2:25">
      <c r="B1932" s="449">
        <f t="shared" si="0"/>
        <v>2677</v>
      </c>
      <c r="C1932" s="397">
        <v>3566</v>
      </c>
      <c r="D1932" s="406" t="e">
        <v>#N/A</v>
      </c>
      <c r="E1932" s="65" t="s">
        <v>4604</v>
      </c>
      <c r="F1932" s="65">
        <v>6</v>
      </c>
      <c r="G1932" s="24" t="s">
        <v>711</v>
      </c>
      <c r="H1932" s="65" t="s">
        <v>3924</v>
      </c>
      <c r="J1932" s="65" t="s">
        <v>3792</v>
      </c>
      <c r="M1932" s="188">
        <v>1</v>
      </c>
      <c r="P1932" s="6" t="s">
        <v>4590</v>
      </c>
      <c r="R1932" s="260" t="s">
        <v>2953</v>
      </c>
      <c r="S1932" s="260" t="s">
        <v>2953</v>
      </c>
      <c r="X1932" s="65" t="s">
        <v>4591</v>
      </c>
      <c r="Y1932" s="6" t="s">
        <v>2953</v>
      </c>
    </row>
    <row r="1933" spans="2:25">
      <c r="B1933" s="449">
        <f t="shared" si="0"/>
        <v>2678</v>
      </c>
      <c r="C1933" s="397">
        <v>3567</v>
      </c>
      <c r="D1933" s="406" t="e">
        <v>#N/A</v>
      </c>
      <c r="E1933" s="65" t="s">
        <v>4605</v>
      </c>
      <c r="F1933" s="65">
        <v>6</v>
      </c>
      <c r="G1933" s="24" t="s">
        <v>711</v>
      </c>
      <c r="H1933" s="65" t="s">
        <v>3924</v>
      </c>
      <c r="J1933" s="65" t="s">
        <v>3792</v>
      </c>
      <c r="M1933" s="188">
        <v>1</v>
      </c>
      <c r="P1933" s="6" t="s">
        <v>4590</v>
      </c>
      <c r="R1933" s="260" t="s">
        <v>2953</v>
      </c>
      <c r="S1933" s="260" t="s">
        <v>2953</v>
      </c>
      <c r="X1933" s="65" t="s">
        <v>4591</v>
      </c>
      <c r="Y1933" s="6" t="s">
        <v>2953</v>
      </c>
    </row>
    <row r="1934" spans="2:25">
      <c r="B1934" s="449">
        <f t="shared" si="0"/>
        <v>2679</v>
      </c>
      <c r="C1934" s="397">
        <v>3568</v>
      </c>
      <c r="D1934" s="406" t="e">
        <v>#N/A</v>
      </c>
      <c r="E1934" s="65" t="s">
        <v>4606</v>
      </c>
      <c r="F1934" s="65">
        <v>6</v>
      </c>
      <c r="G1934" s="24" t="s">
        <v>711</v>
      </c>
      <c r="H1934" s="65" t="s">
        <v>3924</v>
      </c>
      <c r="J1934" s="65" t="s">
        <v>3792</v>
      </c>
      <c r="M1934" s="188">
        <v>1</v>
      </c>
      <c r="P1934" s="6" t="s">
        <v>4590</v>
      </c>
      <c r="R1934" s="260" t="s">
        <v>2953</v>
      </c>
      <c r="S1934" s="260" t="s">
        <v>2953</v>
      </c>
      <c r="X1934" s="65" t="s">
        <v>4591</v>
      </c>
      <c r="Y1934" s="6" t="s">
        <v>2953</v>
      </c>
    </row>
    <row r="1935" spans="2:25">
      <c r="B1935" s="449">
        <f t="shared" si="0"/>
        <v>2680</v>
      </c>
      <c r="C1935" s="397">
        <v>3569</v>
      </c>
      <c r="D1935" s="406" t="e">
        <v>#N/A</v>
      </c>
      <c r="E1935" s="65" t="s">
        <v>4607</v>
      </c>
      <c r="F1935" s="65">
        <v>6</v>
      </c>
      <c r="G1935" s="24" t="s">
        <v>711</v>
      </c>
      <c r="H1935" s="65" t="s">
        <v>3924</v>
      </c>
      <c r="J1935" s="65" t="s">
        <v>3792</v>
      </c>
      <c r="M1935" s="188">
        <v>1</v>
      </c>
      <c r="P1935" s="6" t="s">
        <v>4590</v>
      </c>
      <c r="R1935" s="260" t="s">
        <v>2953</v>
      </c>
      <c r="S1935" s="260" t="s">
        <v>2953</v>
      </c>
      <c r="X1935" s="65" t="s">
        <v>4591</v>
      </c>
      <c r="Y1935" s="6" t="s">
        <v>2953</v>
      </c>
    </row>
    <row r="1936" spans="2:25">
      <c r="B1936" s="449">
        <f t="shared" si="0"/>
        <v>2681</v>
      </c>
      <c r="C1936" s="397">
        <v>3570</v>
      </c>
      <c r="D1936" s="406" t="e">
        <v>#N/A</v>
      </c>
      <c r="E1936" s="65" t="s">
        <v>4608</v>
      </c>
      <c r="F1936" s="65">
        <v>6</v>
      </c>
      <c r="G1936" s="24" t="s">
        <v>711</v>
      </c>
      <c r="H1936" s="65" t="s">
        <v>3924</v>
      </c>
      <c r="J1936" s="65" t="s">
        <v>3792</v>
      </c>
      <c r="M1936" s="188">
        <v>1</v>
      </c>
      <c r="P1936" s="6" t="s">
        <v>4590</v>
      </c>
      <c r="R1936" s="260" t="s">
        <v>2953</v>
      </c>
      <c r="S1936" s="260" t="s">
        <v>2953</v>
      </c>
      <c r="X1936" s="65" t="s">
        <v>4591</v>
      </c>
      <c r="Y1936" s="6" t="s">
        <v>2953</v>
      </c>
    </row>
    <row r="1937" spans="2:25">
      <c r="B1937" s="449">
        <f t="shared" si="0"/>
        <v>2682</v>
      </c>
      <c r="C1937" s="397">
        <v>3571</v>
      </c>
      <c r="D1937" s="406" t="e">
        <v>#N/A</v>
      </c>
      <c r="E1937" s="65" t="s">
        <v>4609</v>
      </c>
      <c r="F1937" s="65">
        <v>6</v>
      </c>
      <c r="G1937" s="24" t="s">
        <v>711</v>
      </c>
      <c r="H1937" s="65" t="s">
        <v>3924</v>
      </c>
      <c r="J1937" s="65" t="s">
        <v>3792</v>
      </c>
      <c r="M1937" s="188">
        <v>1</v>
      </c>
      <c r="P1937" s="6" t="s">
        <v>4590</v>
      </c>
      <c r="R1937" s="260" t="s">
        <v>2953</v>
      </c>
      <c r="S1937" s="260" t="s">
        <v>2953</v>
      </c>
      <c r="X1937" s="65" t="s">
        <v>4591</v>
      </c>
      <c r="Y1937" s="6" t="s">
        <v>2953</v>
      </c>
    </row>
    <row r="1938" spans="2:25">
      <c r="B1938" s="449">
        <f t="shared" si="0"/>
        <v>2683</v>
      </c>
      <c r="C1938" s="397">
        <v>3572</v>
      </c>
      <c r="D1938" s="406" t="e">
        <v>#N/A</v>
      </c>
      <c r="E1938" s="65" t="s">
        <v>4610</v>
      </c>
      <c r="F1938" s="65">
        <v>6</v>
      </c>
      <c r="G1938" s="24" t="s">
        <v>711</v>
      </c>
      <c r="H1938" s="65" t="s">
        <v>3924</v>
      </c>
      <c r="J1938" s="65" t="s">
        <v>3792</v>
      </c>
      <c r="M1938" s="188">
        <v>1</v>
      </c>
      <c r="P1938" s="6" t="s">
        <v>4590</v>
      </c>
      <c r="R1938" s="260" t="s">
        <v>2953</v>
      </c>
      <c r="S1938" s="260" t="s">
        <v>2953</v>
      </c>
      <c r="X1938" s="65" t="s">
        <v>4591</v>
      </c>
      <c r="Y1938" s="6" t="s">
        <v>2953</v>
      </c>
    </row>
    <row r="1939" spans="2:25">
      <c r="B1939" s="449">
        <f t="shared" si="0"/>
        <v>2684</v>
      </c>
      <c r="C1939" s="397">
        <v>3573</v>
      </c>
      <c r="D1939" s="406" t="e">
        <v>#N/A</v>
      </c>
      <c r="E1939" s="65" t="s">
        <v>4611</v>
      </c>
      <c r="F1939" s="65">
        <v>6</v>
      </c>
      <c r="G1939" s="24" t="s">
        <v>711</v>
      </c>
      <c r="H1939" s="65" t="s">
        <v>3924</v>
      </c>
      <c r="J1939" s="65" t="s">
        <v>3792</v>
      </c>
      <c r="M1939" s="188">
        <v>1</v>
      </c>
      <c r="P1939" s="6" t="s">
        <v>4590</v>
      </c>
      <c r="R1939" s="260" t="s">
        <v>2953</v>
      </c>
      <c r="S1939" s="260" t="s">
        <v>2953</v>
      </c>
      <c r="X1939" s="65" t="s">
        <v>4591</v>
      </c>
      <c r="Y1939" s="6" t="s">
        <v>2953</v>
      </c>
    </row>
    <row r="1940" spans="2:25">
      <c r="B1940" s="449">
        <f t="shared" si="0"/>
        <v>2685</v>
      </c>
      <c r="C1940" s="397">
        <v>3576</v>
      </c>
      <c r="D1940" s="406">
        <v>3576</v>
      </c>
      <c r="E1940" s="65" t="s">
        <v>4612</v>
      </c>
      <c r="F1940" s="65">
        <v>6</v>
      </c>
      <c r="G1940" s="24" t="s">
        <v>711</v>
      </c>
      <c r="H1940" s="65" t="s">
        <v>2950</v>
      </c>
      <c r="J1940" s="65" t="s">
        <v>3862</v>
      </c>
      <c r="M1940" s="188">
        <v>4</v>
      </c>
      <c r="R1940" s="260" t="s">
        <v>2953</v>
      </c>
      <c r="S1940" s="260" t="s">
        <v>2953</v>
      </c>
      <c r="Y1940" s="6" t="s">
        <v>2953</v>
      </c>
    </row>
    <row r="1941" spans="2:25">
      <c r="B1941" s="449">
        <f t="shared" si="0"/>
        <v>2686</v>
      </c>
      <c r="C1941" s="397">
        <v>3577</v>
      </c>
      <c r="D1941" s="406">
        <v>3577</v>
      </c>
      <c r="E1941" s="65" t="s">
        <v>4613</v>
      </c>
      <c r="F1941" s="65">
        <v>6</v>
      </c>
      <c r="G1941" s="24" t="s">
        <v>711</v>
      </c>
      <c r="H1941" s="65" t="s">
        <v>2950</v>
      </c>
      <c r="J1941" s="65" t="s">
        <v>4614</v>
      </c>
      <c r="M1941" s="188">
        <v>5</v>
      </c>
      <c r="R1941" s="260" t="s">
        <v>2953</v>
      </c>
      <c r="S1941" s="260" t="s">
        <v>2953</v>
      </c>
      <c r="Y1941" s="6" t="s">
        <v>2953</v>
      </c>
    </row>
    <row r="1942" spans="2:25">
      <c r="B1942" s="449">
        <f t="shared" si="0"/>
        <v>2687</v>
      </c>
      <c r="C1942" s="397">
        <v>3578</v>
      </c>
      <c r="D1942" s="406">
        <v>3578</v>
      </c>
      <c r="E1942" s="65" t="s">
        <v>4615</v>
      </c>
      <c r="F1942" s="65">
        <v>6</v>
      </c>
      <c r="G1942" s="24" t="s">
        <v>711</v>
      </c>
      <c r="H1942" s="65" t="s">
        <v>2950</v>
      </c>
      <c r="J1942" s="65" t="s">
        <v>4614</v>
      </c>
      <c r="M1942" s="188">
        <v>5</v>
      </c>
      <c r="R1942" s="260" t="s">
        <v>2953</v>
      </c>
      <c r="S1942" s="260" t="s">
        <v>2953</v>
      </c>
      <c r="Y1942" s="6" t="s">
        <v>2953</v>
      </c>
    </row>
    <row r="1943" spans="2:25">
      <c r="B1943" s="449">
        <f t="shared" si="0"/>
        <v>2688</v>
      </c>
      <c r="C1943" s="397">
        <v>3579</v>
      </c>
      <c r="D1943" s="406">
        <v>3579</v>
      </c>
      <c r="E1943" s="65" t="s">
        <v>4616</v>
      </c>
      <c r="F1943" s="65">
        <v>6</v>
      </c>
      <c r="G1943" s="24" t="s">
        <v>711</v>
      </c>
      <c r="H1943" s="65" t="s">
        <v>2950</v>
      </c>
      <c r="J1943" s="65" t="s">
        <v>4614</v>
      </c>
      <c r="M1943" s="188">
        <v>5</v>
      </c>
      <c r="R1943" s="260" t="s">
        <v>2953</v>
      </c>
      <c r="S1943" s="260" t="s">
        <v>2953</v>
      </c>
      <c r="Y1943" s="6" t="s">
        <v>2953</v>
      </c>
    </row>
    <row r="1944" spans="2:25">
      <c r="B1944" s="449">
        <f t="shared" si="0"/>
        <v>2689</v>
      </c>
      <c r="C1944" s="397">
        <v>3580</v>
      </c>
      <c r="D1944" s="406">
        <v>3580</v>
      </c>
      <c r="E1944" s="65" t="s">
        <v>4617</v>
      </c>
      <c r="F1944" s="65">
        <v>6</v>
      </c>
      <c r="G1944" s="24" t="s">
        <v>711</v>
      </c>
      <c r="H1944" s="65" t="s">
        <v>2950</v>
      </c>
      <c r="J1944" s="65" t="s">
        <v>4614</v>
      </c>
      <c r="M1944" s="188">
        <v>5</v>
      </c>
      <c r="R1944" s="260" t="s">
        <v>2953</v>
      </c>
      <c r="S1944" s="260" t="s">
        <v>2953</v>
      </c>
      <c r="Y1944" s="6" t="s">
        <v>2953</v>
      </c>
    </row>
    <row r="1945" spans="2:25">
      <c r="B1945" s="449">
        <f>+B2034+1</f>
        <v>2779</v>
      </c>
      <c r="C1945" s="397">
        <v>3678</v>
      </c>
      <c r="D1945" s="406">
        <v>3678</v>
      </c>
      <c r="E1945" s="65" t="s">
        <v>4618</v>
      </c>
      <c r="F1945" s="65">
        <v>6</v>
      </c>
      <c r="G1945" s="24" t="s">
        <v>711</v>
      </c>
      <c r="H1945" s="65" t="s">
        <v>2950</v>
      </c>
      <c r="J1945" s="65" t="s">
        <v>4614</v>
      </c>
      <c r="M1945" s="188">
        <v>52</v>
      </c>
      <c r="R1945" s="260" t="s">
        <v>2953</v>
      </c>
      <c r="S1945" s="260" t="s">
        <v>2953</v>
      </c>
      <c r="Y1945" s="6" t="s">
        <v>2953</v>
      </c>
    </row>
    <row r="1946" spans="2:25">
      <c r="B1946" s="449">
        <f>+B1944+1</f>
        <v>2690</v>
      </c>
      <c r="C1946" s="397">
        <v>3581</v>
      </c>
      <c r="D1946" s="406">
        <v>3581</v>
      </c>
      <c r="E1946" s="65" t="s">
        <v>4619</v>
      </c>
      <c r="F1946" s="65">
        <v>6</v>
      </c>
      <c r="G1946" s="24" t="s">
        <v>711</v>
      </c>
      <c r="H1946" s="65" t="s">
        <v>2950</v>
      </c>
      <c r="J1946" s="65" t="s">
        <v>4614</v>
      </c>
      <c r="M1946" s="188">
        <v>5</v>
      </c>
      <c r="R1946" s="260" t="s">
        <v>2953</v>
      </c>
      <c r="S1946" s="260" t="s">
        <v>2953</v>
      </c>
      <c r="Y1946" s="6" t="s">
        <v>2953</v>
      </c>
    </row>
    <row r="1947" spans="2:25">
      <c r="B1947" s="449">
        <f t="shared" si="0"/>
        <v>2691</v>
      </c>
      <c r="C1947" s="397">
        <v>3582</v>
      </c>
      <c r="D1947" s="406">
        <v>3582</v>
      </c>
      <c r="E1947" s="65" t="s">
        <v>4620</v>
      </c>
      <c r="F1947" s="65">
        <v>6</v>
      </c>
      <c r="G1947" s="24" t="s">
        <v>711</v>
      </c>
      <c r="H1947" s="65" t="s">
        <v>2950</v>
      </c>
      <c r="J1947" s="65" t="s">
        <v>4614</v>
      </c>
      <c r="M1947" s="188">
        <v>5</v>
      </c>
      <c r="R1947" s="260" t="s">
        <v>2953</v>
      </c>
      <c r="S1947" s="260" t="s">
        <v>2953</v>
      </c>
      <c r="Y1947" s="6" t="s">
        <v>2953</v>
      </c>
    </row>
    <row r="1948" spans="2:25">
      <c r="B1948" s="449">
        <f t="shared" si="0"/>
        <v>2692</v>
      </c>
      <c r="C1948" s="397">
        <v>3583</v>
      </c>
      <c r="D1948" s="406">
        <v>3583</v>
      </c>
      <c r="E1948" s="65" t="s">
        <v>4621</v>
      </c>
      <c r="F1948" s="65">
        <v>6</v>
      </c>
      <c r="G1948" s="24" t="s">
        <v>711</v>
      </c>
      <c r="H1948" s="65" t="s">
        <v>2950</v>
      </c>
      <c r="J1948" s="65" t="s">
        <v>4614</v>
      </c>
      <c r="M1948" s="188">
        <v>5</v>
      </c>
      <c r="R1948" s="260" t="s">
        <v>2953</v>
      </c>
      <c r="S1948" s="260" t="s">
        <v>2953</v>
      </c>
      <c r="Y1948" s="6" t="s">
        <v>2953</v>
      </c>
    </row>
    <row r="1949" spans="2:25">
      <c r="B1949" s="449">
        <f t="shared" si="0"/>
        <v>2693</v>
      </c>
      <c r="C1949" s="397">
        <v>3584</v>
      </c>
      <c r="D1949" s="406">
        <v>3584</v>
      </c>
      <c r="E1949" s="65" t="s">
        <v>4622</v>
      </c>
      <c r="F1949" s="65">
        <v>6</v>
      </c>
      <c r="G1949" s="24" t="s">
        <v>711</v>
      </c>
      <c r="H1949" s="65" t="s">
        <v>2950</v>
      </c>
      <c r="J1949" s="65" t="s">
        <v>4614</v>
      </c>
      <c r="M1949" s="188">
        <v>5</v>
      </c>
      <c r="R1949" s="260" t="s">
        <v>2953</v>
      </c>
      <c r="S1949" s="260" t="s">
        <v>2953</v>
      </c>
      <c r="Y1949" s="6" t="s">
        <v>2953</v>
      </c>
    </row>
    <row r="1950" spans="2:25">
      <c r="B1950" s="449">
        <f t="shared" si="0"/>
        <v>2694</v>
      </c>
      <c r="C1950" s="397">
        <v>3585</v>
      </c>
      <c r="D1950" s="406">
        <v>3585</v>
      </c>
      <c r="E1950" s="65" t="s">
        <v>4623</v>
      </c>
      <c r="F1950" s="65">
        <v>6</v>
      </c>
      <c r="G1950" s="24" t="s">
        <v>711</v>
      </c>
      <c r="H1950" s="65" t="s">
        <v>2950</v>
      </c>
      <c r="J1950" s="65" t="s">
        <v>4614</v>
      </c>
      <c r="M1950" s="188">
        <v>5</v>
      </c>
      <c r="R1950" s="260" t="s">
        <v>2953</v>
      </c>
      <c r="S1950" s="260" t="s">
        <v>2953</v>
      </c>
      <c r="Y1950" s="6" t="s">
        <v>2953</v>
      </c>
    </row>
    <row r="1951" spans="2:25">
      <c r="B1951" s="449">
        <f t="shared" si="0"/>
        <v>2695</v>
      </c>
      <c r="C1951" s="397">
        <v>3586</v>
      </c>
      <c r="D1951" s="406">
        <v>3586</v>
      </c>
      <c r="E1951" s="65" t="s">
        <v>4624</v>
      </c>
      <c r="F1951" s="65">
        <v>6</v>
      </c>
      <c r="G1951" s="24" t="s">
        <v>711</v>
      </c>
      <c r="H1951" s="65" t="s">
        <v>2950</v>
      </c>
      <c r="J1951" s="65" t="s">
        <v>4614</v>
      </c>
      <c r="M1951" s="188">
        <v>6</v>
      </c>
      <c r="R1951" s="260" t="s">
        <v>2953</v>
      </c>
      <c r="S1951" s="260" t="s">
        <v>2953</v>
      </c>
      <c r="Y1951" s="6" t="s">
        <v>2953</v>
      </c>
    </row>
    <row r="1952" spans="2:25">
      <c r="B1952" s="449">
        <f t="shared" si="0"/>
        <v>2696</v>
      </c>
      <c r="C1952" s="397">
        <v>3587</v>
      </c>
      <c r="D1952" s="406" t="e">
        <v>#N/A</v>
      </c>
      <c r="E1952" s="65" t="s">
        <v>4625</v>
      </c>
      <c r="F1952" s="65">
        <v>6</v>
      </c>
      <c r="G1952" s="24" t="s">
        <v>711</v>
      </c>
      <c r="H1952" s="65" t="s">
        <v>2950</v>
      </c>
      <c r="J1952" s="65" t="s">
        <v>4614</v>
      </c>
      <c r="M1952" s="188">
        <v>6</v>
      </c>
      <c r="R1952" s="260" t="s">
        <v>2953</v>
      </c>
      <c r="S1952" s="260" t="s">
        <v>2953</v>
      </c>
      <c r="Y1952" s="6" t="s">
        <v>2953</v>
      </c>
    </row>
    <row r="1953" spans="2:25">
      <c r="B1953" s="449">
        <f t="shared" si="0"/>
        <v>2697</v>
      </c>
      <c r="C1953" s="397">
        <v>3588</v>
      </c>
      <c r="D1953" s="406">
        <v>3588</v>
      </c>
      <c r="E1953" s="65" t="s">
        <v>4626</v>
      </c>
      <c r="F1953" s="65">
        <v>6</v>
      </c>
      <c r="G1953" s="24" t="s">
        <v>711</v>
      </c>
      <c r="H1953" s="65" t="s">
        <v>2950</v>
      </c>
      <c r="J1953" s="65" t="s">
        <v>4614</v>
      </c>
      <c r="M1953" s="188">
        <v>6</v>
      </c>
      <c r="R1953" s="260" t="s">
        <v>2953</v>
      </c>
      <c r="S1953" s="260" t="s">
        <v>2953</v>
      </c>
      <c r="Y1953" s="6" t="s">
        <v>2953</v>
      </c>
    </row>
    <row r="1954" spans="2:25">
      <c r="B1954" s="449">
        <f t="shared" si="0"/>
        <v>2698</v>
      </c>
      <c r="C1954" s="397">
        <v>3589</v>
      </c>
      <c r="D1954" s="406">
        <v>3589</v>
      </c>
      <c r="E1954" s="65" t="s">
        <v>4627</v>
      </c>
      <c r="F1954" s="65">
        <v>6</v>
      </c>
      <c r="G1954" s="24" t="s">
        <v>711</v>
      </c>
      <c r="H1954" s="65" t="s">
        <v>2950</v>
      </c>
      <c r="J1954" s="65" t="s">
        <v>4614</v>
      </c>
      <c r="M1954" s="188">
        <v>6</v>
      </c>
      <c r="R1954" s="260" t="s">
        <v>2953</v>
      </c>
      <c r="S1954" s="260" t="s">
        <v>2953</v>
      </c>
      <c r="Y1954" s="6" t="s">
        <v>2953</v>
      </c>
    </row>
    <row r="1955" spans="2:25">
      <c r="B1955" s="449">
        <f t="shared" si="0"/>
        <v>2699</v>
      </c>
      <c r="C1955" s="397">
        <v>3590</v>
      </c>
      <c r="D1955" s="406">
        <v>3590</v>
      </c>
      <c r="E1955" s="65" t="s">
        <v>4628</v>
      </c>
      <c r="F1955" s="65">
        <v>6</v>
      </c>
      <c r="G1955" s="24" t="s">
        <v>711</v>
      </c>
      <c r="H1955" s="65" t="s">
        <v>2950</v>
      </c>
      <c r="J1955" s="65" t="s">
        <v>4614</v>
      </c>
      <c r="M1955" s="188">
        <v>6</v>
      </c>
      <c r="R1955" s="260" t="s">
        <v>2953</v>
      </c>
      <c r="S1955" s="260" t="s">
        <v>2953</v>
      </c>
      <c r="Y1955" s="6" t="s">
        <v>2953</v>
      </c>
    </row>
    <row r="1956" spans="2:25">
      <c r="B1956" s="449">
        <f t="shared" si="0"/>
        <v>2700</v>
      </c>
      <c r="C1956" s="397">
        <v>3591</v>
      </c>
      <c r="D1956" s="406">
        <v>3591</v>
      </c>
      <c r="E1956" s="65" t="s">
        <v>4629</v>
      </c>
      <c r="F1956" s="65">
        <v>6</v>
      </c>
      <c r="G1956" s="24" t="s">
        <v>711</v>
      </c>
      <c r="H1956" s="65" t="s">
        <v>2950</v>
      </c>
      <c r="J1956" s="65" t="s">
        <v>4614</v>
      </c>
      <c r="M1956" s="188">
        <v>6</v>
      </c>
      <c r="R1956" s="260" t="s">
        <v>2953</v>
      </c>
      <c r="S1956" s="260" t="s">
        <v>2953</v>
      </c>
      <c r="Y1956" s="6" t="s">
        <v>2953</v>
      </c>
    </row>
    <row r="1957" spans="2:25">
      <c r="B1957" s="449">
        <f t="shared" si="0"/>
        <v>2701</v>
      </c>
      <c r="C1957" s="397">
        <v>3593</v>
      </c>
      <c r="D1957" s="406">
        <v>3593</v>
      </c>
      <c r="E1957" s="65" t="s">
        <v>4630</v>
      </c>
      <c r="F1957" s="65">
        <v>6</v>
      </c>
      <c r="G1957" s="24" t="s">
        <v>711</v>
      </c>
      <c r="H1957" s="65" t="s">
        <v>2950</v>
      </c>
      <c r="J1957" s="65" t="s">
        <v>4614</v>
      </c>
      <c r="M1957" s="188">
        <v>6</v>
      </c>
      <c r="R1957" s="260" t="s">
        <v>2953</v>
      </c>
      <c r="S1957" s="260" t="s">
        <v>2953</v>
      </c>
      <c r="Y1957" s="6" t="s">
        <v>2953</v>
      </c>
    </row>
    <row r="1958" spans="2:25">
      <c r="B1958" s="449">
        <f t="shared" si="0"/>
        <v>2702</v>
      </c>
      <c r="C1958" s="397">
        <v>3594</v>
      </c>
      <c r="D1958" s="406">
        <v>3594</v>
      </c>
      <c r="E1958" s="65" t="s">
        <v>4631</v>
      </c>
      <c r="F1958" s="65">
        <v>6</v>
      </c>
      <c r="G1958" s="24" t="s">
        <v>711</v>
      </c>
      <c r="H1958" s="65" t="s">
        <v>2950</v>
      </c>
      <c r="J1958" s="65" t="s">
        <v>4614</v>
      </c>
      <c r="M1958" s="188">
        <v>6</v>
      </c>
      <c r="R1958" s="260" t="s">
        <v>2953</v>
      </c>
      <c r="S1958" s="260" t="s">
        <v>2953</v>
      </c>
      <c r="Y1958" s="6" t="s">
        <v>2953</v>
      </c>
    </row>
    <row r="1959" spans="2:25">
      <c r="B1959" s="449">
        <f t="shared" si="0"/>
        <v>2703</v>
      </c>
      <c r="C1959" s="397">
        <v>3595</v>
      </c>
      <c r="D1959" s="406">
        <v>3595</v>
      </c>
      <c r="E1959" s="65" t="s">
        <v>4632</v>
      </c>
      <c r="F1959" s="65">
        <v>6</v>
      </c>
      <c r="G1959" s="24" t="s">
        <v>711</v>
      </c>
      <c r="H1959" s="65" t="s">
        <v>2950</v>
      </c>
      <c r="J1959" s="65" t="s">
        <v>4614</v>
      </c>
      <c r="M1959" s="188">
        <v>7</v>
      </c>
      <c r="R1959" s="260" t="s">
        <v>2953</v>
      </c>
      <c r="S1959" s="260" t="s">
        <v>2953</v>
      </c>
      <c r="Y1959" s="6" t="s">
        <v>2953</v>
      </c>
    </row>
    <row r="1960" spans="2:25">
      <c r="B1960" s="449">
        <f t="shared" si="0"/>
        <v>2704</v>
      </c>
      <c r="C1960" s="397">
        <v>3596</v>
      </c>
      <c r="D1960" s="406">
        <v>3596</v>
      </c>
      <c r="E1960" s="65" t="s">
        <v>4633</v>
      </c>
      <c r="F1960" s="65">
        <v>6</v>
      </c>
      <c r="G1960" s="24" t="s">
        <v>711</v>
      </c>
      <c r="H1960" s="65" t="s">
        <v>2950</v>
      </c>
      <c r="J1960" s="65" t="s">
        <v>4614</v>
      </c>
      <c r="M1960" s="188">
        <v>7</v>
      </c>
      <c r="R1960" s="260" t="s">
        <v>4634</v>
      </c>
      <c r="S1960" s="260" t="s">
        <v>2953</v>
      </c>
      <c r="Y1960" s="6" t="s">
        <v>2953</v>
      </c>
    </row>
    <row r="1961" spans="2:25">
      <c r="B1961" s="449">
        <f t="shared" si="0"/>
        <v>2705</v>
      </c>
      <c r="C1961" s="397">
        <v>3597</v>
      </c>
      <c r="D1961" s="406">
        <v>3597</v>
      </c>
      <c r="E1961" s="65" t="s">
        <v>4635</v>
      </c>
      <c r="F1961" s="65">
        <v>6</v>
      </c>
      <c r="G1961" s="24" t="s">
        <v>711</v>
      </c>
      <c r="H1961" s="65" t="s">
        <v>2950</v>
      </c>
      <c r="J1961" s="65" t="s">
        <v>4614</v>
      </c>
      <c r="M1961" s="188">
        <v>8</v>
      </c>
      <c r="R1961" s="260" t="s">
        <v>2953</v>
      </c>
      <c r="S1961" s="260" t="s">
        <v>2953</v>
      </c>
      <c r="Y1961" s="6" t="s">
        <v>2953</v>
      </c>
    </row>
    <row r="1962" spans="2:25">
      <c r="B1962" s="449">
        <f t="shared" si="0"/>
        <v>2706</v>
      </c>
      <c r="C1962" s="397">
        <v>3598</v>
      </c>
      <c r="D1962" s="406">
        <v>3598</v>
      </c>
      <c r="E1962" s="65" t="s">
        <v>4636</v>
      </c>
      <c r="F1962" s="65">
        <v>6</v>
      </c>
      <c r="G1962" s="24" t="s">
        <v>711</v>
      </c>
      <c r="H1962" s="65" t="s">
        <v>2950</v>
      </c>
      <c r="J1962" s="65" t="s">
        <v>4614</v>
      </c>
      <c r="M1962" s="188">
        <v>8</v>
      </c>
      <c r="R1962" s="260" t="s">
        <v>4634</v>
      </c>
      <c r="S1962" s="260" t="s">
        <v>2953</v>
      </c>
      <c r="Y1962" s="6" t="s">
        <v>2953</v>
      </c>
    </row>
    <row r="1963" spans="2:25">
      <c r="B1963" s="449">
        <f t="shared" si="0"/>
        <v>2707</v>
      </c>
      <c r="C1963" s="417">
        <v>3599</v>
      </c>
      <c r="D1963" s="418" t="e">
        <v>#N/A</v>
      </c>
      <c r="E1963" s="65" t="s">
        <v>4637</v>
      </c>
      <c r="F1963" s="65">
        <v>6</v>
      </c>
      <c r="G1963" s="24" t="s">
        <v>711</v>
      </c>
      <c r="H1963" s="65" t="s">
        <v>3924</v>
      </c>
      <c r="J1963" s="65" t="s">
        <v>3792</v>
      </c>
      <c r="M1963" s="188">
        <v>9</v>
      </c>
      <c r="R1963" s="260" t="s">
        <v>4201</v>
      </c>
      <c r="S1963" s="260" t="s">
        <v>4209</v>
      </c>
      <c r="Y1963" s="6" t="s">
        <v>4203</v>
      </c>
    </row>
    <row r="1964" spans="2:25">
      <c r="B1964" s="449">
        <f t="shared" si="0"/>
        <v>2708</v>
      </c>
      <c r="C1964" s="417">
        <v>3600</v>
      </c>
      <c r="D1964" s="418" t="e">
        <v>#N/A</v>
      </c>
      <c r="E1964" s="65" t="s">
        <v>4638</v>
      </c>
      <c r="F1964" s="65">
        <v>6</v>
      </c>
      <c r="G1964" s="24" t="s">
        <v>711</v>
      </c>
      <c r="H1964" s="65" t="s">
        <v>2950</v>
      </c>
      <c r="J1964" s="65" t="s">
        <v>3862</v>
      </c>
      <c r="M1964" s="188">
        <v>10</v>
      </c>
      <c r="P1964" s="6" t="s">
        <v>4639</v>
      </c>
      <c r="R1964" s="260" t="s">
        <v>2953</v>
      </c>
      <c r="S1964" s="260" t="s">
        <v>4209</v>
      </c>
      <c r="Y1964" s="6" t="s">
        <v>2953</v>
      </c>
    </row>
    <row r="1965" spans="2:25">
      <c r="B1965" s="449">
        <f t="shared" si="0"/>
        <v>2709</v>
      </c>
      <c r="C1965" s="397">
        <v>3602</v>
      </c>
      <c r="D1965" s="406" t="e">
        <v>#N/A</v>
      </c>
      <c r="E1965" s="65" t="s">
        <v>4640</v>
      </c>
      <c r="F1965" s="65">
        <v>6</v>
      </c>
      <c r="G1965" s="24" t="s">
        <v>711</v>
      </c>
      <c r="H1965" s="65" t="s">
        <v>3924</v>
      </c>
      <c r="J1965" s="65" t="s">
        <v>3792</v>
      </c>
      <c r="M1965" s="188">
        <v>12</v>
      </c>
      <c r="P1965" s="6"/>
      <c r="R1965" s="260" t="s">
        <v>2953</v>
      </c>
      <c r="S1965" s="260" t="s">
        <v>2953</v>
      </c>
      <c r="Y1965" s="6" t="s">
        <v>2953</v>
      </c>
    </row>
    <row r="1966" spans="2:25">
      <c r="B1966" s="449">
        <f t="shared" si="0"/>
        <v>2710</v>
      </c>
      <c r="C1966" s="397">
        <v>3603</v>
      </c>
      <c r="D1966" s="406">
        <v>3603</v>
      </c>
      <c r="E1966" s="65" t="s">
        <v>4641</v>
      </c>
      <c r="F1966" s="65">
        <v>6</v>
      </c>
      <c r="G1966" s="24" t="s">
        <v>711</v>
      </c>
      <c r="H1966" s="65" t="s">
        <v>3924</v>
      </c>
      <c r="J1966" s="65" t="s">
        <v>3792</v>
      </c>
      <c r="M1966" s="188">
        <v>13</v>
      </c>
      <c r="P1966" s="6" t="s">
        <v>4284</v>
      </c>
      <c r="R1966" s="260" t="s">
        <v>2953</v>
      </c>
      <c r="S1966" s="260" t="s">
        <v>2982</v>
      </c>
      <c r="Y1966" s="6" t="s">
        <v>2953</v>
      </c>
    </row>
    <row r="1967" spans="2:25">
      <c r="B1967" s="449">
        <f t="shared" si="0"/>
        <v>2711</v>
      </c>
      <c r="C1967" s="397">
        <v>3604</v>
      </c>
      <c r="D1967" s="406">
        <v>3604</v>
      </c>
      <c r="E1967" s="65" t="s">
        <v>4642</v>
      </c>
      <c r="F1967" s="65">
        <v>6</v>
      </c>
      <c r="G1967" s="24" t="s">
        <v>711</v>
      </c>
      <c r="H1967" s="65" t="s">
        <v>3924</v>
      </c>
      <c r="J1967" s="65" t="s">
        <v>3792</v>
      </c>
      <c r="M1967" s="188">
        <v>13</v>
      </c>
      <c r="P1967" s="6" t="s">
        <v>4284</v>
      </c>
      <c r="R1967" s="260" t="s">
        <v>2953</v>
      </c>
      <c r="S1967" s="260" t="s">
        <v>2982</v>
      </c>
      <c r="Y1967" s="6" t="s">
        <v>2953</v>
      </c>
    </row>
    <row r="1968" spans="2:25">
      <c r="B1968" s="449">
        <f t="shared" si="0"/>
        <v>2712</v>
      </c>
      <c r="C1968" s="397">
        <v>3605</v>
      </c>
      <c r="D1968" s="406">
        <v>3605</v>
      </c>
      <c r="E1968" s="65" t="s">
        <v>4643</v>
      </c>
      <c r="F1968" s="65">
        <v>6</v>
      </c>
      <c r="G1968" s="24" t="s">
        <v>711</v>
      </c>
      <c r="H1968" s="65" t="s">
        <v>3924</v>
      </c>
      <c r="J1968" s="65" t="s">
        <v>3792</v>
      </c>
      <c r="M1968" s="188">
        <v>13</v>
      </c>
      <c r="P1968" s="6" t="s">
        <v>4284</v>
      </c>
      <c r="R1968" s="260" t="s">
        <v>2953</v>
      </c>
      <c r="S1968" s="260" t="s">
        <v>2982</v>
      </c>
      <c r="Y1968" s="6" t="s">
        <v>2953</v>
      </c>
    </row>
    <row r="1969" spans="2:25">
      <c r="B1969" s="449">
        <f t="shared" si="0"/>
        <v>2713</v>
      </c>
      <c r="C1969" s="397">
        <v>3606</v>
      </c>
      <c r="D1969" s="406">
        <v>3606</v>
      </c>
      <c r="E1969" s="65" t="s">
        <v>4644</v>
      </c>
      <c r="F1969" s="65">
        <v>6</v>
      </c>
      <c r="G1969" s="24" t="s">
        <v>711</v>
      </c>
      <c r="H1969" s="65" t="s">
        <v>3924</v>
      </c>
      <c r="J1969" s="65" t="s">
        <v>3792</v>
      </c>
      <c r="M1969" s="188">
        <v>13</v>
      </c>
      <c r="P1969" s="6" t="s">
        <v>4284</v>
      </c>
      <c r="R1969" s="260" t="s">
        <v>2953</v>
      </c>
      <c r="S1969" s="260" t="s">
        <v>2982</v>
      </c>
      <c r="Y1969" s="6" t="s">
        <v>2953</v>
      </c>
    </row>
    <row r="1970" spans="2:25">
      <c r="B1970" s="449">
        <f t="shared" si="0"/>
        <v>2714</v>
      </c>
      <c r="C1970" s="397">
        <v>3607</v>
      </c>
      <c r="D1970" s="406">
        <v>3607</v>
      </c>
      <c r="E1970" s="65" t="s">
        <v>4645</v>
      </c>
      <c r="F1970" s="65">
        <v>6</v>
      </c>
      <c r="G1970" s="24" t="s">
        <v>711</v>
      </c>
      <c r="H1970" s="65" t="s">
        <v>3924</v>
      </c>
      <c r="J1970" s="65" t="s">
        <v>3792</v>
      </c>
      <c r="M1970" s="188">
        <v>13</v>
      </c>
      <c r="P1970" s="6" t="s">
        <v>4284</v>
      </c>
      <c r="R1970" s="260" t="s">
        <v>2953</v>
      </c>
      <c r="S1970" s="260" t="s">
        <v>2982</v>
      </c>
      <c r="Y1970" s="6" t="s">
        <v>2953</v>
      </c>
    </row>
    <row r="1971" spans="2:25">
      <c r="B1971" s="449">
        <f t="shared" si="0"/>
        <v>2715</v>
      </c>
      <c r="C1971" s="397">
        <v>3608</v>
      </c>
      <c r="D1971" s="406">
        <v>3608</v>
      </c>
      <c r="E1971" s="65" t="s">
        <v>4646</v>
      </c>
      <c r="F1971" s="65">
        <v>6</v>
      </c>
      <c r="G1971" s="24" t="s">
        <v>711</v>
      </c>
      <c r="H1971" s="65" t="s">
        <v>3924</v>
      </c>
      <c r="J1971" s="65" t="s">
        <v>3792</v>
      </c>
      <c r="M1971" s="188">
        <v>13</v>
      </c>
      <c r="P1971" s="6" t="s">
        <v>4284</v>
      </c>
      <c r="R1971" s="260" t="s">
        <v>2953</v>
      </c>
      <c r="S1971" s="260" t="s">
        <v>2982</v>
      </c>
      <c r="Y1971" s="6" t="s">
        <v>2953</v>
      </c>
    </row>
    <row r="1972" spans="2:25">
      <c r="B1972" s="449">
        <f t="shared" si="0"/>
        <v>2716</v>
      </c>
      <c r="C1972" s="397">
        <v>3609</v>
      </c>
      <c r="D1972" s="406">
        <v>3609</v>
      </c>
      <c r="E1972" s="65" t="s">
        <v>4647</v>
      </c>
      <c r="F1972" s="65">
        <v>6</v>
      </c>
      <c r="G1972" s="24" t="s">
        <v>711</v>
      </c>
      <c r="H1972" s="65" t="s">
        <v>3924</v>
      </c>
      <c r="J1972" s="65" t="s">
        <v>3792</v>
      </c>
      <c r="M1972" s="188">
        <v>13</v>
      </c>
      <c r="P1972" s="6" t="s">
        <v>4284</v>
      </c>
      <c r="R1972" s="260" t="s">
        <v>2953</v>
      </c>
      <c r="S1972" s="260" t="s">
        <v>2982</v>
      </c>
      <c r="Y1972" s="6" t="s">
        <v>2953</v>
      </c>
    </row>
    <row r="1973" spans="2:25">
      <c r="B1973" s="449">
        <f t="shared" si="0"/>
        <v>2717</v>
      </c>
      <c r="C1973" s="397">
        <v>3610</v>
      </c>
      <c r="D1973" s="406">
        <v>3610</v>
      </c>
      <c r="E1973" s="65" t="s">
        <v>4648</v>
      </c>
      <c r="F1973" s="65">
        <v>6</v>
      </c>
      <c r="G1973" s="24" t="s">
        <v>711</v>
      </c>
      <c r="H1973" s="65" t="s">
        <v>3924</v>
      </c>
      <c r="J1973" s="65" t="s">
        <v>3792</v>
      </c>
      <c r="M1973" s="188">
        <v>14</v>
      </c>
      <c r="R1973" s="260" t="s">
        <v>2953</v>
      </c>
      <c r="S1973" s="260" t="s">
        <v>2953</v>
      </c>
      <c r="Y1973" s="6" t="s">
        <v>2953</v>
      </c>
    </row>
    <row r="1974" spans="2:25">
      <c r="B1974" s="449">
        <f t="shared" si="0"/>
        <v>2718</v>
      </c>
      <c r="C1974" s="397">
        <v>3611</v>
      </c>
      <c r="D1974" s="406">
        <v>3611</v>
      </c>
      <c r="E1974" s="65" t="s">
        <v>4649</v>
      </c>
      <c r="F1974" s="65">
        <v>6</v>
      </c>
      <c r="G1974" s="24" t="s">
        <v>711</v>
      </c>
      <c r="H1974" s="65" t="s">
        <v>3924</v>
      </c>
      <c r="J1974" s="65" t="s">
        <v>3792</v>
      </c>
      <c r="M1974" s="188">
        <v>15</v>
      </c>
      <c r="R1974" s="260" t="s">
        <v>2953</v>
      </c>
      <c r="S1974" s="260" t="s">
        <v>2953</v>
      </c>
      <c r="Y1974" s="6" t="s">
        <v>2953</v>
      </c>
    </row>
    <row r="1975" spans="2:25">
      <c r="B1975" s="449">
        <f t="shared" si="0"/>
        <v>2719</v>
      </c>
      <c r="C1975" s="397">
        <v>3612</v>
      </c>
      <c r="D1975" s="406">
        <v>3612</v>
      </c>
      <c r="E1975" s="65" t="s">
        <v>4650</v>
      </c>
      <c r="F1975" s="65">
        <v>6</v>
      </c>
      <c r="G1975" s="24" t="s">
        <v>711</v>
      </c>
      <c r="H1975" s="65" t="s">
        <v>3924</v>
      </c>
      <c r="J1975" s="65" t="s">
        <v>3792</v>
      </c>
      <c r="M1975" s="188">
        <v>15</v>
      </c>
      <c r="R1975" s="260" t="s">
        <v>2953</v>
      </c>
      <c r="S1975" s="260" t="s">
        <v>2953</v>
      </c>
      <c r="Y1975" s="6" t="s">
        <v>2953</v>
      </c>
    </row>
    <row r="1976" spans="2:25">
      <c r="B1976" s="449">
        <f t="shared" si="0"/>
        <v>2720</v>
      </c>
      <c r="C1976" s="397">
        <v>3613</v>
      </c>
      <c r="D1976" s="406">
        <v>3613</v>
      </c>
      <c r="E1976" s="65" t="s">
        <v>4651</v>
      </c>
      <c r="F1976" s="65">
        <v>6</v>
      </c>
      <c r="G1976" s="24" t="s">
        <v>711</v>
      </c>
      <c r="H1976" s="65" t="s">
        <v>3924</v>
      </c>
      <c r="J1976" s="65" t="s">
        <v>3792</v>
      </c>
      <c r="M1976" s="188">
        <v>15</v>
      </c>
      <c r="R1976" s="260" t="s">
        <v>2953</v>
      </c>
      <c r="S1976" s="260" t="s">
        <v>2953</v>
      </c>
      <c r="Y1976" s="6" t="s">
        <v>2953</v>
      </c>
    </row>
    <row r="1977" spans="2:25">
      <c r="B1977" s="449">
        <f t="shared" si="0"/>
        <v>2721</v>
      </c>
      <c r="C1977" s="397">
        <v>3614</v>
      </c>
      <c r="D1977" s="406">
        <v>3614</v>
      </c>
      <c r="E1977" s="65" t="s">
        <v>4652</v>
      </c>
      <c r="F1977" s="65">
        <v>6</v>
      </c>
      <c r="G1977" s="24" t="s">
        <v>711</v>
      </c>
      <c r="H1977" s="65" t="s">
        <v>3924</v>
      </c>
      <c r="J1977" s="65" t="s">
        <v>3792</v>
      </c>
      <c r="M1977" s="188">
        <v>15</v>
      </c>
      <c r="R1977" s="260" t="s">
        <v>2953</v>
      </c>
      <c r="S1977" s="260" t="s">
        <v>2953</v>
      </c>
      <c r="Y1977" s="6" t="s">
        <v>2953</v>
      </c>
    </row>
    <row r="1978" spans="2:25">
      <c r="B1978" s="449">
        <f t="shared" si="0"/>
        <v>2722</v>
      </c>
      <c r="C1978" s="397">
        <v>3616</v>
      </c>
      <c r="D1978" s="406">
        <v>3616</v>
      </c>
      <c r="E1978" s="65" t="s">
        <v>4653</v>
      </c>
      <c r="F1978" s="65">
        <v>6</v>
      </c>
      <c r="G1978" s="24" t="s">
        <v>711</v>
      </c>
      <c r="H1978" s="65" t="s">
        <v>2950</v>
      </c>
      <c r="J1978" s="196" t="s">
        <v>3789</v>
      </c>
      <c r="M1978" s="188">
        <v>17</v>
      </c>
      <c r="R1978" s="260" t="s">
        <v>2953</v>
      </c>
      <c r="S1978" s="260" t="s">
        <v>2953</v>
      </c>
      <c r="Y1978" s="6" t="s">
        <v>2953</v>
      </c>
    </row>
    <row r="1979" spans="2:25">
      <c r="B1979" s="449">
        <f t="shared" si="0"/>
        <v>2723</v>
      </c>
      <c r="C1979" s="397">
        <v>3617</v>
      </c>
      <c r="D1979" s="406">
        <v>3617</v>
      </c>
      <c r="E1979" s="65" t="s">
        <v>4654</v>
      </c>
      <c r="F1979" s="65">
        <v>6</v>
      </c>
      <c r="G1979" s="24" t="s">
        <v>711</v>
      </c>
      <c r="H1979" s="65" t="s">
        <v>3924</v>
      </c>
      <c r="J1979" s="65" t="s">
        <v>3792</v>
      </c>
      <c r="M1979" s="188">
        <v>18</v>
      </c>
      <c r="R1979" s="260" t="s">
        <v>2953</v>
      </c>
      <c r="S1979" s="260" t="s">
        <v>2953</v>
      </c>
      <c r="Y1979" s="6" t="s">
        <v>2953</v>
      </c>
    </row>
    <row r="1980" spans="2:25">
      <c r="B1980" s="449">
        <f t="shared" si="0"/>
        <v>2724</v>
      </c>
      <c r="C1980" s="397">
        <v>3618</v>
      </c>
      <c r="D1980" s="406">
        <v>3618</v>
      </c>
      <c r="E1980" s="65" t="s">
        <v>4655</v>
      </c>
      <c r="F1980" s="65">
        <v>6</v>
      </c>
      <c r="G1980" s="24" t="s">
        <v>711</v>
      </c>
      <c r="H1980" s="65" t="s">
        <v>2950</v>
      </c>
      <c r="J1980" s="65" t="s">
        <v>2447</v>
      </c>
      <c r="M1980" s="188">
        <v>19</v>
      </c>
      <c r="R1980" s="260" t="s">
        <v>2953</v>
      </c>
      <c r="S1980" s="260" t="s">
        <v>2953</v>
      </c>
      <c r="Y1980" s="6" t="s">
        <v>2953</v>
      </c>
    </row>
    <row r="1981" spans="2:25">
      <c r="B1981" s="449">
        <f t="shared" si="0"/>
        <v>2725</v>
      </c>
      <c r="C1981" s="397">
        <v>3620</v>
      </c>
      <c r="D1981" s="406">
        <v>3620</v>
      </c>
      <c r="E1981" s="65" t="s">
        <v>4656</v>
      </c>
      <c r="F1981" s="65">
        <v>6</v>
      </c>
      <c r="G1981" s="24" t="s">
        <v>711</v>
      </c>
      <c r="H1981" s="65" t="s">
        <v>3924</v>
      </c>
      <c r="J1981" s="65" t="s">
        <v>3792</v>
      </c>
      <c r="M1981" s="188">
        <v>21</v>
      </c>
      <c r="R1981" s="260" t="s">
        <v>2953</v>
      </c>
      <c r="S1981" s="260" t="s">
        <v>2953</v>
      </c>
      <c r="Y1981" s="6" t="s">
        <v>2953</v>
      </c>
    </row>
    <row r="1982" spans="2:25">
      <c r="B1982" s="449">
        <f t="shared" si="0"/>
        <v>2726</v>
      </c>
      <c r="C1982" s="397">
        <v>3621</v>
      </c>
      <c r="D1982" s="406">
        <v>3621</v>
      </c>
      <c r="E1982" s="65" t="s">
        <v>4657</v>
      </c>
      <c r="F1982" s="65">
        <v>6</v>
      </c>
      <c r="G1982" s="24" t="s">
        <v>711</v>
      </c>
      <c r="H1982" s="65" t="s">
        <v>3924</v>
      </c>
      <c r="J1982" s="65" t="s">
        <v>3792</v>
      </c>
      <c r="M1982" s="188">
        <v>22</v>
      </c>
      <c r="P1982" s="6" t="s">
        <v>4288</v>
      </c>
      <c r="R1982" s="260" t="s">
        <v>2953</v>
      </c>
      <c r="S1982" s="260" t="s">
        <v>2982</v>
      </c>
      <c r="Y1982" s="6" t="s">
        <v>2953</v>
      </c>
    </row>
    <row r="1983" spans="2:25">
      <c r="B1983" s="449">
        <f t="shared" si="0"/>
        <v>2727</v>
      </c>
      <c r="C1983" s="397">
        <v>3622</v>
      </c>
      <c r="D1983" s="406">
        <v>3622</v>
      </c>
      <c r="E1983" s="65" t="s">
        <v>4658</v>
      </c>
      <c r="F1983" s="65">
        <v>6</v>
      </c>
      <c r="G1983" s="24" t="s">
        <v>711</v>
      </c>
      <c r="H1983" s="65" t="s">
        <v>3924</v>
      </c>
      <c r="J1983" s="65" t="s">
        <v>3792</v>
      </c>
      <c r="M1983" s="188">
        <v>22</v>
      </c>
      <c r="P1983" s="6" t="s">
        <v>4288</v>
      </c>
      <c r="R1983" s="260" t="s">
        <v>2953</v>
      </c>
      <c r="S1983" s="260" t="s">
        <v>2982</v>
      </c>
      <c r="Y1983" s="6" t="s">
        <v>2953</v>
      </c>
    </row>
    <row r="1984" spans="2:25">
      <c r="B1984" s="449">
        <f t="shared" si="0"/>
        <v>2728</v>
      </c>
      <c r="C1984" s="397">
        <v>3623</v>
      </c>
      <c r="D1984" s="406">
        <v>3623</v>
      </c>
      <c r="E1984" s="65" t="s">
        <v>4659</v>
      </c>
      <c r="F1984" s="65">
        <v>6</v>
      </c>
      <c r="G1984" s="24" t="s">
        <v>711</v>
      </c>
      <c r="H1984" s="65" t="s">
        <v>3924</v>
      </c>
      <c r="J1984" s="65" t="s">
        <v>3792</v>
      </c>
      <c r="M1984" s="188">
        <v>22</v>
      </c>
      <c r="P1984" s="6" t="s">
        <v>4288</v>
      </c>
      <c r="R1984" s="260" t="s">
        <v>2953</v>
      </c>
      <c r="S1984" s="260" t="s">
        <v>2982</v>
      </c>
      <c r="Y1984" s="6" t="s">
        <v>2953</v>
      </c>
    </row>
    <row r="1985" spans="2:25">
      <c r="B1985" s="449">
        <f t="shared" si="0"/>
        <v>2729</v>
      </c>
      <c r="C1985" s="397">
        <v>3624</v>
      </c>
      <c r="D1985" s="406">
        <v>3624</v>
      </c>
      <c r="E1985" s="65" t="s">
        <v>4660</v>
      </c>
      <c r="F1985" s="65">
        <v>6</v>
      </c>
      <c r="G1985" s="24" t="s">
        <v>711</v>
      </c>
      <c r="H1985" s="65" t="s">
        <v>3924</v>
      </c>
      <c r="J1985" s="65" t="s">
        <v>3792</v>
      </c>
      <c r="M1985" s="188">
        <v>22</v>
      </c>
      <c r="P1985" s="6" t="s">
        <v>4288</v>
      </c>
      <c r="R1985" s="260" t="s">
        <v>2953</v>
      </c>
      <c r="S1985" s="260" t="s">
        <v>2982</v>
      </c>
      <c r="Y1985" s="6" t="s">
        <v>2953</v>
      </c>
    </row>
    <row r="1986" spans="2:25">
      <c r="B1986" s="449">
        <f t="shared" si="0"/>
        <v>2730</v>
      </c>
      <c r="C1986" s="397">
        <v>3625</v>
      </c>
      <c r="D1986" s="406">
        <v>3625</v>
      </c>
      <c r="E1986" s="65" t="s">
        <v>4661</v>
      </c>
      <c r="F1986" s="65">
        <v>6</v>
      </c>
      <c r="G1986" s="24" t="s">
        <v>711</v>
      </c>
      <c r="H1986" s="65" t="s">
        <v>3924</v>
      </c>
      <c r="J1986" s="65" t="s">
        <v>3792</v>
      </c>
      <c r="M1986" s="188">
        <v>22</v>
      </c>
      <c r="P1986" s="6" t="s">
        <v>4288</v>
      </c>
      <c r="R1986" s="260" t="s">
        <v>2953</v>
      </c>
      <c r="S1986" s="260" t="s">
        <v>2982</v>
      </c>
      <c r="Y1986" s="6" t="s">
        <v>2953</v>
      </c>
    </row>
    <row r="1987" spans="2:25">
      <c r="B1987" s="449">
        <f t="shared" si="0"/>
        <v>2731</v>
      </c>
      <c r="C1987" s="397">
        <v>3626</v>
      </c>
      <c r="D1987" s="406">
        <v>3626</v>
      </c>
      <c r="E1987" s="65" t="s">
        <v>4662</v>
      </c>
      <c r="F1987" s="65">
        <v>6</v>
      </c>
      <c r="G1987" s="24" t="s">
        <v>711</v>
      </c>
      <c r="H1987" s="65" t="s">
        <v>3924</v>
      </c>
      <c r="J1987" s="65" t="s">
        <v>3792</v>
      </c>
      <c r="M1987" s="188">
        <v>22</v>
      </c>
      <c r="P1987" s="6" t="s">
        <v>4288</v>
      </c>
      <c r="R1987" s="260" t="s">
        <v>2953</v>
      </c>
      <c r="S1987" s="260" t="s">
        <v>2982</v>
      </c>
      <c r="Y1987" s="6" t="s">
        <v>2953</v>
      </c>
    </row>
    <row r="1988" spans="2:25">
      <c r="B1988" s="449">
        <f t="shared" si="0"/>
        <v>2732</v>
      </c>
      <c r="C1988" s="397">
        <v>3627</v>
      </c>
      <c r="D1988" s="406">
        <v>3627</v>
      </c>
      <c r="E1988" s="65" t="s">
        <v>4663</v>
      </c>
      <c r="F1988" s="65">
        <v>6</v>
      </c>
      <c r="G1988" s="24" t="s">
        <v>711</v>
      </c>
      <c r="H1988" s="65" t="s">
        <v>3924</v>
      </c>
      <c r="J1988" s="65" t="s">
        <v>3792</v>
      </c>
      <c r="M1988" s="188">
        <v>22</v>
      </c>
      <c r="P1988" s="6" t="s">
        <v>4288</v>
      </c>
      <c r="R1988" s="260" t="s">
        <v>2953</v>
      </c>
      <c r="S1988" s="260" t="s">
        <v>2982</v>
      </c>
      <c r="Y1988" s="6" t="s">
        <v>2953</v>
      </c>
    </row>
    <row r="1989" spans="2:25">
      <c r="B1989" s="449">
        <f t="shared" si="0"/>
        <v>2733</v>
      </c>
      <c r="C1989" s="397">
        <v>3628</v>
      </c>
      <c r="D1989" s="406">
        <v>3628</v>
      </c>
      <c r="E1989" s="65" t="s">
        <v>4664</v>
      </c>
      <c r="F1989" s="65">
        <v>6</v>
      </c>
      <c r="G1989" s="24" t="s">
        <v>711</v>
      </c>
      <c r="H1989" s="65" t="s">
        <v>3924</v>
      </c>
      <c r="J1989" s="65" t="s">
        <v>3792</v>
      </c>
      <c r="M1989" s="188">
        <v>23</v>
      </c>
      <c r="P1989" s="6"/>
      <c r="R1989" s="260" t="s">
        <v>2953</v>
      </c>
      <c r="S1989" s="260" t="s">
        <v>2953</v>
      </c>
      <c r="Y1989" s="6" t="s">
        <v>2953</v>
      </c>
    </row>
    <row r="1990" spans="2:25">
      <c r="B1990" s="449">
        <f t="shared" si="0"/>
        <v>2734</v>
      </c>
      <c r="C1990" s="397">
        <v>3629</v>
      </c>
      <c r="D1990" s="406">
        <v>3629</v>
      </c>
      <c r="E1990" s="65" t="s">
        <v>4665</v>
      </c>
      <c r="F1990" s="65">
        <v>6</v>
      </c>
      <c r="G1990" s="24" t="s">
        <v>711</v>
      </c>
      <c r="H1990" s="65" t="s">
        <v>3924</v>
      </c>
      <c r="J1990" s="65" t="s">
        <v>3792</v>
      </c>
      <c r="M1990" s="188">
        <v>24</v>
      </c>
      <c r="P1990" s="6"/>
      <c r="R1990" s="260" t="s">
        <v>2953</v>
      </c>
      <c r="S1990" s="260" t="s">
        <v>2953</v>
      </c>
      <c r="Y1990" s="6" t="s">
        <v>2953</v>
      </c>
    </row>
    <row r="1991" spans="2:25">
      <c r="B1991" s="449">
        <f t="shared" ref="B1991:B2053" si="1">+B1990+1</f>
        <v>2735</v>
      </c>
      <c r="C1991" s="397">
        <v>3630</v>
      </c>
      <c r="D1991" s="406">
        <v>3630</v>
      </c>
      <c r="E1991" s="65" t="s">
        <v>4666</v>
      </c>
      <c r="F1991" s="65">
        <v>6</v>
      </c>
      <c r="G1991" s="24" t="s">
        <v>711</v>
      </c>
      <c r="H1991" s="65" t="s">
        <v>3924</v>
      </c>
      <c r="J1991" s="65" t="s">
        <v>3792</v>
      </c>
      <c r="M1991" s="188">
        <v>24</v>
      </c>
      <c r="P1991" s="6"/>
      <c r="R1991" s="260" t="s">
        <v>2953</v>
      </c>
      <c r="S1991" s="260" t="s">
        <v>2953</v>
      </c>
      <c r="Y1991" s="6" t="s">
        <v>2953</v>
      </c>
    </row>
    <row r="1992" spans="2:25">
      <c r="B1992" s="449">
        <f t="shared" si="1"/>
        <v>2736</v>
      </c>
      <c r="C1992" s="397">
        <v>3631</v>
      </c>
      <c r="D1992" s="406">
        <v>3631</v>
      </c>
      <c r="E1992" s="65" t="s">
        <v>4667</v>
      </c>
      <c r="F1992" s="65">
        <v>6</v>
      </c>
      <c r="G1992" s="24" t="s">
        <v>711</v>
      </c>
      <c r="H1992" s="65" t="s">
        <v>3924</v>
      </c>
      <c r="J1992" s="65" t="s">
        <v>3792</v>
      </c>
      <c r="M1992" s="188">
        <v>24</v>
      </c>
      <c r="P1992" s="6"/>
      <c r="R1992" s="260" t="s">
        <v>2953</v>
      </c>
      <c r="S1992" s="260" t="s">
        <v>2953</v>
      </c>
      <c r="Y1992" s="6" t="s">
        <v>2953</v>
      </c>
    </row>
    <row r="1993" spans="2:25">
      <c r="B1993" s="449">
        <f t="shared" si="1"/>
        <v>2737</v>
      </c>
      <c r="C1993" s="397">
        <v>3632</v>
      </c>
      <c r="D1993" s="406">
        <v>3632</v>
      </c>
      <c r="E1993" s="65" t="s">
        <v>4668</v>
      </c>
      <c r="F1993" s="65">
        <v>6</v>
      </c>
      <c r="G1993" s="24" t="s">
        <v>711</v>
      </c>
      <c r="H1993" s="65" t="s">
        <v>3924</v>
      </c>
      <c r="J1993" s="65" t="s">
        <v>3792</v>
      </c>
      <c r="M1993" s="188">
        <v>25</v>
      </c>
      <c r="P1993" s="6"/>
      <c r="R1993" s="260" t="s">
        <v>2953</v>
      </c>
      <c r="S1993" s="260" t="s">
        <v>2953</v>
      </c>
      <c r="Y1993" s="6" t="s">
        <v>2953</v>
      </c>
    </row>
    <row r="1994" spans="2:25">
      <c r="B1994" s="449">
        <f t="shared" si="1"/>
        <v>2738</v>
      </c>
      <c r="C1994" s="397">
        <v>3633</v>
      </c>
      <c r="D1994" s="406">
        <v>3633</v>
      </c>
      <c r="E1994" s="65" t="s">
        <v>4669</v>
      </c>
      <c r="F1994" s="65">
        <v>6</v>
      </c>
      <c r="G1994" s="24" t="s">
        <v>711</v>
      </c>
      <c r="H1994" s="65" t="s">
        <v>3924</v>
      </c>
      <c r="J1994" s="65" t="s">
        <v>3792</v>
      </c>
      <c r="M1994" s="188">
        <v>27</v>
      </c>
      <c r="P1994" s="6"/>
      <c r="R1994" s="260" t="s">
        <v>2953</v>
      </c>
      <c r="S1994" s="260" t="s">
        <v>2953</v>
      </c>
      <c r="Y1994" s="6" t="s">
        <v>2953</v>
      </c>
    </row>
    <row r="1995" spans="2:25">
      <c r="B1995" s="449">
        <f t="shared" si="1"/>
        <v>2739</v>
      </c>
      <c r="C1995" s="397">
        <v>3634</v>
      </c>
      <c r="D1995" s="406">
        <v>3634</v>
      </c>
      <c r="E1995" s="65" t="s">
        <v>4670</v>
      </c>
      <c r="F1995" s="65">
        <v>6</v>
      </c>
      <c r="G1995" s="24" t="s">
        <v>711</v>
      </c>
      <c r="H1995" s="65" t="s">
        <v>3924</v>
      </c>
      <c r="J1995" s="65" t="s">
        <v>3792</v>
      </c>
      <c r="M1995" s="188">
        <v>28</v>
      </c>
      <c r="P1995" s="6" t="s">
        <v>4291</v>
      </c>
      <c r="R1995" s="260" t="s">
        <v>2953</v>
      </c>
      <c r="S1995" s="260" t="s">
        <v>2982</v>
      </c>
      <c r="Y1995" s="6" t="s">
        <v>2953</v>
      </c>
    </row>
    <row r="1996" spans="2:25">
      <c r="B1996" s="449">
        <f t="shared" si="1"/>
        <v>2740</v>
      </c>
      <c r="C1996" s="397">
        <v>3635</v>
      </c>
      <c r="D1996" s="406">
        <v>3635</v>
      </c>
      <c r="E1996" s="65" t="s">
        <v>4671</v>
      </c>
      <c r="F1996" s="65">
        <v>6</v>
      </c>
      <c r="G1996" s="24" t="s">
        <v>711</v>
      </c>
      <c r="H1996" s="65" t="s">
        <v>3924</v>
      </c>
      <c r="J1996" s="65" t="s">
        <v>3792</v>
      </c>
      <c r="M1996" s="188">
        <v>28</v>
      </c>
      <c r="P1996" s="6" t="s">
        <v>4291</v>
      </c>
      <c r="R1996" s="260" t="s">
        <v>2953</v>
      </c>
      <c r="S1996" s="260" t="s">
        <v>2982</v>
      </c>
      <c r="Y1996" s="6" t="s">
        <v>2953</v>
      </c>
    </row>
    <row r="1997" spans="2:25">
      <c r="B1997" s="449">
        <f t="shared" si="1"/>
        <v>2741</v>
      </c>
      <c r="C1997" s="397">
        <v>3636</v>
      </c>
      <c r="D1997" s="406">
        <v>3636</v>
      </c>
      <c r="E1997" s="65" t="s">
        <v>4672</v>
      </c>
      <c r="F1997" s="65">
        <v>6</v>
      </c>
      <c r="G1997" s="24" t="s">
        <v>711</v>
      </c>
      <c r="H1997" s="65" t="s">
        <v>3924</v>
      </c>
      <c r="J1997" s="65" t="s">
        <v>3792</v>
      </c>
      <c r="M1997" s="188">
        <v>28</v>
      </c>
      <c r="P1997" s="6" t="s">
        <v>4291</v>
      </c>
      <c r="R1997" s="260" t="s">
        <v>2953</v>
      </c>
      <c r="S1997" s="260" t="s">
        <v>2982</v>
      </c>
      <c r="Y1997" s="6" t="s">
        <v>2953</v>
      </c>
    </row>
    <row r="1998" spans="2:25">
      <c r="B1998" s="449">
        <f t="shared" si="1"/>
        <v>2742</v>
      </c>
      <c r="C1998" s="397">
        <v>3637</v>
      </c>
      <c r="D1998" s="406">
        <v>3637</v>
      </c>
      <c r="E1998" s="65" t="s">
        <v>4673</v>
      </c>
      <c r="F1998" s="65">
        <v>6</v>
      </c>
      <c r="G1998" s="24" t="s">
        <v>711</v>
      </c>
      <c r="H1998" s="65" t="s">
        <v>3924</v>
      </c>
      <c r="J1998" s="65" t="s">
        <v>3792</v>
      </c>
      <c r="M1998" s="188">
        <v>28</v>
      </c>
      <c r="P1998" s="6" t="s">
        <v>4291</v>
      </c>
      <c r="R1998" s="260" t="s">
        <v>2953</v>
      </c>
      <c r="S1998" s="260" t="s">
        <v>2982</v>
      </c>
      <c r="Y1998" s="6" t="s">
        <v>2953</v>
      </c>
    </row>
    <row r="1999" spans="2:25">
      <c r="B1999" s="449">
        <f t="shared" si="1"/>
        <v>2743</v>
      </c>
      <c r="C1999" s="397">
        <v>3638</v>
      </c>
      <c r="D1999" s="406">
        <v>3638</v>
      </c>
      <c r="E1999" s="65" t="s">
        <v>4674</v>
      </c>
      <c r="F1999" s="65">
        <v>6</v>
      </c>
      <c r="G1999" s="24" t="s">
        <v>711</v>
      </c>
      <c r="H1999" s="65" t="s">
        <v>3924</v>
      </c>
      <c r="J1999" s="65" t="s">
        <v>3792</v>
      </c>
      <c r="M1999" s="188">
        <v>28</v>
      </c>
      <c r="P1999" s="6" t="s">
        <v>4291</v>
      </c>
      <c r="R1999" s="260" t="s">
        <v>2953</v>
      </c>
      <c r="S1999" s="260" t="s">
        <v>2982</v>
      </c>
      <c r="Y1999" s="6" t="s">
        <v>2953</v>
      </c>
    </row>
    <row r="2000" spans="2:25">
      <c r="B2000" s="449">
        <f t="shared" si="1"/>
        <v>2744</v>
      </c>
      <c r="C2000" s="397">
        <v>3639</v>
      </c>
      <c r="D2000" s="406">
        <v>3639</v>
      </c>
      <c r="E2000" s="65" t="s">
        <v>4675</v>
      </c>
      <c r="F2000" s="65">
        <v>6</v>
      </c>
      <c r="G2000" s="24" t="s">
        <v>711</v>
      </c>
      <c r="H2000" s="65" t="s">
        <v>3924</v>
      </c>
      <c r="J2000" s="65" t="s">
        <v>3792</v>
      </c>
      <c r="M2000" s="188">
        <v>28</v>
      </c>
      <c r="P2000" s="6" t="s">
        <v>4291</v>
      </c>
      <c r="R2000" s="260" t="s">
        <v>2953</v>
      </c>
      <c r="S2000" s="260" t="s">
        <v>2982</v>
      </c>
      <c r="Y2000" s="6" t="s">
        <v>2953</v>
      </c>
    </row>
    <row r="2001" spans="2:25">
      <c r="B2001" s="449">
        <f t="shared" si="1"/>
        <v>2745</v>
      </c>
      <c r="C2001" s="397">
        <v>3640</v>
      </c>
      <c r="D2001" s="406">
        <v>3640</v>
      </c>
      <c r="E2001" s="65" t="s">
        <v>4676</v>
      </c>
      <c r="F2001" s="65">
        <v>6</v>
      </c>
      <c r="G2001" s="24" t="s">
        <v>711</v>
      </c>
      <c r="H2001" s="65" t="s">
        <v>3924</v>
      </c>
      <c r="J2001" s="65" t="s">
        <v>3792</v>
      </c>
      <c r="M2001" s="188">
        <v>28</v>
      </c>
      <c r="P2001" s="6" t="s">
        <v>4291</v>
      </c>
      <c r="R2001" s="260" t="s">
        <v>2953</v>
      </c>
      <c r="S2001" s="260" t="s">
        <v>2982</v>
      </c>
      <c r="Y2001" s="6" t="s">
        <v>2953</v>
      </c>
    </row>
    <row r="2002" spans="2:25">
      <c r="B2002" s="449">
        <f t="shared" si="1"/>
        <v>2746</v>
      </c>
      <c r="C2002" s="397">
        <v>3641</v>
      </c>
      <c r="D2002" s="406">
        <v>3641</v>
      </c>
      <c r="E2002" s="65" t="s">
        <v>4677</v>
      </c>
      <c r="F2002" s="65">
        <v>6</v>
      </c>
      <c r="G2002" s="24" t="s">
        <v>711</v>
      </c>
      <c r="H2002" s="65" t="s">
        <v>3924</v>
      </c>
      <c r="J2002" s="65" t="s">
        <v>3792</v>
      </c>
      <c r="M2002" s="188">
        <v>29</v>
      </c>
      <c r="R2002" s="260" t="s">
        <v>2953</v>
      </c>
      <c r="S2002" s="260" t="s">
        <v>2953</v>
      </c>
      <c r="Y2002" s="6" t="s">
        <v>2953</v>
      </c>
    </row>
    <row r="2003" spans="2:25">
      <c r="B2003" s="449">
        <f t="shared" si="1"/>
        <v>2747</v>
      </c>
      <c r="C2003" s="417">
        <v>3644</v>
      </c>
      <c r="D2003" s="418">
        <v>3644</v>
      </c>
      <c r="E2003" s="65" t="s">
        <v>4678</v>
      </c>
      <c r="F2003" s="65">
        <v>6</v>
      </c>
      <c r="G2003" s="24" t="s">
        <v>711</v>
      </c>
      <c r="H2003" s="65" t="s">
        <v>2950</v>
      </c>
      <c r="J2003" s="196" t="s">
        <v>3789</v>
      </c>
      <c r="M2003" s="188">
        <v>32</v>
      </c>
      <c r="R2003" s="260" t="s">
        <v>2953</v>
      </c>
      <c r="S2003" s="260" t="s">
        <v>2953</v>
      </c>
      <c r="Y2003" s="6" t="s">
        <v>2953</v>
      </c>
    </row>
    <row r="2004" spans="2:25">
      <c r="B2004" s="449">
        <f t="shared" si="1"/>
        <v>2748</v>
      </c>
      <c r="C2004" s="397">
        <v>3645</v>
      </c>
      <c r="D2004" s="406">
        <v>3645</v>
      </c>
      <c r="E2004" s="65" t="s">
        <v>4679</v>
      </c>
      <c r="F2004" s="65">
        <v>6</v>
      </c>
      <c r="G2004" s="24" t="s">
        <v>711</v>
      </c>
      <c r="H2004" s="65" t="s">
        <v>2950</v>
      </c>
      <c r="J2004" s="196" t="s">
        <v>3789</v>
      </c>
      <c r="M2004" s="188">
        <v>33</v>
      </c>
      <c r="R2004" s="260" t="s">
        <v>2981</v>
      </c>
      <c r="S2004" s="260" t="s">
        <v>2982</v>
      </c>
      <c r="W2004" s="65" t="s">
        <v>4680</v>
      </c>
      <c r="Y2004" s="6" t="s">
        <v>2953</v>
      </c>
    </row>
    <row r="2005" spans="2:25">
      <c r="B2005" s="449">
        <f t="shared" si="1"/>
        <v>2749</v>
      </c>
      <c r="C2005" s="397">
        <v>3646</v>
      </c>
      <c r="D2005" s="406">
        <v>3646</v>
      </c>
      <c r="E2005" s="65" t="s">
        <v>4681</v>
      </c>
      <c r="F2005" s="65">
        <v>6</v>
      </c>
      <c r="G2005" s="24" t="s">
        <v>711</v>
      </c>
      <c r="H2005" s="65" t="s">
        <v>2950</v>
      </c>
      <c r="J2005" s="196" t="s">
        <v>3789</v>
      </c>
      <c r="M2005" s="188">
        <v>33</v>
      </c>
      <c r="R2005" s="260" t="s">
        <v>2981</v>
      </c>
      <c r="S2005" s="260" t="s">
        <v>2982</v>
      </c>
      <c r="W2005" s="65" t="s">
        <v>4680</v>
      </c>
      <c r="Y2005" s="6" t="s">
        <v>2953</v>
      </c>
    </row>
    <row r="2006" spans="2:25">
      <c r="B2006" s="449">
        <f t="shared" si="1"/>
        <v>2750</v>
      </c>
      <c r="C2006" s="397">
        <v>3647</v>
      </c>
      <c r="D2006" s="406">
        <v>3647</v>
      </c>
      <c r="E2006" s="65" t="s">
        <v>4682</v>
      </c>
      <c r="F2006" s="65">
        <v>6</v>
      </c>
      <c r="G2006" s="24" t="s">
        <v>711</v>
      </c>
      <c r="H2006" s="65" t="s">
        <v>2950</v>
      </c>
      <c r="J2006" s="196" t="s">
        <v>3789</v>
      </c>
      <c r="M2006" s="188">
        <v>33</v>
      </c>
      <c r="R2006" s="260" t="s">
        <v>2992</v>
      </c>
      <c r="S2006" s="260" t="s">
        <v>2982</v>
      </c>
      <c r="W2006" s="65" t="s">
        <v>4680</v>
      </c>
      <c r="Y2006" s="6" t="s">
        <v>2953</v>
      </c>
    </row>
    <row r="2007" spans="2:25">
      <c r="B2007" s="449">
        <f t="shared" si="1"/>
        <v>2751</v>
      </c>
      <c r="C2007" s="397">
        <v>3648</v>
      </c>
      <c r="D2007" s="406" t="e">
        <v>#N/A</v>
      </c>
      <c r="E2007" s="65" t="s">
        <v>4683</v>
      </c>
      <c r="F2007" s="65">
        <v>6</v>
      </c>
      <c r="G2007" s="24" t="s">
        <v>711</v>
      </c>
      <c r="H2007" s="65" t="s">
        <v>3924</v>
      </c>
      <c r="J2007" s="65" t="s">
        <v>3792</v>
      </c>
      <c r="M2007" s="188">
        <v>33</v>
      </c>
      <c r="R2007" s="260" t="s">
        <v>2953</v>
      </c>
      <c r="S2007" s="260" t="s">
        <v>2953</v>
      </c>
      <c r="Y2007" s="6" t="s">
        <v>2953</v>
      </c>
    </row>
    <row r="2008" spans="2:25">
      <c r="B2008" s="449">
        <f t="shared" si="1"/>
        <v>2752</v>
      </c>
      <c r="C2008" s="397">
        <v>3649</v>
      </c>
      <c r="D2008" s="406">
        <v>3649</v>
      </c>
      <c r="E2008" s="65" t="s">
        <v>4684</v>
      </c>
      <c r="F2008" s="65">
        <v>6</v>
      </c>
      <c r="G2008" s="24" t="s">
        <v>711</v>
      </c>
      <c r="H2008" s="65" t="s">
        <v>2950</v>
      </c>
      <c r="J2008" s="196" t="s">
        <v>3789</v>
      </c>
      <c r="M2008" s="188">
        <v>34</v>
      </c>
      <c r="R2008" s="260" t="s">
        <v>2981</v>
      </c>
      <c r="S2008" s="260" t="s">
        <v>2982</v>
      </c>
      <c r="W2008" s="65" t="s">
        <v>4680</v>
      </c>
      <c r="Y2008" s="6" t="s">
        <v>2953</v>
      </c>
    </row>
    <row r="2009" spans="2:25">
      <c r="B2009" s="449">
        <f t="shared" si="1"/>
        <v>2753</v>
      </c>
      <c r="C2009" s="397">
        <v>3650</v>
      </c>
      <c r="D2009" s="406">
        <v>3650</v>
      </c>
      <c r="E2009" s="65" t="s">
        <v>4685</v>
      </c>
      <c r="F2009" s="65">
        <v>6</v>
      </c>
      <c r="G2009" s="24" t="s">
        <v>711</v>
      </c>
      <c r="H2009" s="65" t="s">
        <v>2950</v>
      </c>
      <c r="J2009" s="196" t="s">
        <v>3789</v>
      </c>
      <c r="M2009" s="188">
        <v>34</v>
      </c>
      <c r="R2009" s="260" t="s">
        <v>2981</v>
      </c>
      <c r="S2009" s="260" t="s">
        <v>2982</v>
      </c>
      <c r="W2009" s="65" t="s">
        <v>4680</v>
      </c>
      <c r="Y2009" s="6" t="s">
        <v>2953</v>
      </c>
    </row>
    <row r="2010" spans="2:25">
      <c r="B2010" s="449">
        <f t="shared" si="1"/>
        <v>2754</v>
      </c>
      <c r="C2010" s="397">
        <v>3651</v>
      </c>
      <c r="D2010" s="406">
        <v>3651</v>
      </c>
      <c r="E2010" s="65" t="s">
        <v>4686</v>
      </c>
      <c r="F2010" s="65">
        <v>6</v>
      </c>
      <c r="G2010" s="24" t="s">
        <v>711</v>
      </c>
      <c r="H2010" s="65" t="s">
        <v>2950</v>
      </c>
      <c r="J2010" s="196" t="s">
        <v>3789</v>
      </c>
      <c r="M2010" s="188">
        <v>34</v>
      </c>
      <c r="R2010" s="260" t="s">
        <v>2992</v>
      </c>
      <c r="S2010" s="260" t="s">
        <v>2982</v>
      </c>
      <c r="W2010" s="65" t="s">
        <v>4680</v>
      </c>
      <c r="Y2010" s="6" t="s">
        <v>2953</v>
      </c>
    </row>
    <row r="2011" spans="2:25">
      <c r="B2011" s="449">
        <f t="shared" si="1"/>
        <v>2755</v>
      </c>
      <c r="C2011" s="397">
        <v>3652</v>
      </c>
      <c r="D2011" s="406">
        <v>3652</v>
      </c>
      <c r="E2011" s="65" t="s">
        <v>4687</v>
      </c>
      <c r="F2011" s="65">
        <v>6</v>
      </c>
      <c r="G2011" s="24" t="s">
        <v>711</v>
      </c>
      <c r="H2011" s="65" t="s">
        <v>3924</v>
      </c>
      <c r="J2011" s="65" t="s">
        <v>3792</v>
      </c>
      <c r="M2011" s="188">
        <v>34</v>
      </c>
      <c r="R2011" s="260" t="s">
        <v>2953</v>
      </c>
      <c r="S2011" s="260" t="s">
        <v>2953</v>
      </c>
      <c r="Y2011" s="6" t="s">
        <v>2953</v>
      </c>
    </row>
    <row r="2012" spans="2:25">
      <c r="B2012" s="449">
        <f t="shared" si="1"/>
        <v>2756</v>
      </c>
      <c r="C2012" s="417">
        <v>3653</v>
      </c>
      <c r="D2012" s="418">
        <v>3653</v>
      </c>
      <c r="E2012" s="65" t="s">
        <v>4688</v>
      </c>
      <c r="F2012" s="65">
        <v>6</v>
      </c>
      <c r="G2012" s="24" t="s">
        <v>711</v>
      </c>
      <c r="H2012" s="65" t="s">
        <v>3924</v>
      </c>
      <c r="J2012" s="65" t="s">
        <v>3792</v>
      </c>
      <c r="M2012" s="188">
        <v>35</v>
      </c>
      <c r="R2012" s="260" t="s">
        <v>3928</v>
      </c>
      <c r="S2012" s="260" t="s">
        <v>4497</v>
      </c>
      <c r="Y2012" s="6" t="s">
        <v>4689</v>
      </c>
    </row>
    <row r="2013" spans="2:25">
      <c r="B2013" s="449">
        <f t="shared" si="1"/>
        <v>2757</v>
      </c>
      <c r="C2013" s="397">
        <v>3654</v>
      </c>
      <c r="D2013" s="406">
        <v>3654</v>
      </c>
      <c r="E2013" s="65" t="s">
        <v>4690</v>
      </c>
      <c r="F2013" s="65">
        <v>6</v>
      </c>
      <c r="G2013" s="24" t="s">
        <v>711</v>
      </c>
      <c r="H2013" s="65" t="s">
        <v>3791</v>
      </c>
      <c r="J2013" s="65" t="s">
        <v>3792</v>
      </c>
      <c r="M2013" s="188">
        <v>36</v>
      </c>
      <c r="R2013" s="260" t="s">
        <v>3928</v>
      </c>
      <c r="S2013" s="260" t="s">
        <v>4497</v>
      </c>
      <c r="Y2013" s="6" t="s">
        <v>3180</v>
      </c>
    </row>
    <row r="2014" spans="2:25">
      <c r="B2014" s="449">
        <f t="shared" si="1"/>
        <v>2758</v>
      </c>
      <c r="C2014" s="397">
        <v>3655</v>
      </c>
      <c r="D2014" s="406">
        <v>3655</v>
      </c>
      <c r="E2014" s="65" t="s">
        <v>4691</v>
      </c>
      <c r="F2014" s="65">
        <v>6</v>
      </c>
      <c r="G2014" s="24" t="s">
        <v>711</v>
      </c>
      <c r="H2014" s="65" t="s">
        <v>3791</v>
      </c>
      <c r="J2014" s="65" t="s">
        <v>3792</v>
      </c>
      <c r="M2014" s="188">
        <v>36</v>
      </c>
      <c r="R2014" s="260" t="s">
        <v>3928</v>
      </c>
      <c r="S2014" s="260" t="s">
        <v>4497</v>
      </c>
      <c r="Y2014" s="6" t="s">
        <v>3180</v>
      </c>
    </row>
    <row r="2015" spans="2:25">
      <c r="B2015" s="449">
        <f t="shared" si="1"/>
        <v>2759</v>
      </c>
      <c r="C2015" s="397">
        <v>3656</v>
      </c>
      <c r="D2015" s="406">
        <v>3656</v>
      </c>
      <c r="E2015" s="65" t="s">
        <v>4692</v>
      </c>
      <c r="F2015" s="65">
        <v>6</v>
      </c>
      <c r="G2015" s="24" t="s">
        <v>711</v>
      </c>
      <c r="H2015" s="65" t="s">
        <v>3791</v>
      </c>
      <c r="J2015" s="65" t="s">
        <v>3792</v>
      </c>
      <c r="M2015" s="188">
        <v>36</v>
      </c>
      <c r="R2015" s="260" t="s">
        <v>3928</v>
      </c>
      <c r="S2015" s="260" t="s">
        <v>4497</v>
      </c>
      <c r="Y2015" s="6" t="s">
        <v>3180</v>
      </c>
    </row>
    <row r="2016" spans="2:25">
      <c r="B2016" s="449">
        <f t="shared" si="1"/>
        <v>2760</v>
      </c>
      <c r="C2016" s="397">
        <v>3658</v>
      </c>
      <c r="D2016" s="406">
        <v>3658</v>
      </c>
      <c r="E2016" s="65" t="s">
        <v>4693</v>
      </c>
      <c r="F2016" s="65">
        <v>6</v>
      </c>
      <c r="G2016" s="24" t="s">
        <v>711</v>
      </c>
      <c r="H2016" s="65" t="s">
        <v>3924</v>
      </c>
      <c r="J2016" s="65" t="s">
        <v>3792</v>
      </c>
      <c r="M2016" s="188">
        <v>37</v>
      </c>
      <c r="R2016" s="260" t="s">
        <v>4694</v>
      </c>
      <c r="S2016" s="260" t="s">
        <v>2953</v>
      </c>
      <c r="Y2016" s="6" t="s">
        <v>3180</v>
      </c>
    </row>
    <row r="2017" spans="2:25">
      <c r="B2017" s="449">
        <f t="shared" si="1"/>
        <v>2761</v>
      </c>
      <c r="C2017" s="397">
        <v>3659</v>
      </c>
      <c r="D2017" s="406">
        <v>3659</v>
      </c>
      <c r="E2017" s="65" t="s">
        <v>4695</v>
      </c>
      <c r="F2017" s="65">
        <v>6</v>
      </c>
      <c r="G2017" s="24" t="s">
        <v>711</v>
      </c>
      <c r="H2017" s="65" t="s">
        <v>3924</v>
      </c>
      <c r="J2017" s="65" t="s">
        <v>3792</v>
      </c>
      <c r="M2017" s="188">
        <v>39</v>
      </c>
      <c r="R2017" s="260" t="s">
        <v>2953</v>
      </c>
      <c r="S2017" s="260" t="s">
        <v>2953</v>
      </c>
      <c r="Y2017" s="6" t="s">
        <v>2953</v>
      </c>
    </row>
    <row r="2018" spans="2:25">
      <c r="B2018" s="449">
        <f t="shared" si="1"/>
        <v>2762</v>
      </c>
      <c r="C2018" s="397">
        <v>3660</v>
      </c>
      <c r="D2018" s="406">
        <v>3660</v>
      </c>
      <c r="E2018" s="65" t="s">
        <v>4696</v>
      </c>
      <c r="F2018" s="65">
        <v>6</v>
      </c>
      <c r="G2018" s="24" t="s">
        <v>711</v>
      </c>
      <c r="H2018" s="65" t="s">
        <v>2950</v>
      </c>
      <c r="J2018" s="196" t="s">
        <v>3789</v>
      </c>
      <c r="M2018" s="188">
        <v>40</v>
      </c>
      <c r="R2018" s="260" t="s">
        <v>2953</v>
      </c>
      <c r="S2018" s="260" t="s">
        <v>2953</v>
      </c>
      <c r="Y2018" s="6" t="s">
        <v>2953</v>
      </c>
    </row>
    <row r="2019" spans="2:25">
      <c r="B2019" s="449">
        <f t="shared" si="1"/>
        <v>2763</v>
      </c>
      <c r="C2019" s="397">
        <v>3661</v>
      </c>
      <c r="D2019" s="406">
        <v>3661</v>
      </c>
      <c r="E2019" s="65" t="s">
        <v>4697</v>
      </c>
      <c r="F2019" s="65">
        <v>6</v>
      </c>
      <c r="G2019" s="24" t="s">
        <v>711</v>
      </c>
      <c r="H2019" s="65" t="s">
        <v>2950</v>
      </c>
      <c r="J2019" s="196" t="s">
        <v>3789</v>
      </c>
      <c r="M2019" s="188">
        <v>40</v>
      </c>
      <c r="R2019" s="260" t="s">
        <v>2953</v>
      </c>
      <c r="S2019" s="260" t="s">
        <v>2953</v>
      </c>
      <c r="Y2019" s="6" t="s">
        <v>2953</v>
      </c>
    </row>
    <row r="2020" spans="2:25">
      <c r="B2020" s="449">
        <f t="shared" si="1"/>
        <v>2764</v>
      </c>
      <c r="C2020" s="397">
        <v>3662</v>
      </c>
      <c r="D2020" s="406">
        <v>3662</v>
      </c>
      <c r="E2020" s="65" t="s">
        <v>4698</v>
      </c>
      <c r="F2020" s="65">
        <v>6</v>
      </c>
      <c r="G2020" s="24" t="s">
        <v>711</v>
      </c>
      <c r="H2020" s="65" t="s">
        <v>3924</v>
      </c>
      <c r="J2020" s="65" t="s">
        <v>3792</v>
      </c>
      <c r="M2020" s="188">
        <v>41</v>
      </c>
      <c r="R2020" s="260" t="s">
        <v>2953</v>
      </c>
      <c r="S2020" s="260" t="s">
        <v>2953</v>
      </c>
      <c r="Y2020" s="6" t="s">
        <v>2953</v>
      </c>
    </row>
    <row r="2021" spans="2:25">
      <c r="B2021" s="449">
        <f t="shared" si="1"/>
        <v>2765</v>
      </c>
      <c r="C2021" s="397">
        <v>3663</v>
      </c>
      <c r="D2021" s="406">
        <v>3663</v>
      </c>
      <c r="E2021" s="65" t="s">
        <v>4699</v>
      </c>
      <c r="F2021" s="65">
        <v>6</v>
      </c>
      <c r="G2021" s="24" t="s">
        <v>711</v>
      </c>
      <c r="H2021" s="65" t="s">
        <v>3924</v>
      </c>
      <c r="J2021" s="65" t="s">
        <v>3792</v>
      </c>
      <c r="M2021" s="188">
        <v>42</v>
      </c>
      <c r="R2021" s="260" t="s">
        <v>2953</v>
      </c>
      <c r="S2021" s="260" t="s">
        <v>2953</v>
      </c>
      <c r="Y2021" s="6" t="s">
        <v>2953</v>
      </c>
    </row>
    <row r="2022" spans="2:25">
      <c r="B2022" s="449">
        <f t="shared" si="1"/>
        <v>2766</v>
      </c>
      <c r="C2022" s="397">
        <v>3664</v>
      </c>
      <c r="D2022" s="406">
        <v>3664</v>
      </c>
      <c r="E2022" s="65" t="s">
        <v>4700</v>
      </c>
      <c r="F2022" s="65">
        <v>6</v>
      </c>
      <c r="G2022" s="24" t="s">
        <v>711</v>
      </c>
      <c r="H2022" s="65" t="s">
        <v>3791</v>
      </c>
      <c r="J2022" s="65" t="s">
        <v>3792</v>
      </c>
      <c r="M2022" s="188">
        <v>43</v>
      </c>
      <c r="R2022" s="260" t="s">
        <v>2953</v>
      </c>
      <c r="S2022" s="260" t="s">
        <v>2953</v>
      </c>
      <c r="Y2022" s="6" t="s">
        <v>2953</v>
      </c>
    </row>
    <row r="2023" spans="2:25">
      <c r="B2023" s="449">
        <f t="shared" si="1"/>
        <v>2767</v>
      </c>
      <c r="C2023" s="397">
        <v>3665</v>
      </c>
      <c r="D2023" s="406">
        <v>3665</v>
      </c>
      <c r="E2023" s="65" t="s">
        <v>4701</v>
      </c>
      <c r="F2023" s="65">
        <v>6</v>
      </c>
      <c r="G2023" s="24" t="s">
        <v>711</v>
      </c>
      <c r="H2023" s="65" t="s">
        <v>3924</v>
      </c>
      <c r="J2023" s="65" t="s">
        <v>3792</v>
      </c>
      <c r="M2023" s="188">
        <v>44</v>
      </c>
      <c r="R2023" s="260" t="s">
        <v>2953</v>
      </c>
      <c r="S2023" s="260" t="s">
        <v>2953</v>
      </c>
      <c r="Y2023" s="6" t="s">
        <v>2953</v>
      </c>
    </row>
    <row r="2024" spans="2:25">
      <c r="B2024" s="449">
        <f t="shared" si="1"/>
        <v>2768</v>
      </c>
      <c r="C2024" s="397">
        <v>3666</v>
      </c>
      <c r="D2024" s="406">
        <v>3666</v>
      </c>
      <c r="E2024" s="65" t="s">
        <v>4702</v>
      </c>
      <c r="F2024" s="65">
        <v>6</v>
      </c>
      <c r="G2024" s="24" t="s">
        <v>711</v>
      </c>
      <c r="H2024" s="65" t="s">
        <v>2950</v>
      </c>
      <c r="J2024" s="67" t="s">
        <v>3036</v>
      </c>
      <c r="M2024" s="188">
        <v>45</v>
      </c>
      <c r="R2024" s="260" t="s">
        <v>2953</v>
      </c>
      <c r="S2024" s="260" t="s">
        <v>2953</v>
      </c>
      <c r="Y2024" s="6" t="s">
        <v>2953</v>
      </c>
    </row>
    <row r="2025" spans="2:25">
      <c r="B2025" s="449">
        <f t="shared" si="1"/>
        <v>2769</v>
      </c>
      <c r="C2025" s="397">
        <v>3667</v>
      </c>
      <c r="D2025" s="406">
        <v>3667</v>
      </c>
      <c r="E2025" s="65" t="s">
        <v>4703</v>
      </c>
      <c r="F2025" s="65">
        <v>6</v>
      </c>
      <c r="G2025" s="24" t="s">
        <v>711</v>
      </c>
      <c r="H2025" s="65" t="s">
        <v>3924</v>
      </c>
      <c r="J2025" s="65" t="s">
        <v>3792</v>
      </c>
      <c r="M2025" s="188">
        <v>45</v>
      </c>
      <c r="R2025" s="260" t="s">
        <v>2953</v>
      </c>
      <c r="S2025" s="260" t="s">
        <v>2953</v>
      </c>
      <c r="Y2025" s="6" t="s">
        <v>2953</v>
      </c>
    </row>
    <row r="2026" spans="2:25">
      <c r="B2026" s="449">
        <f t="shared" si="1"/>
        <v>2770</v>
      </c>
      <c r="C2026" s="397">
        <v>3668</v>
      </c>
      <c r="D2026" s="406">
        <v>3668</v>
      </c>
      <c r="E2026" s="65" t="s">
        <v>4704</v>
      </c>
      <c r="F2026" s="65">
        <v>6</v>
      </c>
      <c r="G2026" s="24" t="s">
        <v>711</v>
      </c>
      <c r="H2026" s="65" t="s">
        <v>3924</v>
      </c>
      <c r="J2026" s="65" t="s">
        <v>3792</v>
      </c>
      <c r="M2026" s="188">
        <v>46</v>
      </c>
      <c r="R2026" s="260" t="s">
        <v>2953</v>
      </c>
      <c r="S2026" s="260" t="s">
        <v>2953</v>
      </c>
      <c r="Y2026" s="6" t="s">
        <v>2953</v>
      </c>
    </row>
    <row r="2027" spans="2:25">
      <c r="B2027" s="449">
        <f t="shared" si="1"/>
        <v>2771</v>
      </c>
      <c r="C2027" s="397">
        <v>3669</v>
      </c>
      <c r="D2027" s="406">
        <v>3669</v>
      </c>
      <c r="E2027" s="65" t="s">
        <v>4705</v>
      </c>
      <c r="F2027" s="65">
        <v>6</v>
      </c>
      <c r="G2027" s="24" t="s">
        <v>711</v>
      </c>
      <c r="H2027" s="65" t="s">
        <v>2950</v>
      </c>
      <c r="J2027" s="183" t="s">
        <v>4706</v>
      </c>
      <c r="M2027" s="188">
        <v>47</v>
      </c>
      <c r="R2027" s="260" t="s">
        <v>2953</v>
      </c>
      <c r="S2027" s="260" t="s">
        <v>2953</v>
      </c>
      <c r="Y2027" s="6" t="s">
        <v>2953</v>
      </c>
    </row>
    <row r="2028" spans="2:25">
      <c r="B2028" s="449">
        <f t="shared" si="1"/>
        <v>2772</v>
      </c>
      <c r="C2028" s="397">
        <v>3670</v>
      </c>
      <c r="D2028" s="406">
        <v>3670</v>
      </c>
      <c r="E2028" s="65" t="s">
        <v>4707</v>
      </c>
      <c r="F2028" s="65">
        <v>6</v>
      </c>
      <c r="G2028" s="24" t="s">
        <v>711</v>
      </c>
      <c r="H2028" s="65" t="s">
        <v>3924</v>
      </c>
      <c r="J2028" s="65" t="s">
        <v>3792</v>
      </c>
      <c r="M2028" s="188">
        <v>48</v>
      </c>
      <c r="R2028" s="260" t="s">
        <v>4255</v>
      </c>
      <c r="S2028" s="260" t="s">
        <v>2953</v>
      </c>
      <c r="W2028" s="65" t="s">
        <v>4708</v>
      </c>
      <c r="Y2028" s="6" t="s">
        <v>2953</v>
      </c>
    </row>
    <row r="2029" spans="2:25">
      <c r="B2029" s="449">
        <f t="shared" si="1"/>
        <v>2773</v>
      </c>
      <c r="C2029" s="397">
        <v>3671</v>
      </c>
      <c r="D2029" s="406">
        <v>3671</v>
      </c>
      <c r="E2029" s="65" t="s">
        <v>4709</v>
      </c>
      <c r="F2029" s="65">
        <v>6</v>
      </c>
      <c r="G2029" s="24" t="s">
        <v>711</v>
      </c>
      <c r="H2029" s="65" t="s">
        <v>3791</v>
      </c>
      <c r="J2029" s="65" t="s">
        <v>3792</v>
      </c>
      <c r="M2029" s="188">
        <v>49</v>
      </c>
      <c r="R2029" s="260" t="s">
        <v>4710</v>
      </c>
      <c r="S2029" s="260" t="s">
        <v>2953</v>
      </c>
      <c r="W2029" s="65" t="s">
        <v>4708</v>
      </c>
      <c r="Y2029" s="6" t="s">
        <v>2953</v>
      </c>
    </row>
    <row r="2030" spans="2:25">
      <c r="B2030" s="449">
        <f t="shared" si="1"/>
        <v>2774</v>
      </c>
      <c r="C2030" s="397">
        <v>3672</v>
      </c>
      <c r="D2030" s="406">
        <v>3672</v>
      </c>
      <c r="E2030" s="65" t="s">
        <v>4711</v>
      </c>
      <c r="F2030" s="65">
        <v>6</v>
      </c>
      <c r="G2030" s="24" t="s">
        <v>711</v>
      </c>
      <c r="H2030" s="65" t="s">
        <v>3924</v>
      </c>
      <c r="J2030" s="65" t="s">
        <v>3792</v>
      </c>
      <c r="M2030" s="188">
        <v>50</v>
      </c>
      <c r="R2030" s="260" t="s">
        <v>2953</v>
      </c>
      <c r="S2030" s="260" t="s">
        <v>2953</v>
      </c>
      <c r="Y2030" s="6" t="s">
        <v>2953</v>
      </c>
    </row>
    <row r="2031" spans="2:25">
      <c r="B2031" s="449">
        <f t="shared" si="1"/>
        <v>2775</v>
      </c>
      <c r="C2031" s="397">
        <v>3673</v>
      </c>
      <c r="D2031" s="406">
        <v>3673</v>
      </c>
      <c r="E2031" s="65" t="s">
        <v>4712</v>
      </c>
      <c r="F2031" s="65">
        <v>6</v>
      </c>
      <c r="G2031" s="24" t="s">
        <v>711</v>
      </c>
      <c r="H2031" s="65" t="s">
        <v>3924</v>
      </c>
      <c r="J2031" s="65" t="s">
        <v>3792</v>
      </c>
      <c r="M2031" s="188">
        <v>50</v>
      </c>
      <c r="R2031" s="260" t="s">
        <v>2953</v>
      </c>
      <c r="S2031" s="260" t="s">
        <v>2953</v>
      </c>
      <c r="Y2031" s="6" t="s">
        <v>2953</v>
      </c>
    </row>
    <row r="2032" spans="2:25">
      <c r="B2032" s="449">
        <f t="shared" si="1"/>
        <v>2776</v>
      </c>
      <c r="C2032" s="397">
        <v>3674</v>
      </c>
      <c r="D2032" s="406">
        <v>3674</v>
      </c>
      <c r="E2032" s="65" t="s">
        <v>4713</v>
      </c>
      <c r="F2032" s="65">
        <v>6</v>
      </c>
      <c r="G2032" s="24" t="s">
        <v>711</v>
      </c>
      <c r="H2032" s="65" t="s">
        <v>3924</v>
      </c>
      <c r="J2032" s="65" t="s">
        <v>3792</v>
      </c>
      <c r="M2032" s="188">
        <v>50</v>
      </c>
      <c r="R2032" s="260" t="s">
        <v>2953</v>
      </c>
      <c r="S2032" s="260" t="s">
        <v>2953</v>
      </c>
      <c r="Y2032" s="6" t="s">
        <v>2953</v>
      </c>
    </row>
    <row r="2033" spans="2:25">
      <c r="B2033" s="449">
        <f t="shared" si="1"/>
        <v>2777</v>
      </c>
      <c r="C2033" s="397">
        <v>3675</v>
      </c>
      <c r="D2033" s="406">
        <v>3675</v>
      </c>
      <c r="E2033" s="65" t="s">
        <v>4714</v>
      </c>
      <c r="F2033" s="65">
        <v>6</v>
      </c>
      <c r="G2033" s="24" t="s">
        <v>711</v>
      </c>
      <c r="H2033" s="65" t="s">
        <v>3924</v>
      </c>
      <c r="J2033" s="65" t="s">
        <v>3792</v>
      </c>
      <c r="M2033" s="188">
        <v>50</v>
      </c>
      <c r="R2033" s="260" t="s">
        <v>2953</v>
      </c>
      <c r="S2033" s="260" t="s">
        <v>2953</v>
      </c>
      <c r="Y2033" s="6" t="s">
        <v>2953</v>
      </c>
    </row>
    <row r="2034" spans="2:25">
      <c r="B2034" s="449">
        <f t="shared" si="1"/>
        <v>2778</v>
      </c>
      <c r="C2034" s="397">
        <v>3676</v>
      </c>
      <c r="D2034" s="406">
        <v>3676</v>
      </c>
      <c r="E2034" s="65" t="s">
        <v>4715</v>
      </c>
      <c r="F2034" s="65">
        <v>6</v>
      </c>
      <c r="G2034" s="24" t="s">
        <v>711</v>
      </c>
      <c r="H2034" s="65" t="s">
        <v>3924</v>
      </c>
      <c r="J2034" s="65" t="s">
        <v>3792</v>
      </c>
      <c r="M2034" s="188">
        <v>51</v>
      </c>
      <c r="R2034" s="260" t="s">
        <v>4716</v>
      </c>
      <c r="S2034" s="260" t="s">
        <v>2953</v>
      </c>
      <c r="Y2034" s="6" t="s">
        <v>2953</v>
      </c>
    </row>
    <row r="2035" spans="2:25">
      <c r="B2035" s="449">
        <f>+B1945+1</f>
        <v>2780</v>
      </c>
      <c r="C2035" s="397">
        <v>3679</v>
      </c>
      <c r="D2035" s="406">
        <v>3679</v>
      </c>
      <c r="E2035" s="65" t="s">
        <v>4717</v>
      </c>
      <c r="F2035" s="65">
        <v>6</v>
      </c>
      <c r="G2035" s="24" t="s">
        <v>711</v>
      </c>
      <c r="H2035" s="65" t="s">
        <v>2950</v>
      </c>
      <c r="J2035" s="65" t="s">
        <v>3862</v>
      </c>
      <c r="M2035" s="188">
        <v>52</v>
      </c>
      <c r="R2035" s="260" t="s">
        <v>2953</v>
      </c>
      <c r="S2035" s="260" t="s">
        <v>2953</v>
      </c>
      <c r="Y2035" s="6" t="s">
        <v>2953</v>
      </c>
    </row>
    <row r="2036" spans="2:25">
      <c r="B2036" s="449">
        <f t="shared" si="1"/>
        <v>2781</v>
      </c>
      <c r="C2036" s="397">
        <v>3680</v>
      </c>
      <c r="D2036" s="406">
        <v>3680</v>
      </c>
      <c r="E2036" s="65" t="s">
        <v>4718</v>
      </c>
      <c r="F2036" s="65">
        <v>6</v>
      </c>
      <c r="G2036" s="24" t="s">
        <v>711</v>
      </c>
      <c r="H2036" s="65" t="s">
        <v>2950</v>
      </c>
      <c r="J2036" s="65" t="s">
        <v>3862</v>
      </c>
      <c r="M2036" s="188">
        <v>52</v>
      </c>
      <c r="R2036" s="260" t="s">
        <v>2953</v>
      </c>
      <c r="S2036" s="260" t="s">
        <v>2953</v>
      </c>
      <c r="Y2036" s="6" t="s">
        <v>2953</v>
      </c>
    </row>
    <row r="2037" spans="2:25">
      <c r="B2037" s="449">
        <f t="shared" si="1"/>
        <v>2782</v>
      </c>
      <c r="C2037" s="397">
        <v>3677</v>
      </c>
      <c r="D2037" s="406">
        <v>3677</v>
      </c>
      <c r="E2037" s="65" t="s">
        <v>4719</v>
      </c>
      <c r="F2037" s="65">
        <v>6</v>
      </c>
      <c r="G2037" s="24" t="s">
        <v>711</v>
      </c>
      <c r="H2037" s="65" t="s">
        <v>3924</v>
      </c>
      <c r="J2037" s="65" t="s">
        <v>3792</v>
      </c>
      <c r="M2037" s="188">
        <v>53</v>
      </c>
      <c r="P2037" s="6" t="s">
        <v>3880</v>
      </c>
      <c r="R2037" s="260" t="s">
        <v>4434</v>
      </c>
      <c r="S2037" s="260" t="s">
        <v>4214</v>
      </c>
      <c r="W2037" s="65" t="s">
        <v>4720</v>
      </c>
      <c r="X2037" s="65" t="s">
        <v>4721</v>
      </c>
      <c r="Y2037" s="6" t="s">
        <v>4203</v>
      </c>
    </row>
    <row r="2038" spans="2:25">
      <c r="B2038" s="449">
        <f t="shared" si="1"/>
        <v>2783</v>
      </c>
      <c r="C2038" s="397">
        <v>3681</v>
      </c>
      <c r="D2038" s="406">
        <v>3681</v>
      </c>
      <c r="E2038" s="65" t="s">
        <v>4722</v>
      </c>
      <c r="F2038" s="65">
        <v>6</v>
      </c>
      <c r="G2038" s="24" t="s">
        <v>711</v>
      </c>
      <c r="H2038" s="65" t="s">
        <v>2950</v>
      </c>
      <c r="J2038" s="196" t="s">
        <v>3789</v>
      </c>
      <c r="M2038" s="188">
        <v>54</v>
      </c>
      <c r="P2038" s="6" t="s">
        <v>3880</v>
      </c>
      <c r="R2038" s="260" t="s">
        <v>2953</v>
      </c>
      <c r="S2038" s="260" t="s">
        <v>4214</v>
      </c>
      <c r="W2038" s="65" t="s">
        <v>4720</v>
      </c>
      <c r="X2038" s="65" t="s">
        <v>4721</v>
      </c>
      <c r="Y2038" s="6" t="s">
        <v>2953</v>
      </c>
    </row>
    <row r="2039" spans="2:25">
      <c r="B2039" s="449">
        <f t="shared" si="1"/>
        <v>2784</v>
      </c>
      <c r="C2039" s="397">
        <v>3682</v>
      </c>
      <c r="D2039" s="406">
        <v>3682</v>
      </c>
      <c r="E2039" s="65" t="s">
        <v>4723</v>
      </c>
      <c r="F2039" s="65">
        <v>6</v>
      </c>
      <c r="G2039" s="24" t="s">
        <v>711</v>
      </c>
      <c r="H2039" s="65" t="s">
        <v>2950</v>
      </c>
      <c r="J2039" s="196" t="s">
        <v>4724</v>
      </c>
      <c r="M2039" s="188">
        <v>54</v>
      </c>
      <c r="R2039" s="260" t="s">
        <v>2953</v>
      </c>
      <c r="S2039" s="260" t="s">
        <v>4214</v>
      </c>
      <c r="W2039" s="65" t="s">
        <v>4720</v>
      </c>
      <c r="X2039" s="65" t="s">
        <v>4721</v>
      </c>
      <c r="Y2039" s="6" t="s">
        <v>2953</v>
      </c>
    </row>
    <row r="2040" spans="2:25">
      <c r="B2040" s="449">
        <f t="shared" si="1"/>
        <v>2785</v>
      </c>
      <c r="C2040" s="397">
        <v>3683</v>
      </c>
      <c r="D2040" s="406">
        <v>3683</v>
      </c>
      <c r="E2040" s="65" t="s">
        <v>4725</v>
      </c>
      <c r="F2040" s="65">
        <v>6</v>
      </c>
      <c r="G2040" s="24" t="s">
        <v>711</v>
      </c>
      <c r="H2040" s="65" t="s">
        <v>3924</v>
      </c>
      <c r="J2040" s="65" t="s">
        <v>3792</v>
      </c>
      <c r="M2040" s="188">
        <v>55</v>
      </c>
      <c r="R2040" s="260" t="s">
        <v>4434</v>
      </c>
      <c r="S2040" s="260" t="s">
        <v>4214</v>
      </c>
      <c r="W2040" s="65" t="s">
        <v>3881</v>
      </c>
      <c r="X2040" s="65" t="s">
        <v>4721</v>
      </c>
      <c r="Y2040" s="6" t="s">
        <v>4203</v>
      </c>
    </row>
    <row r="2041" spans="2:25">
      <c r="B2041" s="449">
        <f t="shared" si="1"/>
        <v>2786</v>
      </c>
      <c r="C2041" s="397">
        <v>3684</v>
      </c>
      <c r="D2041" s="406">
        <v>3684</v>
      </c>
      <c r="E2041" s="65" t="s">
        <v>4726</v>
      </c>
      <c r="F2041" s="65">
        <v>6</v>
      </c>
      <c r="G2041" s="24" t="s">
        <v>711</v>
      </c>
      <c r="H2041" s="65" t="s">
        <v>3924</v>
      </c>
      <c r="J2041" s="65" t="s">
        <v>3792</v>
      </c>
      <c r="M2041" s="188">
        <v>56</v>
      </c>
      <c r="R2041" s="260" t="s">
        <v>4434</v>
      </c>
      <c r="S2041" s="260" t="s">
        <v>2953</v>
      </c>
      <c r="W2041" s="6" t="s">
        <v>4727</v>
      </c>
      <c r="X2041" s="65" t="s">
        <v>4728</v>
      </c>
      <c r="Y2041" s="6" t="s">
        <v>2953</v>
      </c>
    </row>
    <row r="2042" spans="2:25">
      <c r="B2042" s="449">
        <f t="shared" si="1"/>
        <v>2787</v>
      </c>
      <c r="C2042" s="397">
        <v>3685</v>
      </c>
      <c r="D2042" s="406">
        <v>3685</v>
      </c>
      <c r="E2042" s="65" t="s">
        <v>4729</v>
      </c>
      <c r="F2042" s="65">
        <v>6</v>
      </c>
      <c r="G2042" s="24" t="s">
        <v>711</v>
      </c>
      <c r="H2042" s="65" t="s">
        <v>3924</v>
      </c>
      <c r="J2042" s="65" t="s">
        <v>3792</v>
      </c>
      <c r="M2042" s="188">
        <v>57</v>
      </c>
      <c r="R2042" s="260" t="s">
        <v>4224</v>
      </c>
      <c r="S2042" s="260" t="s">
        <v>3976</v>
      </c>
      <c r="X2042" s="65" t="s">
        <v>4728</v>
      </c>
      <c r="Y2042" s="6" t="s">
        <v>2953</v>
      </c>
    </row>
    <row r="2043" spans="2:25">
      <c r="B2043" s="449">
        <f t="shared" si="1"/>
        <v>2788</v>
      </c>
      <c r="C2043" s="397">
        <v>3686</v>
      </c>
      <c r="D2043" s="406">
        <v>3686</v>
      </c>
      <c r="E2043" s="65" t="s">
        <v>4730</v>
      </c>
      <c r="F2043" s="65">
        <v>6</v>
      </c>
      <c r="G2043" s="24" t="s">
        <v>711</v>
      </c>
      <c r="H2043" s="65" t="s">
        <v>3924</v>
      </c>
      <c r="J2043" s="65" t="s">
        <v>3792</v>
      </c>
      <c r="M2043" s="188">
        <v>58</v>
      </c>
      <c r="R2043" s="260" t="s">
        <v>2953</v>
      </c>
      <c r="S2043" s="260" t="s">
        <v>2953</v>
      </c>
      <c r="W2043" s="65" t="s">
        <v>4708</v>
      </c>
      <c r="X2043" s="65" t="s">
        <v>4728</v>
      </c>
      <c r="Y2043" s="6" t="s">
        <v>2953</v>
      </c>
    </row>
    <row r="2044" spans="2:25">
      <c r="B2044" s="449">
        <f t="shared" si="1"/>
        <v>2789</v>
      </c>
      <c r="C2044" s="397">
        <v>3687</v>
      </c>
      <c r="D2044" s="406">
        <v>3687</v>
      </c>
      <c r="E2044" s="65" t="s">
        <v>4731</v>
      </c>
      <c r="F2044" s="65">
        <v>6</v>
      </c>
      <c r="G2044" s="24" t="s">
        <v>711</v>
      </c>
      <c r="H2044" s="65" t="s">
        <v>3924</v>
      </c>
      <c r="J2044" s="65" t="s">
        <v>3792</v>
      </c>
      <c r="M2044" s="188">
        <v>59</v>
      </c>
      <c r="R2044" s="260" t="s">
        <v>2953</v>
      </c>
      <c r="S2044" s="260" t="s">
        <v>2953</v>
      </c>
      <c r="W2044" s="65" t="s">
        <v>4708</v>
      </c>
      <c r="X2044" s="65" t="s">
        <v>4728</v>
      </c>
      <c r="Y2044" s="6" t="s">
        <v>2953</v>
      </c>
    </row>
    <row r="2045" spans="2:25">
      <c r="B2045" s="449">
        <f t="shared" si="1"/>
        <v>2790</v>
      </c>
      <c r="C2045" s="397">
        <v>3688</v>
      </c>
      <c r="D2045" s="406">
        <v>3688</v>
      </c>
      <c r="E2045" s="65" t="s">
        <v>4732</v>
      </c>
      <c r="F2045" s="65">
        <v>6</v>
      </c>
      <c r="G2045" s="24" t="s">
        <v>711</v>
      </c>
      <c r="H2045" s="65" t="s">
        <v>3924</v>
      </c>
      <c r="J2045" s="65" t="s">
        <v>3792</v>
      </c>
      <c r="M2045" s="188">
        <v>60</v>
      </c>
      <c r="R2045" s="260" t="s">
        <v>2953</v>
      </c>
      <c r="S2045" s="260" t="s">
        <v>2953</v>
      </c>
      <c r="W2045" s="65" t="s">
        <v>4708</v>
      </c>
      <c r="X2045" s="65" t="s">
        <v>4728</v>
      </c>
      <c r="Y2045" s="6" t="s">
        <v>2953</v>
      </c>
    </row>
    <row r="2046" spans="2:25">
      <c r="B2046" s="449">
        <f t="shared" si="1"/>
        <v>2791</v>
      </c>
      <c r="C2046" s="397">
        <v>3689</v>
      </c>
      <c r="D2046" s="406">
        <v>3689</v>
      </c>
      <c r="E2046" s="65" t="s">
        <v>4733</v>
      </c>
      <c r="F2046" s="65">
        <v>6</v>
      </c>
      <c r="G2046" s="24" t="s">
        <v>711</v>
      </c>
      <c r="H2046" s="65" t="s">
        <v>3924</v>
      </c>
      <c r="J2046" s="65" t="s">
        <v>3792</v>
      </c>
      <c r="M2046" s="188">
        <v>61</v>
      </c>
      <c r="R2046" s="260" t="s">
        <v>2953</v>
      </c>
      <c r="S2046" s="260" t="s">
        <v>2953</v>
      </c>
      <c r="W2046" s="65" t="s">
        <v>4708</v>
      </c>
      <c r="X2046" s="65" t="s">
        <v>4728</v>
      </c>
      <c r="Y2046" s="6" t="s">
        <v>2953</v>
      </c>
    </row>
    <row r="2047" spans="2:25">
      <c r="B2047" s="449">
        <f t="shared" si="1"/>
        <v>2792</v>
      </c>
      <c r="C2047" s="397">
        <v>3690</v>
      </c>
      <c r="D2047" s="406">
        <v>3690</v>
      </c>
      <c r="E2047" s="65" t="s">
        <v>4734</v>
      </c>
      <c r="F2047" s="65">
        <v>6</v>
      </c>
      <c r="G2047" s="24" t="s">
        <v>711</v>
      </c>
      <c r="H2047" s="65" t="s">
        <v>3791</v>
      </c>
      <c r="J2047" s="65" t="s">
        <v>3792</v>
      </c>
      <c r="M2047" s="188">
        <v>62</v>
      </c>
      <c r="R2047" s="260" t="s">
        <v>2953</v>
      </c>
      <c r="S2047" s="260" t="s">
        <v>2953</v>
      </c>
      <c r="W2047" s="65" t="s">
        <v>4708</v>
      </c>
      <c r="X2047" s="65" t="s">
        <v>4728</v>
      </c>
      <c r="Y2047" s="6" t="s">
        <v>2953</v>
      </c>
    </row>
    <row r="2048" spans="2:25">
      <c r="B2048" s="449">
        <f t="shared" si="1"/>
        <v>2793</v>
      </c>
      <c r="C2048" s="397">
        <v>3691</v>
      </c>
      <c r="D2048" s="406">
        <v>3691</v>
      </c>
      <c r="E2048" s="65" t="s">
        <v>4735</v>
      </c>
      <c r="F2048" s="65">
        <v>6</v>
      </c>
      <c r="G2048" s="24" t="s">
        <v>711</v>
      </c>
      <c r="H2048" s="65" t="s">
        <v>3791</v>
      </c>
      <c r="J2048" s="65" t="s">
        <v>3792</v>
      </c>
      <c r="M2048" s="188">
        <v>62</v>
      </c>
      <c r="R2048" s="260" t="s">
        <v>2953</v>
      </c>
      <c r="S2048" s="260" t="s">
        <v>2953</v>
      </c>
      <c r="W2048" s="65" t="s">
        <v>4708</v>
      </c>
      <c r="X2048" s="65" t="s">
        <v>4728</v>
      </c>
      <c r="Y2048" s="6" t="s">
        <v>2953</v>
      </c>
    </row>
    <row r="2049" spans="2:25">
      <c r="B2049" s="449">
        <f t="shared" si="1"/>
        <v>2794</v>
      </c>
      <c r="C2049" s="397">
        <v>3692</v>
      </c>
      <c r="D2049" s="406">
        <v>3692</v>
      </c>
      <c r="E2049" s="65" t="s">
        <v>4736</v>
      </c>
      <c r="F2049" s="65">
        <v>6</v>
      </c>
      <c r="G2049" s="24" t="s">
        <v>711</v>
      </c>
      <c r="H2049" s="65" t="s">
        <v>3924</v>
      </c>
      <c r="J2049" s="65" t="s">
        <v>3792</v>
      </c>
      <c r="M2049" s="188">
        <v>63</v>
      </c>
      <c r="R2049" s="260" t="s">
        <v>2953</v>
      </c>
      <c r="S2049" s="260" t="s">
        <v>2953</v>
      </c>
      <c r="X2049" s="65" t="s">
        <v>4728</v>
      </c>
      <c r="Y2049" s="6" t="s">
        <v>2953</v>
      </c>
    </row>
    <row r="2050" spans="2:25">
      <c r="B2050" s="449">
        <f t="shared" si="1"/>
        <v>2795</v>
      </c>
      <c r="C2050" s="397">
        <v>3693</v>
      </c>
      <c r="D2050" s="406">
        <v>3693</v>
      </c>
      <c r="E2050" s="65" t="s">
        <v>4737</v>
      </c>
      <c r="F2050" s="65">
        <v>6</v>
      </c>
      <c r="G2050" s="24" t="s">
        <v>711</v>
      </c>
      <c r="H2050" s="65" t="s">
        <v>3791</v>
      </c>
      <c r="J2050" s="65" t="s">
        <v>3792</v>
      </c>
      <c r="M2050" s="188">
        <v>64</v>
      </c>
      <c r="R2050" s="260" t="s">
        <v>2953</v>
      </c>
      <c r="S2050" s="260" t="s">
        <v>2953</v>
      </c>
      <c r="X2050" s="65" t="s">
        <v>4728</v>
      </c>
      <c r="Y2050" s="6" t="s">
        <v>2953</v>
      </c>
    </row>
    <row r="2051" spans="2:25">
      <c r="B2051" s="449">
        <f t="shared" si="1"/>
        <v>2796</v>
      </c>
      <c r="C2051" s="397">
        <v>3694</v>
      </c>
      <c r="D2051" s="406">
        <v>3694</v>
      </c>
      <c r="E2051" s="65" t="s">
        <v>4738</v>
      </c>
      <c r="F2051" s="65">
        <v>6</v>
      </c>
      <c r="G2051" s="24" t="s">
        <v>711</v>
      </c>
      <c r="H2051" s="65" t="s">
        <v>3924</v>
      </c>
      <c r="J2051" s="65" t="s">
        <v>3792</v>
      </c>
      <c r="M2051" s="188">
        <v>65</v>
      </c>
      <c r="R2051" s="260" t="s">
        <v>2953</v>
      </c>
      <c r="S2051" s="260" t="s">
        <v>2953</v>
      </c>
      <c r="Y2051" s="6" t="s">
        <v>2953</v>
      </c>
    </row>
    <row r="2052" spans="2:25">
      <c r="B2052" s="449">
        <f t="shared" si="1"/>
        <v>2797</v>
      </c>
      <c r="C2052" s="397">
        <v>3695</v>
      </c>
      <c r="D2052" s="406">
        <v>3695</v>
      </c>
      <c r="E2052" s="65" t="s">
        <v>4739</v>
      </c>
      <c r="F2052" s="65">
        <v>6</v>
      </c>
      <c r="G2052" s="24" t="s">
        <v>711</v>
      </c>
      <c r="H2052" s="65" t="s">
        <v>3791</v>
      </c>
      <c r="J2052" s="65" t="s">
        <v>3792</v>
      </c>
      <c r="M2052" s="188">
        <v>66</v>
      </c>
      <c r="R2052" s="260" t="s">
        <v>3992</v>
      </c>
      <c r="S2052" s="260" t="s">
        <v>2953</v>
      </c>
      <c r="Y2052" s="6" t="s">
        <v>2953</v>
      </c>
    </row>
    <row r="2053" spans="2:25">
      <c r="B2053" s="449">
        <f t="shared" si="1"/>
        <v>2798</v>
      </c>
      <c r="C2053" s="397">
        <v>3696</v>
      </c>
      <c r="D2053" s="406">
        <v>3696</v>
      </c>
      <c r="E2053" s="65" t="s">
        <v>4740</v>
      </c>
      <c r="F2053" s="65">
        <v>6</v>
      </c>
      <c r="G2053" s="24" t="s">
        <v>711</v>
      </c>
      <c r="H2053" s="65" t="s">
        <v>3924</v>
      </c>
      <c r="J2053" s="65" t="s">
        <v>3792</v>
      </c>
      <c r="M2053" s="188">
        <v>67</v>
      </c>
      <c r="R2053" s="260" t="s">
        <v>2953</v>
      </c>
      <c r="S2053" s="260" t="s">
        <v>4036</v>
      </c>
      <c r="X2053" s="65" t="s">
        <v>4741</v>
      </c>
      <c r="Y2053" s="6" t="s">
        <v>3226</v>
      </c>
    </row>
    <row r="2054" spans="2:25">
      <c r="B2054" s="449">
        <f t="shared" ref="B2054:B2117" si="2">+B2053+1</f>
        <v>2799</v>
      </c>
      <c r="C2054" s="397">
        <v>3697</v>
      </c>
      <c r="D2054" s="406">
        <v>3697</v>
      </c>
      <c r="E2054" s="65" t="s">
        <v>4742</v>
      </c>
      <c r="F2054" s="65">
        <v>6</v>
      </c>
      <c r="G2054" s="24" t="s">
        <v>711</v>
      </c>
      <c r="H2054" s="65" t="s">
        <v>3791</v>
      </c>
      <c r="J2054" s="65" t="s">
        <v>3792</v>
      </c>
      <c r="M2054" s="188">
        <v>68</v>
      </c>
      <c r="R2054" s="260" t="s">
        <v>2953</v>
      </c>
      <c r="S2054" s="260" t="s">
        <v>4209</v>
      </c>
      <c r="Y2054" s="6" t="s">
        <v>2953</v>
      </c>
    </row>
    <row r="2055" spans="2:25">
      <c r="B2055" s="449">
        <f t="shared" si="2"/>
        <v>2800</v>
      </c>
      <c r="C2055" s="397">
        <v>3698</v>
      </c>
      <c r="D2055" s="406">
        <v>3698</v>
      </c>
      <c r="E2055" s="65" t="s">
        <v>4743</v>
      </c>
      <c r="F2055" s="65">
        <v>6</v>
      </c>
      <c r="G2055" s="24" t="s">
        <v>711</v>
      </c>
      <c r="H2055" s="65" t="s">
        <v>3924</v>
      </c>
      <c r="J2055" s="65" t="s">
        <v>3792</v>
      </c>
      <c r="M2055" s="188">
        <v>69</v>
      </c>
      <c r="R2055" s="260" t="s">
        <v>2953</v>
      </c>
      <c r="S2055" s="260" t="s">
        <v>4036</v>
      </c>
      <c r="Y2055" s="6" t="s">
        <v>2953</v>
      </c>
    </row>
    <row r="2056" spans="2:25">
      <c r="B2056" s="449">
        <f t="shared" si="2"/>
        <v>2801</v>
      </c>
      <c r="C2056" s="397">
        <v>3699</v>
      </c>
      <c r="D2056" s="406">
        <v>3699</v>
      </c>
      <c r="E2056" s="65" t="s">
        <v>4744</v>
      </c>
      <c r="F2056" s="65">
        <v>6</v>
      </c>
      <c r="G2056" s="24" t="s">
        <v>711</v>
      </c>
      <c r="H2056" s="65" t="s">
        <v>3791</v>
      </c>
      <c r="J2056" s="65" t="s">
        <v>3792</v>
      </c>
      <c r="M2056" s="188">
        <v>70</v>
      </c>
      <c r="R2056" s="260" t="s">
        <v>2953</v>
      </c>
      <c r="S2056" s="260" t="s">
        <v>2953</v>
      </c>
      <c r="Y2056" s="6" t="s">
        <v>2953</v>
      </c>
    </row>
    <row r="2057" spans="2:25">
      <c r="B2057" s="449">
        <f t="shared" si="2"/>
        <v>2802</v>
      </c>
      <c r="C2057" s="397">
        <v>3700</v>
      </c>
      <c r="D2057" s="406">
        <v>3700</v>
      </c>
      <c r="E2057" s="65" t="s">
        <v>4745</v>
      </c>
      <c r="F2057" s="65">
        <v>6</v>
      </c>
      <c r="G2057" s="24" t="s">
        <v>711</v>
      </c>
      <c r="H2057" s="65" t="s">
        <v>3924</v>
      </c>
      <c r="J2057" s="65" t="s">
        <v>3792</v>
      </c>
      <c r="M2057" s="188">
        <v>71</v>
      </c>
      <c r="R2057" s="260" t="s">
        <v>3928</v>
      </c>
      <c r="S2057" s="260" t="s">
        <v>2953</v>
      </c>
      <c r="Y2057" s="6" t="s">
        <v>2953</v>
      </c>
    </row>
    <row r="2058" spans="2:25">
      <c r="B2058" s="449">
        <f t="shared" si="2"/>
        <v>2803</v>
      </c>
      <c r="C2058" s="397">
        <v>3701</v>
      </c>
      <c r="D2058" s="406">
        <v>3701</v>
      </c>
      <c r="E2058" s="65" t="s">
        <v>4746</v>
      </c>
      <c r="F2058" s="65">
        <v>6</v>
      </c>
      <c r="G2058" s="24" t="s">
        <v>711</v>
      </c>
      <c r="H2058" s="65" t="s">
        <v>3791</v>
      </c>
      <c r="J2058" s="65" t="s">
        <v>3792</v>
      </c>
      <c r="M2058" s="188">
        <v>72</v>
      </c>
      <c r="R2058" s="260" t="s">
        <v>3928</v>
      </c>
      <c r="S2058" s="260" t="s">
        <v>2953</v>
      </c>
      <c r="Y2058" s="6" t="s">
        <v>2953</v>
      </c>
    </row>
    <row r="2059" spans="2:25">
      <c r="B2059" s="449">
        <f t="shared" si="2"/>
        <v>2804</v>
      </c>
      <c r="C2059" s="397">
        <v>3702</v>
      </c>
      <c r="D2059" s="406">
        <v>3702</v>
      </c>
      <c r="E2059" s="65" t="s">
        <v>4747</v>
      </c>
      <c r="F2059" s="65">
        <v>6</v>
      </c>
      <c r="G2059" s="24" t="s">
        <v>711</v>
      </c>
      <c r="H2059" s="65" t="s">
        <v>3924</v>
      </c>
      <c r="J2059" s="65" t="s">
        <v>3792</v>
      </c>
      <c r="M2059" s="188">
        <v>73</v>
      </c>
      <c r="R2059" s="260" t="s">
        <v>2953</v>
      </c>
      <c r="S2059" s="260" t="s">
        <v>4036</v>
      </c>
      <c r="Y2059" s="6" t="s">
        <v>2953</v>
      </c>
    </row>
    <row r="2060" spans="2:25">
      <c r="B2060" s="449">
        <f t="shared" si="2"/>
        <v>2805</v>
      </c>
      <c r="C2060" s="397">
        <v>3703</v>
      </c>
      <c r="D2060" s="406">
        <v>3703</v>
      </c>
      <c r="E2060" s="65" t="s">
        <v>4748</v>
      </c>
      <c r="F2060" s="65">
        <v>6</v>
      </c>
      <c r="G2060" s="24" t="s">
        <v>711</v>
      </c>
      <c r="H2060" s="65" t="s">
        <v>3924</v>
      </c>
      <c r="J2060" s="65" t="s">
        <v>3792</v>
      </c>
      <c r="M2060" s="188">
        <v>74</v>
      </c>
      <c r="R2060" s="260" t="s">
        <v>2953</v>
      </c>
      <c r="S2060" s="260" t="s">
        <v>2953</v>
      </c>
      <c r="X2060" s="65" t="s">
        <v>4749</v>
      </c>
      <c r="Y2060" s="6" t="s">
        <v>2953</v>
      </c>
    </row>
    <row r="2061" spans="2:25">
      <c r="B2061" s="449">
        <f t="shared" si="2"/>
        <v>2806</v>
      </c>
      <c r="C2061" s="397">
        <v>3704</v>
      </c>
      <c r="D2061" s="406">
        <v>3704</v>
      </c>
      <c r="E2061" s="65" t="s">
        <v>4750</v>
      </c>
      <c r="F2061" s="65">
        <v>6</v>
      </c>
      <c r="G2061" s="24" t="s">
        <v>711</v>
      </c>
      <c r="H2061" s="65" t="s">
        <v>3924</v>
      </c>
      <c r="J2061" s="65" t="s">
        <v>3792</v>
      </c>
      <c r="M2061" s="188">
        <v>75</v>
      </c>
      <c r="R2061" s="260" t="s">
        <v>2953</v>
      </c>
      <c r="S2061" s="260" t="s">
        <v>4036</v>
      </c>
      <c r="X2061" s="65" t="s">
        <v>4751</v>
      </c>
      <c r="Y2061" s="6" t="s">
        <v>2953</v>
      </c>
    </row>
    <row r="2062" spans="2:25">
      <c r="B2062" s="449">
        <f t="shared" si="2"/>
        <v>2807</v>
      </c>
      <c r="C2062" s="397">
        <v>3705</v>
      </c>
      <c r="D2062" s="406">
        <v>3705</v>
      </c>
      <c r="E2062" s="65" t="s">
        <v>4752</v>
      </c>
      <c r="F2062" s="65">
        <v>6</v>
      </c>
      <c r="G2062" s="24" t="s">
        <v>711</v>
      </c>
      <c r="H2062" s="65" t="s">
        <v>3924</v>
      </c>
      <c r="J2062" s="65" t="s">
        <v>3792</v>
      </c>
      <c r="M2062" s="188">
        <v>76</v>
      </c>
      <c r="R2062" s="260" t="s">
        <v>2953</v>
      </c>
      <c r="S2062" s="260" t="s">
        <v>2953</v>
      </c>
      <c r="X2062" s="65" t="s">
        <v>4753</v>
      </c>
      <c r="Y2062" s="6" t="s">
        <v>2953</v>
      </c>
    </row>
    <row r="2063" spans="2:25">
      <c r="B2063" s="449">
        <f t="shared" si="2"/>
        <v>2808</v>
      </c>
      <c r="C2063" s="397">
        <v>3706</v>
      </c>
      <c r="D2063" s="406">
        <v>3706</v>
      </c>
      <c r="E2063" s="65" t="s">
        <v>4754</v>
      </c>
      <c r="F2063" s="65">
        <v>6</v>
      </c>
      <c r="G2063" s="24" t="s">
        <v>711</v>
      </c>
      <c r="H2063" s="65" t="s">
        <v>3924</v>
      </c>
      <c r="J2063" s="65" t="s">
        <v>3792</v>
      </c>
      <c r="M2063" s="188">
        <v>76</v>
      </c>
      <c r="R2063" s="260" t="s">
        <v>2953</v>
      </c>
      <c r="S2063" s="260" t="s">
        <v>2953</v>
      </c>
      <c r="X2063" s="65" t="s">
        <v>4753</v>
      </c>
      <c r="Y2063" s="6" t="s">
        <v>2953</v>
      </c>
    </row>
    <row r="2064" spans="2:25">
      <c r="B2064" s="449">
        <f t="shared" si="2"/>
        <v>2809</v>
      </c>
      <c r="C2064" s="397">
        <v>3707</v>
      </c>
      <c r="D2064" s="406">
        <v>3707</v>
      </c>
      <c r="E2064" s="65" t="s">
        <v>4755</v>
      </c>
      <c r="F2064" s="65">
        <v>6</v>
      </c>
      <c r="G2064" s="24" t="s">
        <v>711</v>
      </c>
      <c r="H2064" s="65" t="s">
        <v>3924</v>
      </c>
      <c r="J2064" s="65" t="s">
        <v>3792</v>
      </c>
      <c r="M2064" s="188">
        <v>76</v>
      </c>
      <c r="R2064" s="260" t="s">
        <v>2953</v>
      </c>
      <c r="S2064" s="260" t="s">
        <v>2953</v>
      </c>
      <c r="X2064" s="65" t="s">
        <v>4756</v>
      </c>
      <c r="Y2064" s="6" t="s">
        <v>2953</v>
      </c>
    </row>
    <row r="2065" spans="2:25">
      <c r="B2065" s="449">
        <f t="shared" si="2"/>
        <v>2810</v>
      </c>
      <c r="C2065" s="397">
        <v>3708</v>
      </c>
      <c r="D2065" s="406">
        <v>3708</v>
      </c>
      <c r="E2065" s="65" t="s">
        <v>4757</v>
      </c>
      <c r="F2065" s="65">
        <v>6</v>
      </c>
      <c r="G2065" s="24" t="s">
        <v>711</v>
      </c>
      <c r="H2065" s="65" t="s">
        <v>3924</v>
      </c>
      <c r="J2065" s="65" t="s">
        <v>3792</v>
      </c>
      <c r="M2065" s="188">
        <v>76</v>
      </c>
      <c r="R2065" s="260" t="s">
        <v>2953</v>
      </c>
      <c r="S2065" s="260" t="s">
        <v>2953</v>
      </c>
      <c r="X2065" s="65" t="s">
        <v>4756</v>
      </c>
      <c r="Y2065" s="6" t="s">
        <v>2953</v>
      </c>
    </row>
    <row r="2066" spans="2:25">
      <c r="B2066" s="449">
        <f t="shared" si="2"/>
        <v>2811</v>
      </c>
      <c r="C2066" s="417"/>
      <c r="D2066" s="418" t="e">
        <v>#N/A</v>
      </c>
      <c r="E2066" s="282" t="s">
        <v>4758</v>
      </c>
      <c r="F2066" s="65">
        <v>6</v>
      </c>
      <c r="G2066" s="24" t="s">
        <v>711</v>
      </c>
      <c r="H2066" s="65" t="s">
        <v>3924</v>
      </c>
      <c r="J2066" s="65" t="s">
        <v>3792</v>
      </c>
      <c r="M2066" s="188">
        <v>76</v>
      </c>
      <c r="R2066" s="260" t="s">
        <v>2953</v>
      </c>
      <c r="S2066" s="260" t="s">
        <v>2953</v>
      </c>
      <c r="Y2066" s="6" t="s">
        <v>2953</v>
      </c>
    </row>
    <row r="2067" spans="2:25">
      <c r="B2067" s="449">
        <f t="shared" si="2"/>
        <v>2812</v>
      </c>
      <c r="C2067" s="397">
        <v>3710</v>
      </c>
      <c r="D2067" s="406">
        <v>3710</v>
      </c>
      <c r="E2067" s="65" t="s">
        <v>4759</v>
      </c>
      <c r="F2067" s="65">
        <v>6</v>
      </c>
      <c r="G2067" s="24" t="s">
        <v>711</v>
      </c>
      <c r="H2067" s="65" t="s">
        <v>3924</v>
      </c>
      <c r="J2067" s="65" t="s">
        <v>3792</v>
      </c>
      <c r="M2067" s="188">
        <v>77</v>
      </c>
      <c r="R2067" s="260" t="s">
        <v>2953</v>
      </c>
      <c r="S2067" s="260" t="s">
        <v>2953</v>
      </c>
      <c r="X2067" s="65" t="s">
        <v>3975</v>
      </c>
      <c r="Y2067" s="6" t="s">
        <v>2953</v>
      </c>
    </row>
    <row r="2068" spans="2:25">
      <c r="B2068" s="449">
        <f t="shared" si="2"/>
        <v>2813</v>
      </c>
      <c r="C2068" s="397">
        <v>3711</v>
      </c>
      <c r="D2068" s="406">
        <v>3711</v>
      </c>
      <c r="E2068" s="65" t="s">
        <v>4760</v>
      </c>
      <c r="F2068" s="65">
        <v>6</v>
      </c>
      <c r="G2068" s="24" t="s">
        <v>711</v>
      </c>
      <c r="H2068" s="65" t="s">
        <v>3791</v>
      </c>
      <c r="J2068" s="65" t="s">
        <v>3792</v>
      </c>
      <c r="M2068" s="188">
        <v>78</v>
      </c>
      <c r="R2068" s="260" t="s">
        <v>2953</v>
      </c>
      <c r="S2068" s="260" t="s">
        <v>2953</v>
      </c>
      <c r="Y2068" s="6" t="s">
        <v>2953</v>
      </c>
    </row>
    <row r="2069" spans="2:25">
      <c r="B2069" s="449">
        <f t="shared" si="2"/>
        <v>2814</v>
      </c>
      <c r="C2069" s="397">
        <v>3712</v>
      </c>
      <c r="D2069" s="406">
        <v>3712</v>
      </c>
      <c r="E2069" s="65" t="s">
        <v>4761</v>
      </c>
      <c r="F2069" s="65">
        <v>6</v>
      </c>
      <c r="G2069" s="24" t="s">
        <v>711</v>
      </c>
      <c r="H2069" s="65" t="s">
        <v>3924</v>
      </c>
      <c r="J2069" s="65" t="s">
        <v>3792</v>
      </c>
      <c r="M2069" s="188">
        <v>79</v>
      </c>
      <c r="R2069" s="260" t="s">
        <v>2953</v>
      </c>
      <c r="S2069" s="260" t="s">
        <v>3977</v>
      </c>
      <c r="Y2069" s="6" t="s">
        <v>2953</v>
      </c>
    </row>
    <row r="2070" spans="2:25">
      <c r="B2070" s="449">
        <f t="shared" si="2"/>
        <v>2815</v>
      </c>
      <c r="C2070" s="397">
        <v>3713</v>
      </c>
      <c r="D2070" s="406">
        <v>3713</v>
      </c>
      <c r="E2070" s="65" t="s">
        <v>4762</v>
      </c>
      <c r="F2070" s="65">
        <v>6</v>
      </c>
      <c r="G2070" s="24" t="s">
        <v>711</v>
      </c>
      <c r="H2070" s="65" t="s">
        <v>2950</v>
      </c>
      <c r="J2070" s="67" t="s">
        <v>3036</v>
      </c>
      <c r="M2070" s="188">
        <v>80</v>
      </c>
      <c r="P2070" s="6" t="s">
        <v>4069</v>
      </c>
      <c r="R2070" s="260" t="s">
        <v>2953</v>
      </c>
      <c r="S2070" s="260" t="s">
        <v>2953</v>
      </c>
      <c r="Y2070" s="6" t="s">
        <v>2953</v>
      </c>
    </row>
    <row r="2071" spans="2:25">
      <c r="B2071" s="449">
        <f t="shared" si="2"/>
        <v>2816</v>
      </c>
      <c r="C2071" s="397">
        <v>3714</v>
      </c>
      <c r="D2071" s="406">
        <v>3714</v>
      </c>
      <c r="E2071" s="65" t="s">
        <v>4763</v>
      </c>
      <c r="F2071" s="65">
        <v>6</v>
      </c>
      <c r="G2071" s="24" t="s">
        <v>711</v>
      </c>
      <c r="H2071" s="65" t="s">
        <v>3924</v>
      </c>
      <c r="J2071" s="65" t="s">
        <v>3792</v>
      </c>
      <c r="M2071" s="188">
        <v>80</v>
      </c>
      <c r="P2071" s="6"/>
      <c r="R2071" s="260" t="s">
        <v>2953</v>
      </c>
      <c r="S2071" s="260" t="s">
        <v>2953</v>
      </c>
      <c r="Y2071" s="6" t="s">
        <v>2953</v>
      </c>
    </row>
    <row r="2072" spans="2:25">
      <c r="B2072" s="449">
        <f t="shared" si="2"/>
        <v>2817</v>
      </c>
      <c r="C2072" s="397">
        <v>3715</v>
      </c>
      <c r="D2072" s="406">
        <v>3715</v>
      </c>
      <c r="E2072" s="65" t="s">
        <v>4764</v>
      </c>
      <c r="F2072" s="65">
        <v>6</v>
      </c>
      <c r="G2072" s="24" t="s">
        <v>711</v>
      </c>
      <c r="H2072" s="65" t="s">
        <v>3924</v>
      </c>
      <c r="J2072" s="65" t="s">
        <v>3792</v>
      </c>
      <c r="M2072" s="188">
        <v>81</v>
      </c>
      <c r="P2072" s="6"/>
      <c r="R2072" s="260" t="s">
        <v>2953</v>
      </c>
      <c r="S2072" s="260" t="s">
        <v>2953</v>
      </c>
      <c r="Y2072" s="6" t="s">
        <v>2953</v>
      </c>
    </row>
    <row r="2073" spans="2:25">
      <c r="B2073" s="449">
        <f t="shared" si="2"/>
        <v>2818</v>
      </c>
      <c r="C2073" s="397">
        <v>3716</v>
      </c>
      <c r="D2073" s="406">
        <v>3716</v>
      </c>
      <c r="E2073" s="65" t="s">
        <v>4765</v>
      </c>
      <c r="F2073" s="65">
        <v>6</v>
      </c>
      <c r="G2073" s="24" t="s">
        <v>711</v>
      </c>
      <c r="H2073" s="65" t="s">
        <v>3791</v>
      </c>
      <c r="J2073" s="65" t="s">
        <v>3792</v>
      </c>
      <c r="M2073" s="188">
        <v>82</v>
      </c>
      <c r="P2073" s="6" t="s">
        <v>4069</v>
      </c>
      <c r="R2073" s="260" t="s">
        <v>2953</v>
      </c>
      <c r="S2073" s="260" t="s">
        <v>2953</v>
      </c>
      <c r="Y2073" s="6" t="s">
        <v>2953</v>
      </c>
    </row>
    <row r="2074" spans="2:25">
      <c r="B2074" s="449">
        <f t="shared" si="2"/>
        <v>2819</v>
      </c>
      <c r="C2074" s="397">
        <v>3717</v>
      </c>
      <c r="D2074" s="406">
        <v>3717</v>
      </c>
      <c r="E2074" s="65" t="s">
        <v>4766</v>
      </c>
      <c r="F2074" s="65">
        <v>6</v>
      </c>
      <c r="G2074" s="24" t="s">
        <v>711</v>
      </c>
      <c r="H2074" s="65" t="s">
        <v>3924</v>
      </c>
      <c r="J2074" s="65" t="s">
        <v>3792</v>
      </c>
      <c r="M2074" s="188">
        <v>83</v>
      </c>
      <c r="P2074" s="6"/>
      <c r="R2074" s="260" t="s">
        <v>2953</v>
      </c>
      <c r="S2074" s="260" t="s">
        <v>4036</v>
      </c>
      <c r="Y2074" s="6" t="s">
        <v>2953</v>
      </c>
    </row>
    <row r="2075" spans="2:25">
      <c r="B2075" s="449">
        <f t="shared" si="2"/>
        <v>2820</v>
      </c>
      <c r="C2075" s="397">
        <v>3718</v>
      </c>
      <c r="D2075" s="406">
        <v>3718</v>
      </c>
      <c r="E2075" s="65" t="s">
        <v>4767</v>
      </c>
      <c r="F2075" s="65">
        <v>6</v>
      </c>
      <c r="G2075" s="24" t="s">
        <v>711</v>
      </c>
      <c r="H2075" s="65" t="s">
        <v>3924</v>
      </c>
      <c r="J2075" s="65" t="s">
        <v>3792</v>
      </c>
      <c r="M2075" s="188">
        <v>84</v>
      </c>
      <c r="P2075" s="6"/>
      <c r="R2075" s="260" t="s">
        <v>2953</v>
      </c>
      <c r="S2075" s="260" t="s">
        <v>4020</v>
      </c>
      <c r="Y2075" s="6" t="s">
        <v>2953</v>
      </c>
    </row>
    <row r="2076" spans="2:25">
      <c r="B2076" s="449">
        <f t="shared" si="2"/>
        <v>2821</v>
      </c>
      <c r="C2076" s="397">
        <v>3719</v>
      </c>
      <c r="D2076" s="406">
        <v>3719</v>
      </c>
      <c r="E2076" s="65" t="s">
        <v>4768</v>
      </c>
      <c r="F2076" s="65">
        <v>6</v>
      </c>
      <c r="G2076" s="24" t="s">
        <v>711</v>
      </c>
      <c r="H2076" s="65" t="s">
        <v>3924</v>
      </c>
      <c r="J2076" s="65" t="s">
        <v>3792</v>
      </c>
      <c r="M2076" s="188">
        <v>84</v>
      </c>
      <c r="P2076" s="6"/>
      <c r="R2076" s="260" t="s">
        <v>2953</v>
      </c>
      <c r="S2076" s="260" t="s">
        <v>4020</v>
      </c>
      <c r="Y2076" s="6" t="s">
        <v>2953</v>
      </c>
    </row>
    <row r="2077" spans="2:25">
      <c r="B2077" s="449">
        <f t="shared" si="2"/>
        <v>2822</v>
      </c>
      <c r="C2077" s="397">
        <v>3720</v>
      </c>
      <c r="D2077" s="406">
        <v>3720</v>
      </c>
      <c r="E2077" s="65" t="s">
        <v>4769</v>
      </c>
      <c r="F2077" s="65">
        <v>6</v>
      </c>
      <c r="G2077" s="24" t="s">
        <v>711</v>
      </c>
      <c r="H2077" s="65" t="s">
        <v>3924</v>
      </c>
      <c r="J2077" s="65" t="s">
        <v>3792</v>
      </c>
      <c r="M2077" s="188">
        <v>84</v>
      </c>
      <c r="P2077" s="6"/>
      <c r="R2077" s="260" t="s">
        <v>2953</v>
      </c>
      <c r="S2077" s="260" t="s">
        <v>4020</v>
      </c>
      <c r="Y2077" s="6" t="s">
        <v>2953</v>
      </c>
    </row>
    <row r="2078" spans="2:25">
      <c r="B2078" s="449">
        <f t="shared" si="2"/>
        <v>2823</v>
      </c>
      <c r="C2078" s="397">
        <v>3721</v>
      </c>
      <c r="D2078" s="406">
        <v>3721</v>
      </c>
      <c r="E2078" s="65" t="s">
        <v>4770</v>
      </c>
      <c r="F2078" s="65">
        <v>6</v>
      </c>
      <c r="G2078" s="24" t="s">
        <v>711</v>
      </c>
      <c r="H2078" s="65" t="s">
        <v>3924</v>
      </c>
      <c r="J2078" s="65" t="s">
        <v>3792</v>
      </c>
      <c r="M2078" s="188">
        <v>84</v>
      </c>
      <c r="P2078" s="6"/>
      <c r="R2078" s="260" t="s">
        <v>2953</v>
      </c>
      <c r="S2078" s="260" t="s">
        <v>4020</v>
      </c>
      <c r="Y2078" s="6" t="s">
        <v>2953</v>
      </c>
    </row>
    <row r="2079" spans="2:25">
      <c r="B2079" s="449">
        <f t="shared" si="2"/>
        <v>2824</v>
      </c>
      <c r="C2079" s="397">
        <v>3722</v>
      </c>
      <c r="D2079" s="406">
        <v>3722</v>
      </c>
      <c r="E2079" s="65" t="s">
        <v>4771</v>
      </c>
      <c r="F2079" s="65">
        <v>6</v>
      </c>
      <c r="G2079" s="24" t="s">
        <v>711</v>
      </c>
      <c r="H2079" s="65" t="s">
        <v>3924</v>
      </c>
      <c r="J2079" s="65" t="s">
        <v>3792</v>
      </c>
      <c r="M2079" s="188">
        <v>84</v>
      </c>
      <c r="P2079" s="6"/>
      <c r="R2079" s="260" t="s">
        <v>2953</v>
      </c>
      <c r="S2079" s="260" t="s">
        <v>4020</v>
      </c>
      <c r="Y2079" s="6" t="s">
        <v>2953</v>
      </c>
    </row>
    <row r="2080" spans="2:25">
      <c r="B2080" s="449">
        <f t="shared" si="2"/>
        <v>2825</v>
      </c>
      <c r="C2080" s="397">
        <v>3723</v>
      </c>
      <c r="D2080" s="406">
        <v>3723</v>
      </c>
      <c r="E2080" s="65" t="s">
        <v>4772</v>
      </c>
      <c r="F2080" s="65">
        <v>6</v>
      </c>
      <c r="G2080" s="24" t="s">
        <v>711</v>
      </c>
      <c r="H2080" s="65" t="s">
        <v>3924</v>
      </c>
      <c r="J2080" s="65" t="s">
        <v>3792</v>
      </c>
      <c r="M2080" s="188">
        <v>85</v>
      </c>
      <c r="P2080" s="6"/>
      <c r="R2080" s="260" t="s">
        <v>2953</v>
      </c>
      <c r="S2080" s="260" t="s">
        <v>2953</v>
      </c>
      <c r="Y2080" s="6" t="s">
        <v>2953</v>
      </c>
    </row>
    <row r="2081" spans="2:25">
      <c r="B2081" s="449">
        <f t="shared" si="2"/>
        <v>2826</v>
      </c>
      <c r="C2081" s="397">
        <v>3724</v>
      </c>
      <c r="D2081" s="406">
        <v>3724</v>
      </c>
      <c r="E2081" s="65" t="s">
        <v>4773</v>
      </c>
      <c r="F2081" s="65">
        <v>6</v>
      </c>
      <c r="G2081" s="24" t="s">
        <v>711</v>
      </c>
      <c r="H2081" s="65" t="s">
        <v>2950</v>
      </c>
      <c r="J2081" s="67" t="s">
        <v>2447</v>
      </c>
      <c r="M2081" s="188">
        <v>86</v>
      </c>
      <c r="P2081" s="6" t="s">
        <v>4069</v>
      </c>
      <c r="R2081" s="260" t="s">
        <v>2953</v>
      </c>
      <c r="S2081" s="260" t="s">
        <v>2953</v>
      </c>
      <c r="Y2081" s="6" t="s">
        <v>2953</v>
      </c>
    </row>
    <row r="2082" spans="2:25">
      <c r="B2082" s="449">
        <f t="shared" si="2"/>
        <v>2827</v>
      </c>
      <c r="C2082" s="397">
        <v>3729</v>
      </c>
      <c r="D2082" s="406">
        <v>3729</v>
      </c>
      <c r="E2082" s="65" t="s">
        <v>4774</v>
      </c>
      <c r="F2082" s="65">
        <v>6</v>
      </c>
      <c r="G2082" s="24" t="s">
        <v>711</v>
      </c>
      <c r="H2082" s="65" t="s">
        <v>2950</v>
      </c>
      <c r="J2082" s="67" t="s">
        <v>2447</v>
      </c>
      <c r="M2082" s="188">
        <v>86</v>
      </c>
      <c r="P2082" s="6" t="s">
        <v>4069</v>
      </c>
      <c r="R2082" s="260" t="s">
        <v>2953</v>
      </c>
      <c r="S2082" s="260" t="s">
        <v>2953</v>
      </c>
      <c r="Y2082" s="6" t="s">
        <v>2953</v>
      </c>
    </row>
    <row r="2083" spans="2:25">
      <c r="B2083" s="449">
        <f t="shared" si="2"/>
        <v>2828</v>
      </c>
      <c r="C2083" s="397">
        <v>3725</v>
      </c>
      <c r="D2083" s="406">
        <v>4601</v>
      </c>
      <c r="E2083" s="65" t="s">
        <v>4775</v>
      </c>
      <c r="F2083" s="65">
        <v>6</v>
      </c>
      <c r="G2083" s="24" t="s">
        <v>711</v>
      </c>
      <c r="H2083" s="65" t="s">
        <v>2950</v>
      </c>
      <c r="J2083" s="65" t="s">
        <v>3792</v>
      </c>
      <c r="M2083" s="188">
        <v>87</v>
      </c>
      <c r="R2083" s="260" t="s">
        <v>2953</v>
      </c>
      <c r="S2083" s="260" t="s">
        <v>2953</v>
      </c>
      <c r="Y2083" s="6" t="s">
        <v>2953</v>
      </c>
    </row>
    <row r="2084" spans="2:25">
      <c r="B2084" s="449">
        <f t="shared" si="2"/>
        <v>2829</v>
      </c>
      <c r="C2084" s="397">
        <v>3726</v>
      </c>
      <c r="D2084" s="406">
        <v>3726</v>
      </c>
      <c r="E2084" s="65" t="s">
        <v>4776</v>
      </c>
      <c r="F2084" s="65">
        <v>6</v>
      </c>
      <c r="G2084" s="24" t="s">
        <v>711</v>
      </c>
      <c r="H2084" s="65" t="s">
        <v>3924</v>
      </c>
      <c r="J2084" s="65" t="s">
        <v>3792</v>
      </c>
      <c r="M2084" s="188">
        <v>88</v>
      </c>
      <c r="R2084" s="260" t="s">
        <v>2953</v>
      </c>
      <c r="S2084" s="260" t="s">
        <v>4036</v>
      </c>
      <c r="Y2084" s="6" t="s">
        <v>2953</v>
      </c>
    </row>
    <row r="2085" spans="2:25">
      <c r="B2085" s="449">
        <f t="shared" si="2"/>
        <v>2830</v>
      </c>
      <c r="C2085" s="397">
        <v>3727</v>
      </c>
      <c r="D2085" s="406">
        <v>3727</v>
      </c>
      <c r="E2085" s="65" t="s">
        <v>4777</v>
      </c>
      <c r="F2085" s="65">
        <v>6</v>
      </c>
      <c r="G2085" s="24" t="s">
        <v>711</v>
      </c>
      <c r="H2085" s="65" t="s">
        <v>3791</v>
      </c>
      <c r="J2085" s="65" t="s">
        <v>3792</v>
      </c>
      <c r="M2085" s="188">
        <v>89</v>
      </c>
      <c r="P2085" s="6" t="s">
        <v>4069</v>
      </c>
      <c r="R2085" s="260" t="s">
        <v>2953</v>
      </c>
      <c r="S2085" s="260" t="s">
        <v>4036</v>
      </c>
      <c r="X2085" s="65" t="s">
        <v>4778</v>
      </c>
      <c r="Y2085" s="6" t="s">
        <v>2953</v>
      </c>
    </row>
    <row r="2086" spans="2:25">
      <c r="B2086" s="449">
        <f t="shared" si="2"/>
        <v>2831</v>
      </c>
      <c r="C2086" s="397">
        <v>3728</v>
      </c>
      <c r="D2086" s="406">
        <v>3728</v>
      </c>
      <c r="E2086" s="65" t="s">
        <v>4779</v>
      </c>
      <c r="F2086" s="65">
        <v>6</v>
      </c>
      <c r="G2086" s="24" t="s">
        <v>711</v>
      </c>
      <c r="H2086" s="65" t="s">
        <v>3924</v>
      </c>
      <c r="J2086" s="65" t="s">
        <v>3792</v>
      </c>
      <c r="M2086" s="188">
        <v>90</v>
      </c>
      <c r="P2086" s="6"/>
      <c r="R2086" s="260" t="s">
        <v>2953</v>
      </c>
      <c r="S2086" s="260" t="s">
        <v>4036</v>
      </c>
      <c r="X2086" s="65" t="s">
        <v>4780</v>
      </c>
      <c r="Y2086" s="6" t="s">
        <v>2953</v>
      </c>
    </row>
    <row r="2087" spans="2:25">
      <c r="B2087" s="449">
        <f t="shared" si="2"/>
        <v>2832</v>
      </c>
      <c r="C2087" s="397">
        <v>3730</v>
      </c>
      <c r="D2087" s="406">
        <v>3730</v>
      </c>
      <c r="E2087" s="65" t="s">
        <v>4781</v>
      </c>
      <c r="F2087" s="65">
        <v>6</v>
      </c>
      <c r="G2087" s="24" t="s">
        <v>711</v>
      </c>
      <c r="H2087" s="65" t="s">
        <v>3791</v>
      </c>
      <c r="J2087" s="65" t="s">
        <v>3792</v>
      </c>
      <c r="M2087" s="188">
        <v>91</v>
      </c>
      <c r="P2087" s="6" t="s">
        <v>4069</v>
      </c>
      <c r="R2087" s="260" t="s">
        <v>2953</v>
      </c>
      <c r="S2087" s="260" t="s">
        <v>4782</v>
      </c>
      <c r="X2087" s="65" t="s">
        <v>4780</v>
      </c>
      <c r="Y2087" s="6" t="s">
        <v>2953</v>
      </c>
    </row>
    <row r="2088" spans="2:25">
      <c r="B2088" s="449">
        <f t="shared" si="2"/>
        <v>2833</v>
      </c>
      <c r="C2088" s="397">
        <v>3731</v>
      </c>
      <c r="D2088" s="406">
        <v>3731</v>
      </c>
      <c r="E2088" s="65" t="s">
        <v>4783</v>
      </c>
      <c r="F2088" s="65">
        <v>6</v>
      </c>
      <c r="G2088" s="24" t="s">
        <v>711</v>
      </c>
      <c r="H2088" s="65" t="s">
        <v>3791</v>
      </c>
      <c r="J2088" s="65" t="s">
        <v>3792</v>
      </c>
      <c r="M2088" s="188">
        <v>91</v>
      </c>
      <c r="P2088" s="6" t="s">
        <v>4069</v>
      </c>
      <c r="R2088" s="260" t="s">
        <v>2953</v>
      </c>
      <c r="S2088" s="260" t="s">
        <v>4782</v>
      </c>
      <c r="X2088" s="65" t="s">
        <v>4780</v>
      </c>
      <c r="Y2088" s="6" t="s">
        <v>2953</v>
      </c>
    </row>
    <row r="2089" spans="2:25">
      <c r="B2089" s="449">
        <f t="shared" si="2"/>
        <v>2834</v>
      </c>
      <c r="C2089" s="397">
        <v>3732</v>
      </c>
      <c r="D2089" s="406">
        <v>3732</v>
      </c>
      <c r="E2089" s="65" t="s">
        <v>4784</v>
      </c>
      <c r="F2089" s="65">
        <v>6</v>
      </c>
      <c r="G2089" s="24" t="s">
        <v>711</v>
      </c>
      <c r="H2089" s="65" t="s">
        <v>3791</v>
      </c>
      <c r="J2089" s="65" t="s">
        <v>3792</v>
      </c>
      <c r="M2089" s="188">
        <v>91</v>
      </c>
      <c r="P2089" s="6" t="s">
        <v>4069</v>
      </c>
      <c r="R2089" s="260" t="s">
        <v>2953</v>
      </c>
      <c r="S2089" s="260" t="s">
        <v>4782</v>
      </c>
      <c r="X2089" s="65" t="s">
        <v>4780</v>
      </c>
      <c r="Y2089" s="6" t="s">
        <v>2953</v>
      </c>
    </row>
    <row r="2090" spans="2:25">
      <c r="B2090" s="449">
        <f t="shared" si="2"/>
        <v>2835</v>
      </c>
      <c r="C2090" s="397">
        <v>3733</v>
      </c>
      <c r="D2090" s="406">
        <v>3733</v>
      </c>
      <c r="E2090" s="65" t="s">
        <v>4785</v>
      </c>
      <c r="F2090" s="65">
        <v>6</v>
      </c>
      <c r="G2090" s="24" t="s">
        <v>711</v>
      </c>
      <c r="H2090" s="65" t="s">
        <v>3791</v>
      </c>
      <c r="J2090" s="65" t="s">
        <v>3792</v>
      </c>
      <c r="M2090" s="188">
        <v>91</v>
      </c>
      <c r="P2090" s="6" t="s">
        <v>4069</v>
      </c>
      <c r="R2090" s="260" t="s">
        <v>2953</v>
      </c>
      <c r="S2090" s="260" t="s">
        <v>4782</v>
      </c>
      <c r="X2090" s="65" t="s">
        <v>4780</v>
      </c>
      <c r="Y2090" s="6" t="s">
        <v>2953</v>
      </c>
    </row>
    <row r="2091" spans="2:25">
      <c r="B2091" s="449">
        <f t="shared" si="2"/>
        <v>2836</v>
      </c>
      <c r="C2091" s="397">
        <v>3734</v>
      </c>
      <c r="D2091" s="406">
        <v>3734</v>
      </c>
      <c r="E2091" s="65" t="s">
        <v>4786</v>
      </c>
      <c r="F2091" s="65">
        <v>6</v>
      </c>
      <c r="G2091" s="24" t="s">
        <v>711</v>
      </c>
      <c r="H2091" s="65" t="s">
        <v>3791</v>
      </c>
      <c r="J2091" s="65" t="s">
        <v>3792</v>
      </c>
      <c r="M2091" s="188">
        <v>91</v>
      </c>
      <c r="P2091" s="6" t="s">
        <v>4069</v>
      </c>
      <c r="R2091" s="260" t="s">
        <v>2953</v>
      </c>
      <c r="S2091" s="260" t="s">
        <v>4782</v>
      </c>
      <c r="X2091" s="65" t="s">
        <v>4780</v>
      </c>
      <c r="Y2091" s="6" t="s">
        <v>2953</v>
      </c>
    </row>
    <row r="2092" spans="2:25">
      <c r="B2092" s="449">
        <f t="shared" si="2"/>
        <v>2837</v>
      </c>
      <c r="C2092" s="397">
        <v>3735</v>
      </c>
      <c r="D2092" s="406">
        <v>3735</v>
      </c>
      <c r="E2092" s="65" t="s">
        <v>4787</v>
      </c>
      <c r="F2092" s="65">
        <v>6</v>
      </c>
      <c r="G2092" s="24" t="s">
        <v>711</v>
      </c>
      <c r="H2092" s="65" t="s">
        <v>3924</v>
      </c>
      <c r="J2092" s="65" t="s">
        <v>3792</v>
      </c>
      <c r="M2092" s="188">
        <v>92</v>
      </c>
      <c r="P2092" s="6"/>
      <c r="R2092" s="260" t="s">
        <v>2953</v>
      </c>
      <c r="S2092" s="260" t="s">
        <v>4036</v>
      </c>
      <c r="X2092" s="65" t="s">
        <v>4778</v>
      </c>
      <c r="Y2092" s="6" t="s">
        <v>2953</v>
      </c>
    </row>
    <row r="2093" spans="2:25">
      <c r="B2093" s="449">
        <f t="shared" si="2"/>
        <v>2838</v>
      </c>
      <c r="C2093" s="397">
        <v>3736</v>
      </c>
      <c r="D2093" s="406">
        <v>3736</v>
      </c>
      <c r="E2093" s="65" t="s">
        <v>4788</v>
      </c>
      <c r="F2093" s="65">
        <v>6</v>
      </c>
      <c r="G2093" s="24" t="s">
        <v>711</v>
      </c>
      <c r="H2093" s="65" t="s">
        <v>2950</v>
      </c>
      <c r="J2093" s="67" t="s">
        <v>3036</v>
      </c>
      <c r="M2093" s="188">
        <v>93</v>
      </c>
      <c r="P2093" s="6" t="s">
        <v>4069</v>
      </c>
      <c r="R2093" s="260" t="s">
        <v>2953</v>
      </c>
      <c r="S2093" s="260" t="s">
        <v>2953</v>
      </c>
      <c r="X2093" s="65" t="s">
        <v>4778</v>
      </c>
      <c r="Y2093" s="6" t="s">
        <v>2953</v>
      </c>
    </row>
    <row r="2094" spans="2:25">
      <c r="B2094" s="449">
        <f t="shared" si="2"/>
        <v>2839</v>
      </c>
      <c r="C2094" s="397">
        <v>3737</v>
      </c>
      <c r="D2094" s="406">
        <v>3737</v>
      </c>
      <c r="E2094" s="65" t="s">
        <v>4789</v>
      </c>
      <c r="F2094" s="65">
        <v>6</v>
      </c>
      <c r="G2094" s="24" t="s">
        <v>711</v>
      </c>
      <c r="H2094" s="65" t="s">
        <v>2950</v>
      </c>
      <c r="J2094" s="67" t="s">
        <v>3036</v>
      </c>
      <c r="M2094" s="188">
        <v>93</v>
      </c>
      <c r="P2094" s="6" t="s">
        <v>4069</v>
      </c>
      <c r="R2094" s="260" t="s">
        <v>2953</v>
      </c>
      <c r="S2094" s="260" t="s">
        <v>2953</v>
      </c>
      <c r="X2094" s="65" t="s">
        <v>4778</v>
      </c>
      <c r="Y2094" s="6" t="s">
        <v>2953</v>
      </c>
    </row>
    <row r="2095" spans="2:25">
      <c r="B2095" s="449">
        <f t="shared" si="2"/>
        <v>2840</v>
      </c>
      <c r="C2095" s="397">
        <v>3738</v>
      </c>
      <c r="D2095" s="406">
        <v>3738</v>
      </c>
      <c r="E2095" s="65" t="s">
        <v>4790</v>
      </c>
      <c r="F2095" s="65">
        <v>6</v>
      </c>
      <c r="G2095" s="24" t="s">
        <v>711</v>
      </c>
      <c r="H2095" s="65" t="s">
        <v>2950</v>
      </c>
      <c r="J2095" s="67" t="s">
        <v>3036</v>
      </c>
      <c r="M2095" s="188">
        <v>93</v>
      </c>
      <c r="P2095" s="6" t="s">
        <v>4069</v>
      </c>
      <c r="R2095" s="260" t="s">
        <v>2953</v>
      </c>
      <c r="S2095" s="260" t="s">
        <v>2953</v>
      </c>
      <c r="X2095" s="65" t="s">
        <v>4778</v>
      </c>
      <c r="Y2095" s="6" t="s">
        <v>2953</v>
      </c>
    </row>
    <row r="2096" spans="2:25">
      <c r="B2096" s="449">
        <f t="shared" si="2"/>
        <v>2841</v>
      </c>
      <c r="C2096" s="417"/>
      <c r="D2096" s="418" t="e">
        <v>#N/A</v>
      </c>
      <c r="E2096" s="65" t="s">
        <v>4791</v>
      </c>
      <c r="F2096" s="65">
        <v>6</v>
      </c>
      <c r="G2096" s="24" t="s">
        <v>711</v>
      </c>
      <c r="H2096" s="65" t="s">
        <v>2950</v>
      </c>
      <c r="J2096" s="67" t="s">
        <v>3036</v>
      </c>
      <c r="M2096" s="188">
        <v>94</v>
      </c>
      <c r="R2096" s="260" t="s">
        <v>2953</v>
      </c>
      <c r="S2096" s="260" t="s">
        <v>3163</v>
      </c>
      <c r="Y2096" s="6" t="s">
        <v>2953</v>
      </c>
    </row>
    <row r="2097" spans="2:25">
      <c r="B2097" s="449">
        <f t="shared" si="2"/>
        <v>2842</v>
      </c>
      <c r="C2097" s="417"/>
      <c r="D2097" s="418" t="e">
        <v>#N/A</v>
      </c>
      <c r="E2097" s="65" t="s">
        <v>4792</v>
      </c>
      <c r="F2097" s="65">
        <v>6</v>
      </c>
      <c r="G2097" s="24" t="s">
        <v>711</v>
      </c>
      <c r="H2097" s="65" t="s">
        <v>2950</v>
      </c>
      <c r="J2097" s="67" t="s">
        <v>3036</v>
      </c>
      <c r="M2097" s="188">
        <v>94</v>
      </c>
      <c r="R2097" s="260" t="s">
        <v>2953</v>
      </c>
      <c r="S2097" s="260" t="s">
        <v>2953</v>
      </c>
      <c r="Y2097" s="6" t="s">
        <v>2953</v>
      </c>
    </row>
    <row r="2098" spans="2:25">
      <c r="B2098" s="449">
        <f t="shared" si="2"/>
        <v>2843</v>
      </c>
      <c r="C2098" s="417"/>
      <c r="D2098" s="418" t="e">
        <v>#N/A</v>
      </c>
      <c r="E2098" s="65" t="s">
        <v>4793</v>
      </c>
      <c r="F2098" s="65">
        <v>6</v>
      </c>
      <c r="G2098" s="24" t="s">
        <v>711</v>
      </c>
      <c r="H2098" s="65" t="s">
        <v>2950</v>
      </c>
      <c r="J2098" s="67" t="s">
        <v>3036</v>
      </c>
      <c r="M2098" s="188">
        <v>94</v>
      </c>
      <c r="R2098" s="260" t="s">
        <v>2953</v>
      </c>
      <c r="S2098" s="260" t="s">
        <v>2953</v>
      </c>
      <c r="Y2098" s="6" t="s">
        <v>2953</v>
      </c>
    </row>
    <row r="2099" spans="2:25">
      <c r="B2099" s="449">
        <f t="shared" si="2"/>
        <v>2844</v>
      </c>
      <c r="C2099" s="397">
        <v>3742</v>
      </c>
      <c r="D2099" s="406">
        <v>3742</v>
      </c>
      <c r="E2099" s="65" t="s">
        <v>4794</v>
      </c>
      <c r="F2099" s="65">
        <v>6</v>
      </c>
      <c r="G2099" s="24" t="s">
        <v>711</v>
      </c>
      <c r="H2099" s="65" t="s">
        <v>3924</v>
      </c>
      <c r="J2099" s="65" t="s">
        <v>3792</v>
      </c>
      <c r="M2099" s="188">
        <v>95</v>
      </c>
      <c r="R2099" s="260" t="s">
        <v>2953</v>
      </c>
      <c r="S2099" s="260" t="s">
        <v>4795</v>
      </c>
      <c r="X2099" s="65" t="s">
        <v>4796</v>
      </c>
      <c r="Y2099" s="6" t="s">
        <v>2953</v>
      </c>
    </row>
    <row r="2100" spans="2:25">
      <c r="B2100" s="449">
        <f t="shared" si="2"/>
        <v>2845</v>
      </c>
      <c r="C2100" s="397">
        <v>3743</v>
      </c>
      <c r="D2100" s="406">
        <v>3743</v>
      </c>
      <c r="E2100" s="65" t="s">
        <v>4797</v>
      </c>
      <c r="F2100" s="65">
        <v>6</v>
      </c>
      <c r="G2100" s="24" t="s">
        <v>711</v>
      </c>
      <c r="H2100" s="65" t="s">
        <v>3791</v>
      </c>
      <c r="J2100" s="65" t="s">
        <v>3792</v>
      </c>
      <c r="M2100" s="188">
        <v>96</v>
      </c>
      <c r="R2100" s="260" t="s">
        <v>2953</v>
      </c>
      <c r="S2100" s="260" t="s">
        <v>4795</v>
      </c>
      <c r="X2100" s="65" t="s">
        <v>4796</v>
      </c>
      <c r="Y2100" s="6" t="s">
        <v>2953</v>
      </c>
    </row>
    <row r="2101" spans="2:25">
      <c r="B2101" s="449">
        <f t="shared" si="2"/>
        <v>2846</v>
      </c>
      <c r="C2101" s="397">
        <v>3744</v>
      </c>
      <c r="D2101" s="406" t="e">
        <v>#N/A</v>
      </c>
      <c r="E2101" s="65" t="s">
        <v>4798</v>
      </c>
      <c r="F2101" s="65">
        <v>6</v>
      </c>
      <c r="G2101" s="24" t="s">
        <v>711</v>
      </c>
      <c r="H2101" s="65" t="s">
        <v>3924</v>
      </c>
      <c r="J2101" s="65" t="s">
        <v>3792</v>
      </c>
      <c r="M2101" s="188">
        <v>97</v>
      </c>
      <c r="R2101" s="260" t="s">
        <v>2953</v>
      </c>
      <c r="S2101" s="260" t="s">
        <v>4036</v>
      </c>
      <c r="X2101" s="65" t="s">
        <v>4799</v>
      </c>
      <c r="Y2101" s="6" t="s">
        <v>2953</v>
      </c>
    </row>
    <row r="2102" spans="2:25">
      <c r="B2102" s="449">
        <f t="shared" si="2"/>
        <v>2847</v>
      </c>
      <c r="C2102" s="397">
        <v>3745</v>
      </c>
      <c r="D2102" s="406">
        <v>3745</v>
      </c>
      <c r="E2102" s="65" t="s">
        <v>4800</v>
      </c>
      <c r="F2102" s="65">
        <v>6</v>
      </c>
      <c r="G2102" s="24" t="s">
        <v>711</v>
      </c>
      <c r="H2102" s="65" t="s">
        <v>3791</v>
      </c>
      <c r="J2102" s="65" t="s">
        <v>3792</v>
      </c>
      <c r="M2102" s="188">
        <v>98</v>
      </c>
      <c r="P2102" s="6" t="s">
        <v>4069</v>
      </c>
      <c r="R2102" s="260" t="s">
        <v>2953</v>
      </c>
      <c r="S2102" s="260" t="s">
        <v>4036</v>
      </c>
      <c r="X2102" s="65" t="s">
        <v>4799</v>
      </c>
      <c r="Y2102" s="6" t="s">
        <v>2953</v>
      </c>
    </row>
    <row r="2103" spans="2:25">
      <c r="B2103" s="449">
        <f t="shared" si="2"/>
        <v>2848</v>
      </c>
      <c r="C2103" s="397">
        <v>3746</v>
      </c>
      <c r="D2103" s="406">
        <v>3746</v>
      </c>
      <c r="E2103" s="65" t="s">
        <v>4801</v>
      </c>
      <c r="F2103" s="65">
        <v>6</v>
      </c>
      <c r="G2103" s="24" t="s">
        <v>711</v>
      </c>
      <c r="H2103" s="65" t="s">
        <v>3924</v>
      </c>
      <c r="J2103" s="65" t="s">
        <v>3792</v>
      </c>
      <c r="M2103" s="188">
        <v>99</v>
      </c>
      <c r="R2103" s="260" t="s">
        <v>2953</v>
      </c>
      <c r="S2103" s="260" t="s">
        <v>2953</v>
      </c>
      <c r="X2103" s="65" t="s">
        <v>4802</v>
      </c>
      <c r="Y2103" s="6" t="s">
        <v>2953</v>
      </c>
    </row>
    <row r="2104" spans="2:25">
      <c r="B2104" s="449">
        <f t="shared" si="2"/>
        <v>2849</v>
      </c>
      <c r="C2104" s="397">
        <v>3747</v>
      </c>
      <c r="D2104" s="406">
        <v>3747</v>
      </c>
      <c r="E2104" s="65" t="s">
        <v>4803</v>
      </c>
      <c r="F2104" s="65">
        <v>6</v>
      </c>
      <c r="G2104" s="24" t="s">
        <v>711</v>
      </c>
      <c r="H2104" s="65" t="s">
        <v>3791</v>
      </c>
      <c r="J2104" s="65" t="s">
        <v>3792</v>
      </c>
      <c r="M2104" s="188">
        <v>100</v>
      </c>
      <c r="R2104" s="260" t="s">
        <v>2953</v>
      </c>
      <c r="S2104" s="260" t="s">
        <v>2953</v>
      </c>
      <c r="X2104" s="65" t="s">
        <v>4802</v>
      </c>
      <c r="Y2104" s="6" t="s">
        <v>2953</v>
      </c>
    </row>
    <row r="2105" spans="2:25">
      <c r="B2105" s="449">
        <f t="shared" si="2"/>
        <v>2850</v>
      </c>
      <c r="C2105" s="397">
        <v>3748</v>
      </c>
      <c r="D2105" s="406">
        <v>3748</v>
      </c>
      <c r="E2105" s="65" t="s">
        <v>4804</v>
      </c>
      <c r="F2105" s="65">
        <v>6</v>
      </c>
      <c r="G2105" s="24" t="s">
        <v>711</v>
      </c>
      <c r="H2105" s="65" t="s">
        <v>3924</v>
      </c>
      <c r="J2105" s="65" t="s">
        <v>3792</v>
      </c>
      <c r="M2105" s="188">
        <v>101</v>
      </c>
      <c r="R2105" s="260" t="s">
        <v>4452</v>
      </c>
      <c r="S2105" s="260" t="s">
        <v>2953</v>
      </c>
      <c r="W2105" s="65" t="s">
        <v>4805</v>
      </c>
      <c r="X2105" s="65" t="s">
        <v>4806</v>
      </c>
      <c r="Y2105" s="6" t="s">
        <v>2953</v>
      </c>
    </row>
    <row r="2106" spans="2:25">
      <c r="B2106" s="449">
        <f t="shared" si="2"/>
        <v>2851</v>
      </c>
      <c r="C2106" s="397">
        <v>3749</v>
      </c>
      <c r="D2106" s="406">
        <v>3749</v>
      </c>
      <c r="E2106" s="65" t="s">
        <v>4807</v>
      </c>
      <c r="F2106" s="65">
        <v>6</v>
      </c>
      <c r="G2106" s="24" t="s">
        <v>711</v>
      </c>
      <c r="H2106" s="65" t="s">
        <v>3791</v>
      </c>
      <c r="J2106" s="65" t="s">
        <v>3792</v>
      </c>
      <c r="M2106" s="188">
        <v>102</v>
      </c>
      <c r="R2106" s="260" t="s">
        <v>2953</v>
      </c>
      <c r="S2106" s="260" t="s">
        <v>2953</v>
      </c>
      <c r="Y2106" s="6" t="s">
        <v>2953</v>
      </c>
    </row>
    <row r="2107" spans="2:25">
      <c r="B2107" s="449">
        <f t="shared" si="2"/>
        <v>2852</v>
      </c>
      <c r="C2107" s="397">
        <v>3750</v>
      </c>
      <c r="D2107" s="406">
        <v>3750</v>
      </c>
      <c r="E2107" s="65" t="s">
        <v>4808</v>
      </c>
      <c r="F2107" s="65">
        <v>6</v>
      </c>
      <c r="G2107" s="24" t="s">
        <v>711</v>
      </c>
      <c r="H2107" s="65" t="s">
        <v>3791</v>
      </c>
      <c r="J2107" s="65" t="s">
        <v>3792</v>
      </c>
      <c r="M2107" s="188">
        <v>102</v>
      </c>
      <c r="R2107" s="260" t="s">
        <v>2953</v>
      </c>
      <c r="S2107" s="260" t="s">
        <v>2953</v>
      </c>
      <c r="Y2107" s="6" t="s">
        <v>2953</v>
      </c>
    </row>
    <row r="2108" spans="2:25">
      <c r="B2108" s="449">
        <f t="shared" si="2"/>
        <v>2853</v>
      </c>
      <c r="C2108" s="397">
        <v>3751</v>
      </c>
      <c r="D2108" s="406">
        <v>3751</v>
      </c>
      <c r="E2108" s="65" t="s">
        <v>4809</v>
      </c>
      <c r="F2108" s="65">
        <v>6</v>
      </c>
      <c r="G2108" s="24" t="s">
        <v>711</v>
      </c>
      <c r="H2108" s="65" t="s">
        <v>3791</v>
      </c>
      <c r="J2108" s="65" t="s">
        <v>3792</v>
      </c>
      <c r="M2108" s="188">
        <v>102</v>
      </c>
      <c r="R2108" s="260" t="s">
        <v>2953</v>
      </c>
      <c r="S2108" s="260" t="s">
        <v>2953</v>
      </c>
      <c r="Y2108" s="6" t="s">
        <v>2953</v>
      </c>
    </row>
    <row r="2109" spans="2:25">
      <c r="B2109" s="449">
        <f t="shared" si="2"/>
        <v>2854</v>
      </c>
      <c r="C2109" s="397">
        <v>3752</v>
      </c>
      <c r="D2109" s="406">
        <v>3752</v>
      </c>
      <c r="E2109" s="65" t="s">
        <v>4810</v>
      </c>
      <c r="F2109" s="65">
        <v>6</v>
      </c>
      <c r="G2109" s="24" t="s">
        <v>711</v>
      </c>
      <c r="H2109" s="65" t="s">
        <v>3924</v>
      </c>
      <c r="J2109" s="65" t="s">
        <v>3792</v>
      </c>
      <c r="M2109" s="188">
        <v>103</v>
      </c>
      <c r="P2109" s="6" t="s">
        <v>4069</v>
      </c>
      <c r="R2109" s="260" t="s">
        <v>4811</v>
      </c>
      <c r="S2109" s="260" t="s">
        <v>2953</v>
      </c>
      <c r="W2109" s="65" t="s">
        <v>4812</v>
      </c>
      <c r="X2109" s="65" t="s">
        <v>4806</v>
      </c>
      <c r="Y2109" s="6" t="s">
        <v>2953</v>
      </c>
    </row>
    <row r="2110" spans="2:25">
      <c r="B2110" s="449">
        <f t="shared" si="2"/>
        <v>2855</v>
      </c>
      <c r="C2110" s="397">
        <v>3753</v>
      </c>
      <c r="D2110" s="406">
        <v>3753</v>
      </c>
      <c r="E2110" s="65" t="s">
        <v>4813</v>
      </c>
      <c r="F2110" s="65">
        <v>6</v>
      </c>
      <c r="G2110" s="24" t="s">
        <v>711</v>
      </c>
      <c r="H2110" s="65" t="s">
        <v>3924</v>
      </c>
      <c r="J2110" s="65" t="s">
        <v>3792</v>
      </c>
      <c r="M2110" s="188">
        <v>103</v>
      </c>
      <c r="P2110" s="6" t="s">
        <v>4069</v>
      </c>
      <c r="R2110" s="260" t="s">
        <v>4811</v>
      </c>
      <c r="S2110" s="260" t="s">
        <v>2953</v>
      </c>
      <c r="W2110" s="65" t="s">
        <v>4812</v>
      </c>
      <c r="X2110" s="65" t="s">
        <v>4806</v>
      </c>
      <c r="Y2110" s="6" t="s">
        <v>2953</v>
      </c>
    </row>
    <row r="2111" spans="2:25">
      <c r="B2111" s="449">
        <f t="shared" si="2"/>
        <v>2856</v>
      </c>
      <c r="C2111" s="397">
        <v>3754</v>
      </c>
      <c r="D2111" s="406">
        <v>3754</v>
      </c>
      <c r="E2111" s="65" t="s">
        <v>4814</v>
      </c>
      <c r="F2111" s="65">
        <v>6</v>
      </c>
      <c r="G2111" s="24" t="s">
        <v>711</v>
      </c>
      <c r="H2111" s="65" t="s">
        <v>3924</v>
      </c>
      <c r="J2111" s="65" t="s">
        <v>3792</v>
      </c>
      <c r="M2111" s="188">
        <v>103</v>
      </c>
      <c r="P2111" s="6" t="s">
        <v>4069</v>
      </c>
      <c r="R2111" s="260" t="s">
        <v>4811</v>
      </c>
      <c r="S2111" s="260" t="s">
        <v>2953</v>
      </c>
      <c r="W2111" s="65" t="s">
        <v>4812</v>
      </c>
      <c r="X2111" s="65" t="s">
        <v>4806</v>
      </c>
      <c r="Y2111" s="6" t="s">
        <v>2953</v>
      </c>
    </row>
    <row r="2112" spans="2:25">
      <c r="B2112" s="449">
        <f t="shared" si="2"/>
        <v>2857</v>
      </c>
      <c r="C2112" s="397">
        <v>3755</v>
      </c>
      <c r="D2112" s="406" t="e">
        <v>#VALUE!</v>
      </c>
      <c r="E2112" s="65" t="s">
        <v>4815</v>
      </c>
      <c r="F2112" s="65">
        <v>6</v>
      </c>
      <c r="G2112" s="24" t="s">
        <v>711</v>
      </c>
      <c r="H2112" s="65" t="s">
        <v>3924</v>
      </c>
      <c r="J2112" s="65" t="s">
        <v>3792</v>
      </c>
      <c r="M2112" s="188">
        <v>103</v>
      </c>
      <c r="P2112" s="6" t="s">
        <v>4069</v>
      </c>
      <c r="R2112" s="260" t="s">
        <v>4811</v>
      </c>
      <c r="S2112" s="260" t="s">
        <v>2953</v>
      </c>
      <c r="W2112" s="65" t="s">
        <v>4812</v>
      </c>
      <c r="X2112" s="65" t="s">
        <v>4806</v>
      </c>
      <c r="Y2112" s="6" t="s">
        <v>2953</v>
      </c>
    </row>
    <row r="2113" spans="2:25">
      <c r="B2113" s="449">
        <f t="shared" si="2"/>
        <v>2858</v>
      </c>
      <c r="C2113" s="397">
        <v>3756</v>
      </c>
      <c r="D2113" s="406">
        <v>3756</v>
      </c>
      <c r="E2113" s="65" t="s">
        <v>4816</v>
      </c>
      <c r="F2113" s="65">
        <v>6</v>
      </c>
      <c r="G2113" s="24" t="s">
        <v>711</v>
      </c>
      <c r="H2113" s="65" t="s">
        <v>3924</v>
      </c>
      <c r="J2113" s="65" t="s">
        <v>3792</v>
      </c>
      <c r="M2113" s="188">
        <v>103</v>
      </c>
      <c r="P2113" s="6" t="s">
        <v>4069</v>
      </c>
      <c r="R2113" s="260" t="s">
        <v>4811</v>
      </c>
      <c r="S2113" s="260" t="s">
        <v>2953</v>
      </c>
      <c r="W2113" s="65" t="s">
        <v>4812</v>
      </c>
      <c r="X2113" s="65" t="s">
        <v>4806</v>
      </c>
      <c r="Y2113" s="6" t="s">
        <v>2953</v>
      </c>
    </row>
    <row r="2114" spans="2:25">
      <c r="B2114" s="449">
        <f>+B2113+1</f>
        <v>2859</v>
      </c>
      <c r="C2114" s="397">
        <v>3757</v>
      </c>
      <c r="D2114" s="406">
        <v>3757</v>
      </c>
      <c r="E2114" s="65" t="s">
        <v>4817</v>
      </c>
      <c r="F2114" s="65">
        <v>6</v>
      </c>
      <c r="G2114" s="24" t="s">
        <v>711</v>
      </c>
      <c r="H2114" s="65" t="s">
        <v>3924</v>
      </c>
      <c r="J2114" s="65" t="s">
        <v>3792</v>
      </c>
      <c r="M2114" s="188">
        <v>104</v>
      </c>
      <c r="R2114" s="260" t="s">
        <v>2953</v>
      </c>
      <c r="S2114" s="260" t="s">
        <v>2953</v>
      </c>
      <c r="W2114" s="65" t="s">
        <v>4812</v>
      </c>
      <c r="X2114" s="65" t="s">
        <v>4818</v>
      </c>
      <c r="Y2114" s="6" t="s">
        <v>2953</v>
      </c>
    </row>
    <row r="2115" spans="2:25">
      <c r="B2115" s="449">
        <f t="shared" si="2"/>
        <v>2860</v>
      </c>
      <c r="C2115" s="397">
        <v>3758</v>
      </c>
      <c r="D2115" s="406">
        <v>3758</v>
      </c>
      <c r="E2115" s="65" t="s">
        <v>4819</v>
      </c>
      <c r="F2115" s="65">
        <v>6</v>
      </c>
      <c r="G2115" s="24" t="s">
        <v>711</v>
      </c>
      <c r="H2115" s="65" t="s">
        <v>3924</v>
      </c>
      <c r="J2115" s="65" t="s">
        <v>3792</v>
      </c>
      <c r="M2115" s="188">
        <v>105</v>
      </c>
      <c r="R2115" s="260" t="s">
        <v>4224</v>
      </c>
      <c r="S2115" s="260" t="s">
        <v>3976</v>
      </c>
      <c r="Y2115" s="6" t="s">
        <v>2953</v>
      </c>
    </row>
    <row r="2116" spans="2:25">
      <c r="B2116" s="449">
        <f t="shared" si="2"/>
        <v>2861</v>
      </c>
      <c r="C2116" s="397">
        <v>3759</v>
      </c>
      <c r="D2116" s="406">
        <v>3759</v>
      </c>
      <c r="E2116" s="65" t="s">
        <v>4820</v>
      </c>
      <c r="F2116" s="65">
        <v>6</v>
      </c>
      <c r="G2116" s="24" t="s">
        <v>711</v>
      </c>
      <c r="H2116" s="65" t="s">
        <v>3924</v>
      </c>
      <c r="J2116" s="65" t="s">
        <v>3792</v>
      </c>
      <c r="M2116" s="188">
        <v>106</v>
      </c>
      <c r="P2116" s="455" t="s">
        <v>4038</v>
      </c>
      <c r="R2116" s="260" t="s">
        <v>2953</v>
      </c>
      <c r="S2116" s="260" t="s">
        <v>3226</v>
      </c>
      <c r="Y2116" s="6" t="s">
        <v>2953</v>
      </c>
    </row>
    <row r="2117" spans="2:25">
      <c r="B2117" s="449">
        <f t="shared" si="2"/>
        <v>2862</v>
      </c>
      <c r="C2117" s="397">
        <v>3760</v>
      </c>
      <c r="D2117" s="406">
        <v>3760</v>
      </c>
      <c r="E2117" s="65" t="s">
        <v>4821</v>
      </c>
      <c r="F2117" s="65">
        <v>6</v>
      </c>
      <c r="G2117" s="24" t="s">
        <v>711</v>
      </c>
      <c r="H2117" s="65" t="s">
        <v>3924</v>
      </c>
      <c r="J2117" s="65" t="s">
        <v>3792</v>
      </c>
      <c r="M2117" s="188">
        <v>107</v>
      </c>
      <c r="P2117" s="455" t="s">
        <v>3225</v>
      </c>
      <c r="R2117" s="260" t="s">
        <v>4450</v>
      </c>
      <c r="S2117" s="260" t="s">
        <v>2953</v>
      </c>
      <c r="W2117" s="65" t="s">
        <v>4805</v>
      </c>
      <c r="X2117" s="65" t="s">
        <v>4822</v>
      </c>
      <c r="Y2117" s="6" t="s">
        <v>2953</v>
      </c>
    </row>
    <row r="2118" spans="2:25">
      <c r="B2118" s="449">
        <f t="shared" ref="B2118:B2181" si="3">+B2117+1</f>
        <v>2863</v>
      </c>
      <c r="C2118" s="397">
        <v>3761</v>
      </c>
      <c r="D2118" s="406">
        <v>3761</v>
      </c>
      <c r="E2118" s="65" t="s">
        <v>4823</v>
      </c>
      <c r="F2118" s="65">
        <v>6</v>
      </c>
      <c r="G2118" s="24" t="s">
        <v>711</v>
      </c>
      <c r="H2118" s="65" t="s">
        <v>3924</v>
      </c>
      <c r="J2118" s="65" t="s">
        <v>3792</v>
      </c>
      <c r="M2118" s="188">
        <v>107</v>
      </c>
      <c r="P2118" s="455" t="s">
        <v>3225</v>
      </c>
      <c r="R2118" s="260" t="s">
        <v>4450</v>
      </c>
      <c r="S2118" s="260" t="s">
        <v>2953</v>
      </c>
      <c r="W2118" s="65" t="s">
        <v>4805</v>
      </c>
      <c r="X2118" s="65" t="s">
        <v>4822</v>
      </c>
      <c r="Y2118" s="6" t="s">
        <v>2953</v>
      </c>
    </row>
    <row r="2119" spans="2:25">
      <c r="B2119" s="449">
        <f t="shared" si="3"/>
        <v>2864</v>
      </c>
      <c r="C2119" s="397">
        <v>3762</v>
      </c>
      <c r="D2119" s="406">
        <v>3762</v>
      </c>
      <c r="E2119" s="65" t="s">
        <v>4824</v>
      </c>
      <c r="F2119" s="65">
        <v>6</v>
      </c>
      <c r="G2119" s="24" t="s">
        <v>711</v>
      </c>
      <c r="H2119" s="65" t="s">
        <v>3924</v>
      </c>
      <c r="J2119" s="65" t="s">
        <v>3792</v>
      </c>
      <c r="M2119" s="188">
        <v>107</v>
      </c>
      <c r="P2119" s="455" t="s">
        <v>3225</v>
      </c>
      <c r="R2119" s="260" t="s">
        <v>4450</v>
      </c>
      <c r="S2119" s="260" t="s">
        <v>2953</v>
      </c>
      <c r="W2119" s="65" t="s">
        <v>4805</v>
      </c>
      <c r="X2119" s="65" t="s">
        <v>4822</v>
      </c>
      <c r="Y2119" s="6" t="s">
        <v>2953</v>
      </c>
    </row>
    <row r="2120" spans="2:25">
      <c r="B2120" s="449">
        <f t="shared" si="3"/>
        <v>2865</v>
      </c>
      <c r="C2120" s="397">
        <v>3763</v>
      </c>
      <c r="D2120" s="406">
        <v>3763</v>
      </c>
      <c r="E2120" s="65" t="s">
        <v>4825</v>
      </c>
      <c r="F2120" s="65">
        <v>6</v>
      </c>
      <c r="G2120" s="24" t="s">
        <v>711</v>
      </c>
      <c r="H2120" s="65" t="s">
        <v>3924</v>
      </c>
      <c r="J2120" s="65" t="s">
        <v>3792</v>
      </c>
      <c r="M2120" s="188">
        <v>107</v>
      </c>
      <c r="P2120" s="455" t="s">
        <v>3225</v>
      </c>
      <c r="R2120" s="260" t="s">
        <v>4450</v>
      </c>
      <c r="S2120" s="260" t="s">
        <v>2953</v>
      </c>
      <c r="W2120" s="65" t="s">
        <v>4805</v>
      </c>
      <c r="X2120" s="65" t="s">
        <v>4822</v>
      </c>
      <c r="Y2120" s="6" t="s">
        <v>2953</v>
      </c>
    </row>
    <row r="2121" spans="2:25">
      <c r="B2121" s="449">
        <f t="shared" si="3"/>
        <v>2866</v>
      </c>
      <c r="C2121" s="397">
        <v>3764</v>
      </c>
      <c r="D2121" s="406">
        <v>3764</v>
      </c>
      <c r="E2121" s="65" t="s">
        <v>4826</v>
      </c>
      <c r="F2121" s="65">
        <v>6</v>
      </c>
      <c r="G2121" s="24" t="s">
        <v>711</v>
      </c>
      <c r="H2121" s="65" t="s">
        <v>3924</v>
      </c>
      <c r="J2121" s="65" t="s">
        <v>3792</v>
      </c>
      <c r="M2121" s="188">
        <v>108</v>
      </c>
      <c r="R2121" s="260" t="s">
        <v>2953</v>
      </c>
      <c r="S2121" s="260" t="s">
        <v>4214</v>
      </c>
      <c r="Y2121" s="6" t="s">
        <v>2953</v>
      </c>
    </row>
    <row r="2122" spans="2:25">
      <c r="B2122" s="449">
        <f t="shared" si="3"/>
        <v>2867</v>
      </c>
      <c r="C2122" s="397">
        <v>3765</v>
      </c>
      <c r="D2122" s="406">
        <v>3765</v>
      </c>
      <c r="E2122" s="65" t="s">
        <v>4827</v>
      </c>
      <c r="F2122" s="65">
        <v>9</v>
      </c>
      <c r="G2122" s="65" t="s">
        <v>718</v>
      </c>
      <c r="H2122" s="65" t="s">
        <v>3924</v>
      </c>
      <c r="J2122" s="65" t="s">
        <v>3792</v>
      </c>
      <c r="M2122" s="188">
        <v>109</v>
      </c>
      <c r="R2122" s="260" t="s">
        <v>2953</v>
      </c>
      <c r="S2122" s="260" t="s">
        <v>2953</v>
      </c>
      <c r="Y2122" s="6" t="s">
        <v>2953</v>
      </c>
    </row>
    <row r="2123" spans="2:25">
      <c r="B2123" s="449">
        <f t="shared" si="3"/>
        <v>2868</v>
      </c>
      <c r="C2123" s="397">
        <v>3766</v>
      </c>
      <c r="D2123" s="406">
        <v>3766</v>
      </c>
      <c r="E2123" s="65" t="s">
        <v>4828</v>
      </c>
      <c r="F2123" s="65">
        <v>9</v>
      </c>
      <c r="G2123" s="65" t="s">
        <v>718</v>
      </c>
      <c r="H2123" s="65" t="s">
        <v>3924</v>
      </c>
      <c r="J2123" s="65" t="s">
        <v>3792</v>
      </c>
      <c r="M2123" s="188">
        <v>110</v>
      </c>
      <c r="R2123" s="260" t="s">
        <v>4201</v>
      </c>
      <c r="S2123" s="260" t="s">
        <v>2953</v>
      </c>
      <c r="Y2123" s="6" t="s">
        <v>2953</v>
      </c>
    </row>
    <row r="2124" spans="2:25">
      <c r="B2124" s="449">
        <f t="shared" si="3"/>
        <v>2869</v>
      </c>
      <c r="C2124" s="397">
        <v>3767</v>
      </c>
      <c r="D2124" s="406">
        <v>3767</v>
      </c>
      <c r="E2124" s="65" t="s">
        <v>4829</v>
      </c>
      <c r="F2124" s="65">
        <v>9</v>
      </c>
      <c r="G2124" s="65" t="s">
        <v>718</v>
      </c>
      <c r="H2124" s="65" t="s">
        <v>2950</v>
      </c>
      <c r="J2124" s="196" t="s">
        <v>2610</v>
      </c>
      <c r="M2124" s="188">
        <v>111</v>
      </c>
      <c r="R2124" s="260" t="s">
        <v>2953</v>
      </c>
      <c r="S2124" s="260" t="s">
        <v>2953</v>
      </c>
      <c r="W2124" s="65" t="s">
        <v>4830</v>
      </c>
      <c r="Y2124" s="6" t="s">
        <v>2953</v>
      </c>
    </row>
    <row r="2125" spans="2:25">
      <c r="B2125" s="449">
        <f t="shared" si="3"/>
        <v>2870</v>
      </c>
      <c r="C2125" s="397">
        <v>3768</v>
      </c>
      <c r="D2125" s="406">
        <v>3768</v>
      </c>
      <c r="E2125" s="65" t="s">
        <v>4831</v>
      </c>
      <c r="F2125" s="65">
        <v>9</v>
      </c>
      <c r="G2125" s="65" t="s">
        <v>718</v>
      </c>
      <c r="H2125" s="162" t="s">
        <v>2950</v>
      </c>
      <c r="I2125" s="162"/>
      <c r="J2125" s="196" t="s">
        <v>2610</v>
      </c>
      <c r="M2125" s="188">
        <v>111</v>
      </c>
      <c r="R2125" s="260" t="s">
        <v>2953</v>
      </c>
      <c r="S2125" s="260" t="s">
        <v>2953</v>
      </c>
      <c r="W2125" s="65" t="s">
        <v>4830</v>
      </c>
      <c r="Y2125" s="6" t="s">
        <v>2953</v>
      </c>
    </row>
    <row r="2126" spans="2:25">
      <c r="B2126" s="449">
        <f t="shared" si="3"/>
        <v>2871</v>
      </c>
      <c r="C2126" s="397">
        <v>3769</v>
      </c>
      <c r="D2126" s="406">
        <v>3769</v>
      </c>
      <c r="E2126" s="65" t="s">
        <v>4832</v>
      </c>
      <c r="F2126" s="65">
        <v>9</v>
      </c>
      <c r="G2126" s="65" t="s">
        <v>718</v>
      </c>
      <c r="H2126" s="65" t="s">
        <v>3924</v>
      </c>
      <c r="J2126" s="65" t="s">
        <v>3792</v>
      </c>
      <c r="M2126" s="188">
        <v>112</v>
      </c>
      <c r="R2126" s="260" t="s">
        <v>2953</v>
      </c>
      <c r="S2126" s="260" t="s">
        <v>2953</v>
      </c>
      <c r="W2126" s="65" t="s">
        <v>4830</v>
      </c>
      <c r="Y2126" s="6" t="s">
        <v>2953</v>
      </c>
    </row>
    <row r="2127" spans="2:25">
      <c r="B2127" s="449">
        <f t="shared" si="3"/>
        <v>2872</v>
      </c>
      <c r="C2127" s="397">
        <v>3770</v>
      </c>
      <c r="D2127" s="406">
        <v>3770</v>
      </c>
      <c r="E2127" s="65" t="s">
        <v>4833</v>
      </c>
      <c r="F2127" s="65">
        <v>9</v>
      </c>
      <c r="G2127" s="65" t="s">
        <v>718</v>
      </c>
      <c r="H2127" s="65" t="s">
        <v>3924</v>
      </c>
      <c r="J2127" s="65" t="s">
        <v>3792</v>
      </c>
      <c r="M2127" s="188">
        <v>113</v>
      </c>
      <c r="R2127" s="260" t="s">
        <v>2953</v>
      </c>
      <c r="S2127" s="260" t="s">
        <v>2953</v>
      </c>
      <c r="W2127" s="65" t="s">
        <v>4830</v>
      </c>
      <c r="Y2127" s="6" t="s">
        <v>2953</v>
      </c>
    </row>
    <row r="2128" spans="2:25">
      <c r="B2128" s="449">
        <f t="shared" si="3"/>
        <v>2873</v>
      </c>
      <c r="C2128" s="397">
        <v>3771</v>
      </c>
      <c r="D2128" s="406">
        <v>3771</v>
      </c>
      <c r="E2128" s="65" t="s">
        <v>4834</v>
      </c>
      <c r="F2128" s="65">
        <v>9</v>
      </c>
      <c r="G2128" s="65" t="s">
        <v>718</v>
      </c>
      <c r="H2128" s="65" t="s">
        <v>3924</v>
      </c>
      <c r="J2128" s="65" t="s">
        <v>3792</v>
      </c>
      <c r="M2128" s="188">
        <v>113</v>
      </c>
      <c r="R2128" s="260" t="s">
        <v>2953</v>
      </c>
      <c r="S2128" s="260" t="s">
        <v>2953</v>
      </c>
      <c r="W2128" s="65" t="s">
        <v>4830</v>
      </c>
      <c r="Y2128" s="6" t="s">
        <v>2953</v>
      </c>
    </row>
    <row r="2129" spans="2:25">
      <c r="B2129" s="449">
        <f t="shared" si="3"/>
        <v>2874</v>
      </c>
      <c r="C2129" s="397">
        <v>3772</v>
      </c>
      <c r="D2129" s="406">
        <v>3772</v>
      </c>
      <c r="E2129" s="65" t="s">
        <v>4835</v>
      </c>
      <c r="F2129" s="65">
        <v>9</v>
      </c>
      <c r="G2129" s="65" t="s">
        <v>718</v>
      </c>
      <c r="H2129" s="65" t="s">
        <v>3924</v>
      </c>
      <c r="J2129" s="65" t="s">
        <v>3792</v>
      </c>
      <c r="M2129" s="188">
        <v>113</v>
      </c>
      <c r="R2129" s="260" t="s">
        <v>2953</v>
      </c>
      <c r="S2129" s="260" t="s">
        <v>2953</v>
      </c>
      <c r="W2129" s="65" t="s">
        <v>4830</v>
      </c>
      <c r="Y2129" s="6" t="s">
        <v>2953</v>
      </c>
    </row>
    <row r="2130" spans="2:25">
      <c r="B2130" s="449">
        <f t="shared" si="3"/>
        <v>2875</v>
      </c>
      <c r="C2130" s="397">
        <v>3773</v>
      </c>
      <c r="D2130" s="406">
        <v>3773</v>
      </c>
      <c r="E2130" s="65" t="s">
        <v>4836</v>
      </c>
      <c r="F2130" s="65">
        <v>9</v>
      </c>
      <c r="G2130" s="65" t="s">
        <v>718</v>
      </c>
      <c r="H2130" s="65" t="s">
        <v>3924</v>
      </c>
      <c r="J2130" s="65" t="s">
        <v>3792</v>
      </c>
      <c r="M2130" s="188">
        <v>114</v>
      </c>
      <c r="R2130" s="260" t="s">
        <v>2953</v>
      </c>
      <c r="S2130" s="260" t="s">
        <v>2953</v>
      </c>
      <c r="Y2130" s="6" t="s">
        <v>2953</v>
      </c>
    </row>
    <row r="2131" spans="2:25">
      <c r="B2131" s="449">
        <f t="shared" si="3"/>
        <v>2876</v>
      </c>
      <c r="C2131" s="397">
        <v>3774</v>
      </c>
      <c r="D2131" s="406">
        <v>3774</v>
      </c>
      <c r="E2131" s="65" t="s">
        <v>4837</v>
      </c>
      <c r="F2131" s="65">
        <v>9</v>
      </c>
      <c r="G2131" s="65" t="s">
        <v>718</v>
      </c>
      <c r="H2131" s="65" t="s">
        <v>3924</v>
      </c>
      <c r="J2131" s="65" t="s">
        <v>3792</v>
      </c>
      <c r="M2131" s="188">
        <v>115</v>
      </c>
      <c r="R2131" s="260" t="s">
        <v>2953</v>
      </c>
      <c r="S2131" s="260" t="s">
        <v>2953</v>
      </c>
      <c r="Y2131" s="6" t="s">
        <v>2953</v>
      </c>
    </row>
    <row r="2132" spans="2:25">
      <c r="B2132" s="449">
        <f t="shared" si="3"/>
        <v>2877</v>
      </c>
      <c r="C2132" s="397">
        <v>3775</v>
      </c>
      <c r="D2132" s="406">
        <v>3775</v>
      </c>
      <c r="E2132" s="65" t="s">
        <v>4838</v>
      </c>
      <c r="F2132" s="65">
        <v>9</v>
      </c>
      <c r="G2132" s="65" t="s">
        <v>718</v>
      </c>
      <c r="H2132" s="65" t="s">
        <v>3924</v>
      </c>
      <c r="J2132" s="65" t="s">
        <v>3792</v>
      </c>
      <c r="M2132" s="188">
        <v>115</v>
      </c>
      <c r="R2132" s="260" t="s">
        <v>2953</v>
      </c>
      <c r="S2132" s="260" t="s">
        <v>2953</v>
      </c>
      <c r="Y2132" s="6" t="s">
        <v>2953</v>
      </c>
    </row>
    <row r="2133" spans="2:25">
      <c r="B2133" s="449">
        <f t="shared" si="3"/>
        <v>2878</v>
      </c>
      <c r="C2133" s="397">
        <v>3776</v>
      </c>
      <c r="D2133" s="406">
        <v>3776</v>
      </c>
      <c r="E2133" s="65" t="s">
        <v>4839</v>
      </c>
      <c r="F2133" s="65">
        <v>9</v>
      </c>
      <c r="G2133" s="65" t="s">
        <v>718</v>
      </c>
      <c r="H2133" s="65" t="s">
        <v>3924</v>
      </c>
      <c r="J2133" s="65" t="s">
        <v>3792</v>
      </c>
      <c r="M2133" s="188">
        <v>115</v>
      </c>
      <c r="R2133" s="260" t="s">
        <v>2953</v>
      </c>
      <c r="S2133" s="260" t="s">
        <v>2953</v>
      </c>
      <c r="Y2133" s="6" t="s">
        <v>2953</v>
      </c>
    </row>
    <row r="2134" spans="2:25">
      <c r="B2134" s="449">
        <f t="shared" si="3"/>
        <v>2879</v>
      </c>
      <c r="C2134" s="397">
        <v>3777</v>
      </c>
      <c r="D2134" s="406">
        <v>3777</v>
      </c>
      <c r="E2134" s="65" t="s">
        <v>4840</v>
      </c>
      <c r="F2134" s="65">
        <v>9</v>
      </c>
      <c r="G2134" s="65" t="s">
        <v>718</v>
      </c>
      <c r="H2134" s="65" t="s">
        <v>3924</v>
      </c>
      <c r="J2134" s="65" t="s">
        <v>3792</v>
      </c>
      <c r="M2134" s="188">
        <v>115</v>
      </c>
      <c r="R2134" s="260" t="s">
        <v>2953</v>
      </c>
      <c r="S2134" s="260" t="s">
        <v>2953</v>
      </c>
      <c r="Y2134" s="6" t="s">
        <v>2953</v>
      </c>
    </row>
    <row r="2135" spans="2:25">
      <c r="B2135" s="449">
        <f t="shared" si="3"/>
        <v>2880</v>
      </c>
      <c r="C2135" s="397">
        <v>3778</v>
      </c>
      <c r="D2135" s="406">
        <v>3778</v>
      </c>
      <c r="E2135" s="65" t="s">
        <v>4841</v>
      </c>
      <c r="F2135" s="65">
        <v>9</v>
      </c>
      <c r="G2135" s="65" t="s">
        <v>718</v>
      </c>
      <c r="H2135" s="65" t="s">
        <v>3924</v>
      </c>
      <c r="J2135" s="65" t="s">
        <v>3792</v>
      </c>
      <c r="M2135" s="188">
        <v>115</v>
      </c>
      <c r="R2135" s="260" t="s">
        <v>2953</v>
      </c>
      <c r="S2135" s="260" t="s">
        <v>2953</v>
      </c>
      <c r="Y2135" s="6" t="s">
        <v>2953</v>
      </c>
    </row>
    <row r="2136" spans="2:25">
      <c r="B2136" s="449">
        <f t="shared" si="3"/>
        <v>2881</v>
      </c>
      <c r="C2136" s="397">
        <v>3779</v>
      </c>
      <c r="D2136" s="406">
        <v>3779</v>
      </c>
      <c r="E2136" s="65" t="s">
        <v>4842</v>
      </c>
      <c r="F2136" s="65">
        <v>9</v>
      </c>
      <c r="G2136" s="65" t="s">
        <v>718</v>
      </c>
      <c r="H2136" s="65" t="s">
        <v>3924</v>
      </c>
      <c r="J2136" s="65" t="s">
        <v>3792</v>
      </c>
      <c r="M2136" s="188">
        <v>115</v>
      </c>
      <c r="R2136" s="260" t="s">
        <v>2953</v>
      </c>
      <c r="S2136" s="260" t="s">
        <v>2953</v>
      </c>
      <c r="Y2136" s="6" t="s">
        <v>2953</v>
      </c>
    </row>
    <row r="2137" spans="2:25">
      <c r="B2137" s="449">
        <f t="shared" si="3"/>
        <v>2882</v>
      </c>
      <c r="C2137" s="397">
        <v>3780</v>
      </c>
      <c r="D2137" s="406">
        <v>3780</v>
      </c>
      <c r="E2137" s="65" t="s">
        <v>4843</v>
      </c>
      <c r="F2137" s="65">
        <v>9</v>
      </c>
      <c r="G2137" s="65" t="s">
        <v>718</v>
      </c>
      <c r="H2137" s="65" t="s">
        <v>3924</v>
      </c>
      <c r="J2137" s="65" t="s">
        <v>3792</v>
      </c>
      <c r="M2137" s="188">
        <v>115</v>
      </c>
      <c r="R2137" s="260" t="s">
        <v>2953</v>
      </c>
      <c r="S2137" s="260" t="s">
        <v>2953</v>
      </c>
      <c r="Y2137" s="6" t="s">
        <v>2953</v>
      </c>
    </row>
    <row r="2138" spans="2:25">
      <c r="B2138" s="449">
        <f t="shared" si="3"/>
        <v>2883</v>
      </c>
      <c r="C2138" s="397">
        <v>3781</v>
      </c>
      <c r="D2138" s="406">
        <v>3781</v>
      </c>
      <c r="E2138" s="65" t="s">
        <v>4844</v>
      </c>
      <c r="F2138" s="65">
        <v>9</v>
      </c>
      <c r="G2138" s="65" t="s">
        <v>718</v>
      </c>
      <c r="H2138" s="65" t="s">
        <v>3924</v>
      </c>
      <c r="J2138" s="65" t="s">
        <v>3792</v>
      </c>
      <c r="M2138" s="188">
        <v>115</v>
      </c>
      <c r="R2138" s="260" t="s">
        <v>2953</v>
      </c>
      <c r="S2138" s="260" t="s">
        <v>2953</v>
      </c>
      <c r="Y2138" s="6" t="s">
        <v>2953</v>
      </c>
    </row>
    <row r="2139" spans="2:25">
      <c r="B2139" s="449">
        <f t="shared" si="3"/>
        <v>2884</v>
      </c>
      <c r="C2139" s="397">
        <v>3782</v>
      </c>
      <c r="D2139" s="406">
        <v>3782</v>
      </c>
      <c r="E2139" s="65" t="s">
        <v>4845</v>
      </c>
      <c r="F2139" s="65">
        <v>9</v>
      </c>
      <c r="G2139" s="65" t="s">
        <v>718</v>
      </c>
      <c r="H2139" s="65" t="s">
        <v>3924</v>
      </c>
      <c r="J2139" s="65" t="s">
        <v>3792</v>
      </c>
      <c r="M2139" s="188">
        <v>115</v>
      </c>
      <c r="R2139" s="260" t="s">
        <v>2953</v>
      </c>
      <c r="S2139" s="260" t="s">
        <v>2953</v>
      </c>
      <c r="Y2139" s="6" t="s">
        <v>2953</v>
      </c>
    </row>
    <row r="2140" spans="2:25">
      <c r="B2140" s="449">
        <f t="shared" si="3"/>
        <v>2885</v>
      </c>
      <c r="C2140" s="397">
        <v>3783</v>
      </c>
      <c r="D2140" s="406">
        <v>3783</v>
      </c>
      <c r="E2140" s="65" t="s">
        <v>4846</v>
      </c>
      <c r="F2140" s="65">
        <v>9</v>
      </c>
      <c r="G2140" s="65" t="s">
        <v>718</v>
      </c>
      <c r="H2140" s="65" t="s">
        <v>3924</v>
      </c>
      <c r="J2140" s="65" t="s">
        <v>3792</v>
      </c>
      <c r="M2140" s="188">
        <v>115</v>
      </c>
      <c r="R2140" s="260" t="s">
        <v>2953</v>
      </c>
      <c r="S2140" s="260" t="s">
        <v>2953</v>
      </c>
      <c r="Y2140" s="6" t="s">
        <v>2953</v>
      </c>
    </row>
    <row r="2141" spans="2:25">
      <c r="B2141" s="449">
        <f t="shared" si="3"/>
        <v>2886</v>
      </c>
      <c r="C2141" s="397">
        <v>3784</v>
      </c>
      <c r="D2141" s="406">
        <v>3784</v>
      </c>
      <c r="E2141" s="65" t="s">
        <v>4847</v>
      </c>
      <c r="F2141" s="65">
        <v>9</v>
      </c>
      <c r="G2141" s="65" t="s">
        <v>718</v>
      </c>
      <c r="H2141" s="65" t="s">
        <v>3924</v>
      </c>
      <c r="J2141" s="65" t="s">
        <v>3792</v>
      </c>
      <c r="M2141" s="188">
        <v>115</v>
      </c>
      <c r="R2141" s="260" t="s">
        <v>2953</v>
      </c>
      <c r="S2141" s="260" t="s">
        <v>2953</v>
      </c>
      <c r="Y2141" s="6" t="s">
        <v>2953</v>
      </c>
    </row>
    <row r="2142" spans="2:25">
      <c r="B2142" s="449">
        <f t="shared" si="3"/>
        <v>2887</v>
      </c>
      <c r="C2142" s="397">
        <v>3785</v>
      </c>
      <c r="D2142" s="406">
        <v>3785</v>
      </c>
      <c r="E2142" s="65" t="s">
        <v>4848</v>
      </c>
      <c r="F2142" s="65">
        <v>9</v>
      </c>
      <c r="G2142" s="65" t="s">
        <v>718</v>
      </c>
      <c r="H2142" s="65" t="s">
        <v>3924</v>
      </c>
      <c r="J2142" s="65" t="s">
        <v>3792</v>
      </c>
      <c r="M2142" s="188">
        <v>115</v>
      </c>
      <c r="R2142" s="260" t="s">
        <v>2953</v>
      </c>
      <c r="S2142" s="260" t="s">
        <v>2953</v>
      </c>
      <c r="Y2142" s="6" t="s">
        <v>2953</v>
      </c>
    </row>
    <row r="2143" spans="2:25">
      <c r="B2143" s="449">
        <f t="shared" si="3"/>
        <v>2888</v>
      </c>
      <c r="C2143" s="397">
        <v>3786</v>
      </c>
      <c r="D2143" s="406">
        <v>3786</v>
      </c>
      <c r="E2143" s="65" t="s">
        <v>4849</v>
      </c>
      <c r="F2143" s="65">
        <v>9</v>
      </c>
      <c r="G2143" s="65" t="s">
        <v>718</v>
      </c>
      <c r="H2143" s="65" t="s">
        <v>3924</v>
      </c>
      <c r="J2143" s="65" t="s">
        <v>3792</v>
      </c>
      <c r="M2143" s="188">
        <v>115</v>
      </c>
      <c r="R2143" s="260" t="s">
        <v>2953</v>
      </c>
      <c r="S2143" s="260" t="s">
        <v>2953</v>
      </c>
      <c r="Y2143" s="6" t="s">
        <v>2953</v>
      </c>
    </row>
    <row r="2144" spans="2:25">
      <c r="B2144" s="449">
        <f t="shared" si="3"/>
        <v>2889</v>
      </c>
      <c r="C2144" s="397">
        <v>3787</v>
      </c>
      <c r="D2144" s="406">
        <v>3787</v>
      </c>
      <c r="E2144" s="65" t="s">
        <v>4850</v>
      </c>
      <c r="F2144" s="65">
        <v>9</v>
      </c>
      <c r="G2144" s="65" t="s">
        <v>718</v>
      </c>
      <c r="H2144" s="65" t="s">
        <v>3924</v>
      </c>
      <c r="J2144" s="65" t="s">
        <v>3792</v>
      </c>
      <c r="M2144" s="188">
        <v>115</v>
      </c>
      <c r="R2144" s="260" t="s">
        <v>2953</v>
      </c>
      <c r="S2144" s="260" t="s">
        <v>2953</v>
      </c>
      <c r="Y2144" s="6" t="s">
        <v>2953</v>
      </c>
    </row>
    <row r="2145" spans="2:25">
      <c r="B2145" s="449">
        <f t="shared" si="3"/>
        <v>2890</v>
      </c>
      <c r="C2145" s="397">
        <v>3788</v>
      </c>
      <c r="D2145" s="406">
        <v>3788</v>
      </c>
      <c r="E2145" s="65" t="s">
        <v>4851</v>
      </c>
      <c r="F2145" s="65">
        <v>9</v>
      </c>
      <c r="G2145" s="65" t="s">
        <v>718</v>
      </c>
      <c r="H2145" s="65" t="s">
        <v>3924</v>
      </c>
      <c r="J2145" s="65" t="s">
        <v>3792</v>
      </c>
      <c r="M2145" s="188">
        <v>115</v>
      </c>
      <c r="R2145" s="260" t="s">
        <v>2953</v>
      </c>
      <c r="S2145" s="260" t="s">
        <v>2953</v>
      </c>
      <c r="Y2145" s="6" t="s">
        <v>2953</v>
      </c>
    </row>
    <row r="2146" spans="2:25">
      <c r="B2146" s="449">
        <f t="shared" si="3"/>
        <v>2891</v>
      </c>
      <c r="C2146" s="397">
        <v>3789</v>
      </c>
      <c r="D2146" s="406">
        <v>3789</v>
      </c>
      <c r="E2146" s="65" t="s">
        <v>4852</v>
      </c>
      <c r="F2146" s="65">
        <v>9</v>
      </c>
      <c r="G2146" s="65" t="s">
        <v>718</v>
      </c>
      <c r="H2146" s="65" t="s">
        <v>3924</v>
      </c>
      <c r="J2146" s="65" t="s">
        <v>3792</v>
      </c>
      <c r="M2146" s="188">
        <v>115</v>
      </c>
      <c r="R2146" s="260" t="s">
        <v>2953</v>
      </c>
      <c r="S2146" s="260" t="s">
        <v>2953</v>
      </c>
      <c r="Y2146" s="6" t="s">
        <v>2953</v>
      </c>
    </row>
    <row r="2147" spans="2:25">
      <c r="B2147" s="449">
        <f t="shared" si="3"/>
        <v>2892</v>
      </c>
      <c r="C2147" s="397">
        <v>3790</v>
      </c>
      <c r="D2147" s="406">
        <v>3790</v>
      </c>
      <c r="E2147" s="65" t="s">
        <v>4853</v>
      </c>
      <c r="F2147" s="65">
        <v>9</v>
      </c>
      <c r="G2147" s="65" t="s">
        <v>718</v>
      </c>
      <c r="H2147" s="65" t="s">
        <v>3924</v>
      </c>
      <c r="J2147" s="65" t="s">
        <v>3792</v>
      </c>
      <c r="M2147" s="188">
        <v>115</v>
      </c>
      <c r="R2147" s="260" t="s">
        <v>2953</v>
      </c>
      <c r="S2147" s="260" t="s">
        <v>2953</v>
      </c>
      <c r="Y2147" s="6" t="s">
        <v>2953</v>
      </c>
    </row>
    <row r="2148" spans="2:25">
      <c r="B2148" s="449">
        <f t="shared" si="3"/>
        <v>2893</v>
      </c>
      <c r="C2148" s="397">
        <v>3791</v>
      </c>
      <c r="D2148" s="406">
        <v>3791</v>
      </c>
      <c r="E2148" s="65" t="s">
        <v>4854</v>
      </c>
      <c r="F2148" s="65">
        <v>9</v>
      </c>
      <c r="G2148" s="65" t="s">
        <v>718</v>
      </c>
      <c r="H2148" s="65" t="s">
        <v>3924</v>
      </c>
      <c r="J2148" s="65" t="s">
        <v>3792</v>
      </c>
      <c r="M2148" s="188">
        <v>115</v>
      </c>
      <c r="R2148" s="260" t="s">
        <v>2953</v>
      </c>
      <c r="S2148" s="260" t="s">
        <v>2953</v>
      </c>
      <c r="Y2148" s="6" t="s">
        <v>2953</v>
      </c>
    </row>
    <row r="2149" spans="2:25">
      <c r="B2149" s="449">
        <f t="shared" si="3"/>
        <v>2894</v>
      </c>
      <c r="C2149" s="397">
        <v>3792</v>
      </c>
      <c r="D2149" s="406">
        <v>3792</v>
      </c>
      <c r="E2149" s="65" t="s">
        <v>4855</v>
      </c>
      <c r="F2149" s="65">
        <v>9</v>
      </c>
      <c r="G2149" s="65" t="s">
        <v>718</v>
      </c>
      <c r="H2149" s="65" t="s">
        <v>3924</v>
      </c>
      <c r="J2149" s="65" t="s">
        <v>3792</v>
      </c>
      <c r="M2149" s="188">
        <v>115</v>
      </c>
      <c r="R2149" s="260" t="s">
        <v>2953</v>
      </c>
      <c r="S2149" s="260" t="s">
        <v>2953</v>
      </c>
      <c r="Y2149" s="6" t="s">
        <v>2953</v>
      </c>
    </row>
    <row r="2150" spans="2:25">
      <c r="B2150" s="449">
        <f t="shared" si="3"/>
        <v>2895</v>
      </c>
      <c r="C2150" s="417"/>
      <c r="D2150" s="418" t="e">
        <v>#N/A</v>
      </c>
      <c r="E2150" s="282" t="s">
        <v>4856</v>
      </c>
      <c r="F2150" s="65">
        <v>9</v>
      </c>
      <c r="G2150" s="65" t="s">
        <v>718</v>
      </c>
      <c r="H2150" s="65" t="s">
        <v>3924</v>
      </c>
      <c r="J2150" s="65" t="s">
        <v>3792</v>
      </c>
      <c r="M2150" s="188">
        <v>115</v>
      </c>
      <c r="R2150" s="260" t="s">
        <v>2953</v>
      </c>
      <c r="S2150" s="260" t="s">
        <v>2953</v>
      </c>
      <c r="Y2150" s="6" t="s">
        <v>2953</v>
      </c>
    </row>
    <row r="2151" spans="2:25">
      <c r="B2151" s="449">
        <f t="shared" si="3"/>
        <v>2896</v>
      </c>
      <c r="C2151" s="397">
        <v>3794</v>
      </c>
      <c r="D2151" s="406">
        <v>3794</v>
      </c>
      <c r="E2151" s="65" t="s">
        <v>4857</v>
      </c>
      <c r="F2151" s="65">
        <v>9</v>
      </c>
      <c r="G2151" s="65" t="s">
        <v>718</v>
      </c>
      <c r="H2151" s="65" t="s">
        <v>3924</v>
      </c>
      <c r="J2151" s="65" t="s">
        <v>3792</v>
      </c>
      <c r="M2151" s="188">
        <v>116</v>
      </c>
      <c r="R2151" s="260" t="s">
        <v>4201</v>
      </c>
      <c r="S2151" s="260" t="s">
        <v>2953</v>
      </c>
      <c r="Y2151" s="6" t="s">
        <v>2953</v>
      </c>
    </row>
    <row r="2152" spans="2:25">
      <c r="B2152" s="449">
        <f t="shared" si="3"/>
        <v>2897</v>
      </c>
      <c r="C2152" s="397">
        <v>3795</v>
      </c>
      <c r="D2152" s="406">
        <v>3795</v>
      </c>
      <c r="E2152" s="65" t="s">
        <v>4858</v>
      </c>
      <c r="F2152" s="65">
        <v>9</v>
      </c>
      <c r="G2152" s="65" t="s">
        <v>718</v>
      </c>
      <c r="H2152" s="65" t="s">
        <v>2950</v>
      </c>
      <c r="J2152" s="196" t="s">
        <v>2610</v>
      </c>
      <c r="M2152" s="188">
        <v>117</v>
      </c>
      <c r="R2152" s="260" t="s">
        <v>3351</v>
      </c>
      <c r="S2152" s="260" t="s">
        <v>2953</v>
      </c>
      <c r="Y2152" s="6" t="s">
        <v>2953</v>
      </c>
    </row>
    <row r="2153" spans="2:25">
      <c r="B2153" s="449">
        <f t="shared" si="3"/>
        <v>2898</v>
      </c>
      <c r="C2153" s="397">
        <v>3796</v>
      </c>
      <c r="D2153" s="406">
        <v>3796</v>
      </c>
      <c r="E2153" s="65" t="s">
        <v>4859</v>
      </c>
      <c r="F2153" s="65">
        <v>9</v>
      </c>
      <c r="G2153" s="65" t="s">
        <v>718</v>
      </c>
      <c r="H2153" s="65" t="s">
        <v>2950</v>
      </c>
      <c r="J2153" s="196" t="s">
        <v>2610</v>
      </c>
      <c r="M2153" s="188">
        <v>117</v>
      </c>
      <c r="R2153" s="260" t="s">
        <v>3351</v>
      </c>
      <c r="S2153" s="260" t="s">
        <v>2953</v>
      </c>
      <c r="Y2153" s="6" t="s">
        <v>2953</v>
      </c>
    </row>
    <row r="2154" spans="2:25">
      <c r="B2154" s="449">
        <f t="shared" si="3"/>
        <v>2899</v>
      </c>
      <c r="C2154" s="397">
        <v>3797</v>
      </c>
      <c r="D2154" s="406">
        <v>3797</v>
      </c>
      <c r="E2154" s="65" t="s">
        <v>4860</v>
      </c>
      <c r="F2154" s="65">
        <v>9</v>
      </c>
      <c r="G2154" s="65" t="s">
        <v>718</v>
      </c>
      <c r="H2154" s="65" t="s">
        <v>2950</v>
      </c>
      <c r="J2154" s="196" t="s">
        <v>2610</v>
      </c>
      <c r="M2154" s="188">
        <v>117</v>
      </c>
      <c r="R2154" s="260" t="s">
        <v>3351</v>
      </c>
      <c r="S2154" s="260" t="s">
        <v>2953</v>
      </c>
      <c r="Y2154" s="6" t="s">
        <v>2953</v>
      </c>
    </row>
    <row r="2155" spans="2:25">
      <c r="B2155" s="449">
        <f t="shared" si="3"/>
        <v>2900</v>
      </c>
      <c r="C2155" s="397">
        <v>3798</v>
      </c>
      <c r="D2155" s="406">
        <v>3798</v>
      </c>
      <c r="E2155" s="65" t="s">
        <v>4861</v>
      </c>
      <c r="F2155" s="65">
        <v>9</v>
      </c>
      <c r="G2155" s="65" t="s">
        <v>718</v>
      </c>
      <c r="H2155" s="65" t="s">
        <v>2950</v>
      </c>
      <c r="J2155" s="196" t="s">
        <v>2610</v>
      </c>
      <c r="M2155" s="188">
        <v>117</v>
      </c>
      <c r="R2155" s="260" t="s">
        <v>3351</v>
      </c>
      <c r="S2155" s="260" t="s">
        <v>2953</v>
      </c>
      <c r="Y2155" s="6" t="s">
        <v>2953</v>
      </c>
    </row>
    <row r="2156" spans="2:25">
      <c r="B2156" s="449">
        <f t="shared" si="3"/>
        <v>2901</v>
      </c>
      <c r="C2156" s="397">
        <v>3799</v>
      </c>
      <c r="D2156" s="406">
        <v>3799</v>
      </c>
      <c r="E2156" s="65" t="s">
        <v>4862</v>
      </c>
      <c r="F2156" s="65">
        <v>9</v>
      </c>
      <c r="G2156" s="65" t="s">
        <v>718</v>
      </c>
      <c r="H2156" s="65" t="s">
        <v>2950</v>
      </c>
      <c r="J2156" s="196" t="s">
        <v>2610</v>
      </c>
      <c r="M2156" s="188">
        <v>117</v>
      </c>
      <c r="R2156" s="260" t="s">
        <v>3351</v>
      </c>
      <c r="S2156" s="260" t="s">
        <v>2953</v>
      </c>
      <c r="Y2156" s="6" t="s">
        <v>2953</v>
      </c>
    </row>
    <row r="2157" spans="2:25">
      <c r="B2157" s="449">
        <f t="shared" si="3"/>
        <v>2902</v>
      </c>
      <c r="C2157" s="397">
        <v>3800</v>
      </c>
      <c r="D2157" s="406">
        <v>3800</v>
      </c>
      <c r="E2157" s="65" t="s">
        <v>4863</v>
      </c>
      <c r="F2157" s="65">
        <v>9</v>
      </c>
      <c r="G2157" s="65" t="s">
        <v>718</v>
      </c>
      <c r="H2157" s="65" t="s">
        <v>2950</v>
      </c>
      <c r="J2157" s="196" t="s">
        <v>2610</v>
      </c>
      <c r="M2157" s="188">
        <v>117</v>
      </c>
      <c r="R2157" s="260" t="s">
        <v>3351</v>
      </c>
      <c r="S2157" s="260" t="s">
        <v>2953</v>
      </c>
      <c r="Y2157" s="6" t="s">
        <v>2953</v>
      </c>
    </row>
    <row r="2158" spans="2:25">
      <c r="B2158" s="449">
        <f t="shared" si="3"/>
        <v>2903</v>
      </c>
      <c r="C2158" s="397">
        <v>3801</v>
      </c>
      <c r="D2158" s="406">
        <v>3801</v>
      </c>
      <c r="E2158" s="65" t="s">
        <v>4864</v>
      </c>
      <c r="F2158" s="65">
        <v>9</v>
      </c>
      <c r="G2158" s="65" t="s">
        <v>718</v>
      </c>
      <c r="H2158" s="65" t="s">
        <v>2950</v>
      </c>
      <c r="J2158" s="196" t="s">
        <v>2610</v>
      </c>
      <c r="M2158" s="188">
        <v>117</v>
      </c>
      <c r="R2158" s="260" t="s">
        <v>3351</v>
      </c>
      <c r="S2158" s="260" t="s">
        <v>2953</v>
      </c>
      <c r="Y2158" s="6" t="s">
        <v>2953</v>
      </c>
    </row>
    <row r="2159" spans="2:25">
      <c r="B2159" s="449">
        <f t="shared" si="3"/>
        <v>2904</v>
      </c>
      <c r="C2159" s="397">
        <v>3802</v>
      </c>
      <c r="D2159" s="406">
        <v>3802</v>
      </c>
      <c r="E2159" s="65" t="s">
        <v>4865</v>
      </c>
      <c r="F2159" s="65">
        <v>9</v>
      </c>
      <c r="G2159" s="65" t="s">
        <v>718</v>
      </c>
      <c r="H2159" s="65" t="s">
        <v>2950</v>
      </c>
      <c r="J2159" s="196" t="s">
        <v>2610</v>
      </c>
      <c r="M2159" s="188">
        <v>117</v>
      </c>
      <c r="R2159" s="260" t="s">
        <v>3351</v>
      </c>
      <c r="S2159" s="260" t="s">
        <v>2953</v>
      </c>
      <c r="Y2159" s="6" t="s">
        <v>2953</v>
      </c>
    </row>
    <row r="2160" spans="2:25">
      <c r="B2160" s="449">
        <f t="shared" si="3"/>
        <v>2905</v>
      </c>
      <c r="C2160" s="397">
        <v>3803</v>
      </c>
      <c r="D2160" s="406">
        <v>3803</v>
      </c>
      <c r="E2160" s="65" t="s">
        <v>4866</v>
      </c>
      <c r="F2160" s="65">
        <v>9</v>
      </c>
      <c r="G2160" s="65" t="s">
        <v>718</v>
      </c>
      <c r="H2160" s="65" t="s">
        <v>2950</v>
      </c>
      <c r="J2160" s="196" t="s">
        <v>2610</v>
      </c>
      <c r="M2160" s="188">
        <v>117</v>
      </c>
      <c r="R2160" s="260" t="s">
        <v>3351</v>
      </c>
      <c r="S2160" s="260" t="s">
        <v>2953</v>
      </c>
      <c r="Y2160" s="6" t="s">
        <v>2953</v>
      </c>
    </row>
    <row r="2161" spans="2:25">
      <c r="B2161" s="449">
        <f t="shared" si="3"/>
        <v>2906</v>
      </c>
      <c r="C2161" s="397">
        <v>3804</v>
      </c>
      <c r="D2161" s="406">
        <v>3804</v>
      </c>
      <c r="E2161" s="65" t="s">
        <v>4867</v>
      </c>
      <c r="F2161" s="65">
        <v>9</v>
      </c>
      <c r="G2161" s="65" t="s">
        <v>718</v>
      </c>
      <c r="H2161" s="65" t="s">
        <v>2950</v>
      </c>
      <c r="J2161" s="196" t="s">
        <v>2610</v>
      </c>
      <c r="M2161" s="188">
        <v>117</v>
      </c>
      <c r="R2161" s="260" t="s">
        <v>3351</v>
      </c>
      <c r="S2161" s="260" t="s">
        <v>2953</v>
      </c>
      <c r="Y2161" s="6" t="s">
        <v>2953</v>
      </c>
    </row>
    <row r="2162" spans="2:25">
      <c r="B2162" s="449">
        <f t="shared" si="3"/>
        <v>2907</v>
      </c>
      <c r="C2162" s="397">
        <v>3805</v>
      </c>
      <c r="D2162" s="406">
        <v>3805</v>
      </c>
      <c r="E2162" s="65" t="s">
        <v>4868</v>
      </c>
      <c r="F2162" s="65">
        <v>9</v>
      </c>
      <c r="G2162" s="65" t="s">
        <v>718</v>
      </c>
      <c r="H2162" s="65" t="s">
        <v>2950</v>
      </c>
      <c r="J2162" s="196" t="s">
        <v>2610</v>
      </c>
      <c r="M2162" s="188">
        <v>117</v>
      </c>
      <c r="R2162" s="260" t="s">
        <v>3351</v>
      </c>
      <c r="S2162" s="260" t="s">
        <v>2953</v>
      </c>
      <c r="Y2162" s="6" t="s">
        <v>2953</v>
      </c>
    </row>
    <row r="2163" spans="2:25">
      <c r="B2163" s="449">
        <f t="shared" si="3"/>
        <v>2908</v>
      </c>
      <c r="C2163" s="397">
        <v>3806</v>
      </c>
      <c r="D2163" s="406">
        <v>3806</v>
      </c>
      <c r="E2163" s="65" t="s">
        <v>4869</v>
      </c>
      <c r="F2163" s="65">
        <v>9</v>
      </c>
      <c r="G2163" s="65" t="s">
        <v>718</v>
      </c>
      <c r="H2163" s="65" t="s">
        <v>2950</v>
      </c>
      <c r="J2163" s="196" t="s">
        <v>2610</v>
      </c>
      <c r="M2163" s="188">
        <v>117</v>
      </c>
      <c r="R2163" s="260" t="s">
        <v>3351</v>
      </c>
      <c r="S2163" s="260" t="s">
        <v>2953</v>
      </c>
      <c r="Y2163" s="6" t="s">
        <v>2953</v>
      </c>
    </row>
    <row r="2164" spans="2:25">
      <c r="B2164" s="449">
        <f t="shared" si="3"/>
        <v>2909</v>
      </c>
      <c r="C2164" s="397">
        <v>3807</v>
      </c>
      <c r="D2164" s="406">
        <v>3807</v>
      </c>
      <c r="E2164" s="65" t="s">
        <v>4870</v>
      </c>
      <c r="F2164" s="65">
        <v>9</v>
      </c>
      <c r="G2164" s="65" t="s">
        <v>718</v>
      </c>
      <c r="H2164" s="65" t="s">
        <v>2950</v>
      </c>
      <c r="J2164" s="196" t="s">
        <v>2610</v>
      </c>
      <c r="M2164" s="188">
        <v>117</v>
      </c>
      <c r="R2164" s="260" t="s">
        <v>3351</v>
      </c>
      <c r="S2164" s="260" t="s">
        <v>2953</v>
      </c>
      <c r="Y2164" s="6" t="s">
        <v>2953</v>
      </c>
    </row>
    <row r="2165" spans="2:25">
      <c r="B2165" s="449">
        <f t="shared" si="3"/>
        <v>2910</v>
      </c>
      <c r="C2165" s="397">
        <v>3808</v>
      </c>
      <c r="D2165" s="406">
        <v>3808</v>
      </c>
      <c r="E2165" s="65" t="s">
        <v>4871</v>
      </c>
      <c r="F2165" s="65">
        <v>9</v>
      </c>
      <c r="G2165" s="65" t="s">
        <v>718</v>
      </c>
      <c r="H2165" s="65" t="s">
        <v>2950</v>
      </c>
      <c r="J2165" s="196" t="s">
        <v>2610</v>
      </c>
      <c r="M2165" s="188">
        <v>117</v>
      </c>
      <c r="R2165" s="260" t="s">
        <v>3351</v>
      </c>
      <c r="S2165" s="260" t="s">
        <v>4872</v>
      </c>
      <c r="Y2165" s="6" t="s">
        <v>2953</v>
      </c>
    </row>
    <row r="2166" spans="2:25">
      <c r="B2166" s="449">
        <f t="shared" si="3"/>
        <v>2911</v>
      </c>
      <c r="C2166" s="397">
        <v>3809</v>
      </c>
      <c r="D2166" s="406">
        <v>3809</v>
      </c>
      <c r="E2166" s="65" t="s">
        <v>4873</v>
      </c>
      <c r="F2166" s="65">
        <v>9</v>
      </c>
      <c r="G2166" s="65" t="s">
        <v>718</v>
      </c>
      <c r="H2166" s="65" t="s">
        <v>2950</v>
      </c>
      <c r="J2166" s="196" t="s">
        <v>2610</v>
      </c>
      <c r="M2166" s="188">
        <v>117</v>
      </c>
      <c r="R2166" s="260" t="s">
        <v>3351</v>
      </c>
      <c r="S2166" s="260" t="s">
        <v>4872</v>
      </c>
      <c r="Y2166" s="6" t="s">
        <v>2953</v>
      </c>
    </row>
    <row r="2167" spans="2:25">
      <c r="B2167" s="449">
        <f t="shared" si="3"/>
        <v>2912</v>
      </c>
      <c r="C2167" s="397">
        <v>3810</v>
      </c>
      <c r="D2167" s="406">
        <v>3810</v>
      </c>
      <c r="E2167" s="65" t="s">
        <v>4874</v>
      </c>
      <c r="F2167" s="65">
        <v>9</v>
      </c>
      <c r="G2167" s="65" t="s">
        <v>718</v>
      </c>
      <c r="H2167" s="65" t="s">
        <v>2950</v>
      </c>
      <c r="J2167" s="196" t="s">
        <v>2610</v>
      </c>
      <c r="M2167" s="188">
        <v>117</v>
      </c>
      <c r="R2167" s="260" t="s">
        <v>3351</v>
      </c>
      <c r="S2167" s="260" t="s">
        <v>4872</v>
      </c>
      <c r="Y2167" s="6" t="s">
        <v>2953</v>
      </c>
    </row>
    <row r="2168" spans="2:25">
      <c r="B2168" s="449">
        <f t="shared" si="3"/>
        <v>2913</v>
      </c>
      <c r="C2168" s="397">
        <v>3811</v>
      </c>
      <c r="D2168" s="406">
        <v>3811</v>
      </c>
      <c r="E2168" s="65" t="s">
        <v>4875</v>
      </c>
      <c r="F2168" s="65">
        <v>9</v>
      </c>
      <c r="G2168" s="65" t="s">
        <v>718</v>
      </c>
      <c r="H2168" s="65" t="s">
        <v>2950</v>
      </c>
      <c r="J2168" s="196" t="s">
        <v>2610</v>
      </c>
      <c r="M2168" s="188">
        <v>117</v>
      </c>
      <c r="R2168" s="260" t="s">
        <v>3351</v>
      </c>
      <c r="S2168" s="260" t="s">
        <v>4872</v>
      </c>
      <c r="Y2168" s="6" t="s">
        <v>2953</v>
      </c>
    </row>
    <row r="2169" spans="2:25">
      <c r="B2169" s="449">
        <f t="shared" si="3"/>
        <v>2914</v>
      </c>
      <c r="C2169" s="397">
        <v>3812</v>
      </c>
      <c r="D2169" s="406">
        <v>3812</v>
      </c>
      <c r="E2169" s="65" t="s">
        <v>4876</v>
      </c>
      <c r="F2169" s="65">
        <v>9</v>
      </c>
      <c r="G2169" s="65" t="s">
        <v>718</v>
      </c>
      <c r="H2169" s="65" t="s">
        <v>2950</v>
      </c>
      <c r="J2169" s="196" t="s">
        <v>2610</v>
      </c>
      <c r="M2169" s="188">
        <v>117</v>
      </c>
      <c r="R2169" s="260" t="s">
        <v>4877</v>
      </c>
      <c r="S2169" s="260" t="s">
        <v>4878</v>
      </c>
      <c r="Y2169" s="6" t="s">
        <v>2953</v>
      </c>
    </row>
    <row r="2170" spans="2:25">
      <c r="B2170" s="449">
        <f t="shared" si="3"/>
        <v>2915</v>
      </c>
      <c r="C2170" s="397">
        <v>3813</v>
      </c>
      <c r="D2170" s="406">
        <v>3813</v>
      </c>
      <c r="E2170" s="65" t="s">
        <v>4879</v>
      </c>
      <c r="F2170" s="65">
        <v>9</v>
      </c>
      <c r="G2170" s="65" t="s">
        <v>718</v>
      </c>
      <c r="H2170" s="65" t="s">
        <v>2950</v>
      </c>
      <c r="J2170" s="196" t="s">
        <v>2610</v>
      </c>
      <c r="M2170" s="188">
        <v>117</v>
      </c>
      <c r="R2170" s="260" t="s">
        <v>3351</v>
      </c>
      <c r="S2170" s="260" t="s">
        <v>2953</v>
      </c>
      <c r="Y2170" s="6" t="s">
        <v>2953</v>
      </c>
    </row>
    <row r="2171" spans="2:25">
      <c r="B2171" s="449">
        <f t="shared" si="3"/>
        <v>2916</v>
      </c>
      <c r="C2171" s="417"/>
      <c r="D2171" s="418" t="e">
        <v>#N/A</v>
      </c>
      <c r="E2171" s="282" t="s">
        <v>4880</v>
      </c>
      <c r="F2171" s="65">
        <v>9</v>
      </c>
      <c r="G2171" s="65" t="s">
        <v>718</v>
      </c>
      <c r="H2171" s="65" t="s">
        <v>3924</v>
      </c>
      <c r="J2171" s="65" t="s">
        <v>3792</v>
      </c>
      <c r="M2171" s="188">
        <v>117</v>
      </c>
      <c r="R2171" s="260" t="s">
        <v>2953</v>
      </c>
      <c r="S2171" s="260" t="s">
        <v>2953</v>
      </c>
      <c r="Y2171" s="6" t="s">
        <v>2953</v>
      </c>
    </row>
    <row r="2172" spans="2:25">
      <c r="B2172" s="449">
        <f t="shared" si="3"/>
        <v>2917</v>
      </c>
      <c r="C2172" s="397">
        <v>3815</v>
      </c>
      <c r="D2172" s="406">
        <v>3815</v>
      </c>
      <c r="E2172" s="65" t="s">
        <v>4881</v>
      </c>
      <c r="F2172" s="65">
        <v>9</v>
      </c>
      <c r="G2172" s="65" t="s">
        <v>718</v>
      </c>
      <c r="H2172" s="65" t="s">
        <v>3791</v>
      </c>
      <c r="J2172" s="65" t="s">
        <v>3792</v>
      </c>
      <c r="M2172" s="188">
        <v>118</v>
      </c>
      <c r="R2172" s="260" t="s">
        <v>2953</v>
      </c>
      <c r="S2172" s="260" t="s">
        <v>2953</v>
      </c>
      <c r="Y2172" s="6" t="s">
        <v>2953</v>
      </c>
    </row>
    <row r="2173" spans="2:25">
      <c r="B2173" s="449">
        <f t="shared" si="3"/>
        <v>2918</v>
      </c>
      <c r="C2173" s="397">
        <v>3816</v>
      </c>
      <c r="D2173" s="406">
        <v>3816</v>
      </c>
      <c r="E2173" s="65" t="s">
        <v>4882</v>
      </c>
      <c r="F2173" s="65">
        <v>9</v>
      </c>
      <c r="G2173" s="65" t="s">
        <v>718</v>
      </c>
      <c r="H2173" s="65" t="s">
        <v>3791</v>
      </c>
      <c r="J2173" s="65" t="s">
        <v>3792</v>
      </c>
      <c r="M2173" s="188">
        <v>118</v>
      </c>
      <c r="R2173" s="260" t="s">
        <v>2953</v>
      </c>
      <c r="S2173" s="260" t="s">
        <v>2953</v>
      </c>
      <c r="Y2173" s="6" t="s">
        <v>2953</v>
      </c>
    </row>
    <row r="2174" spans="2:25">
      <c r="B2174" s="449">
        <f t="shared" si="3"/>
        <v>2919</v>
      </c>
      <c r="C2174" s="397">
        <v>3817</v>
      </c>
      <c r="D2174" s="406">
        <v>3817</v>
      </c>
      <c r="E2174" s="65" t="s">
        <v>4883</v>
      </c>
      <c r="F2174" s="65">
        <v>9</v>
      </c>
      <c r="G2174" s="65" t="s">
        <v>718</v>
      </c>
      <c r="H2174" s="65" t="s">
        <v>3791</v>
      </c>
      <c r="J2174" s="65" t="s">
        <v>3792</v>
      </c>
      <c r="M2174" s="188">
        <v>118</v>
      </c>
      <c r="R2174" s="260" t="s">
        <v>2953</v>
      </c>
      <c r="S2174" s="260" t="s">
        <v>2953</v>
      </c>
      <c r="Y2174" s="6" t="s">
        <v>2953</v>
      </c>
    </row>
    <row r="2175" spans="2:25">
      <c r="B2175" s="449">
        <f t="shared" si="3"/>
        <v>2920</v>
      </c>
      <c r="C2175" s="397">
        <v>3818</v>
      </c>
      <c r="D2175" s="406">
        <v>3818</v>
      </c>
      <c r="E2175" s="65" t="s">
        <v>4884</v>
      </c>
      <c r="F2175" s="65">
        <v>9</v>
      </c>
      <c r="G2175" s="65" t="s">
        <v>718</v>
      </c>
      <c r="H2175" s="65" t="s">
        <v>3791</v>
      </c>
      <c r="J2175" s="65" t="s">
        <v>3792</v>
      </c>
      <c r="M2175" s="188">
        <v>118</v>
      </c>
      <c r="R2175" s="260" t="s">
        <v>2953</v>
      </c>
      <c r="S2175" s="260" t="s">
        <v>2953</v>
      </c>
      <c r="Y2175" s="6" t="s">
        <v>2953</v>
      </c>
    </row>
    <row r="2176" spans="2:25">
      <c r="B2176" s="449">
        <f t="shared" si="3"/>
        <v>2921</v>
      </c>
      <c r="C2176" s="397">
        <v>3819</v>
      </c>
      <c r="D2176" s="406">
        <v>3819</v>
      </c>
      <c r="E2176" s="65" t="s">
        <v>4885</v>
      </c>
      <c r="F2176" s="65">
        <v>9</v>
      </c>
      <c r="G2176" s="65" t="s">
        <v>718</v>
      </c>
      <c r="H2176" s="65" t="s">
        <v>3791</v>
      </c>
      <c r="J2176" s="65" t="s">
        <v>3792</v>
      </c>
      <c r="M2176" s="188">
        <v>118</v>
      </c>
      <c r="R2176" s="260" t="s">
        <v>2953</v>
      </c>
      <c r="S2176" s="260" t="s">
        <v>2953</v>
      </c>
      <c r="Y2176" s="6" t="s">
        <v>2953</v>
      </c>
    </row>
    <row r="2177" spans="2:25">
      <c r="B2177" s="449">
        <f t="shared" si="3"/>
        <v>2922</v>
      </c>
      <c r="C2177" s="397">
        <v>3820</v>
      </c>
      <c r="D2177" s="406">
        <v>3820</v>
      </c>
      <c r="E2177" s="65" t="s">
        <v>4886</v>
      </c>
      <c r="F2177" s="65">
        <v>9</v>
      </c>
      <c r="G2177" s="65" t="s">
        <v>718</v>
      </c>
      <c r="H2177" s="65" t="s">
        <v>3791</v>
      </c>
      <c r="J2177" s="65" t="s">
        <v>3792</v>
      </c>
      <c r="M2177" s="188">
        <v>118</v>
      </c>
      <c r="R2177" s="260" t="s">
        <v>2953</v>
      </c>
      <c r="S2177" s="260" t="s">
        <v>2953</v>
      </c>
      <c r="Y2177" s="6" t="s">
        <v>2953</v>
      </c>
    </row>
    <row r="2178" spans="2:25">
      <c r="B2178" s="449">
        <f t="shared" si="3"/>
        <v>2923</v>
      </c>
      <c r="C2178" s="397">
        <v>3821</v>
      </c>
      <c r="D2178" s="406">
        <v>3821</v>
      </c>
      <c r="E2178" s="65" t="s">
        <v>4887</v>
      </c>
      <c r="F2178" s="65">
        <v>9</v>
      </c>
      <c r="G2178" s="65" t="s">
        <v>718</v>
      </c>
      <c r="H2178" s="65" t="s">
        <v>3791</v>
      </c>
      <c r="J2178" s="65" t="s">
        <v>3792</v>
      </c>
      <c r="M2178" s="188">
        <v>118</v>
      </c>
      <c r="R2178" s="260" t="s">
        <v>2953</v>
      </c>
      <c r="S2178" s="260" t="s">
        <v>2953</v>
      </c>
      <c r="Y2178" s="6" t="s">
        <v>2953</v>
      </c>
    </row>
    <row r="2179" spans="2:25">
      <c r="B2179" s="449">
        <f t="shared" si="3"/>
        <v>2924</v>
      </c>
      <c r="C2179" s="397">
        <v>3822</v>
      </c>
      <c r="D2179" s="406">
        <v>3822</v>
      </c>
      <c r="E2179" s="65" t="s">
        <v>4888</v>
      </c>
      <c r="F2179" s="65">
        <v>9</v>
      </c>
      <c r="G2179" s="65" t="s">
        <v>718</v>
      </c>
      <c r="H2179" s="65" t="s">
        <v>3791</v>
      </c>
      <c r="J2179" s="65" t="s">
        <v>3792</v>
      </c>
      <c r="M2179" s="188">
        <v>118</v>
      </c>
      <c r="R2179" s="260" t="s">
        <v>2953</v>
      </c>
      <c r="S2179" s="260" t="s">
        <v>2953</v>
      </c>
      <c r="Y2179" s="6" t="s">
        <v>2953</v>
      </c>
    </row>
    <row r="2180" spans="2:25">
      <c r="B2180" s="449">
        <f t="shared" si="3"/>
        <v>2925</v>
      </c>
      <c r="C2180" s="397">
        <v>3823</v>
      </c>
      <c r="D2180" s="406">
        <v>3823</v>
      </c>
      <c r="E2180" s="65" t="s">
        <v>4889</v>
      </c>
      <c r="F2180" s="65">
        <v>9</v>
      </c>
      <c r="G2180" s="65" t="s">
        <v>718</v>
      </c>
      <c r="H2180" s="65" t="s">
        <v>3791</v>
      </c>
      <c r="J2180" s="65" t="s">
        <v>3792</v>
      </c>
      <c r="M2180" s="188">
        <v>118</v>
      </c>
      <c r="R2180" s="260" t="s">
        <v>2953</v>
      </c>
      <c r="S2180" s="260" t="s">
        <v>2953</v>
      </c>
      <c r="Y2180" s="6" t="s">
        <v>2953</v>
      </c>
    </row>
    <row r="2181" spans="2:25">
      <c r="B2181" s="449">
        <f t="shared" si="3"/>
        <v>2926</v>
      </c>
      <c r="C2181" s="397">
        <v>3824</v>
      </c>
      <c r="D2181" s="406">
        <v>3824</v>
      </c>
      <c r="E2181" s="65" t="s">
        <v>4890</v>
      </c>
      <c r="F2181" s="65">
        <v>9</v>
      </c>
      <c r="G2181" s="65" t="s">
        <v>718</v>
      </c>
      <c r="H2181" s="65" t="s">
        <v>3791</v>
      </c>
      <c r="J2181" s="65" t="s">
        <v>3792</v>
      </c>
      <c r="M2181" s="188">
        <v>118</v>
      </c>
      <c r="R2181" s="260" t="s">
        <v>2953</v>
      </c>
      <c r="S2181" s="260" t="s">
        <v>2953</v>
      </c>
      <c r="Y2181" s="6" t="s">
        <v>2953</v>
      </c>
    </row>
    <row r="2182" spans="2:25">
      <c r="B2182" s="449">
        <f t="shared" ref="B2182:B2244" si="4">+B2181+1</f>
        <v>2927</v>
      </c>
      <c r="C2182" s="397">
        <v>3825</v>
      </c>
      <c r="D2182" s="406">
        <v>3825</v>
      </c>
      <c r="E2182" s="65" t="s">
        <v>4891</v>
      </c>
      <c r="F2182" s="65">
        <v>9</v>
      </c>
      <c r="G2182" s="65" t="s">
        <v>718</v>
      </c>
      <c r="H2182" s="65" t="s">
        <v>3791</v>
      </c>
      <c r="J2182" s="65" t="s">
        <v>3792</v>
      </c>
      <c r="M2182" s="188">
        <v>118</v>
      </c>
      <c r="R2182" s="260" t="s">
        <v>2953</v>
      </c>
      <c r="S2182" s="260" t="s">
        <v>2953</v>
      </c>
      <c r="Y2182" s="6" t="s">
        <v>2953</v>
      </c>
    </row>
    <row r="2183" spans="2:25">
      <c r="B2183" s="449">
        <f t="shared" si="4"/>
        <v>2928</v>
      </c>
      <c r="C2183" s="397">
        <v>3826</v>
      </c>
      <c r="D2183" s="406">
        <v>3826</v>
      </c>
      <c r="E2183" s="65" t="s">
        <v>4892</v>
      </c>
      <c r="F2183" s="65">
        <v>9</v>
      </c>
      <c r="G2183" s="65" t="s">
        <v>718</v>
      </c>
      <c r="H2183" s="65" t="s">
        <v>3791</v>
      </c>
      <c r="J2183" s="65" t="s">
        <v>3792</v>
      </c>
      <c r="M2183" s="188">
        <v>118</v>
      </c>
      <c r="R2183" s="260" t="s">
        <v>2953</v>
      </c>
      <c r="S2183" s="260" t="s">
        <v>2953</v>
      </c>
      <c r="Y2183" s="6" t="s">
        <v>2953</v>
      </c>
    </row>
    <row r="2184" spans="2:25">
      <c r="B2184" s="449">
        <f t="shared" si="4"/>
        <v>2929</v>
      </c>
      <c r="C2184" s="397">
        <v>3827</v>
      </c>
      <c r="D2184" s="406">
        <v>3827</v>
      </c>
      <c r="E2184" s="65" t="s">
        <v>4893</v>
      </c>
      <c r="F2184" s="65">
        <v>9</v>
      </c>
      <c r="G2184" s="65" t="s">
        <v>718</v>
      </c>
      <c r="H2184" s="65" t="s">
        <v>3791</v>
      </c>
      <c r="J2184" s="65" t="s">
        <v>3792</v>
      </c>
      <c r="M2184" s="188">
        <v>118</v>
      </c>
      <c r="R2184" s="260" t="s">
        <v>2953</v>
      </c>
      <c r="S2184" s="260" t="s">
        <v>2953</v>
      </c>
      <c r="Y2184" s="6" t="s">
        <v>2953</v>
      </c>
    </row>
    <row r="2185" spans="2:25">
      <c r="B2185" s="449">
        <f t="shared" si="4"/>
        <v>2930</v>
      </c>
      <c r="C2185" s="397">
        <v>3828</v>
      </c>
      <c r="D2185" s="406">
        <v>3828</v>
      </c>
      <c r="E2185" s="65" t="s">
        <v>4894</v>
      </c>
      <c r="F2185" s="65">
        <v>9</v>
      </c>
      <c r="G2185" s="65" t="s">
        <v>718</v>
      </c>
      <c r="H2185" s="65" t="s">
        <v>3791</v>
      </c>
      <c r="J2185" s="65" t="s">
        <v>3792</v>
      </c>
      <c r="M2185" s="188">
        <v>118</v>
      </c>
      <c r="R2185" s="260" t="s">
        <v>2953</v>
      </c>
      <c r="S2185" s="260" t="s">
        <v>2953</v>
      </c>
      <c r="Y2185" s="6" t="s">
        <v>2953</v>
      </c>
    </row>
    <row r="2186" spans="2:25">
      <c r="B2186" s="449">
        <f t="shared" si="4"/>
        <v>2931</v>
      </c>
      <c r="C2186" s="397">
        <v>3829</v>
      </c>
      <c r="D2186" s="406">
        <v>3829</v>
      </c>
      <c r="E2186" s="65" t="s">
        <v>4895</v>
      </c>
      <c r="F2186" s="65">
        <v>9</v>
      </c>
      <c r="G2186" s="65" t="s">
        <v>718</v>
      </c>
      <c r="H2186" s="65" t="s">
        <v>3791</v>
      </c>
      <c r="J2186" s="65" t="s">
        <v>3792</v>
      </c>
      <c r="M2186" s="188">
        <v>118</v>
      </c>
      <c r="R2186" s="260" t="s">
        <v>2953</v>
      </c>
      <c r="S2186" s="260" t="s">
        <v>2953</v>
      </c>
      <c r="Y2186" s="6" t="s">
        <v>2953</v>
      </c>
    </row>
    <row r="2187" spans="2:25">
      <c r="B2187" s="449">
        <f t="shared" si="4"/>
        <v>2932</v>
      </c>
      <c r="C2187" s="397">
        <v>3830</v>
      </c>
      <c r="D2187" s="406">
        <v>3830</v>
      </c>
      <c r="E2187" s="65" t="s">
        <v>4896</v>
      </c>
      <c r="F2187" s="65">
        <v>9</v>
      </c>
      <c r="G2187" s="65" t="s">
        <v>718</v>
      </c>
      <c r="H2187" s="65" t="s">
        <v>3791</v>
      </c>
      <c r="J2187" s="65" t="s">
        <v>3792</v>
      </c>
      <c r="M2187" s="188">
        <v>118</v>
      </c>
      <c r="R2187" s="260" t="s">
        <v>2953</v>
      </c>
      <c r="S2187" s="260" t="s">
        <v>2953</v>
      </c>
      <c r="Y2187" s="6" t="s">
        <v>2953</v>
      </c>
    </row>
    <row r="2188" spans="2:25">
      <c r="B2188" s="449">
        <f t="shared" si="4"/>
        <v>2933</v>
      </c>
      <c r="C2188" s="397">
        <v>3831</v>
      </c>
      <c r="D2188" s="406">
        <v>3831</v>
      </c>
      <c r="E2188" s="65" t="s">
        <v>4897</v>
      </c>
      <c r="F2188" s="65">
        <v>9</v>
      </c>
      <c r="G2188" s="65" t="s">
        <v>718</v>
      </c>
      <c r="H2188" s="65" t="s">
        <v>3791</v>
      </c>
      <c r="J2188" s="65" t="s">
        <v>3792</v>
      </c>
      <c r="M2188" s="188">
        <v>118</v>
      </c>
      <c r="R2188" s="260" t="s">
        <v>2953</v>
      </c>
      <c r="S2188" s="260" t="s">
        <v>2953</v>
      </c>
      <c r="Y2188" s="6" t="s">
        <v>2953</v>
      </c>
    </row>
    <row r="2189" spans="2:25">
      <c r="B2189" s="449">
        <f t="shared" si="4"/>
        <v>2934</v>
      </c>
      <c r="C2189" s="397">
        <v>3832</v>
      </c>
      <c r="D2189" s="406">
        <v>3832</v>
      </c>
      <c r="E2189" s="65" t="s">
        <v>4898</v>
      </c>
      <c r="F2189" s="65">
        <v>9</v>
      </c>
      <c r="G2189" s="65" t="s">
        <v>718</v>
      </c>
      <c r="H2189" s="65" t="s">
        <v>3791</v>
      </c>
      <c r="J2189" s="65" t="s">
        <v>3792</v>
      </c>
      <c r="M2189" s="188">
        <v>118</v>
      </c>
      <c r="R2189" s="260" t="s">
        <v>2953</v>
      </c>
      <c r="S2189" s="260" t="s">
        <v>2953</v>
      </c>
      <c r="Y2189" s="6" t="s">
        <v>2953</v>
      </c>
    </row>
    <row r="2190" spans="2:25">
      <c r="B2190" s="449">
        <f t="shared" si="4"/>
        <v>2935</v>
      </c>
      <c r="C2190" s="397">
        <v>3833</v>
      </c>
      <c r="D2190" s="406">
        <v>3833</v>
      </c>
      <c r="E2190" s="65" t="s">
        <v>4899</v>
      </c>
      <c r="F2190" s="65">
        <v>9</v>
      </c>
      <c r="G2190" s="65" t="s">
        <v>718</v>
      </c>
      <c r="H2190" s="65" t="s">
        <v>3791</v>
      </c>
      <c r="J2190" s="65" t="s">
        <v>3792</v>
      </c>
      <c r="M2190" s="188">
        <v>118</v>
      </c>
      <c r="R2190" s="260" t="s">
        <v>2953</v>
      </c>
      <c r="S2190" s="260" t="s">
        <v>2953</v>
      </c>
      <c r="Y2190" s="6" t="s">
        <v>2953</v>
      </c>
    </row>
    <row r="2191" spans="2:25">
      <c r="B2191" s="449">
        <f t="shared" si="4"/>
        <v>2936</v>
      </c>
      <c r="C2191" s="417"/>
      <c r="D2191" s="418" t="e">
        <v>#N/A</v>
      </c>
      <c r="E2191" s="282" t="s">
        <v>4900</v>
      </c>
      <c r="F2191" s="65">
        <v>9</v>
      </c>
      <c r="G2191" s="65" t="s">
        <v>718</v>
      </c>
      <c r="H2191" s="65" t="s">
        <v>3924</v>
      </c>
      <c r="J2191" s="65" t="s">
        <v>3792</v>
      </c>
      <c r="M2191" s="188">
        <v>118</v>
      </c>
      <c r="R2191" s="260" t="s">
        <v>2953</v>
      </c>
      <c r="S2191" s="260" t="s">
        <v>2953</v>
      </c>
      <c r="Y2191" s="6" t="s">
        <v>2953</v>
      </c>
    </row>
    <row r="2192" spans="2:25">
      <c r="B2192" s="449">
        <f t="shared" si="4"/>
        <v>2937</v>
      </c>
      <c r="C2192" s="397">
        <v>3835</v>
      </c>
      <c r="D2192" s="406">
        <v>3835</v>
      </c>
      <c r="E2192" s="65" t="s">
        <v>4901</v>
      </c>
      <c r="F2192" s="65">
        <v>9</v>
      </c>
      <c r="G2192" s="65" t="s">
        <v>718</v>
      </c>
      <c r="H2192" s="65" t="s">
        <v>2950</v>
      </c>
      <c r="J2192" s="65" t="s">
        <v>3862</v>
      </c>
      <c r="M2192" s="188">
        <v>119</v>
      </c>
      <c r="R2192" s="260" t="s">
        <v>2953</v>
      </c>
      <c r="S2192" s="260" t="s">
        <v>2953</v>
      </c>
      <c r="Y2192" s="6" t="s">
        <v>2953</v>
      </c>
    </row>
    <row r="2193" spans="2:25">
      <c r="B2193" s="449">
        <f t="shared" si="4"/>
        <v>2938</v>
      </c>
      <c r="C2193" s="397">
        <v>3836</v>
      </c>
      <c r="D2193" s="406">
        <v>3836</v>
      </c>
      <c r="E2193" s="65" t="s">
        <v>4902</v>
      </c>
      <c r="F2193" s="65">
        <v>9</v>
      </c>
      <c r="G2193" s="65" t="s">
        <v>718</v>
      </c>
      <c r="H2193" s="65" t="s">
        <v>2950</v>
      </c>
      <c r="J2193" s="65" t="s">
        <v>3862</v>
      </c>
      <c r="M2193" s="188">
        <v>119</v>
      </c>
      <c r="R2193" s="260" t="s">
        <v>2953</v>
      </c>
      <c r="S2193" s="260" t="s">
        <v>2953</v>
      </c>
      <c r="Y2193" s="6" t="s">
        <v>2953</v>
      </c>
    </row>
    <row r="2194" spans="2:25">
      <c r="B2194" s="449">
        <f t="shared" si="4"/>
        <v>2939</v>
      </c>
      <c r="C2194" s="397">
        <v>3837</v>
      </c>
      <c r="D2194" s="406">
        <v>3837</v>
      </c>
      <c r="E2194" s="65" t="s">
        <v>4903</v>
      </c>
      <c r="F2194" s="65">
        <v>9</v>
      </c>
      <c r="G2194" s="65" t="s">
        <v>718</v>
      </c>
      <c r="H2194" s="65" t="s">
        <v>2950</v>
      </c>
      <c r="J2194" s="65" t="s">
        <v>3862</v>
      </c>
      <c r="M2194" s="188">
        <v>119</v>
      </c>
      <c r="R2194" s="260" t="s">
        <v>2953</v>
      </c>
      <c r="S2194" s="260" t="s">
        <v>2953</v>
      </c>
      <c r="Y2194" s="6" t="s">
        <v>2953</v>
      </c>
    </row>
    <row r="2195" spans="2:25">
      <c r="B2195" s="449">
        <f t="shared" si="4"/>
        <v>2940</v>
      </c>
      <c r="C2195" s="397">
        <v>3838</v>
      </c>
      <c r="D2195" s="406">
        <v>3838</v>
      </c>
      <c r="E2195" s="65" t="s">
        <v>4904</v>
      </c>
      <c r="F2195" s="65">
        <v>9</v>
      </c>
      <c r="G2195" s="65" t="s">
        <v>718</v>
      </c>
      <c r="H2195" s="65" t="s">
        <v>2950</v>
      </c>
      <c r="J2195" s="65" t="s">
        <v>3862</v>
      </c>
      <c r="M2195" s="188">
        <v>119</v>
      </c>
      <c r="R2195" s="260" t="s">
        <v>2953</v>
      </c>
      <c r="S2195" s="260" t="s">
        <v>2953</v>
      </c>
      <c r="Y2195" s="6" t="s">
        <v>2953</v>
      </c>
    </row>
    <row r="2196" spans="2:25">
      <c r="B2196" s="449">
        <f t="shared" si="4"/>
        <v>2941</v>
      </c>
      <c r="C2196" s="397">
        <v>3839</v>
      </c>
      <c r="D2196" s="406">
        <v>3839</v>
      </c>
      <c r="E2196" s="65" t="s">
        <v>4905</v>
      </c>
      <c r="F2196" s="65">
        <v>9</v>
      </c>
      <c r="G2196" s="65" t="s">
        <v>718</v>
      </c>
      <c r="H2196" s="65" t="s">
        <v>2950</v>
      </c>
      <c r="J2196" s="65" t="s">
        <v>3862</v>
      </c>
      <c r="M2196" s="188">
        <v>119</v>
      </c>
      <c r="R2196" s="260" t="s">
        <v>2953</v>
      </c>
      <c r="S2196" s="260" t="s">
        <v>2953</v>
      </c>
      <c r="Y2196" s="6" t="s">
        <v>2953</v>
      </c>
    </row>
    <row r="2197" spans="2:25">
      <c r="B2197" s="449">
        <f t="shared" si="4"/>
        <v>2942</v>
      </c>
      <c r="C2197" s="397">
        <v>3840</v>
      </c>
      <c r="D2197" s="406">
        <v>3840</v>
      </c>
      <c r="E2197" s="65" t="s">
        <v>4906</v>
      </c>
      <c r="F2197" s="65">
        <v>9</v>
      </c>
      <c r="G2197" s="65" t="s">
        <v>718</v>
      </c>
      <c r="H2197" s="65" t="s">
        <v>2950</v>
      </c>
      <c r="J2197" s="65" t="s">
        <v>3862</v>
      </c>
      <c r="M2197" s="188">
        <v>119</v>
      </c>
      <c r="R2197" s="260" t="s">
        <v>2953</v>
      </c>
      <c r="S2197" s="260" t="s">
        <v>2953</v>
      </c>
      <c r="Y2197" s="6" t="s">
        <v>2953</v>
      </c>
    </row>
    <row r="2198" spans="2:25">
      <c r="B2198" s="449">
        <f t="shared" si="4"/>
        <v>2943</v>
      </c>
      <c r="C2198" s="397">
        <v>3841</v>
      </c>
      <c r="D2198" s="406">
        <v>3841</v>
      </c>
      <c r="E2198" s="65" t="s">
        <v>4907</v>
      </c>
      <c r="F2198" s="65">
        <v>9</v>
      </c>
      <c r="G2198" s="65" t="s">
        <v>718</v>
      </c>
      <c r="H2198" s="65" t="s">
        <v>2950</v>
      </c>
      <c r="J2198" s="65" t="s">
        <v>3862</v>
      </c>
      <c r="M2198" s="188">
        <v>119</v>
      </c>
      <c r="R2198" s="260" t="s">
        <v>2953</v>
      </c>
      <c r="S2198" s="260" t="s">
        <v>2953</v>
      </c>
      <c r="Y2198" s="6" t="s">
        <v>2953</v>
      </c>
    </row>
    <row r="2199" spans="2:25">
      <c r="B2199" s="449">
        <f t="shared" si="4"/>
        <v>2944</v>
      </c>
      <c r="C2199" s="397">
        <v>3842</v>
      </c>
      <c r="D2199" s="406">
        <v>3842</v>
      </c>
      <c r="E2199" s="65" t="s">
        <v>4908</v>
      </c>
      <c r="F2199" s="65">
        <v>9</v>
      </c>
      <c r="G2199" s="65" t="s">
        <v>718</v>
      </c>
      <c r="H2199" s="65" t="s">
        <v>2950</v>
      </c>
      <c r="J2199" s="65" t="s">
        <v>3862</v>
      </c>
      <c r="M2199" s="188">
        <v>119</v>
      </c>
      <c r="R2199" s="260" t="s">
        <v>2953</v>
      </c>
      <c r="S2199" s="260" t="s">
        <v>2953</v>
      </c>
      <c r="Y2199" s="6" t="s">
        <v>2953</v>
      </c>
    </row>
    <row r="2200" spans="2:25">
      <c r="B2200" s="449">
        <f t="shared" si="4"/>
        <v>2945</v>
      </c>
      <c r="C2200" s="397">
        <v>3843</v>
      </c>
      <c r="D2200" s="406">
        <v>3843</v>
      </c>
      <c r="E2200" s="65" t="s">
        <v>4909</v>
      </c>
      <c r="F2200" s="65">
        <v>9</v>
      </c>
      <c r="G2200" s="65" t="s">
        <v>718</v>
      </c>
      <c r="H2200" s="65" t="s">
        <v>2950</v>
      </c>
      <c r="J2200" s="65" t="s">
        <v>3862</v>
      </c>
      <c r="M2200" s="188">
        <v>119</v>
      </c>
      <c r="R2200" s="260" t="s">
        <v>2953</v>
      </c>
      <c r="S2200" s="260" t="s">
        <v>2953</v>
      </c>
      <c r="Y2200" s="6" t="s">
        <v>2953</v>
      </c>
    </row>
    <row r="2201" spans="2:25">
      <c r="B2201" s="449">
        <f t="shared" si="4"/>
        <v>2946</v>
      </c>
      <c r="C2201" s="397">
        <v>3844</v>
      </c>
      <c r="D2201" s="406">
        <v>3844</v>
      </c>
      <c r="E2201" s="65" t="s">
        <v>4910</v>
      </c>
      <c r="F2201" s="65">
        <v>9</v>
      </c>
      <c r="G2201" s="65" t="s">
        <v>718</v>
      </c>
      <c r="H2201" s="65" t="s">
        <v>2950</v>
      </c>
      <c r="J2201" s="65" t="s">
        <v>3862</v>
      </c>
      <c r="M2201" s="188">
        <v>119</v>
      </c>
      <c r="R2201" s="260" t="s">
        <v>2953</v>
      </c>
      <c r="S2201" s="260" t="s">
        <v>2953</v>
      </c>
      <c r="Y2201" s="6" t="s">
        <v>2953</v>
      </c>
    </row>
    <row r="2202" spans="2:25">
      <c r="B2202" s="449">
        <f t="shared" si="4"/>
        <v>2947</v>
      </c>
      <c r="C2202" s="397">
        <v>3845</v>
      </c>
      <c r="D2202" s="406">
        <v>3845</v>
      </c>
      <c r="E2202" s="65" t="s">
        <v>4911</v>
      </c>
      <c r="F2202" s="65">
        <v>9</v>
      </c>
      <c r="G2202" s="65" t="s">
        <v>718</v>
      </c>
      <c r="H2202" s="65" t="s">
        <v>2950</v>
      </c>
      <c r="J2202" s="65" t="s">
        <v>3862</v>
      </c>
      <c r="M2202" s="188">
        <v>119</v>
      </c>
      <c r="R2202" s="260" t="s">
        <v>2953</v>
      </c>
      <c r="S2202" s="260" t="s">
        <v>2953</v>
      </c>
      <c r="Y2202" s="6" t="s">
        <v>2953</v>
      </c>
    </row>
    <row r="2203" spans="2:25">
      <c r="B2203" s="449">
        <f t="shared" si="4"/>
        <v>2948</v>
      </c>
      <c r="C2203" s="397">
        <v>3846</v>
      </c>
      <c r="D2203" s="406">
        <v>3846</v>
      </c>
      <c r="E2203" s="65" t="s">
        <v>4912</v>
      </c>
      <c r="F2203" s="65">
        <v>9</v>
      </c>
      <c r="G2203" s="65" t="s">
        <v>718</v>
      </c>
      <c r="H2203" s="65" t="s">
        <v>2950</v>
      </c>
      <c r="J2203" s="65" t="s">
        <v>3862</v>
      </c>
      <c r="M2203" s="188">
        <v>119</v>
      </c>
      <c r="R2203" s="260" t="s">
        <v>2953</v>
      </c>
      <c r="S2203" s="260" t="s">
        <v>2953</v>
      </c>
      <c r="Y2203" s="6" t="s">
        <v>2953</v>
      </c>
    </row>
    <row r="2204" spans="2:25">
      <c r="B2204" s="449">
        <f t="shared" si="4"/>
        <v>2949</v>
      </c>
      <c r="C2204" s="397">
        <v>3847</v>
      </c>
      <c r="D2204" s="406">
        <v>3847</v>
      </c>
      <c r="E2204" s="65" t="s">
        <v>4913</v>
      </c>
      <c r="F2204" s="65">
        <v>9</v>
      </c>
      <c r="G2204" s="65" t="s">
        <v>718</v>
      </c>
      <c r="H2204" s="65" t="s">
        <v>2950</v>
      </c>
      <c r="J2204" s="65" t="s">
        <v>3862</v>
      </c>
      <c r="M2204" s="188">
        <v>119</v>
      </c>
      <c r="R2204" s="260" t="s">
        <v>2953</v>
      </c>
      <c r="S2204" s="260" t="s">
        <v>2953</v>
      </c>
      <c r="Y2204" s="6" t="s">
        <v>2953</v>
      </c>
    </row>
    <row r="2205" spans="2:25">
      <c r="B2205" s="449">
        <f t="shared" si="4"/>
        <v>2950</v>
      </c>
      <c r="C2205" s="397">
        <v>3848</v>
      </c>
      <c r="D2205" s="406">
        <v>3848</v>
      </c>
      <c r="E2205" s="65" t="s">
        <v>4914</v>
      </c>
      <c r="F2205" s="65">
        <v>9</v>
      </c>
      <c r="G2205" s="65" t="s">
        <v>718</v>
      </c>
      <c r="H2205" s="65" t="s">
        <v>2950</v>
      </c>
      <c r="J2205" s="65" t="s">
        <v>3862</v>
      </c>
      <c r="M2205" s="188">
        <v>119</v>
      </c>
      <c r="R2205" s="260" t="s">
        <v>2953</v>
      </c>
      <c r="S2205" s="260" t="s">
        <v>2953</v>
      </c>
      <c r="Y2205" s="6" t="s">
        <v>2953</v>
      </c>
    </row>
    <row r="2206" spans="2:25">
      <c r="B2206" s="449">
        <f t="shared" si="4"/>
        <v>2951</v>
      </c>
      <c r="C2206" s="397">
        <v>3849</v>
      </c>
      <c r="D2206" s="406">
        <v>3849</v>
      </c>
      <c r="E2206" s="65" t="s">
        <v>4915</v>
      </c>
      <c r="F2206" s="65">
        <v>9</v>
      </c>
      <c r="G2206" s="65" t="s">
        <v>718</v>
      </c>
      <c r="H2206" s="65" t="s">
        <v>2950</v>
      </c>
      <c r="J2206" s="65" t="s">
        <v>3862</v>
      </c>
      <c r="M2206" s="188">
        <v>119</v>
      </c>
      <c r="R2206" s="260" t="s">
        <v>2953</v>
      </c>
      <c r="S2206" s="260" t="s">
        <v>2953</v>
      </c>
      <c r="Y2206" s="6" t="s">
        <v>2953</v>
      </c>
    </row>
    <row r="2207" spans="2:25">
      <c r="B2207" s="449">
        <f t="shared" si="4"/>
        <v>2952</v>
      </c>
      <c r="C2207" s="397">
        <v>3850</v>
      </c>
      <c r="D2207" s="406">
        <v>3850</v>
      </c>
      <c r="E2207" s="65" t="s">
        <v>4916</v>
      </c>
      <c r="F2207" s="65">
        <v>9</v>
      </c>
      <c r="G2207" s="65" t="s">
        <v>718</v>
      </c>
      <c r="H2207" s="65" t="s">
        <v>2950</v>
      </c>
      <c r="J2207" s="65" t="s">
        <v>3862</v>
      </c>
      <c r="M2207" s="188">
        <v>119</v>
      </c>
      <c r="R2207" s="260" t="s">
        <v>2953</v>
      </c>
      <c r="S2207" s="260" t="s">
        <v>2953</v>
      </c>
      <c r="Y2207" s="6" t="s">
        <v>2953</v>
      </c>
    </row>
    <row r="2208" spans="2:25">
      <c r="B2208" s="449">
        <f t="shared" si="4"/>
        <v>2953</v>
      </c>
      <c r="C2208" s="397">
        <v>3851</v>
      </c>
      <c r="D2208" s="406">
        <v>3851</v>
      </c>
      <c r="E2208" s="65" t="s">
        <v>4917</v>
      </c>
      <c r="F2208" s="65">
        <v>9</v>
      </c>
      <c r="G2208" s="65" t="s">
        <v>718</v>
      </c>
      <c r="H2208" s="65" t="s">
        <v>2950</v>
      </c>
      <c r="J2208" s="65" t="s">
        <v>3862</v>
      </c>
      <c r="M2208" s="188">
        <v>119</v>
      </c>
      <c r="R2208" s="260" t="s">
        <v>2953</v>
      </c>
      <c r="S2208" s="260" t="s">
        <v>2953</v>
      </c>
      <c r="Y2208" s="6" t="s">
        <v>2953</v>
      </c>
    </row>
    <row r="2209" spans="2:25">
      <c r="B2209" s="449">
        <f t="shared" si="4"/>
        <v>2954</v>
      </c>
      <c r="C2209" s="397">
        <v>3852</v>
      </c>
      <c r="D2209" s="406">
        <v>3852</v>
      </c>
      <c r="E2209" s="65" t="s">
        <v>4918</v>
      </c>
      <c r="F2209" s="65">
        <v>9</v>
      </c>
      <c r="G2209" s="65" t="s">
        <v>718</v>
      </c>
      <c r="H2209" s="65" t="s">
        <v>2950</v>
      </c>
      <c r="J2209" s="65" t="s">
        <v>3862</v>
      </c>
      <c r="M2209" s="188">
        <v>119</v>
      </c>
      <c r="R2209" s="260" t="s">
        <v>2953</v>
      </c>
      <c r="S2209" s="260" t="s">
        <v>2953</v>
      </c>
      <c r="Y2209" s="6" t="s">
        <v>2953</v>
      </c>
    </row>
    <row r="2210" spans="2:25">
      <c r="B2210" s="449">
        <f t="shared" si="4"/>
        <v>2955</v>
      </c>
      <c r="C2210" s="397">
        <v>3853</v>
      </c>
      <c r="D2210" s="406">
        <v>3853</v>
      </c>
      <c r="E2210" s="65" t="s">
        <v>4919</v>
      </c>
      <c r="F2210" s="65">
        <v>9</v>
      </c>
      <c r="G2210" s="65" t="s">
        <v>718</v>
      </c>
      <c r="H2210" s="65" t="s">
        <v>2950</v>
      </c>
      <c r="J2210" s="65" t="s">
        <v>3862</v>
      </c>
      <c r="M2210" s="188">
        <v>119</v>
      </c>
      <c r="R2210" s="260" t="s">
        <v>2953</v>
      </c>
      <c r="S2210" s="260" t="s">
        <v>2953</v>
      </c>
      <c r="Y2210" s="6" t="s">
        <v>2953</v>
      </c>
    </row>
    <row r="2211" spans="2:25">
      <c r="B2211" s="449">
        <f t="shared" si="4"/>
        <v>2956</v>
      </c>
      <c r="C2211" s="417"/>
      <c r="D2211" s="418" t="e">
        <v>#N/A</v>
      </c>
      <c r="E2211" s="282" t="s">
        <v>4920</v>
      </c>
      <c r="F2211" s="65">
        <v>9</v>
      </c>
      <c r="G2211" s="65" t="s">
        <v>718</v>
      </c>
      <c r="H2211" s="65" t="s">
        <v>2950</v>
      </c>
      <c r="J2211" s="65" t="s">
        <v>3862</v>
      </c>
      <c r="M2211" s="188">
        <v>119</v>
      </c>
      <c r="R2211" s="260" t="s">
        <v>2953</v>
      </c>
      <c r="S2211" s="260" t="s">
        <v>2953</v>
      </c>
      <c r="Y2211" s="6" t="s">
        <v>2953</v>
      </c>
    </row>
    <row r="2212" spans="2:25">
      <c r="B2212" s="449">
        <f t="shared" si="4"/>
        <v>2957</v>
      </c>
      <c r="C2212" s="397">
        <v>3855</v>
      </c>
      <c r="D2212" s="406">
        <v>3855</v>
      </c>
      <c r="E2212" s="65" t="s">
        <v>4921</v>
      </c>
      <c r="F2212" s="65">
        <v>9</v>
      </c>
      <c r="G2212" s="65" t="s">
        <v>718</v>
      </c>
      <c r="H2212" s="65" t="s">
        <v>2950</v>
      </c>
      <c r="J2212" s="196" t="s">
        <v>2610</v>
      </c>
      <c r="M2212" s="188">
        <v>120</v>
      </c>
      <c r="R2212" s="260" t="s">
        <v>2953</v>
      </c>
      <c r="S2212" s="260" t="s">
        <v>2953</v>
      </c>
      <c r="Y2212" s="6" t="s">
        <v>2953</v>
      </c>
    </row>
    <row r="2213" spans="2:25">
      <c r="B2213" s="449">
        <f t="shared" si="4"/>
        <v>2958</v>
      </c>
      <c r="C2213" s="397">
        <v>3856</v>
      </c>
      <c r="D2213" s="406">
        <v>3856</v>
      </c>
      <c r="E2213" s="65" t="s">
        <v>4922</v>
      </c>
      <c r="F2213" s="65">
        <v>9</v>
      </c>
      <c r="G2213" s="65" t="s">
        <v>718</v>
      </c>
      <c r="H2213" s="65" t="s">
        <v>2950</v>
      </c>
      <c r="J2213" s="196" t="s">
        <v>2610</v>
      </c>
      <c r="M2213" s="188">
        <v>120</v>
      </c>
      <c r="R2213" s="260" t="s">
        <v>2953</v>
      </c>
      <c r="S2213" s="260" t="s">
        <v>2953</v>
      </c>
      <c r="Y2213" s="6" t="s">
        <v>2953</v>
      </c>
    </row>
    <row r="2214" spans="2:25">
      <c r="B2214" s="449">
        <f t="shared" si="4"/>
        <v>2959</v>
      </c>
      <c r="C2214" s="397">
        <v>3857</v>
      </c>
      <c r="D2214" s="406">
        <v>3857</v>
      </c>
      <c r="E2214" s="65" t="s">
        <v>4923</v>
      </c>
      <c r="F2214" s="65">
        <v>9</v>
      </c>
      <c r="G2214" s="65" t="s">
        <v>718</v>
      </c>
      <c r="H2214" s="65" t="s">
        <v>2950</v>
      </c>
      <c r="J2214" s="196" t="s">
        <v>2610</v>
      </c>
      <c r="M2214" s="188">
        <v>120</v>
      </c>
      <c r="R2214" s="260" t="s">
        <v>2953</v>
      </c>
      <c r="S2214" s="260" t="s">
        <v>2953</v>
      </c>
      <c r="Y2214" s="6" t="s">
        <v>2953</v>
      </c>
    </row>
    <row r="2215" spans="2:25">
      <c r="B2215" s="449">
        <f t="shared" si="4"/>
        <v>2960</v>
      </c>
      <c r="C2215" s="397">
        <v>3858</v>
      </c>
      <c r="D2215" s="406">
        <v>3858</v>
      </c>
      <c r="E2215" s="65" t="s">
        <v>4924</v>
      </c>
      <c r="F2215" s="65">
        <v>9</v>
      </c>
      <c r="G2215" s="65" t="s">
        <v>718</v>
      </c>
      <c r="H2215" s="65" t="s">
        <v>2950</v>
      </c>
      <c r="J2215" s="196" t="s">
        <v>2610</v>
      </c>
      <c r="M2215" s="188">
        <v>120</v>
      </c>
      <c r="R2215" s="260" t="s">
        <v>2953</v>
      </c>
      <c r="S2215" s="260" t="s">
        <v>2953</v>
      </c>
      <c r="Y2215" s="6" t="s">
        <v>2953</v>
      </c>
    </row>
    <row r="2216" spans="2:25">
      <c r="B2216" s="449">
        <f t="shared" si="4"/>
        <v>2961</v>
      </c>
      <c r="C2216" s="397">
        <v>3859</v>
      </c>
      <c r="D2216" s="406">
        <v>3859</v>
      </c>
      <c r="E2216" s="65" t="s">
        <v>4925</v>
      </c>
      <c r="F2216" s="65">
        <v>9</v>
      </c>
      <c r="G2216" s="65" t="s">
        <v>718</v>
      </c>
      <c r="H2216" s="65" t="s">
        <v>2950</v>
      </c>
      <c r="J2216" s="196" t="s">
        <v>2610</v>
      </c>
      <c r="M2216" s="188">
        <v>120</v>
      </c>
      <c r="R2216" s="260" t="s">
        <v>2953</v>
      </c>
      <c r="S2216" s="260" t="s">
        <v>2953</v>
      </c>
      <c r="Y2216" s="6" t="s">
        <v>2953</v>
      </c>
    </row>
    <row r="2217" spans="2:25">
      <c r="B2217" s="449">
        <f t="shared" si="4"/>
        <v>2962</v>
      </c>
      <c r="C2217" s="397">
        <v>3860</v>
      </c>
      <c r="D2217" s="406">
        <v>3860</v>
      </c>
      <c r="E2217" s="65" t="s">
        <v>4926</v>
      </c>
      <c r="F2217" s="65">
        <v>9</v>
      </c>
      <c r="G2217" s="65" t="s">
        <v>718</v>
      </c>
      <c r="H2217" s="65" t="s">
        <v>2950</v>
      </c>
      <c r="J2217" s="196" t="s">
        <v>2610</v>
      </c>
      <c r="M2217" s="188">
        <v>120</v>
      </c>
      <c r="R2217" s="260" t="s">
        <v>2953</v>
      </c>
      <c r="S2217" s="260" t="s">
        <v>2953</v>
      </c>
      <c r="Y2217" s="6" t="s">
        <v>2953</v>
      </c>
    </row>
    <row r="2218" spans="2:25">
      <c r="B2218" s="449">
        <f t="shared" si="4"/>
        <v>2963</v>
      </c>
      <c r="C2218" s="397">
        <v>3861</v>
      </c>
      <c r="D2218" s="406">
        <v>3861</v>
      </c>
      <c r="E2218" s="65" t="s">
        <v>4927</v>
      </c>
      <c r="F2218" s="65">
        <v>9</v>
      </c>
      <c r="G2218" s="65" t="s">
        <v>718</v>
      </c>
      <c r="H2218" s="65" t="s">
        <v>2950</v>
      </c>
      <c r="J2218" s="196" t="s">
        <v>2610</v>
      </c>
      <c r="M2218" s="188">
        <v>120</v>
      </c>
      <c r="R2218" s="260" t="s">
        <v>2953</v>
      </c>
      <c r="S2218" s="260" t="s">
        <v>2953</v>
      </c>
      <c r="Y2218" s="6" t="s">
        <v>2953</v>
      </c>
    </row>
    <row r="2219" spans="2:25">
      <c r="B2219" s="449">
        <f t="shared" si="4"/>
        <v>2964</v>
      </c>
      <c r="C2219" s="397">
        <v>3862</v>
      </c>
      <c r="D2219" s="406">
        <v>3862</v>
      </c>
      <c r="E2219" s="65" t="s">
        <v>4928</v>
      </c>
      <c r="F2219" s="65">
        <v>9</v>
      </c>
      <c r="G2219" s="65" t="s">
        <v>718</v>
      </c>
      <c r="H2219" s="65" t="s">
        <v>2950</v>
      </c>
      <c r="J2219" s="196" t="s">
        <v>2610</v>
      </c>
      <c r="M2219" s="188">
        <v>120</v>
      </c>
      <c r="R2219" s="260" t="s">
        <v>2953</v>
      </c>
      <c r="S2219" s="260" t="s">
        <v>2953</v>
      </c>
      <c r="Y2219" s="6" t="s">
        <v>2953</v>
      </c>
    </row>
    <row r="2220" spans="2:25">
      <c r="B2220" s="449">
        <f t="shared" si="4"/>
        <v>2965</v>
      </c>
      <c r="C2220" s="397">
        <v>3863</v>
      </c>
      <c r="D2220" s="406">
        <v>3863</v>
      </c>
      <c r="E2220" s="65" t="s">
        <v>4929</v>
      </c>
      <c r="F2220" s="65">
        <v>9</v>
      </c>
      <c r="G2220" s="65" t="s">
        <v>718</v>
      </c>
      <c r="H2220" s="65" t="s">
        <v>2950</v>
      </c>
      <c r="J2220" s="196" t="s">
        <v>2610</v>
      </c>
      <c r="M2220" s="188">
        <v>120</v>
      </c>
      <c r="R2220" s="260" t="s">
        <v>2953</v>
      </c>
      <c r="S2220" s="260" t="s">
        <v>2953</v>
      </c>
      <c r="Y2220" s="6" t="s">
        <v>2953</v>
      </c>
    </row>
    <row r="2221" spans="2:25">
      <c r="B2221" s="449">
        <f t="shared" si="4"/>
        <v>2966</v>
      </c>
      <c r="C2221" s="397">
        <v>3864</v>
      </c>
      <c r="D2221" s="406">
        <v>3864</v>
      </c>
      <c r="E2221" s="65" t="s">
        <v>4930</v>
      </c>
      <c r="F2221" s="65">
        <v>9</v>
      </c>
      <c r="G2221" s="65" t="s">
        <v>718</v>
      </c>
      <c r="H2221" s="65" t="s">
        <v>2950</v>
      </c>
      <c r="J2221" s="196" t="s">
        <v>2610</v>
      </c>
      <c r="M2221" s="188">
        <v>120</v>
      </c>
      <c r="R2221" s="260" t="s">
        <v>2953</v>
      </c>
      <c r="S2221" s="260" t="s">
        <v>2953</v>
      </c>
      <c r="Y2221" s="6" t="s">
        <v>2953</v>
      </c>
    </row>
    <row r="2222" spans="2:25">
      <c r="B2222" s="449">
        <f t="shared" si="4"/>
        <v>2967</v>
      </c>
      <c r="C2222" s="397">
        <v>3865</v>
      </c>
      <c r="D2222" s="406">
        <v>3865</v>
      </c>
      <c r="E2222" s="65" t="s">
        <v>4931</v>
      </c>
      <c r="F2222" s="65">
        <v>9</v>
      </c>
      <c r="G2222" s="65" t="s">
        <v>718</v>
      </c>
      <c r="H2222" s="65" t="s">
        <v>2950</v>
      </c>
      <c r="J2222" s="196" t="s">
        <v>2610</v>
      </c>
      <c r="M2222" s="188">
        <v>120</v>
      </c>
      <c r="R2222" s="260" t="s">
        <v>2953</v>
      </c>
      <c r="S2222" s="260" t="s">
        <v>2953</v>
      </c>
      <c r="Y2222" s="6" t="s">
        <v>2953</v>
      </c>
    </row>
    <row r="2223" spans="2:25">
      <c r="B2223" s="449">
        <f t="shared" si="4"/>
        <v>2968</v>
      </c>
      <c r="C2223" s="397">
        <v>3866</v>
      </c>
      <c r="D2223" s="406">
        <v>3866</v>
      </c>
      <c r="E2223" s="65" t="s">
        <v>4932</v>
      </c>
      <c r="F2223" s="65">
        <v>9</v>
      </c>
      <c r="G2223" s="65" t="s">
        <v>718</v>
      </c>
      <c r="H2223" s="65" t="s">
        <v>2950</v>
      </c>
      <c r="J2223" s="196" t="s">
        <v>2610</v>
      </c>
      <c r="M2223" s="188">
        <v>120</v>
      </c>
      <c r="R2223" s="260" t="s">
        <v>2953</v>
      </c>
      <c r="S2223" s="260" t="s">
        <v>2953</v>
      </c>
      <c r="Y2223" s="6" t="s">
        <v>2953</v>
      </c>
    </row>
    <row r="2224" spans="2:25">
      <c r="B2224" s="449">
        <f t="shared" si="4"/>
        <v>2969</v>
      </c>
      <c r="C2224" s="397">
        <v>3867</v>
      </c>
      <c r="D2224" s="406">
        <v>3867</v>
      </c>
      <c r="E2224" s="65" t="s">
        <v>4933</v>
      </c>
      <c r="F2224" s="65">
        <v>9</v>
      </c>
      <c r="G2224" s="65" t="s">
        <v>718</v>
      </c>
      <c r="H2224" s="65" t="s">
        <v>2950</v>
      </c>
      <c r="J2224" s="196" t="s">
        <v>2610</v>
      </c>
      <c r="M2224" s="188">
        <v>120</v>
      </c>
      <c r="R2224" s="260" t="s">
        <v>2953</v>
      </c>
      <c r="S2224" s="260" t="s">
        <v>2953</v>
      </c>
      <c r="Y2224" s="6" t="s">
        <v>2953</v>
      </c>
    </row>
    <row r="2225" spans="2:25">
      <c r="B2225" s="449">
        <f t="shared" si="4"/>
        <v>2970</v>
      </c>
      <c r="C2225" s="397">
        <v>3868</v>
      </c>
      <c r="D2225" s="406">
        <v>3868</v>
      </c>
      <c r="E2225" s="65" t="s">
        <v>4934</v>
      </c>
      <c r="F2225" s="65">
        <v>9</v>
      </c>
      <c r="G2225" s="65" t="s">
        <v>718</v>
      </c>
      <c r="H2225" s="65" t="s">
        <v>2950</v>
      </c>
      <c r="J2225" s="196" t="s">
        <v>2610</v>
      </c>
      <c r="M2225" s="188">
        <v>120</v>
      </c>
      <c r="R2225" s="260" t="s">
        <v>2953</v>
      </c>
      <c r="S2225" s="260" t="s">
        <v>4872</v>
      </c>
      <c r="Y2225" s="6" t="s">
        <v>2953</v>
      </c>
    </row>
    <row r="2226" spans="2:25">
      <c r="B2226" s="449">
        <f t="shared" si="4"/>
        <v>2971</v>
      </c>
      <c r="C2226" s="397">
        <v>3869</v>
      </c>
      <c r="D2226" s="406">
        <v>3869</v>
      </c>
      <c r="E2226" s="65" t="s">
        <v>4935</v>
      </c>
      <c r="F2226" s="65">
        <v>9</v>
      </c>
      <c r="G2226" s="65" t="s">
        <v>718</v>
      </c>
      <c r="H2226" s="65" t="s">
        <v>2950</v>
      </c>
      <c r="J2226" s="196" t="s">
        <v>2610</v>
      </c>
      <c r="M2226" s="188">
        <v>120</v>
      </c>
      <c r="R2226" s="260" t="s">
        <v>2953</v>
      </c>
      <c r="S2226" s="260" t="s">
        <v>4872</v>
      </c>
      <c r="Y2226" s="6" t="s">
        <v>2953</v>
      </c>
    </row>
    <row r="2227" spans="2:25">
      <c r="B2227" s="449">
        <f t="shared" si="4"/>
        <v>2972</v>
      </c>
      <c r="C2227" s="397">
        <v>3870</v>
      </c>
      <c r="D2227" s="406">
        <v>3870</v>
      </c>
      <c r="E2227" s="65" t="s">
        <v>4936</v>
      </c>
      <c r="F2227" s="65">
        <v>9</v>
      </c>
      <c r="G2227" s="65" t="s">
        <v>718</v>
      </c>
      <c r="H2227" s="65" t="s">
        <v>2950</v>
      </c>
      <c r="J2227" s="196" t="s">
        <v>2610</v>
      </c>
      <c r="M2227" s="188">
        <v>120</v>
      </c>
      <c r="R2227" s="260" t="s">
        <v>2953</v>
      </c>
      <c r="S2227" s="260" t="s">
        <v>4872</v>
      </c>
      <c r="Y2227" s="6" t="s">
        <v>2953</v>
      </c>
    </row>
    <row r="2228" spans="2:25">
      <c r="B2228" s="449">
        <f t="shared" si="4"/>
        <v>2973</v>
      </c>
      <c r="C2228" s="397">
        <v>3871</v>
      </c>
      <c r="D2228" s="406">
        <v>3871</v>
      </c>
      <c r="E2228" s="65" t="s">
        <v>4937</v>
      </c>
      <c r="F2228" s="65">
        <v>9</v>
      </c>
      <c r="G2228" s="65" t="s">
        <v>718</v>
      </c>
      <c r="H2228" s="65" t="s">
        <v>2950</v>
      </c>
      <c r="J2228" s="196" t="s">
        <v>2610</v>
      </c>
      <c r="M2228" s="188">
        <v>120</v>
      </c>
      <c r="R2228" s="260" t="s">
        <v>2953</v>
      </c>
      <c r="S2228" s="260" t="s">
        <v>4872</v>
      </c>
      <c r="Y2228" s="6" t="s">
        <v>2953</v>
      </c>
    </row>
    <row r="2229" spans="2:25">
      <c r="B2229" s="449">
        <f t="shared" si="4"/>
        <v>2974</v>
      </c>
      <c r="C2229" s="397">
        <v>3872</v>
      </c>
      <c r="D2229" s="406">
        <v>3872</v>
      </c>
      <c r="E2229" s="65" t="s">
        <v>4938</v>
      </c>
      <c r="F2229" s="65">
        <v>9</v>
      </c>
      <c r="G2229" s="65" t="s">
        <v>718</v>
      </c>
      <c r="H2229" s="65" t="s">
        <v>2950</v>
      </c>
      <c r="J2229" s="196" t="s">
        <v>2610</v>
      </c>
      <c r="M2229" s="188">
        <v>120</v>
      </c>
      <c r="R2229" s="260" t="s">
        <v>2953</v>
      </c>
      <c r="S2229" s="260" t="s">
        <v>4878</v>
      </c>
      <c r="Y2229" s="6" t="s">
        <v>2953</v>
      </c>
    </row>
    <row r="2230" spans="2:25">
      <c r="B2230" s="449">
        <f t="shared" si="4"/>
        <v>2975</v>
      </c>
      <c r="C2230" s="397">
        <v>3873</v>
      </c>
      <c r="D2230" s="406">
        <v>3873</v>
      </c>
      <c r="E2230" s="65" t="s">
        <v>4939</v>
      </c>
      <c r="F2230" s="65">
        <v>9</v>
      </c>
      <c r="G2230" s="65" t="s">
        <v>718</v>
      </c>
      <c r="H2230" s="65" t="s">
        <v>2950</v>
      </c>
      <c r="J2230" s="196" t="s">
        <v>2610</v>
      </c>
      <c r="M2230" s="188">
        <v>120</v>
      </c>
      <c r="R2230" s="260" t="s">
        <v>2953</v>
      </c>
      <c r="S2230" s="260" t="s">
        <v>2953</v>
      </c>
      <c r="Y2230" s="6" t="s">
        <v>2953</v>
      </c>
    </row>
    <row r="2231" spans="2:25">
      <c r="B2231" s="449">
        <f t="shared" si="4"/>
        <v>2976</v>
      </c>
      <c r="C2231" s="417"/>
      <c r="D2231" s="418" t="e">
        <v>#N/A</v>
      </c>
      <c r="E2231" s="282" t="s">
        <v>4940</v>
      </c>
      <c r="F2231" s="65">
        <v>9</v>
      </c>
      <c r="G2231" s="65" t="s">
        <v>718</v>
      </c>
      <c r="H2231" s="65" t="s">
        <v>3924</v>
      </c>
      <c r="J2231" s="65" t="s">
        <v>3792</v>
      </c>
      <c r="M2231" s="188">
        <v>120</v>
      </c>
      <c r="R2231" s="260" t="s">
        <v>2953</v>
      </c>
      <c r="S2231" s="260" t="s">
        <v>2953</v>
      </c>
      <c r="Y2231" s="6" t="s">
        <v>2953</v>
      </c>
    </row>
    <row r="2232" spans="2:25">
      <c r="B2232" s="449">
        <f t="shared" si="4"/>
        <v>2977</v>
      </c>
      <c r="C2232" s="397">
        <v>3875</v>
      </c>
      <c r="D2232" s="406">
        <v>3875</v>
      </c>
      <c r="E2232" s="65" t="s">
        <v>4941</v>
      </c>
      <c r="F2232" s="65">
        <v>9</v>
      </c>
      <c r="G2232" s="65" t="s">
        <v>718</v>
      </c>
      <c r="H2232" s="65" t="s">
        <v>3924</v>
      </c>
      <c r="J2232" s="65" t="s">
        <v>3792</v>
      </c>
      <c r="M2232" s="188">
        <v>121</v>
      </c>
      <c r="R2232" s="260" t="s">
        <v>4255</v>
      </c>
      <c r="S2232" s="260" t="s">
        <v>2953</v>
      </c>
      <c r="W2232" s="194" t="s">
        <v>4942</v>
      </c>
      <c r="Y2232" s="6" t="s">
        <v>2953</v>
      </c>
    </row>
    <row r="2233" spans="2:25">
      <c r="B2233" s="449">
        <f t="shared" si="4"/>
        <v>2978</v>
      </c>
      <c r="C2233" s="397">
        <v>3876</v>
      </c>
      <c r="D2233" s="406">
        <v>3876</v>
      </c>
      <c r="E2233" s="65" t="s">
        <v>4943</v>
      </c>
      <c r="F2233" s="65">
        <v>9</v>
      </c>
      <c r="G2233" s="65" t="s">
        <v>718</v>
      </c>
      <c r="H2233" s="65" t="s">
        <v>3791</v>
      </c>
      <c r="J2233" s="65" t="s">
        <v>3792</v>
      </c>
      <c r="M2233" s="188">
        <v>122</v>
      </c>
      <c r="R2233" s="260" t="s">
        <v>2953</v>
      </c>
      <c r="S2233" s="260" t="s">
        <v>2953</v>
      </c>
      <c r="W2233" s="65" t="s">
        <v>4942</v>
      </c>
      <c r="Y2233" s="6" t="s">
        <v>2953</v>
      </c>
    </row>
    <row r="2234" spans="2:25">
      <c r="B2234" s="449">
        <f t="shared" si="4"/>
        <v>2979</v>
      </c>
      <c r="C2234" s="397">
        <v>3877</v>
      </c>
      <c r="D2234" s="406">
        <v>3877</v>
      </c>
      <c r="E2234" s="65" t="s">
        <v>4944</v>
      </c>
      <c r="F2234" s="65">
        <v>9</v>
      </c>
      <c r="G2234" s="65" t="s">
        <v>718</v>
      </c>
      <c r="H2234" s="65" t="s">
        <v>3924</v>
      </c>
      <c r="J2234" s="65" t="s">
        <v>3792</v>
      </c>
      <c r="M2234" s="188">
        <v>123</v>
      </c>
      <c r="R2234" s="260" t="s">
        <v>2953</v>
      </c>
      <c r="S2234" s="260" t="s">
        <v>2953</v>
      </c>
      <c r="Y2234" s="6" t="s">
        <v>2953</v>
      </c>
    </row>
    <row r="2235" spans="2:25">
      <c r="B2235" s="449">
        <f t="shared" si="4"/>
        <v>2980</v>
      </c>
      <c r="C2235" s="397">
        <v>3878</v>
      </c>
      <c r="D2235" s="406">
        <v>3878</v>
      </c>
      <c r="E2235" s="65" t="s">
        <v>4945</v>
      </c>
      <c r="F2235" s="65">
        <v>9</v>
      </c>
      <c r="G2235" s="65" t="s">
        <v>718</v>
      </c>
      <c r="H2235" s="65" t="s">
        <v>3924</v>
      </c>
      <c r="J2235" s="65" t="s">
        <v>3792</v>
      </c>
      <c r="M2235" s="188">
        <v>123</v>
      </c>
      <c r="R2235" s="260" t="s">
        <v>2953</v>
      </c>
      <c r="S2235" s="260" t="s">
        <v>2953</v>
      </c>
      <c r="Y2235" s="6" t="s">
        <v>2953</v>
      </c>
    </row>
    <row r="2236" spans="2:25">
      <c r="B2236" s="449">
        <f t="shared" si="4"/>
        <v>2981</v>
      </c>
      <c r="C2236" s="397">
        <v>3879</v>
      </c>
      <c r="D2236" s="406">
        <v>3879</v>
      </c>
      <c r="E2236" s="65" t="s">
        <v>4946</v>
      </c>
      <c r="F2236" s="65">
        <v>9</v>
      </c>
      <c r="G2236" s="65" t="s">
        <v>718</v>
      </c>
      <c r="H2236" s="65" t="s">
        <v>3924</v>
      </c>
      <c r="J2236" s="65" t="s">
        <v>3792</v>
      </c>
      <c r="M2236" s="188">
        <v>123</v>
      </c>
      <c r="R2236" s="260" t="s">
        <v>2953</v>
      </c>
      <c r="S2236" s="260" t="s">
        <v>2953</v>
      </c>
      <c r="Y2236" s="6" t="s">
        <v>2953</v>
      </c>
    </row>
    <row r="2237" spans="2:25">
      <c r="B2237" s="449">
        <f t="shared" si="4"/>
        <v>2982</v>
      </c>
      <c r="C2237" s="397">
        <v>3880</v>
      </c>
      <c r="D2237" s="406">
        <v>3880</v>
      </c>
      <c r="E2237" s="65" t="s">
        <v>4947</v>
      </c>
      <c r="F2237" s="65">
        <v>9</v>
      </c>
      <c r="G2237" s="65" t="s">
        <v>718</v>
      </c>
      <c r="H2237" s="65" t="s">
        <v>3924</v>
      </c>
      <c r="J2237" s="65" t="s">
        <v>3792</v>
      </c>
      <c r="M2237" s="188">
        <v>123</v>
      </c>
      <c r="R2237" s="260" t="s">
        <v>2953</v>
      </c>
      <c r="S2237" s="260" t="s">
        <v>2953</v>
      </c>
      <c r="Y2237" s="6" t="s">
        <v>2953</v>
      </c>
    </row>
    <row r="2238" spans="2:25">
      <c r="B2238" s="449">
        <f t="shared" si="4"/>
        <v>2983</v>
      </c>
      <c r="C2238" s="397">
        <v>3881</v>
      </c>
      <c r="D2238" s="406">
        <v>3881</v>
      </c>
      <c r="E2238" s="65" t="s">
        <v>4948</v>
      </c>
      <c r="F2238" s="65">
        <v>9</v>
      </c>
      <c r="G2238" s="65" t="s">
        <v>718</v>
      </c>
      <c r="H2238" s="65" t="s">
        <v>3924</v>
      </c>
      <c r="J2238" s="65" t="s">
        <v>3792</v>
      </c>
      <c r="M2238" s="188">
        <v>124</v>
      </c>
      <c r="R2238" s="260" t="s">
        <v>4452</v>
      </c>
      <c r="S2238" s="260" t="s">
        <v>2953</v>
      </c>
      <c r="W2238" s="65" t="s">
        <v>4949</v>
      </c>
      <c r="Y2238" s="6" t="s">
        <v>2953</v>
      </c>
    </row>
    <row r="2239" spans="2:25">
      <c r="B2239" s="449">
        <f t="shared" si="4"/>
        <v>2984</v>
      </c>
      <c r="C2239" s="397">
        <v>3882</v>
      </c>
      <c r="D2239" s="406">
        <v>3882</v>
      </c>
      <c r="E2239" s="65" t="s">
        <v>4950</v>
      </c>
      <c r="F2239" s="65">
        <v>9</v>
      </c>
      <c r="G2239" s="65" t="s">
        <v>718</v>
      </c>
      <c r="H2239" s="65" t="s">
        <v>3924</v>
      </c>
      <c r="J2239" s="65" t="s">
        <v>3792</v>
      </c>
      <c r="M2239" s="188">
        <v>125</v>
      </c>
      <c r="R2239" s="260" t="s">
        <v>2953</v>
      </c>
      <c r="S2239" s="260" t="s">
        <v>2953</v>
      </c>
      <c r="W2239" s="65" t="s">
        <v>4949</v>
      </c>
      <c r="Y2239" s="6" t="s">
        <v>2953</v>
      </c>
    </row>
    <row r="2240" spans="2:25">
      <c r="B2240" s="449">
        <f t="shared" si="4"/>
        <v>2985</v>
      </c>
      <c r="C2240" s="397">
        <v>3883</v>
      </c>
      <c r="D2240" s="406">
        <v>3883</v>
      </c>
      <c r="E2240" s="65" t="s">
        <v>4951</v>
      </c>
      <c r="F2240" s="65">
        <v>9</v>
      </c>
      <c r="G2240" s="65" t="s">
        <v>718</v>
      </c>
      <c r="H2240" s="65" t="s">
        <v>3924</v>
      </c>
      <c r="J2240" s="65" t="s">
        <v>3792</v>
      </c>
      <c r="M2240" s="188">
        <v>126</v>
      </c>
      <c r="R2240" s="260" t="s">
        <v>4224</v>
      </c>
      <c r="S2240" s="260" t="s">
        <v>3976</v>
      </c>
      <c r="Y2240" s="6" t="s">
        <v>2953</v>
      </c>
    </row>
    <row r="2241" spans="2:25">
      <c r="B2241" s="449">
        <f t="shared" si="4"/>
        <v>2986</v>
      </c>
      <c r="C2241" s="397">
        <v>3884</v>
      </c>
      <c r="D2241" s="406">
        <v>3884</v>
      </c>
      <c r="E2241" s="65" t="s">
        <v>4952</v>
      </c>
      <c r="F2241" s="65">
        <v>9</v>
      </c>
      <c r="G2241" s="65" t="s">
        <v>718</v>
      </c>
      <c r="H2241" s="65" t="s">
        <v>3924</v>
      </c>
      <c r="J2241" s="65" t="s">
        <v>3792</v>
      </c>
      <c r="M2241" s="188">
        <v>127</v>
      </c>
      <c r="R2241" s="260" t="s">
        <v>2953</v>
      </c>
      <c r="S2241" s="260" t="s">
        <v>2953</v>
      </c>
      <c r="Y2241" s="6" t="s">
        <v>2953</v>
      </c>
    </row>
    <row r="2242" spans="2:25">
      <c r="B2242" s="449">
        <f t="shared" si="4"/>
        <v>2987</v>
      </c>
      <c r="C2242" s="397">
        <v>3885</v>
      </c>
      <c r="D2242" s="406">
        <v>3885</v>
      </c>
      <c r="E2242" s="65" t="s">
        <v>4953</v>
      </c>
      <c r="F2242" s="65">
        <v>9</v>
      </c>
      <c r="G2242" s="65" t="s">
        <v>718</v>
      </c>
      <c r="H2242" s="65" t="s">
        <v>3924</v>
      </c>
      <c r="J2242" s="65" t="s">
        <v>3792</v>
      </c>
      <c r="M2242" s="188">
        <v>128</v>
      </c>
      <c r="R2242" s="260" t="s">
        <v>2953</v>
      </c>
      <c r="S2242" s="260" t="s">
        <v>2953</v>
      </c>
      <c r="Y2242" s="6" t="s">
        <v>2953</v>
      </c>
    </row>
    <row r="2243" spans="2:25">
      <c r="B2243" s="449">
        <f t="shared" si="4"/>
        <v>2988</v>
      </c>
      <c r="C2243" s="397">
        <v>3886</v>
      </c>
      <c r="D2243" s="406">
        <v>3886</v>
      </c>
      <c r="E2243" s="65" t="s">
        <v>4954</v>
      </c>
      <c r="F2243" s="65">
        <v>9</v>
      </c>
      <c r="G2243" s="65" t="s">
        <v>718</v>
      </c>
      <c r="H2243" s="65" t="s">
        <v>3924</v>
      </c>
      <c r="J2243" s="65" t="s">
        <v>3792</v>
      </c>
      <c r="M2243" s="188">
        <v>129</v>
      </c>
      <c r="R2243" s="260" t="s">
        <v>2953</v>
      </c>
      <c r="S2243" s="260" t="s">
        <v>2953</v>
      </c>
      <c r="Y2243" s="6" t="s">
        <v>2953</v>
      </c>
    </row>
    <row r="2244" spans="2:25">
      <c r="B2244" s="449">
        <f t="shared" si="4"/>
        <v>2989</v>
      </c>
      <c r="C2244" s="397">
        <v>3887</v>
      </c>
      <c r="D2244" s="406">
        <v>3887</v>
      </c>
      <c r="E2244" s="65" t="s">
        <v>4955</v>
      </c>
      <c r="F2244" s="65">
        <v>9</v>
      </c>
      <c r="G2244" s="65" t="s">
        <v>718</v>
      </c>
      <c r="H2244" s="65" t="s">
        <v>3924</v>
      </c>
      <c r="J2244" s="65" t="s">
        <v>3792</v>
      </c>
      <c r="M2244" s="188">
        <v>130</v>
      </c>
      <c r="R2244" s="260" t="s">
        <v>2953</v>
      </c>
      <c r="S2244" s="260" t="s">
        <v>2953</v>
      </c>
      <c r="Y2244" s="6" t="s">
        <v>2953</v>
      </c>
    </row>
    <row r="2245" spans="2:25">
      <c r="B2245" s="449">
        <f>+B2244+1</f>
        <v>2990</v>
      </c>
      <c r="C2245" s="397">
        <v>3888</v>
      </c>
      <c r="D2245" s="406">
        <v>3888</v>
      </c>
      <c r="E2245" s="65" t="s">
        <v>4956</v>
      </c>
      <c r="F2245" s="65">
        <v>9</v>
      </c>
      <c r="G2245" s="65" t="s">
        <v>718</v>
      </c>
      <c r="H2245" s="65" t="s">
        <v>3791</v>
      </c>
      <c r="J2245" s="65" t="s">
        <v>3792</v>
      </c>
      <c r="M2245" s="188">
        <v>131</v>
      </c>
      <c r="R2245" s="260" t="s">
        <v>2953</v>
      </c>
      <c r="S2245" s="260" t="s">
        <v>2953</v>
      </c>
      <c r="W2245" s="65" t="s">
        <v>4957</v>
      </c>
      <c r="Y2245" s="6" t="s">
        <v>2953</v>
      </c>
    </row>
    <row r="2246" spans="2:25">
      <c r="B2246" s="449">
        <f t="shared" ref="B2246:B2309" si="5">+B2245+1</f>
        <v>2991</v>
      </c>
      <c r="C2246" s="397">
        <v>3889</v>
      </c>
      <c r="D2246" s="406" t="e">
        <v>#N/A</v>
      </c>
      <c r="E2246" s="65" t="s">
        <v>4958</v>
      </c>
      <c r="F2246" s="65">
        <v>9</v>
      </c>
      <c r="G2246" s="65" t="s">
        <v>718</v>
      </c>
      <c r="H2246" s="65" t="s">
        <v>3791</v>
      </c>
      <c r="J2246" s="65" t="s">
        <v>3792</v>
      </c>
      <c r="M2246" s="188">
        <v>131</v>
      </c>
      <c r="R2246" s="260" t="s">
        <v>2953</v>
      </c>
      <c r="S2246" s="260" t="s">
        <v>2953</v>
      </c>
      <c r="W2246" s="65" t="s">
        <v>4957</v>
      </c>
      <c r="Y2246" s="6" t="s">
        <v>2953</v>
      </c>
    </row>
    <row r="2247" spans="2:25">
      <c r="B2247" s="449">
        <f t="shared" si="5"/>
        <v>2992</v>
      </c>
      <c r="C2247" s="397">
        <v>3890</v>
      </c>
      <c r="D2247" s="406">
        <v>3890</v>
      </c>
      <c r="E2247" s="65" t="s">
        <v>4959</v>
      </c>
      <c r="F2247" s="65">
        <v>9</v>
      </c>
      <c r="G2247" s="65" t="s">
        <v>718</v>
      </c>
      <c r="H2247" s="65" t="s">
        <v>3791</v>
      </c>
      <c r="J2247" s="65" t="s">
        <v>3792</v>
      </c>
      <c r="M2247" s="188">
        <v>131</v>
      </c>
      <c r="R2247" s="260" t="s">
        <v>2953</v>
      </c>
      <c r="S2247" s="260" t="s">
        <v>2953</v>
      </c>
      <c r="W2247" s="65" t="s">
        <v>4957</v>
      </c>
      <c r="Y2247" s="6" t="s">
        <v>2953</v>
      </c>
    </row>
    <row r="2248" spans="2:25">
      <c r="B2248" s="449">
        <f t="shared" si="5"/>
        <v>2993</v>
      </c>
      <c r="C2248" s="397">
        <v>3891</v>
      </c>
      <c r="D2248" s="406">
        <v>3891</v>
      </c>
      <c r="E2248" s="65" t="s">
        <v>4960</v>
      </c>
      <c r="F2248" s="65">
        <v>9</v>
      </c>
      <c r="G2248" s="65" t="s">
        <v>718</v>
      </c>
      <c r="H2248" s="65" t="s">
        <v>3924</v>
      </c>
      <c r="J2248" s="65" t="s">
        <v>3792</v>
      </c>
      <c r="M2248" s="188">
        <v>131</v>
      </c>
      <c r="R2248" s="260" t="s">
        <v>2953</v>
      </c>
      <c r="S2248" s="260" t="s">
        <v>2953</v>
      </c>
      <c r="W2248" s="65" t="s">
        <v>4957</v>
      </c>
      <c r="Y2248" s="6" t="s">
        <v>2953</v>
      </c>
    </row>
    <row r="2249" spans="2:25">
      <c r="B2249" s="449">
        <f t="shared" si="5"/>
        <v>2994</v>
      </c>
      <c r="C2249" s="397">
        <v>3892</v>
      </c>
      <c r="D2249" s="406">
        <v>3892</v>
      </c>
      <c r="E2249" s="65" t="s">
        <v>4961</v>
      </c>
      <c r="F2249" s="65">
        <v>9</v>
      </c>
      <c r="G2249" s="65" t="s">
        <v>718</v>
      </c>
      <c r="H2249" s="65" t="s">
        <v>3924</v>
      </c>
      <c r="J2249" s="65" t="s">
        <v>3792</v>
      </c>
      <c r="M2249" s="188">
        <v>132</v>
      </c>
      <c r="R2249" s="260" t="s">
        <v>2953</v>
      </c>
      <c r="S2249" s="260" t="s">
        <v>2953</v>
      </c>
      <c r="Y2249" s="6" t="s">
        <v>2953</v>
      </c>
    </row>
    <row r="2250" spans="2:25">
      <c r="B2250" s="449">
        <f t="shared" si="5"/>
        <v>2995</v>
      </c>
      <c r="C2250" s="397">
        <v>3893</v>
      </c>
      <c r="D2250" s="406">
        <v>3893</v>
      </c>
      <c r="E2250" s="65" t="s">
        <v>4962</v>
      </c>
      <c r="F2250" s="65">
        <v>9</v>
      </c>
      <c r="G2250" s="65" t="s">
        <v>718</v>
      </c>
      <c r="H2250" s="65" t="s">
        <v>3791</v>
      </c>
      <c r="J2250" s="65" t="s">
        <v>3792</v>
      </c>
      <c r="M2250" s="188">
        <v>133</v>
      </c>
      <c r="R2250" s="260" t="s">
        <v>2953</v>
      </c>
      <c r="S2250" s="260" t="s">
        <v>2953</v>
      </c>
      <c r="Y2250" s="6" t="s">
        <v>2953</v>
      </c>
    </row>
    <row r="2251" spans="2:25">
      <c r="B2251" s="449">
        <f t="shared" si="5"/>
        <v>2996</v>
      </c>
      <c r="C2251" s="397">
        <v>3894</v>
      </c>
      <c r="D2251" s="406">
        <v>3894</v>
      </c>
      <c r="E2251" s="65" t="s">
        <v>4963</v>
      </c>
      <c r="F2251" s="65">
        <v>9</v>
      </c>
      <c r="G2251" s="65" t="s">
        <v>718</v>
      </c>
      <c r="H2251" s="65" t="s">
        <v>3791</v>
      </c>
      <c r="J2251" s="65" t="s">
        <v>3792</v>
      </c>
      <c r="M2251" s="188">
        <v>134</v>
      </c>
      <c r="P2251" s="455" t="s">
        <v>4029</v>
      </c>
      <c r="R2251" s="260" t="s">
        <v>4434</v>
      </c>
      <c r="S2251" s="260" t="s">
        <v>2953</v>
      </c>
      <c r="W2251" s="65" t="s">
        <v>4964</v>
      </c>
      <c r="Y2251" s="6" t="s">
        <v>2953</v>
      </c>
    </row>
    <row r="2252" spans="2:25">
      <c r="B2252" s="449">
        <f t="shared" si="5"/>
        <v>2997</v>
      </c>
      <c r="C2252" s="397">
        <v>3895</v>
      </c>
      <c r="D2252" s="406">
        <v>3895</v>
      </c>
      <c r="E2252" s="65" t="s">
        <v>4965</v>
      </c>
      <c r="F2252" s="65">
        <v>9</v>
      </c>
      <c r="G2252" s="65" t="s">
        <v>718</v>
      </c>
      <c r="H2252" s="65" t="s">
        <v>3791</v>
      </c>
      <c r="J2252" s="65" t="s">
        <v>3792</v>
      </c>
      <c r="M2252" s="188">
        <v>134</v>
      </c>
      <c r="P2252" s="455" t="s">
        <v>4029</v>
      </c>
      <c r="R2252" s="260" t="s">
        <v>4434</v>
      </c>
      <c r="S2252" s="260" t="s">
        <v>2953</v>
      </c>
      <c r="W2252" s="65" t="s">
        <v>4966</v>
      </c>
      <c r="Y2252" s="6" t="s">
        <v>2953</v>
      </c>
    </row>
    <row r="2253" spans="2:25">
      <c r="B2253" s="449">
        <f t="shared" si="5"/>
        <v>2998</v>
      </c>
      <c r="C2253" s="397">
        <v>3896</v>
      </c>
      <c r="D2253" s="406">
        <v>3896</v>
      </c>
      <c r="E2253" s="65" t="s">
        <v>4967</v>
      </c>
      <c r="F2253" s="65">
        <v>9</v>
      </c>
      <c r="G2253" s="65" t="s">
        <v>718</v>
      </c>
      <c r="H2253" s="65" t="s">
        <v>3791</v>
      </c>
      <c r="J2253" s="65" t="s">
        <v>3792</v>
      </c>
      <c r="M2253" s="188">
        <v>134</v>
      </c>
      <c r="P2253" s="455" t="s">
        <v>4029</v>
      </c>
      <c r="R2253" s="260" t="s">
        <v>4434</v>
      </c>
      <c r="S2253" s="260" t="s">
        <v>2953</v>
      </c>
      <c r="Y2253" s="6" t="s">
        <v>2953</v>
      </c>
    </row>
    <row r="2254" spans="2:25">
      <c r="B2254" s="449">
        <f t="shared" si="5"/>
        <v>2999</v>
      </c>
      <c r="C2254" s="397">
        <v>3897</v>
      </c>
      <c r="D2254" s="406">
        <v>3897</v>
      </c>
      <c r="E2254" s="65" t="s">
        <v>4968</v>
      </c>
      <c r="F2254" s="65">
        <v>9</v>
      </c>
      <c r="G2254" s="65" t="s">
        <v>718</v>
      </c>
      <c r="H2254" s="65" t="s">
        <v>3791</v>
      </c>
      <c r="J2254" s="65" t="s">
        <v>3792</v>
      </c>
      <c r="M2254" s="188">
        <v>134</v>
      </c>
      <c r="P2254" s="455" t="s">
        <v>4029</v>
      </c>
      <c r="R2254" s="260" t="s">
        <v>4434</v>
      </c>
      <c r="S2254" s="260" t="s">
        <v>2953</v>
      </c>
      <c r="W2254" s="65" t="s">
        <v>4969</v>
      </c>
      <c r="Y2254" s="6" t="s">
        <v>2953</v>
      </c>
    </row>
    <row r="2255" spans="2:25">
      <c r="B2255" s="449">
        <f t="shared" si="5"/>
        <v>3000</v>
      </c>
      <c r="C2255" s="397">
        <v>3898</v>
      </c>
      <c r="D2255" s="406">
        <v>3898</v>
      </c>
      <c r="E2255" s="65" t="s">
        <v>4970</v>
      </c>
      <c r="F2255" s="65">
        <v>9</v>
      </c>
      <c r="G2255" s="65" t="s">
        <v>718</v>
      </c>
      <c r="H2255" s="65" t="s">
        <v>3924</v>
      </c>
      <c r="J2255" s="65" t="s">
        <v>3792</v>
      </c>
      <c r="M2255" s="188">
        <v>134</v>
      </c>
      <c r="P2255" s="455" t="s">
        <v>4029</v>
      </c>
      <c r="R2255" s="260" t="s">
        <v>4434</v>
      </c>
      <c r="S2255" s="260" t="s">
        <v>2953</v>
      </c>
      <c r="Y2255" s="6" t="s">
        <v>2953</v>
      </c>
    </row>
    <row r="2256" spans="2:25">
      <c r="B2256" s="449">
        <f t="shared" si="5"/>
        <v>3001</v>
      </c>
      <c r="C2256" s="397">
        <v>3899</v>
      </c>
      <c r="D2256" s="406">
        <v>3899</v>
      </c>
      <c r="E2256" s="65" t="s">
        <v>4971</v>
      </c>
      <c r="F2256" s="65">
        <v>9</v>
      </c>
      <c r="G2256" s="65" t="s">
        <v>718</v>
      </c>
      <c r="H2256" s="65" t="s">
        <v>3924</v>
      </c>
      <c r="J2256" s="65" t="s">
        <v>3792</v>
      </c>
      <c r="M2256" s="188">
        <v>135</v>
      </c>
      <c r="R2256" s="260" t="s">
        <v>2953</v>
      </c>
      <c r="S2256" s="260" t="s">
        <v>4036</v>
      </c>
      <c r="Y2256" s="6" t="s">
        <v>2953</v>
      </c>
    </row>
    <row r="2257" spans="2:25">
      <c r="B2257" s="449">
        <f t="shared" si="5"/>
        <v>3002</v>
      </c>
      <c r="C2257" s="397">
        <v>3900</v>
      </c>
      <c r="D2257" s="406">
        <v>3900</v>
      </c>
      <c r="E2257" s="65" t="s">
        <v>4972</v>
      </c>
      <c r="F2257" s="65">
        <v>9</v>
      </c>
      <c r="G2257" s="65" t="s">
        <v>718</v>
      </c>
      <c r="H2257" s="65" t="s">
        <v>3791</v>
      </c>
      <c r="J2257" s="65" t="s">
        <v>3792</v>
      </c>
      <c r="M2257" s="188">
        <v>136</v>
      </c>
      <c r="R2257" s="260" t="s">
        <v>3992</v>
      </c>
      <c r="S2257" s="260" t="s">
        <v>2953</v>
      </c>
      <c r="Y2257" s="6" t="s">
        <v>2953</v>
      </c>
    </row>
    <row r="2258" spans="2:25">
      <c r="B2258" s="449">
        <f t="shared" si="5"/>
        <v>3003</v>
      </c>
      <c r="C2258" s="397">
        <v>3901</v>
      </c>
      <c r="D2258" s="406">
        <v>3901</v>
      </c>
      <c r="E2258" s="65" t="s">
        <v>4973</v>
      </c>
      <c r="F2258" s="65">
        <v>9</v>
      </c>
      <c r="G2258" s="65" t="s">
        <v>718</v>
      </c>
      <c r="H2258" s="65" t="s">
        <v>3924</v>
      </c>
      <c r="J2258" s="65" t="s">
        <v>3792</v>
      </c>
      <c r="M2258" s="188">
        <v>137</v>
      </c>
      <c r="R2258" s="260" t="s">
        <v>2953</v>
      </c>
      <c r="S2258" s="260" t="s">
        <v>4036</v>
      </c>
      <c r="X2258" s="65" t="s">
        <v>4741</v>
      </c>
      <c r="Y2258" s="6" t="s">
        <v>3226</v>
      </c>
    </row>
    <row r="2259" spans="2:25">
      <c r="B2259" s="449">
        <f t="shared" si="5"/>
        <v>3004</v>
      </c>
      <c r="C2259" s="397">
        <v>3902</v>
      </c>
      <c r="D2259" s="406">
        <v>3902</v>
      </c>
      <c r="E2259" s="65" t="s">
        <v>4974</v>
      </c>
      <c r="F2259" s="65">
        <v>9</v>
      </c>
      <c r="G2259" s="65" t="s">
        <v>718</v>
      </c>
      <c r="H2259" s="65" t="s">
        <v>3924</v>
      </c>
      <c r="J2259" s="65" t="s">
        <v>3792</v>
      </c>
      <c r="M2259" s="188">
        <v>138</v>
      </c>
      <c r="R2259" s="260" t="s">
        <v>2953</v>
      </c>
      <c r="S2259" s="260" t="s">
        <v>4036</v>
      </c>
      <c r="Y2259" s="6" t="s">
        <v>2953</v>
      </c>
    </row>
    <row r="2260" spans="2:25">
      <c r="B2260" s="449">
        <f t="shared" si="5"/>
        <v>3005</v>
      </c>
      <c r="C2260" s="397">
        <v>3903</v>
      </c>
      <c r="D2260" s="406">
        <v>3903</v>
      </c>
      <c r="E2260" s="65" t="s">
        <v>4975</v>
      </c>
      <c r="F2260" s="65">
        <v>9</v>
      </c>
      <c r="G2260" s="65" t="s">
        <v>718</v>
      </c>
      <c r="H2260" s="65" t="s">
        <v>3791</v>
      </c>
      <c r="J2260" s="65" t="s">
        <v>3792</v>
      </c>
      <c r="M2260" s="188">
        <v>139</v>
      </c>
      <c r="R2260" s="260" t="s">
        <v>2953</v>
      </c>
      <c r="S2260" s="260" t="s">
        <v>2953</v>
      </c>
      <c r="Y2260" s="6" t="s">
        <v>2953</v>
      </c>
    </row>
    <row r="2261" spans="2:25">
      <c r="B2261" s="449">
        <f t="shared" si="5"/>
        <v>3006</v>
      </c>
      <c r="C2261" s="397">
        <v>3904</v>
      </c>
      <c r="D2261" s="406">
        <v>3904</v>
      </c>
      <c r="E2261" s="65" t="s">
        <v>4976</v>
      </c>
      <c r="F2261" s="65">
        <v>9</v>
      </c>
      <c r="G2261" s="65" t="s">
        <v>718</v>
      </c>
      <c r="H2261" s="65" t="s">
        <v>3924</v>
      </c>
      <c r="J2261" s="65" t="s">
        <v>3792</v>
      </c>
      <c r="M2261" s="188">
        <v>140</v>
      </c>
      <c r="R2261" s="260" t="s">
        <v>3928</v>
      </c>
      <c r="S2261" s="260" t="s">
        <v>2953</v>
      </c>
      <c r="Y2261" s="6" t="s">
        <v>2953</v>
      </c>
    </row>
    <row r="2262" spans="2:25">
      <c r="B2262" s="449">
        <f t="shared" si="5"/>
        <v>3007</v>
      </c>
      <c r="C2262" s="397">
        <v>3905</v>
      </c>
      <c r="D2262" s="406">
        <v>3905</v>
      </c>
      <c r="E2262" s="65" t="s">
        <v>4977</v>
      </c>
      <c r="F2262" s="65">
        <v>9</v>
      </c>
      <c r="G2262" s="65" t="s">
        <v>718</v>
      </c>
      <c r="H2262" s="65" t="s">
        <v>3791</v>
      </c>
      <c r="J2262" s="65" t="s">
        <v>3792</v>
      </c>
      <c r="M2262" s="188">
        <v>141</v>
      </c>
      <c r="R2262" s="260" t="s">
        <v>3928</v>
      </c>
      <c r="S2262" s="260" t="s">
        <v>2953</v>
      </c>
      <c r="Y2262" s="6" t="s">
        <v>2953</v>
      </c>
    </row>
    <row r="2263" spans="2:25">
      <c r="B2263" s="449">
        <f t="shared" si="5"/>
        <v>3008</v>
      </c>
      <c r="C2263" s="397">
        <v>3906</v>
      </c>
      <c r="D2263" s="406">
        <v>3906</v>
      </c>
      <c r="E2263" s="65" t="s">
        <v>4978</v>
      </c>
      <c r="F2263" s="65">
        <v>9</v>
      </c>
      <c r="G2263" s="65" t="s">
        <v>718</v>
      </c>
      <c r="H2263" s="65" t="s">
        <v>3924</v>
      </c>
      <c r="J2263" s="65" t="s">
        <v>3792</v>
      </c>
      <c r="M2263" s="188">
        <v>142</v>
      </c>
      <c r="R2263" s="260" t="s">
        <v>2953</v>
      </c>
      <c r="S2263" s="260" t="s">
        <v>4036</v>
      </c>
      <c r="Y2263" s="6" t="s">
        <v>2953</v>
      </c>
    </row>
    <row r="2264" spans="2:25">
      <c r="B2264" s="449">
        <f t="shared" si="5"/>
        <v>3009</v>
      </c>
      <c r="C2264" s="397">
        <v>3907</v>
      </c>
      <c r="D2264" s="406">
        <v>3907</v>
      </c>
      <c r="E2264" s="65" t="s">
        <v>4979</v>
      </c>
      <c r="F2264" s="65">
        <v>9</v>
      </c>
      <c r="G2264" s="65" t="s">
        <v>718</v>
      </c>
      <c r="H2264" s="65" t="s">
        <v>3924</v>
      </c>
      <c r="J2264" s="65" t="s">
        <v>3792</v>
      </c>
      <c r="M2264" s="188">
        <v>143</v>
      </c>
      <c r="R2264" s="260" t="s">
        <v>2953</v>
      </c>
      <c r="S2264" s="260" t="s">
        <v>2953</v>
      </c>
      <c r="X2264" s="65" t="s">
        <v>4980</v>
      </c>
      <c r="Y2264" s="6" t="s">
        <v>2953</v>
      </c>
    </row>
    <row r="2265" spans="2:25">
      <c r="B2265" s="449">
        <f t="shared" si="5"/>
        <v>3010</v>
      </c>
      <c r="C2265" s="397">
        <v>3908</v>
      </c>
      <c r="D2265" s="406">
        <v>3908</v>
      </c>
      <c r="E2265" s="65" t="s">
        <v>4981</v>
      </c>
      <c r="F2265" s="65">
        <v>9</v>
      </c>
      <c r="G2265" s="65" t="s">
        <v>718</v>
      </c>
      <c r="H2265" s="65" t="s">
        <v>3924</v>
      </c>
      <c r="J2265" s="65" t="s">
        <v>3792</v>
      </c>
      <c r="M2265" s="188">
        <v>144</v>
      </c>
      <c r="R2265" s="260" t="s">
        <v>2953</v>
      </c>
      <c r="S2265" s="260" t="s">
        <v>4036</v>
      </c>
      <c r="Y2265" s="6" t="s">
        <v>2953</v>
      </c>
    </row>
    <row r="2266" spans="2:25">
      <c r="B2266" s="449">
        <f t="shared" si="5"/>
        <v>3011</v>
      </c>
      <c r="C2266" s="397">
        <v>3909</v>
      </c>
      <c r="D2266" s="406">
        <v>3909</v>
      </c>
      <c r="E2266" s="65" t="s">
        <v>4982</v>
      </c>
      <c r="F2266" s="65">
        <v>9</v>
      </c>
      <c r="G2266" s="65" t="s">
        <v>718</v>
      </c>
      <c r="H2266" s="65" t="s">
        <v>3924</v>
      </c>
      <c r="J2266" s="65" t="s">
        <v>3792</v>
      </c>
      <c r="M2266" s="188">
        <v>145</v>
      </c>
      <c r="R2266" s="260" t="s">
        <v>2953</v>
      </c>
      <c r="S2266" s="260" t="s">
        <v>2953</v>
      </c>
      <c r="X2266" s="65" t="s">
        <v>4070</v>
      </c>
      <c r="Y2266" s="6" t="s">
        <v>2953</v>
      </c>
    </row>
    <row r="2267" spans="2:25">
      <c r="B2267" s="449">
        <f t="shared" si="5"/>
        <v>3012</v>
      </c>
      <c r="C2267" s="397">
        <v>3910</v>
      </c>
      <c r="D2267" s="406" t="e">
        <v>#N/A</v>
      </c>
      <c r="E2267" s="65" t="s">
        <v>4983</v>
      </c>
      <c r="F2267" s="65">
        <v>9</v>
      </c>
      <c r="G2267" s="65" t="s">
        <v>718</v>
      </c>
      <c r="H2267" s="65" t="s">
        <v>3924</v>
      </c>
      <c r="J2267" s="65" t="s">
        <v>3792</v>
      </c>
      <c r="M2267" s="188">
        <v>145</v>
      </c>
      <c r="R2267" s="260" t="s">
        <v>2953</v>
      </c>
      <c r="S2267" s="260" t="s">
        <v>2953</v>
      </c>
      <c r="X2267" s="65" t="s">
        <v>4070</v>
      </c>
      <c r="Y2267" s="6" t="s">
        <v>2953</v>
      </c>
    </row>
    <row r="2268" spans="2:25">
      <c r="B2268" s="449">
        <f t="shared" si="5"/>
        <v>3013</v>
      </c>
      <c r="C2268" s="397">
        <v>3911</v>
      </c>
      <c r="D2268" s="406">
        <v>3911</v>
      </c>
      <c r="E2268" s="65" t="s">
        <v>4984</v>
      </c>
      <c r="F2268" s="65">
        <v>9</v>
      </c>
      <c r="G2268" s="65" t="s">
        <v>718</v>
      </c>
      <c r="H2268" s="65" t="s">
        <v>3924</v>
      </c>
      <c r="J2268" s="65" t="s">
        <v>3792</v>
      </c>
      <c r="M2268" s="188">
        <v>145</v>
      </c>
      <c r="R2268" s="260" t="s">
        <v>2953</v>
      </c>
      <c r="S2268" s="260" t="s">
        <v>2953</v>
      </c>
      <c r="X2268" s="65" t="s">
        <v>4070</v>
      </c>
      <c r="Y2268" s="6" t="s">
        <v>2953</v>
      </c>
    </row>
    <row r="2269" spans="2:25">
      <c r="B2269" s="449">
        <f t="shared" si="5"/>
        <v>3014</v>
      </c>
      <c r="C2269" s="417"/>
      <c r="D2269" s="418" t="e">
        <v>#N/A</v>
      </c>
      <c r="E2269" s="282" t="s">
        <v>4985</v>
      </c>
      <c r="F2269" s="65">
        <v>9</v>
      </c>
      <c r="G2269" s="65" t="s">
        <v>718</v>
      </c>
      <c r="H2269" s="65" t="s">
        <v>3924</v>
      </c>
      <c r="J2269" s="65" t="s">
        <v>3792</v>
      </c>
      <c r="M2269" s="188">
        <v>145</v>
      </c>
      <c r="R2269" s="260" t="s">
        <v>2953</v>
      </c>
      <c r="S2269" s="260" t="s">
        <v>2953</v>
      </c>
      <c r="Y2269" s="6" t="s">
        <v>2953</v>
      </c>
    </row>
    <row r="2270" spans="2:25">
      <c r="B2270" s="449">
        <f t="shared" si="5"/>
        <v>3015</v>
      </c>
      <c r="C2270" s="397">
        <v>3913</v>
      </c>
      <c r="D2270" s="406">
        <v>3913</v>
      </c>
      <c r="E2270" s="65" t="s">
        <v>4986</v>
      </c>
      <c r="F2270" s="65">
        <v>9</v>
      </c>
      <c r="G2270" s="65" t="s">
        <v>718</v>
      </c>
      <c r="H2270" s="65" t="s">
        <v>3924</v>
      </c>
      <c r="J2270" s="65" t="s">
        <v>3792</v>
      </c>
      <c r="M2270" s="188">
        <v>146</v>
      </c>
      <c r="R2270" s="260" t="s">
        <v>2953</v>
      </c>
      <c r="S2270" s="260" t="s">
        <v>2953</v>
      </c>
      <c r="X2270" s="65" t="s">
        <v>3975</v>
      </c>
      <c r="Y2270" s="6" t="s">
        <v>2953</v>
      </c>
    </row>
    <row r="2271" spans="2:25">
      <c r="B2271" s="449">
        <f t="shared" si="5"/>
        <v>3016</v>
      </c>
      <c r="C2271" s="397">
        <v>3914</v>
      </c>
      <c r="D2271" s="406">
        <v>3914</v>
      </c>
      <c r="E2271" s="65" t="s">
        <v>4987</v>
      </c>
      <c r="F2271" s="65">
        <v>9</v>
      </c>
      <c r="G2271" s="65" t="s">
        <v>718</v>
      </c>
      <c r="H2271" s="65" t="s">
        <v>3791</v>
      </c>
      <c r="J2271" s="65" t="s">
        <v>3792</v>
      </c>
      <c r="M2271" s="188">
        <v>147</v>
      </c>
      <c r="R2271" s="260" t="s">
        <v>2953</v>
      </c>
      <c r="S2271" s="260" t="s">
        <v>2953</v>
      </c>
      <c r="Y2271" s="6" t="s">
        <v>2953</v>
      </c>
    </row>
    <row r="2272" spans="2:25">
      <c r="B2272" s="449">
        <f t="shared" si="5"/>
        <v>3017</v>
      </c>
      <c r="C2272" s="397">
        <v>3915</v>
      </c>
      <c r="D2272" s="406">
        <v>3915</v>
      </c>
      <c r="E2272" s="65" t="s">
        <v>4988</v>
      </c>
      <c r="F2272" s="65">
        <v>9</v>
      </c>
      <c r="G2272" s="65" t="s">
        <v>718</v>
      </c>
      <c r="H2272" s="65" t="s">
        <v>3924</v>
      </c>
      <c r="J2272" s="65" t="s">
        <v>3792</v>
      </c>
      <c r="M2272" s="188">
        <v>148</v>
      </c>
      <c r="R2272" s="260" t="s">
        <v>2953</v>
      </c>
      <c r="S2272" s="260" t="s">
        <v>3977</v>
      </c>
      <c r="Y2272" s="6" t="s">
        <v>2953</v>
      </c>
    </row>
    <row r="2273" spans="2:25">
      <c r="B2273" s="449">
        <f t="shared" si="5"/>
        <v>3018</v>
      </c>
      <c r="C2273" s="397">
        <v>3916</v>
      </c>
      <c r="D2273" s="406">
        <v>3916</v>
      </c>
      <c r="E2273" s="65" t="s">
        <v>4989</v>
      </c>
      <c r="F2273" s="65">
        <v>9</v>
      </c>
      <c r="G2273" s="65" t="s">
        <v>718</v>
      </c>
      <c r="H2273" s="65" t="s">
        <v>2950</v>
      </c>
      <c r="J2273" s="67" t="s">
        <v>3036</v>
      </c>
      <c r="M2273" s="188">
        <v>149</v>
      </c>
      <c r="R2273" s="260" t="s">
        <v>2953</v>
      </c>
      <c r="S2273" s="260" t="s">
        <v>2953</v>
      </c>
      <c r="Y2273" s="6" t="s">
        <v>2953</v>
      </c>
    </row>
    <row r="2274" spans="2:25">
      <c r="B2274" s="449">
        <f t="shared" si="5"/>
        <v>3019</v>
      </c>
      <c r="C2274" s="397">
        <v>3917</v>
      </c>
      <c r="D2274" s="406">
        <v>3917</v>
      </c>
      <c r="E2274" s="65" t="s">
        <v>4990</v>
      </c>
      <c r="F2274" s="65">
        <v>9</v>
      </c>
      <c r="G2274" s="65" t="s">
        <v>718</v>
      </c>
      <c r="H2274" s="65" t="s">
        <v>3924</v>
      </c>
      <c r="J2274" s="65" t="s">
        <v>3792</v>
      </c>
      <c r="M2274" s="188">
        <v>149</v>
      </c>
      <c r="R2274" s="260" t="s">
        <v>2953</v>
      </c>
      <c r="S2274" s="260" t="s">
        <v>2953</v>
      </c>
      <c r="Y2274" s="6" t="s">
        <v>2953</v>
      </c>
    </row>
    <row r="2275" spans="2:25">
      <c r="B2275" s="449">
        <f t="shared" si="5"/>
        <v>3020</v>
      </c>
      <c r="C2275" s="397">
        <v>3918</v>
      </c>
      <c r="D2275" s="406">
        <v>3918</v>
      </c>
      <c r="E2275" s="65" t="s">
        <v>4991</v>
      </c>
      <c r="F2275" s="65">
        <v>9</v>
      </c>
      <c r="G2275" s="65" t="s">
        <v>718</v>
      </c>
      <c r="H2275" s="65" t="s">
        <v>3924</v>
      </c>
      <c r="J2275" s="65" t="s">
        <v>3792</v>
      </c>
      <c r="M2275" s="188">
        <v>150</v>
      </c>
      <c r="R2275" s="260" t="s">
        <v>2953</v>
      </c>
      <c r="S2275" s="260" t="s">
        <v>2953</v>
      </c>
      <c r="Y2275" s="6" t="s">
        <v>2953</v>
      </c>
    </row>
    <row r="2276" spans="2:25">
      <c r="B2276" s="449">
        <f t="shared" si="5"/>
        <v>3021</v>
      </c>
      <c r="C2276" s="397">
        <v>3919</v>
      </c>
      <c r="D2276" s="406">
        <v>3919</v>
      </c>
      <c r="E2276" s="65" t="s">
        <v>4992</v>
      </c>
      <c r="F2276" s="65">
        <v>9</v>
      </c>
      <c r="G2276" s="65" t="s">
        <v>718</v>
      </c>
      <c r="H2276" s="65" t="s">
        <v>3791</v>
      </c>
      <c r="J2276" s="65" t="s">
        <v>3792</v>
      </c>
      <c r="M2276" s="188">
        <v>151</v>
      </c>
      <c r="R2276" s="260" t="s">
        <v>2953</v>
      </c>
      <c r="S2276" s="260" t="s">
        <v>2953</v>
      </c>
      <c r="Y2276" s="6" t="s">
        <v>2953</v>
      </c>
    </row>
    <row r="2277" spans="2:25">
      <c r="B2277" s="449">
        <f t="shared" si="5"/>
        <v>3022</v>
      </c>
      <c r="C2277" s="397">
        <v>3920</v>
      </c>
      <c r="D2277" s="406">
        <v>3920</v>
      </c>
      <c r="E2277" s="65" t="s">
        <v>4993</v>
      </c>
      <c r="F2277" s="65">
        <v>9</v>
      </c>
      <c r="G2277" s="65" t="s">
        <v>718</v>
      </c>
      <c r="H2277" s="65" t="s">
        <v>3924</v>
      </c>
      <c r="J2277" s="65" t="s">
        <v>3792</v>
      </c>
      <c r="M2277" s="188">
        <v>152</v>
      </c>
      <c r="R2277" s="260" t="s">
        <v>2953</v>
      </c>
      <c r="S2277" s="260" t="s">
        <v>4036</v>
      </c>
      <c r="Y2277" s="6" t="s">
        <v>2953</v>
      </c>
    </row>
    <row r="2278" spans="2:25">
      <c r="B2278" s="449">
        <f t="shared" si="5"/>
        <v>3023</v>
      </c>
      <c r="C2278" s="397">
        <v>3921</v>
      </c>
      <c r="D2278" s="406">
        <v>3921</v>
      </c>
      <c r="E2278" s="65" t="s">
        <v>4994</v>
      </c>
      <c r="F2278" s="65">
        <v>9</v>
      </c>
      <c r="G2278" s="65" t="s">
        <v>718</v>
      </c>
      <c r="H2278" s="65" t="s">
        <v>3791</v>
      </c>
      <c r="J2278" s="65" t="s">
        <v>3792</v>
      </c>
      <c r="M2278" s="188">
        <v>153</v>
      </c>
      <c r="R2278" s="260" t="s">
        <v>2953</v>
      </c>
      <c r="S2278" s="260" t="s">
        <v>4020</v>
      </c>
      <c r="Y2278" s="6" t="s">
        <v>2953</v>
      </c>
    </row>
    <row r="2279" spans="2:25">
      <c r="B2279" s="449">
        <f t="shared" si="5"/>
        <v>3024</v>
      </c>
      <c r="C2279" s="397">
        <v>3922</v>
      </c>
      <c r="D2279" s="406">
        <v>3922</v>
      </c>
      <c r="E2279" s="65" t="s">
        <v>4995</v>
      </c>
      <c r="F2279" s="65">
        <v>9</v>
      </c>
      <c r="G2279" s="65" t="s">
        <v>718</v>
      </c>
      <c r="H2279" s="65" t="s">
        <v>3791</v>
      </c>
      <c r="J2279" s="65" t="s">
        <v>3792</v>
      </c>
      <c r="M2279" s="188">
        <v>153</v>
      </c>
      <c r="R2279" s="260" t="s">
        <v>2953</v>
      </c>
      <c r="S2279" s="260" t="s">
        <v>4020</v>
      </c>
      <c r="Y2279" s="6" t="s">
        <v>2953</v>
      </c>
    </row>
    <row r="2280" spans="2:25">
      <c r="B2280" s="449">
        <f t="shared" si="5"/>
        <v>3025</v>
      </c>
      <c r="C2280" s="397">
        <v>3923</v>
      </c>
      <c r="D2280" s="406">
        <v>3923</v>
      </c>
      <c r="E2280" s="65" t="s">
        <v>4996</v>
      </c>
      <c r="F2280" s="65">
        <v>9</v>
      </c>
      <c r="G2280" s="65" t="s">
        <v>718</v>
      </c>
      <c r="H2280" s="65" t="s">
        <v>3791</v>
      </c>
      <c r="J2280" s="65" t="s">
        <v>3792</v>
      </c>
      <c r="M2280" s="188">
        <v>153</v>
      </c>
      <c r="R2280" s="260" t="s">
        <v>2953</v>
      </c>
      <c r="S2280" s="260" t="s">
        <v>4020</v>
      </c>
      <c r="Y2280" s="6" t="s">
        <v>2953</v>
      </c>
    </row>
    <row r="2281" spans="2:25">
      <c r="B2281" s="449">
        <f t="shared" si="5"/>
        <v>3026</v>
      </c>
      <c r="C2281" s="397">
        <v>3924</v>
      </c>
      <c r="D2281" s="406">
        <v>3924</v>
      </c>
      <c r="E2281" s="65" t="s">
        <v>4997</v>
      </c>
      <c r="F2281" s="65">
        <v>9</v>
      </c>
      <c r="G2281" s="65" t="s">
        <v>718</v>
      </c>
      <c r="H2281" s="65" t="s">
        <v>3791</v>
      </c>
      <c r="J2281" s="65" t="s">
        <v>3792</v>
      </c>
      <c r="M2281" s="188">
        <v>153</v>
      </c>
      <c r="R2281" s="260" t="s">
        <v>2953</v>
      </c>
      <c r="S2281" s="260" t="s">
        <v>4020</v>
      </c>
      <c r="Y2281" s="6" t="s">
        <v>2953</v>
      </c>
    </row>
    <row r="2282" spans="2:25">
      <c r="B2282" s="449">
        <f t="shared" si="5"/>
        <v>3027</v>
      </c>
      <c r="C2282" s="397">
        <v>3925</v>
      </c>
      <c r="D2282" s="406">
        <v>3925</v>
      </c>
      <c r="E2282" s="65" t="s">
        <v>4998</v>
      </c>
      <c r="F2282" s="65">
        <v>9</v>
      </c>
      <c r="G2282" s="65" t="s">
        <v>718</v>
      </c>
      <c r="H2282" s="65" t="s">
        <v>3791</v>
      </c>
      <c r="J2282" s="65" t="s">
        <v>3792</v>
      </c>
      <c r="M2282" s="188">
        <v>153</v>
      </c>
      <c r="R2282" s="260" t="s">
        <v>2953</v>
      </c>
      <c r="S2282" s="260" t="s">
        <v>4020</v>
      </c>
      <c r="Y2282" s="6" t="s">
        <v>2953</v>
      </c>
    </row>
    <row r="2283" spans="2:25">
      <c r="B2283" s="449">
        <f t="shared" si="5"/>
        <v>3028</v>
      </c>
      <c r="C2283" s="397">
        <v>3926</v>
      </c>
      <c r="D2283" s="406">
        <v>3926</v>
      </c>
      <c r="E2283" s="65" t="s">
        <v>4999</v>
      </c>
      <c r="F2283" s="65">
        <v>9</v>
      </c>
      <c r="G2283" s="65" t="s">
        <v>718</v>
      </c>
      <c r="H2283" s="65" t="s">
        <v>3924</v>
      </c>
      <c r="J2283" s="65" t="s">
        <v>3792</v>
      </c>
      <c r="M2283" s="188">
        <v>154</v>
      </c>
      <c r="R2283" s="260" t="s">
        <v>2953</v>
      </c>
      <c r="S2283" s="260" t="s">
        <v>2953</v>
      </c>
      <c r="Y2283" s="6" t="s">
        <v>2953</v>
      </c>
    </row>
    <row r="2284" spans="2:25">
      <c r="B2284" s="449">
        <f t="shared" si="5"/>
        <v>3029</v>
      </c>
      <c r="C2284" s="397">
        <v>3927</v>
      </c>
      <c r="D2284" s="406">
        <v>3927</v>
      </c>
      <c r="E2284" s="65" t="s">
        <v>5000</v>
      </c>
      <c r="F2284" s="65">
        <v>9</v>
      </c>
      <c r="G2284" s="65" t="s">
        <v>718</v>
      </c>
      <c r="H2284" s="65" t="s">
        <v>2950</v>
      </c>
      <c r="J2284" s="65" t="s">
        <v>2447</v>
      </c>
      <c r="M2284" s="188">
        <v>155</v>
      </c>
      <c r="R2284" s="260" t="s">
        <v>2953</v>
      </c>
      <c r="S2284" s="260" t="s">
        <v>2953</v>
      </c>
      <c r="Y2284" s="6" t="s">
        <v>2953</v>
      </c>
    </row>
    <row r="2285" spans="2:25">
      <c r="B2285" s="449">
        <f t="shared" si="5"/>
        <v>3030</v>
      </c>
      <c r="C2285" s="397">
        <v>3928</v>
      </c>
      <c r="D2285" s="406">
        <v>3928</v>
      </c>
      <c r="E2285" s="65" t="s">
        <v>5001</v>
      </c>
      <c r="F2285" s="65">
        <v>9</v>
      </c>
      <c r="G2285" s="65" t="s">
        <v>718</v>
      </c>
      <c r="H2285" s="65" t="s">
        <v>2950</v>
      </c>
      <c r="J2285" s="65" t="s">
        <v>2447</v>
      </c>
      <c r="M2285" s="188">
        <v>155</v>
      </c>
      <c r="R2285" s="260" t="s">
        <v>2953</v>
      </c>
      <c r="S2285" s="260" t="s">
        <v>2953</v>
      </c>
      <c r="Y2285" s="6" t="s">
        <v>2953</v>
      </c>
    </row>
    <row r="2286" spans="2:25">
      <c r="B2286" s="449">
        <f t="shared" si="5"/>
        <v>3031</v>
      </c>
      <c r="C2286" s="397">
        <v>3930</v>
      </c>
      <c r="D2286" s="406">
        <v>3930</v>
      </c>
      <c r="E2286" s="65" t="s">
        <v>5002</v>
      </c>
      <c r="F2286" s="65">
        <v>9</v>
      </c>
      <c r="G2286" s="65" t="s">
        <v>718</v>
      </c>
      <c r="H2286" s="65" t="s">
        <v>3924</v>
      </c>
      <c r="J2286" s="65" t="s">
        <v>3792</v>
      </c>
      <c r="M2286" s="188">
        <v>157</v>
      </c>
      <c r="R2286" s="260" t="s">
        <v>2953</v>
      </c>
      <c r="S2286" s="260" t="s">
        <v>4036</v>
      </c>
      <c r="Y2286" s="6" t="s">
        <v>2953</v>
      </c>
    </row>
    <row r="2287" spans="2:25">
      <c r="B2287" s="449">
        <f t="shared" si="5"/>
        <v>3032</v>
      </c>
      <c r="C2287" s="397">
        <v>3931</v>
      </c>
      <c r="D2287" s="406">
        <v>3931</v>
      </c>
      <c r="E2287" s="65" t="s">
        <v>5003</v>
      </c>
      <c r="F2287" s="65">
        <v>9</v>
      </c>
      <c r="G2287" s="65" t="s">
        <v>718</v>
      </c>
      <c r="H2287" s="65" t="s">
        <v>3791</v>
      </c>
      <c r="J2287" s="65" t="s">
        <v>3792</v>
      </c>
      <c r="M2287" s="188">
        <v>158</v>
      </c>
      <c r="R2287" s="260" t="s">
        <v>2953</v>
      </c>
      <c r="S2287" s="260" t="s">
        <v>4036</v>
      </c>
      <c r="Y2287" s="6" t="s">
        <v>2953</v>
      </c>
    </row>
    <row r="2288" spans="2:25">
      <c r="B2288" s="449">
        <f t="shared" si="5"/>
        <v>3033</v>
      </c>
      <c r="C2288" s="397">
        <v>3932</v>
      </c>
      <c r="D2288" s="406">
        <v>3932</v>
      </c>
      <c r="E2288" s="65" t="s">
        <v>5004</v>
      </c>
      <c r="F2288" s="65">
        <v>9</v>
      </c>
      <c r="G2288" s="65" t="s">
        <v>718</v>
      </c>
      <c r="H2288" s="65" t="s">
        <v>3924</v>
      </c>
      <c r="J2288" s="65" t="s">
        <v>3792</v>
      </c>
      <c r="M2288" s="188">
        <v>159</v>
      </c>
      <c r="R2288" s="260" t="s">
        <v>2953</v>
      </c>
      <c r="S2288" s="260" t="s">
        <v>4036</v>
      </c>
      <c r="Y2288" s="6" t="s">
        <v>2953</v>
      </c>
    </row>
    <row r="2289" spans="2:25">
      <c r="B2289" s="449">
        <f t="shared" si="5"/>
        <v>3034</v>
      </c>
      <c r="C2289" s="397">
        <v>3933</v>
      </c>
      <c r="D2289" s="406">
        <v>3933</v>
      </c>
      <c r="E2289" s="65" t="s">
        <v>5005</v>
      </c>
      <c r="F2289" s="65">
        <v>9</v>
      </c>
      <c r="G2289" s="65" t="s">
        <v>718</v>
      </c>
      <c r="H2289" s="65" t="s">
        <v>3791</v>
      </c>
      <c r="J2289" s="65" t="s">
        <v>3792</v>
      </c>
      <c r="M2289" s="188">
        <v>160</v>
      </c>
      <c r="R2289" s="260" t="s">
        <v>2953</v>
      </c>
      <c r="S2289" s="260" t="s">
        <v>4020</v>
      </c>
      <c r="Y2289" s="6" t="s">
        <v>2953</v>
      </c>
    </row>
    <row r="2290" spans="2:25">
      <c r="B2290" s="449">
        <f t="shared" si="5"/>
        <v>3035</v>
      </c>
      <c r="C2290" s="397">
        <v>3934</v>
      </c>
      <c r="D2290" s="406">
        <v>3934</v>
      </c>
      <c r="E2290" s="65" t="s">
        <v>5006</v>
      </c>
      <c r="F2290" s="65">
        <v>9</v>
      </c>
      <c r="G2290" s="65" t="s">
        <v>718</v>
      </c>
      <c r="H2290" s="65" t="s">
        <v>3791</v>
      </c>
      <c r="J2290" s="65" t="s">
        <v>3792</v>
      </c>
      <c r="M2290" s="188">
        <v>160</v>
      </c>
      <c r="R2290" s="260" t="s">
        <v>2953</v>
      </c>
      <c r="S2290" s="260" t="s">
        <v>4020</v>
      </c>
      <c r="Y2290" s="6" t="s">
        <v>2953</v>
      </c>
    </row>
    <row r="2291" spans="2:25">
      <c r="B2291" s="449">
        <f t="shared" si="5"/>
        <v>3036</v>
      </c>
      <c r="C2291" s="397">
        <v>3935</v>
      </c>
      <c r="D2291" s="406">
        <v>3935</v>
      </c>
      <c r="E2291" s="65" t="s">
        <v>5007</v>
      </c>
      <c r="F2291" s="65">
        <v>9</v>
      </c>
      <c r="G2291" s="65" t="s">
        <v>718</v>
      </c>
      <c r="H2291" s="65" t="s">
        <v>3791</v>
      </c>
      <c r="J2291" s="65" t="s">
        <v>3792</v>
      </c>
      <c r="M2291" s="188">
        <v>160</v>
      </c>
      <c r="R2291" s="260" t="s">
        <v>2953</v>
      </c>
      <c r="S2291" s="260" t="s">
        <v>4020</v>
      </c>
      <c r="Y2291" s="6" t="s">
        <v>2953</v>
      </c>
    </row>
    <row r="2292" spans="2:25">
      <c r="B2292" s="449">
        <f t="shared" si="5"/>
        <v>3037</v>
      </c>
      <c r="C2292" s="397">
        <v>3936</v>
      </c>
      <c r="D2292" s="406">
        <v>3936</v>
      </c>
      <c r="E2292" s="65" t="s">
        <v>5008</v>
      </c>
      <c r="F2292" s="65">
        <v>9</v>
      </c>
      <c r="G2292" s="65" t="s">
        <v>718</v>
      </c>
      <c r="H2292" s="65" t="s">
        <v>3791</v>
      </c>
      <c r="J2292" s="65" t="s">
        <v>3792</v>
      </c>
      <c r="M2292" s="188">
        <v>160</v>
      </c>
      <c r="R2292" s="260" t="s">
        <v>2953</v>
      </c>
      <c r="S2292" s="260" t="s">
        <v>4020</v>
      </c>
      <c r="Y2292" s="6" t="s">
        <v>2953</v>
      </c>
    </row>
    <row r="2293" spans="2:25">
      <c r="B2293" s="449">
        <f t="shared" si="5"/>
        <v>3038</v>
      </c>
      <c r="C2293" s="397">
        <v>3937</v>
      </c>
      <c r="D2293" s="406">
        <v>3937</v>
      </c>
      <c r="E2293" s="65" t="s">
        <v>5009</v>
      </c>
      <c r="F2293" s="65">
        <v>9</v>
      </c>
      <c r="G2293" s="65" t="s">
        <v>718</v>
      </c>
      <c r="H2293" s="65" t="s">
        <v>3791</v>
      </c>
      <c r="J2293" s="65" t="s">
        <v>3792</v>
      </c>
      <c r="M2293" s="188">
        <v>160</v>
      </c>
      <c r="R2293" s="260" t="s">
        <v>2953</v>
      </c>
      <c r="S2293" s="260" t="s">
        <v>4020</v>
      </c>
      <c r="Y2293" s="6" t="s">
        <v>2953</v>
      </c>
    </row>
    <row r="2294" spans="2:25">
      <c r="B2294" s="449">
        <f t="shared" si="5"/>
        <v>3039</v>
      </c>
      <c r="C2294" s="397">
        <v>3938</v>
      </c>
      <c r="D2294" s="406">
        <v>3938</v>
      </c>
      <c r="E2294" s="65" t="s">
        <v>5010</v>
      </c>
      <c r="F2294" s="65">
        <v>9</v>
      </c>
      <c r="G2294" s="65" t="s">
        <v>718</v>
      </c>
      <c r="H2294" s="65" t="s">
        <v>3924</v>
      </c>
      <c r="J2294" s="65" t="s">
        <v>3792</v>
      </c>
      <c r="M2294" s="188">
        <v>161</v>
      </c>
      <c r="R2294" s="260" t="s">
        <v>2953</v>
      </c>
      <c r="S2294" s="260" t="s">
        <v>4036</v>
      </c>
      <c r="Y2294" s="6" t="s">
        <v>2953</v>
      </c>
    </row>
    <row r="2295" spans="2:25">
      <c r="B2295" s="449">
        <f t="shared" si="5"/>
        <v>3040</v>
      </c>
      <c r="C2295" s="397">
        <v>3939</v>
      </c>
      <c r="D2295" s="406" t="e">
        <v>#N/A</v>
      </c>
      <c r="E2295" s="65" t="s">
        <v>5011</v>
      </c>
      <c r="F2295" s="65">
        <v>9</v>
      </c>
      <c r="G2295" s="65" t="s">
        <v>718</v>
      </c>
      <c r="H2295" s="65" t="s">
        <v>2950</v>
      </c>
      <c r="J2295" s="67" t="s">
        <v>3036</v>
      </c>
      <c r="M2295" s="188">
        <v>162</v>
      </c>
      <c r="R2295" s="260" t="s">
        <v>2953</v>
      </c>
      <c r="S2295" s="260" t="s">
        <v>2953</v>
      </c>
      <c r="Y2295" s="6" t="s">
        <v>2953</v>
      </c>
    </row>
    <row r="2296" spans="2:25">
      <c r="B2296" s="449">
        <f t="shared" si="5"/>
        <v>3041</v>
      </c>
      <c r="C2296" s="397">
        <v>3940</v>
      </c>
      <c r="D2296" s="406" t="e">
        <v>#N/A</v>
      </c>
      <c r="E2296" s="65" t="s">
        <v>5012</v>
      </c>
      <c r="F2296" s="65">
        <v>9</v>
      </c>
      <c r="G2296" s="65" t="s">
        <v>718</v>
      </c>
      <c r="H2296" s="65" t="s">
        <v>2950</v>
      </c>
      <c r="J2296" s="67" t="s">
        <v>3036</v>
      </c>
      <c r="M2296" s="188">
        <v>162</v>
      </c>
      <c r="R2296" s="260" t="s">
        <v>2953</v>
      </c>
      <c r="S2296" s="260" t="s">
        <v>2953</v>
      </c>
      <c r="Y2296" s="6" t="s">
        <v>2953</v>
      </c>
    </row>
    <row r="2297" spans="2:25">
      <c r="B2297" s="449">
        <f t="shared" si="5"/>
        <v>3042</v>
      </c>
      <c r="C2297" s="397">
        <v>3941</v>
      </c>
      <c r="D2297" s="406" t="e">
        <v>#N/A</v>
      </c>
      <c r="E2297" s="65" t="s">
        <v>5013</v>
      </c>
      <c r="F2297" s="65">
        <v>9</v>
      </c>
      <c r="G2297" s="65" t="s">
        <v>718</v>
      </c>
      <c r="H2297" s="65" t="s">
        <v>2950</v>
      </c>
      <c r="J2297" s="67" t="s">
        <v>3036</v>
      </c>
      <c r="M2297" s="188">
        <v>162</v>
      </c>
      <c r="R2297" s="260" t="s">
        <v>2953</v>
      </c>
      <c r="S2297" s="260" t="s">
        <v>2953</v>
      </c>
      <c r="Y2297" s="6" t="s">
        <v>2953</v>
      </c>
    </row>
    <row r="2298" spans="2:25">
      <c r="B2298" s="449">
        <f t="shared" si="5"/>
        <v>3043</v>
      </c>
      <c r="C2298" s="397">
        <v>3945</v>
      </c>
      <c r="D2298" s="406">
        <v>3945</v>
      </c>
      <c r="E2298" s="65" t="s">
        <v>5014</v>
      </c>
      <c r="F2298" s="65">
        <v>9</v>
      </c>
      <c r="G2298" s="65" t="s">
        <v>718</v>
      </c>
      <c r="H2298" s="65" t="s">
        <v>3924</v>
      </c>
      <c r="J2298" s="65" t="s">
        <v>3792</v>
      </c>
      <c r="M2298" s="188">
        <v>164</v>
      </c>
      <c r="R2298" s="260" t="s">
        <v>4452</v>
      </c>
      <c r="S2298" s="260" t="s">
        <v>2953</v>
      </c>
      <c r="Y2298" s="6" t="s">
        <v>2953</v>
      </c>
    </row>
    <row r="2299" spans="2:25">
      <c r="B2299" s="449">
        <f t="shared" si="5"/>
        <v>3044</v>
      </c>
      <c r="C2299" s="397">
        <v>3949</v>
      </c>
      <c r="D2299" s="406" t="e">
        <v>#VALUE!</v>
      </c>
      <c r="E2299" s="65" t="s">
        <v>5015</v>
      </c>
      <c r="F2299" s="65">
        <v>9</v>
      </c>
      <c r="G2299" s="65" t="s">
        <v>718</v>
      </c>
      <c r="H2299" s="65" t="s">
        <v>3924</v>
      </c>
      <c r="J2299" s="65" t="s">
        <v>3792</v>
      </c>
      <c r="M2299" s="188">
        <v>166</v>
      </c>
      <c r="P2299" s="455" t="s">
        <v>4282</v>
      </c>
      <c r="R2299" s="260" t="s">
        <v>5016</v>
      </c>
      <c r="S2299" s="260" t="s">
        <v>2953</v>
      </c>
      <c r="Y2299" s="6" t="s">
        <v>2953</v>
      </c>
    </row>
    <row r="2300" spans="2:25">
      <c r="B2300" s="449">
        <f t="shared" si="5"/>
        <v>3045</v>
      </c>
      <c r="C2300" s="397">
        <v>3950</v>
      </c>
      <c r="D2300" s="406" t="e">
        <v>#VALUE!</v>
      </c>
      <c r="E2300" s="65" t="s">
        <v>5017</v>
      </c>
      <c r="F2300" s="65">
        <v>9</v>
      </c>
      <c r="G2300" s="65" t="s">
        <v>718</v>
      </c>
      <c r="H2300" s="65" t="s">
        <v>3924</v>
      </c>
      <c r="J2300" s="65" t="s">
        <v>3792</v>
      </c>
      <c r="M2300" s="188">
        <v>166</v>
      </c>
      <c r="R2300" s="260" t="s">
        <v>4434</v>
      </c>
      <c r="S2300" s="260" t="s">
        <v>2953</v>
      </c>
      <c r="Y2300" s="6" t="s">
        <v>2953</v>
      </c>
    </row>
    <row r="2301" spans="2:25">
      <c r="B2301" s="449">
        <f t="shared" si="5"/>
        <v>3046</v>
      </c>
      <c r="C2301" s="397">
        <v>3951</v>
      </c>
      <c r="D2301" s="406" t="e">
        <v>#VALUE!</v>
      </c>
      <c r="E2301" s="65" t="s">
        <v>5018</v>
      </c>
      <c r="F2301" s="65">
        <v>9</v>
      </c>
      <c r="G2301" s="65" t="s">
        <v>718</v>
      </c>
      <c r="H2301" s="65" t="s">
        <v>3924</v>
      </c>
      <c r="J2301" s="65" t="s">
        <v>3792</v>
      </c>
      <c r="M2301" s="188">
        <v>166</v>
      </c>
      <c r="R2301" s="260" t="s">
        <v>4434</v>
      </c>
      <c r="S2301" s="260" t="s">
        <v>2953</v>
      </c>
      <c r="Y2301" s="6" t="s">
        <v>2953</v>
      </c>
    </row>
    <row r="2302" spans="2:25">
      <c r="B2302" s="449">
        <f t="shared" si="5"/>
        <v>3047</v>
      </c>
      <c r="C2302" s="397">
        <v>3952</v>
      </c>
      <c r="D2302" s="406" t="e">
        <v>#N/A</v>
      </c>
      <c r="E2302" s="65" t="s">
        <v>5019</v>
      </c>
      <c r="F2302" s="65">
        <v>9</v>
      </c>
      <c r="G2302" s="65" t="s">
        <v>718</v>
      </c>
      <c r="H2302" s="65" t="s">
        <v>3924</v>
      </c>
      <c r="J2302" s="65" t="s">
        <v>3792</v>
      </c>
      <c r="M2302" s="188">
        <v>166</v>
      </c>
      <c r="R2302" s="260" t="s">
        <v>4434</v>
      </c>
      <c r="S2302" s="260" t="s">
        <v>2953</v>
      </c>
      <c r="Y2302" s="6" t="s">
        <v>2953</v>
      </c>
    </row>
    <row r="2303" spans="2:25">
      <c r="B2303" s="449">
        <f t="shared" si="5"/>
        <v>3048</v>
      </c>
      <c r="C2303" s="397">
        <v>3953</v>
      </c>
      <c r="D2303" s="406">
        <v>3953</v>
      </c>
      <c r="E2303" s="65" t="s">
        <v>5020</v>
      </c>
      <c r="F2303" s="65">
        <v>9</v>
      </c>
      <c r="G2303" s="65" t="s">
        <v>718</v>
      </c>
      <c r="H2303" s="65" t="s">
        <v>3924</v>
      </c>
      <c r="J2303" s="65" t="s">
        <v>3792</v>
      </c>
      <c r="M2303" s="188">
        <v>167</v>
      </c>
      <c r="R2303" s="260" t="s">
        <v>2953</v>
      </c>
      <c r="S2303" s="260" t="s">
        <v>2953</v>
      </c>
      <c r="Y2303" s="6" t="s">
        <v>2953</v>
      </c>
    </row>
    <row r="2304" spans="2:25">
      <c r="B2304" s="449">
        <f t="shared" si="5"/>
        <v>3049</v>
      </c>
      <c r="C2304" s="397">
        <v>3954</v>
      </c>
      <c r="D2304" s="406">
        <v>3954</v>
      </c>
      <c r="E2304" s="65" t="s">
        <v>5021</v>
      </c>
      <c r="F2304" s="65">
        <v>9</v>
      </c>
      <c r="G2304" s="65" t="s">
        <v>718</v>
      </c>
      <c r="H2304" s="65" t="s">
        <v>3924</v>
      </c>
      <c r="J2304" s="65" t="s">
        <v>3792</v>
      </c>
      <c r="M2304" s="188">
        <v>168</v>
      </c>
      <c r="R2304" s="260" t="s">
        <v>4224</v>
      </c>
      <c r="S2304" s="260" t="s">
        <v>3976</v>
      </c>
      <c r="Y2304" s="6" t="s">
        <v>2953</v>
      </c>
    </row>
    <row r="2305" spans="2:25">
      <c r="B2305" s="449">
        <f t="shared" si="5"/>
        <v>3050</v>
      </c>
      <c r="C2305" s="397">
        <v>3955</v>
      </c>
      <c r="D2305" s="406">
        <v>3955</v>
      </c>
      <c r="E2305" s="65" t="s">
        <v>5022</v>
      </c>
      <c r="F2305" s="65">
        <v>9</v>
      </c>
      <c r="G2305" s="65" t="s">
        <v>718</v>
      </c>
      <c r="H2305" s="65" t="s">
        <v>3924</v>
      </c>
      <c r="J2305" s="65" t="s">
        <v>3792</v>
      </c>
      <c r="M2305" s="188">
        <v>169</v>
      </c>
      <c r="P2305" s="455" t="s">
        <v>4038</v>
      </c>
      <c r="R2305" s="260" t="s">
        <v>2953</v>
      </c>
      <c r="S2305" s="260" t="s">
        <v>3226</v>
      </c>
      <c r="Y2305" s="6" t="s">
        <v>2953</v>
      </c>
    </row>
    <row r="2306" spans="2:25">
      <c r="B2306" s="449">
        <f t="shared" si="5"/>
        <v>3051</v>
      </c>
      <c r="C2306" s="397">
        <v>3956</v>
      </c>
      <c r="D2306" s="406">
        <v>3956</v>
      </c>
      <c r="E2306" s="65" t="s">
        <v>5023</v>
      </c>
      <c r="F2306" s="65">
        <v>9</v>
      </c>
      <c r="G2306" s="65" t="s">
        <v>718</v>
      </c>
      <c r="H2306" s="65" t="s">
        <v>3924</v>
      </c>
      <c r="J2306" s="65" t="s">
        <v>3792</v>
      </c>
      <c r="M2306" s="188">
        <v>170</v>
      </c>
      <c r="P2306" s="455" t="s">
        <v>3225</v>
      </c>
      <c r="R2306" s="260" t="s">
        <v>4450</v>
      </c>
      <c r="S2306" s="260" t="s">
        <v>2953</v>
      </c>
      <c r="X2306" s="65" t="s">
        <v>4416</v>
      </c>
      <c r="Y2306" s="6" t="s">
        <v>2953</v>
      </c>
    </row>
    <row r="2307" spans="2:25">
      <c r="B2307" s="449">
        <f t="shared" si="5"/>
        <v>3052</v>
      </c>
      <c r="C2307" s="397">
        <v>3957</v>
      </c>
      <c r="D2307" s="406">
        <v>3957</v>
      </c>
      <c r="E2307" s="65" t="s">
        <v>5024</v>
      </c>
      <c r="F2307" s="65">
        <v>9</v>
      </c>
      <c r="G2307" s="65" t="s">
        <v>718</v>
      </c>
      <c r="H2307" s="65" t="s">
        <v>3924</v>
      </c>
      <c r="J2307" s="65" t="s">
        <v>3792</v>
      </c>
      <c r="M2307" s="188">
        <v>170</v>
      </c>
      <c r="P2307" s="455" t="s">
        <v>3225</v>
      </c>
      <c r="R2307" s="260" t="s">
        <v>4450</v>
      </c>
      <c r="S2307" s="260" t="s">
        <v>2953</v>
      </c>
      <c r="X2307" s="65" t="s">
        <v>4416</v>
      </c>
      <c r="Y2307" s="6" t="s">
        <v>2953</v>
      </c>
    </row>
    <row r="2308" spans="2:25">
      <c r="B2308" s="449">
        <f t="shared" si="5"/>
        <v>3053</v>
      </c>
      <c r="C2308" s="397">
        <v>3958</v>
      </c>
      <c r="D2308" s="406">
        <v>3958</v>
      </c>
      <c r="E2308" s="65" t="s">
        <v>5025</v>
      </c>
      <c r="F2308" s="65">
        <v>9</v>
      </c>
      <c r="G2308" s="65" t="s">
        <v>718</v>
      </c>
      <c r="H2308" s="65" t="s">
        <v>3924</v>
      </c>
      <c r="J2308" s="65" t="s">
        <v>3792</v>
      </c>
      <c r="M2308" s="188">
        <v>170</v>
      </c>
      <c r="P2308" s="455" t="s">
        <v>3225</v>
      </c>
      <c r="R2308" s="260" t="s">
        <v>4450</v>
      </c>
      <c r="S2308" s="260" t="s">
        <v>2953</v>
      </c>
      <c r="X2308" s="65" t="s">
        <v>4416</v>
      </c>
      <c r="Y2308" s="6" t="s">
        <v>2953</v>
      </c>
    </row>
    <row r="2309" spans="2:25">
      <c r="B2309" s="449">
        <f t="shared" si="5"/>
        <v>3054</v>
      </c>
      <c r="C2309" s="397">
        <v>3959</v>
      </c>
      <c r="D2309" s="406">
        <v>3959</v>
      </c>
      <c r="E2309" s="65" t="s">
        <v>5026</v>
      </c>
      <c r="F2309" s="65">
        <v>9</v>
      </c>
      <c r="G2309" s="65" t="s">
        <v>718</v>
      </c>
      <c r="H2309" s="65" t="s">
        <v>3924</v>
      </c>
      <c r="J2309" s="65" t="s">
        <v>3792</v>
      </c>
      <c r="M2309" s="188">
        <v>170</v>
      </c>
      <c r="P2309" s="455" t="s">
        <v>3225</v>
      </c>
      <c r="R2309" s="260" t="s">
        <v>4450</v>
      </c>
      <c r="S2309" s="260" t="s">
        <v>2953</v>
      </c>
      <c r="X2309" s="65" t="s">
        <v>4416</v>
      </c>
      <c r="Y2309" s="6" t="s">
        <v>2953</v>
      </c>
    </row>
    <row r="2310" spans="2:25">
      <c r="B2310" s="449">
        <f t="shared" ref="B2310:B2373" si="6">+B2309+1</f>
        <v>3055</v>
      </c>
      <c r="C2310" s="397">
        <v>3962</v>
      </c>
      <c r="D2310" s="406">
        <v>3962</v>
      </c>
      <c r="E2310" s="65" t="s">
        <v>5027</v>
      </c>
      <c r="F2310" s="65">
        <v>4</v>
      </c>
      <c r="G2310" s="183" t="s">
        <v>706</v>
      </c>
      <c r="H2310" s="65" t="s">
        <v>3924</v>
      </c>
      <c r="J2310" s="65" t="s">
        <v>3792</v>
      </c>
      <c r="M2310" s="188">
        <v>173</v>
      </c>
      <c r="R2310" s="260" t="s">
        <v>2953</v>
      </c>
      <c r="S2310" s="260" t="s">
        <v>2953</v>
      </c>
      <c r="Y2310" s="6" t="s">
        <v>2953</v>
      </c>
    </row>
    <row r="2311" spans="2:25">
      <c r="B2311" s="449">
        <f t="shared" si="6"/>
        <v>3056</v>
      </c>
      <c r="C2311" s="397">
        <v>3963</v>
      </c>
      <c r="D2311" s="406">
        <v>3963</v>
      </c>
      <c r="E2311" s="65" t="s">
        <v>5028</v>
      </c>
      <c r="F2311" s="65">
        <v>4</v>
      </c>
      <c r="G2311" s="183" t="s">
        <v>706</v>
      </c>
      <c r="H2311" s="65" t="s">
        <v>3924</v>
      </c>
      <c r="J2311" s="65" t="s">
        <v>3792</v>
      </c>
      <c r="M2311" s="188">
        <v>174</v>
      </c>
      <c r="R2311" s="260" t="s">
        <v>2953</v>
      </c>
      <c r="S2311" s="260" t="s">
        <v>2953</v>
      </c>
      <c r="Y2311" s="6" t="s">
        <v>2953</v>
      </c>
    </row>
    <row r="2312" spans="2:25">
      <c r="B2312" s="449">
        <f t="shared" si="6"/>
        <v>3057</v>
      </c>
      <c r="C2312" s="397">
        <v>3964</v>
      </c>
      <c r="D2312" s="406">
        <v>3964</v>
      </c>
      <c r="E2312" s="65" t="s">
        <v>5029</v>
      </c>
      <c r="F2312" s="65">
        <v>4</v>
      </c>
      <c r="G2312" s="183" t="s">
        <v>706</v>
      </c>
      <c r="H2312" s="65" t="s">
        <v>3924</v>
      </c>
      <c r="J2312" s="65" t="s">
        <v>3792</v>
      </c>
      <c r="M2312" s="188">
        <v>174</v>
      </c>
      <c r="R2312" s="260" t="s">
        <v>2953</v>
      </c>
      <c r="S2312" s="260" t="s">
        <v>2953</v>
      </c>
      <c r="Y2312" s="6" t="s">
        <v>2953</v>
      </c>
    </row>
    <row r="2313" spans="2:25">
      <c r="B2313" s="449">
        <f t="shared" si="6"/>
        <v>3058</v>
      </c>
      <c r="C2313" s="397">
        <v>3965</v>
      </c>
      <c r="D2313" s="406">
        <v>3965</v>
      </c>
      <c r="E2313" s="65" t="s">
        <v>5030</v>
      </c>
      <c r="F2313" s="65">
        <v>4</v>
      </c>
      <c r="G2313" s="183" t="s">
        <v>706</v>
      </c>
      <c r="H2313" s="65" t="s">
        <v>3924</v>
      </c>
      <c r="J2313" s="65" t="s">
        <v>3792</v>
      </c>
      <c r="M2313" s="188">
        <v>174</v>
      </c>
      <c r="R2313" s="260" t="s">
        <v>2953</v>
      </c>
      <c r="S2313" s="260" t="s">
        <v>2953</v>
      </c>
      <c r="Y2313" s="6" t="s">
        <v>2953</v>
      </c>
    </row>
    <row r="2314" spans="2:25">
      <c r="B2314" s="449">
        <f t="shared" si="6"/>
        <v>3059</v>
      </c>
      <c r="C2314" s="397">
        <v>3966</v>
      </c>
      <c r="D2314" s="406">
        <v>3966</v>
      </c>
      <c r="E2314" s="65" t="s">
        <v>5031</v>
      </c>
      <c r="F2314" s="65">
        <v>4</v>
      </c>
      <c r="G2314" s="183" t="s">
        <v>706</v>
      </c>
      <c r="H2314" s="65" t="s">
        <v>3924</v>
      </c>
      <c r="J2314" s="65" t="s">
        <v>3792</v>
      </c>
      <c r="M2314" s="188">
        <v>175</v>
      </c>
      <c r="R2314" s="260" t="s">
        <v>4201</v>
      </c>
      <c r="S2314" s="260" t="s">
        <v>2953</v>
      </c>
      <c r="Y2314" s="6" t="s">
        <v>2953</v>
      </c>
    </row>
    <row r="2315" spans="2:25">
      <c r="B2315" s="449">
        <f t="shared" si="6"/>
        <v>3060</v>
      </c>
      <c r="C2315" s="397">
        <v>3967</v>
      </c>
      <c r="D2315" s="406">
        <v>3967</v>
      </c>
      <c r="E2315" s="65" t="s">
        <v>5032</v>
      </c>
      <c r="F2315" s="65">
        <v>4</v>
      </c>
      <c r="G2315" s="183" t="s">
        <v>706</v>
      </c>
      <c r="H2315" s="65" t="s">
        <v>2950</v>
      </c>
      <c r="J2315" s="65" t="s">
        <v>3862</v>
      </c>
      <c r="M2315" s="188">
        <v>176</v>
      </c>
      <c r="R2315" s="260" t="s">
        <v>2953</v>
      </c>
      <c r="S2315" s="260" t="s">
        <v>2953</v>
      </c>
      <c r="Y2315" s="6" t="s">
        <v>2953</v>
      </c>
    </row>
    <row r="2316" spans="2:25">
      <c r="B2316" s="450">
        <f t="shared" si="6"/>
        <v>3061</v>
      </c>
      <c r="C2316" s="397">
        <v>4900</v>
      </c>
      <c r="D2316" s="406" t="e">
        <v>#N/A</v>
      </c>
      <c r="E2316" s="241" t="s">
        <v>5033</v>
      </c>
      <c r="F2316" s="65">
        <v>4</v>
      </c>
      <c r="G2316" s="183" t="s">
        <v>706</v>
      </c>
      <c r="H2316" s="65" t="s">
        <v>2950</v>
      </c>
      <c r="J2316" s="65" t="s">
        <v>2963</v>
      </c>
      <c r="M2316" s="188">
        <v>177</v>
      </c>
      <c r="R2316" s="260" t="s">
        <v>2953</v>
      </c>
      <c r="S2316" s="260" t="s">
        <v>2953</v>
      </c>
      <c r="W2316" s="65" t="s">
        <v>5034</v>
      </c>
      <c r="Y2316" s="6" t="s">
        <v>2953</v>
      </c>
    </row>
    <row r="2317" spans="2:25">
      <c r="B2317" s="450">
        <f t="shared" si="6"/>
        <v>3062</v>
      </c>
      <c r="C2317" s="397">
        <v>4345</v>
      </c>
      <c r="D2317" s="406">
        <v>4345</v>
      </c>
      <c r="E2317" s="241" t="s">
        <v>5035</v>
      </c>
      <c r="F2317" s="241">
        <v>4</v>
      </c>
      <c r="G2317" s="242" t="s">
        <v>706</v>
      </c>
      <c r="H2317" s="241" t="s">
        <v>3924</v>
      </c>
      <c r="I2317" s="241"/>
      <c r="J2317" s="241" t="s">
        <v>2963</v>
      </c>
      <c r="K2317" s="241"/>
      <c r="L2317" s="241"/>
      <c r="M2317" s="241">
        <v>178</v>
      </c>
      <c r="R2317" s="260" t="s">
        <v>2953</v>
      </c>
      <c r="S2317" s="260" t="s">
        <v>2953</v>
      </c>
      <c r="W2317" s="65" t="s">
        <v>5034</v>
      </c>
      <c r="Y2317" s="6" t="s">
        <v>2953</v>
      </c>
    </row>
    <row r="2318" spans="2:25">
      <c r="B2318" s="449">
        <f t="shared" si="6"/>
        <v>3063</v>
      </c>
      <c r="C2318" s="397">
        <v>3968</v>
      </c>
      <c r="D2318" s="406">
        <v>3968</v>
      </c>
      <c r="E2318" s="65" t="s">
        <v>5036</v>
      </c>
      <c r="F2318" s="65">
        <v>4</v>
      </c>
      <c r="G2318" s="183" t="s">
        <v>706</v>
      </c>
      <c r="H2318" s="65" t="s">
        <v>3924</v>
      </c>
      <c r="J2318" s="65" t="s">
        <v>3792</v>
      </c>
      <c r="M2318" s="188">
        <v>179</v>
      </c>
      <c r="R2318" s="260" t="s">
        <v>2953</v>
      </c>
      <c r="S2318" s="260" t="s">
        <v>2953</v>
      </c>
      <c r="W2318" s="65" t="s">
        <v>4264</v>
      </c>
      <c r="Y2318" s="6" t="s">
        <v>2953</v>
      </c>
    </row>
    <row r="2319" spans="2:25">
      <c r="B2319" s="449">
        <f t="shared" si="6"/>
        <v>3064</v>
      </c>
      <c r="C2319" s="397">
        <v>3969</v>
      </c>
      <c r="D2319" s="406">
        <v>3969</v>
      </c>
      <c r="E2319" s="65" t="s">
        <v>5037</v>
      </c>
      <c r="F2319" s="65">
        <v>4</v>
      </c>
      <c r="G2319" s="183" t="s">
        <v>706</v>
      </c>
      <c r="H2319" s="65" t="s">
        <v>3924</v>
      </c>
      <c r="J2319" s="65" t="s">
        <v>3792</v>
      </c>
      <c r="M2319" s="188">
        <v>180</v>
      </c>
      <c r="R2319" s="260" t="s">
        <v>2953</v>
      </c>
      <c r="S2319" s="260" t="s">
        <v>2953</v>
      </c>
      <c r="W2319" s="65" t="s">
        <v>4264</v>
      </c>
      <c r="Y2319" s="6" t="s">
        <v>2953</v>
      </c>
    </row>
    <row r="2320" spans="2:25">
      <c r="B2320" s="449">
        <f t="shared" si="6"/>
        <v>3065</v>
      </c>
      <c r="C2320" s="397">
        <v>3970</v>
      </c>
      <c r="D2320" s="406">
        <v>3970</v>
      </c>
      <c r="E2320" s="65" t="s">
        <v>5038</v>
      </c>
      <c r="F2320" s="65">
        <v>4</v>
      </c>
      <c r="G2320" s="183" t="s">
        <v>706</v>
      </c>
      <c r="H2320" s="65" t="s">
        <v>3924</v>
      </c>
      <c r="J2320" s="65" t="s">
        <v>3792</v>
      </c>
      <c r="M2320" s="188">
        <v>180</v>
      </c>
      <c r="R2320" s="260" t="s">
        <v>2953</v>
      </c>
      <c r="S2320" s="260" t="s">
        <v>2953</v>
      </c>
      <c r="W2320" s="65" t="s">
        <v>4264</v>
      </c>
      <c r="Y2320" s="6" t="s">
        <v>2953</v>
      </c>
    </row>
    <row r="2321" spans="2:25">
      <c r="B2321" s="449">
        <f t="shared" si="6"/>
        <v>3066</v>
      </c>
      <c r="C2321" s="397">
        <v>3971</v>
      </c>
      <c r="D2321" s="406">
        <v>3971</v>
      </c>
      <c r="E2321" s="65" t="s">
        <v>5039</v>
      </c>
      <c r="F2321" s="65">
        <v>4</v>
      </c>
      <c r="G2321" s="183" t="s">
        <v>706</v>
      </c>
      <c r="H2321" s="65" t="s">
        <v>3924</v>
      </c>
      <c r="J2321" s="65" t="s">
        <v>3792</v>
      </c>
      <c r="M2321" s="188">
        <v>180</v>
      </c>
      <c r="R2321" s="260" t="s">
        <v>2953</v>
      </c>
      <c r="S2321" s="260" t="s">
        <v>2953</v>
      </c>
      <c r="W2321" s="65" t="s">
        <v>4264</v>
      </c>
      <c r="Y2321" s="6" t="s">
        <v>2953</v>
      </c>
    </row>
    <row r="2322" spans="2:25">
      <c r="B2322" s="449">
        <f t="shared" si="6"/>
        <v>3067</v>
      </c>
      <c r="C2322" s="397">
        <v>3972</v>
      </c>
      <c r="D2322" s="406">
        <v>3972</v>
      </c>
      <c r="E2322" s="65" t="s">
        <v>5040</v>
      </c>
      <c r="F2322" s="65">
        <v>4</v>
      </c>
      <c r="G2322" s="183" t="s">
        <v>706</v>
      </c>
      <c r="H2322" s="65" t="s">
        <v>3924</v>
      </c>
      <c r="J2322" s="65" t="s">
        <v>3792</v>
      </c>
      <c r="M2322" s="188">
        <v>181</v>
      </c>
      <c r="R2322" s="260" t="s">
        <v>2953</v>
      </c>
      <c r="S2322" s="260" t="s">
        <v>2953</v>
      </c>
      <c r="Y2322" s="6" t="s">
        <v>2953</v>
      </c>
    </row>
    <row r="2323" spans="2:25">
      <c r="B2323" s="449">
        <f t="shared" si="6"/>
        <v>3068</v>
      </c>
      <c r="C2323" s="397">
        <v>3973</v>
      </c>
      <c r="D2323" s="406">
        <v>3973</v>
      </c>
      <c r="E2323" s="65" t="s">
        <v>5041</v>
      </c>
      <c r="F2323" s="65">
        <v>4</v>
      </c>
      <c r="G2323" s="183" t="s">
        <v>706</v>
      </c>
      <c r="H2323" s="65" t="s">
        <v>3924</v>
      </c>
      <c r="J2323" s="65" t="s">
        <v>3792</v>
      </c>
      <c r="M2323" s="188">
        <v>182</v>
      </c>
      <c r="R2323" s="260" t="s">
        <v>2953</v>
      </c>
      <c r="S2323" s="260" t="s">
        <v>2953</v>
      </c>
      <c r="Y2323" s="6" t="s">
        <v>2953</v>
      </c>
    </row>
    <row r="2324" spans="2:25">
      <c r="B2324" s="449">
        <f t="shared" si="6"/>
        <v>3069</v>
      </c>
      <c r="C2324" s="397">
        <v>3975</v>
      </c>
      <c r="D2324" s="406">
        <v>3975</v>
      </c>
      <c r="E2324" s="65" t="s">
        <v>5042</v>
      </c>
      <c r="F2324" s="65">
        <v>4</v>
      </c>
      <c r="G2324" s="183" t="s">
        <v>706</v>
      </c>
      <c r="H2324" s="65" t="s">
        <v>3924</v>
      </c>
      <c r="J2324" s="65" t="s">
        <v>3792</v>
      </c>
      <c r="M2324" s="188">
        <v>184</v>
      </c>
      <c r="R2324" s="260" t="s">
        <v>4201</v>
      </c>
      <c r="S2324" s="260" t="s">
        <v>2953</v>
      </c>
      <c r="Y2324" s="6" t="s">
        <v>2953</v>
      </c>
    </row>
    <row r="2325" spans="2:25">
      <c r="B2325" s="449">
        <f t="shared" si="6"/>
        <v>3070</v>
      </c>
      <c r="C2325" s="397">
        <v>3977</v>
      </c>
      <c r="D2325" s="406">
        <v>3977</v>
      </c>
      <c r="E2325" s="65" t="s">
        <v>5043</v>
      </c>
      <c r="F2325" s="65">
        <v>4</v>
      </c>
      <c r="G2325" s="183" t="s">
        <v>706</v>
      </c>
      <c r="H2325" s="65" t="s">
        <v>2950</v>
      </c>
      <c r="J2325" s="65" t="s">
        <v>2963</v>
      </c>
      <c r="M2325" s="188">
        <v>186</v>
      </c>
      <c r="R2325" s="260" t="s">
        <v>2953</v>
      </c>
      <c r="S2325" s="260" t="s">
        <v>2953</v>
      </c>
      <c r="Y2325" s="6" t="s">
        <v>2953</v>
      </c>
    </row>
    <row r="2326" spans="2:25">
      <c r="B2326" s="449">
        <f t="shared" si="6"/>
        <v>3071</v>
      </c>
      <c r="C2326" s="397">
        <v>3979</v>
      </c>
      <c r="D2326" s="406">
        <v>3979</v>
      </c>
      <c r="E2326" s="65" t="s">
        <v>5044</v>
      </c>
      <c r="F2326" s="65">
        <v>4</v>
      </c>
      <c r="G2326" s="183" t="s">
        <v>706</v>
      </c>
      <c r="H2326" s="65" t="s">
        <v>2950</v>
      </c>
      <c r="J2326" s="65" t="s">
        <v>5045</v>
      </c>
      <c r="M2326" s="188">
        <v>188</v>
      </c>
      <c r="R2326" s="260" t="s">
        <v>2953</v>
      </c>
      <c r="S2326" s="260" t="s">
        <v>2953</v>
      </c>
      <c r="Y2326" s="6" t="s">
        <v>2953</v>
      </c>
    </row>
    <row r="2327" spans="2:25">
      <c r="B2327" s="449">
        <f t="shared" si="6"/>
        <v>3072</v>
      </c>
      <c r="C2327" s="417"/>
      <c r="D2327" s="418">
        <v>3981</v>
      </c>
      <c r="E2327" s="65" t="s">
        <v>5046</v>
      </c>
      <c r="F2327" s="65">
        <v>4</v>
      </c>
      <c r="G2327" s="183" t="s">
        <v>706</v>
      </c>
      <c r="H2327" s="65" t="s">
        <v>3924</v>
      </c>
      <c r="J2327" s="65" t="s">
        <v>3792</v>
      </c>
      <c r="M2327" s="188">
        <v>193</v>
      </c>
      <c r="R2327" s="260" t="s">
        <v>2953</v>
      </c>
      <c r="S2327" s="260" t="s">
        <v>2953</v>
      </c>
      <c r="Y2327" s="6" t="s">
        <v>2953</v>
      </c>
    </row>
    <row r="2328" spans="2:25">
      <c r="B2328" s="449">
        <f t="shared" si="6"/>
        <v>3073</v>
      </c>
      <c r="C2328" s="417"/>
      <c r="D2328" s="418">
        <v>3982</v>
      </c>
      <c r="E2328" s="65" t="s">
        <v>5047</v>
      </c>
      <c r="F2328" s="65">
        <v>4</v>
      </c>
      <c r="G2328" s="183" t="s">
        <v>706</v>
      </c>
      <c r="H2328" s="65" t="s">
        <v>3924</v>
      </c>
      <c r="J2328" s="65" t="s">
        <v>3792</v>
      </c>
      <c r="M2328" s="188">
        <v>193</v>
      </c>
      <c r="R2328" s="260" t="s">
        <v>2953</v>
      </c>
      <c r="S2328" s="260" t="s">
        <v>2953</v>
      </c>
      <c r="Y2328" s="6" t="s">
        <v>2953</v>
      </c>
    </row>
    <row r="2329" spans="2:25">
      <c r="B2329" s="449">
        <f t="shared" si="6"/>
        <v>3074</v>
      </c>
      <c r="C2329" s="417"/>
      <c r="D2329" s="418">
        <v>3983</v>
      </c>
      <c r="E2329" s="65" t="s">
        <v>5048</v>
      </c>
      <c r="F2329" s="65">
        <v>4</v>
      </c>
      <c r="G2329" s="183" t="s">
        <v>706</v>
      </c>
      <c r="H2329" s="65" t="s">
        <v>3924</v>
      </c>
      <c r="J2329" s="65" t="s">
        <v>3792</v>
      </c>
      <c r="M2329" s="188">
        <v>193</v>
      </c>
      <c r="R2329" s="260" t="s">
        <v>2953</v>
      </c>
      <c r="S2329" s="260" t="s">
        <v>2953</v>
      </c>
      <c r="Y2329" s="6" t="s">
        <v>2953</v>
      </c>
    </row>
    <row r="2330" spans="2:25">
      <c r="B2330" s="449">
        <f t="shared" si="6"/>
        <v>3075</v>
      </c>
      <c r="C2330" s="417"/>
      <c r="D2330" s="418" t="e">
        <v>#N/A</v>
      </c>
      <c r="E2330" s="65" t="s">
        <v>5049</v>
      </c>
      <c r="F2330" s="65">
        <v>4</v>
      </c>
      <c r="G2330" s="183" t="s">
        <v>706</v>
      </c>
      <c r="H2330" s="65" t="s">
        <v>3791</v>
      </c>
      <c r="J2330" s="65" t="s">
        <v>3792</v>
      </c>
      <c r="M2330" s="188">
        <v>193</v>
      </c>
      <c r="R2330" s="260" t="s">
        <v>2953</v>
      </c>
      <c r="S2330" s="260" t="s">
        <v>2953</v>
      </c>
      <c r="Y2330" s="6" t="s">
        <v>2953</v>
      </c>
    </row>
    <row r="2331" spans="2:25">
      <c r="B2331" s="449">
        <f t="shared" si="6"/>
        <v>3076</v>
      </c>
      <c r="C2331" s="417"/>
      <c r="D2331" s="418">
        <v>3985</v>
      </c>
      <c r="E2331" s="65" t="s">
        <v>5050</v>
      </c>
      <c r="F2331" s="65">
        <v>4</v>
      </c>
      <c r="G2331" s="183" t="s">
        <v>706</v>
      </c>
      <c r="H2331" s="65" t="s">
        <v>3924</v>
      </c>
      <c r="J2331" s="65" t="s">
        <v>3792</v>
      </c>
      <c r="M2331" s="188">
        <v>194</v>
      </c>
      <c r="R2331" s="260" t="s">
        <v>2953</v>
      </c>
      <c r="S2331" s="260" t="s">
        <v>2953</v>
      </c>
      <c r="Y2331" s="6" t="s">
        <v>2953</v>
      </c>
    </row>
    <row r="2332" spans="2:25">
      <c r="B2332" s="449">
        <f t="shared" si="6"/>
        <v>3077</v>
      </c>
      <c r="C2332" s="417"/>
      <c r="D2332" s="418">
        <v>3986</v>
      </c>
      <c r="E2332" s="65" t="s">
        <v>5051</v>
      </c>
      <c r="F2332" s="65">
        <v>4</v>
      </c>
      <c r="G2332" s="183" t="s">
        <v>706</v>
      </c>
      <c r="H2332" s="65" t="s">
        <v>3924</v>
      </c>
      <c r="J2332" s="65" t="s">
        <v>3792</v>
      </c>
      <c r="M2332" s="188">
        <v>194</v>
      </c>
      <c r="R2332" s="260" t="s">
        <v>2953</v>
      </c>
      <c r="S2332" s="260" t="s">
        <v>2953</v>
      </c>
      <c r="Y2332" s="6" t="s">
        <v>2953</v>
      </c>
    </row>
    <row r="2333" spans="2:25">
      <c r="B2333" s="449">
        <f t="shared" si="6"/>
        <v>3078</v>
      </c>
      <c r="C2333" s="417"/>
      <c r="D2333" s="418">
        <v>3987</v>
      </c>
      <c r="E2333" s="65" t="s">
        <v>5052</v>
      </c>
      <c r="F2333" s="65">
        <v>4</v>
      </c>
      <c r="G2333" s="183" t="s">
        <v>706</v>
      </c>
      <c r="H2333" s="65" t="s">
        <v>3924</v>
      </c>
      <c r="J2333" s="65" t="s">
        <v>3792</v>
      </c>
      <c r="M2333" s="188">
        <v>194</v>
      </c>
      <c r="R2333" s="260" t="s">
        <v>2953</v>
      </c>
      <c r="S2333" s="260" t="s">
        <v>2953</v>
      </c>
      <c r="Y2333" s="6" t="s">
        <v>2953</v>
      </c>
    </row>
    <row r="2334" spans="2:25">
      <c r="B2334" s="449">
        <f t="shared" si="6"/>
        <v>3079</v>
      </c>
      <c r="C2334" s="417"/>
      <c r="D2334" s="418">
        <v>3988</v>
      </c>
      <c r="E2334" s="65" t="s">
        <v>5053</v>
      </c>
      <c r="F2334" s="65">
        <v>4</v>
      </c>
      <c r="G2334" s="183" t="s">
        <v>706</v>
      </c>
      <c r="H2334" s="65" t="s">
        <v>3924</v>
      </c>
      <c r="J2334" s="65" t="s">
        <v>3792</v>
      </c>
      <c r="M2334" s="188">
        <v>194</v>
      </c>
      <c r="R2334" s="260" t="s">
        <v>2953</v>
      </c>
      <c r="S2334" s="260" t="s">
        <v>2953</v>
      </c>
      <c r="Y2334" s="6" t="s">
        <v>2953</v>
      </c>
    </row>
    <row r="2335" spans="2:25">
      <c r="B2335" s="449">
        <f t="shared" si="6"/>
        <v>3080</v>
      </c>
      <c r="C2335" s="417"/>
      <c r="D2335" s="418">
        <v>3989</v>
      </c>
      <c r="E2335" s="65" t="s">
        <v>5054</v>
      </c>
      <c r="F2335" s="65">
        <v>4</v>
      </c>
      <c r="G2335" s="183" t="s">
        <v>706</v>
      </c>
      <c r="H2335" s="65" t="s">
        <v>3924</v>
      </c>
      <c r="J2335" s="65" t="s">
        <v>3792</v>
      </c>
      <c r="M2335" s="188">
        <v>195</v>
      </c>
      <c r="R2335" s="260" t="s">
        <v>4201</v>
      </c>
      <c r="S2335" s="260" t="s">
        <v>2953</v>
      </c>
      <c r="Y2335" s="6" t="s">
        <v>2953</v>
      </c>
    </row>
    <row r="2336" spans="2:25">
      <c r="B2336" s="449">
        <f t="shared" si="6"/>
        <v>3081</v>
      </c>
      <c r="C2336" s="417"/>
      <c r="D2336" s="418">
        <v>3990</v>
      </c>
      <c r="E2336" s="65" t="s">
        <v>5055</v>
      </c>
      <c r="F2336" s="65">
        <v>4</v>
      </c>
      <c r="G2336" s="183" t="s">
        <v>706</v>
      </c>
      <c r="H2336" s="65" t="s">
        <v>2950</v>
      </c>
      <c r="J2336" s="65" t="s">
        <v>2963</v>
      </c>
      <c r="M2336" s="188">
        <v>196</v>
      </c>
      <c r="R2336" s="260" t="s">
        <v>2953</v>
      </c>
      <c r="S2336" s="260" t="s">
        <v>2953</v>
      </c>
      <c r="Y2336" s="6" t="s">
        <v>2953</v>
      </c>
    </row>
    <row r="2337" spans="2:25">
      <c r="B2337" s="449">
        <f t="shared" si="6"/>
        <v>3082</v>
      </c>
      <c r="C2337" s="417"/>
      <c r="D2337" s="418">
        <v>3991</v>
      </c>
      <c r="E2337" s="65" t="s">
        <v>5056</v>
      </c>
      <c r="F2337" s="65">
        <v>4</v>
      </c>
      <c r="G2337" s="183" t="s">
        <v>706</v>
      </c>
      <c r="H2337" s="65" t="s">
        <v>2950</v>
      </c>
      <c r="J2337" s="65" t="s">
        <v>2963</v>
      </c>
      <c r="M2337" s="188">
        <v>196</v>
      </c>
      <c r="R2337" s="260" t="s">
        <v>2953</v>
      </c>
      <c r="S2337" s="260" t="s">
        <v>2953</v>
      </c>
      <c r="Y2337" s="6" t="s">
        <v>2953</v>
      </c>
    </row>
    <row r="2338" spans="2:25">
      <c r="B2338" s="449">
        <f t="shared" si="6"/>
        <v>3083</v>
      </c>
      <c r="C2338" s="417"/>
      <c r="D2338" s="418">
        <v>3992</v>
      </c>
      <c r="E2338" s="65" t="s">
        <v>5057</v>
      </c>
      <c r="F2338" s="65">
        <v>4</v>
      </c>
      <c r="G2338" s="183" t="s">
        <v>706</v>
      </c>
      <c r="H2338" s="65" t="s">
        <v>2950</v>
      </c>
      <c r="J2338" s="65" t="s">
        <v>2963</v>
      </c>
      <c r="M2338" s="188">
        <v>196</v>
      </c>
      <c r="R2338" s="260" t="s">
        <v>2953</v>
      </c>
      <c r="S2338" s="260" t="s">
        <v>2953</v>
      </c>
      <c r="Y2338" s="6" t="s">
        <v>2953</v>
      </c>
    </row>
    <row r="2339" spans="2:25">
      <c r="B2339" s="449">
        <f t="shared" si="6"/>
        <v>3084</v>
      </c>
      <c r="C2339" s="417"/>
      <c r="D2339" s="418" t="e">
        <v>#N/A</v>
      </c>
      <c r="E2339" s="65" t="s">
        <v>5058</v>
      </c>
      <c r="F2339" s="65">
        <v>4</v>
      </c>
      <c r="G2339" s="183" t="s">
        <v>706</v>
      </c>
      <c r="H2339" s="65" t="s">
        <v>2950</v>
      </c>
      <c r="J2339" s="65" t="s">
        <v>2963</v>
      </c>
      <c r="M2339" s="188">
        <v>196</v>
      </c>
      <c r="R2339" s="260" t="s">
        <v>2953</v>
      </c>
      <c r="S2339" s="260" t="s">
        <v>2953</v>
      </c>
      <c r="Y2339" s="6" t="s">
        <v>2953</v>
      </c>
    </row>
    <row r="2340" spans="2:25">
      <c r="B2340" s="449">
        <f t="shared" si="6"/>
        <v>3085</v>
      </c>
      <c r="C2340" s="417">
        <v>3994</v>
      </c>
      <c r="D2340" s="418">
        <v>3994</v>
      </c>
      <c r="E2340" s="65" t="s">
        <v>5059</v>
      </c>
      <c r="F2340" s="65">
        <v>4</v>
      </c>
      <c r="G2340" s="183" t="s">
        <v>706</v>
      </c>
      <c r="H2340" s="65" t="s">
        <v>3924</v>
      </c>
      <c r="J2340" s="65" t="s">
        <v>3792</v>
      </c>
      <c r="M2340" s="188">
        <v>197</v>
      </c>
      <c r="R2340" s="260" t="s">
        <v>4452</v>
      </c>
      <c r="S2340" s="260" t="s">
        <v>2953</v>
      </c>
      <c r="Y2340" s="6" t="s">
        <v>2953</v>
      </c>
    </row>
    <row r="2341" spans="2:25">
      <c r="B2341" s="449">
        <f t="shared" si="6"/>
        <v>3086</v>
      </c>
      <c r="C2341" s="397">
        <v>3995</v>
      </c>
      <c r="D2341" s="406">
        <v>3995</v>
      </c>
      <c r="E2341" s="65" t="s">
        <v>5060</v>
      </c>
      <c r="F2341" s="65">
        <v>4</v>
      </c>
      <c r="G2341" s="183" t="s">
        <v>706</v>
      </c>
      <c r="H2341" s="65" t="s">
        <v>3924</v>
      </c>
      <c r="J2341" s="65" t="s">
        <v>3792</v>
      </c>
      <c r="M2341" s="188">
        <v>198</v>
      </c>
      <c r="R2341" s="260" t="s">
        <v>2953</v>
      </c>
      <c r="S2341" s="260" t="s">
        <v>2953</v>
      </c>
      <c r="Y2341" s="6" t="s">
        <v>2953</v>
      </c>
    </row>
    <row r="2342" spans="2:25">
      <c r="B2342" s="449">
        <f t="shared" si="6"/>
        <v>3087</v>
      </c>
      <c r="C2342" s="397">
        <v>3999</v>
      </c>
      <c r="D2342" s="406">
        <v>3999</v>
      </c>
      <c r="E2342" s="65" t="s">
        <v>5061</v>
      </c>
      <c r="F2342" s="65">
        <v>4</v>
      </c>
      <c r="G2342" s="183" t="s">
        <v>706</v>
      </c>
      <c r="H2342" s="65" t="s">
        <v>3924</v>
      </c>
      <c r="J2342" s="65" t="s">
        <v>3792</v>
      </c>
      <c r="M2342" s="188">
        <v>198</v>
      </c>
      <c r="R2342" s="260" t="s">
        <v>4255</v>
      </c>
      <c r="S2342" s="260" t="s">
        <v>2953</v>
      </c>
      <c r="Y2342" s="6" t="s">
        <v>2953</v>
      </c>
    </row>
    <row r="2343" spans="2:25">
      <c r="B2343" s="449">
        <f t="shared" si="6"/>
        <v>3088</v>
      </c>
      <c r="C2343" s="397">
        <v>4000</v>
      </c>
      <c r="D2343" s="406">
        <v>4000</v>
      </c>
      <c r="E2343" s="65" t="s">
        <v>5062</v>
      </c>
      <c r="F2343" s="65">
        <v>4</v>
      </c>
      <c r="G2343" s="183" t="s">
        <v>706</v>
      </c>
      <c r="H2343" s="65" t="s">
        <v>3924</v>
      </c>
      <c r="J2343" s="65" t="s">
        <v>3792</v>
      </c>
      <c r="M2343" s="188">
        <v>198</v>
      </c>
      <c r="R2343" s="260" t="s">
        <v>2953</v>
      </c>
      <c r="S2343" s="260" t="s">
        <v>2953</v>
      </c>
      <c r="Y2343" s="6" t="s">
        <v>2953</v>
      </c>
    </row>
    <row r="2344" spans="2:25">
      <c r="B2344" s="449">
        <f t="shared" si="6"/>
        <v>3089</v>
      </c>
      <c r="C2344" s="404">
        <v>4001</v>
      </c>
      <c r="D2344" s="409" t="e">
        <v>#N/A</v>
      </c>
      <c r="E2344" s="282" t="s">
        <v>5063</v>
      </c>
      <c r="F2344" s="65">
        <v>4</v>
      </c>
      <c r="G2344" s="183" t="s">
        <v>706</v>
      </c>
      <c r="H2344" s="65" t="s">
        <v>3924</v>
      </c>
      <c r="J2344" s="65" t="s">
        <v>3792</v>
      </c>
      <c r="M2344" s="188">
        <v>198</v>
      </c>
      <c r="R2344" s="260" t="s">
        <v>2953</v>
      </c>
      <c r="S2344" s="260" t="s">
        <v>2953</v>
      </c>
      <c r="Y2344" s="6" t="s">
        <v>2953</v>
      </c>
    </row>
    <row r="2345" spans="2:25">
      <c r="B2345" s="449">
        <f t="shared" si="6"/>
        <v>3090</v>
      </c>
      <c r="C2345" s="397">
        <v>4002</v>
      </c>
      <c r="D2345" s="406">
        <v>4002</v>
      </c>
      <c r="E2345" s="65" t="s">
        <v>5064</v>
      </c>
      <c r="F2345" s="65">
        <v>4</v>
      </c>
      <c r="G2345" s="183" t="s">
        <v>706</v>
      </c>
      <c r="H2345" s="65" t="s">
        <v>3924</v>
      </c>
      <c r="J2345" s="65" t="s">
        <v>3792</v>
      </c>
      <c r="M2345" s="188">
        <v>199</v>
      </c>
      <c r="R2345" s="260" t="s">
        <v>4434</v>
      </c>
      <c r="S2345" s="260" t="s">
        <v>2953</v>
      </c>
      <c r="Y2345" s="6" t="s">
        <v>2953</v>
      </c>
    </row>
    <row r="2346" spans="2:25">
      <c r="B2346" s="449">
        <f t="shared" si="6"/>
        <v>3091</v>
      </c>
      <c r="C2346" s="397">
        <v>4003</v>
      </c>
      <c r="D2346" s="406">
        <v>4003</v>
      </c>
      <c r="E2346" s="65" t="s">
        <v>5065</v>
      </c>
      <c r="F2346" s="65">
        <v>4</v>
      </c>
      <c r="G2346" s="183" t="s">
        <v>706</v>
      </c>
      <c r="H2346" s="65" t="s">
        <v>3924</v>
      </c>
      <c r="J2346" s="65" t="s">
        <v>3792</v>
      </c>
      <c r="M2346" s="188">
        <v>200</v>
      </c>
      <c r="R2346" s="260" t="s">
        <v>4224</v>
      </c>
      <c r="S2346" s="260" t="s">
        <v>3976</v>
      </c>
      <c r="Y2346" s="6" t="s">
        <v>2953</v>
      </c>
    </row>
    <row r="2347" spans="2:25">
      <c r="B2347" s="449">
        <f t="shared" si="6"/>
        <v>3092</v>
      </c>
      <c r="C2347" s="397">
        <v>4004</v>
      </c>
      <c r="D2347" s="406">
        <v>4004</v>
      </c>
      <c r="E2347" s="65" t="s">
        <v>5066</v>
      </c>
      <c r="F2347" s="65">
        <v>4</v>
      </c>
      <c r="G2347" s="183" t="s">
        <v>706</v>
      </c>
      <c r="H2347" s="65" t="s">
        <v>3791</v>
      </c>
      <c r="J2347" s="65" t="s">
        <v>3792</v>
      </c>
      <c r="M2347" s="188">
        <v>201</v>
      </c>
      <c r="P2347" s="455" t="s">
        <v>4029</v>
      </c>
      <c r="R2347" s="260" t="s">
        <v>4434</v>
      </c>
      <c r="S2347" s="260" t="s">
        <v>2953</v>
      </c>
      <c r="Y2347" s="6" t="s">
        <v>2953</v>
      </c>
    </row>
    <row r="2348" spans="2:25">
      <c r="B2348" s="449">
        <f t="shared" si="6"/>
        <v>3093</v>
      </c>
      <c r="C2348" s="397">
        <v>4005</v>
      </c>
      <c r="D2348" s="406">
        <v>4005</v>
      </c>
      <c r="E2348" s="65" t="s">
        <v>5067</v>
      </c>
      <c r="F2348" s="65">
        <v>4</v>
      </c>
      <c r="G2348" s="183" t="s">
        <v>706</v>
      </c>
      <c r="H2348" s="65" t="s">
        <v>3791</v>
      </c>
      <c r="J2348" s="65" t="s">
        <v>3792</v>
      </c>
      <c r="M2348" s="188">
        <v>201</v>
      </c>
      <c r="P2348" s="455" t="s">
        <v>4029</v>
      </c>
      <c r="R2348" s="260" t="s">
        <v>4434</v>
      </c>
      <c r="S2348" s="260" t="s">
        <v>2953</v>
      </c>
      <c r="Y2348" s="6" t="s">
        <v>2953</v>
      </c>
    </row>
    <row r="2349" spans="2:25">
      <c r="B2349" s="449">
        <f t="shared" si="6"/>
        <v>3094</v>
      </c>
      <c r="C2349" s="397">
        <v>4006</v>
      </c>
      <c r="D2349" s="406">
        <v>4006</v>
      </c>
      <c r="E2349" s="65" t="s">
        <v>5068</v>
      </c>
      <c r="F2349" s="65">
        <v>4</v>
      </c>
      <c r="G2349" s="183" t="s">
        <v>706</v>
      </c>
      <c r="H2349" s="65" t="s">
        <v>3791</v>
      </c>
      <c r="J2349" s="65" t="s">
        <v>3792</v>
      </c>
      <c r="M2349" s="188">
        <v>201</v>
      </c>
      <c r="P2349" s="455" t="s">
        <v>4029</v>
      </c>
      <c r="R2349" s="260" t="s">
        <v>4434</v>
      </c>
      <c r="S2349" s="260" t="s">
        <v>2953</v>
      </c>
      <c r="Y2349" s="6" t="s">
        <v>2953</v>
      </c>
    </row>
    <row r="2350" spans="2:25">
      <c r="B2350" s="449">
        <f t="shared" si="6"/>
        <v>3095</v>
      </c>
      <c r="C2350" s="399">
        <v>4007</v>
      </c>
      <c r="D2350" s="408" t="e">
        <v>#N/A</v>
      </c>
      <c r="E2350" s="282" t="s">
        <v>5069</v>
      </c>
      <c r="F2350" s="65">
        <v>4</v>
      </c>
      <c r="G2350" s="183" t="s">
        <v>706</v>
      </c>
      <c r="H2350" s="65" t="s">
        <v>3791</v>
      </c>
      <c r="J2350" s="65" t="s">
        <v>3792</v>
      </c>
      <c r="M2350" s="188">
        <v>201</v>
      </c>
      <c r="P2350" s="455" t="s">
        <v>4029</v>
      </c>
      <c r="R2350" s="260" t="s">
        <v>2953</v>
      </c>
      <c r="S2350" s="260" t="s">
        <v>2953</v>
      </c>
      <c r="Y2350" s="6" t="s">
        <v>2953</v>
      </c>
    </row>
    <row r="2351" spans="2:25">
      <c r="B2351" s="449">
        <f t="shared" si="6"/>
        <v>3096</v>
      </c>
      <c r="C2351" s="397">
        <v>4008</v>
      </c>
      <c r="D2351" s="406">
        <v>4008</v>
      </c>
      <c r="E2351" s="65" t="s">
        <v>5070</v>
      </c>
      <c r="F2351" s="65">
        <v>4</v>
      </c>
      <c r="G2351" s="183" t="s">
        <v>706</v>
      </c>
      <c r="H2351" s="65" t="s">
        <v>3924</v>
      </c>
      <c r="J2351" s="65" t="s">
        <v>3792</v>
      </c>
      <c r="M2351" s="188">
        <v>202</v>
      </c>
      <c r="R2351" s="260" t="s">
        <v>2953</v>
      </c>
      <c r="S2351" s="260" t="s">
        <v>2953</v>
      </c>
      <c r="Y2351" s="6" t="s">
        <v>2953</v>
      </c>
    </row>
    <row r="2352" spans="2:25">
      <c r="B2352" s="449">
        <f t="shared" si="6"/>
        <v>3097</v>
      </c>
      <c r="C2352" s="397">
        <v>4009</v>
      </c>
      <c r="D2352" s="406">
        <v>4009</v>
      </c>
      <c r="E2352" s="65" t="s">
        <v>5071</v>
      </c>
      <c r="F2352" s="65">
        <v>4</v>
      </c>
      <c r="G2352" s="183" t="s">
        <v>706</v>
      </c>
      <c r="H2352" s="65" t="s">
        <v>3924</v>
      </c>
      <c r="J2352" s="65" t="s">
        <v>3792</v>
      </c>
      <c r="M2352" s="188">
        <v>203</v>
      </c>
      <c r="R2352" s="260" t="s">
        <v>2953</v>
      </c>
      <c r="S2352" s="260" t="s">
        <v>2953</v>
      </c>
      <c r="Y2352" s="6" t="s">
        <v>2953</v>
      </c>
    </row>
    <row r="2353" spans="2:25">
      <c r="B2353" s="449">
        <f t="shared" si="6"/>
        <v>3098</v>
      </c>
      <c r="C2353" s="397">
        <v>4010</v>
      </c>
      <c r="D2353" s="406">
        <v>4010</v>
      </c>
      <c r="E2353" s="65" t="s">
        <v>5072</v>
      </c>
      <c r="F2353" s="65">
        <v>4</v>
      </c>
      <c r="G2353" s="183" t="s">
        <v>706</v>
      </c>
      <c r="H2353" s="65" t="s">
        <v>3924</v>
      </c>
      <c r="J2353" s="65" t="s">
        <v>3792</v>
      </c>
      <c r="M2353" s="188">
        <v>204</v>
      </c>
      <c r="R2353" s="260" t="s">
        <v>2953</v>
      </c>
      <c r="S2353" s="260" t="s">
        <v>2953</v>
      </c>
      <c r="Y2353" s="6" t="s">
        <v>2953</v>
      </c>
    </row>
    <row r="2354" spans="2:25">
      <c r="B2354" s="449">
        <f t="shared" si="6"/>
        <v>3099</v>
      </c>
      <c r="C2354" s="397">
        <v>4011</v>
      </c>
      <c r="D2354" s="406">
        <v>4011</v>
      </c>
      <c r="E2354" s="65" t="s">
        <v>5073</v>
      </c>
      <c r="F2354" s="65">
        <v>4</v>
      </c>
      <c r="G2354" s="183" t="s">
        <v>706</v>
      </c>
      <c r="H2354" s="65" t="s">
        <v>3924</v>
      </c>
      <c r="J2354" s="65" t="s">
        <v>3792</v>
      </c>
      <c r="M2354" s="188">
        <v>205</v>
      </c>
      <c r="R2354" s="260" t="s">
        <v>2953</v>
      </c>
      <c r="S2354" s="260" t="s">
        <v>2953</v>
      </c>
      <c r="Y2354" s="6" t="s">
        <v>2953</v>
      </c>
    </row>
    <row r="2355" spans="2:25">
      <c r="B2355" s="449">
        <f t="shared" si="6"/>
        <v>3100</v>
      </c>
      <c r="C2355" s="397">
        <v>4012</v>
      </c>
      <c r="D2355" s="406">
        <v>4012</v>
      </c>
      <c r="E2355" s="65" t="s">
        <v>5074</v>
      </c>
      <c r="F2355" s="65">
        <v>4</v>
      </c>
      <c r="G2355" s="183" t="s">
        <v>706</v>
      </c>
      <c r="H2355" s="65" t="s">
        <v>3791</v>
      </c>
      <c r="J2355" s="65" t="s">
        <v>3792</v>
      </c>
      <c r="M2355" s="188">
        <v>206</v>
      </c>
      <c r="R2355" s="260" t="s">
        <v>2953</v>
      </c>
      <c r="S2355" s="260" t="s">
        <v>2953</v>
      </c>
      <c r="Y2355" s="6" t="s">
        <v>2953</v>
      </c>
    </row>
    <row r="2356" spans="2:25">
      <c r="B2356" s="449">
        <f t="shared" si="6"/>
        <v>3101</v>
      </c>
      <c r="C2356" s="397">
        <v>4013</v>
      </c>
      <c r="D2356" s="406">
        <v>4013</v>
      </c>
      <c r="E2356" s="65" t="s">
        <v>5075</v>
      </c>
      <c r="F2356" s="65">
        <v>4</v>
      </c>
      <c r="G2356" s="183" t="s">
        <v>706</v>
      </c>
      <c r="H2356" s="65" t="s">
        <v>3791</v>
      </c>
      <c r="J2356" s="65" t="s">
        <v>3792</v>
      </c>
      <c r="M2356" s="188">
        <v>206</v>
      </c>
      <c r="R2356" s="260" t="s">
        <v>2953</v>
      </c>
      <c r="S2356" s="260" t="s">
        <v>2953</v>
      </c>
      <c r="Y2356" s="6" t="s">
        <v>2953</v>
      </c>
    </row>
    <row r="2357" spans="2:25">
      <c r="B2357" s="449">
        <f t="shared" si="6"/>
        <v>3102</v>
      </c>
      <c r="C2357" s="397">
        <v>4014</v>
      </c>
      <c r="D2357" s="406">
        <v>4014</v>
      </c>
      <c r="E2357" s="65" t="s">
        <v>5076</v>
      </c>
      <c r="F2357" s="65">
        <v>4</v>
      </c>
      <c r="G2357" s="183" t="s">
        <v>706</v>
      </c>
      <c r="H2357" s="65" t="s">
        <v>3791</v>
      </c>
      <c r="J2357" s="65" t="s">
        <v>3792</v>
      </c>
      <c r="M2357" s="188">
        <v>206</v>
      </c>
      <c r="R2357" s="260" t="s">
        <v>2953</v>
      </c>
      <c r="S2357" s="260" t="s">
        <v>2953</v>
      </c>
      <c r="Y2357" s="6" t="s">
        <v>2953</v>
      </c>
    </row>
    <row r="2358" spans="2:25">
      <c r="B2358" s="449">
        <f t="shared" si="6"/>
        <v>3103</v>
      </c>
      <c r="C2358" s="399">
        <v>4015</v>
      </c>
      <c r="D2358" s="408" t="e">
        <v>#N/A</v>
      </c>
      <c r="E2358" s="282" t="s">
        <v>5077</v>
      </c>
      <c r="F2358" s="65">
        <v>4</v>
      </c>
      <c r="G2358" s="183" t="s">
        <v>706</v>
      </c>
      <c r="H2358" s="65" t="s">
        <v>3924</v>
      </c>
      <c r="J2358" s="65" t="s">
        <v>3792</v>
      </c>
      <c r="M2358" s="188">
        <v>206</v>
      </c>
      <c r="R2358" s="260" t="s">
        <v>2953</v>
      </c>
      <c r="S2358" s="260" t="s">
        <v>2953</v>
      </c>
      <c r="Y2358" s="6" t="s">
        <v>2953</v>
      </c>
    </row>
    <row r="2359" spans="2:25">
      <c r="B2359" s="449">
        <f t="shared" si="6"/>
        <v>3104</v>
      </c>
      <c r="C2359" s="397">
        <v>4016</v>
      </c>
      <c r="D2359" s="406">
        <v>4016</v>
      </c>
      <c r="E2359" s="65" t="s">
        <v>5078</v>
      </c>
      <c r="F2359" s="65">
        <v>4</v>
      </c>
      <c r="G2359" s="183" t="s">
        <v>706</v>
      </c>
      <c r="H2359" s="65" t="s">
        <v>3924</v>
      </c>
      <c r="J2359" s="65" t="s">
        <v>3792</v>
      </c>
      <c r="M2359" s="188">
        <v>207</v>
      </c>
      <c r="R2359" s="260" t="s">
        <v>2953</v>
      </c>
      <c r="S2359" s="260" t="s">
        <v>2953</v>
      </c>
      <c r="Y2359" s="6" t="s">
        <v>2953</v>
      </c>
    </row>
    <row r="2360" spans="2:25">
      <c r="B2360" s="449">
        <f t="shared" si="6"/>
        <v>3105</v>
      </c>
      <c r="C2360" s="397">
        <v>4017</v>
      </c>
      <c r="D2360" s="406">
        <v>4017</v>
      </c>
      <c r="E2360" s="65" t="s">
        <v>5079</v>
      </c>
      <c r="F2360" s="65">
        <v>4</v>
      </c>
      <c r="G2360" s="183" t="s">
        <v>706</v>
      </c>
      <c r="H2360" s="65" t="s">
        <v>3791</v>
      </c>
      <c r="J2360" s="65" t="s">
        <v>3792</v>
      </c>
      <c r="M2360" s="188">
        <v>208</v>
      </c>
      <c r="R2360" s="260" t="s">
        <v>2953</v>
      </c>
      <c r="S2360" s="260" t="s">
        <v>2953</v>
      </c>
      <c r="Y2360" s="6" t="s">
        <v>2953</v>
      </c>
    </row>
    <row r="2361" spans="2:25">
      <c r="B2361" s="449">
        <f t="shared" si="6"/>
        <v>3106</v>
      </c>
      <c r="C2361" s="397">
        <v>4018</v>
      </c>
      <c r="D2361" s="406">
        <v>4018</v>
      </c>
      <c r="E2361" s="65" t="s">
        <v>5080</v>
      </c>
      <c r="F2361" s="65">
        <v>4</v>
      </c>
      <c r="G2361" s="183" t="s">
        <v>706</v>
      </c>
      <c r="H2361" s="65" t="s">
        <v>3924</v>
      </c>
      <c r="J2361" s="65" t="s">
        <v>3792</v>
      </c>
      <c r="M2361" s="188">
        <v>209</v>
      </c>
      <c r="R2361" s="260" t="s">
        <v>2953</v>
      </c>
      <c r="S2361" s="260" t="s">
        <v>2953</v>
      </c>
      <c r="Y2361" s="6" t="s">
        <v>2953</v>
      </c>
    </row>
    <row r="2362" spans="2:25">
      <c r="B2362" s="449">
        <f t="shared" si="6"/>
        <v>3107</v>
      </c>
      <c r="C2362" s="397">
        <v>4019</v>
      </c>
      <c r="D2362" s="406">
        <v>4019</v>
      </c>
      <c r="E2362" s="65" t="s">
        <v>5081</v>
      </c>
      <c r="F2362" s="65">
        <v>4</v>
      </c>
      <c r="G2362" s="183" t="s">
        <v>706</v>
      </c>
      <c r="H2362" s="65" t="s">
        <v>3791</v>
      </c>
      <c r="J2362" s="65" t="s">
        <v>3792</v>
      </c>
      <c r="M2362" s="188">
        <v>210</v>
      </c>
      <c r="R2362" s="260" t="s">
        <v>3992</v>
      </c>
      <c r="S2362" s="260" t="s">
        <v>2953</v>
      </c>
      <c r="Y2362" s="6" t="s">
        <v>2953</v>
      </c>
    </row>
    <row r="2363" spans="2:25">
      <c r="B2363" s="449">
        <f t="shared" si="6"/>
        <v>3108</v>
      </c>
      <c r="C2363" s="397">
        <v>4020</v>
      </c>
      <c r="D2363" s="406">
        <v>4020</v>
      </c>
      <c r="E2363" s="65" t="s">
        <v>5082</v>
      </c>
      <c r="F2363" s="65">
        <v>4</v>
      </c>
      <c r="G2363" s="183" t="s">
        <v>706</v>
      </c>
      <c r="H2363" s="65" t="s">
        <v>3924</v>
      </c>
      <c r="J2363" s="65" t="s">
        <v>3792</v>
      </c>
      <c r="M2363" s="188">
        <v>211</v>
      </c>
      <c r="R2363" s="260" t="s">
        <v>2953</v>
      </c>
      <c r="S2363" s="260" t="s">
        <v>4036</v>
      </c>
      <c r="X2363" s="65" t="s">
        <v>4741</v>
      </c>
      <c r="Y2363" s="6" t="s">
        <v>3226</v>
      </c>
    </row>
    <row r="2364" spans="2:25">
      <c r="B2364" s="449">
        <f t="shared" si="6"/>
        <v>3109</v>
      </c>
      <c r="C2364" s="397">
        <v>4021</v>
      </c>
      <c r="D2364" s="406">
        <v>4021</v>
      </c>
      <c r="E2364" s="65" t="s">
        <v>5083</v>
      </c>
      <c r="F2364" s="65">
        <v>4</v>
      </c>
      <c r="G2364" s="183" t="s">
        <v>706</v>
      </c>
      <c r="H2364" s="65" t="s">
        <v>3791</v>
      </c>
      <c r="J2364" s="65" t="s">
        <v>3792</v>
      </c>
      <c r="M2364" s="188">
        <v>212</v>
      </c>
      <c r="R2364" s="260" t="s">
        <v>2953</v>
      </c>
      <c r="S2364" s="260" t="s">
        <v>2953</v>
      </c>
      <c r="Y2364" s="6" t="s">
        <v>2953</v>
      </c>
    </row>
    <row r="2365" spans="2:25">
      <c r="B2365" s="449">
        <f t="shared" si="6"/>
        <v>3110</v>
      </c>
      <c r="C2365" s="397">
        <v>4022</v>
      </c>
      <c r="D2365" s="406">
        <v>4022</v>
      </c>
      <c r="E2365" s="65" t="s">
        <v>5084</v>
      </c>
      <c r="F2365" s="65">
        <v>4</v>
      </c>
      <c r="G2365" s="183" t="s">
        <v>706</v>
      </c>
      <c r="H2365" s="65" t="s">
        <v>3924</v>
      </c>
      <c r="J2365" s="65" t="s">
        <v>3792</v>
      </c>
      <c r="M2365" s="188">
        <v>213</v>
      </c>
      <c r="R2365" s="260" t="s">
        <v>2953</v>
      </c>
      <c r="S2365" s="260" t="s">
        <v>4036</v>
      </c>
      <c r="Y2365" s="6" t="s">
        <v>2953</v>
      </c>
    </row>
    <row r="2366" spans="2:25">
      <c r="B2366" s="449">
        <f t="shared" si="6"/>
        <v>3111</v>
      </c>
      <c r="C2366" s="397">
        <v>4023</v>
      </c>
      <c r="D2366" s="406">
        <v>4023</v>
      </c>
      <c r="E2366" s="65" t="s">
        <v>5085</v>
      </c>
      <c r="F2366" s="65">
        <v>4</v>
      </c>
      <c r="G2366" s="183" t="s">
        <v>706</v>
      </c>
      <c r="H2366" s="65" t="s">
        <v>3791</v>
      </c>
      <c r="J2366" s="65" t="s">
        <v>3792</v>
      </c>
      <c r="M2366" s="188">
        <v>214</v>
      </c>
      <c r="R2366" s="260" t="s">
        <v>2953</v>
      </c>
      <c r="S2366" s="260" t="s">
        <v>2953</v>
      </c>
      <c r="Y2366" s="6" t="s">
        <v>2953</v>
      </c>
    </row>
    <row r="2367" spans="2:25">
      <c r="B2367" s="449">
        <f t="shared" si="6"/>
        <v>3112</v>
      </c>
      <c r="C2367" s="397">
        <v>4024</v>
      </c>
      <c r="D2367" s="406">
        <v>4024</v>
      </c>
      <c r="E2367" s="65" t="s">
        <v>5086</v>
      </c>
      <c r="F2367" s="65">
        <v>4</v>
      </c>
      <c r="G2367" s="183" t="s">
        <v>706</v>
      </c>
      <c r="H2367" s="65" t="s">
        <v>3924</v>
      </c>
      <c r="J2367" s="65" t="s">
        <v>3792</v>
      </c>
      <c r="M2367" s="188">
        <v>215</v>
      </c>
      <c r="R2367" s="260" t="s">
        <v>3928</v>
      </c>
      <c r="S2367" s="260" t="s">
        <v>2953</v>
      </c>
      <c r="Y2367" s="6" t="s">
        <v>2953</v>
      </c>
    </row>
    <row r="2368" spans="2:25">
      <c r="B2368" s="449">
        <f t="shared" si="6"/>
        <v>3113</v>
      </c>
      <c r="C2368" s="397">
        <v>4025</v>
      </c>
      <c r="D2368" s="406">
        <v>4025</v>
      </c>
      <c r="E2368" s="65" t="s">
        <v>5087</v>
      </c>
      <c r="F2368" s="65">
        <v>4</v>
      </c>
      <c r="G2368" s="183" t="s">
        <v>706</v>
      </c>
      <c r="H2368" s="65" t="s">
        <v>3791</v>
      </c>
      <c r="J2368" s="65" t="s">
        <v>3792</v>
      </c>
      <c r="M2368" s="188">
        <v>216</v>
      </c>
      <c r="R2368" s="260" t="s">
        <v>3928</v>
      </c>
      <c r="S2368" s="260" t="s">
        <v>2953</v>
      </c>
      <c r="Y2368" s="6" t="s">
        <v>2953</v>
      </c>
    </row>
    <row r="2369" spans="2:25">
      <c r="B2369" s="449">
        <f t="shared" si="6"/>
        <v>3114</v>
      </c>
      <c r="C2369" s="397">
        <v>4026</v>
      </c>
      <c r="D2369" s="406">
        <v>4026</v>
      </c>
      <c r="E2369" s="65" t="s">
        <v>5088</v>
      </c>
      <c r="F2369" s="65">
        <v>4</v>
      </c>
      <c r="G2369" s="183" t="s">
        <v>706</v>
      </c>
      <c r="H2369" s="65" t="s">
        <v>3924</v>
      </c>
      <c r="J2369" s="65" t="s">
        <v>3792</v>
      </c>
      <c r="M2369" s="188">
        <v>217</v>
      </c>
      <c r="R2369" s="260" t="s">
        <v>2953</v>
      </c>
      <c r="S2369" s="260" t="s">
        <v>4036</v>
      </c>
      <c r="Y2369" s="6" t="s">
        <v>2953</v>
      </c>
    </row>
    <row r="2370" spans="2:25">
      <c r="B2370" s="449">
        <f t="shared" si="6"/>
        <v>3115</v>
      </c>
      <c r="C2370" s="397">
        <v>4027</v>
      </c>
      <c r="D2370" s="406">
        <v>4027</v>
      </c>
      <c r="E2370" s="65" t="s">
        <v>5089</v>
      </c>
      <c r="F2370" s="65">
        <v>4</v>
      </c>
      <c r="G2370" s="183" t="s">
        <v>706</v>
      </c>
      <c r="H2370" s="65" t="s">
        <v>3924</v>
      </c>
      <c r="J2370" s="65" t="s">
        <v>3792</v>
      </c>
      <c r="M2370" s="188">
        <v>218</v>
      </c>
      <c r="R2370" s="260" t="s">
        <v>2953</v>
      </c>
      <c r="S2370" s="260" t="s">
        <v>2953</v>
      </c>
      <c r="X2370" s="65" t="s">
        <v>4980</v>
      </c>
      <c r="Y2370" s="6" t="s">
        <v>2953</v>
      </c>
    </row>
    <row r="2371" spans="2:25">
      <c r="B2371" s="449">
        <f t="shared" si="6"/>
        <v>3116</v>
      </c>
      <c r="C2371" s="397">
        <v>4028</v>
      </c>
      <c r="D2371" s="406">
        <v>4028</v>
      </c>
      <c r="E2371" s="65" t="s">
        <v>5090</v>
      </c>
      <c r="F2371" s="65">
        <v>4</v>
      </c>
      <c r="G2371" s="183" t="s">
        <v>706</v>
      </c>
      <c r="H2371" s="65" t="s">
        <v>3924</v>
      </c>
      <c r="J2371" s="65" t="s">
        <v>3792</v>
      </c>
      <c r="M2371" s="188">
        <v>219</v>
      </c>
      <c r="R2371" s="260" t="s">
        <v>2953</v>
      </c>
      <c r="S2371" s="260" t="s">
        <v>4036</v>
      </c>
      <c r="Y2371" s="6" t="s">
        <v>2953</v>
      </c>
    </row>
    <row r="2372" spans="2:25">
      <c r="B2372" s="449">
        <f t="shared" si="6"/>
        <v>3117</v>
      </c>
      <c r="C2372" s="397">
        <v>4029</v>
      </c>
      <c r="D2372" s="406">
        <v>4029</v>
      </c>
      <c r="E2372" s="65" t="s">
        <v>5091</v>
      </c>
      <c r="F2372" s="65">
        <v>4</v>
      </c>
      <c r="G2372" s="183" t="s">
        <v>706</v>
      </c>
      <c r="H2372" s="65" t="s">
        <v>3924</v>
      </c>
      <c r="J2372" s="65" t="s">
        <v>3792</v>
      </c>
      <c r="M2372" s="188">
        <v>220</v>
      </c>
      <c r="R2372" s="260" t="s">
        <v>2953</v>
      </c>
      <c r="S2372" s="260" t="s">
        <v>2953</v>
      </c>
      <c r="X2372" s="65" t="s">
        <v>4070</v>
      </c>
      <c r="Y2372" s="6" t="s">
        <v>2953</v>
      </c>
    </row>
    <row r="2373" spans="2:25">
      <c r="B2373" s="449">
        <f t="shared" si="6"/>
        <v>3118</v>
      </c>
      <c r="C2373" s="397">
        <v>4030</v>
      </c>
      <c r="D2373" s="406">
        <v>4030</v>
      </c>
      <c r="E2373" s="65" t="s">
        <v>5092</v>
      </c>
      <c r="F2373" s="65">
        <v>4</v>
      </c>
      <c r="G2373" s="183" t="s">
        <v>706</v>
      </c>
      <c r="H2373" s="65" t="s">
        <v>3924</v>
      </c>
      <c r="J2373" s="65" t="s">
        <v>3792</v>
      </c>
      <c r="M2373" s="188">
        <v>220</v>
      </c>
      <c r="R2373" s="260" t="s">
        <v>2953</v>
      </c>
      <c r="S2373" s="260" t="s">
        <v>2953</v>
      </c>
      <c r="X2373" s="65" t="s">
        <v>4070</v>
      </c>
      <c r="Y2373" s="6" t="s">
        <v>2953</v>
      </c>
    </row>
    <row r="2374" spans="2:25">
      <c r="B2374" s="449">
        <f t="shared" ref="B2374:B2437" si="7">+B2373+1</f>
        <v>3119</v>
      </c>
      <c r="C2374" s="397">
        <v>4031</v>
      </c>
      <c r="D2374" s="406">
        <v>4031</v>
      </c>
      <c r="E2374" s="65" t="s">
        <v>5093</v>
      </c>
      <c r="F2374" s="65">
        <v>4</v>
      </c>
      <c r="G2374" s="183" t="s">
        <v>706</v>
      </c>
      <c r="H2374" s="65" t="s">
        <v>3924</v>
      </c>
      <c r="J2374" s="65" t="s">
        <v>3792</v>
      </c>
      <c r="M2374" s="188">
        <v>220</v>
      </c>
      <c r="R2374" s="260" t="s">
        <v>2953</v>
      </c>
      <c r="S2374" s="260" t="s">
        <v>2953</v>
      </c>
      <c r="X2374" s="65" t="s">
        <v>4070</v>
      </c>
      <c r="Y2374" s="6" t="s">
        <v>2953</v>
      </c>
    </row>
    <row r="2375" spans="2:25">
      <c r="B2375" s="449">
        <f t="shared" si="7"/>
        <v>3120</v>
      </c>
      <c r="C2375" s="417"/>
      <c r="D2375" s="418" t="e">
        <v>#N/A</v>
      </c>
      <c r="E2375" s="282" t="s">
        <v>5094</v>
      </c>
      <c r="F2375" s="65">
        <v>4</v>
      </c>
      <c r="G2375" s="183" t="s">
        <v>706</v>
      </c>
      <c r="H2375" s="65" t="s">
        <v>3924</v>
      </c>
      <c r="J2375" s="65" t="s">
        <v>3792</v>
      </c>
      <c r="M2375" s="188">
        <v>220</v>
      </c>
      <c r="R2375" s="260" t="s">
        <v>2953</v>
      </c>
      <c r="S2375" s="260" t="s">
        <v>2953</v>
      </c>
      <c r="Y2375" s="6" t="s">
        <v>2953</v>
      </c>
    </row>
    <row r="2376" spans="2:25">
      <c r="B2376" s="449">
        <f t="shared" si="7"/>
        <v>3121</v>
      </c>
      <c r="C2376" s="397">
        <v>4033</v>
      </c>
      <c r="D2376" s="406">
        <v>4033</v>
      </c>
      <c r="E2376" s="65" t="s">
        <v>5095</v>
      </c>
      <c r="F2376" s="67">
        <v>4</v>
      </c>
      <c r="G2376" s="65" t="s">
        <v>706</v>
      </c>
      <c r="H2376" s="65" t="s">
        <v>3924</v>
      </c>
      <c r="J2376" s="65" t="s">
        <v>3792</v>
      </c>
      <c r="M2376" s="188">
        <v>221</v>
      </c>
      <c r="R2376" s="260" t="s">
        <v>2953</v>
      </c>
      <c r="S2376" s="260" t="s">
        <v>2953</v>
      </c>
      <c r="X2376" s="65" t="s">
        <v>3975</v>
      </c>
      <c r="Y2376" s="6" t="s">
        <v>2953</v>
      </c>
    </row>
    <row r="2377" spans="2:25">
      <c r="B2377" s="449">
        <f t="shared" si="7"/>
        <v>3122</v>
      </c>
      <c r="C2377" s="397">
        <v>4034</v>
      </c>
      <c r="D2377" s="406">
        <v>4034</v>
      </c>
      <c r="E2377" s="65" t="s">
        <v>5096</v>
      </c>
      <c r="F2377" s="67">
        <v>4</v>
      </c>
      <c r="G2377" s="65" t="s">
        <v>706</v>
      </c>
      <c r="H2377" s="65" t="s">
        <v>3791</v>
      </c>
      <c r="J2377" s="65" t="s">
        <v>3792</v>
      </c>
      <c r="M2377" s="188">
        <v>222</v>
      </c>
      <c r="R2377" s="260" t="s">
        <v>2953</v>
      </c>
      <c r="S2377" s="260" t="s">
        <v>2953</v>
      </c>
      <c r="Y2377" s="6" t="s">
        <v>2953</v>
      </c>
    </row>
    <row r="2378" spans="2:25">
      <c r="B2378" s="449">
        <f t="shared" si="7"/>
        <v>3123</v>
      </c>
      <c r="C2378" s="397">
        <v>4035</v>
      </c>
      <c r="D2378" s="406">
        <v>4035</v>
      </c>
      <c r="E2378" s="65" t="s">
        <v>5097</v>
      </c>
      <c r="F2378" s="67">
        <v>4</v>
      </c>
      <c r="G2378" s="65" t="s">
        <v>706</v>
      </c>
      <c r="H2378" s="65" t="s">
        <v>3924</v>
      </c>
      <c r="J2378" s="65" t="s">
        <v>3792</v>
      </c>
      <c r="M2378" s="188">
        <v>223</v>
      </c>
      <c r="R2378" s="260" t="s">
        <v>2953</v>
      </c>
      <c r="S2378" s="260" t="s">
        <v>3977</v>
      </c>
      <c r="Y2378" s="6" t="s">
        <v>2953</v>
      </c>
    </row>
    <row r="2379" spans="2:25">
      <c r="B2379" s="449">
        <f t="shared" si="7"/>
        <v>3124</v>
      </c>
      <c r="C2379" s="397">
        <v>4036</v>
      </c>
      <c r="D2379" s="406">
        <v>4036</v>
      </c>
      <c r="E2379" s="65" t="s">
        <v>5098</v>
      </c>
      <c r="F2379" s="67">
        <v>4</v>
      </c>
      <c r="G2379" s="65" t="s">
        <v>706</v>
      </c>
      <c r="H2379" s="65" t="s">
        <v>2950</v>
      </c>
      <c r="J2379" s="67" t="s">
        <v>3036</v>
      </c>
      <c r="M2379" s="188">
        <v>224</v>
      </c>
      <c r="R2379" s="260" t="s">
        <v>2953</v>
      </c>
      <c r="S2379" s="260" t="s">
        <v>2953</v>
      </c>
      <c r="Y2379" s="6" t="s">
        <v>2953</v>
      </c>
    </row>
    <row r="2380" spans="2:25">
      <c r="B2380" s="449">
        <f t="shared" si="7"/>
        <v>3125</v>
      </c>
      <c r="C2380" s="397">
        <v>4037</v>
      </c>
      <c r="D2380" s="406">
        <v>4037</v>
      </c>
      <c r="E2380" s="65" t="s">
        <v>5099</v>
      </c>
      <c r="F2380" s="67">
        <v>4</v>
      </c>
      <c r="G2380" s="65" t="s">
        <v>706</v>
      </c>
      <c r="H2380" s="65" t="s">
        <v>3924</v>
      </c>
      <c r="J2380" s="65" t="s">
        <v>3792</v>
      </c>
      <c r="M2380" s="188">
        <v>224</v>
      </c>
      <c r="R2380" s="260" t="s">
        <v>2953</v>
      </c>
      <c r="S2380" s="260" t="s">
        <v>2953</v>
      </c>
      <c r="Y2380" s="6" t="s">
        <v>2953</v>
      </c>
    </row>
    <row r="2381" spans="2:25">
      <c r="B2381" s="449">
        <f t="shared" si="7"/>
        <v>3126</v>
      </c>
      <c r="C2381" s="397">
        <v>4038</v>
      </c>
      <c r="D2381" s="406">
        <v>4038</v>
      </c>
      <c r="E2381" s="65" t="s">
        <v>5100</v>
      </c>
      <c r="F2381" s="67">
        <v>4</v>
      </c>
      <c r="G2381" s="65" t="s">
        <v>706</v>
      </c>
      <c r="H2381" s="65" t="s">
        <v>3924</v>
      </c>
      <c r="J2381" s="65" t="s">
        <v>3792</v>
      </c>
      <c r="M2381" s="188">
        <v>225</v>
      </c>
      <c r="R2381" s="260" t="s">
        <v>2953</v>
      </c>
      <c r="S2381" s="260" t="s">
        <v>2953</v>
      </c>
      <c r="Y2381" s="6" t="s">
        <v>2953</v>
      </c>
    </row>
    <row r="2382" spans="2:25">
      <c r="B2382" s="449">
        <f t="shared" si="7"/>
        <v>3127</v>
      </c>
      <c r="C2382" s="397">
        <v>4039</v>
      </c>
      <c r="D2382" s="406">
        <v>4039</v>
      </c>
      <c r="E2382" s="65" t="s">
        <v>5101</v>
      </c>
      <c r="F2382" s="67">
        <v>4</v>
      </c>
      <c r="G2382" s="65" t="s">
        <v>706</v>
      </c>
      <c r="H2382" s="65" t="s">
        <v>3791</v>
      </c>
      <c r="J2382" s="65" t="s">
        <v>3792</v>
      </c>
      <c r="M2382" s="188">
        <v>226</v>
      </c>
      <c r="R2382" s="260" t="s">
        <v>2953</v>
      </c>
      <c r="S2382" s="260" t="s">
        <v>2953</v>
      </c>
      <c r="Y2382" s="6" t="s">
        <v>2953</v>
      </c>
    </row>
    <row r="2383" spans="2:25">
      <c r="B2383" s="449">
        <f t="shared" si="7"/>
        <v>3128</v>
      </c>
      <c r="C2383" s="397">
        <v>4040</v>
      </c>
      <c r="D2383" s="406">
        <v>4040</v>
      </c>
      <c r="E2383" s="65" t="s">
        <v>5102</v>
      </c>
      <c r="F2383" s="67">
        <v>4</v>
      </c>
      <c r="G2383" s="65" t="s">
        <v>706</v>
      </c>
      <c r="H2383" s="65" t="s">
        <v>3924</v>
      </c>
      <c r="J2383" s="65" t="s">
        <v>3792</v>
      </c>
      <c r="M2383" s="188">
        <v>227</v>
      </c>
      <c r="R2383" s="260" t="s">
        <v>2953</v>
      </c>
      <c r="S2383" s="260" t="s">
        <v>4036</v>
      </c>
      <c r="Y2383" s="6" t="s">
        <v>2953</v>
      </c>
    </row>
    <row r="2384" spans="2:25">
      <c r="B2384" s="449">
        <f t="shared" si="7"/>
        <v>3129</v>
      </c>
      <c r="C2384" s="397">
        <v>4041</v>
      </c>
      <c r="D2384" s="406">
        <v>4041</v>
      </c>
      <c r="E2384" s="65" t="s">
        <v>5103</v>
      </c>
      <c r="F2384" s="67">
        <v>4</v>
      </c>
      <c r="G2384" s="65" t="s">
        <v>706</v>
      </c>
      <c r="H2384" s="65" t="s">
        <v>3791</v>
      </c>
      <c r="J2384" s="65" t="s">
        <v>3792</v>
      </c>
      <c r="M2384" s="188">
        <v>228</v>
      </c>
      <c r="R2384" s="260" t="s">
        <v>2953</v>
      </c>
      <c r="S2384" s="260" t="s">
        <v>4020</v>
      </c>
      <c r="Y2384" s="6" t="s">
        <v>2953</v>
      </c>
    </row>
    <row r="2385" spans="2:25">
      <c r="B2385" s="449">
        <f t="shared" si="7"/>
        <v>3130</v>
      </c>
      <c r="C2385" s="397">
        <v>4042</v>
      </c>
      <c r="D2385" s="406">
        <v>4042</v>
      </c>
      <c r="E2385" s="65" t="s">
        <v>5104</v>
      </c>
      <c r="F2385" s="67">
        <v>4</v>
      </c>
      <c r="G2385" s="65" t="s">
        <v>706</v>
      </c>
      <c r="H2385" s="65" t="s">
        <v>3791</v>
      </c>
      <c r="J2385" s="65" t="s">
        <v>3792</v>
      </c>
      <c r="M2385" s="188">
        <v>228</v>
      </c>
      <c r="R2385" s="260" t="s">
        <v>2953</v>
      </c>
      <c r="S2385" s="260" t="s">
        <v>4020</v>
      </c>
      <c r="Y2385" s="6" t="s">
        <v>2953</v>
      </c>
    </row>
    <row r="2386" spans="2:25">
      <c r="B2386" s="449">
        <f t="shared" si="7"/>
        <v>3131</v>
      </c>
      <c r="C2386" s="397">
        <v>4043</v>
      </c>
      <c r="D2386" s="406">
        <v>4043</v>
      </c>
      <c r="E2386" s="65" t="s">
        <v>5105</v>
      </c>
      <c r="F2386" s="65">
        <v>4</v>
      </c>
      <c r="G2386" s="65" t="s">
        <v>706</v>
      </c>
      <c r="H2386" s="65" t="s">
        <v>3791</v>
      </c>
      <c r="J2386" s="65" t="s">
        <v>3792</v>
      </c>
      <c r="M2386" s="188">
        <v>228</v>
      </c>
      <c r="R2386" s="260" t="s">
        <v>2953</v>
      </c>
      <c r="S2386" s="260" t="s">
        <v>4020</v>
      </c>
      <c r="Y2386" s="6" t="s">
        <v>2953</v>
      </c>
    </row>
    <row r="2387" spans="2:25">
      <c r="B2387" s="449">
        <f t="shared" si="7"/>
        <v>3132</v>
      </c>
      <c r="C2387" s="397">
        <v>4044</v>
      </c>
      <c r="D2387" s="406">
        <v>4044</v>
      </c>
      <c r="E2387" s="65" t="s">
        <v>5106</v>
      </c>
      <c r="F2387" s="65">
        <v>4</v>
      </c>
      <c r="G2387" s="65" t="s">
        <v>706</v>
      </c>
      <c r="H2387" s="65" t="s">
        <v>3791</v>
      </c>
      <c r="J2387" s="65" t="s">
        <v>3792</v>
      </c>
      <c r="M2387" s="188">
        <v>228</v>
      </c>
      <c r="R2387" s="260" t="s">
        <v>2953</v>
      </c>
      <c r="S2387" s="260" t="s">
        <v>4020</v>
      </c>
      <c r="Y2387" s="6" t="s">
        <v>2953</v>
      </c>
    </row>
    <row r="2388" spans="2:25">
      <c r="B2388" s="449">
        <f t="shared" si="7"/>
        <v>3133</v>
      </c>
      <c r="C2388" s="397">
        <v>4045</v>
      </c>
      <c r="D2388" s="406">
        <v>4045</v>
      </c>
      <c r="E2388" s="65" t="s">
        <v>5107</v>
      </c>
      <c r="F2388" s="65">
        <v>4</v>
      </c>
      <c r="G2388" s="65" t="s">
        <v>706</v>
      </c>
      <c r="H2388" s="65" t="s">
        <v>3791</v>
      </c>
      <c r="J2388" s="65" t="s">
        <v>3792</v>
      </c>
      <c r="M2388" s="188">
        <v>228</v>
      </c>
      <c r="R2388" s="260" t="s">
        <v>2953</v>
      </c>
      <c r="S2388" s="260" t="s">
        <v>4020</v>
      </c>
      <c r="Y2388" s="6" t="s">
        <v>2953</v>
      </c>
    </row>
    <row r="2389" spans="2:25">
      <c r="B2389" s="449">
        <f t="shared" si="7"/>
        <v>3134</v>
      </c>
      <c r="C2389" s="397">
        <v>4047</v>
      </c>
      <c r="D2389" s="406" t="e">
        <v>#N/A</v>
      </c>
      <c r="E2389" s="65" t="s">
        <v>5108</v>
      </c>
      <c r="F2389" s="65">
        <v>4</v>
      </c>
      <c r="G2389" s="65" t="s">
        <v>706</v>
      </c>
      <c r="H2389" s="65" t="s">
        <v>3924</v>
      </c>
      <c r="J2389" s="65" t="s">
        <v>3792</v>
      </c>
      <c r="M2389" s="188">
        <v>229</v>
      </c>
      <c r="R2389" s="260" t="s">
        <v>2953</v>
      </c>
      <c r="S2389" s="260" t="s">
        <v>4020</v>
      </c>
      <c r="Y2389" s="6" t="s">
        <v>2953</v>
      </c>
    </row>
    <row r="2390" spans="2:25">
      <c r="B2390" s="449">
        <f t="shared" si="7"/>
        <v>3135</v>
      </c>
      <c r="C2390" s="397">
        <v>4048</v>
      </c>
      <c r="D2390" s="406" t="e">
        <v>#N/A</v>
      </c>
      <c r="E2390" s="65" t="s">
        <v>5109</v>
      </c>
      <c r="F2390" s="65">
        <v>4</v>
      </c>
      <c r="G2390" s="65" t="s">
        <v>706</v>
      </c>
      <c r="H2390" s="65" t="s">
        <v>2950</v>
      </c>
      <c r="J2390" s="67" t="s">
        <v>2447</v>
      </c>
      <c r="M2390" s="188">
        <v>230</v>
      </c>
      <c r="R2390" s="260" t="s">
        <v>2953</v>
      </c>
      <c r="S2390" s="260" t="s">
        <v>4020</v>
      </c>
      <c r="Y2390" s="6" t="s">
        <v>2953</v>
      </c>
    </row>
    <row r="2391" spans="2:25">
      <c r="B2391" s="449">
        <f t="shared" si="7"/>
        <v>3136</v>
      </c>
      <c r="C2391" s="397">
        <v>4049</v>
      </c>
      <c r="D2391" s="406" t="e">
        <v>#N/A</v>
      </c>
      <c r="E2391" s="65" t="s">
        <v>5110</v>
      </c>
      <c r="F2391" s="65">
        <v>4</v>
      </c>
      <c r="G2391" s="65" t="s">
        <v>706</v>
      </c>
      <c r="H2391" s="65" t="s">
        <v>2950</v>
      </c>
      <c r="J2391" s="67" t="s">
        <v>2447</v>
      </c>
      <c r="M2391" s="188">
        <v>230</v>
      </c>
      <c r="R2391" s="260" t="s">
        <v>2953</v>
      </c>
      <c r="S2391" s="260" t="s">
        <v>4020</v>
      </c>
      <c r="Y2391" s="6" t="s">
        <v>2953</v>
      </c>
    </row>
    <row r="2392" spans="2:25">
      <c r="B2392" s="449">
        <f t="shared" si="7"/>
        <v>3137</v>
      </c>
      <c r="C2392" s="417">
        <v>4067</v>
      </c>
      <c r="D2392" s="418">
        <v>4067</v>
      </c>
      <c r="E2392" s="65" t="s">
        <v>5111</v>
      </c>
      <c r="F2392" s="65">
        <v>4</v>
      </c>
      <c r="G2392" s="65" t="s">
        <v>706</v>
      </c>
      <c r="H2392" s="65" t="s">
        <v>3924</v>
      </c>
      <c r="J2392" s="65" t="s">
        <v>3792</v>
      </c>
      <c r="M2392" s="188">
        <v>232</v>
      </c>
      <c r="R2392" s="260" t="s">
        <v>2953</v>
      </c>
      <c r="S2392" s="260" t="s">
        <v>4782</v>
      </c>
      <c r="Y2392" s="6" t="s">
        <v>2953</v>
      </c>
    </row>
    <row r="2393" spans="2:25">
      <c r="B2393" s="449">
        <f t="shared" si="7"/>
        <v>3138</v>
      </c>
      <c r="C2393" s="397">
        <v>4068</v>
      </c>
      <c r="D2393" s="406">
        <v>4068</v>
      </c>
      <c r="E2393" s="65" t="s">
        <v>5112</v>
      </c>
      <c r="F2393" s="65">
        <v>4</v>
      </c>
      <c r="G2393" s="65" t="s">
        <v>706</v>
      </c>
      <c r="H2393" s="65" t="s">
        <v>3791</v>
      </c>
      <c r="J2393" s="65" t="s">
        <v>3792</v>
      </c>
      <c r="M2393" s="188">
        <v>233</v>
      </c>
      <c r="R2393" s="260" t="s">
        <v>2953</v>
      </c>
      <c r="S2393" s="260" t="s">
        <v>4020</v>
      </c>
      <c r="Y2393" s="6" t="s">
        <v>2953</v>
      </c>
    </row>
    <row r="2394" spans="2:25">
      <c r="B2394" s="449">
        <f t="shared" si="7"/>
        <v>3139</v>
      </c>
      <c r="C2394" s="397">
        <v>4069</v>
      </c>
      <c r="D2394" s="406">
        <v>4069</v>
      </c>
      <c r="E2394" s="65" t="s">
        <v>5113</v>
      </c>
      <c r="F2394" s="65">
        <v>4</v>
      </c>
      <c r="G2394" s="65" t="s">
        <v>706</v>
      </c>
      <c r="H2394" s="65" t="s">
        <v>3924</v>
      </c>
      <c r="J2394" s="65" t="s">
        <v>3792</v>
      </c>
      <c r="M2394" s="188">
        <v>234</v>
      </c>
      <c r="R2394" s="260" t="s">
        <v>2953</v>
      </c>
      <c r="S2394" s="260" t="s">
        <v>4782</v>
      </c>
      <c r="Y2394" s="6" t="s">
        <v>2953</v>
      </c>
    </row>
    <row r="2395" spans="2:25">
      <c r="B2395" s="449">
        <f t="shared" si="7"/>
        <v>3140</v>
      </c>
      <c r="C2395" s="397">
        <v>4071</v>
      </c>
      <c r="D2395" s="406">
        <v>4071</v>
      </c>
      <c r="E2395" s="65" t="s">
        <v>5114</v>
      </c>
      <c r="F2395" s="65">
        <v>4</v>
      </c>
      <c r="G2395" s="65" t="s">
        <v>706</v>
      </c>
      <c r="H2395" s="65" t="s">
        <v>3791</v>
      </c>
      <c r="J2395" s="65" t="s">
        <v>3792</v>
      </c>
      <c r="M2395" s="188">
        <v>235</v>
      </c>
      <c r="R2395" s="260" t="s">
        <v>2953</v>
      </c>
      <c r="S2395" s="260" t="s">
        <v>4020</v>
      </c>
      <c r="Y2395" s="6" t="s">
        <v>2953</v>
      </c>
    </row>
    <row r="2396" spans="2:25">
      <c r="B2396" s="449">
        <f t="shared" si="7"/>
        <v>3141</v>
      </c>
      <c r="C2396" s="397">
        <v>4072</v>
      </c>
      <c r="D2396" s="406">
        <v>4072</v>
      </c>
      <c r="E2396" s="65" t="s">
        <v>5115</v>
      </c>
      <c r="F2396" s="65">
        <v>4</v>
      </c>
      <c r="G2396" s="65" t="s">
        <v>706</v>
      </c>
      <c r="H2396" s="65" t="s">
        <v>3791</v>
      </c>
      <c r="J2396" s="65" t="s">
        <v>3792</v>
      </c>
      <c r="M2396" s="188">
        <v>235</v>
      </c>
      <c r="R2396" s="260" t="s">
        <v>2953</v>
      </c>
      <c r="S2396" s="260" t="s">
        <v>4020</v>
      </c>
      <c r="Y2396" s="6" t="s">
        <v>2953</v>
      </c>
    </row>
    <row r="2397" spans="2:25">
      <c r="B2397" s="449">
        <f t="shared" si="7"/>
        <v>3142</v>
      </c>
      <c r="C2397" s="397">
        <v>4074</v>
      </c>
      <c r="D2397" s="406">
        <v>4074</v>
      </c>
      <c r="E2397" s="65" t="s">
        <v>5116</v>
      </c>
      <c r="F2397" s="65">
        <v>4</v>
      </c>
      <c r="G2397" s="65" t="s">
        <v>706</v>
      </c>
      <c r="H2397" s="65" t="s">
        <v>3791</v>
      </c>
      <c r="J2397" s="65" t="s">
        <v>3792</v>
      </c>
      <c r="M2397" s="188">
        <v>235</v>
      </c>
      <c r="R2397" s="260" t="s">
        <v>2953</v>
      </c>
      <c r="S2397" s="260" t="s">
        <v>4020</v>
      </c>
      <c r="Y2397" s="6" t="s">
        <v>2953</v>
      </c>
    </row>
    <row r="2398" spans="2:25">
      <c r="B2398" s="449">
        <f t="shared" si="7"/>
        <v>3143</v>
      </c>
      <c r="C2398" s="397">
        <v>4075</v>
      </c>
      <c r="D2398" s="406">
        <v>4075</v>
      </c>
      <c r="E2398" s="65" t="s">
        <v>5117</v>
      </c>
      <c r="F2398" s="65">
        <v>4</v>
      </c>
      <c r="G2398" s="65" t="s">
        <v>706</v>
      </c>
      <c r="H2398" s="65" t="s">
        <v>3791</v>
      </c>
      <c r="J2398" s="65" t="s">
        <v>3792</v>
      </c>
      <c r="M2398" s="188">
        <v>235</v>
      </c>
      <c r="R2398" s="260" t="s">
        <v>2953</v>
      </c>
      <c r="S2398" s="260" t="s">
        <v>4020</v>
      </c>
      <c r="Y2398" s="6" t="s">
        <v>2953</v>
      </c>
    </row>
    <row r="2399" spans="2:25">
      <c r="B2399" s="449">
        <f t="shared" si="7"/>
        <v>3144</v>
      </c>
      <c r="C2399" s="397">
        <v>4076</v>
      </c>
      <c r="D2399" s="406">
        <v>4076</v>
      </c>
      <c r="E2399" s="65" t="s">
        <v>5118</v>
      </c>
      <c r="F2399" s="65">
        <v>4</v>
      </c>
      <c r="G2399" s="65" t="s">
        <v>706</v>
      </c>
      <c r="H2399" s="65" t="s">
        <v>3791</v>
      </c>
      <c r="J2399" s="65" t="s">
        <v>3792</v>
      </c>
      <c r="M2399" s="188">
        <v>235</v>
      </c>
      <c r="R2399" s="260" t="s">
        <v>2953</v>
      </c>
      <c r="S2399" s="260" t="s">
        <v>4020</v>
      </c>
      <c r="Y2399" s="6" t="s">
        <v>2953</v>
      </c>
    </row>
    <row r="2400" spans="2:25">
      <c r="B2400" s="449">
        <f t="shared" si="7"/>
        <v>3145</v>
      </c>
      <c r="C2400" s="397">
        <v>4077</v>
      </c>
      <c r="D2400" s="406">
        <v>4077</v>
      </c>
      <c r="E2400" s="65" t="s">
        <v>5119</v>
      </c>
      <c r="F2400" s="65">
        <v>4</v>
      </c>
      <c r="G2400" s="65" t="s">
        <v>706</v>
      </c>
      <c r="H2400" s="65" t="s">
        <v>3924</v>
      </c>
      <c r="J2400" s="65" t="s">
        <v>3792</v>
      </c>
      <c r="M2400" s="188">
        <v>236</v>
      </c>
      <c r="R2400" s="260" t="s">
        <v>2953</v>
      </c>
      <c r="S2400" s="260" t="s">
        <v>4036</v>
      </c>
      <c r="Y2400" s="6" t="s">
        <v>2953</v>
      </c>
    </row>
    <row r="2401" spans="2:25">
      <c r="B2401" s="449">
        <f t="shared" si="7"/>
        <v>3146</v>
      </c>
      <c r="C2401" s="397">
        <v>4078</v>
      </c>
      <c r="D2401" s="406" t="e">
        <v>#N/A</v>
      </c>
      <c r="E2401" s="65" t="s">
        <v>5120</v>
      </c>
      <c r="F2401" s="65">
        <v>4</v>
      </c>
      <c r="G2401" s="65" t="s">
        <v>706</v>
      </c>
      <c r="H2401" s="65" t="s">
        <v>2950</v>
      </c>
      <c r="J2401" s="67" t="s">
        <v>3036</v>
      </c>
      <c r="M2401" s="188">
        <v>237</v>
      </c>
      <c r="R2401" s="260" t="s">
        <v>2953</v>
      </c>
      <c r="S2401" s="260" t="s">
        <v>2953</v>
      </c>
      <c r="Y2401" s="6" t="s">
        <v>2953</v>
      </c>
    </row>
    <row r="2402" spans="2:25">
      <c r="B2402" s="449">
        <f t="shared" si="7"/>
        <v>3147</v>
      </c>
      <c r="C2402" s="397">
        <v>4079</v>
      </c>
      <c r="D2402" s="406" t="e">
        <v>#N/A</v>
      </c>
      <c r="E2402" s="65" t="s">
        <v>5121</v>
      </c>
      <c r="F2402" s="65">
        <v>4</v>
      </c>
      <c r="G2402" s="65" t="s">
        <v>706</v>
      </c>
      <c r="H2402" s="65" t="s">
        <v>2950</v>
      </c>
      <c r="J2402" s="67" t="s">
        <v>3036</v>
      </c>
      <c r="M2402" s="188">
        <v>237</v>
      </c>
      <c r="R2402" s="260" t="s">
        <v>2953</v>
      </c>
      <c r="S2402" s="260" t="s">
        <v>2953</v>
      </c>
      <c r="Y2402" s="6" t="s">
        <v>2953</v>
      </c>
    </row>
    <row r="2403" spans="2:25">
      <c r="B2403" s="449">
        <f t="shared" si="7"/>
        <v>3148</v>
      </c>
      <c r="C2403" s="397">
        <v>4080</v>
      </c>
      <c r="D2403" s="406" t="e">
        <v>#N/A</v>
      </c>
      <c r="E2403" s="65" t="s">
        <v>5122</v>
      </c>
      <c r="F2403" s="65">
        <v>4</v>
      </c>
      <c r="G2403" s="65" t="s">
        <v>706</v>
      </c>
      <c r="H2403" s="65" t="s">
        <v>2950</v>
      </c>
      <c r="J2403" s="67" t="s">
        <v>3036</v>
      </c>
      <c r="M2403" s="188">
        <v>237</v>
      </c>
      <c r="R2403" s="260" t="s">
        <v>2953</v>
      </c>
      <c r="S2403" s="260" t="s">
        <v>2953</v>
      </c>
      <c r="Y2403" s="6" t="s">
        <v>2953</v>
      </c>
    </row>
    <row r="2404" spans="2:25">
      <c r="B2404" s="449">
        <f t="shared" si="7"/>
        <v>3149</v>
      </c>
      <c r="C2404" s="397">
        <v>4084</v>
      </c>
      <c r="D2404" s="406">
        <v>4084</v>
      </c>
      <c r="E2404" s="65" t="s">
        <v>5123</v>
      </c>
      <c r="F2404" s="65">
        <v>4</v>
      </c>
      <c r="G2404" s="65" t="s">
        <v>706</v>
      </c>
      <c r="H2404" s="65" t="s">
        <v>3924</v>
      </c>
      <c r="J2404" s="65" t="s">
        <v>3792</v>
      </c>
      <c r="M2404" s="188">
        <v>239</v>
      </c>
      <c r="R2404" s="260" t="s">
        <v>4452</v>
      </c>
      <c r="S2404" s="260" t="s">
        <v>2953</v>
      </c>
      <c r="Y2404" s="6" t="s">
        <v>2953</v>
      </c>
    </row>
    <row r="2405" spans="2:25">
      <c r="B2405" s="449">
        <f t="shared" si="7"/>
        <v>3150</v>
      </c>
      <c r="C2405" s="417"/>
      <c r="D2405" s="418">
        <v>4092</v>
      </c>
      <c r="E2405" s="65" t="s">
        <v>5124</v>
      </c>
      <c r="F2405" s="65">
        <v>4</v>
      </c>
      <c r="G2405" s="65" t="s">
        <v>706</v>
      </c>
      <c r="H2405" s="65" t="s">
        <v>3924</v>
      </c>
      <c r="J2405" s="65" t="s">
        <v>3792</v>
      </c>
      <c r="M2405" s="188">
        <v>241</v>
      </c>
      <c r="R2405" s="260" t="s">
        <v>2953</v>
      </c>
      <c r="S2405" s="260" t="s">
        <v>2953</v>
      </c>
      <c r="Y2405" s="6" t="s">
        <v>2953</v>
      </c>
    </row>
    <row r="2406" spans="2:25">
      <c r="B2406" s="449">
        <f t="shared" si="7"/>
        <v>3151</v>
      </c>
      <c r="C2406" s="417"/>
      <c r="D2406" s="418">
        <v>4093</v>
      </c>
      <c r="E2406" s="65" t="s">
        <v>5125</v>
      </c>
      <c r="F2406" s="65">
        <v>4</v>
      </c>
      <c r="G2406" s="65" t="s">
        <v>706</v>
      </c>
      <c r="H2406" s="65" t="s">
        <v>3924</v>
      </c>
      <c r="J2406" s="65" t="s">
        <v>3792</v>
      </c>
      <c r="M2406" s="188">
        <v>242</v>
      </c>
      <c r="R2406" s="260" t="s">
        <v>4224</v>
      </c>
      <c r="S2406" s="260" t="s">
        <v>3976</v>
      </c>
      <c r="Y2406" s="6" t="s">
        <v>2953</v>
      </c>
    </row>
    <row r="2407" spans="2:25">
      <c r="B2407" s="449">
        <f t="shared" si="7"/>
        <v>3152</v>
      </c>
      <c r="C2407" s="417"/>
      <c r="D2407" s="418">
        <v>4096</v>
      </c>
      <c r="E2407" s="65" t="s">
        <v>5126</v>
      </c>
      <c r="F2407" s="65">
        <v>4</v>
      </c>
      <c r="G2407" s="65" t="s">
        <v>706</v>
      </c>
      <c r="H2407" s="65" t="s">
        <v>3924</v>
      </c>
      <c r="J2407" s="65" t="s">
        <v>3792</v>
      </c>
      <c r="M2407" s="188">
        <v>243</v>
      </c>
      <c r="P2407" s="455" t="s">
        <v>4038</v>
      </c>
      <c r="R2407" s="260" t="s">
        <v>2953</v>
      </c>
      <c r="S2407" s="260" t="s">
        <v>3226</v>
      </c>
      <c r="Y2407" s="6" t="s">
        <v>2953</v>
      </c>
    </row>
    <row r="2408" spans="2:25">
      <c r="B2408" s="449">
        <f t="shared" si="7"/>
        <v>3153</v>
      </c>
      <c r="C2408" s="417"/>
      <c r="D2408" s="418">
        <v>4097</v>
      </c>
      <c r="E2408" t="s">
        <v>5127</v>
      </c>
      <c r="F2408" s="65">
        <v>4</v>
      </c>
      <c r="G2408" s="65" t="s">
        <v>706</v>
      </c>
      <c r="H2408" s="65" t="s">
        <v>3924</v>
      </c>
      <c r="J2408" s="65" t="s">
        <v>3792</v>
      </c>
      <c r="M2408" s="188">
        <v>244</v>
      </c>
      <c r="P2408" s="455" t="s">
        <v>3225</v>
      </c>
      <c r="R2408" s="260" t="s">
        <v>4450</v>
      </c>
      <c r="S2408" s="260" t="s">
        <v>2953</v>
      </c>
      <c r="X2408" s="65" t="s">
        <v>4416</v>
      </c>
      <c r="Y2408" s="6" t="s">
        <v>2953</v>
      </c>
    </row>
    <row r="2409" spans="2:25">
      <c r="B2409" s="449">
        <f t="shared" si="7"/>
        <v>3154</v>
      </c>
      <c r="C2409" s="417"/>
      <c r="D2409" s="418">
        <v>4099</v>
      </c>
      <c r="E2409" s="183" t="s">
        <v>5128</v>
      </c>
      <c r="F2409" s="65">
        <v>4</v>
      </c>
      <c r="G2409" s="65" t="s">
        <v>706</v>
      </c>
      <c r="H2409" s="65" t="s">
        <v>3924</v>
      </c>
      <c r="J2409" s="65" t="s">
        <v>3792</v>
      </c>
      <c r="M2409" s="188">
        <v>244</v>
      </c>
      <c r="P2409" s="455" t="s">
        <v>3225</v>
      </c>
      <c r="R2409" s="260" t="s">
        <v>4450</v>
      </c>
      <c r="S2409" s="260" t="s">
        <v>2953</v>
      </c>
      <c r="X2409" s="65" t="s">
        <v>4416</v>
      </c>
      <c r="Y2409" s="6" t="s">
        <v>2953</v>
      </c>
    </row>
    <row r="2410" spans="2:25">
      <c r="B2410" s="449">
        <f t="shared" si="7"/>
        <v>3155</v>
      </c>
      <c r="C2410" s="417"/>
      <c r="D2410" s="418">
        <v>4100</v>
      </c>
      <c r="E2410" s="65" t="s">
        <v>5129</v>
      </c>
      <c r="F2410" s="65">
        <v>4</v>
      </c>
      <c r="G2410" s="65" t="s">
        <v>706</v>
      </c>
      <c r="H2410" s="65" t="s">
        <v>3924</v>
      </c>
      <c r="J2410" s="65" t="s">
        <v>3792</v>
      </c>
      <c r="M2410" s="188">
        <v>244</v>
      </c>
      <c r="P2410" s="455" t="s">
        <v>3225</v>
      </c>
      <c r="R2410" s="260" t="s">
        <v>4450</v>
      </c>
      <c r="S2410" s="260" t="s">
        <v>2953</v>
      </c>
      <c r="X2410" s="65" t="s">
        <v>4416</v>
      </c>
      <c r="Y2410" s="6" t="s">
        <v>2953</v>
      </c>
    </row>
    <row r="2411" spans="2:25">
      <c r="B2411" s="449">
        <f t="shared" si="7"/>
        <v>3156</v>
      </c>
      <c r="C2411" s="417"/>
      <c r="D2411" s="418">
        <v>4101</v>
      </c>
      <c r="E2411" t="s">
        <v>5130</v>
      </c>
      <c r="F2411" s="65">
        <v>4</v>
      </c>
      <c r="G2411" s="65" t="s">
        <v>706</v>
      </c>
      <c r="H2411" s="65" t="s">
        <v>3924</v>
      </c>
      <c r="J2411" s="65" t="s">
        <v>3792</v>
      </c>
      <c r="M2411" s="188">
        <v>244</v>
      </c>
      <c r="P2411" s="455" t="s">
        <v>3225</v>
      </c>
      <c r="R2411" s="260" t="s">
        <v>4450</v>
      </c>
      <c r="S2411" s="260" t="s">
        <v>2953</v>
      </c>
      <c r="X2411" s="65" t="s">
        <v>4416</v>
      </c>
      <c r="Y2411" s="6" t="s">
        <v>2953</v>
      </c>
    </row>
    <row r="2412" spans="2:25">
      <c r="B2412" s="449">
        <f t="shared" si="7"/>
        <v>3157</v>
      </c>
      <c r="C2412" s="417"/>
      <c r="D2412" s="418">
        <v>4103</v>
      </c>
      <c r="E2412" s="65" t="s">
        <v>5131</v>
      </c>
      <c r="F2412" s="67">
        <v>5</v>
      </c>
      <c r="G2412" s="183" t="s">
        <v>709</v>
      </c>
      <c r="H2412" s="65" t="s">
        <v>3924</v>
      </c>
      <c r="J2412" s="65" t="s">
        <v>3792</v>
      </c>
      <c r="M2412" s="188">
        <v>245</v>
      </c>
      <c r="P2412" s="455" t="s">
        <v>4029</v>
      </c>
      <c r="R2412" s="260" t="s">
        <v>2953</v>
      </c>
      <c r="S2412" s="260" t="s">
        <v>2953</v>
      </c>
      <c r="W2412" s="65" t="s">
        <v>5132</v>
      </c>
      <c r="Y2412" s="6" t="s">
        <v>2953</v>
      </c>
    </row>
    <row r="2413" spans="2:25">
      <c r="B2413" s="449">
        <f t="shared" si="7"/>
        <v>3158</v>
      </c>
      <c r="C2413" s="417"/>
      <c r="D2413" s="418">
        <v>4106</v>
      </c>
      <c r="E2413" s="65" t="s">
        <v>5133</v>
      </c>
      <c r="F2413" s="67">
        <v>5</v>
      </c>
      <c r="G2413" s="183" t="s">
        <v>709</v>
      </c>
      <c r="H2413" s="65" t="s">
        <v>3924</v>
      </c>
      <c r="J2413" s="65" t="s">
        <v>3792</v>
      </c>
      <c r="M2413" s="188">
        <v>246</v>
      </c>
      <c r="R2413" s="260" t="s">
        <v>4255</v>
      </c>
      <c r="S2413" s="260" t="s">
        <v>2953</v>
      </c>
      <c r="Y2413" s="6" t="s">
        <v>2953</v>
      </c>
    </row>
    <row r="2414" spans="2:25">
      <c r="B2414" s="449">
        <f t="shared" si="7"/>
        <v>3159</v>
      </c>
      <c r="C2414" s="417"/>
      <c r="D2414" s="418">
        <v>4110</v>
      </c>
      <c r="E2414" s="65" t="s">
        <v>5134</v>
      </c>
      <c r="F2414" s="67">
        <v>5</v>
      </c>
      <c r="G2414" s="183" t="s">
        <v>709</v>
      </c>
      <c r="H2414" s="65" t="s">
        <v>2950</v>
      </c>
      <c r="J2414" s="65" t="s">
        <v>3862</v>
      </c>
      <c r="M2414" s="188">
        <v>247</v>
      </c>
      <c r="R2414" s="260" t="s">
        <v>4255</v>
      </c>
      <c r="S2414" s="260" t="s">
        <v>2953</v>
      </c>
      <c r="Y2414" s="6" t="s">
        <v>2953</v>
      </c>
    </row>
    <row r="2415" spans="2:25">
      <c r="B2415" s="449">
        <f t="shared" si="7"/>
        <v>3160</v>
      </c>
      <c r="C2415" s="417"/>
      <c r="D2415" s="418" t="e">
        <v>#N/A</v>
      </c>
      <c r="E2415" s="85" t="s">
        <v>5135</v>
      </c>
      <c r="F2415" s="75">
        <v>5</v>
      </c>
      <c r="G2415" s="239" t="s">
        <v>709</v>
      </c>
      <c r="H2415" s="85" t="s">
        <v>2950</v>
      </c>
      <c r="I2415" s="85"/>
      <c r="J2415" s="85" t="s">
        <v>3862</v>
      </c>
      <c r="M2415" s="188">
        <v>247</v>
      </c>
      <c r="R2415" s="260" t="s">
        <v>2953</v>
      </c>
      <c r="S2415" s="260" t="s">
        <v>2953</v>
      </c>
      <c r="Y2415" s="6" t="s">
        <v>2953</v>
      </c>
    </row>
    <row r="2416" spans="2:25">
      <c r="B2416" s="449">
        <f t="shared" si="7"/>
        <v>3161</v>
      </c>
      <c r="C2416" s="417"/>
      <c r="D2416" s="418">
        <v>4111</v>
      </c>
      <c r="E2416" s="65" t="s">
        <v>5136</v>
      </c>
      <c r="F2416" s="67">
        <v>5</v>
      </c>
      <c r="G2416" s="183" t="s">
        <v>709</v>
      </c>
      <c r="H2416" s="65" t="s">
        <v>2950</v>
      </c>
      <c r="J2416" s="65" t="s">
        <v>3862</v>
      </c>
      <c r="M2416" s="188">
        <v>247</v>
      </c>
      <c r="R2416" s="260" t="s">
        <v>2953</v>
      </c>
      <c r="S2416" s="260" t="s">
        <v>2953</v>
      </c>
      <c r="Y2416" s="6" t="s">
        <v>2953</v>
      </c>
    </row>
    <row r="2417" spans="2:25">
      <c r="B2417" s="449">
        <f t="shared" si="7"/>
        <v>3162</v>
      </c>
      <c r="C2417" s="417"/>
      <c r="D2417" s="418">
        <v>4113</v>
      </c>
      <c r="E2417" s="65" t="s">
        <v>5137</v>
      </c>
      <c r="F2417" s="67">
        <v>5</v>
      </c>
      <c r="G2417" s="183" t="s">
        <v>709</v>
      </c>
      <c r="H2417" s="65" t="s">
        <v>3924</v>
      </c>
      <c r="J2417" s="65" t="s">
        <v>3792</v>
      </c>
      <c r="M2417" s="188">
        <v>248</v>
      </c>
      <c r="R2417" s="260" t="s">
        <v>2953</v>
      </c>
      <c r="S2417" s="260" t="s">
        <v>2953</v>
      </c>
      <c r="Y2417" s="6" t="s">
        <v>2953</v>
      </c>
    </row>
    <row r="2418" spans="2:25">
      <c r="B2418" s="449">
        <f t="shared" si="7"/>
        <v>3163</v>
      </c>
      <c r="C2418" s="417"/>
      <c r="D2418" s="418">
        <v>4114</v>
      </c>
      <c r="E2418" s="65" t="s">
        <v>5138</v>
      </c>
      <c r="F2418" s="67">
        <v>5</v>
      </c>
      <c r="G2418" s="183" t="s">
        <v>709</v>
      </c>
      <c r="H2418" s="65" t="s">
        <v>3924</v>
      </c>
      <c r="J2418" s="65" t="s">
        <v>3792</v>
      </c>
      <c r="M2418" s="188">
        <v>249</v>
      </c>
      <c r="R2418" s="260" t="s">
        <v>4255</v>
      </c>
      <c r="S2418" s="260" t="s">
        <v>2953</v>
      </c>
      <c r="Y2418" s="6" t="s">
        <v>2953</v>
      </c>
    </row>
    <row r="2419" spans="2:25">
      <c r="B2419" s="449">
        <f t="shared" si="7"/>
        <v>3164</v>
      </c>
      <c r="C2419" s="417"/>
      <c r="D2419" s="418">
        <v>4115</v>
      </c>
      <c r="E2419" s="65" t="s">
        <v>5139</v>
      </c>
      <c r="F2419" s="67">
        <v>5</v>
      </c>
      <c r="G2419" s="183" t="s">
        <v>709</v>
      </c>
      <c r="H2419" s="65" t="s">
        <v>3924</v>
      </c>
      <c r="J2419" s="65" t="s">
        <v>3792</v>
      </c>
      <c r="M2419" s="188">
        <v>250</v>
      </c>
      <c r="R2419" s="260" t="s">
        <v>4450</v>
      </c>
      <c r="S2419" s="260" t="s">
        <v>2953</v>
      </c>
      <c r="X2419" s="65" t="s">
        <v>4416</v>
      </c>
      <c r="Y2419" s="6" t="s">
        <v>2953</v>
      </c>
    </row>
    <row r="2420" spans="2:25">
      <c r="B2420" s="449">
        <f t="shared" si="7"/>
        <v>3165</v>
      </c>
      <c r="C2420" s="417"/>
      <c r="D2420" s="418">
        <v>4116</v>
      </c>
      <c r="E2420" s="65" t="s">
        <v>5140</v>
      </c>
      <c r="F2420" s="67">
        <v>5</v>
      </c>
      <c r="G2420" s="183" t="s">
        <v>709</v>
      </c>
      <c r="H2420" s="65" t="s">
        <v>3924</v>
      </c>
      <c r="J2420" s="65" t="s">
        <v>3792</v>
      </c>
      <c r="M2420" s="188">
        <v>250</v>
      </c>
      <c r="R2420" s="260" t="s">
        <v>4450</v>
      </c>
      <c r="S2420" s="260" t="s">
        <v>2953</v>
      </c>
      <c r="X2420" s="65" t="s">
        <v>4416</v>
      </c>
      <c r="Y2420" s="6" t="s">
        <v>2953</v>
      </c>
    </row>
    <row r="2421" spans="2:25">
      <c r="B2421" s="449">
        <f t="shared" si="7"/>
        <v>3166</v>
      </c>
      <c r="C2421" s="417"/>
      <c r="D2421" s="418">
        <v>4117</v>
      </c>
      <c r="E2421" s="65" t="s">
        <v>5141</v>
      </c>
      <c r="F2421" s="67">
        <v>5</v>
      </c>
      <c r="G2421" s="183" t="s">
        <v>709</v>
      </c>
      <c r="H2421" s="65" t="s">
        <v>3924</v>
      </c>
      <c r="J2421" s="65" t="s">
        <v>3792</v>
      </c>
      <c r="M2421" s="188">
        <v>250</v>
      </c>
      <c r="R2421" s="260" t="s">
        <v>4450</v>
      </c>
      <c r="S2421" s="260" t="s">
        <v>2953</v>
      </c>
      <c r="X2421" s="65" t="s">
        <v>4416</v>
      </c>
      <c r="Y2421" s="6" t="s">
        <v>2953</v>
      </c>
    </row>
    <row r="2422" spans="2:25">
      <c r="B2422" s="449">
        <f t="shared" si="7"/>
        <v>3167</v>
      </c>
      <c r="C2422" s="417"/>
      <c r="D2422" s="418">
        <v>4122</v>
      </c>
      <c r="E2422" s="65" t="s">
        <v>5142</v>
      </c>
      <c r="F2422" s="67">
        <v>5</v>
      </c>
      <c r="G2422" s="183" t="s">
        <v>709</v>
      </c>
      <c r="H2422" s="65" t="s">
        <v>3924</v>
      </c>
      <c r="J2422" s="65" t="s">
        <v>3792</v>
      </c>
      <c r="M2422" s="188">
        <v>252</v>
      </c>
      <c r="R2422" s="260" t="s">
        <v>4450</v>
      </c>
      <c r="S2422" s="260" t="s">
        <v>2953</v>
      </c>
      <c r="Y2422" s="6" t="s">
        <v>2953</v>
      </c>
    </row>
    <row r="2423" spans="2:25">
      <c r="B2423" s="449">
        <f t="shared" si="7"/>
        <v>3168</v>
      </c>
      <c r="C2423" s="417"/>
      <c r="D2423" s="418">
        <v>4124</v>
      </c>
      <c r="E2423" s="65" t="s">
        <v>5143</v>
      </c>
      <c r="F2423" s="67">
        <v>5</v>
      </c>
      <c r="G2423" s="183" t="s">
        <v>709</v>
      </c>
      <c r="H2423" s="65" t="s">
        <v>3924</v>
      </c>
      <c r="J2423" s="65" t="s">
        <v>3792</v>
      </c>
      <c r="M2423" s="188">
        <v>254</v>
      </c>
      <c r="R2423" s="260" t="s">
        <v>4201</v>
      </c>
      <c r="S2423" s="260" t="s">
        <v>2953</v>
      </c>
      <c r="W2423" s="65" t="s">
        <v>5144</v>
      </c>
      <c r="X2423" s="65" t="s">
        <v>5145</v>
      </c>
      <c r="Y2423" s="6" t="s">
        <v>2953</v>
      </c>
    </row>
    <row r="2424" spans="2:25">
      <c r="B2424" s="449">
        <f t="shared" si="7"/>
        <v>3169</v>
      </c>
      <c r="C2424" s="417"/>
      <c r="D2424" s="418" t="e">
        <v>#N/A</v>
      </c>
      <c r="E2424" s="65" t="s">
        <v>5146</v>
      </c>
      <c r="F2424" s="67">
        <v>5</v>
      </c>
      <c r="G2424" s="183" t="s">
        <v>709</v>
      </c>
      <c r="H2424" s="65" t="s">
        <v>3791</v>
      </c>
      <c r="J2424" s="65" t="s">
        <v>3792</v>
      </c>
      <c r="M2424" s="188">
        <v>255</v>
      </c>
      <c r="R2424" s="260" t="s">
        <v>4201</v>
      </c>
      <c r="S2424" s="260" t="s">
        <v>2953</v>
      </c>
      <c r="W2424" s="65" t="s">
        <v>5144</v>
      </c>
      <c r="X2424" s="65" t="s">
        <v>5145</v>
      </c>
      <c r="Y2424" s="6" t="s">
        <v>2953</v>
      </c>
    </row>
    <row r="2425" spans="2:25">
      <c r="B2425" s="449">
        <f t="shared" si="7"/>
        <v>3170</v>
      </c>
      <c r="C2425" s="417"/>
      <c r="D2425" s="418">
        <v>4127</v>
      </c>
      <c r="E2425" s="65" t="s">
        <v>5147</v>
      </c>
      <c r="F2425" s="67">
        <v>5</v>
      </c>
      <c r="G2425" s="183" t="s">
        <v>709</v>
      </c>
      <c r="H2425" s="65" t="s">
        <v>3791</v>
      </c>
      <c r="J2425" s="65" t="s">
        <v>3792</v>
      </c>
      <c r="M2425" s="188">
        <v>255</v>
      </c>
      <c r="R2425" s="260" t="s">
        <v>4201</v>
      </c>
      <c r="S2425" s="260" t="s">
        <v>2953</v>
      </c>
      <c r="W2425" s="65" t="s">
        <v>5144</v>
      </c>
      <c r="X2425" s="65" t="s">
        <v>5145</v>
      </c>
      <c r="Y2425" s="6" t="s">
        <v>2953</v>
      </c>
    </row>
    <row r="2426" spans="2:25">
      <c r="B2426" s="449">
        <f t="shared" si="7"/>
        <v>3171</v>
      </c>
      <c r="C2426" s="417"/>
      <c r="D2426" s="418">
        <v>4128</v>
      </c>
      <c r="E2426" s="65" t="s">
        <v>5148</v>
      </c>
      <c r="F2426" s="67">
        <v>5</v>
      </c>
      <c r="G2426" s="183" t="s">
        <v>709</v>
      </c>
      <c r="H2426" s="65" t="s">
        <v>3791</v>
      </c>
      <c r="J2426" s="65" t="s">
        <v>3792</v>
      </c>
      <c r="M2426" s="188">
        <v>255</v>
      </c>
      <c r="R2426" s="260" t="s">
        <v>4201</v>
      </c>
      <c r="S2426" s="260" t="s">
        <v>2953</v>
      </c>
      <c r="W2426" s="65" t="s">
        <v>5144</v>
      </c>
      <c r="X2426" s="65" t="s">
        <v>5145</v>
      </c>
      <c r="Y2426" s="6" t="s">
        <v>2953</v>
      </c>
    </row>
    <row r="2427" spans="2:25">
      <c r="B2427" s="449">
        <f t="shared" si="7"/>
        <v>3172</v>
      </c>
      <c r="C2427" s="417"/>
      <c r="D2427" s="418">
        <v>4129</v>
      </c>
      <c r="E2427" s="65" t="s">
        <v>5149</v>
      </c>
      <c r="F2427" s="67">
        <v>5</v>
      </c>
      <c r="G2427" s="183" t="s">
        <v>709</v>
      </c>
      <c r="H2427" s="65" t="s">
        <v>3791</v>
      </c>
      <c r="J2427" s="65" t="s">
        <v>3792</v>
      </c>
      <c r="M2427" s="188">
        <v>255</v>
      </c>
      <c r="R2427" s="260" t="s">
        <v>4201</v>
      </c>
      <c r="S2427" s="260" t="s">
        <v>2953</v>
      </c>
      <c r="W2427" s="65" t="s">
        <v>5144</v>
      </c>
      <c r="X2427" s="65" t="s">
        <v>5145</v>
      </c>
      <c r="Y2427" s="6" t="s">
        <v>2953</v>
      </c>
    </row>
    <row r="2428" spans="2:25">
      <c r="B2428" s="449">
        <f t="shared" si="7"/>
        <v>3173</v>
      </c>
      <c r="C2428" s="417"/>
      <c r="D2428" s="418">
        <v>4131</v>
      </c>
      <c r="E2428" s="65" t="s">
        <v>5150</v>
      </c>
      <c r="F2428" s="67">
        <v>5</v>
      </c>
      <c r="G2428" s="183" t="s">
        <v>709</v>
      </c>
      <c r="H2428" s="65" t="s">
        <v>3791</v>
      </c>
      <c r="J2428" s="65" t="s">
        <v>3792</v>
      </c>
      <c r="M2428" s="188">
        <v>255</v>
      </c>
      <c r="R2428" s="260" t="s">
        <v>4201</v>
      </c>
      <c r="S2428" s="260" t="s">
        <v>2953</v>
      </c>
      <c r="W2428" s="65" t="s">
        <v>5144</v>
      </c>
      <c r="X2428" s="65" t="s">
        <v>5145</v>
      </c>
      <c r="Y2428" s="6" t="s">
        <v>2953</v>
      </c>
    </row>
    <row r="2429" spans="2:25">
      <c r="B2429" s="449">
        <f t="shared" si="7"/>
        <v>3174</v>
      </c>
      <c r="C2429" s="417"/>
      <c r="D2429" s="418">
        <v>4132</v>
      </c>
      <c r="E2429" s="65" t="s">
        <v>5151</v>
      </c>
      <c r="F2429" s="67">
        <v>5</v>
      </c>
      <c r="G2429" s="183" t="s">
        <v>709</v>
      </c>
      <c r="H2429" s="65" t="s">
        <v>3791</v>
      </c>
      <c r="J2429" s="65" t="s">
        <v>3792</v>
      </c>
      <c r="M2429" s="188">
        <v>255</v>
      </c>
      <c r="R2429" s="260" t="s">
        <v>4201</v>
      </c>
      <c r="S2429" s="260" t="s">
        <v>2953</v>
      </c>
      <c r="W2429" s="65" t="s">
        <v>5144</v>
      </c>
      <c r="X2429" s="65" t="s">
        <v>5145</v>
      </c>
      <c r="Y2429" s="6" t="s">
        <v>2953</v>
      </c>
    </row>
    <row r="2430" spans="2:25">
      <c r="B2430" s="449">
        <f t="shared" si="7"/>
        <v>3175</v>
      </c>
      <c r="C2430" s="417"/>
      <c r="D2430" s="418">
        <v>4133</v>
      </c>
      <c r="E2430" s="65" t="s">
        <v>5152</v>
      </c>
      <c r="F2430" s="67">
        <v>5</v>
      </c>
      <c r="G2430" s="183" t="s">
        <v>709</v>
      </c>
      <c r="H2430" s="65" t="s">
        <v>3791</v>
      </c>
      <c r="J2430" s="65" t="s">
        <v>3792</v>
      </c>
      <c r="M2430" s="188">
        <v>255</v>
      </c>
      <c r="R2430" s="260" t="s">
        <v>4201</v>
      </c>
      <c r="S2430" s="260" t="s">
        <v>2953</v>
      </c>
      <c r="W2430" s="65" t="s">
        <v>5144</v>
      </c>
      <c r="X2430" s="65" t="s">
        <v>5145</v>
      </c>
      <c r="Y2430" s="6" t="s">
        <v>2953</v>
      </c>
    </row>
    <row r="2431" spans="2:25">
      <c r="B2431" s="449">
        <f t="shared" si="7"/>
        <v>3176</v>
      </c>
      <c r="C2431" s="417"/>
      <c r="D2431" s="418">
        <v>4135</v>
      </c>
      <c r="E2431" s="65" t="s">
        <v>5153</v>
      </c>
      <c r="F2431" s="67">
        <v>5</v>
      </c>
      <c r="G2431" s="183" t="s">
        <v>709</v>
      </c>
      <c r="H2431" s="65" t="s">
        <v>3924</v>
      </c>
      <c r="J2431" s="65" t="s">
        <v>3792</v>
      </c>
      <c r="M2431" s="188">
        <v>256</v>
      </c>
      <c r="R2431" s="260" t="s">
        <v>5154</v>
      </c>
      <c r="S2431" s="260" t="s">
        <v>2953</v>
      </c>
      <c r="W2431" s="65" t="s">
        <v>5155</v>
      </c>
      <c r="X2431" s="65" t="s">
        <v>5156</v>
      </c>
      <c r="Y2431" s="6" t="s">
        <v>2953</v>
      </c>
    </row>
    <row r="2432" spans="2:25">
      <c r="B2432" s="449">
        <f t="shared" si="7"/>
        <v>3177</v>
      </c>
      <c r="C2432" s="417"/>
      <c r="D2432" s="418">
        <v>4136</v>
      </c>
      <c r="E2432" s="65" t="s">
        <v>5157</v>
      </c>
      <c r="F2432" s="67">
        <v>5</v>
      </c>
      <c r="G2432" s="183" t="s">
        <v>709</v>
      </c>
      <c r="H2432" s="65" t="s">
        <v>3924</v>
      </c>
      <c r="J2432" s="65" t="s">
        <v>3792</v>
      </c>
      <c r="M2432" s="188">
        <v>257</v>
      </c>
      <c r="R2432" s="260" t="s">
        <v>5158</v>
      </c>
      <c r="S2432" s="260" t="s">
        <v>2953</v>
      </c>
      <c r="W2432" s="65" t="s">
        <v>5155</v>
      </c>
      <c r="Y2432" s="6" t="s">
        <v>2953</v>
      </c>
    </row>
    <row r="2433" spans="2:25">
      <c r="B2433" s="449">
        <f t="shared" si="7"/>
        <v>3178</v>
      </c>
      <c r="C2433" s="417"/>
      <c r="D2433" s="418">
        <v>4137</v>
      </c>
      <c r="E2433" s="65" t="s">
        <v>5159</v>
      </c>
      <c r="F2433" s="67">
        <v>5</v>
      </c>
      <c r="G2433" s="183" t="s">
        <v>709</v>
      </c>
      <c r="H2433" s="65" t="s">
        <v>3924</v>
      </c>
      <c r="J2433" s="65" t="s">
        <v>3792</v>
      </c>
      <c r="M2433" s="188">
        <v>257</v>
      </c>
      <c r="R2433" s="260" t="s">
        <v>5158</v>
      </c>
      <c r="S2433" s="260" t="s">
        <v>2953</v>
      </c>
      <c r="W2433" s="6" t="s">
        <v>5160</v>
      </c>
      <c r="Y2433" s="6" t="s">
        <v>2953</v>
      </c>
    </row>
    <row r="2434" spans="2:25">
      <c r="B2434" s="449">
        <f t="shared" si="7"/>
        <v>3179</v>
      </c>
      <c r="C2434" s="417"/>
      <c r="D2434" s="418">
        <v>4138</v>
      </c>
      <c r="E2434" s="65" t="s">
        <v>5161</v>
      </c>
      <c r="F2434" s="67">
        <v>5</v>
      </c>
      <c r="G2434" s="183" t="s">
        <v>709</v>
      </c>
      <c r="H2434" s="65" t="s">
        <v>3924</v>
      </c>
      <c r="J2434" s="65" t="s">
        <v>3792</v>
      </c>
      <c r="M2434" s="188">
        <v>257</v>
      </c>
      <c r="R2434" s="260" t="s">
        <v>5158</v>
      </c>
      <c r="S2434" s="260" t="s">
        <v>2953</v>
      </c>
      <c r="W2434" s="6" t="s">
        <v>5160</v>
      </c>
      <c r="Y2434" s="6" t="s">
        <v>2953</v>
      </c>
    </row>
    <row r="2435" spans="2:25">
      <c r="B2435" s="449">
        <f t="shared" si="7"/>
        <v>3180</v>
      </c>
      <c r="C2435" s="417"/>
      <c r="D2435" s="418">
        <v>4139</v>
      </c>
      <c r="E2435" s="65" t="s">
        <v>5162</v>
      </c>
      <c r="F2435" s="67">
        <v>5</v>
      </c>
      <c r="G2435" s="183" t="s">
        <v>709</v>
      </c>
      <c r="H2435" s="65" t="s">
        <v>3791</v>
      </c>
      <c r="J2435" s="65" t="s">
        <v>3792</v>
      </c>
      <c r="M2435" s="188">
        <v>257</v>
      </c>
      <c r="R2435" s="260" t="s">
        <v>5158</v>
      </c>
      <c r="S2435" s="260" t="s">
        <v>2953</v>
      </c>
      <c r="W2435" s="6" t="s">
        <v>5160</v>
      </c>
      <c r="Y2435" s="6" t="s">
        <v>2953</v>
      </c>
    </row>
    <row r="2436" spans="2:25">
      <c r="B2436" s="449">
        <f t="shared" si="7"/>
        <v>3181</v>
      </c>
      <c r="C2436" s="417"/>
      <c r="D2436" s="418">
        <v>4140</v>
      </c>
      <c r="E2436" s="65" t="s">
        <v>5163</v>
      </c>
      <c r="F2436" s="67">
        <v>5</v>
      </c>
      <c r="G2436" s="183" t="s">
        <v>709</v>
      </c>
      <c r="H2436" s="65" t="s">
        <v>3924</v>
      </c>
      <c r="J2436" s="65" t="s">
        <v>3792</v>
      </c>
      <c r="M2436" s="188">
        <v>258</v>
      </c>
      <c r="R2436" s="260" t="s">
        <v>2953</v>
      </c>
      <c r="S2436" s="260" t="s">
        <v>2953</v>
      </c>
      <c r="Y2436" s="6" t="s">
        <v>2953</v>
      </c>
    </row>
    <row r="2437" spans="2:25">
      <c r="B2437" s="449">
        <f t="shared" si="7"/>
        <v>3182</v>
      </c>
      <c r="C2437" s="417"/>
      <c r="D2437" s="418">
        <v>4141</v>
      </c>
      <c r="E2437" s="65" t="s">
        <v>5164</v>
      </c>
      <c r="F2437" s="67">
        <v>5</v>
      </c>
      <c r="G2437" s="183" t="s">
        <v>709</v>
      </c>
      <c r="H2437" s="65" t="s">
        <v>3924</v>
      </c>
      <c r="J2437" s="65" t="s">
        <v>3792</v>
      </c>
      <c r="M2437" s="188">
        <v>258</v>
      </c>
      <c r="R2437" s="260" t="s">
        <v>2953</v>
      </c>
      <c r="S2437" s="260" t="s">
        <v>2953</v>
      </c>
      <c r="Y2437" s="6" t="s">
        <v>2953</v>
      </c>
    </row>
    <row r="2438" spans="2:25">
      <c r="B2438" s="449">
        <f t="shared" ref="B2438:B2501" si="8">+B2437+1</f>
        <v>3183</v>
      </c>
      <c r="C2438" s="417"/>
      <c r="D2438" s="418">
        <v>4142</v>
      </c>
      <c r="E2438" s="65" t="s">
        <v>5165</v>
      </c>
      <c r="F2438" s="67">
        <v>5</v>
      </c>
      <c r="G2438" s="183" t="s">
        <v>709</v>
      </c>
      <c r="H2438" s="65" t="s">
        <v>3924</v>
      </c>
      <c r="J2438" s="65" t="s">
        <v>3792</v>
      </c>
      <c r="M2438" s="188">
        <v>258</v>
      </c>
      <c r="R2438" s="260" t="s">
        <v>2953</v>
      </c>
      <c r="S2438" s="260" t="s">
        <v>2953</v>
      </c>
      <c r="Y2438" s="6" t="s">
        <v>2953</v>
      </c>
    </row>
    <row r="2439" spans="2:25">
      <c r="B2439" s="449">
        <f t="shared" si="8"/>
        <v>3184</v>
      </c>
      <c r="C2439" s="417"/>
      <c r="D2439" s="418">
        <v>4144</v>
      </c>
      <c r="E2439" s="65" t="s">
        <v>5166</v>
      </c>
      <c r="F2439" s="67">
        <v>5</v>
      </c>
      <c r="G2439" s="183" t="s">
        <v>709</v>
      </c>
      <c r="H2439" s="65" t="s">
        <v>3791</v>
      </c>
      <c r="J2439" s="65" t="s">
        <v>3792</v>
      </c>
      <c r="M2439" s="188">
        <v>258</v>
      </c>
      <c r="R2439" s="260" t="s">
        <v>2953</v>
      </c>
      <c r="S2439" s="260" t="s">
        <v>2953</v>
      </c>
      <c r="Y2439" s="6" t="s">
        <v>2953</v>
      </c>
    </row>
    <row r="2440" spans="2:25">
      <c r="B2440" s="449">
        <f t="shared" si="8"/>
        <v>3185</v>
      </c>
      <c r="C2440" s="417"/>
      <c r="D2440" s="418">
        <v>4145</v>
      </c>
      <c r="E2440" s="65" t="s">
        <v>5167</v>
      </c>
      <c r="F2440" s="67">
        <v>5</v>
      </c>
      <c r="G2440" s="183" t="s">
        <v>709</v>
      </c>
      <c r="H2440" s="65" t="s">
        <v>3924</v>
      </c>
      <c r="J2440" s="65" t="s">
        <v>3792</v>
      </c>
      <c r="M2440" s="188">
        <v>259</v>
      </c>
      <c r="R2440" s="260" t="s">
        <v>4201</v>
      </c>
      <c r="S2440" s="260" t="s">
        <v>2953</v>
      </c>
      <c r="Y2440" s="6" t="s">
        <v>2953</v>
      </c>
    </row>
    <row r="2441" spans="2:25">
      <c r="B2441" s="449">
        <f t="shared" si="8"/>
        <v>3186</v>
      </c>
      <c r="C2441" s="417"/>
      <c r="D2441" s="418">
        <v>4147</v>
      </c>
      <c r="E2441" s="65" t="s">
        <v>5168</v>
      </c>
      <c r="F2441" s="67">
        <v>5</v>
      </c>
      <c r="G2441" s="183" t="s">
        <v>709</v>
      </c>
      <c r="H2441" s="65" t="s">
        <v>3924</v>
      </c>
      <c r="J2441" s="65" t="s">
        <v>3792</v>
      </c>
      <c r="M2441" s="188">
        <v>260</v>
      </c>
      <c r="R2441" s="260" t="s">
        <v>4452</v>
      </c>
      <c r="S2441" s="260" t="s">
        <v>2953</v>
      </c>
      <c r="W2441" s="65" t="s">
        <v>5132</v>
      </c>
      <c r="X2441" s="65" t="s">
        <v>5169</v>
      </c>
      <c r="Y2441" s="6" t="s">
        <v>2953</v>
      </c>
    </row>
    <row r="2442" spans="2:25">
      <c r="B2442" s="449">
        <f t="shared" si="8"/>
        <v>3187</v>
      </c>
      <c r="C2442" s="417"/>
      <c r="D2442" s="418" t="e">
        <v>#VALUE!</v>
      </c>
      <c r="E2442" s="65" t="s">
        <v>5170</v>
      </c>
      <c r="F2442" s="67">
        <v>5</v>
      </c>
      <c r="G2442" s="183" t="s">
        <v>709</v>
      </c>
      <c r="H2442" s="65" t="s">
        <v>3924</v>
      </c>
      <c r="J2442" s="65" t="s">
        <v>3792</v>
      </c>
      <c r="M2442" s="188">
        <v>261</v>
      </c>
      <c r="P2442" s="6" t="s">
        <v>3326</v>
      </c>
      <c r="R2442" s="260" t="s">
        <v>2953</v>
      </c>
      <c r="S2442" s="260" t="s">
        <v>2953</v>
      </c>
      <c r="W2442" s="65" t="s">
        <v>5171</v>
      </c>
      <c r="X2442" s="65" t="s">
        <v>5172</v>
      </c>
      <c r="Y2442" s="6" t="s">
        <v>2953</v>
      </c>
    </row>
    <row r="2443" spans="2:25">
      <c r="B2443" s="449">
        <f t="shared" si="8"/>
        <v>3188</v>
      </c>
      <c r="C2443" s="417"/>
      <c r="D2443" s="418" t="e">
        <v>#VALUE!</v>
      </c>
      <c r="E2443" s="65" t="s">
        <v>5173</v>
      </c>
      <c r="F2443" s="67">
        <v>5</v>
      </c>
      <c r="G2443" s="183" t="s">
        <v>709</v>
      </c>
      <c r="H2443" s="65" t="s">
        <v>3924</v>
      </c>
      <c r="J2443" s="65" t="s">
        <v>3792</v>
      </c>
      <c r="M2443" s="188">
        <v>261</v>
      </c>
      <c r="P2443" s="6" t="s">
        <v>3326</v>
      </c>
      <c r="R2443" s="260" t="s">
        <v>2953</v>
      </c>
      <c r="S2443" s="260" t="s">
        <v>2953</v>
      </c>
      <c r="W2443" s="65" t="s">
        <v>5174</v>
      </c>
      <c r="X2443" s="65" t="s">
        <v>5175</v>
      </c>
      <c r="Y2443" s="6" t="s">
        <v>2953</v>
      </c>
    </row>
    <row r="2444" spans="2:25">
      <c r="B2444" s="449">
        <f t="shared" si="8"/>
        <v>3189</v>
      </c>
      <c r="C2444" s="417"/>
      <c r="D2444" s="418" t="e">
        <v>#VALUE!</v>
      </c>
      <c r="E2444" s="65" t="s">
        <v>5176</v>
      </c>
      <c r="F2444" s="67">
        <v>5</v>
      </c>
      <c r="G2444" s="183" t="s">
        <v>709</v>
      </c>
      <c r="H2444" s="65" t="s">
        <v>3924</v>
      </c>
      <c r="J2444" s="65" t="s">
        <v>3792</v>
      </c>
      <c r="M2444" s="188">
        <v>261</v>
      </c>
      <c r="P2444" s="6" t="s">
        <v>3326</v>
      </c>
      <c r="R2444" s="260" t="s">
        <v>4201</v>
      </c>
      <c r="S2444" s="260" t="s">
        <v>2953</v>
      </c>
      <c r="W2444" s="65" t="s">
        <v>5174</v>
      </c>
      <c r="X2444" s="65" t="s">
        <v>5172</v>
      </c>
      <c r="Y2444" s="6" t="s">
        <v>2953</v>
      </c>
    </row>
    <row r="2445" spans="2:25">
      <c r="B2445" s="449">
        <f t="shared" si="8"/>
        <v>3190</v>
      </c>
      <c r="C2445" s="417"/>
      <c r="D2445" s="418">
        <v>4167</v>
      </c>
      <c r="E2445" s="65" t="s">
        <v>5177</v>
      </c>
      <c r="F2445" s="67">
        <v>5</v>
      </c>
      <c r="G2445" s="183" t="s">
        <v>709</v>
      </c>
      <c r="H2445" s="65" t="s">
        <v>3924</v>
      </c>
      <c r="J2445" s="65" t="s">
        <v>3792</v>
      </c>
      <c r="M2445" s="188">
        <v>261</v>
      </c>
      <c r="P2445" s="6" t="s">
        <v>3326</v>
      </c>
      <c r="R2445" s="260" t="s">
        <v>2953</v>
      </c>
      <c r="S2445" s="260" t="s">
        <v>2953</v>
      </c>
      <c r="W2445" s="65" t="s">
        <v>5174</v>
      </c>
      <c r="X2445" s="65" t="s">
        <v>5172</v>
      </c>
      <c r="Y2445" s="6" t="s">
        <v>2953</v>
      </c>
    </row>
    <row r="2446" spans="2:25">
      <c r="B2446" s="449">
        <f t="shared" si="8"/>
        <v>3191</v>
      </c>
      <c r="C2446" s="417"/>
      <c r="D2446" s="418">
        <v>4169</v>
      </c>
      <c r="E2446" s="65" t="s">
        <v>5178</v>
      </c>
      <c r="F2446" s="67">
        <v>5</v>
      </c>
      <c r="G2446" s="183" t="s">
        <v>709</v>
      </c>
      <c r="H2446" s="65" t="s">
        <v>3924</v>
      </c>
      <c r="J2446" s="65" t="s">
        <v>3792</v>
      </c>
      <c r="M2446" s="188">
        <v>262</v>
      </c>
      <c r="R2446" s="260" t="s">
        <v>2953</v>
      </c>
      <c r="S2446" s="260" t="s">
        <v>2953</v>
      </c>
      <c r="W2446" s="6" t="s">
        <v>5160</v>
      </c>
      <c r="X2446" s="65" t="s">
        <v>5172</v>
      </c>
      <c r="Y2446" s="6" t="s">
        <v>2953</v>
      </c>
    </row>
    <row r="2447" spans="2:25">
      <c r="B2447" s="449">
        <f t="shared" si="8"/>
        <v>3192</v>
      </c>
      <c r="C2447" s="417"/>
      <c r="D2447" s="418">
        <v>4170</v>
      </c>
      <c r="E2447" s="65" t="s">
        <v>5179</v>
      </c>
      <c r="F2447" s="67">
        <v>5</v>
      </c>
      <c r="G2447" s="183" t="s">
        <v>709</v>
      </c>
      <c r="H2447" s="65" t="s">
        <v>3924</v>
      </c>
      <c r="J2447" s="65" t="s">
        <v>3792</v>
      </c>
      <c r="M2447" s="188">
        <v>263</v>
      </c>
      <c r="R2447" s="260" t="s">
        <v>4224</v>
      </c>
      <c r="S2447" s="260" t="s">
        <v>3976</v>
      </c>
      <c r="X2447" s="65" t="s">
        <v>5172</v>
      </c>
      <c r="Y2447" s="6" t="s">
        <v>2953</v>
      </c>
    </row>
    <row r="2448" spans="2:25">
      <c r="B2448" s="449">
        <f t="shared" si="8"/>
        <v>3193</v>
      </c>
      <c r="C2448" s="417"/>
      <c r="D2448" s="418">
        <v>4172</v>
      </c>
      <c r="E2448" s="65" t="s">
        <v>5180</v>
      </c>
      <c r="F2448" s="67">
        <v>5</v>
      </c>
      <c r="G2448" s="183" t="s">
        <v>709</v>
      </c>
      <c r="H2448" s="65" t="s">
        <v>3924</v>
      </c>
      <c r="J2448" s="65" t="s">
        <v>3792</v>
      </c>
      <c r="M2448" s="188">
        <v>264</v>
      </c>
      <c r="R2448" s="260" t="s">
        <v>4434</v>
      </c>
      <c r="S2448" s="260" t="s">
        <v>2953</v>
      </c>
      <c r="X2448" s="65" t="s">
        <v>5172</v>
      </c>
      <c r="Y2448" s="6" t="s">
        <v>2953</v>
      </c>
    </row>
    <row r="2449" spans="2:25">
      <c r="B2449" s="449">
        <f t="shared" si="8"/>
        <v>3194</v>
      </c>
      <c r="C2449" s="417"/>
      <c r="D2449" s="418">
        <v>4173</v>
      </c>
      <c r="E2449" s="65" t="s">
        <v>5181</v>
      </c>
      <c r="F2449" s="67">
        <v>5</v>
      </c>
      <c r="G2449" s="183" t="s">
        <v>709</v>
      </c>
      <c r="H2449" s="65" t="s">
        <v>3924</v>
      </c>
      <c r="J2449" s="65" t="s">
        <v>3792</v>
      </c>
      <c r="M2449" s="188">
        <v>265</v>
      </c>
      <c r="R2449" s="260" t="s">
        <v>2953</v>
      </c>
      <c r="S2449" s="260" t="s">
        <v>2953</v>
      </c>
      <c r="W2449" s="6" t="s">
        <v>5182</v>
      </c>
      <c r="X2449" s="65" t="s">
        <v>5183</v>
      </c>
      <c r="Y2449" s="6" t="s">
        <v>2953</v>
      </c>
    </row>
    <row r="2450" spans="2:25">
      <c r="B2450" s="449">
        <f t="shared" si="8"/>
        <v>3195</v>
      </c>
      <c r="C2450" s="417"/>
      <c r="D2450" s="418">
        <v>4174</v>
      </c>
      <c r="E2450" s="65" t="s">
        <v>5184</v>
      </c>
      <c r="F2450" s="67">
        <v>5</v>
      </c>
      <c r="G2450" s="183" t="s">
        <v>709</v>
      </c>
      <c r="H2450" s="65" t="s">
        <v>3924</v>
      </c>
      <c r="J2450" s="65" t="s">
        <v>3792</v>
      </c>
      <c r="M2450" s="188">
        <v>266</v>
      </c>
      <c r="R2450" s="260" t="s">
        <v>2953</v>
      </c>
      <c r="S2450" s="260" t="s">
        <v>2953</v>
      </c>
      <c r="X2450" s="65" t="s">
        <v>5183</v>
      </c>
      <c r="Y2450" s="6" t="s">
        <v>2953</v>
      </c>
    </row>
    <row r="2451" spans="2:25">
      <c r="B2451" s="449">
        <f t="shared" si="8"/>
        <v>3196</v>
      </c>
      <c r="C2451" s="417"/>
      <c r="D2451" s="418">
        <v>4175</v>
      </c>
      <c r="E2451" s="65" t="s">
        <v>5185</v>
      </c>
      <c r="F2451" s="67">
        <v>5</v>
      </c>
      <c r="G2451" s="183" t="s">
        <v>709</v>
      </c>
      <c r="H2451" s="65" t="s">
        <v>3924</v>
      </c>
      <c r="J2451" s="65" t="s">
        <v>3792</v>
      </c>
      <c r="M2451" s="188">
        <v>267</v>
      </c>
      <c r="R2451" s="260" t="s">
        <v>2953</v>
      </c>
      <c r="S2451" s="260" t="s">
        <v>2953</v>
      </c>
      <c r="X2451" s="65" t="s">
        <v>5183</v>
      </c>
      <c r="Y2451" s="6" t="s">
        <v>2953</v>
      </c>
    </row>
    <row r="2452" spans="2:25">
      <c r="B2452" s="449">
        <f t="shared" si="8"/>
        <v>3197</v>
      </c>
      <c r="C2452" s="417"/>
      <c r="D2452" s="418">
        <v>4177</v>
      </c>
      <c r="E2452" s="65" t="s">
        <v>5186</v>
      </c>
      <c r="F2452" s="67">
        <v>5</v>
      </c>
      <c r="G2452" s="183" t="s">
        <v>709</v>
      </c>
      <c r="H2452" s="65" t="s">
        <v>3924</v>
      </c>
      <c r="J2452" s="65" t="s">
        <v>3792</v>
      </c>
      <c r="M2452" s="188">
        <v>268</v>
      </c>
      <c r="R2452" s="260" t="s">
        <v>2953</v>
      </c>
      <c r="S2452" s="260" t="s">
        <v>2953</v>
      </c>
      <c r="X2452" s="65" t="s">
        <v>5187</v>
      </c>
      <c r="Y2452" s="6" t="s">
        <v>2953</v>
      </c>
    </row>
    <row r="2453" spans="2:25">
      <c r="B2453" s="449">
        <f t="shared" si="8"/>
        <v>3198</v>
      </c>
      <c r="C2453" s="417"/>
      <c r="D2453" s="418">
        <v>4178</v>
      </c>
      <c r="E2453" s="65" t="s">
        <v>5188</v>
      </c>
      <c r="F2453" s="67">
        <v>5</v>
      </c>
      <c r="G2453" s="183" t="s">
        <v>709</v>
      </c>
      <c r="H2453" s="65" t="s">
        <v>3924</v>
      </c>
      <c r="J2453" s="65" t="s">
        <v>3792</v>
      </c>
      <c r="M2453" s="188">
        <v>269</v>
      </c>
      <c r="R2453" s="260" t="s">
        <v>2953</v>
      </c>
      <c r="S2453" s="260" t="s">
        <v>2953</v>
      </c>
      <c r="Y2453" s="6" t="s">
        <v>2953</v>
      </c>
    </row>
    <row r="2454" spans="2:25">
      <c r="B2454" s="449">
        <f t="shared" si="8"/>
        <v>3199</v>
      </c>
      <c r="C2454" s="417"/>
      <c r="D2454" s="418">
        <v>4180</v>
      </c>
      <c r="E2454" s="65" t="s">
        <v>5189</v>
      </c>
      <c r="F2454" s="67">
        <v>5</v>
      </c>
      <c r="G2454" s="183" t="s">
        <v>709</v>
      </c>
      <c r="H2454" s="65" t="s">
        <v>3791</v>
      </c>
      <c r="J2454" s="65" t="s">
        <v>3792</v>
      </c>
      <c r="M2454" s="188">
        <v>270</v>
      </c>
      <c r="R2454" s="260" t="s">
        <v>2953</v>
      </c>
      <c r="S2454" s="260" t="s">
        <v>2953</v>
      </c>
      <c r="Y2454" s="6" t="s">
        <v>2953</v>
      </c>
    </row>
    <row r="2455" spans="2:25">
      <c r="B2455" s="449">
        <f t="shared" si="8"/>
        <v>3200</v>
      </c>
      <c r="C2455" s="417"/>
      <c r="D2455" s="418">
        <v>4185</v>
      </c>
      <c r="E2455" s="65" t="s">
        <v>5190</v>
      </c>
      <c r="F2455" s="67">
        <v>5</v>
      </c>
      <c r="G2455" s="183" t="s">
        <v>709</v>
      </c>
      <c r="H2455" s="65" t="s">
        <v>3924</v>
      </c>
      <c r="J2455" s="65" t="s">
        <v>3792</v>
      </c>
      <c r="M2455" s="188">
        <v>271</v>
      </c>
      <c r="R2455" s="260" t="s">
        <v>2953</v>
      </c>
      <c r="S2455" s="260" t="s">
        <v>4036</v>
      </c>
      <c r="X2455" s="65" t="s">
        <v>5191</v>
      </c>
      <c r="Y2455" s="6" t="s">
        <v>2953</v>
      </c>
    </row>
    <row r="2456" spans="2:25">
      <c r="B2456" s="449">
        <f t="shared" si="8"/>
        <v>3201</v>
      </c>
      <c r="C2456" s="417"/>
      <c r="D2456" s="418">
        <v>4187</v>
      </c>
      <c r="E2456" s="65" t="s">
        <v>5192</v>
      </c>
      <c r="F2456" s="67">
        <v>5</v>
      </c>
      <c r="G2456" s="183" t="s">
        <v>709</v>
      </c>
      <c r="H2456" s="65" t="s">
        <v>3791</v>
      </c>
      <c r="J2456" s="65" t="s">
        <v>3792</v>
      </c>
      <c r="M2456" s="188">
        <v>272</v>
      </c>
      <c r="R2456" s="260" t="s">
        <v>3992</v>
      </c>
      <c r="S2456" s="260" t="s">
        <v>2953</v>
      </c>
      <c r="W2456" s="65" t="s">
        <v>5193</v>
      </c>
      <c r="X2456" s="6" t="s">
        <v>5194</v>
      </c>
      <c r="Y2456" s="6" t="s">
        <v>2953</v>
      </c>
    </row>
    <row r="2457" spans="2:25">
      <c r="B2457" s="449">
        <f t="shared" si="8"/>
        <v>3202</v>
      </c>
      <c r="C2457" s="417"/>
      <c r="D2457" s="418">
        <v>4189</v>
      </c>
      <c r="E2457" s="65" t="s">
        <v>5195</v>
      </c>
      <c r="F2457" s="67">
        <v>5</v>
      </c>
      <c r="G2457" s="183" t="s">
        <v>709</v>
      </c>
      <c r="H2457" s="65" t="s">
        <v>3924</v>
      </c>
      <c r="J2457" s="65" t="s">
        <v>3792</v>
      </c>
      <c r="M2457" s="188">
        <v>273</v>
      </c>
      <c r="R2457" s="260" t="s">
        <v>2953</v>
      </c>
      <c r="S2457" s="260" t="s">
        <v>4036</v>
      </c>
      <c r="W2457" s="65" t="s">
        <v>5193</v>
      </c>
      <c r="X2457" s="65" t="s">
        <v>5196</v>
      </c>
      <c r="Y2457" s="6" t="s">
        <v>3226</v>
      </c>
    </row>
    <row r="2458" spans="2:25">
      <c r="B2458" s="449">
        <f t="shared" si="8"/>
        <v>3203</v>
      </c>
      <c r="C2458" s="417"/>
      <c r="D2458" s="418">
        <v>4191</v>
      </c>
      <c r="E2458" s="65" t="s">
        <v>5197</v>
      </c>
      <c r="F2458" s="67">
        <v>5</v>
      </c>
      <c r="G2458" s="183" t="s">
        <v>709</v>
      </c>
      <c r="H2458" s="65" t="s">
        <v>3791</v>
      </c>
      <c r="J2458" s="65" t="s">
        <v>3792</v>
      </c>
      <c r="M2458" s="188">
        <v>274</v>
      </c>
      <c r="R2458" s="260" t="s">
        <v>2953</v>
      </c>
      <c r="S2458" s="260" t="s">
        <v>2953</v>
      </c>
      <c r="W2458" s="65" t="s">
        <v>5193</v>
      </c>
      <c r="X2458" s="65" t="s">
        <v>5194</v>
      </c>
      <c r="Y2458" s="6" t="s">
        <v>2953</v>
      </c>
    </row>
    <row r="2459" spans="2:25">
      <c r="B2459" s="449">
        <f t="shared" si="8"/>
        <v>3204</v>
      </c>
      <c r="C2459" s="417"/>
      <c r="D2459" s="418">
        <v>4193</v>
      </c>
      <c r="E2459" s="65" t="s">
        <v>5198</v>
      </c>
      <c r="F2459" s="67">
        <v>5</v>
      </c>
      <c r="G2459" s="183" t="s">
        <v>709</v>
      </c>
      <c r="H2459" s="65" t="s">
        <v>3924</v>
      </c>
      <c r="J2459" s="65" t="s">
        <v>3792</v>
      </c>
      <c r="M2459" s="188">
        <v>275</v>
      </c>
      <c r="R2459" s="260" t="s">
        <v>2953</v>
      </c>
      <c r="S2459" s="260" t="s">
        <v>4036</v>
      </c>
      <c r="W2459" s="65" t="s">
        <v>5193</v>
      </c>
      <c r="X2459" s="65" t="s">
        <v>5191</v>
      </c>
      <c r="Y2459" s="6" t="s">
        <v>2953</v>
      </c>
    </row>
    <row r="2460" spans="2:25">
      <c r="B2460" s="449">
        <f t="shared" si="8"/>
        <v>3205</v>
      </c>
      <c r="C2460" s="417"/>
      <c r="D2460" s="418">
        <v>4195</v>
      </c>
      <c r="E2460" s="65" t="s">
        <v>5199</v>
      </c>
      <c r="F2460" s="67">
        <v>5</v>
      </c>
      <c r="G2460" s="183" t="s">
        <v>709</v>
      </c>
      <c r="H2460" s="65" t="s">
        <v>3791</v>
      </c>
      <c r="J2460" s="65" t="s">
        <v>3792</v>
      </c>
      <c r="M2460" s="188">
        <v>276</v>
      </c>
      <c r="R2460" s="260" t="s">
        <v>2953</v>
      </c>
      <c r="S2460" s="260" t="s">
        <v>2953</v>
      </c>
      <c r="W2460" s="65" t="s">
        <v>5193</v>
      </c>
      <c r="Y2460" s="6" t="s">
        <v>2953</v>
      </c>
    </row>
    <row r="2461" spans="2:25">
      <c r="B2461" s="449">
        <f t="shared" si="8"/>
        <v>3206</v>
      </c>
      <c r="C2461" s="417"/>
      <c r="D2461" s="418">
        <v>4196</v>
      </c>
      <c r="E2461" s="65" t="s">
        <v>5200</v>
      </c>
      <c r="F2461" s="67">
        <v>5</v>
      </c>
      <c r="G2461" s="183" t="s">
        <v>709</v>
      </c>
      <c r="H2461" s="65" t="s">
        <v>3924</v>
      </c>
      <c r="J2461" s="65" t="s">
        <v>3792</v>
      </c>
      <c r="M2461" s="188">
        <v>277</v>
      </c>
      <c r="R2461" s="260" t="s">
        <v>3928</v>
      </c>
      <c r="S2461" s="260" t="s">
        <v>2953</v>
      </c>
      <c r="Y2461" s="6" t="s">
        <v>2953</v>
      </c>
    </row>
    <row r="2462" spans="2:25">
      <c r="B2462" s="449">
        <f t="shared" si="8"/>
        <v>3207</v>
      </c>
      <c r="C2462" s="417"/>
      <c r="D2462" s="418">
        <v>4199</v>
      </c>
      <c r="E2462" s="65" t="s">
        <v>5201</v>
      </c>
      <c r="F2462" s="67">
        <v>5</v>
      </c>
      <c r="G2462" s="183" t="s">
        <v>709</v>
      </c>
      <c r="H2462" s="65" t="s">
        <v>3791</v>
      </c>
      <c r="J2462" s="65" t="s">
        <v>3792</v>
      </c>
      <c r="M2462" s="188">
        <v>278</v>
      </c>
      <c r="R2462" s="260" t="s">
        <v>3928</v>
      </c>
      <c r="S2462" s="260" t="s">
        <v>2953</v>
      </c>
      <c r="Y2462" s="6" t="s">
        <v>2953</v>
      </c>
    </row>
    <row r="2463" spans="2:25">
      <c r="B2463" s="449">
        <f t="shared" si="8"/>
        <v>3208</v>
      </c>
      <c r="C2463" s="417"/>
      <c r="D2463" s="418">
        <v>4200</v>
      </c>
      <c r="E2463" s="65" t="s">
        <v>5202</v>
      </c>
      <c r="F2463" s="67">
        <v>5</v>
      </c>
      <c r="G2463" s="183" t="s">
        <v>709</v>
      </c>
      <c r="H2463" s="65" t="s">
        <v>3924</v>
      </c>
      <c r="J2463" s="65" t="s">
        <v>3792</v>
      </c>
      <c r="M2463" s="188">
        <v>279</v>
      </c>
      <c r="R2463" s="260" t="s">
        <v>2953</v>
      </c>
      <c r="S2463" s="260" t="s">
        <v>4036</v>
      </c>
      <c r="Y2463" s="6" t="s">
        <v>2953</v>
      </c>
    </row>
    <row r="2464" spans="2:25">
      <c r="B2464" s="449">
        <f t="shared" si="8"/>
        <v>3209</v>
      </c>
      <c r="C2464" s="417"/>
      <c r="D2464" s="418">
        <v>4203</v>
      </c>
      <c r="E2464" s="65" t="s">
        <v>5203</v>
      </c>
      <c r="F2464" s="67">
        <v>5</v>
      </c>
      <c r="G2464" s="183" t="s">
        <v>709</v>
      </c>
      <c r="H2464" s="65" t="s">
        <v>3924</v>
      </c>
      <c r="J2464" s="65" t="s">
        <v>3792</v>
      </c>
      <c r="M2464" s="188">
        <v>280</v>
      </c>
      <c r="R2464" s="260" t="s">
        <v>2953</v>
      </c>
      <c r="S2464" s="260" t="s">
        <v>2953</v>
      </c>
      <c r="X2464" s="65" t="s">
        <v>4980</v>
      </c>
      <c r="Y2464" s="6" t="s">
        <v>2953</v>
      </c>
    </row>
    <row r="2465" spans="2:25">
      <c r="B2465" s="449">
        <f t="shared" si="8"/>
        <v>3210</v>
      </c>
      <c r="C2465" s="417"/>
      <c r="D2465" s="418">
        <v>4207</v>
      </c>
      <c r="E2465" s="65" t="s">
        <v>5204</v>
      </c>
      <c r="F2465" s="67">
        <v>5</v>
      </c>
      <c r="G2465" s="183" t="s">
        <v>709</v>
      </c>
      <c r="H2465" s="65" t="s">
        <v>3924</v>
      </c>
      <c r="J2465" s="65" t="s">
        <v>3792</v>
      </c>
      <c r="M2465" s="188">
        <v>281</v>
      </c>
      <c r="R2465" s="260" t="s">
        <v>2953</v>
      </c>
      <c r="S2465" s="260" t="s">
        <v>4036</v>
      </c>
      <c r="X2465" s="65" t="s">
        <v>5145</v>
      </c>
      <c r="Y2465" s="6" t="s">
        <v>2953</v>
      </c>
    </row>
    <row r="2466" spans="2:25">
      <c r="B2466" s="449">
        <f t="shared" si="8"/>
        <v>3211</v>
      </c>
      <c r="C2466" s="417"/>
      <c r="D2466" s="418">
        <v>4211</v>
      </c>
      <c r="E2466" s="65" t="s">
        <v>5205</v>
      </c>
      <c r="F2466" s="67">
        <v>5</v>
      </c>
      <c r="G2466" s="183" t="s">
        <v>709</v>
      </c>
      <c r="H2466" s="65" t="s">
        <v>3924</v>
      </c>
      <c r="J2466" s="65" t="s">
        <v>3792</v>
      </c>
      <c r="M2466" s="188">
        <v>282</v>
      </c>
      <c r="R2466" s="260" t="s">
        <v>2953</v>
      </c>
      <c r="S2466" s="260" t="s">
        <v>2953</v>
      </c>
      <c r="X2466" s="65" t="s">
        <v>5206</v>
      </c>
      <c r="Y2466" s="6" t="s">
        <v>2953</v>
      </c>
    </row>
    <row r="2467" spans="2:25">
      <c r="B2467" s="449">
        <f t="shared" si="8"/>
        <v>3212</v>
      </c>
      <c r="C2467" s="417"/>
      <c r="D2467" s="418">
        <v>4212</v>
      </c>
      <c r="E2467" s="183" t="s">
        <v>5207</v>
      </c>
      <c r="F2467" s="67">
        <v>5</v>
      </c>
      <c r="G2467" s="183" t="s">
        <v>709</v>
      </c>
      <c r="H2467" s="65" t="s">
        <v>3924</v>
      </c>
      <c r="J2467" s="65" t="s">
        <v>3792</v>
      </c>
      <c r="M2467" s="188">
        <v>282</v>
      </c>
      <c r="R2467" s="260" t="s">
        <v>2953</v>
      </c>
      <c r="S2467" s="260" t="s">
        <v>2953</v>
      </c>
      <c r="X2467" s="65" t="s">
        <v>5206</v>
      </c>
      <c r="Y2467" s="6" t="s">
        <v>2953</v>
      </c>
    </row>
    <row r="2468" spans="2:25">
      <c r="B2468" s="449">
        <f t="shared" si="8"/>
        <v>3213</v>
      </c>
      <c r="C2468" s="417"/>
      <c r="D2468" s="418">
        <v>4213</v>
      </c>
      <c r="E2468" s="183" t="s">
        <v>5208</v>
      </c>
      <c r="F2468" s="67">
        <v>5</v>
      </c>
      <c r="G2468" s="183" t="s">
        <v>709</v>
      </c>
      <c r="H2468" s="65" t="s">
        <v>3924</v>
      </c>
      <c r="J2468" s="65" t="s">
        <v>3792</v>
      </c>
      <c r="M2468" s="188">
        <v>282</v>
      </c>
      <c r="R2468" s="260" t="s">
        <v>2953</v>
      </c>
      <c r="S2468" s="260" t="s">
        <v>2953</v>
      </c>
      <c r="X2468" s="65" t="s">
        <v>4070</v>
      </c>
      <c r="Y2468" s="6" t="s">
        <v>2953</v>
      </c>
    </row>
    <row r="2469" spans="2:25">
      <c r="B2469" s="449">
        <f t="shared" si="8"/>
        <v>3214</v>
      </c>
      <c r="C2469" s="417"/>
      <c r="D2469" s="418" t="e">
        <v>#N/A</v>
      </c>
      <c r="E2469" s="282" t="s">
        <v>5209</v>
      </c>
      <c r="F2469" s="67">
        <v>5</v>
      </c>
      <c r="G2469" s="183" t="s">
        <v>709</v>
      </c>
      <c r="H2469" s="65" t="s">
        <v>3924</v>
      </c>
      <c r="J2469" s="65" t="s">
        <v>3792</v>
      </c>
      <c r="M2469" s="188">
        <v>282</v>
      </c>
      <c r="R2469" s="260" t="s">
        <v>2953</v>
      </c>
      <c r="S2469" s="260" t="s">
        <v>2953</v>
      </c>
      <c r="Y2469" s="6" t="s">
        <v>2953</v>
      </c>
    </row>
    <row r="2470" spans="2:25">
      <c r="B2470" s="449">
        <f t="shared" si="8"/>
        <v>3215</v>
      </c>
      <c r="C2470" s="417"/>
      <c r="D2470" s="418">
        <v>4215</v>
      </c>
      <c r="E2470" s="65" t="s">
        <v>5210</v>
      </c>
      <c r="F2470" s="67">
        <v>5</v>
      </c>
      <c r="G2470" s="183" t="s">
        <v>709</v>
      </c>
      <c r="H2470" s="65" t="s">
        <v>3924</v>
      </c>
      <c r="J2470" s="65" t="s">
        <v>3792</v>
      </c>
      <c r="M2470" s="188">
        <v>283</v>
      </c>
      <c r="R2470" s="260" t="s">
        <v>2953</v>
      </c>
      <c r="S2470" s="260" t="s">
        <v>2953</v>
      </c>
      <c r="W2470" s="6" t="s">
        <v>5160</v>
      </c>
      <c r="X2470" s="65" t="s">
        <v>3975</v>
      </c>
      <c r="Y2470" s="6" t="s">
        <v>2953</v>
      </c>
    </row>
    <row r="2471" spans="2:25">
      <c r="B2471" s="449">
        <f t="shared" si="8"/>
        <v>3216</v>
      </c>
      <c r="C2471" s="417"/>
      <c r="D2471" s="418">
        <v>4216</v>
      </c>
      <c r="E2471" s="65" t="s">
        <v>5211</v>
      </c>
      <c r="F2471" s="67">
        <v>5</v>
      </c>
      <c r="G2471" s="183" t="s">
        <v>709</v>
      </c>
      <c r="H2471" s="65" t="s">
        <v>3791</v>
      </c>
      <c r="J2471" s="65" t="s">
        <v>3792</v>
      </c>
      <c r="M2471" s="188">
        <v>284</v>
      </c>
      <c r="R2471" s="260" t="s">
        <v>2953</v>
      </c>
      <c r="S2471" s="260" t="s">
        <v>2953</v>
      </c>
      <c r="W2471" s="6" t="s">
        <v>5160</v>
      </c>
      <c r="Y2471" s="6" t="s">
        <v>2953</v>
      </c>
    </row>
    <row r="2472" spans="2:25">
      <c r="B2472" s="449">
        <f t="shared" si="8"/>
        <v>3217</v>
      </c>
      <c r="C2472" s="417"/>
      <c r="D2472" s="418">
        <v>4217</v>
      </c>
      <c r="E2472" s="65" t="s">
        <v>5212</v>
      </c>
      <c r="F2472" s="67">
        <v>5</v>
      </c>
      <c r="G2472" s="183" t="s">
        <v>709</v>
      </c>
      <c r="H2472" s="65" t="s">
        <v>3924</v>
      </c>
      <c r="J2472" s="65" t="s">
        <v>3792</v>
      </c>
      <c r="M2472" s="188">
        <v>285</v>
      </c>
      <c r="R2472" s="260" t="s">
        <v>2953</v>
      </c>
      <c r="S2472" s="260" t="s">
        <v>3977</v>
      </c>
      <c r="Y2472" s="6" t="s">
        <v>2953</v>
      </c>
    </row>
    <row r="2473" spans="2:25">
      <c r="B2473" s="449">
        <f t="shared" si="8"/>
        <v>3218</v>
      </c>
      <c r="C2473" s="417"/>
      <c r="D2473" s="418">
        <v>4265</v>
      </c>
      <c r="E2473" s="65" t="s">
        <v>5213</v>
      </c>
      <c r="F2473" s="67">
        <v>5</v>
      </c>
      <c r="G2473" s="183" t="s">
        <v>709</v>
      </c>
      <c r="H2473" s="65" t="s">
        <v>2950</v>
      </c>
      <c r="J2473" s="67" t="s">
        <v>3036</v>
      </c>
      <c r="M2473" s="188">
        <v>286</v>
      </c>
      <c r="R2473" s="260" t="s">
        <v>2953</v>
      </c>
      <c r="S2473" s="260" t="s">
        <v>2953</v>
      </c>
      <c r="Y2473" s="6" t="s">
        <v>2953</v>
      </c>
    </row>
    <row r="2474" spans="2:25">
      <c r="B2474" s="449">
        <f t="shared" si="8"/>
        <v>3219</v>
      </c>
      <c r="C2474" s="417"/>
      <c r="D2474" s="418">
        <v>4266</v>
      </c>
      <c r="E2474" s="65" t="s">
        <v>5214</v>
      </c>
      <c r="F2474" s="67">
        <v>5</v>
      </c>
      <c r="G2474" s="183" t="s">
        <v>709</v>
      </c>
      <c r="H2474" s="65" t="s">
        <v>3924</v>
      </c>
      <c r="J2474" s="65" t="s">
        <v>3792</v>
      </c>
      <c r="M2474" s="188">
        <v>286</v>
      </c>
      <c r="R2474" s="260" t="s">
        <v>2953</v>
      </c>
      <c r="S2474" s="260" t="s">
        <v>2953</v>
      </c>
      <c r="Y2474" s="6" t="s">
        <v>2953</v>
      </c>
    </row>
    <row r="2475" spans="2:25">
      <c r="B2475" s="449">
        <f t="shared" si="8"/>
        <v>3220</v>
      </c>
      <c r="C2475" s="417"/>
      <c r="D2475" s="418">
        <v>4267</v>
      </c>
      <c r="E2475" s="65" t="s">
        <v>5215</v>
      </c>
      <c r="F2475" s="67">
        <v>5</v>
      </c>
      <c r="G2475" s="183" t="s">
        <v>709</v>
      </c>
      <c r="H2475" s="65" t="s">
        <v>3924</v>
      </c>
      <c r="J2475" s="65" t="s">
        <v>3792</v>
      </c>
      <c r="M2475" s="188">
        <v>287</v>
      </c>
      <c r="R2475" s="260" t="s">
        <v>2953</v>
      </c>
      <c r="S2475" s="260" t="s">
        <v>2953</v>
      </c>
      <c r="Y2475" s="6" t="s">
        <v>2953</v>
      </c>
    </row>
    <row r="2476" spans="2:25">
      <c r="B2476" s="449">
        <f t="shared" si="8"/>
        <v>3221</v>
      </c>
      <c r="C2476" s="417"/>
      <c r="D2476" s="418">
        <v>4268</v>
      </c>
      <c r="E2476" s="65" t="s">
        <v>5216</v>
      </c>
      <c r="F2476" s="67">
        <v>5</v>
      </c>
      <c r="G2476" s="183" t="s">
        <v>709</v>
      </c>
      <c r="H2476" s="65" t="s">
        <v>3791</v>
      </c>
      <c r="J2476" s="65" t="s">
        <v>3792</v>
      </c>
      <c r="M2476" s="188">
        <v>288</v>
      </c>
      <c r="R2476" s="260" t="s">
        <v>2953</v>
      </c>
      <c r="S2476" s="260" t="s">
        <v>2953</v>
      </c>
      <c r="Y2476" s="6" t="s">
        <v>2953</v>
      </c>
    </row>
    <row r="2477" spans="2:25">
      <c r="B2477" s="449">
        <f t="shared" si="8"/>
        <v>3222</v>
      </c>
      <c r="C2477" s="417"/>
      <c r="D2477" s="418">
        <v>4269</v>
      </c>
      <c r="E2477" s="65" t="s">
        <v>5217</v>
      </c>
      <c r="F2477" s="67">
        <v>5</v>
      </c>
      <c r="G2477" s="183" t="s">
        <v>709</v>
      </c>
      <c r="H2477" s="65" t="s">
        <v>3924</v>
      </c>
      <c r="J2477" s="65" t="s">
        <v>3792</v>
      </c>
      <c r="M2477" s="188">
        <v>289</v>
      </c>
      <c r="R2477" s="260" t="s">
        <v>2953</v>
      </c>
      <c r="S2477" s="260" t="s">
        <v>4036</v>
      </c>
      <c r="Y2477" s="6" t="s">
        <v>2953</v>
      </c>
    </row>
    <row r="2478" spans="2:25">
      <c r="B2478" s="449">
        <f t="shared" si="8"/>
        <v>3223</v>
      </c>
      <c r="C2478" s="417"/>
      <c r="D2478" s="418">
        <v>4270</v>
      </c>
      <c r="E2478" s="65" t="s">
        <v>5218</v>
      </c>
      <c r="F2478" s="67">
        <v>5</v>
      </c>
      <c r="G2478" s="183" t="s">
        <v>709</v>
      </c>
      <c r="H2478" s="65" t="s">
        <v>3791</v>
      </c>
      <c r="J2478" s="65" t="s">
        <v>3792</v>
      </c>
      <c r="M2478" s="188">
        <v>290</v>
      </c>
      <c r="R2478" s="260" t="s">
        <v>2953</v>
      </c>
      <c r="S2478" s="260" t="s">
        <v>4020</v>
      </c>
      <c r="Y2478" s="6" t="s">
        <v>2953</v>
      </c>
    </row>
    <row r="2479" spans="2:25">
      <c r="B2479" s="449">
        <f t="shared" si="8"/>
        <v>3224</v>
      </c>
      <c r="C2479" s="417"/>
      <c r="D2479" s="418">
        <v>4271</v>
      </c>
      <c r="E2479" s="65" t="s">
        <v>5219</v>
      </c>
      <c r="F2479" s="67">
        <v>5</v>
      </c>
      <c r="G2479" s="183" t="s">
        <v>709</v>
      </c>
      <c r="H2479" s="65" t="s">
        <v>3791</v>
      </c>
      <c r="J2479" s="65" t="s">
        <v>3792</v>
      </c>
      <c r="M2479" s="188">
        <v>290</v>
      </c>
      <c r="R2479" s="260" t="s">
        <v>2953</v>
      </c>
      <c r="S2479" s="260" t="s">
        <v>4020</v>
      </c>
      <c r="Y2479" s="6" t="s">
        <v>2953</v>
      </c>
    </row>
    <row r="2480" spans="2:25">
      <c r="B2480" s="449">
        <f t="shared" si="8"/>
        <v>3225</v>
      </c>
      <c r="C2480" s="417"/>
      <c r="D2480" s="418">
        <v>4272</v>
      </c>
      <c r="E2480" s="65" t="s">
        <v>5220</v>
      </c>
      <c r="F2480" s="67">
        <v>5</v>
      </c>
      <c r="G2480" s="183" t="s">
        <v>709</v>
      </c>
      <c r="H2480" s="65" t="s">
        <v>3791</v>
      </c>
      <c r="J2480" s="65" t="s">
        <v>3792</v>
      </c>
      <c r="M2480" s="188">
        <v>290</v>
      </c>
      <c r="R2480" s="260" t="s">
        <v>2953</v>
      </c>
      <c r="S2480" s="260" t="s">
        <v>4020</v>
      </c>
      <c r="Y2480" s="6" t="s">
        <v>2953</v>
      </c>
    </row>
    <row r="2481" spans="2:25">
      <c r="B2481" s="449">
        <f t="shared" si="8"/>
        <v>3226</v>
      </c>
      <c r="C2481" s="417"/>
      <c r="D2481" s="418">
        <v>4273</v>
      </c>
      <c r="E2481" s="65" t="s">
        <v>5221</v>
      </c>
      <c r="F2481" s="67">
        <v>5</v>
      </c>
      <c r="G2481" s="183" t="s">
        <v>709</v>
      </c>
      <c r="H2481" s="65" t="s">
        <v>3791</v>
      </c>
      <c r="J2481" s="65" t="s">
        <v>3792</v>
      </c>
      <c r="M2481" s="188">
        <v>290</v>
      </c>
      <c r="R2481" s="260" t="s">
        <v>2953</v>
      </c>
      <c r="S2481" s="260" t="s">
        <v>4020</v>
      </c>
      <c r="Y2481" s="6" t="s">
        <v>2953</v>
      </c>
    </row>
    <row r="2482" spans="2:25">
      <c r="B2482" s="449">
        <f t="shared" si="8"/>
        <v>3227</v>
      </c>
      <c r="C2482" s="417"/>
      <c r="D2482" s="418">
        <v>4274</v>
      </c>
      <c r="E2482" s="65" t="s">
        <v>5222</v>
      </c>
      <c r="F2482" s="67">
        <v>5</v>
      </c>
      <c r="G2482" s="183" t="s">
        <v>709</v>
      </c>
      <c r="H2482" s="65" t="s">
        <v>3791</v>
      </c>
      <c r="J2482" s="65" t="s">
        <v>3792</v>
      </c>
      <c r="M2482" s="188">
        <v>290</v>
      </c>
      <c r="R2482" s="260" t="s">
        <v>2953</v>
      </c>
      <c r="S2482" s="260" t="s">
        <v>4020</v>
      </c>
      <c r="Y2482" s="6" t="s">
        <v>2953</v>
      </c>
    </row>
    <row r="2483" spans="2:25">
      <c r="B2483" s="449">
        <f t="shared" si="8"/>
        <v>3228</v>
      </c>
      <c r="C2483" s="417"/>
      <c r="D2483" s="418">
        <v>4276</v>
      </c>
      <c r="E2483" s="65" t="s">
        <v>5223</v>
      </c>
      <c r="F2483" s="67">
        <v>5</v>
      </c>
      <c r="G2483" s="183" t="s">
        <v>709</v>
      </c>
      <c r="H2483" s="65" t="s">
        <v>3924</v>
      </c>
      <c r="J2483" s="65" t="s">
        <v>3792</v>
      </c>
      <c r="M2483" s="188">
        <v>291</v>
      </c>
      <c r="R2483" s="260" t="s">
        <v>2953</v>
      </c>
      <c r="S2483" s="260" t="s">
        <v>4020</v>
      </c>
      <c r="Y2483" s="6" t="s">
        <v>2953</v>
      </c>
    </row>
    <row r="2484" spans="2:25">
      <c r="B2484" s="449">
        <f t="shared" si="8"/>
        <v>3229</v>
      </c>
      <c r="C2484" s="417"/>
      <c r="D2484" s="418" t="e">
        <v>#N/A</v>
      </c>
      <c r="E2484" s="65" t="s">
        <v>5224</v>
      </c>
      <c r="F2484" s="67">
        <v>5</v>
      </c>
      <c r="G2484" s="183" t="s">
        <v>709</v>
      </c>
      <c r="H2484" s="65" t="s">
        <v>2950</v>
      </c>
      <c r="J2484" s="67" t="s">
        <v>2447</v>
      </c>
      <c r="M2484" s="188">
        <v>292</v>
      </c>
      <c r="R2484" s="260" t="s">
        <v>2953</v>
      </c>
      <c r="S2484" s="260" t="s">
        <v>4020</v>
      </c>
      <c r="Y2484" s="6" t="s">
        <v>2953</v>
      </c>
    </row>
    <row r="2485" spans="2:25">
      <c r="B2485" s="449">
        <f t="shared" si="8"/>
        <v>3230</v>
      </c>
      <c r="C2485" s="417"/>
      <c r="D2485" s="418" t="e">
        <v>#N/A</v>
      </c>
      <c r="E2485" s="65" t="s">
        <v>5225</v>
      </c>
      <c r="F2485" s="67">
        <v>5</v>
      </c>
      <c r="G2485" s="183" t="s">
        <v>709</v>
      </c>
      <c r="H2485" s="65" t="s">
        <v>2950</v>
      </c>
      <c r="J2485" s="67" t="s">
        <v>2447</v>
      </c>
      <c r="M2485" s="188">
        <v>292</v>
      </c>
      <c r="R2485" s="260" t="s">
        <v>2953</v>
      </c>
      <c r="S2485" s="260" t="s">
        <v>4020</v>
      </c>
      <c r="Y2485" s="6" t="s">
        <v>2953</v>
      </c>
    </row>
    <row r="2486" spans="2:25">
      <c r="B2486" s="449">
        <f t="shared" si="8"/>
        <v>3231</v>
      </c>
      <c r="C2486" s="417"/>
      <c r="D2486" s="418">
        <v>4306</v>
      </c>
      <c r="E2486" s="65" t="s">
        <v>5226</v>
      </c>
      <c r="F2486" s="67">
        <v>5</v>
      </c>
      <c r="G2486" s="183" t="s">
        <v>709</v>
      </c>
      <c r="H2486" s="65" t="s">
        <v>3924</v>
      </c>
      <c r="J2486" s="65" t="s">
        <v>3792</v>
      </c>
      <c r="M2486" s="188">
        <v>294</v>
      </c>
      <c r="R2486" s="260" t="s">
        <v>2953</v>
      </c>
      <c r="S2486" s="260" t="s">
        <v>4782</v>
      </c>
      <c r="Y2486" s="6" t="s">
        <v>2953</v>
      </c>
    </row>
    <row r="2487" spans="2:25">
      <c r="B2487" s="449">
        <f t="shared" si="8"/>
        <v>3232</v>
      </c>
      <c r="C2487" s="417"/>
      <c r="D2487" s="418">
        <v>4308</v>
      </c>
      <c r="E2487" s="65" t="s">
        <v>5227</v>
      </c>
      <c r="F2487" s="67">
        <v>5</v>
      </c>
      <c r="G2487" s="183" t="s">
        <v>709</v>
      </c>
      <c r="H2487" s="65" t="s">
        <v>3791</v>
      </c>
      <c r="J2487" s="65" t="s">
        <v>3792</v>
      </c>
      <c r="M2487" s="188">
        <v>295</v>
      </c>
      <c r="R2487" s="260" t="s">
        <v>2953</v>
      </c>
      <c r="S2487" s="260" t="s">
        <v>4020</v>
      </c>
      <c r="Y2487" s="6" t="s">
        <v>2953</v>
      </c>
    </row>
    <row r="2488" spans="2:25">
      <c r="B2488" s="449">
        <f t="shared" si="8"/>
        <v>3233</v>
      </c>
      <c r="C2488" s="417"/>
      <c r="D2488" s="418">
        <v>4310</v>
      </c>
      <c r="E2488" s="65" t="s">
        <v>5228</v>
      </c>
      <c r="F2488" s="67">
        <v>5</v>
      </c>
      <c r="G2488" s="183" t="s">
        <v>709</v>
      </c>
      <c r="H2488" s="65" t="s">
        <v>3924</v>
      </c>
      <c r="J2488" s="65" t="s">
        <v>3792</v>
      </c>
      <c r="M2488" s="188">
        <v>296</v>
      </c>
      <c r="R2488" s="260" t="s">
        <v>2953</v>
      </c>
      <c r="S2488" s="260" t="s">
        <v>4782</v>
      </c>
      <c r="Y2488" s="6" t="s">
        <v>2953</v>
      </c>
    </row>
    <row r="2489" spans="2:25">
      <c r="B2489" s="449">
        <f t="shared" si="8"/>
        <v>3234</v>
      </c>
      <c r="C2489" s="417"/>
      <c r="D2489" s="418">
        <v>4312</v>
      </c>
      <c r="E2489" s="65" t="s">
        <v>5229</v>
      </c>
      <c r="F2489" s="67">
        <v>5</v>
      </c>
      <c r="G2489" s="183" t="s">
        <v>709</v>
      </c>
      <c r="H2489" s="65" t="s">
        <v>3791</v>
      </c>
      <c r="J2489" s="65" t="s">
        <v>3792</v>
      </c>
      <c r="M2489" s="188">
        <v>297</v>
      </c>
      <c r="R2489" s="260" t="s">
        <v>2953</v>
      </c>
      <c r="S2489" s="260" t="s">
        <v>4020</v>
      </c>
      <c r="Y2489" s="6" t="s">
        <v>2953</v>
      </c>
    </row>
    <row r="2490" spans="2:25">
      <c r="B2490" s="449">
        <f t="shared" si="8"/>
        <v>3235</v>
      </c>
      <c r="C2490" s="417"/>
      <c r="D2490" s="418">
        <v>4313</v>
      </c>
      <c r="E2490" s="65" t="s">
        <v>5230</v>
      </c>
      <c r="F2490" s="67">
        <v>5</v>
      </c>
      <c r="G2490" s="183" t="s">
        <v>709</v>
      </c>
      <c r="H2490" s="65" t="s">
        <v>3791</v>
      </c>
      <c r="J2490" s="65" t="s">
        <v>3792</v>
      </c>
      <c r="M2490" s="188">
        <v>297</v>
      </c>
      <c r="R2490" s="260" t="s">
        <v>2953</v>
      </c>
      <c r="S2490" s="260" t="s">
        <v>4020</v>
      </c>
      <c r="Y2490" s="6" t="s">
        <v>2953</v>
      </c>
    </row>
    <row r="2491" spans="2:25">
      <c r="B2491" s="449">
        <f t="shared" si="8"/>
        <v>3236</v>
      </c>
      <c r="C2491" s="417"/>
      <c r="D2491" s="418">
        <v>4315</v>
      </c>
      <c r="E2491" s="65" t="s">
        <v>5231</v>
      </c>
      <c r="F2491" s="67">
        <v>5</v>
      </c>
      <c r="G2491" s="183" t="s">
        <v>709</v>
      </c>
      <c r="H2491" s="65" t="s">
        <v>3791</v>
      </c>
      <c r="J2491" s="65" t="s">
        <v>3792</v>
      </c>
      <c r="M2491" s="188">
        <v>297</v>
      </c>
      <c r="R2491" s="260" t="s">
        <v>2953</v>
      </c>
      <c r="S2491" s="260" t="s">
        <v>4020</v>
      </c>
      <c r="Y2491" s="6" t="s">
        <v>2953</v>
      </c>
    </row>
    <row r="2492" spans="2:25">
      <c r="B2492" s="449">
        <f t="shared" si="8"/>
        <v>3237</v>
      </c>
      <c r="C2492" s="417"/>
      <c r="D2492" s="418">
        <v>4316</v>
      </c>
      <c r="E2492" s="65" t="s">
        <v>5232</v>
      </c>
      <c r="F2492" s="67">
        <v>5</v>
      </c>
      <c r="G2492" s="183" t="s">
        <v>709</v>
      </c>
      <c r="H2492" s="65" t="s">
        <v>3791</v>
      </c>
      <c r="J2492" s="65" t="s">
        <v>3792</v>
      </c>
      <c r="M2492" s="188">
        <v>297</v>
      </c>
      <c r="R2492" s="260" t="s">
        <v>2953</v>
      </c>
      <c r="S2492" s="260" t="s">
        <v>4020</v>
      </c>
      <c r="Y2492" s="6" t="s">
        <v>2953</v>
      </c>
    </row>
    <row r="2493" spans="2:25">
      <c r="B2493" s="449">
        <f t="shared" si="8"/>
        <v>3238</v>
      </c>
      <c r="C2493" s="417"/>
      <c r="D2493" s="418">
        <v>4319</v>
      </c>
      <c r="E2493" s="65" t="s">
        <v>5233</v>
      </c>
      <c r="F2493" s="67">
        <v>5</v>
      </c>
      <c r="G2493" s="183" t="s">
        <v>709</v>
      </c>
      <c r="H2493" s="65" t="s">
        <v>3791</v>
      </c>
      <c r="J2493" s="65" t="s">
        <v>3792</v>
      </c>
      <c r="M2493" s="188">
        <v>297</v>
      </c>
      <c r="R2493" s="260" t="s">
        <v>2953</v>
      </c>
      <c r="S2493" s="260" t="s">
        <v>4020</v>
      </c>
      <c r="Y2493" s="6" t="s">
        <v>2953</v>
      </c>
    </row>
    <row r="2494" spans="2:25">
      <c r="B2494" s="449">
        <f t="shared" si="8"/>
        <v>3239</v>
      </c>
      <c r="C2494" s="417"/>
      <c r="D2494" s="418">
        <v>4320</v>
      </c>
      <c r="E2494" s="65" t="s">
        <v>5234</v>
      </c>
      <c r="F2494" s="67">
        <v>5</v>
      </c>
      <c r="G2494" s="183" t="s">
        <v>709</v>
      </c>
      <c r="H2494" s="65" t="s">
        <v>3924</v>
      </c>
      <c r="J2494" s="65" t="s">
        <v>3792</v>
      </c>
      <c r="M2494" s="188">
        <v>298</v>
      </c>
      <c r="R2494" s="260" t="s">
        <v>2953</v>
      </c>
      <c r="S2494" s="260" t="s">
        <v>4036</v>
      </c>
      <c r="Y2494" s="6" t="s">
        <v>2953</v>
      </c>
    </row>
    <row r="2495" spans="2:25">
      <c r="B2495" s="449">
        <f t="shared" si="8"/>
        <v>3240</v>
      </c>
      <c r="C2495" s="417"/>
      <c r="D2495" s="418" t="e">
        <v>#N/A</v>
      </c>
      <c r="E2495" s="65" t="s">
        <v>5235</v>
      </c>
      <c r="F2495" s="67">
        <v>5</v>
      </c>
      <c r="G2495" s="183" t="s">
        <v>709</v>
      </c>
      <c r="H2495" s="65" t="s">
        <v>2950</v>
      </c>
      <c r="J2495" s="67" t="s">
        <v>3036</v>
      </c>
      <c r="M2495" s="188">
        <v>299</v>
      </c>
      <c r="R2495" s="260" t="s">
        <v>2953</v>
      </c>
      <c r="S2495" s="260" t="s">
        <v>2953</v>
      </c>
      <c r="Y2495" s="6" t="s">
        <v>2953</v>
      </c>
    </row>
    <row r="2496" spans="2:25">
      <c r="B2496" s="449">
        <f t="shared" si="8"/>
        <v>3241</v>
      </c>
      <c r="C2496" s="417"/>
      <c r="D2496" s="418" t="e">
        <v>#N/A</v>
      </c>
      <c r="E2496" s="65" t="s">
        <v>5236</v>
      </c>
      <c r="F2496" s="67">
        <v>5</v>
      </c>
      <c r="G2496" s="183" t="s">
        <v>709</v>
      </c>
      <c r="H2496" s="65" t="s">
        <v>2950</v>
      </c>
      <c r="J2496" s="67" t="s">
        <v>3036</v>
      </c>
      <c r="M2496" s="188">
        <v>299</v>
      </c>
      <c r="R2496" s="260" t="s">
        <v>2953</v>
      </c>
      <c r="S2496" s="260" t="s">
        <v>2953</v>
      </c>
      <c r="Y2496" s="6" t="s">
        <v>2953</v>
      </c>
    </row>
    <row r="2497" spans="2:25">
      <c r="B2497" s="449">
        <f t="shared" si="8"/>
        <v>3242</v>
      </c>
      <c r="C2497" s="417"/>
      <c r="D2497" s="418" t="e">
        <v>#N/A</v>
      </c>
      <c r="E2497" s="65" t="s">
        <v>5237</v>
      </c>
      <c r="F2497" s="67">
        <v>5</v>
      </c>
      <c r="G2497" s="183" t="s">
        <v>709</v>
      </c>
      <c r="H2497" s="65" t="s">
        <v>2950</v>
      </c>
      <c r="J2497" s="67" t="s">
        <v>3036</v>
      </c>
      <c r="M2497" s="188">
        <v>299</v>
      </c>
      <c r="R2497" s="260" t="s">
        <v>2953</v>
      </c>
      <c r="S2497" s="260" t="s">
        <v>2953</v>
      </c>
      <c r="Y2497" s="6" t="s">
        <v>2953</v>
      </c>
    </row>
    <row r="2498" spans="2:25">
      <c r="B2498" s="449">
        <f t="shared" si="8"/>
        <v>3243</v>
      </c>
      <c r="C2498" s="417"/>
      <c r="D2498" s="418">
        <v>4338</v>
      </c>
      <c r="E2498" s="65" t="s">
        <v>5238</v>
      </c>
      <c r="F2498" s="67">
        <v>5</v>
      </c>
      <c r="G2498" s="183" t="s">
        <v>709</v>
      </c>
      <c r="H2498" s="65" t="s">
        <v>3924</v>
      </c>
      <c r="J2498" s="65" t="s">
        <v>3792</v>
      </c>
      <c r="M2498" s="188">
        <v>301</v>
      </c>
      <c r="R2498" s="260" t="s">
        <v>4452</v>
      </c>
      <c r="S2498" s="260" t="s">
        <v>2953</v>
      </c>
      <c r="X2498" s="65" t="s">
        <v>5239</v>
      </c>
      <c r="Y2498" s="6" t="s">
        <v>2953</v>
      </c>
    </row>
    <row r="2499" spans="2:25">
      <c r="B2499" s="449">
        <f t="shared" si="8"/>
        <v>3244</v>
      </c>
      <c r="C2499" s="417"/>
      <c r="D2499" s="418">
        <v>4352</v>
      </c>
      <c r="E2499" s="65" t="s">
        <v>5240</v>
      </c>
      <c r="F2499" s="67">
        <v>5</v>
      </c>
      <c r="G2499" s="183" t="s">
        <v>709</v>
      </c>
      <c r="H2499" s="65" t="s">
        <v>3924</v>
      </c>
      <c r="J2499" s="65" t="s">
        <v>3792</v>
      </c>
      <c r="M2499" s="188">
        <v>303</v>
      </c>
      <c r="R2499" s="260" t="s">
        <v>2953</v>
      </c>
      <c r="S2499" s="260" t="s">
        <v>2953</v>
      </c>
      <c r="X2499" s="65" t="s">
        <v>5241</v>
      </c>
      <c r="Y2499" s="6" t="s">
        <v>2953</v>
      </c>
    </row>
    <row r="2500" spans="2:25">
      <c r="B2500" s="449">
        <f t="shared" si="8"/>
        <v>3245</v>
      </c>
      <c r="C2500" s="417"/>
      <c r="D2500" s="418">
        <v>4353</v>
      </c>
      <c r="E2500" s="65" t="s">
        <v>5242</v>
      </c>
      <c r="F2500" s="67">
        <v>5</v>
      </c>
      <c r="G2500" s="183" t="s">
        <v>709</v>
      </c>
      <c r="H2500" s="65" t="s">
        <v>3924</v>
      </c>
      <c r="J2500" s="65" t="s">
        <v>3792</v>
      </c>
      <c r="M2500" s="188">
        <v>304</v>
      </c>
      <c r="R2500" s="260" t="s">
        <v>4224</v>
      </c>
      <c r="S2500" s="260" t="s">
        <v>3976</v>
      </c>
      <c r="Y2500" s="6" t="s">
        <v>2953</v>
      </c>
    </row>
    <row r="2501" spans="2:25">
      <c r="B2501" s="449">
        <f t="shared" si="8"/>
        <v>3246</v>
      </c>
      <c r="C2501" s="417"/>
      <c r="D2501" s="418">
        <v>4354</v>
      </c>
      <c r="E2501" s="65" t="s">
        <v>5243</v>
      </c>
      <c r="F2501" s="67">
        <v>5</v>
      </c>
      <c r="G2501" s="183" t="s">
        <v>709</v>
      </c>
      <c r="H2501" s="65" t="s">
        <v>3924</v>
      </c>
      <c r="J2501" s="65" t="s">
        <v>3792</v>
      </c>
      <c r="M2501" s="188">
        <v>305</v>
      </c>
      <c r="P2501" s="455" t="s">
        <v>4038</v>
      </c>
      <c r="R2501" s="260" t="s">
        <v>2953</v>
      </c>
      <c r="S2501" s="260" t="s">
        <v>3226</v>
      </c>
      <c r="X2501" s="65" t="s">
        <v>5244</v>
      </c>
      <c r="Y2501" s="6" t="s">
        <v>2953</v>
      </c>
    </row>
    <row r="2502" spans="2:25">
      <c r="B2502" s="449">
        <f t="shared" ref="B2502:B2565" si="9">+B2501+1</f>
        <v>3247</v>
      </c>
      <c r="C2502" s="417"/>
      <c r="D2502" s="418">
        <v>4355</v>
      </c>
      <c r="E2502" s="65" t="s">
        <v>5245</v>
      </c>
      <c r="F2502" s="67">
        <v>5</v>
      </c>
      <c r="G2502" s="183" t="s">
        <v>709</v>
      </c>
      <c r="H2502" s="65" t="s">
        <v>3924</v>
      </c>
      <c r="J2502" s="65" t="s">
        <v>3792</v>
      </c>
      <c r="M2502" s="188">
        <v>306</v>
      </c>
      <c r="P2502" s="455" t="s">
        <v>3225</v>
      </c>
      <c r="R2502" s="260" t="s">
        <v>4450</v>
      </c>
      <c r="S2502" s="260" t="s">
        <v>2953</v>
      </c>
      <c r="X2502" s="65" t="s">
        <v>5246</v>
      </c>
      <c r="Y2502" s="6" t="s">
        <v>2953</v>
      </c>
    </row>
    <row r="2503" spans="2:25">
      <c r="B2503" s="449">
        <f t="shared" si="9"/>
        <v>3248</v>
      </c>
      <c r="C2503" s="417"/>
      <c r="D2503" s="418">
        <v>4356</v>
      </c>
      <c r="E2503" s="65" t="s">
        <v>5247</v>
      </c>
      <c r="F2503" s="67">
        <v>5</v>
      </c>
      <c r="G2503" s="183" t="s">
        <v>709</v>
      </c>
      <c r="H2503" s="65" t="s">
        <v>3924</v>
      </c>
      <c r="J2503" s="65" t="s">
        <v>3792</v>
      </c>
      <c r="M2503" s="188">
        <v>306</v>
      </c>
      <c r="P2503" s="455" t="s">
        <v>3225</v>
      </c>
      <c r="R2503" s="260" t="s">
        <v>4450</v>
      </c>
      <c r="S2503" s="260" t="s">
        <v>2953</v>
      </c>
      <c r="X2503" s="65" t="s">
        <v>5246</v>
      </c>
      <c r="Y2503" s="6" t="s">
        <v>2953</v>
      </c>
    </row>
    <row r="2504" spans="2:25">
      <c r="B2504" s="449">
        <f t="shared" si="9"/>
        <v>3249</v>
      </c>
      <c r="C2504" s="417"/>
      <c r="D2504" s="418">
        <v>4357</v>
      </c>
      <c r="E2504" s="65" t="s">
        <v>5248</v>
      </c>
      <c r="F2504" s="67">
        <v>5</v>
      </c>
      <c r="G2504" s="183" t="s">
        <v>709</v>
      </c>
      <c r="H2504" s="65" t="s">
        <v>3924</v>
      </c>
      <c r="J2504" s="65" t="s">
        <v>3792</v>
      </c>
      <c r="M2504" s="188">
        <v>306</v>
      </c>
      <c r="P2504" s="455" t="s">
        <v>3225</v>
      </c>
      <c r="R2504" s="260" t="s">
        <v>4450</v>
      </c>
      <c r="S2504" s="260" t="s">
        <v>2953</v>
      </c>
      <c r="X2504" s="65" t="s">
        <v>5246</v>
      </c>
      <c r="Y2504" s="6" t="s">
        <v>2953</v>
      </c>
    </row>
    <row r="2505" spans="2:25">
      <c r="B2505" s="449">
        <f t="shared" si="9"/>
        <v>3250</v>
      </c>
      <c r="C2505" s="417"/>
      <c r="D2505" s="418" t="e">
        <v>#N/A</v>
      </c>
      <c r="E2505" s="65" t="s">
        <v>5249</v>
      </c>
      <c r="F2505" s="67">
        <v>5</v>
      </c>
      <c r="G2505" s="183" t="s">
        <v>709</v>
      </c>
      <c r="H2505" s="65" t="s">
        <v>3791</v>
      </c>
      <c r="J2505" s="65" t="s">
        <v>3792</v>
      </c>
      <c r="M2505" s="188">
        <v>306</v>
      </c>
      <c r="P2505" s="455" t="s">
        <v>3225</v>
      </c>
      <c r="R2505" s="260" t="s">
        <v>4450</v>
      </c>
      <c r="S2505" s="260" t="s">
        <v>2953</v>
      </c>
      <c r="X2505" s="65" t="s">
        <v>5246</v>
      </c>
      <c r="Y2505" s="6" t="s">
        <v>2953</v>
      </c>
    </row>
    <row r="2506" spans="2:25">
      <c r="B2506" s="449">
        <f t="shared" si="9"/>
        <v>3251</v>
      </c>
      <c r="C2506" s="417"/>
      <c r="D2506" s="418">
        <v>4383</v>
      </c>
      <c r="E2506" s="65" t="s">
        <v>5250</v>
      </c>
      <c r="F2506" s="67">
        <v>8</v>
      </c>
      <c r="G2506" s="183" t="s">
        <v>715</v>
      </c>
      <c r="H2506" s="65" t="s">
        <v>3924</v>
      </c>
      <c r="J2506" s="65" t="s">
        <v>3792</v>
      </c>
      <c r="M2506" s="188">
        <v>308</v>
      </c>
      <c r="R2506" s="260" t="s">
        <v>2953</v>
      </c>
      <c r="S2506" s="260" t="s">
        <v>2953</v>
      </c>
      <c r="Y2506" s="6" t="s">
        <v>2953</v>
      </c>
    </row>
    <row r="2507" spans="2:25">
      <c r="B2507" s="449">
        <f t="shared" si="9"/>
        <v>3252</v>
      </c>
      <c r="C2507" s="417"/>
      <c r="D2507" s="418">
        <v>4384</v>
      </c>
      <c r="E2507" s="65" t="s">
        <v>5251</v>
      </c>
      <c r="F2507" s="67">
        <v>8</v>
      </c>
      <c r="G2507" s="183" t="s">
        <v>715</v>
      </c>
      <c r="H2507" s="65" t="s">
        <v>3924</v>
      </c>
      <c r="J2507" s="65" t="s">
        <v>3792</v>
      </c>
      <c r="M2507" s="188">
        <v>308</v>
      </c>
      <c r="R2507" s="260" t="s">
        <v>2953</v>
      </c>
      <c r="S2507" s="260" t="s">
        <v>2953</v>
      </c>
      <c r="Y2507" s="6" t="s">
        <v>2953</v>
      </c>
    </row>
    <row r="2508" spans="2:25">
      <c r="B2508" s="449">
        <f t="shared" si="9"/>
        <v>3253</v>
      </c>
      <c r="C2508" s="417"/>
      <c r="D2508" s="418">
        <v>4385</v>
      </c>
      <c r="E2508" s="65" t="s">
        <v>5252</v>
      </c>
      <c r="F2508" s="67">
        <v>8</v>
      </c>
      <c r="G2508" s="183" t="s">
        <v>715</v>
      </c>
      <c r="H2508" s="65" t="s">
        <v>3924</v>
      </c>
      <c r="J2508" s="65" t="s">
        <v>3792</v>
      </c>
      <c r="M2508" s="188">
        <v>308</v>
      </c>
      <c r="R2508" s="260" t="s">
        <v>2953</v>
      </c>
      <c r="S2508" s="260" t="s">
        <v>2953</v>
      </c>
      <c r="Y2508" s="6" t="s">
        <v>2953</v>
      </c>
    </row>
    <row r="2509" spans="2:25">
      <c r="B2509" s="449">
        <f t="shared" si="9"/>
        <v>3254</v>
      </c>
      <c r="C2509" s="417"/>
      <c r="D2509" s="418">
        <v>4390</v>
      </c>
      <c r="E2509" s="65" t="s">
        <v>5253</v>
      </c>
      <c r="F2509" s="67">
        <v>8</v>
      </c>
      <c r="G2509" s="183" t="s">
        <v>715</v>
      </c>
      <c r="H2509" s="65" t="s">
        <v>3924</v>
      </c>
      <c r="J2509" s="65" t="s">
        <v>3792</v>
      </c>
      <c r="M2509" s="188">
        <v>308</v>
      </c>
      <c r="R2509" s="260" t="s">
        <v>2953</v>
      </c>
      <c r="S2509" s="260" t="s">
        <v>2953</v>
      </c>
      <c r="Y2509" s="6" t="s">
        <v>2953</v>
      </c>
    </row>
    <row r="2510" spans="2:25">
      <c r="B2510" s="449">
        <f t="shared" si="9"/>
        <v>3255</v>
      </c>
      <c r="C2510" s="417"/>
      <c r="D2510" s="418">
        <v>4392</v>
      </c>
      <c r="E2510" s="65" t="s">
        <v>5254</v>
      </c>
      <c r="F2510" s="67">
        <v>8</v>
      </c>
      <c r="G2510" s="183" t="s">
        <v>715</v>
      </c>
      <c r="H2510" s="65" t="s">
        <v>3924</v>
      </c>
      <c r="J2510" s="65" t="s">
        <v>3792</v>
      </c>
      <c r="M2510" s="188">
        <v>308</v>
      </c>
      <c r="R2510" s="260" t="s">
        <v>2953</v>
      </c>
      <c r="S2510" s="260" t="s">
        <v>2953</v>
      </c>
      <c r="Y2510" s="6" t="s">
        <v>2953</v>
      </c>
    </row>
    <row r="2511" spans="2:25">
      <c r="B2511" s="449">
        <f t="shared" si="9"/>
        <v>3256</v>
      </c>
      <c r="C2511" s="417"/>
      <c r="D2511" s="418">
        <v>4393</v>
      </c>
      <c r="E2511" s="65" t="s">
        <v>5255</v>
      </c>
      <c r="F2511" s="67">
        <v>8</v>
      </c>
      <c r="G2511" s="183" t="s">
        <v>715</v>
      </c>
      <c r="H2511" s="65" t="s">
        <v>3924</v>
      </c>
      <c r="J2511" s="65" t="s">
        <v>3792</v>
      </c>
      <c r="M2511" s="188">
        <v>308</v>
      </c>
      <c r="R2511" s="260" t="s">
        <v>2953</v>
      </c>
      <c r="S2511" s="260" t="s">
        <v>2953</v>
      </c>
      <c r="Y2511" s="6" t="s">
        <v>2953</v>
      </c>
    </row>
    <row r="2512" spans="2:25">
      <c r="B2512" s="449">
        <f t="shared" si="9"/>
        <v>3257</v>
      </c>
      <c r="C2512" s="417"/>
      <c r="D2512" s="418">
        <v>4395</v>
      </c>
      <c r="E2512" s="65" t="s">
        <v>5256</v>
      </c>
      <c r="F2512" s="67">
        <v>8</v>
      </c>
      <c r="G2512" s="183" t="s">
        <v>715</v>
      </c>
      <c r="H2512" s="65" t="s">
        <v>3924</v>
      </c>
      <c r="J2512" s="65" t="s">
        <v>3792</v>
      </c>
      <c r="M2512" s="188">
        <v>308</v>
      </c>
      <c r="R2512" s="260" t="s">
        <v>2953</v>
      </c>
      <c r="S2512" s="260" t="s">
        <v>2953</v>
      </c>
      <c r="Y2512" s="6" t="s">
        <v>2953</v>
      </c>
    </row>
    <row r="2513" spans="2:25">
      <c r="B2513" s="449">
        <f t="shared" si="9"/>
        <v>3258</v>
      </c>
      <c r="C2513" s="417"/>
      <c r="D2513" s="418">
        <v>4399</v>
      </c>
      <c r="E2513" s="65" t="s">
        <v>5257</v>
      </c>
      <c r="F2513" s="67">
        <v>8</v>
      </c>
      <c r="G2513" s="183" t="s">
        <v>715</v>
      </c>
      <c r="H2513" s="65" t="s">
        <v>2950</v>
      </c>
      <c r="J2513" s="196" t="s">
        <v>2970</v>
      </c>
      <c r="M2513" s="188">
        <v>310</v>
      </c>
      <c r="R2513" s="260" t="s">
        <v>2953</v>
      </c>
      <c r="S2513" s="260" t="s">
        <v>2953</v>
      </c>
      <c r="Y2513" s="6" t="s">
        <v>2953</v>
      </c>
    </row>
    <row r="2514" spans="2:25">
      <c r="B2514" s="449">
        <f t="shared" si="9"/>
        <v>3259</v>
      </c>
      <c r="C2514" s="417"/>
      <c r="D2514" s="418">
        <v>4401</v>
      </c>
      <c r="E2514" s="65" t="s">
        <v>5258</v>
      </c>
      <c r="F2514" s="65">
        <v>8</v>
      </c>
      <c r="G2514" s="183" t="s">
        <v>715</v>
      </c>
      <c r="H2514" s="65" t="s">
        <v>2950</v>
      </c>
      <c r="J2514" s="196" t="s">
        <v>2970</v>
      </c>
      <c r="M2514" s="188">
        <v>310</v>
      </c>
      <c r="R2514" s="260" t="s">
        <v>2953</v>
      </c>
      <c r="S2514" s="260" t="s">
        <v>2953</v>
      </c>
      <c r="Y2514" s="6" t="s">
        <v>2953</v>
      </c>
    </row>
    <row r="2515" spans="2:25">
      <c r="B2515" s="449">
        <f t="shared" si="9"/>
        <v>3260</v>
      </c>
      <c r="C2515" s="417"/>
      <c r="D2515" s="418">
        <v>4404</v>
      </c>
      <c r="E2515" s="65" t="s">
        <v>5259</v>
      </c>
      <c r="F2515" s="65">
        <v>8</v>
      </c>
      <c r="G2515" s="183" t="s">
        <v>715</v>
      </c>
      <c r="H2515" s="65" t="s">
        <v>2950</v>
      </c>
      <c r="J2515" s="196" t="s">
        <v>2970</v>
      </c>
      <c r="M2515" s="188">
        <v>310</v>
      </c>
      <c r="R2515" s="260" t="s">
        <v>2953</v>
      </c>
      <c r="S2515" s="260" t="s">
        <v>2953</v>
      </c>
      <c r="Y2515" s="6" t="s">
        <v>2953</v>
      </c>
    </row>
    <row r="2516" spans="2:25">
      <c r="B2516" s="449">
        <f t="shared" si="9"/>
        <v>3261</v>
      </c>
      <c r="C2516" s="417"/>
      <c r="D2516" s="418">
        <v>4405</v>
      </c>
      <c r="E2516" s="65" t="s">
        <v>5260</v>
      </c>
      <c r="F2516" s="65">
        <v>8</v>
      </c>
      <c r="G2516" s="183" t="s">
        <v>715</v>
      </c>
      <c r="H2516" s="65" t="s">
        <v>2950</v>
      </c>
      <c r="J2516" s="196" t="s">
        <v>2970</v>
      </c>
      <c r="M2516" s="188">
        <v>310</v>
      </c>
      <c r="R2516" s="260" t="s">
        <v>5261</v>
      </c>
      <c r="S2516" s="260" t="s">
        <v>4878</v>
      </c>
      <c r="Y2516" s="6" t="s">
        <v>2953</v>
      </c>
    </row>
    <row r="2517" spans="2:25">
      <c r="B2517" s="449">
        <f t="shared" si="9"/>
        <v>3262</v>
      </c>
      <c r="C2517" s="417"/>
      <c r="D2517" s="418">
        <v>4406</v>
      </c>
      <c r="E2517" s="65" t="s">
        <v>5262</v>
      </c>
      <c r="F2517" s="65">
        <v>8</v>
      </c>
      <c r="G2517" s="183" t="s">
        <v>715</v>
      </c>
      <c r="H2517" s="65" t="s">
        <v>2950</v>
      </c>
      <c r="J2517" s="196" t="s">
        <v>2970</v>
      </c>
      <c r="M2517" s="188">
        <v>310</v>
      </c>
      <c r="R2517" s="260" t="s">
        <v>2953</v>
      </c>
      <c r="S2517" s="260" t="s">
        <v>2953</v>
      </c>
      <c r="Y2517" s="6" t="s">
        <v>2953</v>
      </c>
    </row>
    <row r="2518" spans="2:25">
      <c r="B2518" s="449">
        <f t="shared" si="9"/>
        <v>3263</v>
      </c>
      <c r="C2518" s="417"/>
      <c r="D2518" s="418">
        <v>4407</v>
      </c>
      <c r="E2518" s="65" t="s">
        <v>5263</v>
      </c>
      <c r="F2518" s="65">
        <v>8</v>
      </c>
      <c r="G2518" s="183" t="s">
        <v>715</v>
      </c>
      <c r="H2518" s="65" t="s">
        <v>2950</v>
      </c>
      <c r="J2518" s="196" t="s">
        <v>2970</v>
      </c>
      <c r="M2518" s="188">
        <v>310</v>
      </c>
      <c r="R2518" s="260" t="s">
        <v>2953</v>
      </c>
      <c r="S2518" s="260" t="s">
        <v>2953</v>
      </c>
      <c r="Y2518" s="6" t="s">
        <v>2953</v>
      </c>
    </row>
    <row r="2519" spans="2:25">
      <c r="B2519" s="449">
        <f t="shared" si="9"/>
        <v>3264</v>
      </c>
      <c r="C2519" s="417"/>
      <c r="D2519" s="418">
        <v>4408</v>
      </c>
      <c r="E2519" s="65" t="s">
        <v>5264</v>
      </c>
      <c r="F2519" s="65">
        <v>8</v>
      </c>
      <c r="G2519" s="183" t="s">
        <v>715</v>
      </c>
      <c r="H2519" s="65" t="s">
        <v>2950</v>
      </c>
      <c r="J2519" s="196" t="s">
        <v>2970</v>
      </c>
      <c r="M2519" s="188">
        <v>310</v>
      </c>
      <c r="R2519" s="260" t="s">
        <v>2953</v>
      </c>
      <c r="S2519" s="260" t="s">
        <v>2953</v>
      </c>
      <c r="Y2519" s="6" t="s">
        <v>2953</v>
      </c>
    </row>
    <row r="2520" spans="2:25">
      <c r="B2520" s="449">
        <f t="shared" si="9"/>
        <v>3265</v>
      </c>
      <c r="C2520" s="417"/>
      <c r="D2520" s="418">
        <v>4409</v>
      </c>
      <c r="E2520" s="65" t="s">
        <v>5265</v>
      </c>
      <c r="F2520" s="65">
        <v>8</v>
      </c>
      <c r="G2520" s="183" t="s">
        <v>715</v>
      </c>
      <c r="H2520" s="65" t="s">
        <v>3924</v>
      </c>
      <c r="J2520" s="65" t="s">
        <v>3792</v>
      </c>
      <c r="M2520" s="188">
        <v>311</v>
      </c>
      <c r="R2520" s="260" t="s">
        <v>2953</v>
      </c>
      <c r="S2520" s="260" t="s">
        <v>2953</v>
      </c>
      <c r="Y2520" s="6" t="s">
        <v>2953</v>
      </c>
    </row>
    <row r="2521" spans="2:25">
      <c r="B2521" s="449">
        <f t="shared" si="9"/>
        <v>3266</v>
      </c>
      <c r="C2521" s="417"/>
      <c r="D2521" s="418">
        <v>4410</v>
      </c>
      <c r="E2521" s="65" t="s">
        <v>5266</v>
      </c>
      <c r="F2521" s="65">
        <v>8</v>
      </c>
      <c r="G2521" s="183" t="s">
        <v>715</v>
      </c>
      <c r="H2521" s="65" t="s">
        <v>3924</v>
      </c>
      <c r="J2521" s="65" t="s">
        <v>3792</v>
      </c>
      <c r="M2521" s="188">
        <v>312</v>
      </c>
      <c r="R2521" s="260" t="s">
        <v>2953</v>
      </c>
      <c r="S2521" s="260" t="s">
        <v>2953</v>
      </c>
      <c r="Y2521" s="6" t="s">
        <v>2953</v>
      </c>
    </row>
    <row r="2522" spans="2:25">
      <c r="B2522" s="449">
        <f t="shared" si="9"/>
        <v>3267</v>
      </c>
      <c r="C2522" s="417"/>
      <c r="D2522" s="418">
        <v>4412</v>
      </c>
      <c r="E2522" s="65" t="s">
        <v>5267</v>
      </c>
      <c r="F2522" s="65">
        <v>8</v>
      </c>
      <c r="G2522" s="183" t="s">
        <v>715</v>
      </c>
      <c r="H2522" s="65" t="s">
        <v>3924</v>
      </c>
      <c r="J2522" s="65" t="s">
        <v>3792</v>
      </c>
      <c r="M2522" s="188">
        <v>313</v>
      </c>
      <c r="R2522" s="260" t="s">
        <v>4201</v>
      </c>
      <c r="S2522" s="260" t="s">
        <v>2953</v>
      </c>
      <c r="X2522" s="65" t="s">
        <v>4301</v>
      </c>
      <c r="Y2522" s="6" t="s">
        <v>4298</v>
      </c>
    </row>
    <row r="2523" spans="2:25">
      <c r="B2523" s="449">
        <f t="shared" si="9"/>
        <v>3268</v>
      </c>
      <c r="C2523" s="417"/>
      <c r="D2523" s="418">
        <v>4416</v>
      </c>
      <c r="E2523" s="65" t="s">
        <v>5268</v>
      </c>
      <c r="F2523" s="65">
        <v>8</v>
      </c>
      <c r="G2523" s="183" t="s">
        <v>715</v>
      </c>
      <c r="H2523" s="65" t="s">
        <v>2950</v>
      </c>
      <c r="J2523" s="65" t="s">
        <v>3862</v>
      </c>
      <c r="M2523" s="188">
        <v>314</v>
      </c>
      <c r="R2523" s="260" t="s">
        <v>2953</v>
      </c>
      <c r="S2523" s="260" t="s">
        <v>2953</v>
      </c>
      <c r="Y2523" s="6" t="s">
        <v>2953</v>
      </c>
    </row>
    <row r="2524" spans="2:25">
      <c r="B2524" s="449">
        <f t="shared" si="9"/>
        <v>3269</v>
      </c>
      <c r="C2524" s="417"/>
      <c r="D2524" s="418">
        <v>4418</v>
      </c>
      <c r="E2524" s="65" t="s">
        <v>5269</v>
      </c>
      <c r="F2524" s="65">
        <v>8</v>
      </c>
      <c r="G2524" s="183" t="s">
        <v>715</v>
      </c>
      <c r="H2524" s="65" t="s">
        <v>2950</v>
      </c>
      <c r="J2524" s="65" t="s">
        <v>2610</v>
      </c>
      <c r="M2524" s="188">
        <v>315</v>
      </c>
      <c r="R2524" s="260" t="s">
        <v>2953</v>
      </c>
      <c r="S2524" s="260" t="s">
        <v>2953</v>
      </c>
      <c r="Y2524" s="6" t="s">
        <v>2953</v>
      </c>
    </row>
    <row r="2525" spans="2:25">
      <c r="B2525" s="449">
        <f t="shared" si="9"/>
        <v>3270</v>
      </c>
      <c r="C2525" s="417"/>
      <c r="D2525" s="418">
        <v>4420</v>
      </c>
      <c r="E2525" s="65" t="s">
        <v>5270</v>
      </c>
      <c r="F2525" s="65">
        <v>8</v>
      </c>
      <c r="G2525" s="183" t="s">
        <v>715</v>
      </c>
      <c r="H2525" s="65" t="s">
        <v>2950</v>
      </c>
      <c r="J2525" s="65" t="s">
        <v>2610</v>
      </c>
      <c r="M2525" s="188">
        <v>316</v>
      </c>
      <c r="R2525" s="260" t="s">
        <v>2953</v>
      </c>
      <c r="S2525" s="260" t="s">
        <v>2953</v>
      </c>
      <c r="Y2525" s="6" t="s">
        <v>2953</v>
      </c>
    </row>
    <row r="2526" spans="2:25">
      <c r="B2526" s="449">
        <f t="shared" si="9"/>
        <v>3271</v>
      </c>
      <c r="C2526" s="417"/>
      <c r="D2526" s="418">
        <v>4426</v>
      </c>
      <c r="E2526" s="65" t="s">
        <v>5271</v>
      </c>
      <c r="F2526" s="65">
        <v>8</v>
      </c>
      <c r="G2526" s="183" t="s">
        <v>715</v>
      </c>
      <c r="H2526" s="65" t="s">
        <v>3924</v>
      </c>
      <c r="J2526" s="65" t="s">
        <v>3792</v>
      </c>
      <c r="M2526" s="188">
        <v>317</v>
      </c>
      <c r="R2526" s="260" t="s">
        <v>2953</v>
      </c>
      <c r="S2526" s="260" t="s">
        <v>2953</v>
      </c>
      <c r="X2526" s="65" t="s">
        <v>4301</v>
      </c>
      <c r="Y2526" s="6" t="s">
        <v>4298</v>
      </c>
    </row>
    <row r="2527" spans="2:25">
      <c r="B2527" s="449">
        <f t="shared" si="9"/>
        <v>3272</v>
      </c>
      <c r="C2527" s="417"/>
      <c r="D2527" s="418">
        <v>4427</v>
      </c>
      <c r="E2527" s="65" t="s">
        <v>5272</v>
      </c>
      <c r="F2527" s="65">
        <v>8</v>
      </c>
      <c r="G2527" s="183" t="s">
        <v>715</v>
      </c>
      <c r="H2527" s="65" t="s">
        <v>3924</v>
      </c>
      <c r="J2527" s="65" t="s">
        <v>3792</v>
      </c>
      <c r="M2527" s="188">
        <v>317</v>
      </c>
      <c r="R2527" s="260" t="s">
        <v>2953</v>
      </c>
      <c r="S2527" s="260" t="s">
        <v>2953</v>
      </c>
      <c r="X2527" s="65" t="s">
        <v>4301</v>
      </c>
      <c r="Y2527" s="6" t="s">
        <v>4298</v>
      </c>
    </row>
    <row r="2528" spans="2:25">
      <c r="B2528" s="449">
        <f t="shared" si="9"/>
        <v>3273</v>
      </c>
      <c r="C2528" s="417"/>
      <c r="D2528" s="418">
        <v>4428</v>
      </c>
      <c r="E2528" s="65" t="s">
        <v>5273</v>
      </c>
      <c r="F2528" s="65">
        <v>8</v>
      </c>
      <c r="G2528" s="183" t="s">
        <v>715</v>
      </c>
      <c r="H2528" s="65" t="s">
        <v>3924</v>
      </c>
      <c r="J2528" s="65" t="s">
        <v>3792</v>
      </c>
      <c r="M2528" s="188">
        <v>317</v>
      </c>
      <c r="R2528" s="260" t="s">
        <v>2953</v>
      </c>
      <c r="S2528" s="260" t="s">
        <v>2953</v>
      </c>
      <c r="X2528" s="65" t="s">
        <v>4301</v>
      </c>
      <c r="Y2528" s="6" t="s">
        <v>4298</v>
      </c>
    </row>
    <row r="2529" spans="2:25">
      <c r="B2529" s="449">
        <f t="shared" si="9"/>
        <v>3274</v>
      </c>
      <c r="C2529" s="417"/>
      <c r="D2529" s="418">
        <v>4429</v>
      </c>
      <c r="E2529" s="65" t="s">
        <v>5274</v>
      </c>
      <c r="F2529" s="65">
        <v>8</v>
      </c>
      <c r="G2529" s="183" t="s">
        <v>715</v>
      </c>
      <c r="H2529" s="65" t="s">
        <v>3924</v>
      </c>
      <c r="J2529" s="65" t="s">
        <v>3792</v>
      </c>
      <c r="M2529" s="188">
        <v>317</v>
      </c>
      <c r="R2529" s="260" t="s">
        <v>2953</v>
      </c>
      <c r="S2529" s="260" t="s">
        <v>2953</v>
      </c>
      <c r="X2529" s="65" t="s">
        <v>4301</v>
      </c>
      <c r="Y2529" s="6" t="s">
        <v>4298</v>
      </c>
    </row>
    <row r="2530" spans="2:25">
      <c r="B2530" s="449">
        <f t="shared" si="9"/>
        <v>3275</v>
      </c>
      <c r="C2530" s="417"/>
      <c r="D2530" s="418">
        <v>4431</v>
      </c>
      <c r="E2530" s="65" t="s">
        <v>5275</v>
      </c>
      <c r="F2530" s="65">
        <v>8</v>
      </c>
      <c r="G2530" s="183" t="s">
        <v>715</v>
      </c>
      <c r="H2530" s="65" t="s">
        <v>3924</v>
      </c>
      <c r="J2530" s="65" t="s">
        <v>3792</v>
      </c>
      <c r="M2530" s="188">
        <v>317</v>
      </c>
      <c r="R2530" s="260" t="s">
        <v>2953</v>
      </c>
      <c r="S2530" s="260" t="s">
        <v>2953</v>
      </c>
      <c r="X2530" s="65" t="s">
        <v>4301</v>
      </c>
      <c r="Y2530" s="6" t="s">
        <v>4298</v>
      </c>
    </row>
    <row r="2531" spans="2:25">
      <c r="B2531" s="449">
        <f t="shared" si="9"/>
        <v>3276</v>
      </c>
      <c r="C2531" s="417"/>
      <c r="D2531" s="418">
        <v>4432</v>
      </c>
      <c r="E2531" s="65" t="s">
        <v>5276</v>
      </c>
      <c r="F2531" s="65">
        <v>8</v>
      </c>
      <c r="G2531" s="183" t="s">
        <v>715</v>
      </c>
      <c r="H2531" s="65" t="s">
        <v>3924</v>
      </c>
      <c r="J2531" s="65" t="s">
        <v>3792</v>
      </c>
      <c r="M2531" s="188">
        <v>317</v>
      </c>
      <c r="R2531" s="260" t="s">
        <v>2953</v>
      </c>
      <c r="S2531" s="260" t="s">
        <v>2953</v>
      </c>
      <c r="X2531" s="65" t="s">
        <v>4301</v>
      </c>
      <c r="Y2531" s="6" t="s">
        <v>4298</v>
      </c>
    </row>
    <row r="2532" spans="2:25">
      <c r="B2532" s="449">
        <f t="shared" si="9"/>
        <v>3277</v>
      </c>
      <c r="C2532" s="417"/>
      <c r="D2532" s="418">
        <v>4434</v>
      </c>
      <c r="E2532" s="65" t="s">
        <v>5277</v>
      </c>
      <c r="F2532" s="65">
        <v>8</v>
      </c>
      <c r="G2532" s="183" t="s">
        <v>715</v>
      </c>
      <c r="H2532" s="65" t="s">
        <v>2950</v>
      </c>
      <c r="J2532" s="196" t="s">
        <v>2610</v>
      </c>
      <c r="M2532" s="188">
        <v>318</v>
      </c>
      <c r="R2532" s="260" t="s">
        <v>2953</v>
      </c>
      <c r="S2532" s="260" t="s">
        <v>2953</v>
      </c>
      <c r="Y2532" s="6" t="s">
        <v>3807</v>
      </c>
    </row>
    <row r="2533" spans="2:25">
      <c r="B2533" s="449">
        <f t="shared" si="9"/>
        <v>3278</v>
      </c>
      <c r="C2533" s="417"/>
      <c r="D2533" s="418">
        <v>4435</v>
      </c>
      <c r="E2533" s="65" t="s">
        <v>5278</v>
      </c>
      <c r="F2533" s="65">
        <v>8</v>
      </c>
      <c r="G2533" s="183" t="s">
        <v>715</v>
      </c>
      <c r="H2533" s="65" t="s">
        <v>2950</v>
      </c>
      <c r="J2533" s="196" t="s">
        <v>2610</v>
      </c>
      <c r="M2533" s="188">
        <v>318</v>
      </c>
      <c r="R2533" s="260" t="s">
        <v>2953</v>
      </c>
      <c r="S2533" s="260" t="s">
        <v>2953</v>
      </c>
      <c r="Y2533" s="6" t="s">
        <v>3807</v>
      </c>
    </row>
    <row r="2534" spans="2:25">
      <c r="B2534" s="449">
        <f t="shared" si="9"/>
        <v>3279</v>
      </c>
      <c r="C2534" s="417"/>
      <c r="D2534" s="418">
        <v>4436</v>
      </c>
      <c r="E2534" s="65" t="s">
        <v>5279</v>
      </c>
      <c r="F2534" s="65">
        <v>8</v>
      </c>
      <c r="G2534" s="183" t="s">
        <v>715</v>
      </c>
      <c r="H2534" s="65" t="s">
        <v>2950</v>
      </c>
      <c r="J2534" s="196" t="s">
        <v>2610</v>
      </c>
      <c r="M2534" s="188">
        <v>318</v>
      </c>
      <c r="R2534" s="260" t="s">
        <v>2953</v>
      </c>
      <c r="S2534" s="260" t="s">
        <v>2953</v>
      </c>
      <c r="Y2534" s="6" t="s">
        <v>3807</v>
      </c>
    </row>
    <row r="2535" spans="2:25">
      <c r="B2535" s="449">
        <f t="shared" si="9"/>
        <v>3280</v>
      </c>
      <c r="C2535" s="417"/>
      <c r="D2535" s="418">
        <v>4438</v>
      </c>
      <c r="E2535" s="65" t="s">
        <v>5280</v>
      </c>
      <c r="F2535" s="65">
        <v>8</v>
      </c>
      <c r="G2535" s="183" t="s">
        <v>715</v>
      </c>
      <c r="H2535" s="65" t="s">
        <v>2950</v>
      </c>
      <c r="J2535" s="196" t="s">
        <v>2610</v>
      </c>
      <c r="M2535" s="188">
        <v>318</v>
      </c>
      <c r="R2535" s="260" t="s">
        <v>2953</v>
      </c>
      <c r="S2535" s="260" t="s">
        <v>2953</v>
      </c>
      <c r="Y2535" s="6" t="s">
        <v>2953</v>
      </c>
    </row>
    <row r="2536" spans="2:25">
      <c r="B2536" s="449">
        <f t="shared" si="9"/>
        <v>3281</v>
      </c>
      <c r="C2536" s="417"/>
      <c r="D2536" s="418">
        <v>4439</v>
      </c>
      <c r="E2536" s="65" t="s">
        <v>5281</v>
      </c>
      <c r="F2536" s="65">
        <v>8</v>
      </c>
      <c r="G2536" s="183" t="s">
        <v>715</v>
      </c>
      <c r="H2536" s="65" t="s">
        <v>2950</v>
      </c>
      <c r="J2536" s="196" t="s">
        <v>2610</v>
      </c>
      <c r="M2536" s="188">
        <v>318</v>
      </c>
      <c r="R2536" s="260" t="s">
        <v>2953</v>
      </c>
      <c r="S2536" s="260" t="s">
        <v>2953</v>
      </c>
      <c r="Y2536" s="6" t="s">
        <v>2953</v>
      </c>
    </row>
    <row r="2537" spans="2:25">
      <c r="B2537" s="449">
        <f t="shared" si="9"/>
        <v>3282</v>
      </c>
      <c r="C2537" s="417"/>
      <c r="D2537" s="418">
        <v>4440</v>
      </c>
      <c r="E2537" s="65" t="s">
        <v>5282</v>
      </c>
      <c r="F2537" s="65">
        <v>8</v>
      </c>
      <c r="G2537" s="183" t="s">
        <v>715</v>
      </c>
      <c r="H2537" s="65" t="s">
        <v>2950</v>
      </c>
      <c r="J2537" s="196" t="s">
        <v>2610</v>
      </c>
      <c r="M2537" s="188">
        <v>318</v>
      </c>
      <c r="R2537" s="260" t="s">
        <v>2953</v>
      </c>
      <c r="S2537" s="260" t="s">
        <v>2953</v>
      </c>
      <c r="Y2537" s="6" t="s">
        <v>2953</v>
      </c>
    </row>
    <row r="2538" spans="2:25">
      <c r="B2538" s="449">
        <f t="shared" si="9"/>
        <v>3283</v>
      </c>
      <c r="C2538" s="417"/>
      <c r="D2538" s="418">
        <v>4442</v>
      </c>
      <c r="E2538" s="65" t="s">
        <v>5283</v>
      </c>
      <c r="F2538" s="65">
        <v>8</v>
      </c>
      <c r="G2538" s="183" t="s">
        <v>715</v>
      </c>
      <c r="H2538" s="65" t="s">
        <v>3924</v>
      </c>
      <c r="J2538" s="65" t="s">
        <v>3792</v>
      </c>
      <c r="M2538" s="188">
        <v>320</v>
      </c>
      <c r="R2538" s="260" t="s">
        <v>4201</v>
      </c>
      <c r="S2538" s="260" t="s">
        <v>2953</v>
      </c>
      <c r="Y2538" s="6" t="s">
        <v>2953</v>
      </c>
    </row>
    <row r="2539" spans="2:25">
      <c r="B2539" s="449">
        <f t="shared" si="9"/>
        <v>3284</v>
      </c>
      <c r="C2539" s="417"/>
      <c r="D2539" s="418">
        <v>4443</v>
      </c>
      <c r="E2539" s="65" t="s">
        <v>5284</v>
      </c>
      <c r="F2539" s="65">
        <v>8</v>
      </c>
      <c r="G2539" s="183" t="s">
        <v>715</v>
      </c>
      <c r="H2539" s="65" t="s">
        <v>2950</v>
      </c>
      <c r="J2539" s="65" t="s">
        <v>3862</v>
      </c>
      <c r="M2539" s="188">
        <v>321</v>
      </c>
      <c r="R2539" s="260" t="s">
        <v>2953</v>
      </c>
      <c r="S2539" s="260" t="s">
        <v>2953</v>
      </c>
      <c r="Y2539" s="6" t="s">
        <v>2953</v>
      </c>
    </row>
    <row r="2540" spans="2:25">
      <c r="B2540" s="449">
        <f t="shared" si="9"/>
        <v>3285</v>
      </c>
      <c r="C2540" s="417"/>
      <c r="D2540" s="418">
        <v>4452</v>
      </c>
      <c r="E2540" s="65" t="s">
        <v>5285</v>
      </c>
      <c r="F2540" s="65">
        <v>8</v>
      </c>
      <c r="G2540" s="183" t="s">
        <v>715</v>
      </c>
      <c r="H2540" s="65" t="s">
        <v>2950</v>
      </c>
      <c r="J2540" s="65" t="s">
        <v>2610</v>
      </c>
      <c r="M2540" s="188">
        <v>323</v>
      </c>
      <c r="R2540" s="260" t="s">
        <v>2953</v>
      </c>
      <c r="S2540" s="260" t="s">
        <v>2953</v>
      </c>
      <c r="Y2540" s="6" t="s">
        <v>2953</v>
      </c>
    </row>
    <row r="2541" spans="2:25">
      <c r="B2541" s="449">
        <f t="shared" si="9"/>
        <v>3286</v>
      </c>
      <c r="C2541" s="417"/>
      <c r="D2541" s="418">
        <v>4453</v>
      </c>
      <c r="E2541" s="65" t="s">
        <v>5286</v>
      </c>
      <c r="F2541" s="65">
        <v>8</v>
      </c>
      <c r="G2541" s="183" t="s">
        <v>715</v>
      </c>
      <c r="H2541" s="65" t="s">
        <v>3924</v>
      </c>
      <c r="J2541" s="65" t="s">
        <v>3792</v>
      </c>
      <c r="M2541" s="188">
        <v>324</v>
      </c>
      <c r="R2541" s="260" t="s">
        <v>2953</v>
      </c>
      <c r="S2541" s="260" t="s">
        <v>2953</v>
      </c>
      <c r="Y2541" s="6" t="s">
        <v>2953</v>
      </c>
    </row>
    <row r="2542" spans="2:25">
      <c r="B2542" s="449">
        <f t="shared" si="9"/>
        <v>3287</v>
      </c>
      <c r="C2542" s="417"/>
      <c r="D2542" s="418">
        <v>4454</v>
      </c>
      <c r="E2542" s="65" t="s">
        <v>5287</v>
      </c>
      <c r="F2542" s="65">
        <v>8</v>
      </c>
      <c r="G2542" s="183" t="s">
        <v>715</v>
      </c>
      <c r="H2542" s="65" t="s">
        <v>3924</v>
      </c>
      <c r="J2542" s="65" t="s">
        <v>3792</v>
      </c>
      <c r="M2542" s="188">
        <v>324</v>
      </c>
      <c r="R2542" s="260" t="s">
        <v>2953</v>
      </c>
      <c r="S2542" s="260" t="s">
        <v>2953</v>
      </c>
      <c r="Y2542" s="6" t="s">
        <v>2953</v>
      </c>
    </row>
    <row r="2543" spans="2:25">
      <c r="B2543" s="449">
        <f t="shared" si="9"/>
        <v>3288</v>
      </c>
      <c r="C2543" s="417"/>
      <c r="D2543" s="418">
        <v>4455</v>
      </c>
      <c r="E2543" s="65" t="s">
        <v>5288</v>
      </c>
      <c r="F2543" s="65">
        <v>8</v>
      </c>
      <c r="G2543" s="183" t="s">
        <v>715</v>
      </c>
      <c r="H2543" s="65" t="s">
        <v>3924</v>
      </c>
      <c r="J2543" s="65" t="s">
        <v>3792</v>
      </c>
      <c r="M2543" s="188">
        <v>324</v>
      </c>
      <c r="R2543" s="260" t="s">
        <v>2953</v>
      </c>
      <c r="S2543" s="260" t="s">
        <v>2953</v>
      </c>
      <c r="Y2543" s="6" t="s">
        <v>2953</v>
      </c>
    </row>
    <row r="2544" spans="2:25">
      <c r="B2544" s="449">
        <f t="shared" si="9"/>
        <v>3289</v>
      </c>
      <c r="C2544" s="417"/>
      <c r="D2544" s="418">
        <v>4456</v>
      </c>
      <c r="E2544" s="65" t="s">
        <v>5289</v>
      </c>
      <c r="F2544" s="65">
        <v>8</v>
      </c>
      <c r="G2544" s="183" t="s">
        <v>715</v>
      </c>
      <c r="H2544" s="65" t="s">
        <v>3924</v>
      </c>
      <c r="J2544" s="65" t="s">
        <v>3792</v>
      </c>
      <c r="M2544" s="188">
        <v>324</v>
      </c>
      <c r="R2544" s="260" t="s">
        <v>2953</v>
      </c>
      <c r="S2544" s="260" t="s">
        <v>2953</v>
      </c>
      <c r="Y2544" s="6" t="s">
        <v>2953</v>
      </c>
    </row>
    <row r="2545" spans="2:25">
      <c r="B2545" s="449">
        <f t="shared" si="9"/>
        <v>3290</v>
      </c>
      <c r="C2545" s="417"/>
      <c r="D2545" s="418">
        <v>4457</v>
      </c>
      <c r="E2545" s="65" t="s">
        <v>5290</v>
      </c>
      <c r="F2545" s="65">
        <v>8</v>
      </c>
      <c r="G2545" s="183" t="s">
        <v>715</v>
      </c>
      <c r="H2545" s="65" t="s">
        <v>3924</v>
      </c>
      <c r="J2545" s="65" t="s">
        <v>3792</v>
      </c>
      <c r="M2545" s="188">
        <v>324</v>
      </c>
      <c r="R2545" s="260" t="s">
        <v>2953</v>
      </c>
      <c r="S2545" s="260" t="s">
        <v>2953</v>
      </c>
      <c r="Y2545" s="6" t="s">
        <v>2953</v>
      </c>
    </row>
    <row r="2546" spans="2:25">
      <c r="B2546" s="449">
        <f t="shared" si="9"/>
        <v>3291</v>
      </c>
      <c r="C2546" s="417"/>
      <c r="D2546" s="418">
        <v>4458</v>
      </c>
      <c r="E2546" s="65" t="s">
        <v>5291</v>
      </c>
      <c r="F2546" s="65">
        <v>8</v>
      </c>
      <c r="G2546" s="183" t="s">
        <v>715</v>
      </c>
      <c r="H2546" s="65" t="s">
        <v>3924</v>
      </c>
      <c r="J2546" s="65" t="s">
        <v>3792</v>
      </c>
      <c r="M2546" s="188">
        <v>324</v>
      </c>
      <c r="R2546" s="260" t="s">
        <v>2953</v>
      </c>
      <c r="S2546" s="260" t="s">
        <v>2953</v>
      </c>
      <c r="Y2546" s="6" t="s">
        <v>2953</v>
      </c>
    </row>
    <row r="2547" spans="2:25">
      <c r="B2547" s="449">
        <f t="shared" si="9"/>
        <v>3292</v>
      </c>
      <c r="C2547" s="417"/>
      <c r="D2547" s="418">
        <v>4459</v>
      </c>
      <c r="E2547" s="65" t="s">
        <v>5292</v>
      </c>
      <c r="F2547" s="65">
        <v>8</v>
      </c>
      <c r="G2547" s="183" t="s">
        <v>715</v>
      </c>
      <c r="H2547" s="65" t="s">
        <v>2950</v>
      </c>
      <c r="J2547" s="196" t="s">
        <v>2610</v>
      </c>
      <c r="M2547" s="188">
        <v>325</v>
      </c>
      <c r="R2547" s="260" t="s">
        <v>2953</v>
      </c>
      <c r="S2547" s="260" t="s">
        <v>2953</v>
      </c>
      <c r="Y2547" s="6" t="s">
        <v>2953</v>
      </c>
    </row>
    <row r="2548" spans="2:25">
      <c r="B2548" s="449">
        <f t="shared" si="9"/>
        <v>3293</v>
      </c>
      <c r="C2548" s="417"/>
      <c r="D2548" s="418">
        <v>4460</v>
      </c>
      <c r="E2548" s="65" t="s">
        <v>5293</v>
      </c>
      <c r="F2548" s="65">
        <v>8</v>
      </c>
      <c r="G2548" s="183" t="s">
        <v>715</v>
      </c>
      <c r="H2548" s="65" t="s">
        <v>2950</v>
      </c>
      <c r="J2548" s="196" t="s">
        <v>2610</v>
      </c>
      <c r="M2548" s="188">
        <v>325</v>
      </c>
      <c r="R2548" s="260" t="s">
        <v>2953</v>
      </c>
      <c r="S2548" s="260" t="s">
        <v>2953</v>
      </c>
      <c r="Y2548" s="6" t="s">
        <v>2953</v>
      </c>
    </row>
    <row r="2549" spans="2:25">
      <c r="B2549" s="449">
        <f t="shared" si="9"/>
        <v>3294</v>
      </c>
      <c r="C2549" s="417"/>
      <c r="D2549" s="418">
        <v>4461</v>
      </c>
      <c r="E2549" s="65" t="s">
        <v>5294</v>
      </c>
      <c r="F2549" s="65">
        <v>8</v>
      </c>
      <c r="G2549" s="183" t="s">
        <v>715</v>
      </c>
      <c r="H2549" s="65" t="s">
        <v>2950</v>
      </c>
      <c r="J2549" s="196" t="s">
        <v>2610</v>
      </c>
      <c r="M2549" s="188">
        <v>325</v>
      </c>
      <c r="R2549" s="260" t="s">
        <v>2953</v>
      </c>
      <c r="S2549" s="260" t="s">
        <v>2953</v>
      </c>
      <c r="Y2549" s="6" t="s">
        <v>2953</v>
      </c>
    </row>
    <row r="2550" spans="2:25">
      <c r="B2550" s="449">
        <f t="shared" si="9"/>
        <v>3295</v>
      </c>
      <c r="C2550" s="417"/>
      <c r="D2550" s="418">
        <v>4462</v>
      </c>
      <c r="E2550" s="65" t="s">
        <v>5295</v>
      </c>
      <c r="F2550" s="65">
        <v>8</v>
      </c>
      <c r="G2550" s="183" t="s">
        <v>715</v>
      </c>
      <c r="H2550" s="65" t="s">
        <v>2950</v>
      </c>
      <c r="J2550" s="196" t="s">
        <v>2610</v>
      </c>
      <c r="M2550" s="188">
        <v>325</v>
      </c>
      <c r="R2550" s="260" t="s">
        <v>2953</v>
      </c>
      <c r="S2550" s="260" t="s">
        <v>2953</v>
      </c>
      <c r="Y2550" s="6" t="s">
        <v>2953</v>
      </c>
    </row>
    <row r="2551" spans="2:25">
      <c r="B2551" s="449">
        <f t="shared" si="9"/>
        <v>3296</v>
      </c>
      <c r="C2551" s="417"/>
      <c r="D2551" s="418">
        <v>4463</v>
      </c>
      <c r="E2551" s="65" t="s">
        <v>5296</v>
      </c>
      <c r="F2551" s="65">
        <v>8</v>
      </c>
      <c r="G2551" s="183" t="s">
        <v>715</v>
      </c>
      <c r="H2551" s="65" t="s">
        <v>2950</v>
      </c>
      <c r="J2551" s="196" t="s">
        <v>2610</v>
      </c>
      <c r="M2551" s="188">
        <v>325</v>
      </c>
      <c r="R2551" s="260" t="s">
        <v>2953</v>
      </c>
      <c r="S2551" s="260" t="s">
        <v>2953</v>
      </c>
      <c r="Y2551" s="6" t="s">
        <v>2953</v>
      </c>
    </row>
    <row r="2552" spans="2:25">
      <c r="B2552" s="449">
        <f t="shared" si="9"/>
        <v>3297</v>
      </c>
      <c r="C2552" s="417"/>
      <c r="D2552" s="418">
        <v>4464</v>
      </c>
      <c r="E2552" s="65" t="s">
        <v>5297</v>
      </c>
      <c r="F2552" s="65">
        <v>8</v>
      </c>
      <c r="G2552" s="183" t="s">
        <v>715</v>
      </c>
      <c r="H2552" s="65" t="s">
        <v>2950</v>
      </c>
      <c r="J2552" s="196" t="s">
        <v>2610</v>
      </c>
      <c r="M2552" s="188">
        <v>325</v>
      </c>
      <c r="R2552" s="260" t="s">
        <v>2953</v>
      </c>
      <c r="S2552" s="260" t="s">
        <v>2953</v>
      </c>
      <c r="Y2552" s="6" t="s">
        <v>2953</v>
      </c>
    </row>
    <row r="2553" spans="2:25">
      <c r="B2553" s="449">
        <f t="shared" si="9"/>
        <v>3298</v>
      </c>
      <c r="C2553" s="417"/>
      <c r="D2553" s="418">
        <v>4465</v>
      </c>
      <c r="E2553" s="65" t="s">
        <v>5298</v>
      </c>
      <c r="F2553" s="65">
        <v>8</v>
      </c>
      <c r="G2553" s="183" t="s">
        <v>715</v>
      </c>
      <c r="H2553" s="65" t="s">
        <v>3924</v>
      </c>
      <c r="J2553" s="65" t="s">
        <v>3792</v>
      </c>
      <c r="M2553" s="188">
        <v>326</v>
      </c>
      <c r="R2553" s="260" t="s">
        <v>2953</v>
      </c>
      <c r="S2553" s="260" t="s">
        <v>2953</v>
      </c>
      <c r="Y2553" s="6" t="s">
        <v>2953</v>
      </c>
    </row>
    <row r="2554" spans="2:25">
      <c r="B2554" s="449">
        <f t="shared" si="9"/>
        <v>3299</v>
      </c>
      <c r="C2554" s="417"/>
      <c r="D2554" s="418">
        <v>4466</v>
      </c>
      <c r="E2554" s="65" t="s">
        <v>5299</v>
      </c>
      <c r="F2554" s="65">
        <v>8</v>
      </c>
      <c r="G2554" s="183" t="s">
        <v>715</v>
      </c>
      <c r="H2554" s="65" t="s">
        <v>3924</v>
      </c>
      <c r="J2554" s="65" t="s">
        <v>3792</v>
      </c>
      <c r="M2554" s="188">
        <v>327</v>
      </c>
      <c r="R2554" s="260" t="s">
        <v>4201</v>
      </c>
      <c r="S2554" s="260" t="s">
        <v>2953</v>
      </c>
      <c r="Y2554" s="6" t="s">
        <v>2953</v>
      </c>
    </row>
    <row r="2555" spans="2:25">
      <c r="B2555" s="449">
        <f t="shared" si="9"/>
        <v>3300</v>
      </c>
      <c r="C2555" s="417"/>
      <c r="D2555" s="418">
        <v>4467</v>
      </c>
      <c r="E2555" s="65" t="s">
        <v>5300</v>
      </c>
      <c r="F2555" s="65">
        <v>8</v>
      </c>
      <c r="G2555" s="183" t="s">
        <v>715</v>
      </c>
      <c r="H2555" s="65" t="s">
        <v>2950</v>
      </c>
      <c r="J2555" s="65" t="s">
        <v>3862</v>
      </c>
      <c r="M2555" s="188">
        <v>328</v>
      </c>
      <c r="R2555" s="260" t="s">
        <v>2953</v>
      </c>
      <c r="S2555" s="260" t="s">
        <v>2953</v>
      </c>
      <c r="Y2555" s="6" t="s">
        <v>2953</v>
      </c>
    </row>
    <row r="2556" spans="2:25">
      <c r="B2556" s="449">
        <f t="shared" si="9"/>
        <v>3301</v>
      </c>
      <c r="C2556" s="417"/>
      <c r="D2556" s="418">
        <v>4468</v>
      </c>
      <c r="E2556" s="65" t="s">
        <v>5301</v>
      </c>
      <c r="F2556" s="65">
        <v>8</v>
      </c>
      <c r="G2556" s="183" t="s">
        <v>715</v>
      </c>
      <c r="H2556" s="65" t="s">
        <v>2950</v>
      </c>
      <c r="J2556" s="65" t="s">
        <v>2610</v>
      </c>
      <c r="M2556" s="188">
        <v>329</v>
      </c>
      <c r="R2556" s="260" t="s">
        <v>2953</v>
      </c>
      <c r="S2556" s="260" t="s">
        <v>2953</v>
      </c>
      <c r="Y2556" s="6" t="s">
        <v>2953</v>
      </c>
    </row>
    <row r="2557" spans="2:25">
      <c r="B2557" s="449">
        <f t="shared" si="9"/>
        <v>3302</v>
      </c>
      <c r="C2557" s="417"/>
      <c r="D2557" s="418">
        <v>4469</v>
      </c>
      <c r="E2557" s="65" t="s">
        <v>5302</v>
      </c>
      <c r="F2557" s="65">
        <v>8</v>
      </c>
      <c r="G2557" s="183" t="s">
        <v>715</v>
      </c>
      <c r="H2557" s="65" t="s">
        <v>2950</v>
      </c>
      <c r="J2557" s="65" t="s">
        <v>2610</v>
      </c>
      <c r="M2557" s="188">
        <v>330</v>
      </c>
      <c r="R2557" s="260" t="s">
        <v>2953</v>
      </c>
      <c r="S2557" s="260" t="s">
        <v>2953</v>
      </c>
      <c r="Y2557" s="6" t="s">
        <v>2953</v>
      </c>
    </row>
    <row r="2558" spans="2:25">
      <c r="B2558" s="449">
        <f t="shared" si="9"/>
        <v>3303</v>
      </c>
      <c r="C2558" s="417"/>
      <c r="D2558" s="418">
        <v>4470</v>
      </c>
      <c r="E2558" s="65" t="s">
        <v>5303</v>
      </c>
      <c r="F2558" s="65">
        <v>8</v>
      </c>
      <c r="G2558" s="183" t="s">
        <v>715</v>
      </c>
      <c r="H2558" s="65" t="s">
        <v>3791</v>
      </c>
      <c r="J2558" s="65" t="s">
        <v>3792</v>
      </c>
      <c r="M2558" s="188">
        <v>331</v>
      </c>
      <c r="R2558" s="260" t="s">
        <v>2953</v>
      </c>
      <c r="S2558" s="260" t="s">
        <v>2953</v>
      </c>
      <c r="Y2558" s="6" t="s">
        <v>2953</v>
      </c>
    </row>
    <row r="2559" spans="2:25">
      <c r="B2559" s="449">
        <f t="shared" si="9"/>
        <v>3304</v>
      </c>
      <c r="C2559" s="417"/>
      <c r="D2559" s="418">
        <v>4471</v>
      </c>
      <c r="E2559" s="65" t="s">
        <v>5304</v>
      </c>
      <c r="F2559" s="65">
        <v>8</v>
      </c>
      <c r="G2559" s="183" t="s">
        <v>715</v>
      </c>
      <c r="H2559" s="65" t="s">
        <v>3924</v>
      </c>
      <c r="J2559" s="65" t="s">
        <v>3792</v>
      </c>
      <c r="M2559" s="188">
        <v>332</v>
      </c>
      <c r="R2559" s="260" t="s">
        <v>2953</v>
      </c>
      <c r="S2559" s="260" t="s">
        <v>2953</v>
      </c>
      <c r="Y2559" s="6" t="s">
        <v>2953</v>
      </c>
    </row>
    <row r="2560" spans="2:25">
      <c r="B2560" s="449">
        <f t="shared" si="9"/>
        <v>3305</v>
      </c>
      <c r="C2560" s="417"/>
      <c r="D2560" s="418" t="e">
        <v>#VALUE!</v>
      </c>
      <c r="E2560" s="65" t="s">
        <v>5305</v>
      </c>
      <c r="F2560" s="65">
        <v>8</v>
      </c>
      <c r="G2560" s="183" t="s">
        <v>715</v>
      </c>
      <c r="H2560" s="65" t="s">
        <v>3924</v>
      </c>
      <c r="J2560" s="65" t="s">
        <v>3792</v>
      </c>
      <c r="M2560" s="188">
        <v>333</v>
      </c>
      <c r="R2560" s="260" t="s">
        <v>2953</v>
      </c>
      <c r="S2560" s="260" t="s">
        <v>2953</v>
      </c>
      <c r="Y2560" s="6" t="s">
        <v>2953</v>
      </c>
    </row>
    <row r="2561" spans="2:25">
      <c r="B2561" s="449">
        <f t="shared" si="9"/>
        <v>3306</v>
      </c>
      <c r="C2561" s="417"/>
      <c r="D2561" s="418">
        <v>4473</v>
      </c>
      <c r="E2561" s="65" t="s">
        <v>5306</v>
      </c>
      <c r="F2561" s="65">
        <v>8</v>
      </c>
      <c r="G2561" s="183" t="s">
        <v>715</v>
      </c>
      <c r="H2561" s="65" t="s">
        <v>3924</v>
      </c>
      <c r="J2561" s="65" t="s">
        <v>3792</v>
      </c>
      <c r="M2561" s="188">
        <v>334</v>
      </c>
      <c r="R2561" s="260" t="s">
        <v>2953</v>
      </c>
      <c r="S2561" s="260" t="s">
        <v>2953</v>
      </c>
      <c r="Y2561" s="6" t="s">
        <v>2953</v>
      </c>
    </row>
    <row r="2562" spans="2:25">
      <c r="B2562" s="449">
        <f t="shared" si="9"/>
        <v>3307</v>
      </c>
      <c r="C2562" s="417"/>
      <c r="D2562" s="418">
        <v>4474</v>
      </c>
      <c r="E2562" s="65" t="s">
        <v>5307</v>
      </c>
      <c r="F2562" s="65">
        <v>8</v>
      </c>
      <c r="G2562" s="183" t="s">
        <v>715</v>
      </c>
      <c r="H2562" s="65" t="s">
        <v>3924</v>
      </c>
      <c r="J2562" s="65" t="s">
        <v>3792</v>
      </c>
      <c r="M2562" s="188">
        <v>334</v>
      </c>
      <c r="R2562" s="260" t="s">
        <v>2953</v>
      </c>
      <c r="S2562" s="260" t="s">
        <v>2953</v>
      </c>
      <c r="Y2562" s="6" t="s">
        <v>2953</v>
      </c>
    </row>
    <row r="2563" spans="2:25">
      <c r="B2563" s="449">
        <f t="shared" si="9"/>
        <v>3308</v>
      </c>
      <c r="C2563" s="417"/>
      <c r="D2563" s="418">
        <v>4475</v>
      </c>
      <c r="E2563" s="65" t="s">
        <v>5308</v>
      </c>
      <c r="F2563" s="65">
        <v>8</v>
      </c>
      <c r="G2563" s="183" t="s">
        <v>715</v>
      </c>
      <c r="H2563" s="65" t="s">
        <v>3924</v>
      </c>
      <c r="J2563" s="65" t="s">
        <v>3792</v>
      </c>
      <c r="M2563" s="188">
        <v>334</v>
      </c>
      <c r="R2563" s="260" t="s">
        <v>2953</v>
      </c>
      <c r="S2563" s="260" t="s">
        <v>2953</v>
      </c>
      <c r="Y2563" s="6" t="s">
        <v>2953</v>
      </c>
    </row>
    <row r="2564" spans="2:25">
      <c r="B2564" s="449">
        <f t="shared" si="9"/>
        <v>3309</v>
      </c>
      <c r="C2564" s="417"/>
      <c r="D2564" s="418">
        <v>4476</v>
      </c>
      <c r="E2564" s="65" t="s">
        <v>5309</v>
      </c>
      <c r="F2564" s="65">
        <v>8</v>
      </c>
      <c r="G2564" s="183" t="s">
        <v>715</v>
      </c>
      <c r="H2564" s="65" t="s">
        <v>3924</v>
      </c>
      <c r="J2564" s="65" t="s">
        <v>3792</v>
      </c>
      <c r="M2564" s="188">
        <v>334</v>
      </c>
      <c r="R2564" s="260" t="s">
        <v>2953</v>
      </c>
      <c r="S2564" s="260" t="s">
        <v>2953</v>
      </c>
      <c r="Y2564" s="6" t="s">
        <v>2953</v>
      </c>
    </row>
    <row r="2565" spans="2:25">
      <c r="B2565" s="449">
        <f t="shared" si="9"/>
        <v>3310</v>
      </c>
      <c r="C2565" s="417"/>
      <c r="D2565" s="418">
        <v>4478</v>
      </c>
      <c r="E2565" s="65" t="s">
        <v>5310</v>
      </c>
      <c r="F2565" s="65">
        <v>8</v>
      </c>
      <c r="G2565" s="183" t="s">
        <v>715</v>
      </c>
      <c r="H2565" s="65" t="s">
        <v>3924</v>
      </c>
      <c r="J2565" s="65" t="s">
        <v>3792</v>
      </c>
      <c r="M2565" s="188">
        <v>334</v>
      </c>
      <c r="R2565" s="260" t="s">
        <v>2953</v>
      </c>
      <c r="S2565" s="260" t="s">
        <v>2953</v>
      </c>
      <c r="Y2565" s="6" t="s">
        <v>2953</v>
      </c>
    </row>
    <row r="2566" spans="2:25">
      <c r="B2566" s="449">
        <f t="shared" ref="B2566:B2629" si="10">+B2565+1</f>
        <v>3311</v>
      </c>
      <c r="C2566" s="417"/>
      <c r="D2566" s="418">
        <v>4479</v>
      </c>
      <c r="E2566" s="65" t="s">
        <v>5311</v>
      </c>
      <c r="F2566" s="65">
        <v>8</v>
      </c>
      <c r="G2566" s="183" t="s">
        <v>715</v>
      </c>
      <c r="H2566" s="65" t="s">
        <v>3924</v>
      </c>
      <c r="J2566" s="65" t="s">
        <v>3792</v>
      </c>
      <c r="M2566" s="188">
        <v>334</v>
      </c>
      <c r="R2566" s="260" t="s">
        <v>2953</v>
      </c>
      <c r="S2566" s="260" t="s">
        <v>2953</v>
      </c>
      <c r="Y2566" s="6" t="s">
        <v>2953</v>
      </c>
    </row>
    <row r="2567" spans="2:25">
      <c r="B2567" s="449">
        <f t="shared" si="10"/>
        <v>3312</v>
      </c>
      <c r="C2567" s="417"/>
      <c r="D2567" s="418">
        <v>4480</v>
      </c>
      <c r="E2567" s="65" t="s">
        <v>5312</v>
      </c>
      <c r="F2567" s="65">
        <v>8</v>
      </c>
      <c r="G2567" s="183" t="s">
        <v>715</v>
      </c>
      <c r="H2567" s="65" t="s">
        <v>3924</v>
      </c>
      <c r="J2567" s="65" t="s">
        <v>3792</v>
      </c>
      <c r="M2567" s="188">
        <v>334</v>
      </c>
      <c r="R2567" s="260" t="s">
        <v>2953</v>
      </c>
      <c r="S2567" s="260" t="s">
        <v>2953</v>
      </c>
      <c r="Y2567" s="6" t="s">
        <v>2953</v>
      </c>
    </row>
    <row r="2568" spans="2:25">
      <c r="B2568" s="449">
        <f t="shared" si="10"/>
        <v>3313</v>
      </c>
      <c r="C2568" s="417"/>
      <c r="D2568" s="418">
        <v>4481</v>
      </c>
      <c r="E2568" s="65" t="s">
        <v>5313</v>
      </c>
      <c r="F2568" s="65">
        <v>8</v>
      </c>
      <c r="G2568" s="183" t="s">
        <v>715</v>
      </c>
      <c r="H2568" s="65" t="s">
        <v>3924</v>
      </c>
      <c r="J2568" s="65" t="s">
        <v>3792</v>
      </c>
      <c r="M2568" s="188">
        <v>334</v>
      </c>
      <c r="R2568" s="260" t="s">
        <v>2953</v>
      </c>
      <c r="S2568" s="260" t="s">
        <v>2953</v>
      </c>
      <c r="Y2568" s="6" t="s">
        <v>2953</v>
      </c>
    </row>
    <row r="2569" spans="2:25">
      <c r="B2569" s="449">
        <f t="shared" si="10"/>
        <v>3314</v>
      </c>
      <c r="C2569" s="417"/>
      <c r="D2569" s="418" t="e">
        <v>#VALUE!</v>
      </c>
      <c r="E2569" s="65" t="s">
        <v>5314</v>
      </c>
      <c r="F2569" s="65">
        <v>8</v>
      </c>
      <c r="G2569" s="183" t="s">
        <v>715</v>
      </c>
      <c r="H2569" s="65" t="s">
        <v>3924</v>
      </c>
      <c r="J2569" s="65" t="s">
        <v>3792</v>
      </c>
      <c r="M2569" s="188">
        <v>335</v>
      </c>
      <c r="R2569" s="260" t="s">
        <v>4201</v>
      </c>
      <c r="S2569" s="260" t="s">
        <v>2953</v>
      </c>
      <c r="Y2569" s="6" t="s">
        <v>2953</v>
      </c>
    </row>
    <row r="2570" spans="2:25">
      <c r="B2570" s="449">
        <f t="shared" si="10"/>
        <v>3315</v>
      </c>
      <c r="C2570" s="417"/>
      <c r="D2570" s="418">
        <v>4491</v>
      </c>
      <c r="E2570" s="65" t="s">
        <v>5315</v>
      </c>
      <c r="F2570" s="65">
        <v>8</v>
      </c>
      <c r="G2570" s="183" t="s">
        <v>715</v>
      </c>
      <c r="H2570" s="65" t="s">
        <v>2950</v>
      </c>
      <c r="J2570" s="65" t="s">
        <v>2970</v>
      </c>
      <c r="M2570" s="188">
        <v>336</v>
      </c>
      <c r="R2570" s="260" t="s">
        <v>2953</v>
      </c>
      <c r="S2570" s="260" t="s">
        <v>2953</v>
      </c>
      <c r="Y2570" s="6" t="s">
        <v>2953</v>
      </c>
    </row>
    <row r="2571" spans="2:25">
      <c r="B2571" s="449">
        <f t="shared" si="10"/>
        <v>3316</v>
      </c>
      <c r="C2571" s="417"/>
      <c r="D2571" s="418">
        <v>4492</v>
      </c>
      <c r="E2571" s="65" t="s">
        <v>5316</v>
      </c>
      <c r="F2571" s="65">
        <v>8</v>
      </c>
      <c r="G2571" s="183" t="s">
        <v>715</v>
      </c>
      <c r="H2571" s="65" t="s">
        <v>2950</v>
      </c>
      <c r="J2571" s="65" t="s">
        <v>2970</v>
      </c>
      <c r="M2571" s="188">
        <v>336</v>
      </c>
      <c r="R2571" s="260" t="s">
        <v>2953</v>
      </c>
      <c r="S2571" s="260" t="s">
        <v>2953</v>
      </c>
      <c r="Y2571" s="6" t="s">
        <v>2953</v>
      </c>
    </row>
    <row r="2572" spans="2:25">
      <c r="B2572" s="449">
        <f t="shared" si="10"/>
        <v>3317</v>
      </c>
      <c r="C2572" s="417"/>
      <c r="D2572" s="418">
        <v>4493</v>
      </c>
      <c r="E2572" s="65" t="s">
        <v>5317</v>
      </c>
      <c r="F2572" s="65">
        <v>8</v>
      </c>
      <c r="G2572" s="183" t="s">
        <v>715</v>
      </c>
      <c r="H2572" s="65" t="s">
        <v>2950</v>
      </c>
      <c r="J2572" s="65" t="s">
        <v>2970</v>
      </c>
      <c r="M2572" s="188">
        <v>336</v>
      </c>
      <c r="R2572" s="260" t="s">
        <v>2953</v>
      </c>
      <c r="S2572" s="260" t="s">
        <v>2953</v>
      </c>
      <c r="Y2572" s="6" t="s">
        <v>2953</v>
      </c>
    </row>
    <row r="2573" spans="2:25">
      <c r="B2573" s="449">
        <f t="shared" si="10"/>
        <v>3318</v>
      </c>
      <c r="C2573" s="417"/>
      <c r="D2573" s="418">
        <v>4494</v>
      </c>
      <c r="E2573" s="65" t="s">
        <v>5318</v>
      </c>
      <c r="F2573" s="65">
        <v>8</v>
      </c>
      <c r="G2573" s="183" t="s">
        <v>715</v>
      </c>
      <c r="H2573" s="65" t="s">
        <v>2950</v>
      </c>
      <c r="J2573" s="65" t="s">
        <v>2970</v>
      </c>
      <c r="M2573" s="188">
        <v>336</v>
      </c>
      <c r="R2573" s="260" t="s">
        <v>2953</v>
      </c>
      <c r="S2573" s="260" t="s">
        <v>2953</v>
      </c>
      <c r="Y2573" s="6" t="s">
        <v>2953</v>
      </c>
    </row>
    <row r="2574" spans="2:25">
      <c r="B2574" s="449">
        <f t="shared" si="10"/>
        <v>3319</v>
      </c>
      <c r="C2574" s="417"/>
      <c r="D2574" s="418">
        <v>4495</v>
      </c>
      <c r="E2574" s="65" t="s">
        <v>5319</v>
      </c>
      <c r="F2574" s="65">
        <v>8</v>
      </c>
      <c r="G2574" s="183" t="s">
        <v>715</v>
      </c>
      <c r="H2574" s="65" t="s">
        <v>2950</v>
      </c>
      <c r="J2574" s="65" t="s">
        <v>2970</v>
      </c>
      <c r="M2574" s="188">
        <v>336</v>
      </c>
      <c r="R2574" s="260" t="s">
        <v>2953</v>
      </c>
      <c r="S2574" s="260" t="s">
        <v>2953</v>
      </c>
      <c r="Y2574" s="6" t="s">
        <v>2953</v>
      </c>
    </row>
    <row r="2575" spans="2:25">
      <c r="B2575" s="449">
        <f t="shared" si="10"/>
        <v>3320</v>
      </c>
      <c r="C2575" s="417"/>
      <c r="D2575" s="418">
        <v>4496</v>
      </c>
      <c r="E2575" s="65" t="s">
        <v>5320</v>
      </c>
      <c r="F2575" s="65">
        <v>8</v>
      </c>
      <c r="G2575" s="183" t="s">
        <v>715</v>
      </c>
      <c r="H2575" s="65" t="s">
        <v>2950</v>
      </c>
      <c r="J2575" s="65" t="s">
        <v>2970</v>
      </c>
      <c r="M2575" s="188">
        <v>336</v>
      </c>
      <c r="R2575" s="260" t="s">
        <v>2953</v>
      </c>
      <c r="S2575" s="260" t="s">
        <v>2953</v>
      </c>
      <c r="Y2575" s="6" t="s">
        <v>2953</v>
      </c>
    </row>
    <row r="2576" spans="2:25">
      <c r="B2576" s="449">
        <f t="shared" si="10"/>
        <v>3321</v>
      </c>
      <c r="C2576" s="417"/>
      <c r="D2576" s="418">
        <v>4497</v>
      </c>
      <c r="E2576" s="65" t="s">
        <v>5321</v>
      </c>
      <c r="F2576" s="65">
        <v>8</v>
      </c>
      <c r="G2576" s="183" t="s">
        <v>715</v>
      </c>
      <c r="H2576" s="65" t="s">
        <v>2950</v>
      </c>
      <c r="J2576" s="65" t="s">
        <v>2970</v>
      </c>
      <c r="M2576" s="188">
        <v>336</v>
      </c>
      <c r="R2576" s="260" t="s">
        <v>2953</v>
      </c>
      <c r="S2576" s="260" t="s">
        <v>2953</v>
      </c>
      <c r="Y2576" s="6" t="s">
        <v>2953</v>
      </c>
    </row>
    <row r="2577" spans="2:25">
      <c r="B2577" s="449">
        <f t="shared" si="10"/>
        <v>3322</v>
      </c>
      <c r="C2577" s="417"/>
      <c r="D2577" s="418">
        <v>4498</v>
      </c>
      <c r="E2577" s="65" t="s">
        <v>5322</v>
      </c>
      <c r="F2577" s="65">
        <v>8</v>
      </c>
      <c r="G2577" s="183" t="s">
        <v>715</v>
      </c>
      <c r="H2577" s="65" t="s">
        <v>2950</v>
      </c>
      <c r="J2577" s="65" t="s">
        <v>2970</v>
      </c>
      <c r="M2577" s="188">
        <v>336</v>
      </c>
      <c r="R2577" s="260" t="s">
        <v>2953</v>
      </c>
      <c r="S2577" s="260" t="s">
        <v>2953</v>
      </c>
      <c r="Y2577" s="6" t="s">
        <v>2953</v>
      </c>
    </row>
    <row r="2578" spans="2:25">
      <c r="B2578" s="449">
        <f t="shared" si="10"/>
        <v>3323</v>
      </c>
      <c r="C2578" s="417"/>
      <c r="D2578" s="418">
        <v>4499</v>
      </c>
      <c r="E2578" s="65" t="s">
        <v>5323</v>
      </c>
      <c r="F2578" s="65">
        <v>8</v>
      </c>
      <c r="G2578" s="183" t="s">
        <v>715</v>
      </c>
      <c r="H2578" s="65" t="s">
        <v>2950</v>
      </c>
      <c r="J2578" s="65" t="s">
        <v>2970</v>
      </c>
      <c r="M2578" s="188">
        <v>336</v>
      </c>
      <c r="R2578" s="260" t="s">
        <v>2953</v>
      </c>
      <c r="S2578" s="260" t="s">
        <v>2953</v>
      </c>
      <c r="Y2578" s="6" t="s">
        <v>2953</v>
      </c>
    </row>
    <row r="2579" spans="2:25">
      <c r="B2579" s="449">
        <f t="shared" si="10"/>
        <v>3324</v>
      </c>
      <c r="C2579" s="417"/>
      <c r="D2579" s="418">
        <v>4500</v>
      </c>
      <c r="E2579" s="65" t="s">
        <v>5324</v>
      </c>
      <c r="F2579" s="65">
        <v>8</v>
      </c>
      <c r="G2579" s="183" t="s">
        <v>715</v>
      </c>
      <c r="H2579" s="65" t="s">
        <v>3924</v>
      </c>
      <c r="J2579" s="65" t="s">
        <v>3792</v>
      </c>
      <c r="M2579" s="188">
        <v>337</v>
      </c>
      <c r="R2579" s="260" t="s">
        <v>4063</v>
      </c>
      <c r="S2579" s="260" t="s">
        <v>2953</v>
      </c>
      <c r="Y2579" s="6" t="s">
        <v>2958</v>
      </c>
    </row>
    <row r="2580" spans="2:25">
      <c r="B2580" s="449">
        <f t="shared" si="10"/>
        <v>3325</v>
      </c>
      <c r="C2580" s="417"/>
      <c r="D2580" s="418">
        <v>4501</v>
      </c>
      <c r="E2580" s="65" t="s">
        <v>5325</v>
      </c>
      <c r="F2580" s="65">
        <v>8</v>
      </c>
      <c r="G2580" s="183" t="s">
        <v>715</v>
      </c>
      <c r="H2580" s="65" t="s">
        <v>3924</v>
      </c>
      <c r="J2580" s="65" t="s">
        <v>3792</v>
      </c>
      <c r="M2580" s="188">
        <v>338</v>
      </c>
      <c r="R2580" s="260" t="s">
        <v>4255</v>
      </c>
      <c r="S2580" s="260" t="s">
        <v>2953</v>
      </c>
      <c r="Y2580" s="6" t="s">
        <v>4298</v>
      </c>
    </row>
    <row r="2581" spans="2:25">
      <c r="B2581" s="449">
        <f t="shared" si="10"/>
        <v>3326</v>
      </c>
      <c r="C2581" s="417"/>
      <c r="D2581" s="418">
        <v>4502</v>
      </c>
      <c r="E2581" s="65" t="s">
        <v>5326</v>
      </c>
      <c r="F2581" s="65">
        <v>8</v>
      </c>
      <c r="G2581" s="183" t="s">
        <v>715</v>
      </c>
      <c r="H2581" s="65" t="s">
        <v>3924</v>
      </c>
      <c r="J2581" s="65" t="s">
        <v>3792</v>
      </c>
      <c r="M2581" s="188">
        <v>339</v>
      </c>
      <c r="R2581" s="260" t="s">
        <v>2953</v>
      </c>
      <c r="S2581" s="260" t="s">
        <v>2953</v>
      </c>
      <c r="Y2581" s="6" t="s">
        <v>4298</v>
      </c>
    </row>
    <row r="2582" spans="2:25">
      <c r="B2582" s="449">
        <f t="shared" si="10"/>
        <v>3327</v>
      </c>
      <c r="C2582" s="417"/>
      <c r="D2582" s="418">
        <v>4503</v>
      </c>
      <c r="E2582" s="65" t="s">
        <v>5327</v>
      </c>
      <c r="F2582" s="65">
        <v>8</v>
      </c>
      <c r="G2582" s="183" t="s">
        <v>715</v>
      </c>
      <c r="H2582" s="65" t="s">
        <v>3924</v>
      </c>
      <c r="J2582" s="65" t="s">
        <v>3792</v>
      </c>
      <c r="M2582" s="188">
        <v>339</v>
      </c>
      <c r="R2582" s="260" t="s">
        <v>2953</v>
      </c>
      <c r="S2582" s="260" t="s">
        <v>2953</v>
      </c>
      <c r="Y2582" s="6" t="s">
        <v>4298</v>
      </c>
    </row>
    <row r="2583" spans="2:25">
      <c r="B2583" s="449">
        <f t="shared" si="10"/>
        <v>3328</v>
      </c>
      <c r="C2583" s="417"/>
      <c r="D2583" s="418">
        <v>4504</v>
      </c>
      <c r="E2583" s="65" t="s">
        <v>5328</v>
      </c>
      <c r="F2583" s="65">
        <v>8</v>
      </c>
      <c r="G2583" s="183" t="s">
        <v>715</v>
      </c>
      <c r="H2583" s="65" t="s">
        <v>3924</v>
      </c>
      <c r="J2583" s="65" t="s">
        <v>3792</v>
      </c>
      <c r="M2583" s="188">
        <v>339</v>
      </c>
      <c r="R2583" s="260" t="s">
        <v>2953</v>
      </c>
      <c r="S2583" s="260" t="s">
        <v>2953</v>
      </c>
      <c r="Y2583" s="6" t="s">
        <v>4298</v>
      </c>
    </row>
    <row r="2584" spans="2:25">
      <c r="B2584" s="449">
        <f t="shared" si="10"/>
        <v>3329</v>
      </c>
      <c r="C2584" s="417"/>
      <c r="D2584" s="418">
        <v>4505</v>
      </c>
      <c r="E2584" s="65" t="s">
        <v>5329</v>
      </c>
      <c r="F2584" s="65">
        <v>8</v>
      </c>
      <c r="G2584" s="183" t="s">
        <v>715</v>
      </c>
      <c r="H2584" s="65" t="s">
        <v>3791</v>
      </c>
      <c r="J2584" s="65" t="s">
        <v>3792</v>
      </c>
      <c r="M2584" s="188">
        <v>339</v>
      </c>
      <c r="R2584" s="260" t="s">
        <v>2953</v>
      </c>
      <c r="S2584" s="260" t="s">
        <v>2953</v>
      </c>
      <c r="Y2584" s="6" t="s">
        <v>4298</v>
      </c>
    </row>
    <row r="2585" spans="2:25">
      <c r="B2585" s="449">
        <f t="shared" si="10"/>
        <v>3330</v>
      </c>
      <c r="C2585" s="417"/>
      <c r="D2585" s="418">
        <v>4506</v>
      </c>
      <c r="E2585" s="65" t="s">
        <v>5330</v>
      </c>
      <c r="F2585" s="65">
        <v>8</v>
      </c>
      <c r="G2585" s="183" t="s">
        <v>715</v>
      </c>
      <c r="H2585" s="65" t="s">
        <v>3924</v>
      </c>
      <c r="J2585" s="65" t="s">
        <v>3792</v>
      </c>
      <c r="M2585" s="188">
        <v>340</v>
      </c>
      <c r="R2585" s="260" t="s">
        <v>2953</v>
      </c>
      <c r="S2585" s="260" t="s">
        <v>2953</v>
      </c>
      <c r="Y2585" s="6" t="s">
        <v>2953</v>
      </c>
    </row>
    <row r="2586" spans="2:25">
      <c r="B2586" s="449">
        <f t="shared" si="10"/>
        <v>3331</v>
      </c>
      <c r="C2586" s="417"/>
      <c r="D2586" s="418">
        <v>4507</v>
      </c>
      <c r="E2586" s="65" t="s">
        <v>5331</v>
      </c>
      <c r="F2586" s="65">
        <v>8</v>
      </c>
      <c r="G2586" s="183" t="s">
        <v>715</v>
      </c>
      <c r="H2586" s="65" t="s">
        <v>3924</v>
      </c>
      <c r="J2586" s="65" t="s">
        <v>3792</v>
      </c>
      <c r="M2586" s="188">
        <v>340</v>
      </c>
      <c r="R2586" s="260" t="s">
        <v>2953</v>
      </c>
      <c r="S2586" s="260" t="s">
        <v>2953</v>
      </c>
      <c r="Y2586" s="6" t="s">
        <v>2953</v>
      </c>
    </row>
    <row r="2587" spans="2:25">
      <c r="B2587" s="449">
        <f t="shared" si="10"/>
        <v>3332</v>
      </c>
      <c r="C2587" s="417"/>
      <c r="D2587" s="418">
        <v>4508</v>
      </c>
      <c r="E2587" s="65" t="s">
        <v>5332</v>
      </c>
      <c r="F2587" s="65">
        <v>8</v>
      </c>
      <c r="G2587" s="183" t="s">
        <v>715</v>
      </c>
      <c r="H2587" s="65" t="s">
        <v>3924</v>
      </c>
      <c r="J2587" s="65" t="s">
        <v>3792</v>
      </c>
      <c r="M2587" s="188">
        <v>340</v>
      </c>
      <c r="R2587" s="260" t="s">
        <v>2953</v>
      </c>
      <c r="S2587" s="260" t="s">
        <v>2953</v>
      </c>
      <c r="Y2587" s="6" t="s">
        <v>2953</v>
      </c>
    </row>
    <row r="2588" spans="2:25">
      <c r="B2588" s="449">
        <f t="shared" si="10"/>
        <v>3333</v>
      </c>
      <c r="C2588" s="417"/>
      <c r="D2588" s="418">
        <v>4509</v>
      </c>
      <c r="E2588" s="65" t="s">
        <v>5333</v>
      </c>
      <c r="F2588" s="65">
        <v>8</v>
      </c>
      <c r="G2588" s="183" t="s">
        <v>715</v>
      </c>
      <c r="H2588" s="65" t="s">
        <v>3791</v>
      </c>
      <c r="J2588" s="65" t="s">
        <v>3792</v>
      </c>
      <c r="M2588" s="188">
        <v>340</v>
      </c>
      <c r="R2588" s="260" t="s">
        <v>2953</v>
      </c>
      <c r="S2588" s="260" t="s">
        <v>2953</v>
      </c>
      <c r="Y2588" s="6" t="s">
        <v>2953</v>
      </c>
    </row>
    <row r="2589" spans="2:25">
      <c r="B2589" s="449">
        <f t="shared" si="10"/>
        <v>3334</v>
      </c>
      <c r="C2589" s="417"/>
      <c r="D2589" s="418">
        <v>4510</v>
      </c>
      <c r="E2589" s="65" t="s">
        <v>5334</v>
      </c>
      <c r="F2589" s="65">
        <v>8</v>
      </c>
      <c r="G2589" s="183" t="s">
        <v>715</v>
      </c>
      <c r="H2589" s="65" t="s">
        <v>3924</v>
      </c>
      <c r="J2589" s="65" t="s">
        <v>3792</v>
      </c>
      <c r="M2589" s="188">
        <v>341</v>
      </c>
      <c r="R2589" s="260" t="s">
        <v>4201</v>
      </c>
      <c r="S2589" s="260" t="s">
        <v>4513</v>
      </c>
      <c r="Y2589" s="6" t="s">
        <v>2953</v>
      </c>
    </row>
    <row r="2590" spans="2:25">
      <c r="B2590" s="449">
        <f t="shared" si="10"/>
        <v>3335</v>
      </c>
      <c r="C2590" s="417"/>
      <c r="D2590" s="418">
        <v>4511</v>
      </c>
      <c r="E2590" s="65" t="s">
        <v>5335</v>
      </c>
      <c r="F2590" s="65">
        <v>8</v>
      </c>
      <c r="G2590" s="183" t="s">
        <v>715</v>
      </c>
      <c r="H2590" s="65" t="s">
        <v>2950</v>
      </c>
      <c r="J2590" s="65" t="s">
        <v>2970</v>
      </c>
      <c r="M2590" s="188">
        <v>342</v>
      </c>
      <c r="R2590" s="260" t="s">
        <v>2953</v>
      </c>
      <c r="S2590" s="260" t="s">
        <v>2953</v>
      </c>
      <c r="Y2590" s="6" t="s">
        <v>2958</v>
      </c>
    </row>
    <row r="2591" spans="2:25">
      <c r="B2591" s="449">
        <f t="shared" si="10"/>
        <v>3336</v>
      </c>
      <c r="C2591" s="417"/>
      <c r="D2591" s="418">
        <v>4512</v>
      </c>
      <c r="E2591" s="65" t="s">
        <v>5336</v>
      </c>
      <c r="F2591" s="65">
        <v>8</v>
      </c>
      <c r="G2591" s="183" t="s">
        <v>715</v>
      </c>
      <c r="H2591" s="65" t="s">
        <v>2950</v>
      </c>
      <c r="J2591" s="65" t="s">
        <v>2970</v>
      </c>
      <c r="M2591" s="188">
        <v>342</v>
      </c>
      <c r="R2591" s="260" t="s">
        <v>2953</v>
      </c>
      <c r="S2591" s="260" t="s">
        <v>2953</v>
      </c>
      <c r="Y2591" s="6" t="s">
        <v>2958</v>
      </c>
    </row>
    <row r="2592" spans="2:25">
      <c r="B2592" s="449">
        <f t="shared" si="10"/>
        <v>3337</v>
      </c>
      <c r="C2592" s="417"/>
      <c r="D2592" s="418">
        <v>4513</v>
      </c>
      <c r="E2592" s="65" t="s">
        <v>5337</v>
      </c>
      <c r="F2592" s="65">
        <v>8</v>
      </c>
      <c r="G2592" s="183" t="s">
        <v>715</v>
      </c>
      <c r="H2592" s="65" t="s">
        <v>2950</v>
      </c>
      <c r="J2592" s="65" t="s">
        <v>2970</v>
      </c>
      <c r="M2592" s="188">
        <v>342</v>
      </c>
      <c r="R2592" s="260" t="s">
        <v>2953</v>
      </c>
      <c r="S2592" s="260" t="s">
        <v>2953</v>
      </c>
      <c r="Y2592" s="6" t="s">
        <v>2958</v>
      </c>
    </row>
    <row r="2593" spans="2:25">
      <c r="B2593" s="449">
        <f t="shared" si="10"/>
        <v>3338</v>
      </c>
      <c r="C2593" s="417"/>
      <c r="D2593" s="418">
        <v>4514</v>
      </c>
      <c r="E2593" s="65" t="s">
        <v>5338</v>
      </c>
      <c r="F2593" s="65">
        <v>8</v>
      </c>
      <c r="G2593" s="183" t="s">
        <v>715</v>
      </c>
      <c r="H2593" s="65" t="s">
        <v>2950</v>
      </c>
      <c r="J2593" s="65" t="s">
        <v>2970</v>
      </c>
      <c r="M2593" s="188">
        <v>342</v>
      </c>
      <c r="R2593" s="260" t="s">
        <v>2953</v>
      </c>
      <c r="S2593" s="260" t="s">
        <v>2953</v>
      </c>
      <c r="Y2593" s="6" t="s">
        <v>2958</v>
      </c>
    </row>
    <row r="2594" spans="2:25">
      <c r="B2594" s="449">
        <f t="shared" si="10"/>
        <v>3339</v>
      </c>
      <c r="C2594" s="417"/>
      <c r="D2594" s="418">
        <v>4515</v>
      </c>
      <c r="E2594" s="65" t="s">
        <v>5339</v>
      </c>
      <c r="F2594" s="65">
        <v>8</v>
      </c>
      <c r="G2594" s="183" t="s">
        <v>715</v>
      </c>
      <c r="H2594" s="65" t="s">
        <v>3924</v>
      </c>
      <c r="J2594" s="65" t="s">
        <v>3792</v>
      </c>
      <c r="M2594" s="188">
        <v>343</v>
      </c>
      <c r="R2594" s="260" t="s">
        <v>4452</v>
      </c>
      <c r="S2594" s="260" t="s">
        <v>2953</v>
      </c>
      <c r="Y2594" s="6" t="s">
        <v>2953</v>
      </c>
    </row>
    <row r="2595" spans="2:25">
      <c r="B2595" s="449">
        <f t="shared" si="10"/>
        <v>3340</v>
      </c>
      <c r="C2595" s="417"/>
      <c r="D2595" s="418">
        <v>4516</v>
      </c>
      <c r="E2595" s="65" t="s">
        <v>5340</v>
      </c>
      <c r="F2595" s="65">
        <v>8</v>
      </c>
      <c r="G2595" s="183" t="s">
        <v>715</v>
      </c>
      <c r="H2595" s="65" t="s">
        <v>3924</v>
      </c>
      <c r="J2595" s="65" t="s">
        <v>3792</v>
      </c>
      <c r="M2595" s="188">
        <v>344</v>
      </c>
      <c r="R2595" s="260" t="s">
        <v>2953</v>
      </c>
      <c r="S2595" s="260" t="s">
        <v>2953</v>
      </c>
      <c r="Y2595" s="6" t="s">
        <v>2953</v>
      </c>
    </row>
    <row r="2596" spans="2:25">
      <c r="B2596" s="449">
        <f t="shared" si="10"/>
        <v>3341</v>
      </c>
      <c r="C2596" s="417"/>
      <c r="D2596" s="418">
        <v>4517</v>
      </c>
      <c r="E2596" s="65" t="s">
        <v>5341</v>
      </c>
      <c r="F2596" s="65">
        <v>8</v>
      </c>
      <c r="G2596" s="183" t="s">
        <v>715</v>
      </c>
      <c r="H2596" s="65" t="s">
        <v>3924</v>
      </c>
      <c r="J2596" s="65" t="s">
        <v>3792</v>
      </c>
      <c r="M2596" s="188">
        <v>344</v>
      </c>
      <c r="R2596" s="260" t="s">
        <v>2953</v>
      </c>
      <c r="S2596" s="260" t="s">
        <v>2953</v>
      </c>
      <c r="Y2596" s="6" t="s">
        <v>2953</v>
      </c>
    </row>
    <row r="2597" spans="2:25">
      <c r="B2597" s="449">
        <f t="shared" si="10"/>
        <v>3342</v>
      </c>
      <c r="C2597" s="417"/>
      <c r="D2597" s="418" t="e">
        <v>#N/A</v>
      </c>
      <c r="E2597" s="282" t="s">
        <v>5342</v>
      </c>
      <c r="F2597" s="65">
        <v>8</v>
      </c>
      <c r="G2597" s="183" t="s">
        <v>715</v>
      </c>
      <c r="H2597" s="65" t="s">
        <v>3924</v>
      </c>
      <c r="J2597" s="65" t="s">
        <v>3792</v>
      </c>
      <c r="M2597" s="188">
        <v>344</v>
      </c>
      <c r="R2597" s="260" t="s">
        <v>2953</v>
      </c>
      <c r="S2597" s="260" t="s">
        <v>2953</v>
      </c>
      <c r="Y2597" s="6" t="s">
        <v>2953</v>
      </c>
    </row>
    <row r="2598" spans="2:25">
      <c r="B2598" s="449">
        <f t="shared" si="10"/>
        <v>3343</v>
      </c>
      <c r="C2598" s="417"/>
      <c r="D2598" s="418">
        <v>4519</v>
      </c>
      <c r="E2598" s="65" t="s">
        <v>5343</v>
      </c>
      <c r="F2598" s="65">
        <v>8</v>
      </c>
      <c r="G2598" s="183" t="s">
        <v>715</v>
      </c>
      <c r="H2598" s="65" t="s">
        <v>3924</v>
      </c>
      <c r="J2598" s="65" t="s">
        <v>3792</v>
      </c>
      <c r="M2598" s="188">
        <v>345</v>
      </c>
      <c r="R2598" s="260" t="s">
        <v>4434</v>
      </c>
      <c r="S2598" s="260" t="s">
        <v>2953</v>
      </c>
      <c r="Y2598" s="6" t="s">
        <v>2953</v>
      </c>
    </row>
    <row r="2599" spans="2:25">
      <c r="B2599" s="449">
        <f t="shared" si="10"/>
        <v>3344</v>
      </c>
      <c r="C2599" s="417"/>
      <c r="D2599" s="418">
        <v>4520</v>
      </c>
      <c r="E2599" s="65" t="s">
        <v>5344</v>
      </c>
      <c r="F2599" s="65">
        <v>8</v>
      </c>
      <c r="G2599" s="183" t="s">
        <v>715</v>
      </c>
      <c r="H2599" s="65" t="s">
        <v>3924</v>
      </c>
      <c r="J2599" s="65" t="s">
        <v>3792</v>
      </c>
      <c r="M2599" s="188">
        <v>346</v>
      </c>
      <c r="R2599" s="260" t="s">
        <v>4224</v>
      </c>
      <c r="S2599" s="260" t="s">
        <v>3976</v>
      </c>
      <c r="Y2599" s="6" t="s">
        <v>2953</v>
      </c>
    </row>
    <row r="2600" spans="2:25">
      <c r="B2600" s="449">
        <f t="shared" si="10"/>
        <v>3345</v>
      </c>
      <c r="C2600" s="417"/>
      <c r="D2600" s="418" t="e">
        <v>#VALUE!</v>
      </c>
      <c r="E2600" s="65" t="s">
        <v>5345</v>
      </c>
      <c r="F2600" s="65">
        <v>8</v>
      </c>
      <c r="G2600" s="183" t="s">
        <v>715</v>
      </c>
      <c r="H2600" s="65" t="s">
        <v>3924</v>
      </c>
      <c r="J2600" s="65" t="s">
        <v>3792</v>
      </c>
      <c r="M2600" s="188">
        <v>347</v>
      </c>
      <c r="R2600" s="260" t="s">
        <v>4434</v>
      </c>
      <c r="S2600" s="260" t="s">
        <v>2953</v>
      </c>
      <c r="Y2600" s="6" t="s">
        <v>4298</v>
      </c>
    </row>
    <row r="2601" spans="2:25">
      <c r="B2601" s="449">
        <f t="shared" si="10"/>
        <v>3346</v>
      </c>
      <c r="C2601" s="417"/>
      <c r="D2601" s="418">
        <v>4528</v>
      </c>
      <c r="E2601" s="65" t="s">
        <v>5346</v>
      </c>
      <c r="F2601" s="65">
        <v>8</v>
      </c>
      <c r="G2601" s="183" t="s">
        <v>715</v>
      </c>
      <c r="H2601" s="65" t="s">
        <v>3924</v>
      </c>
      <c r="J2601" s="65" t="s">
        <v>3792</v>
      </c>
      <c r="M2601" s="188">
        <v>348</v>
      </c>
      <c r="P2601" s="455" t="s">
        <v>4029</v>
      </c>
      <c r="R2601" s="260" t="s">
        <v>4434</v>
      </c>
      <c r="S2601" s="260" t="s">
        <v>2953</v>
      </c>
      <c r="Y2601" s="6" t="s">
        <v>4298</v>
      </c>
    </row>
    <row r="2602" spans="2:25">
      <c r="B2602" s="449">
        <f t="shared" si="10"/>
        <v>3347</v>
      </c>
      <c r="C2602" s="417"/>
      <c r="D2602" s="418">
        <v>4529</v>
      </c>
      <c r="E2602" s="65" t="s">
        <v>5347</v>
      </c>
      <c r="F2602" s="65">
        <v>8</v>
      </c>
      <c r="G2602" s="183" t="s">
        <v>715</v>
      </c>
      <c r="H2602" s="65" t="s">
        <v>3924</v>
      </c>
      <c r="J2602" s="65" t="s">
        <v>3792</v>
      </c>
      <c r="M2602" s="188">
        <v>348</v>
      </c>
      <c r="P2602" s="455" t="s">
        <v>4029</v>
      </c>
      <c r="R2602" s="260" t="s">
        <v>4434</v>
      </c>
      <c r="S2602" s="260" t="s">
        <v>2953</v>
      </c>
      <c r="Y2602" s="6" t="s">
        <v>4298</v>
      </c>
    </row>
    <row r="2603" spans="2:25">
      <c r="B2603" s="449">
        <f t="shared" si="10"/>
        <v>3348</v>
      </c>
      <c r="C2603" s="417"/>
      <c r="D2603" s="418" t="e">
        <v>#VALUE!</v>
      </c>
      <c r="E2603" s="65" t="s">
        <v>5348</v>
      </c>
      <c r="F2603" s="65">
        <v>8</v>
      </c>
      <c r="G2603" s="183" t="s">
        <v>715</v>
      </c>
      <c r="H2603" s="65" t="s">
        <v>3924</v>
      </c>
      <c r="J2603" s="65" t="s">
        <v>3792</v>
      </c>
      <c r="M2603" s="188">
        <v>348</v>
      </c>
      <c r="P2603" s="455" t="s">
        <v>4029</v>
      </c>
      <c r="R2603" s="260" t="s">
        <v>4434</v>
      </c>
      <c r="S2603" s="260" t="s">
        <v>2953</v>
      </c>
      <c r="Y2603" s="6" t="s">
        <v>4298</v>
      </c>
    </row>
    <row r="2604" spans="2:25">
      <c r="B2604" s="449">
        <f t="shared" si="10"/>
        <v>3349</v>
      </c>
      <c r="C2604" s="417"/>
      <c r="D2604" s="418">
        <v>4531</v>
      </c>
      <c r="E2604" s="65" t="s">
        <v>5349</v>
      </c>
      <c r="F2604" s="65">
        <v>8</v>
      </c>
      <c r="G2604" s="183" t="s">
        <v>715</v>
      </c>
      <c r="H2604" s="65" t="s">
        <v>3924</v>
      </c>
      <c r="J2604" s="65" t="s">
        <v>3792</v>
      </c>
      <c r="M2604" s="188">
        <v>348</v>
      </c>
      <c r="P2604" s="455" t="s">
        <v>4029</v>
      </c>
      <c r="R2604" s="260" t="s">
        <v>4434</v>
      </c>
      <c r="S2604" s="260" t="s">
        <v>2953</v>
      </c>
      <c r="Y2604" s="6" t="s">
        <v>4298</v>
      </c>
    </row>
    <row r="2605" spans="2:25">
      <c r="B2605" s="449">
        <f t="shared" si="10"/>
        <v>3350</v>
      </c>
      <c r="C2605" s="417"/>
      <c r="D2605" s="418">
        <v>4540</v>
      </c>
      <c r="E2605" s="65" t="s">
        <v>5350</v>
      </c>
      <c r="F2605" s="65">
        <v>8</v>
      </c>
      <c r="G2605" s="183" t="s">
        <v>715</v>
      </c>
      <c r="H2605" s="65" t="s">
        <v>3924</v>
      </c>
      <c r="J2605" s="65" t="s">
        <v>3792</v>
      </c>
      <c r="M2605" s="188">
        <v>349</v>
      </c>
      <c r="R2605" s="260" t="s">
        <v>2953</v>
      </c>
      <c r="S2605" s="260" t="s">
        <v>2953</v>
      </c>
      <c r="Y2605" s="6" t="s">
        <v>2953</v>
      </c>
    </row>
    <row r="2606" spans="2:25">
      <c r="B2606" s="449">
        <f t="shared" si="10"/>
        <v>3351</v>
      </c>
      <c r="C2606" s="417"/>
      <c r="D2606" s="418">
        <v>4544</v>
      </c>
      <c r="E2606" s="65" t="s">
        <v>5351</v>
      </c>
      <c r="F2606" s="65">
        <v>8</v>
      </c>
      <c r="G2606" s="183" t="s">
        <v>715</v>
      </c>
      <c r="H2606" s="65" t="s">
        <v>3924</v>
      </c>
      <c r="J2606" s="65" t="s">
        <v>3792</v>
      </c>
      <c r="M2606" s="188">
        <v>350</v>
      </c>
      <c r="R2606" s="260" t="s">
        <v>2953</v>
      </c>
      <c r="S2606" s="260" t="s">
        <v>2953</v>
      </c>
      <c r="Y2606" s="6" t="s">
        <v>2953</v>
      </c>
    </row>
    <row r="2607" spans="2:25">
      <c r="B2607" s="449">
        <f t="shared" si="10"/>
        <v>3352</v>
      </c>
      <c r="C2607" s="417"/>
      <c r="D2607" s="418">
        <v>4546</v>
      </c>
      <c r="E2607" s="65" t="s">
        <v>5352</v>
      </c>
      <c r="F2607" s="65">
        <v>8</v>
      </c>
      <c r="G2607" s="183" t="s">
        <v>715</v>
      </c>
      <c r="H2607" s="65" t="s">
        <v>3924</v>
      </c>
      <c r="J2607" s="65" t="s">
        <v>3792</v>
      </c>
      <c r="M2607" s="188">
        <v>351</v>
      </c>
      <c r="R2607" s="260" t="s">
        <v>2953</v>
      </c>
      <c r="S2607" s="260" t="s">
        <v>2953</v>
      </c>
      <c r="Y2607" s="6" t="s">
        <v>2953</v>
      </c>
    </row>
    <row r="2608" spans="2:25">
      <c r="B2608" s="449">
        <f t="shared" si="10"/>
        <v>3353</v>
      </c>
      <c r="C2608" s="417"/>
      <c r="D2608" s="418">
        <v>4547</v>
      </c>
      <c r="E2608" s="65" t="s">
        <v>5353</v>
      </c>
      <c r="F2608" s="65">
        <v>8</v>
      </c>
      <c r="G2608" s="183" t="s">
        <v>715</v>
      </c>
      <c r="H2608" s="65" t="s">
        <v>3924</v>
      </c>
      <c r="J2608" s="65" t="s">
        <v>3792</v>
      </c>
      <c r="M2608" s="188">
        <v>352</v>
      </c>
      <c r="R2608" s="260" t="s">
        <v>2953</v>
      </c>
      <c r="S2608" s="260" t="s">
        <v>2953</v>
      </c>
      <c r="Y2608" s="6" t="s">
        <v>2953</v>
      </c>
    </row>
    <row r="2609" spans="2:25">
      <c r="B2609" s="449">
        <f t="shared" si="10"/>
        <v>3354</v>
      </c>
      <c r="C2609" s="417"/>
      <c r="D2609" s="418">
        <v>4549</v>
      </c>
      <c r="E2609" s="65" t="s">
        <v>5354</v>
      </c>
      <c r="F2609" s="65">
        <v>8</v>
      </c>
      <c r="G2609" s="183" t="s">
        <v>715</v>
      </c>
      <c r="H2609" s="65" t="s">
        <v>3791</v>
      </c>
      <c r="J2609" s="65" t="s">
        <v>3792</v>
      </c>
      <c r="M2609" s="188">
        <v>353</v>
      </c>
      <c r="R2609" s="260" t="s">
        <v>4063</v>
      </c>
      <c r="S2609" s="260" t="s">
        <v>2953</v>
      </c>
      <c r="Y2609" s="6" t="s">
        <v>2953</v>
      </c>
    </row>
    <row r="2610" spans="2:25">
      <c r="B2610" s="449">
        <f t="shared" si="10"/>
        <v>3355</v>
      </c>
      <c r="C2610" s="417"/>
      <c r="D2610" s="418">
        <v>4550</v>
      </c>
      <c r="E2610" s="65" t="s">
        <v>5355</v>
      </c>
      <c r="F2610" s="65">
        <v>8</v>
      </c>
      <c r="G2610" s="183" t="s">
        <v>715</v>
      </c>
      <c r="H2610" s="65" t="s">
        <v>3791</v>
      </c>
      <c r="J2610" s="65" t="s">
        <v>3792</v>
      </c>
      <c r="M2610" s="188">
        <v>353</v>
      </c>
      <c r="R2610" s="260" t="s">
        <v>4063</v>
      </c>
      <c r="S2610" s="260" t="s">
        <v>2953</v>
      </c>
      <c r="Y2610" s="6" t="s">
        <v>2953</v>
      </c>
    </row>
    <row r="2611" spans="2:25">
      <c r="B2611" s="449">
        <f t="shared" si="10"/>
        <v>3356</v>
      </c>
      <c r="C2611" s="417"/>
      <c r="D2611" s="418">
        <v>4551</v>
      </c>
      <c r="E2611" s="65" t="s">
        <v>5356</v>
      </c>
      <c r="F2611" s="65">
        <v>8</v>
      </c>
      <c r="G2611" s="183" t="s">
        <v>715</v>
      </c>
      <c r="H2611" s="65" t="s">
        <v>3791</v>
      </c>
      <c r="J2611" s="65" t="s">
        <v>3792</v>
      </c>
      <c r="M2611" s="188">
        <v>353</v>
      </c>
      <c r="R2611" s="260" t="s">
        <v>4063</v>
      </c>
      <c r="S2611" s="260" t="s">
        <v>2953</v>
      </c>
      <c r="Y2611" s="6" t="s">
        <v>2953</v>
      </c>
    </row>
    <row r="2612" spans="2:25">
      <c r="B2612" s="449">
        <f t="shared" si="10"/>
        <v>3357</v>
      </c>
      <c r="C2612" s="417"/>
      <c r="D2612" s="418" t="e">
        <v>#VALUE!</v>
      </c>
      <c r="E2612" s="65" t="s">
        <v>5357</v>
      </c>
      <c r="F2612" s="65">
        <v>8</v>
      </c>
      <c r="G2612" s="183" t="s">
        <v>715</v>
      </c>
      <c r="H2612" s="65" t="s">
        <v>3791</v>
      </c>
      <c r="J2612" s="65" t="s">
        <v>3792</v>
      </c>
      <c r="M2612" s="188">
        <v>353</v>
      </c>
      <c r="R2612" s="260" t="s">
        <v>4063</v>
      </c>
      <c r="S2612" s="260" t="s">
        <v>2953</v>
      </c>
      <c r="Y2612" s="6" t="s">
        <v>2953</v>
      </c>
    </row>
    <row r="2613" spans="2:25">
      <c r="B2613" s="449">
        <f t="shared" si="10"/>
        <v>3358</v>
      </c>
      <c r="C2613" s="417"/>
      <c r="D2613" s="418">
        <v>4555</v>
      </c>
      <c r="E2613" s="65" t="s">
        <v>5358</v>
      </c>
      <c r="F2613" s="65">
        <v>8</v>
      </c>
      <c r="G2613" s="183" t="s">
        <v>715</v>
      </c>
      <c r="H2613" s="65" t="s">
        <v>3924</v>
      </c>
      <c r="J2613" s="65" t="s">
        <v>3792</v>
      </c>
      <c r="M2613" s="188">
        <v>354</v>
      </c>
      <c r="R2613" s="260" t="s">
        <v>2953</v>
      </c>
      <c r="S2613" s="260" t="s">
        <v>2953</v>
      </c>
      <c r="Y2613" s="6" t="s">
        <v>2953</v>
      </c>
    </row>
    <row r="2614" spans="2:25">
      <c r="B2614" s="449">
        <f t="shared" si="10"/>
        <v>3359</v>
      </c>
      <c r="C2614" s="417"/>
      <c r="D2614" s="418">
        <v>4556</v>
      </c>
      <c r="E2614" s="65" t="s">
        <v>5359</v>
      </c>
      <c r="F2614" s="65">
        <v>8</v>
      </c>
      <c r="G2614" s="183" t="s">
        <v>715</v>
      </c>
      <c r="H2614" s="65" t="s">
        <v>3791</v>
      </c>
      <c r="J2614" s="65" t="s">
        <v>3792</v>
      </c>
      <c r="M2614" s="188">
        <v>355</v>
      </c>
      <c r="R2614" s="260" t="s">
        <v>2953</v>
      </c>
      <c r="S2614" s="260" t="s">
        <v>2953</v>
      </c>
      <c r="Y2614" s="6" t="s">
        <v>2953</v>
      </c>
    </row>
    <row r="2615" spans="2:25">
      <c r="B2615" s="449">
        <f t="shared" si="10"/>
        <v>3360</v>
      </c>
      <c r="C2615" s="417"/>
      <c r="D2615" s="418">
        <v>4557</v>
      </c>
      <c r="E2615" s="65" t="s">
        <v>5360</v>
      </c>
      <c r="F2615" s="65">
        <v>8</v>
      </c>
      <c r="G2615" s="183" t="s">
        <v>715</v>
      </c>
      <c r="H2615" s="65" t="s">
        <v>3924</v>
      </c>
      <c r="J2615" s="65" t="s">
        <v>3792</v>
      </c>
      <c r="M2615" s="188">
        <v>356</v>
      </c>
      <c r="R2615" s="260" t="s">
        <v>2953</v>
      </c>
      <c r="S2615" s="260" t="s">
        <v>4036</v>
      </c>
      <c r="Y2615" s="6" t="s">
        <v>2953</v>
      </c>
    </row>
    <row r="2616" spans="2:25">
      <c r="B2616" s="449">
        <f t="shared" si="10"/>
        <v>3361</v>
      </c>
      <c r="C2616" s="417"/>
      <c r="D2616" s="418">
        <v>4559</v>
      </c>
      <c r="E2616" s="65" t="s">
        <v>5361</v>
      </c>
      <c r="F2616" s="65">
        <v>8</v>
      </c>
      <c r="G2616" s="183" t="s">
        <v>715</v>
      </c>
      <c r="H2616" s="65" t="s">
        <v>3791</v>
      </c>
      <c r="J2616" s="65" t="s">
        <v>3792</v>
      </c>
      <c r="M2616" s="188">
        <v>357</v>
      </c>
      <c r="R2616" s="260" t="s">
        <v>3992</v>
      </c>
      <c r="S2616" s="260" t="s">
        <v>2953</v>
      </c>
      <c r="Y2616" s="6" t="s">
        <v>2953</v>
      </c>
    </row>
    <row r="2617" spans="2:25">
      <c r="B2617" s="449">
        <f t="shared" si="10"/>
        <v>3362</v>
      </c>
      <c r="C2617" s="417"/>
      <c r="D2617" s="418">
        <v>4560</v>
      </c>
      <c r="E2617" s="65" t="s">
        <v>5362</v>
      </c>
      <c r="F2617" s="65">
        <v>8</v>
      </c>
      <c r="G2617" s="183" t="s">
        <v>715</v>
      </c>
      <c r="H2617" s="65" t="s">
        <v>3924</v>
      </c>
      <c r="J2617" s="65" t="s">
        <v>3792</v>
      </c>
      <c r="M2617" s="188">
        <v>358</v>
      </c>
      <c r="R2617" s="260" t="s">
        <v>2953</v>
      </c>
      <c r="S2617" s="260" t="s">
        <v>4036</v>
      </c>
      <c r="X2617" s="65" t="s">
        <v>4741</v>
      </c>
      <c r="Y2617" s="6" t="s">
        <v>3226</v>
      </c>
    </row>
    <row r="2618" spans="2:25">
      <c r="B2618" s="449">
        <f t="shared" si="10"/>
        <v>3363</v>
      </c>
      <c r="C2618" s="417"/>
      <c r="D2618" s="418">
        <v>4561</v>
      </c>
      <c r="E2618" s="65" t="s">
        <v>5363</v>
      </c>
      <c r="F2618" s="65">
        <v>8</v>
      </c>
      <c r="G2618" s="183" t="s">
        <v>715</v>
      </c>
      <c r="H2618" s="65" t="s">
        <v>3791</v>
      </c>
      <c r="J2618" s="65" t="s">
        <v>3792</v>
      </c>
      <c r="M2618" s="188">
        <v>359</v>
      </c>
      <c r="R2618" s="260" t="s">
        <v>2953</v>
      </c>
      <c r="S2618" s="260" t="s">
        <v>4513</v>
      </c>
      <c r="Y2618" s="6" t="s">
        <v>2953</v>
      </c>
    </row>
    <row r="2619" spans="2:25">
      <c r="B2619" s="449">
        <f t="shared" si="10"/>
        <v>3364</v>
      </c>
      <c r="C2619" s="417"/>
      <c r="D2619" s="418">
        <v>4562</v>
      </c>
      <c r="E2619" s="65" t="s">
        <v>5364</v>
      </c>
      <c r="F2619" s="65">
        <v>8</v>
      </c>
      <c r="G2619" s="183" t="s">
        <v>715</v>
      </c>
      <c r="H2619" s="65" t="s">
        <v>3924</v>
      </c>
      <c r="J2619" s="65" t="s">
        <v>3792</v>
      </c>
      <c r="M2619" s="188">
        <v>360</v>
      </c>
      <c r="R2619" s="260" t="s">
        <v>2953</v>
      </c>
      <c r="S2619" s="260" t="s">
        <v>4036</v>
      </c>
      <c r="Y2619" s="6" t="s">
        <v>2953</v>
      </c>
    </row>
    <row r="2620" spans="2:25">
      <c r="B2620" s="449">
        <f t="shared" si="10"/>
        <v>3365</v>
      </c>
      <c r="C2620" s="417"/>
      <c r="D2620" s="418">
        <v>4563</v>
      </c>
      <c r="E2620" s="65" t="s">
        <v>5365</v>
      </c>
      <c r="F2620" s="65">
        <v>8</v>
      </c>
      <c r="G2620" s="183" t="s">
        <v>715</v>
      </c>
      <c r="H2620" s="65" t="s">
        <v>3791</v>
      </c>
      <c r="J2620" s="65" t="s">
        <v>3792</v>
      </c>
      <c r="M2620" s="188">
        <v>361</v>
      </c>
      <c r="R2620" s="260" t="s">
        <v>2953</v>
      </c>
      <c r="S2620" s="260" t="s">
        <v>2953</v>
      </c>
      <c r="Y2620" s="6" t="s">
        <v>2953</v>
      </c>
    </row>
    <row r="2621" spans="2:25">
      <c r="B2621" s="449">
        <f t="shared" si="10"/>
        <v>3366</v>
      </c>
      <c r="C2621" s="417"/>
      <c r="D2621" s="418">
        <v>4564</v>
      </c>
      <c r="E2621" s="65" t="s">
        <v>5366</v>
      </c>
      <c r="F2621" s="65">
        <v>8</v>
      </c>
      <c r="G2621" s="183" t="s">
        <v>715</v>
      </c>
      <c r="H2621" s="65" t="s">
        <v>3924</v>
      </c>
      <c r="J2621" s="65" t="s">
        <v>3792</v>
      </c>
      <c r="M2621" s="188">
        <v>362</v>
      </c>
      <c r="R2621" s="260" t="s">
        <v>3928</v>
      </c>
      <c r="S2621" s="260" t="s">
        <v>2953</v>
      </c>
      <c r="Y2621" s="6" t="s">
        <v>2953</v>
      </c>
    </row>
    <row r="2622" spans="2:25">
      <c r="B2622" s="449">
        <f t="shared" si="10"/>
        <v>3367</v>
      </c>
      <c r="C2622" s="417"/>
      <c r="D2622" s="418">
        <v>4565</v>
      </c>
      <c r="E2622" s="65" t="s">
        <v>5367</v>
      </c>
      <c r="F2622" s="65">
        <v>8</v>
      </c>
      <c r="G2622" s="183" t="s">
        <v>715</v>
      </c>
      <c r="H2622" s="65" t="s">
        <v>3791</v>
      </c>
      <c r="J2622" s="65" t="s">
        <v>3792</v>
      </c>
      <c r="M2622" s="188">
        <v>363</v>
      </c>
      <c r="R2622" s="260" t="s">
        <v>3928</v>
      </c>
      <c r="S2622" s="260" t="s">
        <v>2953</v>
      </c>
      <c r="Y2622" s="6" t="s">
        <v>2953</v>
      </c>
    </row>
    <row r="2623" spans="2:25">
      <c r="B2623" s="449">
        <f t="shared" si="10"/>
        <v>3368</v>
      </c>
      <c r="C2623" s="417"/>
      <c r="D2623" s="418">
        <v>4566</v>
      </c>
      <c r="E2623" s="65" t="s">
        <v>5368</v>
      </c>
      <c r="F2623" s="65">
        <v>8</v>
      </c>
      <c r="G2623" s="183" t="s">
        <v>715</v>
      </c>
      <c r="H2623" s="65" t="s">
        <v>3924</v>
      </c>
      <c r="J2623" s="65" t="s">
        <v>3792</v>
      </c>
      <c r="M2623" s="188">
        <v>364</v>
      </c>
      <c r="R2623" s="260" t="s">
        <v>2953</v>
      </c>
      <c r="S2623" s="260" t="s">
        <v>2953</v>
      </c>
      <c r="Y2623" s="6" t="s">
        <v>2953</v>
      </c>
    </row>
    <row r="2624" spans="2:25">
      <c r="B2624" s="449">
        <f t="shared" si="10"/>
        <v>3369</v>
      </c>
      <c r="C2624" s="417"/>
      <c r="D2624" s="418">
        <v>4567</v>
      </c>
      <c r="E2624" s="65" t="s">
        <v>5369</v>
      </c>
      <c r="F2624" s="65">
        <v>8</v>
      </c>
      <c r="G2624" s="183" t="s">
        <v>715</v>
      </c>
      <c r="H2624" s="65" t="s">
        <v>3924</v>
      </c>
      <c r="J2624" s="65" t="s">
        <v>3792</v>
      </c>
      <c r="M2624" s="188">
        <v>365</v>
      </c>
      <c r="R2624" s="260" t="s">
        <v>2953</v>
      </c>
      <c r="S2624" s="260" t="s">
        <v>2953</v>
      </c>
      <c r="X2624" s="65" t="s">
        <v>4980</v>
      </c>
      <c r="Y2624" s="6" t="s">
        <v>2953</v>
      </c>
    </row>
    <row r="2625" spans="2:25">
      <c r="B2625" s="449">
        <f t="shared" si="10"/>
        <v>3370</v>
      </c>
      <c r="C2625" s="417"/>
      <c r="D2625" s="418" t="e">
        <v>#N/A</v>
      </c>
      <c r="E2625" s="65" t="s">
        <v>5370</v>
      </c>
      <c r="F2625" s="65">
        <v>8</v>
      </c>
      <c r="G2625" s="183" t="s">
        <v>715</v>
      </c>
      <c r="H2625" s="65" t="s">
        <v>3924</v>
      </c>
      <c r="J2625" s="65" t="s">
        <v>3792</v>
      </c>
      <c r="M2625" s="188">
        <v>366</v>
      </c>
      <c r="R2625" s="260" t="s">
        <v>2953</v>
      </c>
      <c r="S2625" s="260" t="s">
        <v>2953</v>
      </c>
      <c r="Y2625" s="6" t="s">
        <v>2953</v>
      </c>
    </row>
    <row r="2626" spans="2:25">
      <c r="B2626" s="449">
        <f t="shared" si="10"/>
        <v>3371</v>
      </c>
      <c r="C2626" s="417"/>
      <c r="D2626" s="418">
        <v>4568</v>
      </c>
      <c r="E2626" s="65" t="s">
        <v>5371</v>
      </c>
      <c r="F2626" s="65">
        <v>8</v>
      </c>
      <c r="G2626" s="183" t="s">
        <v>715</v>
      </c>
      <c r="H2626" s="65" t="s">
        <v>3924</v>
      </c>
      <c r="J2626" s="65" t="s">
        <v>3792</v>
      </c>
      <c r="M2626" s="188">
        <v>367</v>
      </c>
      <c r="R2626" s="260" t="s">
        <v>2953</v>
      </c>
      <c r="S2626" s="260" t="s">
        <v>2953</v>
      </c>
      <c r="X2626" s="65" t="s">
        <v>4070</v>
      </c>
      <c r="Y2626" s="6" t="s">
        <v>2953</v>
      </c>
    </row>
    <row r="2627" spans="2:25">
      <c r="B2627" s="449">
        <f t="shared" si="10"/>
        <v>3372</v>
      </c>
      <c r="C2627" s="417"/>
      <c r="D2627" s="418">
        <v>4569</v>
      </c>
      <c r="E2627" s="65" t="s">
        <v>5372</v>
      </c>
      <c r="F2627" s="65">
        <v>8</v>
      </c>
      <c r="G2627" s="183" t="s">
        <v>715</v>
      </c>
      <c r="H2627" s="65" t="s">
        <v>3924</v>
      </c>
      <c r="J2627" s="65" t="s">
        <v>3792</v>
      </c>
      <c r="M2627" s="188">
        <v>367</v>
      </c>
      <c r="R2627" s="260" t="s">
        <v>2953</v>
      </c>
      <c r="S2627" s="260" t="s">
        <v>2953</v>
      </c>
      <c r="X2627" s="65" t="s">
        <v>4070</v>
      </c>
      <c r="Y2627" s="6" t="s">
        <v>2953</v>
      </c>
    </row>
    <row r="2628" spans="2:25">
      <c r="B2628" s="449">
        <f t="shared" si="10"/>
        <v>3373</v>
      </c>
      <c r="C2628" s="417"/>
      <c r="D2628" s="418">
        <v>4570</v>
      </c>
      <c r="E2628" s="65" t="s">
        <v>5373</v>
      </c>
      <c r="F2628" s="65">
        <v>8</v>
      </c>
      <c r="G2628" s="183" t="s">
        <v>715</v>
      </c>
      <c r="H2628" s="65" t="s">
        <v>3924</v>
      </c>
      <c r="J2628" s="65" t="s">
        <v>3792</v>
      </c>
      <c r="M2628" s="188">
        <v>367</v>
      </c>
      <c r="R2628" s="260" t="s">
        <v>2953</v>
      </c>
      <c r="S2628" s="260" t="s">
        <v>2953</v>
      </c>
      <c r="X2628" s="65" t="s">
        <v>4070</v>
      </c>
      <c r="Y2628" s="6" t="s">
        <v>2953</v>
      </c>
    </row>
    <row r="2629" spans="2:25">
      <c r="B2629" s="449">
        <f t="shared" si="10"/>
        <v>3374</v>
      </c>
      <c r="C2629" s="417"/>
      <c r="D2629" s="418" t="e">
        <v>#N/A</v>
      </c>
      <c r="E2629" s="282" t="s">
        <v>5374</v>
      </c>
      <c r="F2629" s="65">
        <v>8</v>
      </c>
      <c r="G2629" s="183" t="s">
        <v>715</v>
      </c>
      <c r="H2629" s="65" t="s">
        <v>3924</v>
      </c>
      <c r="J2629" s="65" t="s">
        <v>3792</v>
      </c>
      <c r="M2629" s="188">
        <v>367</v>
      </c>
      <c r="R2629" s="260" t="s">
        <v>2953</v>
      </c>
      <c r="S2629" s="260" t="s">
        <v>2953</v>
      </c>
      <c r="Y2629" s="6" t="s">
        <v>2953</v>
      </c>
    </row>
    <row r="2630" spans="2:25">
      <c r="B2630" s="449">
        <f t="shared" ref="B2630:B2665" si="11">+B2629+1</f>
        <v>3375</v>
      </c>
      <c r="C2630" s="417"/>
      <c r="D2630" s="418">
        <v>4572</v>
      </c>
      <c r="E2630" s="65" t="s">
        <v>5375</v>
      </c>
      <c r="F2630" s="65">
        <v>8</v>
      </c>
      <c r="G2630" s="183" t="s">
        <v>715</v>
      </c>
      <c r="H2630" s="65" t="s">
        <v>3924</v>
      </c>
      <c r="J2630" s="65" t="s">
        <v>3792</v>
      </c>
      <c r="M2630" s="188">
        <v>368</v>
      </c>
      <c r="R2630" s="260" t="s">
        <v>2953</v>
      </c>
      <c r="S2630" s="260" t="s">
        <v>4513</v>
      </c>
      <c r="X2630" s="65" t="s">
        <v>3975</v>
      </c>
      <c r="Y2630" s="6" t="s">
        <v>2953</v>
      </c>
    </row>
    <row r="2631" spans="2:25">
      <c r="B2631" s="449">
        <f t="shared" si="11"/>
        <v>3376</v>
      </c>
      <c r="C2631" s="417"/>
      <c r="D2631" s="418">
        <v>4573</v>
      </c>
      <c r="E2631" s="65" t="s">
        <v>5376</v>
      </c>
      <c r="F2631" s="65">
        <v>8</v>
      </c>
      <c r="G2631" s="183" t="s">
        <v>715</v>
      </c>
      <c r="H2631" s="65" t="s">
        <v>3791</v>
      </c>
      <c r="J2631" s="65" t="s">
        <v>3792</v>
      </c>
      <c r="M2631" s="188">
        <v>369</v>
      </c>
      <c r="R2631" s="260" t="s">
        <v>2953</v>
      </c>
      <c r="S2631" s="260" t="s">
        <v>4513</v>
      </c>
      <c r="Y2631" s="6" t="s">
        <v>2953</v>
      </c>
    </row>
    <row r="2632" spans="2:25">
      <c r="B2632" s="449">
        <f t="shared" si="11"/>
        <v>3377</v>
      </c>
      <c r="C2632" s="417"/>
      <c r="D2632" s="418">
        <v>4574</v>
      </c>
      <c r="E2632" s="65" t="s">
        <v>5377</v>
      </c>
      <c r="F2632" s="65">
        <v>8</v>
      </c>
      <c r="G2632" s="183" t="s">
        <v>715</v>
      </c>
      <c r="H2632" s="65" t="s">
        <v>3924</v>
      </c>
      <c r="J2632" s="65" t="s">
        <v>3792</v>
      </c>
      <c r="M2632" s="188">
        <v>370</v>
      </c>
      <c r="R2632" s="260" t="s">
        <v>2953</v>
      </c>
      <c r="S2632" s="260" t="s">
        <v>3977</v>
      </c>
      <c r="Y2632" s="6" t="s">
        <v>2953</v>
      </c>
    </row>
    <row r="2633" spans="2:25">
      <c r="B2633" s="449">
        <f t="shared" si="11"/>
        <v>3378</v>
      </c>
      <c r="C2633" s="417"/>
      <c r="D2633" s="418">
        <v>4575</v>
      </c>
      <c r="E2633" s="65" t="s">
        <v>5378</v>
      </c>
      <c r="F2633" s="65">
        <v>8</v>
      </c>
      <c r="G2633" s="183" t="s">
        <v>715</v>
      </c>
      <c r="H2633" s="65" t="s">
        <v>2950</v>
      </c>
      <c r="J2633" s="67" t="s">
        <v>3036</v>
      </c>
      <c r="M2633" s="188">
        <v>371</v>
      </c>
      <c r="R2633" s="260" t="s">
        <v>2953</v>
      </c>
      <c r="S2633" s="260" t="s">
        <v>2953</v>
      </c>
      <c r="Y2633" s="6" t="s">
        <v>2953</v>
      </c>
    </row>
    <row r="2634" spans="2:25">
      <c r="B2634" s="449">
        <f t="shared" si="11"/>
        <v>3379</v>
      </c>
      <c r="C2634" s="417"/>
      <c r="D2634" s="418">
        <v>4576</v>
      </c>
      <c r="E2634" s="65" t="s">
        <v>5379</v>
      </c>
      <c r="F2634" s="65">
        <v>8</v>
      </c>
      <c r="G2634" s="183" t="s">
        <v>715</v>
      </c>
      <c r="H2634" s="65" t="s">
        <v>3924</v>
      </c>
      <c r="J2634" s="65" t="s">
        <v>3792</v>
      </c>
      <c r="M2634" s="188">
        <v>371</v>
      </c>
      <c r="R2634" s="260" t="s">
        <v>2953</v>
      </c>
      <c r="S2634" s="260" t="s">
        <v>2953</v>
      </c>
      <c r="Y2634" s="6" t="s">
        <v>2953</v>
      </c>
    </row>
    <row r="2635" spans="2:25">
      <c r="B2635" s="449">
        <f t="shared" si="11"/>
        <v>3380</v>
      </c>
      <c r="C2635" s="417"/>
      <c r="D2635" s="418">
        <v>4578</v>
      </c>
      <c r="E2635" s="65" t="s">
        <v>5380</v>
      </c>
      <c r="F2635" s="65">
        <v>8</v>
      </c>
      <c r="G2635" s="183" t="s">
        <v>715</v>
      </c>
      <c r="H2635" s="65" t="s">
        <v>3924</v>
      </c>
      <c r="J2635" s="65" t="s">
        <v>3792</v>
      </c>
      <c r="M2635" s="188">
        <v>372</v>
      </c>
      <c r="R2635" s="260" t="s">
        <v>2953</v>
      </c>
      <c r="S2635" s="260" t="s">
        <v>2953</v>
      </c>
      <c r="Y2635" s="6" t="s">
        <v>2953</v>
      </c>
    </row>
    <row r="2636" spans="2:25">
      <c r="B2636" s="449">
        <f t="shared" si="11"/>
        <v>3381</v>
      </c>
      <c r="C2636" s="417"/>
      <c r="D2636" s="418">
        <v>4579</v>
      </c>
      <c r="E2636" s="65" t="s">
        <v>5381</v>
      </c>
      <c r="F2636" s="65">
        <v>8</v>
      </c>
      <c r="G2636" s="183" t="s">
        <v>715</v>
      </c>
      <c r="H2636" s="65" t="s">
        <v>3791</v>
      </c>
      <c r="J2636" s="65" t="s">
        <v>3792</v>
      </c>
      <c r="M2636" s="188">
        <v>373</v>
      </c>
      <c r="R2636" s="260" t="s">
        <v>2953</v>
      </c>
      <c r="S2636" s="260" t="s">
        <v>2953</v>
      </c>
      <c r="Y2636" s="6" t="s">
        <v>2953</v>
      </c>
    </row>
    <row r="2637" spans="2:25">
      <c r="B2637" s="449">
        <f t="shared" si="11"/>
        <v>3382</v>
      </c>
      <c r="C2637" s="417"/>
      <c r="D2637" s="418">
        <v>4580</v>
      </c>
      <c r="E2637" s="65" t="s">
        <v>5382</v>
      </c>
      <c r="F2637" s="65">
        <v>8</v>
      </c>
      <c r="G2637" s="183" t="s">
        <v>715</v>
      </c>
      <c r="H2637" s="65" t="s">
        <v>3924</v>
      </c>
      <c r="J2637" s="65" t="s">
        <v>3792</v>
      </c>
      <c r="M2637" s="188">
        <v>374</v>
      </c>
      <c r="R2637" s="260" t="s">
        <v>2953</v>
      </c>
      <c r="S2637" s="260" t="s">
        <v>2953</v>
      </c>
      <c r="Y2637" s="6" t="s">
        <v>2953</v>
      </c>
    </row>
    <row r="2638" spans="2:25">
      <c r="B2638" s="449">
        <f t="shared" si="11"/>
        <v>3383</v>
      </c>
      <c r="C2638" s="417"/>
      <c r="D2638" s="418">
        <v>4581</v>
      </c>
      <c r="E2638" s="65" t="s">
        <v>5383</v>
      </c>
      <c r="F2638" s="65">
        <v>8</v>
      </c>
      <c r="G2638" s="183" t="s">
        <v>715</v>
      </c>
      <c r="H2638" s="65" t="s">
        <v>3791</v>
      </c>
      <c r="J2638" s="65" t="s">
        <v>3792</v>
      </c>
      <c r="M2638" s="188">
        <v>375</v>
      </c>
      <c r="R2638" s="260" t="s">
        <v>2953</v>
      </c>
      <c r="S2638" s="260" t="s">
        <v>4020</v>
      </c>
      <c r="Y2638" s="6" t="s">
        <v>2953</v>
      </c>
    </row>
    <row r="2639" spans="2:25">
      <c r="B2639" s="449">
        <f t="shared" si="11"/>
        <v>3384</v>
      </c>
      <c r="C2639" s="417"/>
      <c r="D2639" s="418">
        <v>4582</v>
      </c>
      <c r="E2639" s="65" t="s">
        <v>5384</v>
      </c>
      <c r="F2639" s="65">
        <v>8</v>
      </c>
      <c r="G2639" s="183" t="s">
        <v>715</v>
      </c>
      <c r="H2639" s="65" t="s">
        <v>3791</v>
      </c>
      <c r="J2639" s="65" t="s">
        <v>3792</v>
      </c>
      <c r="M2639" s="188">
        <v>375</v>
      </c>
      <c r="R2639" s="260" t="s">
        <v>2953</v>
      </c>
      <c r="S2639" s="260" t="s">
        <v>4020</v>
      </c>
      <c r="Y2639" s="6" t="s">
        <v>2953</v>
      </c>
    </row>
    <row r="2640" spans="2:25">
      <c r="B2640" s="449">
        <f t="shared" si="11"/>
        <v>3385</v>
      </c>
      <c r="C2640" s="417"/>
      <c r="D2640" s="418">
        <v>4583</v>
      </c>
      <c r="E2640" s="65" t="s">
        <v>5385</v>
      </c>
      <c r="F2640" s="65">
        <v>8</v>
      </c>
      <c r="G2640" s="183" t="s">
        <v>715</v>
      </c>
      <c r="H2640" s="65" t="s">
        <v>3791</v>
      </c>
      <c r="J2640" s="65" t="s">
        <v>3792</v>
      </c>
      <c r="M2640" s="188">
        <v>375</v>
      </c>
      <c r="R2640" s="260" t="s">
        <v>2953</v>
      </c>
      <c r="S2640" s="260" t="s">
        <v>4020</v>
      </c>
      <c r="Y2640" s="6" t="s">
        <v>2953</v>
      </c>
    </row>
    <row r="2641" spans="2:25">
      <c r="B2641" s="449">
        <f t="shared" si="11"/>
        <v>3386</v>
      </c>
      <c r="C2641" s="417"/>
      <c r="D2641" s="418">
        <v>4584</v>
      </c>
      <c r="E2641" s="65" t="s">
        <v>5386</v>
      </c>
      <c r="F2641" s="65">
        <v>8</v>
      </c>
      <c r="G2641" s="183" t="s">
        <v>715</v>
      </c>
      <c r="H2641" s="65" t="s">
        <v>3791</v>
      </c>
      <c r="J2641" s="65" t="s">
        <v>3792</v>
      </c>
      <c r="M2641" s="188">
        <v>375</v>
      </c>
      <c r="R2641" s="260" t="s">
        <v>2953</v>
      </c>
      <c r="S2641" s="260" t="s">
        <v>4020</v>
      </c>
      <c r="Y2641" s="6" t="s">
        <v>2953</v>
      </c>
    </row>
    <row r="2642" spans="2:25">
      <c r="B2642" s="449">
        <f t="shared" si="11"/>
        <v>3387</v>
      </c>
      <c r="C2642" s="417"/>
      <c r="D2642" s="418">
        <v>4585</v>
      </c>
      <c r="E2642" s="65" t="s">
        <v>5387</v>
      </c>
      <c r="F2642" s="65">
        <v>8</v>
      </c>
      <c r="G2642" s="183" t="s">
        <v>715</v>
      </c>
      <c r="H2642" s="65" t="s">
        <v>3791</v>
      </c>
      <c r="J2642" s="65" t="s">
        <v>3792</v>
      </c>
      <c r="M2642" s="188">
        <v>375</v>
      </c>
      <c r="R2642" s="260" t="s">
        <v>2953</v>
      </c>
      <c r="S2642" s="260" t="s">
        <v>4020</v>
      </c>
      <c r="Y2642" s="6" t="s">
        <v>2953</v>
      </c>
    </row>
    <row r="2643" spans="2:25">
      <c r="B2643" s="449">
        <f t="shared" si="11"/>
        <v>3388</v>
      </c>
      <c r="C2643" s="417"/>
      <c r="D2643" s="418">
        <v>4588</v>
      </c>
      <c r="E2643" s="65" t="s">
        <v>5388</v>
      </c>
      <c r="F2643" s="65">
        <v>8</v>
      </c>
      <c r="G2643" s="183" t="s">
        <v>715</v>
      </c>
      <c r="H2643" s="65" t="s">
        <v>3924</v>
      </c>
      <c r="J2643" s="65" t="s">
        <v>3792</v>
      </c>
      <c r="M2643" s="188">
        <v>376</v>
      </c>
      <c r="R2643" s="260" t="s">
        <v>2953</v>
      </c>
      <c r="S2643" s="260" t="s">
        <v>4020</v>
      </c>
      <c r="Y2643" s="6" t="s">
        <v>2953</v>
      </c>
    </row>
    <row r="2644" spans="2:25">
      <c r="B2644" s="449">
        <f t="shared" si="11"/>
        <v>3389</v>
      </c>
      <c r="C2644" s="417"/>
      <c r="D2644" s="418" t="e">
        <v>#N/A</v>
      </c>
      <c r="E2644" s="65" t="s">
        <v>5389</v>
      </c>
      <c r="F2644" s="65">
        <v>8</v>
      </c>
      <c r="G2644" s="183" t="s">
        <v>715</v>
      </c>
      <c r="H2644" s="65" t="s">
        <v>2950</v>
      </c>
      <c r="J2644" s="67" t="s">
        <v>2447</v>
      </c>
      <c r="M2644" s="188">
        <v>377</v>
      </c>
      <c r="R2644" s="260" t="s">
        <v>2953</v>
      </c>
      <c r="S2644" s="260" t="s">
        <v>4020</v>
      </c>
      <c r="Y2644" s="6" t="s">
        <v>2953</v>
      </c>
    </row>
    <row r="2645" spans="2:25">
      <c r="B2645" s="449">
        <f t="shared" si="11"/>
        <v>3390</v>
      </c>
      <c r="C2645" s="417"/>
      <c r="D2645" s="418" t="e">
        <v>#N/A</v>
      </c>
      <c r="E2645" s="65" t="s">
        <v>5390</v>
      </c>
      <c r="F2645" s="65">
        <v>8</v>
      </c>
      <c r="G2645" s="183" t="s">
        <v>715</v>
      </c>
      <c r="H2645" s="65" t="s">
        <v>2950</v>
      </c>
      <c r="J2645" s="67" t="s">
        <v>2447</v>
      </c>
      <c r="M2645" s="188">
        <v>377</v>
      </c>
      <c r="R2645" s="260" t="s">
        <v>2953</v>
      </c>
      <c r="S2645" s="260" t="s">
        <v>4020</v>
      </c>
      <c r="Y2645" s="6" t="s">
        <v>2953</v>
      </c>
    </row>
    <row r="2646" spans="2:25">
      <c r="B2646" s="449">
        <f t="shared" si="11"/>
        <v>3391</v>
      </c>
      <c r="C2646" s="417"/>
      <c r="D2646" s="418">
        <v>4604</v>
      </c>
      <c r="E2646" s="65" t="s">
        <v>5391</v>
      </c>
      <c r="F2646" s="65">
        <v>8</v>
      </c>
      <c r="G2646" s="183" t="s">
        <v>715</v>
      </c>
      <c r="H2646" s="65" t="s">
        <v>3924</v>
      </c>
      <c r="J2646" s="65" t="s">
        <v>3792</v>
      </c>
      <c r="M2646" s="188">
        <v>379</v>
      </c>
      <c r="R2646" s="260" t="s">
        <v>2953</v>
      </c>
      <c r="S2646" s="260" t="s">
        <v>4782</v>
      </c>
      <c r="Y2646" s="6" t="s">
        <v>2953</v>
      </c>
    </row>
    <row r="2647" spans="2:25">
      <c r="B2647" s="449">
        <f t="shared" si="11"/>
        <v>3392</v>
      </c>
      <c r="C2647" s="417"/>
      <c r="D2647" s="418">
        <v>4609</v>
      </c>
      <c r="E2647" s="65" t="s">
        <v>5392</v>
      </c>
      <c r="F2647" s="65">
        <v>8</v>
      </c>
      <c r="G2647" s="183" t="s">
        <v>715</v>
      </c>
      <c r="H2647" s="65" t="s">
        <v>3791</v>
      </c>
      <c r="J2647" s="65" t="s">
        <v>3792</v>
      </c>
      <c r="M2647" s="188">
        <v>380</v>
      </c>
      <c r="R2647" s="260" t="s">
        <v>2953</v>
      </c>
      <c r="S2647" s="260" t="s">
        <v>4782</v>
      </c>
      <c r="Y2647" s="6" t="s">
        <v>2953</v>
      </c>
    </row>
    <row r="2648" spans="2:25">
      <c r="B2648" s="449">
        <f t="shared" si="11"/>
        <v>3393</v>
      </c>
      <c r="C2648" s="417"/>
      <c r="D2648" s="418">
        <v>4612</v>
      </c>
      <c r="E2648" s="65" t="s">
        <v>5393</v>
      </c>
      <c r="F2648" s="65">
        <v>8</v>
      </c>
      <c r="G2648" s="183" t="s">
        <v>715</v>
      </c>
      <c r="H2648" s="65" t="s">
        <v>3924</v>
      </c>
      <c r="J2648" s="65" t="s">
        <v>3792</v>
      </c>
      <c r="M2648" s="188">
        <v>381</v>
      </c>
      <c r="R2648" s="260" t="s">
        <v>2953</v>
      </c>
      <c r="S2648" s="260" t="s">
        <v>4782</v>
      </c>
      <c r="Y2648" s="6" t="s">
        <v>2953</v>
      </c>
    </row>
    <row r="2649" spans="2:25">
      <c r="B2649" s="449">
        <f t="shared" si="11"/>
        <v>3394</v>
      </c>
      <c r="C2649" s="417"/>
      <c r="D2649" s="418">
        <v>4613</v>
      </c>
      <c r="E2649" s="65" t="s">
        <v>5394</v>
      </c>
      <c r="F2649" s="65">
        <v>8</v>
      </c>
      <c r="G2649" s="183" t="s">
        <v>715</v>
      </c>
      <c r="H2649" s="65" t="s">
        <v>3791</v>
      </c>
      <c r="J2649" s="65" t="s">
        <v>3792</v>
      </c>
      <c r="M2649" s="188">
        <v>382</v>
      </c>
      <c r="R2649" s="260" t="s">
        <v>2953</v>
      </c>
      <c r="S2649" s="260" t="s">
        <v>4020</v>
      </c>
      <c r="Y2649" s="6" t="s">
        <v>2953</v>
      </c>
    </row>
    <row r="2650" spans="2:25">
      <c r="B2650" s="449">
        <f t="shared" si="11"/>
        <v>3395</v>
      </c>
      <c r="C2650" s="417"/>
      <c r="D2650" s="418">
        <v>4614</v>
      </c>
      <c r="E2650" s="65" t="s">
        <v>5395</v>
      </c>
      <c r="F2650" s="65">
        <v>8</v>
      </c>
      <c r="G2650" s="183" t="s">
        <v>715</v>
      </c>
      <c r="H2650" s="65" t="s">
        <v>3791</v>
      </c>
      <c r="J2650" s="65" t="s">
        <v>3792</v>
      </c>
      <c r="M2650" s="188">
        <v>382</v>
      </c>
      <c r="R2650" s="260" t="s">
        <v>2953</v>
      </c>
      <c r="S2650" s="260" t="s">
        <v>4020</v>
      </c>
      <c r="Y2650" s="6" t="s">
        <v>2953</v>
      </c>
    </row>
    <row r="2651" spans="2:25">
      <c r="B2651" s="449">
        <f t="shared" si="11"/>
        <v>3396</v>
      </c>
      <c r="C2651" s="417"/>
      <c r="D2651" s="418">
        <v>4617</v>
      </c>
      <c r="E2651" s="65" t="s">
        <v>5396</v>
      </c>
      <c r="F2651" s="65">
        <v>8</v>
      </c>
      <c r="G2651" s="183" t="s">
        <v>715</v>
      </c>
      <c r="H2651" s="65" t="s">
        <v>3791</v>
      </c>
      <c r="J2651" s="65" t="s">
        <v>3792</v>
      </c>
      <c r="M2651" s="188">
        <v>382</v>
      </c>
      <c r="R2651" s="260" t="s">
        <v>2953</v>
      </c>
      <c r="S2651" s="260" t="s">
        <v>4020</v>
      </c>
      <c r="Y2651" s="6" t="s">
        <v>2953</v>
      </c>
    </row>
    <row r="2652" spans="2:25">
      <c r="B2652" s="449">
        <f t="shared" si="11"/>
        <v>3397</v>
      </c>
      <c r="C2652" s="417"/>
      <c r="D2652" s="418">
        <v>4618</v>
      </c>
      <c r="E2652" s="65" t="s">
        <v>5397</v>
      </c>
      <c r="F2652" s="65">
        <v>8</v>
      </c>
      <c r="G2652" s="183" t="s">
        <v>715</v>
      </c>
      <c r="H2652" s="65" t="s">
        <v>3791</v>
      </c>
      <c r="J2652" s="65" t="s">
        <v>3792</v>
      </c>
      <c r="M2652" s="188">
        <v>382</v>
      </c>
      <c r="R2652" s="260" t="s">
        <v>2953</v>
      </c>
      <c r="S2652" s="260" t="s">
        <v>4020</v>
      </c>
      <c r="Y2652" s="6" t="s">
        <v>2953</v>
      </c>
    </row>
    <row r="2653" spans="2:25">
      <c r="B2653" s="449">
        <f t="shared" si="11"/>
        <v>3398</v>
      </c>
      <c r="C2653" s="417"/>
      <c r="D2653" s="418">
        <v>4619</v>
      </c>
      <c r="E2653" s="65" t="s">
        <v>5398</v>
      </c>
      <c r="F2653" s="65">
        <v>8</v>
      </c>
      <c r="G2653" s="183" t="s">
        <v>715</v>
      </c>
      <c r="H2653" s="65" t="s">
        <v>3791</v>
      </c>
      <c r="J2653" s="65" t="s">
        <v>3792</v>
      </c>
      <c r="M2653" s="188">
        <v>382</v>
      </c>
      <c r="R2653" s="260" t="s">
        <v>2953</v>
      </c>
      <c r="S2653" s="260" t="s">
        <v>4020</v>
      </c>
      <c r="Y2653" s="6" t="s">
        <v>2953</v>
      </c>
    </row>
    <row r="2654" spans="2:25">
      <c r="B2654" s="449">
        <f t="shared" si="11"/>
        <v>3399</v>
      </c>
      <c r="C2654" s="417"/>
      <c r="D2654" s="418">
        <v>4621</v>
      </c>
      <c r="E2654" s="65" t="s">
        <v>5399</v>
      </c>
      <c r="F2654" s="65">
        <v>8</v>
      </c>
      <c r="G2654" s="183" t="s">
        <v>715</v>
      </c>
      <c r="H2654" s="65" t="s">
        <v>3924</v>
      </c>
      <c r="J2654" s="65" t="s">
        <v>3792</v>
      </c>
      <c r="M2654" s="188">
        <v>383</v>
      </c>
      <c r="R2654" s="260" t="s">
        <v>2953</v>
      </c>
      <c r="S2654" s="260" t="s">
        <v>4036</v>
      </c>
      <c r="Y2654" s="6" t="s">
        <v>2953</v>
      </c>
    </row>
    <row r="2655" spans="2:25">
      <c r="B2655" s="449">
        <f t="shared" si="11"/>
        <v>3400</v>
      </c>
      <c r="C2655" s="417"/>
      <c r="D2655" s="418" t="e">
        <v>#N/A</v>
      </c>
      <c r="E2655" s="65" t="s">
        <v>5400</v>
      </c>
      <c r="F2655" s="65">
        <v>8</v>
      </c>
      <c r="G2655" s="183" t="s">
        <v>715</v>
      </c>
      <c r="H2655" s="65" t="s">
        <v>2950</v>
      </c>
      <c r="J2655" s="67" t="s">
        <v>3036</v>
      </c>
      <c r="M2655" s="188">
        <v>384</v>
      </c>
      <c r="R2655" s="260" t="s">
        <v>2953</v>
      </c>
      <c r="S2655" s="260" t="s">
        <v>2953</v>
      </c>
      <c r="Y2655" s="6" t="s">
        <v>2953</v>
      </c>
    </row>
    <row r="2656" spans="2:25">
      <c r="B2656" s="449">
        <f t="shared" si="11"/>
        <v>3401</v>
      </c>
      <c r="C2656" s="417"/>
      <c r="D2656" s="418" t="e">
        <v>#N/A</v>
      </c>
      <c r="E2656" s="65" t="s">
        <v>5401</v>
      </c>
      <c r="F2656" s="65">
        <v>8</v>
      </c>
      <c r="G2656" s="183" t="s">
        <v>715</v>
      </c>
      <c r="H2656" s="65" t="s">
        <v>2950</v>
      </c>
      <c r="J2656" s="67" t="s">
        <v>3036</v>
      </c>
      <c r="M2656" s="188">
        <v>384</v>
      </c>
      <c r="R2656" s="260" t="s">
        <v>2953</v>
      </c>
      <c r="S2656" s="260" t="s">
        <v>2953</v>
      </c>
      <c r="Y2656" s="6" t="s">
        <v>2953</v>
      </c>
    </row>
    <row r="2657" spans="2:25">
      <c r="B2657" s="449">
        <f t="shared" si="11"/>
        <v>3402</v>
      </c>
      <c r="C2657" s="417"/>
      <c r="D2657" s="418" t="e">
        <v>#N/A</v>
      </c>
      <c r="E2657" s="65" t="s">
        <v>5402</v>
      </c>
      <c r="F2657" s="65">
        <v>8</v>
      </c>
      <c r="G2657" s="183" t="s">
        <v>715</v>
      </c>
      <c r="H2657" s="65" t="s">
        <v>2950</v>
      </c>
      <c r="J2657" s="67" t="s">
        <v>3036</v>
      </c>
      <c r="M2657" s="188">
        <v>384</v>
      </c>
      <c r="R2657" s="260" t="s">
        <v>2953</v>
      </c>
      <c r="S2657" s="260" t="s">
        <v>2953</v>
      </c>
      <c r="Y2657" s="6" t="s">
        <v>2953</v>
      </c>
    </row>
    <row r="2658" spans="2:25">
      <c r="B2658" s="449">
        <f t="shared" si="11"/>
        <v>3403</v>
      </c>
      <c r="C2658" s="417"/>
      <c r="D2658" s="418">
        <v>4628</v>
      </c>
      <c r="E2658" s="65" t="s">
        <v>5403</v>
      </c>
      <c r="F2658" s="65">
        <v>8</v>
      </c>
      <c r="G2658" s="183" t="s">
        <v>715</v>
      </c>
      <c r="H2658" s="65" t="s">
        <v>3924</v>
      </c>
      <c r="J2658" s="65" t="s">
        <v>3792</v>
      </c>
      <c r="M2658" s="188">
        <v>386</v>
      </c>
      <c r="R2658" s="260" t="s">
        <v>4452</v>
      </c>
      <c r="S2658" s="260" t="s">
        <v>2953</v>
      </c>
      <c r="Y2658" s="6" t="s">
        <v>2953</v>
      </c>
    </row>
    <row r="2659" spans="2:25">
      <c r="B2659" s="449">
        <f t="shared" si="11"/>
        <v>3404</v>
      </c>
      <c r="C2659" s="417"/>
      <c r="D2659" s="418">
        <v>4629</v>
      </c>
      <c r="E2659" s="65" t="s">
        <v>5404</v>
      </c>
      <c r="F2659" s="65">
        <v>8</v>
      </c>
      <c r="G2659" s="183" t="s">
        <v>715</v>
      </c>
      <c r="H2659" s="65" t="s">
        <v>3924</v>
      </c>
      <c r="J2659" s="65" t="s">
        <v>3792</v>
      </c>
      <c r="M2659" s="188">
        <v>388</v>
      </c>
      <c r="R2659" s="260" t="s">
        <v>2953</v>
      </c>
      <c r="S2659" s="260" t="s">
        <v>2953</v>
      </c>
      <c r="Y2659" s="6" t="s">
        <v>2953</v>
      </c>
    </row>
    <row r="2660" spans="2:25">
      <c r="B2660" s="449">
        <f t="shared" si="11"/>
        <v>3405</v>
      </c>
      <c r="C2660" s="417"/>
      <c r="D2660" s="418">
        <v>4633</v>
      </c>
      <c r="E2660" s="65" t="s">
        <v>5405</v>
      </c>
      <c r="F2660" s="65">
        <v>8</v>
      </c>
      <c r="G2660" s="183" t="s">
        <v>715</v>
      </c>
      <c r="H2660" s="65" t="s">
        <v>3924</v>
      </c>
      <c r="J2660" s="65" t="s">
        <v>3792</v>
      </c>
      <c r="M2660" s="188">
        <v>389</v>
      </c>
      <c r="R2660" s="260" t="s">
        <v>4224</v>
      </c>
      <c r="S2660" s="260" t="s">
        <v>3976</v>
      </c>
      <c r="Y2660" s="6" t="s">
        <v>2953</v>
      </c>
    </row>
    <row r="2661" spans="2:25">
      <c r="B2661" s="449">
        <f t="shared" si="11"/>
        <v>3406</v>
      </c>
      <c r="C2661" s="417"/>
      <c r="D2661" s="418">
        <v>4634</v>
      </c>
      <c r="E2661" s="65" t="s">
        <v>5406</v>
      </c>
      <c r="F2661" s="65">
        <v>8</v>
      </c>
      <c r="G2661" s="183" t="s">
        <v>715</v>
      </c>
      <c r="H2661" s="65" t="s">
        <v>3924</v>
      </c>
      <c r="J2661" s="65" t="s">
        <v>3792</v>
      </c>
      <c r="M2661" s="188">
        <v>390</v>
      </c>
      <c r="P2661" s="455" t="s">
        <v>4038</v>
      </c>
      <c r="R2661" s="260" t="s">
        <v>2953</v>
      </c>
      <c r="S2661" s="260" t="s">
        <v>3226</v>
      </c>
      <c r="Y2661" s="6" t="s">
        <v>2953</v>
      </c>
    </row>
    <row r="2662" spans="2:25">
      <c r="B2662" s="449">
        <f t="shared" si="11"/>
        <v>3407</v>
      </c>
      <c r="C2662" s="417"/>
      <c r="D2662" s="418">
        <v>4635</v>
      </c>
      <c r="E2662" s="65" t="s">
        <v>5407</v>
      </c>
      <c r="F2662" s="65">
        <v>8</v>
      </c>
      <c r="G2662" s="183" t="s">
        <v>715</v>
      </c>
      <c r="H2662" s="65" t="s">
        <v>3924</v>
      </c>
      <c r="J2662" s="65" t="s">
        <v>3792</v>
      </c>
      <c r="M2662" s="188">
        <v>391</v>
      </c>
      <c r="P2662" s="455" t="s">
        <v>3225</v>
      </c>
      <c r="R2662" s="260" t="s">
        <v>4450</v>
      </c>
      <c r="S2662" s="260" t="s">
        <v>2953</v>
      </c>
      <c r="X2662" s="65" t="s">
        <v>4416</v>
      </c>
      <c r="Y2662" s="6" t="s">
        <v>2953</v>
      </c>
    </row>
    <row r="2663" spans="2:25">
      <c r="B2663" s="449">
        <f t="shared" si="11"/>
        <v>3408</v>
      </c>
      <c r="C2663" s="417"/>
      <c r="D2663" s="418">
        <v>4636</v>
      </c>
      <c r="E2663" s="65" t="s">
        <v>5408</v>
      </c>
      <c r="F2663" s="65">
        <v>8</v>
      </c>
      <c r="G2663" s="183" t="s">
        <v>715</v>
      </c>
      <c r="H2663" s="65" t="s">
        <v>3924</v>
      </c>
      <c r="J2663" s="65" t="s">
        <v>3792</v>
      </c>
      <c r="M2663" s="188">
        <v>391</v>
      </c>
      <c r="P2663" s="455" t="s">
        <v>3225</v>
      </c>
      <c r="R2663" s="260" t="s">
        <v>4450</v>
      </c>
      <c r="S2663" s="260" t="s">
        <v>2953</v>
      </c>
      <c r="X2663" s="65" t="s">
        <v>4416</v>
      </c>
      <c r="Y2663" s="6" t="s">
        <v>2953</v>
      </c>
    </row>
    <row r="2664" spans="2:25">
      <c r="B2664" s="449">
        <f t="shared" si="11"/>
        <v>3409</v>
      </c>
      <c r="C2664" s="417"/>
      <c r="D2664" s="418">
        <v>4637</v>
      </c>
      <c r="E2664" s="65" t="s">
        <v>5409</v>
      </c>
      <c r="F2664" s="65">
        <v>8</v>
      </c>
      <c r="G2664" s="183" t="s">
        <v>715</v>
      </c>
      <c r="H2664" s="65" t="s">
        <v>3924</v>
      </c>
      <c r="J2664" s="65" t="s">
        <v>3792</v>
      </c>
      <c r="M2664" s="188">
        <v>391</v>
      </c>
      <c r="P2664" s="455" t="s">
        <v>3225</v>
      </c>
      <c r="R2664" s="260" t="s">
        <v>4450</v>
      </c>
      <c r="S2664" s="260" t="s">
        <v>2953</v>
      </c>
      <c r="X2664" s="65" t="s">
        <v>4416</v>
      </c>
      <c r="Y2664" s="6" t="s">
        <v>2953</v>
      </c>
    </row>
    <row r="2665" spans="2:25">
      <c r="B2665" s="449">
        <f t="shared" si="11"/>
        <v>3410</v>
      </c>
      <c r="C2665" s="417"/>
      <c r="D2665" s="418">
        <v>4638</v>
      </c>
      <c r="E2665" s="65" t="s">
        <v>5410</v>
      </c>
      <c r="F2665" s="65">
        <v>8</v>
      </c>
      <c r="G2665" s="183" t="s">
        <v>715</v>
      </c>
      <c r="H2665" s="65" t="s">
        <v>3791</v>
      </c>
      <c r="J2665" s="65" t="s">
        <v>3792</v>
      </c>
      <c r="M2665" s="188">
        <v>391</v>
      </c>
      <c r="P2665" s="455" t="s">
        <v>3225</v>
      </c>
      <c r="R2665" s="260" t="s">
        <v>4450</v>
      </c>
      <c r="S2665" s="260" t="s">
        <v>2953</v>
      </c>
      <c r="X2665" s="65" t="s">
        <v>4416</v>
      </c>
      <c r="Y2665" s="6" t="s">
        <v>2953</v>
      </c>
    </row>
    <row r="2666" spans="2:25">
      <c r="B2666" s="449">
        <v>5000</v>
      </c>
      <c r="C2666" s="417"/>
      <c r="D2666" s="418" t="e">
        <v>#N/A</v>
      </c>
      <c r="E2666" s="65" t="s">
        <v>5411</v>
      </c>
      <c r="H2666" s="65" t="s">
        <v>2950</v>
      </c>
      <c r="J2666" s="65" t="s">
        <v>2610</v>
      </c>
      <c r="R2666" s="260" t="s">
        <v>2953</v>
      </c>
      <c r="S2666" s="260" t="s">
        <v>2953</v>
      </c>
      <c r="Y2666" s="6" t="s">
        <v>2953</v>
      </c>
    </row>
    <row r="2667" spans="2:25">
      <c r="B2667" s="449">
        <v>5001</v>
      </c>
      <c r="C2667" s="417"/>
      <c r="D2667" s="418" t="e">
        <v>#N/A</v>
      </c>
      <c r="E2667" s="65" t="s">
        <v>5412</v>
      </c>
      <c r="H2667" s="65" t="s">
        <v>2950</v>
      </c>
      <c r="J2667" s="65" t="s">
        <v>2970</v>
      </c>
      <c r="R2667" s="260" t="s">
        <v>2953</v>
      </c>
      <c r="S2667" s="260" t="s">
        <v>3519</v>
      </c>
      <c r="W2667" s="65" t="s">
        <v>5413</v>
      </c>
      <c r="Y2667" s="6" t="s">
        <v>3039</v>
      </c>
    </row>
    <row r="2668" spans="2:25">
      <c r="B2668" s="449">
        <v>5002</v>
      </c>
      <c r="C2668" s="417"/>
      <c r="D2668" s="418" t="e">
        <v>#N/A</v>
      </c>
      <c r="E2668" s="193" t="s">
        <v>5414</v>
      </c>
      <c r="H2668" s="65" t="s">
        <v>2950</v>
      </c>
      <c r="J2668" s="65" t="s">
        <v>2970</v>
      </c>
      <c r="R2668" s="260" t="s">
        <v>2953</v>
      </c>
      <c r="S2668" s="260" t="s">
        <v>3519</v>
      </c>
      <c r="W2668" s="65" t="s">
        <v>5413</v>
      </c>
      <c r="Y2668" s="6" t="s">
        <v>3039</v>
      </c>
    </row>
    <row r="2669" spans="2:25">
      <c r="B2669" s="449">
        <v>5003</v>
      </c>
      <c r="C2669" s="417"/>
      <c r="D2669" s="418" t="e">
        <v>#N/A</v>
      </c>
      <c r="E2669" s="194" t="s">
        <v>5415</v>
      </c>
      <c r="H2669" s="65" t="s">
        <v>2950</v>
      </c>
      <c r="J2669" s="65" t="s">
        <v>2970</v>
      </c>
      <c r="R2669" s="260" t="s">
        <v>2953</v>
      </c>
      <c r="S2669" s="260" t="s">
        <v>3519</v>
      </c>
      <c r="W2669" s="65" t="s">
        <v>5413</v>
      </c>
      <c r="Y2669" s="6" t="s">
        <v>3039</v>
      </c>
    </row>
    <row r="2670" spans="2:25">
      <c r="B2670" s="449">
        <v>5004</v>
      </c>
      <c r="C2670" s="417"/>
      <c r="D2670" s="418" t="e">
        <v>#N/A</v>
      </c>
      <c r="E2670" s="193" t="s">
        <v>5416</v>
      </c>
      <c r="H2670" s="65" t="s">
        <v>2950</v>
      </c>
      <c r="J2670" s="65" t="s">
        <v>2970</v>
      </c>
      <c r="R2670" s="260" t="s">
        <v>2953</v>
      </c>
      <c r="S2670" s="260" t="s">
        <v>2953</v>
      </c>
      <c r="Y2670" s="6" t="s">
        <v>2953</v>
      </c>
    </row>
    <row r="2671" spans="2:25">
      <c r="B2671" s="449">
        <v>5005</v>
      </c>
      <c r="C2671" s="417"/>
      <c r="D2671" s="418" t="e">
        <v>#N/A</v>
      </c>
      <c r="E2671" s="194" t="s">
        <v>5417</v>
      </c>
      <c r="H2671" s="65" t="s">
        <v>2950</v>
      </c>
      <c r="J2671" s="65" t="s">
        <v>2970</v>
      </c>
      <c r="R2671" s="260" t="s">
        <v>3177</v>
      </c>
      <c r="S2671" s="260" t="s">
        <v>3180</v>
      </c>
      <c r="Y2671" s="6" t="s">
        <v>2953</v>
      </c>
    </row>
    <row r="2672" spans="2:25">
      <c r="B2672" s="449">
        <v>5006</v>
      </c>
      <c r="C2672" s="417"/>
      <c r="D2672" s="418" t="e">
        <v>#N/A</v>
      </c>
      <c r="E2672" s="65" t="s">
        <v>5418</v>
      </c>
      <c r="H2672" s="65" t="s">
        <v>2950</v>
      </c>
      <c r="J2672" s="65" t="s">
        <v>2970</v>
      </c>
      <c r="R2672" s="260" t="s">
        <v>2953</v>
      </c>
      <c r="S2672" s="260" t="s">
        <v>2953</v>
      </c>
      <c r="Y2672" s="6" t="s">
        <v>2953</v>
      </c>
    </row>
    <row r="2673" spans="2:25">
      <c r="B2673" s="449">
        <v>5007</v>
      </c>
      <c r="C2673" s="417"/>
      <c r="D2673" s="418" t="e">
        <v>#N/A</v>
      </c>
      <c r="E2673" s="65" t="s">
        <v>5419</v>
      </c>
      <c r="H2673" s="65" t="s">
        <v>2950</v>
      </c>
      <c r="J2673" s="65" t="s">
        <v>2970</v>
      </c>
      <c r="R2673" s="260" t="s">
        <v>2953</v>
      </c>
      <c r="S2673" s="260" t="s">
        <v>2953</v>
      </c>
      <c r="Y2673" s="6" t="s">
        <v>2953</v>
      </c>
    </row>
    <row r="2674" spans="2:25">
      <c r="B2674" s="449">
        <v>5008</v>
      </c>
      <c r="C2674" s="417">
        <v>3592</v>
      </c>
      <c r="D2674" s="418">
        <v>3592</v>
      </c>
      <c r="E2674" s="65" t="s">
        <v>5420</v>
      </c>
      <c r="F2674" s="65">
        <v>6</v>
      </c>
      <c r="G2674" s="65" t="s">
        <v>711</v>
      </c>
      <c r="H2674" s="65" t="s">
        <v>2950</v>
      </c>
      <c r="J2674" s="65" t="s">
        <v>4614</v>
      </c>
      <c r="M2674" s="188">
        <v>6</v>
      </c>
      <c r="R2674" s="260" t="s">
        <v>2953</v>
      </c>
      <c r="S2674" s="260" t="s">
        <v>2953</v>
      </c>
      <c r="Y2674" s="6" t="s">
        <v>2953</v>
      </c>
    </row>
    <row r="2675" spans="2:25">
      <c r="B2675" s="449">
        <v>5009</v>
      </c>
      <c r="C2675" s="417">
        <v>3657</v>
      </c>
      <c r="D2675" s="418">
        <v>3657</v>
      </c>
      <c r="E2675" s="65" t="s">
        <v>5421</v>
      </c>
      <c r="F2675" s="65">
        <v>6</v>
      </c>
      <c r="G2675" s="183" t="s">
        <v>711</v>
      </c>
      <c r="H2675" s="65" t="s">
        <v>3791</v>
      </c>
      <c r="J2675" s="65" t="s">
        <v>3792</v>
      </c>
      <c r="M2675" s="188">
        <v>38</v>
      </c>
      <c r="R2675" s="260" t="s">
        <v>3928</v>
      </c>
      <c r="S2675" s="260" t="s">
        <v>2953</v>
      </c>
      <c r="Y2675" s="6" t="s">
        <v>2953</v>
      </c>
    </row>
    <row r="2676" spans="2:25">
      <c r="B2676" s="449">
        <v>5011</v>
      </c>
      <c r="C2676" s="404">
        <v>3929</v>
      </c>
      <c r="D2676" s="409">
        <v>4601</v>
      </c>
      <c r="E2676" s="65" t="s">
        <v>4775</v>
      </c>
      <c r="F2676" s="65">
        <v>9</v>
      </c>
      <c r="G2676" s="65" t="s">
        <v>718</v>
      </c>
      <c r="H2676" s="65" t="s">
        <v>2950</v>
      </c>
      <c r="J2676" s="65" t="s">
        <v>3792</v>
      </c>
      <c r="M2676" s="188">
        <v>156</v>
      </c>
      <c r="R2676" s="260" t="s">
        <v>2953</v>
      </c>
      <c r="S2676" s="260" t="s">
        <v>2953</v>
      </c>
      <c r="Y2676" s="6" t="s">
        <v>2953</v>
      </c>
    </row>
    <row r="2677" spans="2:25">
      <c r="B2677" s="449">
        <v>5012</v>
      </c>
      <c r="C2677" s="399">
        <v>3946</v>
      </c>
      <c r="D2677" s="408">
        <v>3749</v>
      </c>
      <c r="E2677" s="65" t="s">
        <v>4807</v>
      </c>
      <c r="F2677" s="65">
        <v>9</v>
      </c>
      <c r="G2677" s="65" t="s">
        <v>718</v>
      </c>
      <c r="H2677" s="65" t="s">
        <v>3791</v>
      </c>
      <c r="J2677" s="65" t="s">
        <v>3792</v>
      </c>
      <c r="M2677" s="188">
        <v>165</v>
      </c>
      <c r="R2677" s="260" t="s">
        <v>2953</v>
      </c>
      <c r="S2677" s="260" t="s">
        <v>2953</v>
      </c>
      <c r="Y2677" s="6" t="s">
        <v>2953</v>
      </c>
    </row>
    <row r="2678" spans="2:25">
      <c r="B2678" s="449">
        <v>5013</v>
      </c>
      <c r="C2678" s="399">
        <v>3947</v>
      </c>
      <c r="D2678" s="408">
        <v>3750</v>
      </c>
      <c r="E2678" s="65" t="s">
        <v>4808</v>
      </c>
      <c r="F2678" s="65">
        <v>9</v>
      </c>
      <c r="G2678" s="65" t="s">
        <v>718</v>
      </c>
      <c r="H2678" s="65" t="s">
        <v>3791</v>
      </c>
      <c r="J2678" s="65" t="s">
        <v>3792</v>
      </c>
      <c r="M2678" s="188">
        <v>165</v>
      </c>
      <c r="R2678" s="260" t="s">
        <v>2953</v>
      </c>
      <c r="S2678" s="260" t="s">
        <v>2953</v>
      </c>
      <c r="Y2678" s="6" t="s">
        <v>2953</v>
      </c>
    </row>
    <row r="2679" spans="2:25">
      <c r="B2679" s="449">
        <v>5014</v>
      </c>
      <c r="C2679" s="399">
        <v>3948</v>
      </c>
      <c r="D2679" s="408">
        <v>3751</v>
      </c>
      <c r="E2679" s="65" t="s">
        <v>4809</v>
      </c>
      <c r="F2679" s="65">
        <v>9</v>
      </c>
      <c r="G2679" s="65" t="s">
        <v>718</v>
      </c>
      <c r="H2679" s="65" t="s">
        <v>3791</v>
      </c>
      <c r="J2679" s="65" t="s">
        <v>3792</v>
      </c>
      <c r="M2679" s="188">
        <v>165</v>
      </c>
      <c r="R2679" s="260" t="s">
        <v>2953</v>
      </c>
      <c r="S2679" s="260" t="s">
        <v>2953</v>
      </c>
      <c r="Y2679" s="6" t="s">
        <v>2953</v>
      </c>
    </row>
    <row r="2680" spans="2:25">
      <c r="B2680" s="449">
        <v>5015</v>
      </c>
      <c r="C2680" s="417"/>
      <c r="D2680" s="418">
        <v>3980</v>
      </c>
      <c r="E2680" t="s">
        <v>5422</v>
      </c>
      <c r="F2680" s="65">
        <v>4</v>
      </c>
      <c r="G2680" s="65" t="s">
        <v>706</v>
      </c>
      <c r="H2680" s="65" t="s">
        <v>3924</v>
      </c>
      <c r="J2680" s="65" t="s">
        <v>3792</v>
      </c>
      <c r="M2680" s="188">
        <v>192</v>
      </c>
      <c r="R2680" s="260" t="s">
        <v>2953</v>
      </c>
      <c r="S2680" s="260" t="s">
        <v>2953</v>
      </c>
      <c r="Y2680" s="6" t="s">
        <v>2953</v>
      </c>
    </row>
    <row r="2681" spans="2:25">
      <c r="B2681" s="449">
        <v>5016</v>
      </c>
      <c r="C2681" s="404">
        <v>4066</v>
      </c>
      <c r="D2681" s="409">
        <v>4601</v>
      </c>
      <c r="E2681" s="65" t="s">
        <v>4775</v>
      </c>
      <c r="F2681" s="65">
        <v>4</v>
      </c>
      <c r="G2681" s="65" t="s">
        <v>706</v>
      </c>
      <c r="H2681" s="65" t="s">
        <v>2950</v>
      </c>
      <c r="J2681" s="67" t="s">
        <v>3792</v>
      </c>
      <c r="M2681" s="188">
        <v>231</v>
      </c>
      <c r="R2681" s="260" t="s">
        <v>2953</v>
      </c>
      <c r="S2681" s="260" t="s">
        <v>2953</v>
      </c>
      <c r="Y2681" s="6" t="s">
        <v>2953</v>
      </c>
    </row>
    <row r="2682" spans="2:25">
      <c r="B2682" s="449">
        <v>5017</v>
      </c>
      <c r="C2682" s="417"/>
      <c r="D2682" s="418" t="e">
        <v>#N/A</v>
      </c>
      <c r="E2682" t="s">
        <v>5423</v>
      </c>
      <c r="F2682" s="65">
        <v>4</v>
      </c>
      <c r="G2682" s="65" t="s">
        <v>706</v>
      </c>
      <c r="H2682" s="65" t="s">
        <v>2950</v>
      </c>
      <c r="J2682" s="67" t="s">
        <v>3036</v>
      </c>
      <c r="M2682" s="188">
        <v>238</v>
      </c>
      <c r="R2682" s="260" t="s">
        <v>2953</v>
      </c>
      <c r="S2682" s="260" t="s">
        <v>3163</v>
      </c>
      <c r="Y2682" s="6" t="s">
        <v>2953</v>
      </c>
    </row>
    <row r="2683" spans="2:25">
      <c r="B2683" s="449">
        <v>5018</v>
      </c>
      <c r="C2683" s="417"/>
      <c r="D2683" s="418" t="e">
        <v>#N/A</v>
      </c>
      <c r="E2683" t="s">
        <v>5424</v>
      </c>
      <c r="F2683" s="65">
        <v>4</v>
      </c>
      <c r="G2683" s="65" t="s">
        <v>706</v>
      </c>
      <c r="H2683" s="65" t="s">
        <v>2950</v>
      </c>
      <c r="J2683" s="67" t="s">
        <v>3036</v>
      </c>
      <c r="M2683" s="188">
        <v>238</v>
      </c>
      <c r="R2683" s="260" t="s">
        <v>2953</v>
      </c>
      <c r="S2683" s="260" t="s">
        <v>2953</v>
      </c>
      <c r="Y2683" s="6" t="s">
        <v>2953</v>
      </c>
    </row>
    <row r="2684" spans="2:25">
      <c r="B2684" s="449">
        <v>5019</v>
      </c>
      <c r="C2684" s="417"/>
      <c r="D2684" s="418" t="e">
        <v>#N/A</v>
      </c>
      <c r="E2684" t="s">
        <v>5425</v>
      </c>
      <c r="F2684" s="65">
        <v>4</v>
      </c>
      <c r="G2684" s="65" t="s">
        <v>706</v>
      </c>
      <c r="H2684" s="65" t="s">
        <v>2950</v>
      </c>
      <c r="J2684" s="67" t="s">
        <v>3036</v>
      </c>
      <c r="M2684" s="188">
        <v>238</v>
      </c>
      <c r="R2684" s="260" t="s">
        <v>2953</v>
      </c>
      <c r="S2684" s="260" t="s">
        <v>2953</v>
      </c>
      <c r="Y2684" s="6" t="s">
        <v>2953</v>
      </c>
    </row>
    <row r="2685" spans="2:25">
      <c r="B2685" s="449">
        <v>5020</v>
      </c>
      <c r="C2685" s="399">
        <v>4086</v>
      </c>
      <c r="D2685" s="408">
        <v>3749</v>
      </c>
      <c r="E2685" s="65" t="s">
        <v>4807</v>
      </c>
      <c r="F2685" s="65">
        <v>4</v>
      </c>
      <c r="G2685" s="65" t="s">
        <v>706</v>
      </c>
      <c r="H2685" s="65" t="s">
        <v>3924</v>
      </c>
      <c r="J2685" s="65" t="s">
        <v>3792</v>
      </c>
      <c r="M2685" s="188">
        <v>240</v>
      </c>
      <c r="R2685" s="260" t="s">
        <v>2953</v>
      </c>
      <c r="S2685" s="260" t="s">
        <v>2953</v>
      </c>
      <c r="Y2685" s="6" t="s">
        <v>2953</v>
      </c>
    </row>
    <row r="2686" spans="2:25">
      <c r="B2686" s="449">
        <v>5021</v>
      </c>
      <c r="C2686" s="399">
        <v>4087</v>
      </c>
      <c r="D2686" s="408">
        <v>3750</v>
      </c>
      <c r="E2686" s="65" t="s">
        <v>4808</v>
      </c>
      <c r="F2686" s="65">
        <v>4</v>
      </c>
      <c r="G2686" s="65" t="s">
        <v>706</v>
      </c>
      <c r="H2686" s="65" t="s">
        <v>3791</v>
      </c>
      <c r="J2686" s="65" t="s">
        <v>3792</v>
      </c>
      <c r="M2686" s="188">
        <v>240</v>
      </c>
      <c r="R2686" s="260" t="s">
        <v>2953</v>
      </c>
      <c r="S2686" s="260" t="s">
        <v>2953</v>
      </c>
      <c r="Y2686" s="6" t="s">
        <v>2953</v>
      </c>
    </row>
    <row r="2687" spans="2:25">
      <c r="B2687" s="449">
        <v>5022</v>
      </c>
      <c r="C2687" s="399">
        <v>4091</v>
      </c>
      <c r="D2687" s="408">
        <v>3751</v>
      </c>
      <c r="E2687" s="65" t="s">
        <v>4809</v>
      </c>
      <c r="F2687" s="65">
        <v>4</v>
      </c>
      <c r="G2687" s="65" t="s">
        <v>706</v>
      </c>
      <c r="H2687" s="65" t="s">
        <v>3791</v>
      </c>
      <c r="J2687" s="65" t="s">
        <v>3792</v>
      </c>
      <c r="M2687" s="188">
        <v>240</v>
      </c>
      <c r="R2687" s="260" t="s">
        <v>2953</v>
      </c>
      <c r="S2687" s="260" t="s">
        <v>2953</v>
      </c>
      <c r="Y2687" s="6" t="s">
        <v>2953</v>
      </c>
    </row>
    <row r="2688" spans="2:25">
      <c r="B2688" s="449">
        <v>5023</v>
      </c>
      <c r="C2688" s="417"/>
      <c r="D2688" s="418">
        <v>4118</v>
      </c>
      <c r="E2688" t="s">
        <v>5426</v>
      </c>
      <c r="F2688" s="67">
        <v>5</v>
      </c>
      <c r="G2688" s="183" t="s">
        <v>709</v>
      </c>
      <c r="H2688" s="65" t="s">
        <v>3924</v>
      </c>
      <c r="J2688" s="65" t="s">
        <v>3792</v>
      </c>
      <c r="M2688" s="188">
        <v>250</v>
      </c>
      <c r="R2688" s="260" t="s">
        <v>4450</v>
      </c>
      <c r="S2688" s="260" t="s">
        <v>2953</v>
      </c>
      <c r="X2688" s="65" t="s">
        <v>4416</v>
      </c>
      <c r="Y2688" s="6" t="s">
        <v>2953</v>
      </c>
    </row>
    <row r="2689" spans="2:25">
      <c r="B2689" s="449">
        <v>5024</v>
      </c>
      <c r="C2689" s="417"/>
      <c r="D2689" s="418">
        <v>4601</v>
      </c>
      <c r="E2689" s="65" t="s">
        <v>4775</v>
      </c>
      <c r="F2689" s="67">
        <v>5</v>
      </c>
      <c r="G2689" s="183" t="s">
        <v>709</v>
      </c>
      <c r="H2689" s="65" t="s">
        <v>2950</v>
      </c>
      <c r="J2689" s="67" t="s">
        <v>3792</v>
      </c>
      <c r="M2689" s="188">
        <v>293</v>
      </c>
      <c r="R2689" s="260" t="s">
        <v>2953</v>
      </c>
      <c r="S2689" s="260" t="s">
        <v>2953</v>
      </c>
      <c r="Y2689" s="6" t="s">
        <v>2953</v>
      </c>
    </row>
    <row r="2690" spans="2:25">
      <c r="B2690" s="449">
        <v>5025</v>
      </c>
      <c r="C2690" s="417"/>
      <c r="D2690" s="418" t="e">
        <v>#N/A</v>
      </c>
      <c r="E2690" t="s">
        <v>5423</v>
      </c>
      <c r="F2690" s="67">
        <v>5</v>
      </c>
      <c r="G2690" s="183" t="s">
        <v>709</v>
      </c>
      <c r="H2690" s="65" t="s">
        <v>2950</v>
      </c>
      <c r="J2690" s="67" t="s">
        <v>3036</v>
      </c>
      <c r="M2690" s="188">
        <v>300</v>
      </c>
      <c r="R2690" s="260" t="s">
        <v>2953</v>
      </c>
      <c r="S2690" s="260" t="s">
        <v>3163</v>
      </c>
      <c r="Y2690" s="6" t="s">
        <v>2953</v>
      </c>
    </row>
    <row r="2691" spans="2:25">
      <c r="B2691" s="449">
        <v>5026</v>
      </c>
      <c r="C2691" s="417"/>
      <c r="D2691" s="418" t="e">
        <v>#N/A</v>
      </c>
      <c r="E2691" t="s">
        <v>5424</v>
      </c>
      <c r="F2691" s="67">
        <v>5</v>
      </c>
      <c r="G2691" s="183" t="s">
        <v>709</v>
      </c>
      <c r="H2691" s="65" t="s">
        <v>2950</v>
      </c>
      <c r="J2691" s="67" t="s">
        <v>3036</v>
      </c>
      <c r="M2691" s="188">
        <v>300</v>
      </c>
      <c r="R2691" s="260" t="s">
        <v>2953</v>
      </c>
      <c r="S2691" s="260" t="s">
        <v>2953</v>
      </c>
      <c r="Y2691" s="6" t="s">
        <v>2953</v>
      </c>
    </row>
    <row r="2692" spans="2:25">
      <c r="B2692" s="449">
        <v>5027</v>
      </c>
      <c r="C2692" s="417"/>
      <c r="D2692" s="418" t="e">
        <v>#N/A</v>
      </c>
      <c r="E2692" t="s">
        <v>5425</v>
      </c>
      <c r="F2692" s="67">
        <v>5</v>
      </c>
      <c r="G2692" s="183" t="s">
        <v>709</v>
      </c>
      <c r="H2692" s="65" t="s">
        <v>2950</v>
      </c>
      <c r="J2692" s="67" t="s">
        <v>3036</v>
      </c>
      <c r="M2692" s="188">
        <v>300</v>
      </c>
      <c r="R2692" s="260" t="s">
        <v>2953</v>
      </c>
      <c r="S2692" s="260" t="s">
        <v>2953</v>
      </c>
      <c r="Y2692" s="6" t="s">
        <v>2953</v>
      </c>
    </row>
    <row r="2693" spans="2:25">
      <c r="B2693" s="449">
        <v>5028</v>
      </c>
      <c r="C2693" s="417"/>
      <c r="D2693" s="418">
        <v>3749</v>
      </c>
      <c r="E2693" s="65" t="s">
        <v>4807</v>
      </c>
      <c r="F2693" s="67">
        <v>5</v>
      </c>
      <c r="G2693" s="183" t="s">
        <v>709</v>
      </c>
      <c r="H2693" s="65" t="s">
        <v>3791</v>
      </c>
      <c r="J2693" s="65" t="s">
        <v>3792</v>
      </c>
      <c r="M2693" s="188">
        <v>302</v>
      </c>
      <c r="R2693" s="260" t="s">
        <v>2953</v>
      </c>
      <c r="S2693" s="260" t="s">
        <v>2953</v>
      </c>
      <c r="Y2693" s="6" t="s">
        <v>2953</v>
      </c>
    </row>
    <row r="2694" spans="2:25">
      <c r="B2694" s="449">
        <v>5029</v>
      </c>
      <c r="C2694" s="417"/>
      <c r="D2694" s="418">
        <v>3750</v>
      </c>
      <c r="E2694" s="65" t="s">
        <v>4808</v>
      </c>
      <c r="F2694" s="67">
        <v>5</v>
      </c>
      <c r="G2694" s="183" t="s">
        <v>709</v>
      </c>
      <c r="H2694" s="65" t="s">
        <v>3791</v>
      </c>
      <c r="J2694" s="65" t="s">
        <v>3792</v>
      </c>
      <c r="M2694" s="188">
        <v>302</v>
      </c>
      <c r="R2694" s="260" t="s">
        <v>2953</v>
      </c>
      <c r="S2694" s="260" t="s">
        <v>2953</v>
      </c>
      <c r="Y2694" s="6" t="s">
        <v>2953</v>
      </c>
    </row>
    <row r="2695" spans="2:25">
      <c r="B2695" s="449">
        <v>5030</v>
      </c>
      <c r="C2695" s="417"/>
      <c r="D2695" s="418">
        <v>3751</v>
      </c>
      <c r="E2695" s="65" t="s">
        <v>4809</v>
      </c>
      <c r="F2695" s="67">
        <v>5</v>
      </c>
      <c r="G2695" s="183" t="s">
        <v>709</v>
      </c>
      <c r="H2695" s="65" t="s">
        <v>3791</v>
      </c>
      <c r="J2695" s="65" t="s">
        <v>3792</v>
      </c>
      <c r="M2695" s="188">
        <v>302</v>
      </c>
      <c r="R2695" s="260" t="s">
        <v>2953</v>
      </c>
      <c r="S2695" s="260" t="s">
        <v>2953</v>
      </c>
      <c r="Y2695" s="6" t="s">
        <v>2953</v>
      </c>
    </row>
    <row r="2696" spans="2:25">
      <c r="B2696" s="449">
        <v>5031</v>
      </c>
      <c r="C2696" s="417"/>
      <c r="D2696" s="418">
        <v>4601</v>
      </c>
      <c r="E2696" s="65" t="s">
        <v>4775</v>
      </c>
      <c r="F2696" s="65">
        <v>8</v>
      </c>
      <c r="G2696" s="183" t="s">
        <v>715</v>
      </c>
      <c r="H2696" s="65" t="s">
        <v>2950</v>
      </c>
      <c r="J2696" s="67" t="s">
        <v>3792</v>
      </c>
      <c r="M2696" s="188">
        <v>378</v>
      </c>
      <c r="R2696" s="260" t="s">
        <v>2953</v>
      </c>
      <c r="S2696" s="260" t="s">
        <v>2953</v>
      </c>
      <c r="Y2696" s="6" t="s">
        <v>2953</v>
      </c>
    </row>
    <row r="2697" spans="2:25">
      <c r="B2697" s="449">
        <v>5032</v>
      </c>
      <c r="C2697" s="417"/>
      <c r="D2697" s="418" t="e">
        <v>#N/A</v>
      </c>
      <c r="E2697" t="s">
        <v>5423</v>
      </c>
      <c r="F2697" s="65">
        <v>8</v>
      </c>
      <c r="G2697" s="183" t="s">
        <v>715</v>
      </c>
      <c r="H2697" s="65" t="s">
        <v>2950</v>
      </c>
      <c r="J2697" s="67" t="s">
        <v>3036</v>
      </c>
      <c r="M2697" s="188">
        <v>385</v>
      </c>
      <c r="R2697" s="260" t="s">
        <v>2953</v>
      </c>
      <c r="S2697" s="260" t="s">
        <v>3163</v>
      </c>
      <c r="Y2697" s="6" t="s">
        <v>2953</v>
      </c>
    </row>
    <row r="2698" spans="2:25">
      <c r="B2698" s="449">
        <v>5033</v>
      </c>
      <c r="C2698" s="417"/>
      <c r="D2698" s="418" t="e">
        <v>#N/A</v>
      </c>
      <c r="E2698" t="s">
        <v>5424</v>
      </c>
      <c r="F2698" s="65">
        <v>8</v>
      </c>
      <c r="G2698" s="183" t="s">
        <v>715</v>
      </c>
      <c r="H2698" s="65" t="s">
        <v>2950</v>
      </c>
      <c r="J2698" s="67" t="s">
        <v>3036</v>
      </c>
      <c r="M2698" s="188">
        <v>385</v>
      </c>
      <c r="R2698" s="260" t="s">
        <v>2953</v>
      </c>
      <c r="S2698" s="260" t="s">
        <v>2953</v>
      </c>
      <c r="Y2698" s="6" t="s">
        <v>2953</v>
      </c>
    </row>
    <row r="2699" spans="2:25">
      <c r="B2699" s="449">
        <v>5034</v>
      </c>
      <c r="C2699" s="417"/>
      <c r="D2699" s="418" t="e">
        <v>#N/A</v>
      </c>
      <c r="E2699" t="s">
        <v>5425</v>
      </c>
      <c r="F2699" s="65">
        <v>8</v>
      </c>
      <c r="G2699" s="183" t="s">
        <v>715</v>
      </c>
      <c r="H2699" s="65" t="s">
        <v>2950</v>
      </c>
      <c r="J2699" s="67" t="s">
        <v>3036</v>
      </c>
      <c r="M2699" s="188">
        <v>385</v>
      </c>
      <c r="R2699" s="260" t="s">
        <v>2953</v>
      </c>
      <c r="S2699" s="260" t="s">
        <v>2953</v>
      </c>
      <c r="Y2699" s="6" t="s">
        <v>2953</v>
      </c>
    </row>
    <row r="2700" spans="2:25">
      <c r="B2700" s="449">
        <v>5035</v>
      </c>
      <c r="C2700" s="417"/>
      <c r="D2700" s="418">
        <v>3749</v>
      </c>
      <c r="E2700" s="65" t="s">
        <v>4807</v>
      </c>
      <c r="F2700" s="65">
        <v>8</v>
      </c>
      <c r="G2700" s="183" t="s">
        <v>715</v>
      </c>
      <c r="H2700" s="65" t="s">
        <v>3791</v>
      </c>
      <c r="J2700" s="65" t="s">
        <v>3792</v>
      </c>
      <c r="M2700" s="188">
        <v>387</v>
      </c>
      <c r="R2700" s="260" t="s">
        <v>2953</v>
      </c>
      <c r="S2700" s="260" t="s">
        <v>2953</v>
      </c>
      <c r="Y2700" s="6" t="s">
        <v>2953</v>
      </c>
    </row>
    <row r="2701" spans="2:25">
      <c r="B2701" s="449">
        <v>5036</v>
      </c>
      <c r="C2701" s="417"/>
      <c r="D2701" s="418">
        <v>3750</v>
      </c>
      <c r="E2701" s="65" t="s">
        <v>4808</v>
      </c>
      <c r="F2701" s="65">
        <v>8</v>
      </c>
      <c r="G2701" s="183" t="s">
        <v>715</v>
      </c>
      <c r="H2701" s="65" t="s">
        <v>3791</v>
      </c>
      <c r="J2701" s="65" t="s">
        <v>3792</v>
      </c>
      <c r="M2701" s="188">
        <v>387</v>
      </c>
      <c r="R2701" s="260" t="s">
        <v>2953</v>
      </c>
      <c r="S2701" s="260" t="s">
        <v>2953</v>
      </c>
      <c r="Y2701" s="6" t="s">
        <v>2953</v>
      </c>
    </row>
    <row r="2702" spans="2:25">
      <c r="B2702" s="449">
        <v>5037</v>
      </c>
      <c r="C2702" s="417"/>
      <c r="D2702" s="418">
        <v>3751</v>
      </c>
      <c r="E2702" s="65" t="s">
        <v>4809</v>
      </c>
      <c r="F2702" s="65">
        <v>8</v>
      </c>
      <c r="G2702" s="183" t="s">
        <v>715</v>
      </c>
      <c r="H2702" s="65" t="s">
        <v>3791</v>
      </c>
      <c r="J2702" s="65" t="s">
        <v>3792</v>
      </c>
      <c r="M2702" s="188">
        <v>387</v>
      </c>
      <c r="R2702" s="260" t="s">
        <v>2953</v>
      </c>
      <c r="S2702" s="260" t="s">
        <v>2953</v>
      </c>
      <c r="Y2702" s="6" t="s">
        <v>2953</v>
      </c>
    </row>
    <row r="2703" spans="2:25">
      <c r="B2703" s="449">
        <v>5038</v>
      </c>
      <c r="C2703" s="417"/>
      <c r="D2703" s="418" t="e">
        <v>#N/A</v>
      </c>
      <c r="E2703" t="s">
        <v>5423</v>
      </c>
      <c r="F2703" s="65">
        <v>9</v>
      </c>
      <c r="G2703" s="183" t="s">
        <v>718</v>
      </c>
      <c r="H2703" s="65" t="s">
        <v>2950</v>
      </c>
      <c r="J2703" s="67" t="s">
        <v>3036</v>
      </c>
      <c r="M2703" s="188">
        <v>163</v>
      </c>
      <c r="R2703" s="260" t="s">
        <v>2953</v>
      </c>
      <c r="S2703" s="260" t="s">
        <v>3163</v>
      </c>
      <c r="Y2703" s="6" t="s">
        <v>2953</v>
      </c>
    </row>
    <row r="2704" spans="2:25">
      <c r="B2704" s="449">
        <v>5039</v>
      </c>
      <c r="C2704" s="417"/>
      <c r="D2704" s="418" t="e">
        <v>#N/A</v>
      </c>
      <c r="E2704" t="s">
        <v>5424</v>
      </c>
      <c r="F2704" s="65">
        <v>9</v>
      </c>
      <c r="G2704" s="183" t="s">
        <v>718</v>
      </c>
      <c r="H2704" s="65" t="s">
        <v>2950</v>
      </c>
      <c r="J2704" s="67" t="s">
        <v>3036</v>
      </c>
      <c r="M2704" s="188">
        <v>163</v>
      </c>
      <c r="R2704" s="260" t="s">
        <v>2953</v>
      </c>
      <c r="S2704" s="260" t="s">
        <v>2953</v>
      </c>
      <c r="Y2704" s="6" t="s">
        <v>2953</v>
      </c>
    </row>
    <row r="2705" spans="1:25">
      <c r="B2705" s="449">
        <v>5040</v>
      </c>
      <c r="C2705" s="417"/>
      <c r="D2705" s="418" t="e">
        <v>#N/A</v>
      </c>
      <c r="E2705" t="s">
        <v>5425</v>
      </c>
      <c r="F2705" s="65">
        <v>9</v>
      </c>
      <c r="G2705" s="183" t="s">
        <v>718</v>
      </c>
      <c r="H2705" s="65" t="s">
        <v>2950</v>
      </c>
      <c r="J2705" s="67" t="s">
        <v>3036</v>
      </c>
      <c r="M2705" s="188">
        <v>163</v>
      </c>
      <c r="R2705" s="260" t="s">
        <v>2953</v>
      </c>
      <c r="S2705" s="260" t="s">
        <v>2953</v>
      </c>
      <c r="Y2705" s="6" t="s">
        <v>2953</v>
      </c>
    </row>
    <row r="2706" spans="1:25">
      <c r="A2706" s="198" t="s">
        <v>2953</v>
      </c>
      <c r="B2706" s="451">
        <v>5041</v>
      </c>
      <c r="C2706" s="199"/>
      <c r="D2706" s="419">
        <v>4046</v>
      </c>
      <c r="E2706" s="6" t="s">
        <v>5427</v>
      </c>
      <c r="F2706" s="65">
        <v>11</v>
      </c>
      <c r="G2706" s="183" t="s">
        <v>4316</v>
      </c>
      <c r="H2706" s="65" t="s">
        <v>3924</v>
      </c>
      <c r="J2706" s="65" t="s">
        <v>3792</v>
      </c>
      <c r="M2706" s="206">
        <v>392</v>
      </c>
      <c r="R2706" s="260" t="s">
        <v>2953</v>
      </c>
      <c r="S2706" s="260" t="s">
        <v>2953</v>
      </c>
      <c r="Y2706" s="6" t="s">
        <v>2953</v>
      </c>
    </row>
    <row r="2707" spans="1:25">
      <c r="A2707" s="199"/>
      <c r="B2707" s="451">
        <v>5042</v>
      </c>
      <c r="C2707" s="199"/>
      <c r="D2707" s="419">
        <v>4055</v>
      </c>
      <c r="E2707" s="6" t="s">
        <v>5428</v>
      </c>
      <c r="F2707" s="65">
        <v>11</v>
      </c>
      <c r="G2707" s="183" t="s">
        <v>4316</v>
      </c>
      <c r="H2707" s="65" t="s">
        <v>2950</v>
      </c>
      <c r="J2707" s="65" t="s">
        <v>2970</v>
      </c>
      <c r="M2707" s="206">
        <v>395</v>
      </c>
      <c r="P2707" s="455" t="s">
        <v>3047</v>
      </c>
      <c r="R2707" s="260" t="s">
        <v>2953</v>
      </c>
      <c r="S2707" s="260" t="s">
        <v>2953</v>
      </c>
      <c r="Y2707" s="6" t="s">
        <v>2953</v>
      </c>
    </row>
    <row r="2708" spans="1:25">
      <c r="A2708" s="199"/>
      <c r="B2708" s="451">
        <v>5043</v>
      </c>
      <c r="C2708" s="199"/>
      <c r="D2708" s="419">
        <v>4109</v>
      </c>
      <c r="E2708" s="6" t="s">
        <v>5429</v>
      </c>
      <c r="F2708" s="65">
        <v>11</v>
      </c>
      <c r="G2708" s="183" t="s">
        <v>4316</v>
      </c>
      <c r="H2708" s="65" t="s">
        <v>2950</v>
      </c>
      <c r="J2708" s="65" t="s">
        <v>2970</v>
      </c>
      <c r="M2708" s="206">
        <v>405</v>
      </c>
      <c r="P2708" s="455" t="s">
        <v>3047</v>
      </c>
      <c r="R2708" s="260" t="s">
        <v>2953</v>
      </c>
      <c r="S2708" s="260" t="s">
        <v>3048</v>
      </c>
      <c r="Y2708" s="6" t="s">
        <v>2953</v>
      </c>
    </row>
    <row r="2709" spans="1:25">
      <c r="A2709" s="199"/>
      <c r="B2709" s="451">
        <v>5044</v>
      </c>
      <c r="C2709" s="199"/>
      <c r="D2709" s="419">
        <v>4120</v>
      </c>
      <c r="E2709" s="6" t="s">
        <v>5430</v>
      </c>
      <c r="F2709" s="65">
        <v>11</v>
      </c>
      <c r="G2709" s="183" t="s">
        <v>4316</v>
      </c>
      <c r="H2709" s="65" t="s">
        <v>2950</v>
      </c>
      <c r="J2709" s="65" t="s">
        <v>2970</v>
      </c>
      <c r="M2709" s="206">
        <v>406</v>
      </c>
      <c r="P2709" s="455" t="s">
        <v>3047</v>
      </c>
      <c r="R2709" s="260" t="s">
        <v>2953</v>
      </c>
      <c r="S2709" s="260" t="s">
        <v>3048</v>
      </c>
      <c r="Y2709" s="6" t="s">
        <v>2953</v>
      </c>
    </row>
    <row r="2710" spans="1:25">
      <c r="A2710" s="199"/>
      <c r="B2710" s="451">
        <v>5045</v>
      </c>
      <c r="C2710" s="199"/>
      <c r="D2710" s="419">
        <v>4134</v>
      </c>
      <c r="E2710" s="6" t="s">
        <v>5431</v>
      </c>
      <c r="F2710" s="65">
        <v>11</v>
      </c>
      <c r="G2710" s="183" t="s">
        <v>4316</v>
      </c>
      <c r="H2710" s="65" t="s">
        <v>2950</v>
      </c>
      <c r="J2710" s="65" t="s">
        <v>2970</v>
      </c>
      <c r="M2710" s="206">
        <v>407</v>
      </c>
      <c r="P2710" s="455" t="s">
        <v>3047</v>
      </c>
      <c r="R2710" s="260" t="s">
        <v>2953</v>
      </c>
      <c r="S2710" s="260" t="s">
        <v>3048</v>
      </c>
      <c r="Y2710" s="6" t="s">
        <v>2953</v>
      </c>
    </row>
    <row r="2711" spans="1:25">
      <c r="A2711" s="199"/>
      <c r="B2711" s="451">
        <v>5046</v>
      </c>
      <c r="C2711" s="199"/>
      <c r="D2711" s="419">
        <v>4160</v>
      </c>
      <c r="E2711" s="6" t="s">
        <v>5432</v>
      </c>
      <c r="F2711" s="65">
        <v>11</v>
      </c>
      <c r="G2711" s="183" t="s">
        <v>4316</v>
      </c>
      <c r="H2711" s="65" t="s">
        <v>3924</v>
      </c>
      <c r="J2711" s="65" t="s">
        <v>3792</v>
      </c>
      <c r="M2711" s="206">
        <v>415</v>
      </c>
      <c r="R2711" s="260" t="s">
        <v>2953</v>
      </c>
      <c r="S2711" s="260" t="s">
        <v>2953</v>
      </c>
      <c r="Y2711" s="6" t="s">
        <v>2953</v>
      </c>
    </row>
    <row r="2712" spans="1:25">
      <c r="A2712" s="199"/>
      <c r="B2712" s="451">
        <v>5047</v>
      </c>
      <c r="C2712" s="199"/>
      <c r="D2712" s="419">
        <v>4186</v>
      </c>
      <c r="E2712" s="6" t="s">
        <v>5433</v>
      </c>
      <c r="F2712" s="65">
        <v>11</v>
      </c>
      <c r="G2712" s="183" t="s">
        <v>4316</v>
      </c>
      <c r="H2712" s="65" t="s">
        <v>2950</v>
      </c>
      <c r="J2712" s="65" t="s">
        <v>2970</v>
      </c>
      <c r="M2712" s="206">
        <v>424</v>
      </c>
      <c r="R2712" s="260" t="s">
        <v>2953</v>
      </c>
      <c r="S2712" s="260" t="s">
        <v>3048</v>
      </c>
      <c r="Y2712" s="6" t="s">
        <v>3468</v>
      </c>
    </row>
    <row r="2713" spans="1:25">
      <c r="A2713" s="199"/>
      <c r="B2713" s="451">
        <v>5048</v>
      </c>
      <c r="C2713" s="199"/>
      <c r="D2713" s="419">
        <v>4188</v>
      </c>
      <c r="E2713" s="6" t="s">
        <v>4315</v>
      </c>
      <c r="F2713" s="65">
        <v>11</v>
      </c>
      <c r="G2713" s="183" t="s">
        <v>4316</v>
      </c>
      <c r="H2713" s="65" t="s">
        <v>2950</v>
      </c>
      <c r="J2713" s="65" t="s">
        <v>2970</v>
      </c>
      <c r="M2713" s="206">
        <v>424</v>
      </c>
      <c r="R2713" s="260" t="s">
        <v>2953</v>
      </c>
      <c r="S2713" s="260" t="s">
        <v>3048</v>
      </c>
      <c r="Y2713" s="6" t="s">
        <v>3468</v>
      </c>
    </row>
    <row r="2714" spans="1:25">
      <c r="A2714" s="199"/>
      <c r="B2714" s="451">
        <v>5049</v>
      </c>
      <c r="C2714" s="199"/>
      <c r="D2714" s="419">
        <v>4190</v>
      </c>
      <c r="E2714" s="6" t="s">
        <v>5434</v>
      </c>
      <c r="F2714" s="65">
        <v>11</v>
      </c>
      <c r="G2714" s="183" t="s">
        <v>4316</v>
      </c>
      <c r="H2714" s="65" t="s">
        <v>2950</v>
      </c>
      <c r="J2714" s="65" t="s">
        <v>2970</v>
      </c>
      <c r="M2714" s="206">
        <v>424</v>
      </c>
      <c r="R2714" s="260" t="s">
        <v>2953</v>
      </c>
      <c r="S2714" s="260" t="s">
        <v>3048</v>
      </c>
      <c r="Y2714" s="6" t="s">
        <v>3468</v>
      </c>
    </row>
    <row r="2715" spans="1:25">
      <c r="A2715" s="199"/>
      <c r="B2715" s="451">
        <v>5050</v>
      </c>
      <c r="C2715" s="199"/>
      <c r="D2715" s="419">
        <v>4192</v>
      </c>
      <c r="E2715" s="6" t="s">
        <v>5435</v>
      </c>
      <c r="F2715" s="65">
        <v>11</v>
      </c>
      <c r="G2715" s="183" t="s">
        <v>4316</v>
      </c>
      <c r="H2715" s="65" t="s">
        <v>2950</v>
      </c>
      <c r="J2715" s="65" t="s">
        <v>2970</v>
      </c>
      <c r="M2715" s="206">
        <v>424</v>
      </c>
      <c r="R2715" s="260" t="s">
        <v>2953</v>
      </c>
      <c r="S2715" s="260" t="s">
        <v>3048</v>
      </c>
      <c r="Y2715" s="6" t="s">
        <v>3468</v>
      </c>
    </row>
    <row r="2716" spans="1:25">
      <c r="A2716" s="199"/>
      <c r="B2716" s="451">
        <v>5051</v>
      </c>
      <c r="C2716" s="199"/>
      <c r="D2716" s="419">
        <v>4194</v>
      </c>
      <c r="E2716" s="6" t="s">
        <v>5436</v>
      </c>
      <c r="F2716" s="65">
        <v>11</v>
      </c>
      <c r="G2716" s="183" t="s">
        <v>4316</v>
      </c>
      <c r="H2716" s="65" t="s">
        <v>2950</v>
      </c>
      <c r="J2716" s="65" t="s">
        <v>2970</v>
      </c>
      <c r="M2716" s="206">
        <v>424</v>
      </c>
      <c r="R2716" s="260" t="s">
        <v>2953</v>
      </c>
      <c r="S2716" s="260" t="s">
        <v>3048</v>
      </c>
      <c r="Y2716" s="6" t="s">
        <v>3468</v>
      </c>
    </row>
    <row r="2717" spans="1:25">
      <c r="A2717" s="199"/>
      <c r="B2717" s="451">
        <v>5052</v>
      </c>
      <c r="C2717" s="199"/>
      <c r="D2717" s="419">
        <v>4197</v>
      </c>
      <c r="E2717" s="6" t="s">
        <v>5437</v>
      </c>
      <c r="F2717" s="65">
        <v>11</v>
      </c>
      <c r="G2717" s="183" t="s">
        <v>4316</v>
      </c>
      <c r="H2717" s="65" t="s">
        <v>2950</v>
      </c>
      <c r="J2717" s="65" t="s">
        <v>2970</v>
      </c>
      <c r="M2717" s="206">
        <v>424</v>
      </c>
      <c r="R2717" s="260" t="s">
        <v>2953</v>
      </c>
      <c r="S2717" s="260" t="s">
        <v>3048</v>
      </c>
      <c r="Y2717" s="6" t="s">
        <v>3468</v>
      </c>
    </row>
    <row r="2718" spans="1:25">
      <c r="A2718" s="199"/>
      <c r="B2718" s="451">
        <v>5053</v>
      </c>
      <c r="C2718" s="199"/>
      <c r="D2718" s="419">
        <v>4198</v>
      </c>
      <c r="E2718" s="6" t="s">
        <v>5438</v>
      </c>
      <c r="F2718" s="65">
        <v>11</v>
      </c>
      <c r="G2718" s="183" t="s">
        <v>4316</v>
      </c>
      <c r="H2718" s="65" t="s">
        <v>2950</v>
      </c>
      <c r="J2718" s="65" t="s">
        <v>2970</v>
      </c>
      <c r="M2718" s="206">
        <v>424</v>
      </c>
      <c r="R2718" s="260" t="s">
        <v>2953</v>
      </c>
      <c r="S2718" s="260" t="s">
        <v>3048</v>
      </c>
      <c r="Y2718" s="6" t="s">
        <v>3468</v>
      </c>
    </row>
    <row r="2719" spans="1:25">
      <c r="A2719" s="199"/>
      <c r="B2719" s="451">
        <v>5054</v>
      </c>
      <c r="C2719" s="199"/>
      <c r="D2719" s="419">
        <v>4218</v>
      </c>
      <c r="E2719" s="6" t="s">
        <v>5439</v>
      </c>
      <c r="F2719" s="65">
        <v>11</v>
      </c>
      <c r="G2719" s="183" t="s">
        <v>4316</v>
      </c>
      <c r="H2719" s="65" t="s">
        <v>3924</v>
      </c>
      <c r="J2719" s="65" t="s">
        <v>3792</v>
      </c>
      <c r="M2719" s="206">
        <v>430</v>
      </c>
      <c r="R2719" s="260" t="s">
        <v>2953</v>
      </c>
      <c r="S2719" s="260" t="s">
        <v>2953</v>
      </c>
      <c r="Y2719" s="6" t="s">
        <v>2953</v>
      </c>
    </row>
    <row r="2720" spans="1:25">
      <c r="A2720" s="199"/>
      <c r="B2720" s="451">
        <v>5055</v>
      </c>
      <c r="C2720" s="199"/>
      <c r="D2720" s="419">
        <v>4219</v>
      </c>
      <c r="E2720" s="6" t="s">
        <v>5440</v>
      </c>
      <c r="F2720" s="65">
        <v>11</v>
      </c>
      <c r="G2720" s="183" t="s">
        <v>4316</v>
      </c>
      <c r="H2720" s="65" t="s">
        <v>3791</v>
      </c>
      <c r="J2720" s="65" t="s">
        <v>3792</v>
      </c>
      <c r="M2720" s="206">
        <v>431</v>
      </c>
      <c r="P2720" s="455" t="s">
        <v>3057</v>
      </c>
      <c r="R2720" s="260" t="s">
        <v>2953</v>
      </c>
      <c r="S2720" s="260" t="s">
        <v>2953</v>
      </c>
      <c r="Y2720" s="6" t="s">
        <v>2953</v>
      </c>
    </row>
    <row r="2721" spans="1:25">
      <c r="A2721" s="199"/>
      <c r="B2721" s="451">
        <v>5056</v>
      </c>
      <c r="C2721" s="199"/>
      <c r="D2721" s="419">
        <v>4222</v>
      </c>
      <c r="E2721" s="6" t="s">
        <v>5441</v>
      </c>
      <c r="F2721" s="65">
        <v>11</v>
      </c>
      <c r="G2721" s="183" t="s">
        <v>4316</v>
      </c>
      <c r="H2721" s="65" t="s">
        <v>2950</v>
      </c>
      <c r="J2721" s="65" t="s">
        <v>2970</v>
      </c>
      <c r="M2721" s="206">
        <v>432</v>
      </c>
      <c r="R2721" s="260" t="s">
        <v>2953</v>
      </c>
      <c r="S2721" s="260" t="s">
        <v>3048</v>
      </c>
      <c r="Y2721" s="6" t="s">
        <v>2953</v>
      </c>
    </row>
    <row r="2722" spans="1:25">
      <c r="A2722" s="199"/>
      <c r="B2722" s="451">
        <v>5057</v>
      </c>
      <c r="C2722" s="199"/>
      <c r="D2722" s="419">
        <v>4230</v>
      </c>
      <c r="E2722" s="6" t="s">
        <v>5442</v>
      </c>
      <c r="F2722" s="65">
        <v>11</v>
      </c>
      <c r="G2722" s="183" t="s">
        <v>4316</v>
      </c>
      <c r="H2722" s="65" t="s">
        <v>2950</v>
      </c>
      <c r="J2722" s="65" t="s">
        <v>2970</v>
      </c>
      <c r="M2722" s="206">
        <v>436</v>
      </c>
      <c r="R2722" s="260" t="s">
        <v>2953</v>
      </c>
      <c r="S2722" s="260" t="s">
        <v>3048</v>
      </c>
      <c r="Y2722" s="6" t="s">
        <v>2953</v>
      </c>
    </row>
    <row r="2723" spans="1:25">
      <c r="A2723" s="199"/>
      <c r="B2723" s="451">
        <v>5058</v>
      </c>
      <c r="C2723" s="199"/>
      <c r="D2723" s="419">
        <v>4233</v>
      </c>
      <c r="E2723" s="6" t="s">
        <v>5443</v>
      </c>
      <c r="F2723" s="65">
        <v>11</v>
      </c>
      <c r="G2723" s="183" t="s">
        <v>4316</v>
      </c>
      <c r="H2723" s="65" t="s">
        <v>2950</v>
      </c>
      <c r="J2723" s="65" t="s">
        <v>2970</v>
      </c>
      <c r="M2723" s="206">
        <v>437</v>
      </c>
      <c r="R2723" s="260" t="s">
        <v>2953</v>
      </c>
      <c r="S2723" s="260" t="s">
        <v>3048</v>
      </c>
      <c r="Y2723" s="6" t="s">
        <v>2953</v>
      </c>
    </row>
    <row r="2724" spans="1:25">
      <c r="A2724" s="199"/>
      <c r="B2724" s="451">
        <v>5059</v>
      </c>
      <c r="C2724" s="199"/>
      <c r="D2724" s="419">
        <v>4236</v>
      </c>
      <c r="E2724" s="6" t="s">
        <v>5444</v>
      </c>
      <c r="F2724" s="65">
        <v>11</v>
      </c>
      <c r="G2724" s="183" t="s">
        <v>4316</v>
      </c>
      <c r="H2724" s="65" t="s">
        <v>2950</v>
      </c>
      <c r="J2724" s="65" t="s">
        <v>2970</v>
      </c>
      <c r="M2724" s="206">
        <v>438</v>
      </c>
      <c r="R2724" s="260" t="s">
        <v>2953</v>
      </c>
      <c r="S2724" s="260" t="s">
        <v>3048</v>
      </c>
      <c r="Y2724" s="6" t="s">
        <v>2953</v>
      </c>
    </row>
    <row r="2725" spans="1:25">
      <c r="A2725" s="199"/>
      <c r="B2725" s="451">
        <v>5060</v>
      </c>
      <c r="C2725" s="199"/>
      <c r="D2725" s="419" t="e">
        <v>#N/A</v>
      </c>
      <c r="E2725" s="6" t="s">
        <v>5445</v>
      </c>
      <c r="F2725" s="65">
        <v>11</v>
      </c>
      <c r="G2725" s="183" t="s">
        <v>4316</v>
      </c>
      <c r="H2725" s="65" t="s">
        <v>2950</v>
      </c>
      <c r="J2725" s="65" t="s">
        <v>2970</v>
      </c>
      <c r="M2725" s="206">
        <v>422</v>
      </c>
      <c r="R2725" s="260" t="s">
        <v>2953</v>
      </c>
      <c r="S2725" s="260" t="s">
        <v>2953</v>
      </c>
      <c r="X2725" s="65" t="s">
        <v>3883</v>
      </c>
      <c r="Y2725" s="6" t="s">
        <v>2953</v>
      </c>
    </row>
    <row r="2726" spans="1:25">
      <c r="A2726" s="199"/>
      <c r="B2726" s="451">
        <v>5061</v>
      </c>
      <c r="C2726" s="199"/>
      <c r="D2726" s="419" t="e">
        <v>#N/A</v>
      </c>
      <c r="E2726" s="6" t="s">
        <v>5446</v>
      </c>
      <c r="F2726" s="65">
        <v>11</v>
      </c>
      <c r="G2726" s="183" t="s">
        <v>4316</v>
      </c>
      <c r="H2726" s="65" t="s">
        <v>2950</v>
      </c>
      <c r="J2726" s="65" t="s">
        <v>2970</v>
      </c>
      <c r="M2726" s="206">
        <v>422</v>
      </c>
      <c r="R2726" s="260" t="s">
        <v>2953</v>
      </c>
      <c r="S2726" s="260" t="s">
        <v>2953</v>
      </c>
      <c r="X2726" s="65" t="s">
        <v>3883</v>
      </c>
      <c r="Y2726" s="6" t="s">
        <v>2953</v>
      </c>
    </row>
    <row r="2727" spans="1:25">
      <c r="A2727" s="199"/>
      <c r="B2727" s="451">
        <v>5062</v>
      </c>
      <c r="C2727" s="199"/>
      <c r="D2727" s="419" t="e">
        <v>#N/A</v>
      </c>
      <c r="E2727" s="6" t="s">
        <v>5447</v>
      </c>
      <c r="F2727" s="65">
        <v>11</v>
      </c>
      <c r="G2727" s="183" t="s">
        <v>4316</v>
      </c>
      <c r="H2727" s="65" t="s">
        <v>2950</v>
      </c>
      <c r="J2727" s="65" t="s">
        <v>2970</v>
      </c>
      <c r="M2727" s="206">
        <v>422</v>
      </c>
      <c r="R2727" s="260" t="s">
        <v>2953</v>
      </c>
      <c r="S2727" s="260" t="s">
        <v>2953</v>
      </c>
      <c r="X2727" s="65" t="s">
        <v>3883</v>
      </c>
      <c r="Y2727" s="6" t="s">
        <v>2953</v>
      </c>
    </row>
    <row r="2728" spans="1:25">
      <c r="A2728" s="199"/>
      <c r="B2728" s="451">
        <v>5063</v>
      </c>
      <c r="C2728" s="199"/>
      <c r="D2728" s="419" t="e">
        <v>#N/A</v>
      </c>
      <c r="E2728" s="6" t="s">
        <v>5448</v>
      </c>
      <c r="F2728" s="65">
        <v>11</v>
      </c>
      <c r="G2728" s="183" t="s">
        <v>4316</v>
      </c>
      <c r="H2728" s="65" t="s">
        <v>2950</v>
      </c>
      <c r="J2728" s="65" t="s">
        <v>2970</v>
      </c>
      <c r="M2728" s="206">
        <v>422</v>
      </c>
      <c r="R2728" s="260" t="s">
        <v>2953</v>
      </c>
      <c r="S2728" s="260" t="s">
        <v>2953</v>
      </c>
      <c r="X2728" s="65" t="s">
        <v>3883</v>
      </c>
      <c r="Y2728" s="6" t="s">
        <v>2953</v>
      </c>
    </row>
    <row r="2729" spans="1:25">
      <c r="A2729" s="199"/>
      <c r="B2729" s="451">
        <v>5064</v>
      </c>
      <c r="C2729" s="199"/>
      <c r="D2729" s="419" t="e">
        <v>#N/A</v>
      </c>
      <c r="E2729" s="6" t="s">
        <v>5449</v>
      </c>
      <c r="F2729" s="65">
        <v>11</v>
      </c>
      <c r="G2729" s="183" t="s">
        <v>4316</v>
      </c>
      <c r="H2729" s="65" t="s">
        <v>2950</v>
      </c>
      <c r="J2729" s="65" t="s">
        <v>2970</v>
      </c>
      <c r="M2729" s="206">
        <v>422</v>
      </c>
      <c r="R2729" s="260" t="s">
        <v>2953</v>
      </c>
      <c r="S2729" s="260" t="s">
        <v>2953</v>
      </c>
      <c r="X2729" s="65" t="s">
        <v>3883</v>
      </c>
      <c r="Y2729" s="6" t="s">
        <v>2953</v>
      </c>
    </row>
    <row r="2730" spans="1:25">
      <c r="A2730" s="199"/>
      <c r="B2730" s="451">
        <v>5065</v>
      </c>
      <c r="C2730" s="199"/>
      <c r="D2730" s="419" t="e">
        <v>#N/A</v>
      </c>
      <c r="E2730" s="6" t="s">
        <v>5450</v>
      </c>
      <c r="F2730" s="65">
        <v>11</v>
      </c>
      <c r="G2730" s="183" t="s">
        <v>4316</v>
      </c>
      <c r="H2730" s="65" t="s">
        <v>2950</v>
      </c>
      <c r="J2730" s="65" t="s">
        <v>2970</v>
      </c>
      <c r="M2730" s="206">
        <v>422</v>
      </c>
      <c r="R2730" s="260" t="s">
        <v>2953</v>
      </c>
      <c r="S2730" s="260" t="s">
        <v>2953</v>
      </c>
      <c r="X2730" s="65" t="s">
        <v>3883</v>
      </c>
      <c r="Y2730" s="6" t="s">
        <v>2953</v>
      </c>
    </row>
    <row r="2731" spans="1:25">
      <c r="A2731" s="199"/>
      <c r="B2731" s="451">
        <v>5066</v>
      </c>
      <c r="C2731" s="199"/>
      <c r="D2731" s="419" t="e">
        <v>#N/A</v>
      </c>
      <c r="E2731" s="6" t="s">
        <v>5451</v>
      </c>
      <c r="F2731" s="65">
        <v>11</v>
      </c>
      <c r="G2731" s="183" t="s">
        <v>4316</v>
      </c>
      <c r="H2731" s="65" t="s">
        <v>2950</v>
      </c>
      <c r="J2731" s="65" t="s">
        <v>2970</v>
      </c>
      <c r="M2731" s="206">
        <v>422</v>
      </c>
      <c r="R2731" s="260" t="s">
        <v>2953</v>
      </c>
      <c r="S2731" s="260" t="s">
        <v>2953</v>
      </c>
      <c r="X2731" s="65" t="s">
        <v>3883</v>
      </c>
      <c r="Y2731" s="6" t="s">
        <v>2953</v>
      </c>
    </row>
    <row r="2732" spans="1:25">
      <c r="A2732" s="199"/>
      <c r="B2732" s="451">
        <v>5067</v>
      </c>
      <c r="C2732" s="199"/>
      <c r="D2732" s="419" t="e">
        <v>#N/A</v>
      </c>
      <c r="E2732" s="6" t="s">
        <v>5452</v>
      </c>
      <c r="F2732" s="65">
        <v>11</v>
      </c>
      <c r="G2732" s="183" t="s">
        <v>4316</v>
      </c>
      <c r="H2732" s="65" t="s">
        <v>2950</v>
      </c>
      <c r="J2732" s="65" t="s">
        <v>2970</v>
      </c>
      <c r="M2732" s="206">
        <v>422</v>
      </c>
      <c r="R2732" s="260" t="s">
        <v>2953</v>
      </c>
      <c r="S2732" s="260" t="s">
        <v>2953</v>
      </c>
      <c r="X2732" s="65" t="s">
        <v>3883</v>
      </c>
      <c r="Y2732" s="6" t="s">
        <v>2953</v>
      </c>
    </row>
    <row r="2733" spans="1:25">
      <c r="A2733" s="199"/>
      <c r="B2733" s="451">
        <v>5068</v>
      </c>
      <c r="C2733" s="199"/>
      <c r="D2733" s="419" t="e">
        <v>#N/A</v>
      </c>
      <c r="E2733" s="6" t="s">
        <v>5453</v>
      </c>
      <c r="F2733" s="65">
        <v>11</v>
      </c>
      <c r="G2733" s="183" t="s">
        <v>4316</v>
      </c>
      <c r="H2733" s="65" t="s">
        <v>2950</v>
      </c>
      <c r="J2733" s="65" t="s">
        <v>2970</v>
      </c>
      <c r="M2733" s="206">
        <v>422</v>
      </c>
      <c r="R2733" s="260" t="s">
        <v>2953</v>
      </c>
      <c r="S2733" s="260" t="s">
        <v>2953</v>
      </c>
      <c r="X2733" s="65" t="s">
        <v>3883</v>
      </c>
      <c r="Y2733" s="6" t="s">
        <v>2953</v>
      </c>
    </row>
    <row r="2734" spans="1:25">
      <c r="A2734" s="199"/>
      <c r="B2734" s="451">
        <v>5069</v>
      </c>
      <c r="C2734" s="199"/>
      <c r="D2734" s="419" t="e">
        <v>#N/A</v>
      </c>
      <c r="E2734" s="6" t="s">
        <v>5454</v>
      </c>
      <c r="F2734" s="65">
        <v>11</v>
      </c>
      <c r="G2734" s="183" t="s">
        <v>4316</v>
      </c>
      <c r="H2734" s="65" t="s">
        <v>2950</v>
      </c>
      <c r="J2734" s="65" t="s">
        <v>2970</v>
      </c>
      <c r="M2734" s="206">
        <v>422</v>
      </c>
      <c r="R2734" s="260" t="s">
        <v>2953</v>
      </c>
      <c r="S2734" s="260" t="s">
        <v>2953</v>
      </c>
      <c r="X2734" s="65" t="s">
        <v>3883</v>
      </c>
      <c r="Y2734" s="6" t="s">
        <v>2953</v>
      </c>
    </row>
    <row r="2735" spans="1:25">
      <c r="A2735" s="199"/>
      <c r="B2735" s="451">
        <v>5070</v>
      </c>
      <c r="C2735" s="199"/>
      <c r="D2735" s="419" t="e">
        <v>#N/A</v>
      </c>
      <c r="E2735" s="6" t="s">
        <v>5455</v>
      </c>
      <c r="F2735" s="65">
        <v>11</v>
      </c>
      <c r="G2735" s="183" t="s">
        <v>4316</v>
      </c>
      <c r="H2735" s="65" t="s">
        <v>2950</v>
      </c>
      <c r="J2735" s="65" t="s">
        <v>2970</v>
      </c>
      <c r="M2735" s="206">
        <v>422</v>
      </c>
      <c r="R2735" s="260" t="s">
        <v>2953</v>
      </c>
      <c r="S2735" s="260" t="s">
        <v>2953</v>
      </c>
      <c r="X2735" s="65" t="s">
        <v>3883</v>
      </c>
      <c r="Y2735" s="6" t="s">
        <v>2953</v>
      </c>
    </row>
    <row r="2736" spans="1:25">
      <c r="A2736" s="199"/>
      <c r="B2736" s="451">
        <v>5071</v>
      </c>
      <c r="C2736" s="199"/>
      <c r="D2736" s="419" t="e">
        <v>#N/A</v>
      </c>
      <c r="E2736" s="6" t="s">
        <v>5456</v>
      </c>
      <c r="F2736" s="65">
        <v>11</v>
      </c>
      <c r="G2736" s="183" t="s">
        <v>4316</v>
      </c>
      <c r="H2736" s="65" t="s">
        <v>2950</v>
      </c>
      <c r="J2736" s="65" t="s">
        <v>2970</v>
      </c>
      <c r="M2736" s="206">
        <v>422</v>
      </c>
      <c r="R2736" s="260" t="s">
        <v>2953</v>
      </c>
      <c r="S2736" s="260" t="s">
        <v>2953</v>
      </c>
      <c r="X2736" s="65" t="s">
        <v>3883</v>
      </c>
      <c r="Y2736" s="6" t="s">
        <v>2953</v>
      </c>
    </row>
    <row r="2737" spans="1:25">
      <c r="A2737" s="199"/>
      <c r="B2737" s="451">
        <v>5072</v>
      </c>
      <c r="C2737" s="199"/>
      <c r="D2737" s="419" t="e">
        <v>#N/A</v>
      </c>
      <c r="E2737" s="6" t="s">
        <v>5457</v>
      </c>
      <c r="F2737" s="65">
        <v>11</v>
      </c>
      <c r="G2737" s="183" t="s">
        <v>4316</v>
      </c>
      <c r="H2737" s="65" t="s">
        <v>2950</v>
      </c>
      <c r="J2737" s="65" t="s">
        <v>2970</v>
      </c>
      <c r="M2737" s="206">
        <v>422</v>
      </c>
      <c r="R2737" s="260" t="s">
        <v>2953</v>
      </c>
      <c r="S2737" s="260" t="s">
        <v>2953</v>
      </c>
      <c r="X2737" s="65" t="s">
        <v>3883</v>
      </c>
      <c r="Y2737" s="6" t="s">
        <v>2953</v>
      </c>
    </row>
    <row r="2738" spans="1:25">
      <c r="A2738" s="199"/>
      <c r="B2738" s="451">
        <v>5073</v>
      </c>
      <c r="C2738" s="199"/>
      <c r="D2738" s="419" t="e">
        <v>#N/A</v>
      </c>
      <c r="E2738" s="6" t="s">
        <v>5458</v>
      </c>
      <c r="F2738" s="65">
        <v>11</v>
      </c>
      <c r="G2738" s="183" t="s">
        <v>4316</v>
      </c>
      <c r="H2738" s="65" t="s">
        <v>2950</v>
      </c>
      <c r="J2738" s="65" t="s">
        <v>2970</v>
      </c>
      <c r="M2738" s="206">
        <v>422</v>
      </c>
      <c r="R2738" s="260" t="s">
        <v>2953</v>
      </c>
      <c r="S2738" s="260" t="s">
        <v>2953</v>
      </c>
      <c r="X2738" s="65" t="s">
        <v>3883</v>
      </c>
      <c r="Y2738" s="6" t="s">
        <v>2953</v>
      </c>
    </row>
    <row r="2739" spans="1:25">
      <c r="A2739" s="199"/>
      <c r="B2739" s="451">
        <v>5074</v>
      </c>
      <c r="C2739" s="199"/>
      <c r="D2739" s="419" t="e">
        <v>#N/A</v>
      </c>
      <c r="E2739" s="6" t="s">
        <v>5459</v>
      </c>
      <c r="F2739" s="65">
        <v>11</v>
      </c>
      <c r="G2739" s="183" t="s">
        <v>4316</v>
      </c>
      <c r="H2739" s="65" t="s">
        <v>2950</v>
      </c>
      <c r="J2739" s="65" t="s">
        <v>2970</v>
      </c>
      <c r="M2739" s="206">
        <v>422</v>
      </c>
      <c r="R2739" s="260" t="s">
        <v>2953</v>
      </c>
      <c r="S2739" s="260" t="s">
        <v>2953</v>
      </c>
      <c r="X2739" s="65" t="s">
        <v>3883</v>
      </c>
      <c r="Y2739" s="6" t="s">
        <v>2953</v>
      </c>
    </row>
    <row r="2740" spans="1:25">
      <c r="A2740" s="199"/>
      <c r="B2740" s="451">
        <v>5075</v>
      </c>
      <c r="C2740" s="199"/>
      <c r="D2740" s="419" t="e">
        <v>#N/A</v>
      </c>
      <c r="E2740" s="6" t="s">
        <v>5460</v>
      </c>
      <c r="F2740" s="65">
        <v>11</v>
      </c>
      <c r="G2740" s="183" t="s">
        <v>4316</v>
      </c>
      <c r="H2740" s="65" t="s">
        <v>2950</v>
      </c>
      <c r="J2740" s="65" t="s">
        <v>2970</v>
      </c>
      <c r="M2740" s="206">
        <v>422</v>
      </c>
      <c r="R2740" s="260" t="s">
        <v>2953</v>
      </c>
      <c r="S2740" s="260" t="s">
        <v>2953</v>
      </c>
      <c r="X2740" s="65" t="s">
        <v>3883</v>
      </c>
      <c r="Y2740" s="6" t="s">
        <v>2953</v>
      </c>
    </row>
    <row r="2741" spans="1:25">
      <c r="A2741" s="199"/>
      <c r="B2741" s="451">
        <v>5076</v>
      </c>
      <c r="C2741" s="199"/>
      <c r="D2741" s="419" t="e">
        <v>#N/A</v>
      </c>
      <c r="E2741" s="6" t="s">
        <v>5461</v>
      </c>
      <c r="F2741" s="65">
        <v>11</v>
      </c>
      <c r="G2741" s="183" t="s">
        <v>4316</v>
      </c>
      <c r="H2741" s="65" t="s">
        <v>2950</v>
      </c>
      <c r="J2741" s="65" t="s">
        <v>2970</v>
      </c>
      <c r="M2741" s="206">
        <v>422</v>
      </c>
      <c r="R2741" s="260" t="s">
        <v>2953</v>
      </c>
      <c r="S2741" s="260" t="s">
        <v>2953</v>
      </c>
      <c r="X2741" s="65" t="s">
        <v>3883</v>
      </c>
      <c r="Y2741" s="6" t="s">
        <v>2953</v>
      </c>
    </row>
    <row r="2742" spans="1:25">
      <c r="A2742" s="199"/>
      <c r="B2742" s="451">
        <v>5077</v>
      </c>
      <c r="C2742" s="199"/>
      <c r="D2742" s="419" t="e">
        <v>#N/A</v>
      </c>
      <c r="E2742" s="6" t="s">
        <v>5462</v>
      </c>
      <c r="F2742" s="65">
        <v>11</v>
      </c>
      <c r="G2742" s="183" t="s">
        <v>4316</v>
      </c>
      <c r="H2742" s="65" t="s">
        <v>2950</v>
      </c>
      <c r="J2742" s="65" t="s">
        <v>2970</v>
      </c>
      <c r="M2742" s="206">
        <v>422</v>
      </c>
      <c r="R2742" s="260" t="s">
        <v>2953</v>
      </c>
      <c r="S2742" s="260" t="s">
        <v>2953</v>
      </c>
      <c r="X2742" s="65" t="s">
        <v>3883</v>
      </c>
      <c r="Y2742" s="6" t="s">
        <v>2953</v>
      </c>
    </row>
    <row r="2743" spans="1:25">
      <c r="A2743" s="199"/>
      <c r="B2743" s="451">
        <v>5078</v>
      </c>
      <c r="C2743" s="199"/>
      <c r="D2743" s="419" t="e">
        <v>#N/A</v>
      </c>
      <c r="E2743" s="6" t="s">
        <v>5463</v>
      </c>
      <c r="F2743" s="65">
        <v>11</v>
      </c>
      <c r="G2743" s="183" t="s">
        <v>4316</v>
      </c>
      <c r="H2743" s="65" t="s">
        <v>2950</v>
      </c>
      <c r="J2743" s="65" t="s">
        <v>2970</v>
      </c>
      <c r="M2743" s="206">
        <v>422</v>
      </c>
      <c r="R2743" s="260" t="s">
        <v>2953</v>
      </c>
      <c r="S2743" s="260" t="s">
        <v>2953</v>
      </c>
      <c r="X2743" s="65" t="s">
        <v>3883</v>
      </c>
      <c r="Y2743" s="6" t="s">
        <v>2953</v>
      </c>
    </row>
    <row r="2744" spans="1:25">
      <c r="A2744" s="199"/>
      <c r="B2744" s="451">
        <v>5079</v>
      </c>
      <c r="C2744" s="199"/>
      <c r="D2744" s="419" t="e">
        <v>#N/A</v>
      </c>
      <c r="E2744" s="6" t="s">
        <v>5464</v>
      </c>
      <c r="F2744" s="65">
        <v>11</v>
      </c>
      <c r="G2744" s="183" t="s">
        <v>4316</v>
      </c>
      <c r="H2744" s="65" t="s">
        <v>2950</v>
      </c>
      <c r="J2744" s="65" t="s">
        <v>2970</v>
      </c>
      <c r="M2744" s="206">
        <v>422</v>
      </c>
      <c r="R2744" s="260" t="s">
        <v>2953</v>
      </c>
      <c r="S2744" s="260" t="s">
        <v>2953</v>
      </c>
      <c r="X2744" s="65" t="s">
        <v>3883</v>
      </c>
      <c r="Y2744" s="6" t="s">
        <v>2953</v>
      </c>
    </row>
    <row r="2745" spans="1:25">
      <c r="A2745" s="199"/>
      <c r="B2745" s="451">
        <v>5080</v>
      </c>
      <c r="C2745" s="199"/>
      <c r="D2745" s="419" t="e">
        <v>#N/A</v>
      </c>
      <c r="E2745" s="6" t="s">
        <v>5465</v>
      </c>
      <c r="F2745" s="65">
        <v>11</v>
      </c>
      <c r="G2745" s="183" t="s">
        <v>4316</v>
      </c>
      <c r="H2745" s="65" t="s">
        <v>2950</v>
      </c>
      <c r="J2745" s="65" t="s">
        <v>2970</v>
      </c>
      <c r="M2745" s="206">
        <v>422</v>
      </c>
      <c r="R2745" s="260" t="s">
        <v>2953</v>
      </c>
      <c r="S2745" s="260" t="s">
        <v>2953</v>
      </c>
      <c r="X2745" s="65" t="s">
        <v>3883</v>
      </c>
      <c r="Y2745" s="6" t="s">
        <v>2953</v>
      </c>
    </row>
    <row r="2746" spans="1:25">
      <c r="A2746" s="199"/>
      <c r="B2746" s="451">
        <v>5081</v>
      </c>
      <c r="C2746" s="199"/>
      <c r="D2746" s="419" t="e">
        <v>#N/A</v>
      </c>
      <c r="E2746" s="6" t="s">
        <v>5466</v>
      </c>
      <c r="F2746" s="65">
        <v>11</v>
      </c>
      <c r="G2746" s="183" t="s">
        <v>4316</v>
      </c>
      <c r="H2746" s="65" t="s">
        <v>2950</v>
      </c>
      <c r="J2746" s="65" t="s">
        <v>2970</v>
      </c>
      <c r="M2746" s="206">
        <v>422</v>
      </c>
      <c r="R2746" s="260" t="s">
        <v>2953</v>
      </c>
      <c r="S2746" s="260" t="s">
        <v>2953</v>
      </c>
      <c r="X2746" s="65" t="s">
        <v>3883</v>
      </c>
      <c r="Y2746" s="6" t="s">
        <v>2953</v>
      </c>
    </row>
    <row r="2747" spans="1:25">
      <c r="A2747" s="199"/>
      <c r="B2747" s="451">
        <v>5082</v>
      </c>
      <c r="C2747" s="199"/>
      <c r="D2747" s="419" t="e">
        <v>#N/A</v>
      </c>
      <c r="E2747" s="6" t="s">
        <v>5467</v>
      </c>
      <c r="F2747" s="65">
        <v>11</v>
      </c>
      <c r="G2747" s="183" t="s">
        <v>4316</v>
      </c>
      <c r="H2747" s="65" t="s">
        <v>2950</v>
      </c>
      <c r="J2747" s="65" t="s">
        <v>2970</v>
      </c>
      <c r="M2747" s="206">
        <v>422</v>
      </c>
      <c r="R2747" s="260" t="s">
        <v>2953</v>
      </c>
      <c r="S2747" s="260" t="s">
        <v>2953</v>
      </c>
      <c r="X2747" s="65" t="s">
        <v>3883</v>
      </c>
      <c r="Y2747" s="6" t="s">
        <v>2953</v>
      </c>
    </row>
    <row r="2748" spans="1:25">
      <c r="A2748" s="199"/>
      <c r="B2748" s="451">
        <v>5083</v>
      </c>
      <c r="C2748" s="199"/>
      <c r="D2748" s="419" t="e">
        <v>#N/A</v>
      </c>
      <c r="E2748" s="6" t="s">
        <v>5468</v>
      </c>
      <c r="F2748" s="65">
        <v>11</v>
      </c>
      <c r="G2748" s="183" t="s">
        <v>4316</v>
      </c>
      <c r="H2748" s="65" t="s">
        <v>2950</v>
      </c>
      <c r="J2748" s="65" t="s">
        <v>2970</v>
      </c>
      <c r="M2748" s="206">
        <v>422</v>
      </c>
      <c r="R2748" s="260" t="s">
        <v>2953</v>
      </c>
      <c r="S2748" s="260" t="s">
        <v>2953</v>
      </c>
      <c r="X2748" s="65" t="s">
        <v>3883</v>
      </c>
      <c r="Y2748" s="6" t="s">
        <v>2953</v>
      </c>
    </row>
    <row r="2749" spans="1:25">
      <c r="A2749" s="199"/>
      <c r="B2749" s="451">
        <v>5084</v>
      </c>
      <c r="C2749" s="199"/>
      <c r="D2749" s="419" t="e">
        <v>#N/A</v>
      </c>
      <c r="E2749" s="6" t="s">
        <v>5469</v>
      </c>
      <c r="F2749" s="65">
        <v>11</v>
      </c>
      <c r="G2749" s="183" t="s">
        <v>4316</v>
      </c>
      <c r="H2749" s="65" t="s">
        <v>2950</v>
      </c>
      <c r="J2749" s="65" t="s">
        <v>2970</v>
      </c>
      <c r="M2749" s="206">
        <v>422</v>
      </c>
      <c r="R2749" s="260" t="s">
        <v>2953</v>
      </c>
      <c r="S2749" s="260" t="s">
        <v>2953</v>
      </c>
      <c r="X2749" s="65" t="s">
        <v>3883</v>
      </c>
      <c r="Y2749" s="6" t="s">
        <v>2953</v>
      </c>
    </row>
    <row r="2750" spans="1:25">
      <c r="A2750" s="199"/>
      <c r="B2750" s="451">
        <v>5085</v>
      </c>
      <c r="C2750" s="199"/>
      <c r="D2750" s="419" t="e">
        <v>#N/A</v>
      </c>
      <c r="E2750" s="6" t="s">
        <v>5470</v>
      </c>
      <c r="F2750" s="65">
        <v>11</v>
      </c>
      <c r="G2750" s="183" t="s">
        <v>4316</v>
      </c>
      <c r="H2750" s="65" t="s">
        <v>2950</v>
      </c>
      <c r="J2750" s="65" t="s">
        <v>2970</v>
      </c>
      <c r="M2750" s="206">
        <v>422</v>
      </c>
      <c r="R2750" s="260" t="s">
        <v>2953</v>
      </c>
      <c r="S2750" s="260" t="s">
        <v>2953</v>
      </c>
      <c r="X2750" s="65" t="s">
        <v>3883</v>
      </c>
      <c r="Y2750" s="6" t="s">
        <v>2953</v>
      </c>
    </row>
    <row r="2751" spans="1:25">
      <c r="A2751" s="199"/>
      <c r="B2751" s="451">
        <v>5086</v>
      </c>
      <c r="C2751" s="199"/>
      <c r="D2751" s="419" t="e">
        <v>#N/A</v>
      </c>
      <c r="E2751" s="6" t="s">
        <v>5471</v>
      </c>
      <c r="F2751" s="65">
        <v>11</v>
      </c>
      <c r="G2751" s="183" t="s">
        <v>4316</v>
      </c>
      <c r="H2751" s="65" t="s">
        <v>2950</v>
      </c>
      <c r="J2751" s="65" t="s">
        <v>2970</v>
      </c>
      <c r="M2751" s="206">
        <v>422</v>
      </c>
      <c r="R2751" s="260" t="s">
        <v>2953</v>
      </c>
      <c r="S2751" s="260" t="s">
        <v>2953</v>
      </c>
      <c r="X2751" s="65" t="s">
        <v>3883</v>
      </c>
      <c r="Y2751" s="6" t="s">
        <v>2953</v>
      </c>
    </row>
    <row r="2752" spans="1:25">
      <c r="A2752" s="199"/>
      <c r="B2752" s="451">
        <v>5087</v>
      </c>
      <c r="C2752" s="199"/>
      <c r="D2752" s="419" t="e">
        <v>#N/A</v>
      </c>
      <c r="E2752" s="6" t="s">
        <v>5472</v>
      </c>
      <c r="F2752" s="65">
        <v>11</v>
      </c>
      <c r="G2752" s="183" t="s">
        <v>4316</v>
      </c>
      <c r="H2752" s="65" t="s">
        <v>2950</v>
      </c>
      <c r="J2752" s="65" t="s">
        <v>2970</v>
      </c>
      <c r="M2752" s="206">
        <v>422</v>
      </c>
      <c r="R2752" s="260" t="s">
        <v>2953</v>
      </c>
      <c r="S2752" s="260" t="s">
        <v>2953</v>
      </c>
      <c r="X2752" s="65" t="s">
        <v>3883</v>
      </c>
      <c r="Y2752" s="6" t="s">
        <v>2953</v>
      </c>
    </row>
    <row r="2753" spans="1:25">
      <c r="A2753" s="199"/>
      <c r="B2753" s="451">
        <v>5088</v>
      </c>
      <c r="C2753" s="199"/>
      <c r="D2753" s="419" t="e">
        <v>#N/A</v>
      </c>
      <c r="E2753" s="6" t="s">
        <v>5473</v>
      </c>
      <c r="F2753" s="65">
        <v>11</v>
      </c>
      <c r="G2753" s="183" t="s">
        <v>4316</v>
      </c>
      <c r="H2753" s="65" t="s">
        <v>2950</v>
      </c>
      <c r="J2753" s="65" t="s">
        <v>2970</v>
      </c>
      <c r="M2753" s="206">
        <v>422</v>
      </c>
      <c r="R2753" s="260" t="s">
        <v>2953</v>
      </c>
      <c r="S2753" s="260" t="s">
        <v>2953</v>
      </c>
      <c r="X2753" s="65" t="s">
        <v>3883</v>
      </c>
      <c r="Y2753" s="6" t="s">
        <v>2953</v>
      </c>
    </row>
    <row r="2754" spans="1:25">
      <c r="A2754" s="199"/>
      <c r="B2754" s="451">
        <v>5089</v>
      </c>
      <c r="C2754" s="199"/>
      <c r="D2754" s="419" t="e">
        <v>#N/A</v>
      </c>
      <c r="E2754" s="6" t="s">
        <v>5474</v>
      </c>
      <c r="F2754" s="65">
        <v>11</v>
      </c>
      <c r="G2754" s="183" t="s">
        <v>4316</v>
      </c>
      <c r="H2754" s="65" t="s">
        <v>2950</v>
      </c>
      <c r="J2754" s="65" t="s">
        <v>2970</v>
      </c>
      <c r="M2754" s="206">
        <v>422</v>
      </c>
      <c r="R2754" s="260" t="s">
        <v>2953</v>
      </c>
      <c r="S2754" s="260" t="s">
        <v>2953</v>
      </c>
      <c r="X2754" s="65" t="s">
        <v>3883</v>
      </c>
      <c r="Y2754" s="6" t="s">
        <v>2953</v>
      </c>
    </row>
    <row r="2755" spans="1:25">
      <c r="A2755" s="199"/>
      <c r="B2755" s="451">
        <v>5090</v>
      </c>
      <c r="C2755" s="199"/>
      <c r="D2755" s="419" t="e">
        <v>#N/A</v>
      </c>
      <c r="E2755" s="6" t="s">
        <v>5475</v>
      </c>
      <c r="F2755" s="65">
        <v>11</v>
      </c>
      <c r="G2755" s="183" t="s">
        <v>4316</v>
      </c>
      <c r="H2755" s="65" t="s">
        <v>2950</v>
      </c>
      <c r="J2755" s="65" t="s">
        <v>2970</v>
      </c>
      <c r="M2755" s="206">
        <v>422</v>
      </c>
      <c r="R2755" s="260" t="s">
        <v>2953</v>
      </c>
      <c r="S2755" s="260" t="s">
        <v>2953</v>
      </c>
      <c r="X2755" s="65" t="s">
        <v>3883</v>
      </c>
      <c r="Y2755" s="6" t="s">
        <v>2953</v>
      </c>
    </row>
    <row r="2756" spans="1:25">
      <c r="A2756" s="199"/>
      <c r="B2756" s="451">
        <v>5091</v>
      </c>
      <c r="C2756" s="199"/>
      <c r="D2756" s="419" t="e">
        <v>#N/A</v>
      </c>
      <c r="E2756" s="6" t="s">
        <v>5476</v>
      </c>
      <c r="F2756" s="65">
        <v>11</v>
      </c>
      <c r="G2756" s="183" t="s">
        <v>4316</v>
      </c>
      <c r="H2756" s="65" t="s">
        <v>2950</v>
      </c>
      <c r="J2756" s="65" t="s">
        <v>2970</v>
      </c>
      <c r="M2756" s="206">
        <v>422</v>
      </c>
      <c r="R2756" s="260" t="s">
        <v>2953</v>
      </c>
      <c r="S2756" s="260" t="s">
        <v>2953</v>
      </c>
      <c r="X2756" s="65" t="s">
        <v>3883</v>
      </c>
      <c r="Y2756" s="6" t="s">
        <v>2953</v>
      </c>
    </row>
    <row r="2757" spans="1:25">
      <c r="A2757" s="199"/>
      <c r="B2757" s="451">
        <v>5092</v>
      </c>
      <c r="C2757" s="199"/>
      <c r="D2757" s="419" t="e">
        <v>#N/A</v>
      </c>
      <c r="E2757" s="6" t="s">
        <v>5477</v>
      </c>
      <c r="F2757" s="65">
        <v>11</v>
      </c>
      <c r="G2757" s="183" t="s">
        <v>4316</v>
      </c>
      <c r="H2757" s="65" t="s">
        <v>2950</v>
      </c>
      <c r="J2757" s="65" t="s">
        <v>2970</v>
      </c>
      <c r="M2757" s="206">
        <v>422</v>
      </c>
      <c r="R2757" s="260" t="s">
        <v>2953</v>
      </c>
      <c r="S2757" s="260" t="s">
        <v>2953</v>
      </c>
      <c r="X2757" s="65" t="s">
        <v>3883</v>
      </c>
      <c r="Y2757" s="6" t="s">
        <v>2953</v>
      </c>
    </row>
    <row r="2758" spans="1:25">
      <c r="A2758" s="199"/>
      <c r="B2758" s="451">
        <v>5093</v>
      </c>
      <c r="C2758" s="199"/>
      <c r="D2758" s="419" t="e">
        <v>#N/A</v>
      </c>
      <c r="E2758" s="6" t="s">
        <v>5478</v>
      </c>
      <c r="F2758" s="65">
        <v>11</v>
      </c>
      <c r="G2758" s="183" t="s">
        <v>4316</v>
      </c>
      <c r="H2758" s="65" t="s">
        <v>2950</v>
      </c>
      <c r="J2758" s="65" t="s">
        <v>2970</v>
      </c>
      <c r="M2758" s="206">
        <v>422</v>
      </c>
      <c r="R2758" s="260" t="s">
        <v>2953</v>
      </c>
      <c r="S2758" s="260" t="s">
        <v>2953</v>
      </c>
      <c r="X2758" s="65" t="s">
        <v>3883</v>
      </c>
      <c r="Y2758" s="6" t="s">
        <v>2953</v>
      </c>
    </row>
    <row r="2759" spans="1:25">
      <c r="A2759" s="199"/>
      <c r="B2759" s="451">
        <v>5094</v>
      </c>
      <c r="C2759" s="199"/>
      <c r="D2759" s="419" t="e">
        <v>#N/A</v>
      </c>
      <c r="E2759" s="6" t="s">
        <v>5479</v>
      </c>
      <c r="F2759" s="65">
        <v>11</v>
      </c>
      <c r="G2759" s="183" t="s">
        <v>4316</v>
      </c>
      <c r="H2759" s="65" t="s">
        <v>2950</v>
      </c>
      <c r="J2759" s="65" t="s">
        <v>2970</v>
      </c>
      <c r="M2759" s="206">
        <v>422</v>
      </c>
      <c r="R2759" s="260" t="s">
        <v>2953</v>
      </c>
      <c r="S2759" s="260" t="s">
        <v>2953</v>
      </c>
      <c r="X2759" s="65" t="s">
        <v>3883</v>
      </c>
      <c r="Y2759" s="6" t="s">
        <v>2953</v>
      </c>
    </row>
    <row r="2760" spans="1:25">
      <c r="A2760" s="199"/>
      <c r="B2760" s="451">
        <v>5095</v>
      </c>
      <c r="C2760" s="199"/>
      <c r="D2760" s="419" t="e">
        <v>#N/A</v>
      </c>
      <c r="E2760" s="6" t="s">
        <v>5480</v>
      </c>
      <c r="F2760" s="65">
        <v>11</v>
      </c>
      <c r="G2760" s="183" t="s">
        <v>4316</v>
      </c>
      <c r="H2760" s="65" t="s">
        <v>2950</v>
      </c>
      <c r="J2760" s="65" t="s">
        <v>2970</v>
      </c>
      <c r="M2760" s="206">
        <v>422</v>
      </c>
      <c r="R2760" s="260" t="s">
        <v>2953</v>
      </c>
      <c r="S2760" s="260" t="s">
        <v>2953</v>
      </c>
      <c r="X2760" s="65" t="s">
        <v>3883</v>
      </c>
      <c r="Y2760" s="6" t="s">
        <v>2953</v>
      </c>
    </row>
    <row r="2761" spans="1:25">
      <c r="A2761" s="199"/>
      <c r="B2761" s="451">
        <v>5096</v>
      </c>
      <c r="C2761" s="199"/>
      <c r="D2761" s="419" t="e">
        <v>#N/A</v>
      </c>
      <c r="E2761" s="6" t="s">
        <v>5481</v>
      </c>
      <c r="F2761" s="65">
        <v>11</v>
      </c>
      <c r="G2761" s="183" t="s">
        <v>4316</v>
      </c>
      <c r="H2761" s="65" t="s">
        <v>2950</v>
      </c>
      <c r="J2761" s="65" t="s">
        <v>2970</v>
      </c>
      <c r="M2761" s="206">
        <v>422</v>
      </c>
      <c r="R2761" s="260" t="s">
        <v>2953</v>
      </c>
      <c r="S2761" s="260" t="s">
        <v>2953</v>
      </c>
      <c r="X2761" s="65" t="s">
        <v>3883</v>
      </c>
      <c r="Y2761" s="6" t="s">
        <v>2953</v>
      </c>
    </row>
    <row r="2762" spans="1:25">
      <c r="A2762" s="199"/>
      <c r="B2762" s="451">
        <v>5097</v>
      </c>
      <c r="C2762" s="199"/>
      <c r="D2762" s="419" t="e">
        <v>#N/A</v>
      </c>
      <c r="E2762" s="6" t="s">
        <v>5482</v>
      </c>
      <c r="F2762" s="65">
        <v>11</v>
      </c>
      <c r="G2762" s="183" t="s">
        <v>4316</v>
      </c>
      <c r="H2762" s="65" t="s">
        <v>2950</v>
      </c>
      <c r="J2762" s="65" t="s">
        <v>2970</v>
      </c>
      <c r="M2762" s="206">
        <v>422</v>
      </c>
      <c r="R2762" s="260" t="s">
        <v>2953</v>
      </c>
      <c r="S2762" s="260" t="s">
        <v>2953</v>
      </c>
      <c r="X2762" s="65" t="s">
        <v>3883</v>
      </c>
      <c r="Y2762" s="6" t="s">
        <v>2953</v>
      </c>
    </row>
    <row r="2763" spans="1:25">
      <c r="A2763" s="199"/>
      <c r="B2763" s="451">
        <v>5098</v>
      </c>
      <c r="C2763" s="199"/>
      <c r="D2763" s="419" t="e">
        <v>#N/A</v>
      </c>
      <c r="E2763" s="6" t="s">
        <v>5483</v>
      </c>
      <c r="F2763" s="65">
        <v>11</v>
      </c>
      <c r="G2763" s="183" t="s">
        <v>4316</v>
      </c>
      <c r="H2763" s="65" t="s">
        <v>2950</v>
      </c>
      <c r="J2763" s="65" t="s">
        <v>2970</v>
      </c>
      <c r="M2763" s="206">
        <v>422</v>
      </c>
      <c r="R2763" s="260" t="s">
        <v>2953</v>
      </c>
      <c r="S2763" s="260" t="s">
        <v>2953</v>
      </c>
      <c r="X2763" s="65" t="s">
        <v>3883</v>
      </c>
      <c r="Y2763" s="6" t="s">
        <v>2953</v>
      </c>
    </row>
    <row r="2764" spans="1:25">
      <c r="A2764" s="199"/>
      <c r="B2764" s="451">
        <v>5099</v>
      </c>
      <c r="C2764" s="199"/>
      <c r="D2764" s="419" t="e">
        <v>#N/A</v>
      </c>
      <c r="E2764" s="6" t="s">
        <v>5484</v>
      </c>
      <c r="F2764" s="65">
        <v>11</v>
      </c>
      <c r="G2764" s="183" t="s">
        <v>4316</v>
      </c>
      <c r="H2764" s="65" t="s">
        <v>2950</v>
      </c>
      <c r="J2764" s="65" t="s">
        <v>2970</v>
      </c>
      <c r="M2764" s="206">
        <v>422</v>
      </c>
      <c r="R2764" s="260" t="s">
        <v>2953</v>
      </c>
      <c r="S2764" s="260" t="s">
        <v>2953</v>
      </c>
      <c r="X2764" s="65" t="s">
        <v>3883</v>
      </c>
      <c r="Y2764" s="6" t="s">
        <v>2953</v>
      </c>
    </row>
    <row r="2765" spans="1:25">
      <c r="A2765" s="199"/>
      <c r="B2765" s="451">
        <v>5100</v>
      </c>
      <c r="C2765" s="199"/>
      <c r="D2765" s="419" t="e">
        <v>#N/A</v>
      </c>
      <c r="E2765" s="6" t="s">
        <v>5485</v>
      </c>
      <c r="F2765" s="65">
        <v>11</v>
      </c>
      <c r="G2765" s="183" t="s">
        <v>4316</v>
      </c>
      <c r="H2765" s="65" t="s">
        <v>2950</v>
      </c>
      <c r="J2765" s="65" t="s">
        <v>2970</v>
      </c>
      <c r="M2765" s="206">
        <v>422</v>
      </c>
      <c r="R2765" s="260" t="s">
        <v>2953</v>
      </c>
      <c r="S2765" s="260" t="s">
        <v>2953</v>
      </c>
      <c r="X2765" s="65" t="s">
        <v>3883</v>
      </c>
      <c r="Y2765" s="6" t="s">
        <v>2953</v>
      </c>
    </row>
    <row r="2766" spans="1:25">
      <c r="A2766" s="199"/>
      <c r="B2766" s="451">
        <v>5101</v>
      </c>
      <c r="C2766" s="199"/>
      <c r="D2766" s="419" t="e">
        <v>#N/A</v>
      </c>
      <c r="E2766" s="6" t="s">
        <v>5486</v>
      </c>
      <c r="F2766" s="65">
        <v>11</v>
      </c>
      <c r="G2766" s="183" t="s">
        <v>4316</v>
      </c>
      <c r="H2766" s="65" t="s">
        <v>2950</v>
      </c>
      <c r="J2766" s="65" t="s">
        <v>2970</v>
      </c>
      <c r="M2766" s="206">
        <v>422</v>
      </c>
      <c r="R2766" s="260" t="s">
        <v>2953</v>
      </c>
      <c r="S2766" s="260" t="s">
        <v>2953</v>
      </c>
      <c r="X2766" s="65" t="s">
        <v>3883</v>
      </c>
      <c r="Y2766" s="6" t="s">
        <v>2953</v>
      </c>
    </row>
    <row r="2767" spans="1:25">
      <c r="A2767" s="199"/>
      <c r="B2767" s="451">
        <v>5102</v>
      </c>
      <c r="C2767" s="199"/>
      <c r="D2767" s="419" t="e">
        <v>#N/A</v>
      </c>
      <c r="E2767" s="6" t="s">
        <v>5487</v>
      </c>
      <c r="F2767" s="65">
        <v>11</v>
      </c>
      <c r="G2767" s="183" t="s">
        <v>4316</v>
      </c>
      <c r="H2767" s="65" t="s">
        <v>2950</v>
      </c>
      <c r="J2767" s="65" t="s">
        <v>2970</v>
      </c>
      <c r="M2767" s="206">
        <v>422</v>
      </c>
      <c r="R2767" s="260" t="s">
        <v>2953</v>
      </c>
      <c r="S2767" s="260" t="s">
        <v>2953</v>
      </c>
      <c r="X2767" s="65" t="s">
        <v>3883</v>
      </c>
      <c r="Y2767" s="6" t="s">
        <v>2953</v>
      </c>
    </row>
    <row r="2768" spans="1:25">
      <c r="A2768" s="199"/>
      <c r="B2768" s="451">
        <v>5103</v>
      </c>
      <c r="C2768" s="199"/>
      <c r="D2768" s="419" t="e">
        <v>#N/A</v>
      </c>
      <c r="E2768" s="6" t="s">
        <v>5488</v>
      </c>
      <c r="F2768" s="65">
        <v>11</v>
      </c>
      <c r="G2768" s="183" t="s">
        <v>4316</v>
      </c>
      <c r="H2768" s="65" t="s">
        <v>2950</v>
      </c>
      <c r="J2768" s="65" t="s">
        <v>2970</v>
      </c>
      <c r="M2768" s="206">
        <v>422</v>
      </c>
      <c r="R2768" s="260" t="s">
        <v>2953</v>
      </c>
      <c r="S2768" s="260" t="s">
        <v>2953</v>
      </c>
      <c r="X2768" s="65" t="s">
        <v>3883</v>
      </c>
      <c r="Y2768" s="6" t="s">
        <v>2953</v>
      </c>
    </row>
    <row r="2769" spans="1:25">
      <c r="A2769" s="199"/>
      <c r="B2769" s="451">
        <v>5104</v>
      </c>
      <c r="C2769" s="199"/>
      <c r="D2769" s="419" t="e">
        <v>#N/A</v>
      </c>
      <c r="E2769" s="6" t="s">
        <v>5489</v>
      </c>
      <c r="F2769" s="65">
        <v>11</v>
      </c>
      <c r="G2769" s="183" t="s">
        <v>4316</v>
      </c>
      <c r="H2769" s="65" t="s">
        <v>2950</v>
      </c>
      <c r="J2769" s="65" t="s">
        <v>2970</v>
      </c>
      <c r="M2769" s="206">
        <v>422</v>
      </c>
      <c r="R2769" s="260" t="s">
        <v>2953</v>
      </c>
      <c r="S2769" s="260" t="s">
        <v>2953</v>
      </c>
      <c r="X2769" s="65" t="s">
        <v>3883</v>
      </c>
      <c r="Y2769" s="6" t="s">
        <v>2953</v>
      </c>
    </row>
    <row r="2770" spans="1:25">
      <c r="A2770" s="199"/>
      <c r="B2770" s="451">
        <v>5105</v>
      </c>
      <c r="C2770" s="199"/>
      <c r="D2770" s="419" t="e">
        <v>#N/A</v>
      </c>
      <c r="E2770" s="6" t="s">
        <v>5490</v>
      </c>
      <c r="F2770" s="65">
        <v>11</v>
      </c>
      <c r="G2770" s="183" t="s">
        <v>4316</v>
      </c>
      <c r="H2770" s="65" t="s">
        <v>2950</v>
      </c>
      <c r="J2770" s="65" t="s">
        <v>2970</v>
      </c>
      <c r="M2770" s="206">
        <v>422</v>
      </c>
      <c r="R2770" s="260" t="s">
        <v>2953</v>
      </c>
      <c r="S2770" s="260" t="s">
        <v>2953</v>
      </c>
      <c r="X2770" s="65" t="s">
        <v>3883</v>
      </c>
      <c r="Y2770" s="6" t="s">
        <v>2953</v>
      </c>
    </row>
    <row r="2771" spans="1:25">
      <c r="A2771" s="199"/>
      <c r="B2771" s="451">
        <v>5106</v>
      </c>
      <c r="C2771" s="199"/>
      <c r="D2771" s="419" t="e">
        <v>#N/A</v>
      </c>
      <c r="E2771" s="6" t="s">
        <v>5491</v>
      </c>
      <c r="F2771" s="65">
        <v>11</v>
      </c>
      <c r="G2771" s="183" t="s">
        <v>4316</v>
      </c>
      <c r="H2771" s="65" t="s">
        <v>2950</v>
      </c>
      <c r="J2771" s="65" t="s">
        <v>2970</v>
      </c>
      <c r="M2771" s="206">
        <v>422</v>
      </c>
      <c r="R2771" s="260" t="s">
        <v>2953</v>
      </c>
      <c r="S2771" s="260" t="s">
        <v>2953</v>
      </c>
      <c r="X2771" s="65" t="s">
        <v>3883</v>
      </c>
      <c r="Y2771" s="6" t="s">
        <v>2953</v>
      </c>
    </row>
    <row r="2772" spans="1:25">
      <c r="A2772" s="199"/>
      <c r="B2772" s="451">
        <v>5107</v>
      </c>
      <c r="C2772" s="199"/>
      <c r="D2772" s="419" t="e">
        <v>#N/A</v>
      </c>
      <c r="E2772" s="6" t="s">
        <v>5492</v>
      </c>
      <c r="F2772" s="65">
        <v>11</v>
      </c>
      <c r="G2772" s="183" t="s">
        <v>4316</v>
      </c>
      <c r="H2772" s="65" t="s">
        <v>2950</v>
      </c>
      <c r="J2772" s="65" t="s">
        <v>2970</v>
      </c>
      <c r="M2772" s="206">
        <v>422</v>
      </c>
      <c r="R2772" s="260" t="s">
        <v>2953</v>
      </c>
      <c r="S2772" s="260" t="s">
        <v>2953</v>
      </c>
      <c r="X2772" s="65" t="s">
        <v>3883</v>
      </c>
      <c r="Y2772" s="6" t="s">
        <v>2953</v>
      </c>
    </row>
    <row r="2773" spans="1:25">
      <c r="A2773" s="199"/>
      <c r="B2773" s="451">
        <v>5108</v>
      </c>
      <c r="C2773" s="199"/>
      <c r="D2773" s="419" t="e">
        <v>#N/A</v>
      </c>
      <c r="E2773" s="6" t="s">
        <v>5493</v>
      </c>
      <c r="F2773" s="65">
        <v>11</v>
      </c>
      <c r="G2773" s="183" t="s">
        <v>4316</v>
      </c>
      <c r="H2773" s="65" t="s">
        <v>2950</v>
      </c>
      <c r="J2773" s="65" t="s">
        <v>2970</v>
      </c>
      <c r="M2773" s="206">
        <v>422</v>
      </c>
      <c r="R2773" s="260" t="s">
        <v>2953</v>
      </c>
      <c r="S2773" s="260" t="s">
        <v>2953</v>
      </c>
      <c r="X2773" s="65" t="s">
        <v>3883</v>
      </c>
      <c r="Y2773" s="6" t="s">
        <v>2953</v>
      </c>
    </row>
    <row r="2774" spans="1:25">
      <c r="A2774" s="199"/>
      <c r="B2774" s="451">
        <v>5109</v>
      </c>
      <c r="C2774" s="199"/>
      <c r="D2774" s="419" t="e">
        <v>#N/A</v>
      </c>
      <c r="E2774" s="6" t="s">
        <v>5494</v>
      </c>
      <c r="F2774" s="65">
        <v>11</v>
      </c>
      <c r="G2774" s="183" t="s">
        <v>4316</v>
      </c>
      <c r="H2774" s="65" t="s">
        <v>2950</v>
      </c>
      <c r="J2774" s="65" t="s">
        <v>2970</v>
      </c>
      <c r="M2774" s="206">
        <v>422</v>
      </c>
      <c r="R2774" s="260" t="s">
        <v>2953</v>
      </c>
      <c r="S2774" s="260" t="s">
        <v>2953</v>
      </c>
      <c r="X2774" s="65" t="s">
        <v>3883</v>
      </c>
      <c r="Y2774" s="6" t="s">
        <v>2953</v>
      </c>
    </row>
    <row r="2775" spans="1:25">
      <c r="A2775" s="199"/>
      <c r="B2775" s="451">
        <v>5110</v>
      </c>
      <c r="C2775" s="199"/>
      <c r="D2775" s="419" t="e">
        <v>#N/A</v>
      </c>
      <c r="E2775" s="6" t="s">
        <v>5495</v>
      </c>
      <c r="F2775" s="65">
        <v>11</v>
      </c>
      <c r="G2775" s="183" t="s">
        <v>4316</v>
      </c>
      <c r="H2775" s="65" t="s">
        <v>2950</v>
      </c>
      <c r="J2775" s="65" t="s">
        <v>2970</v>
      </c>
      <c r="M2775" s="206">
        <v>422</v>
      </c>
      <c r="R2775" s="260" t="s">
        <v>2953</v>
      </c>
      <c r="S2775" s="260" t="s">
        <v>2953</v>
      </c>
      <c r="X2775" s="65" t="s">
        <v>3883</v>
      </c>
      <c r="Y2775" s="6" t="s">
        <v>2953</v>
      </c>
    </row>
    <row r="2776" spans="1:25">
      <c r="A2776" s="199"/>
      <c r="B2776" s="451">
        <v>5111</v>
      </c>
      <c r="C2776" s="199"/>
      <c r="D2776" s="419" t="e">
        <v>#N/A</v>
      </c>
      <c r="E2776" s="6" t="s">
        <v>5496</v>
      </c>
      <c r="F2776" s="65">
        <v>11</v>
      </c>
      <c r="G2776" s="183" t="s">
        <v>4316</v>
      </c>
      <c r="H2776" s="65" t="s">
        <v>2950</v>
      </c>
      <c r="J2776" s="65" t="s">
        <v>2970</v>
      </c>
      <c r="M2776" s="206">
        <v>422</v>
      </c>
      <c r="R2776" s="260" t="s">
        <v>2953</v>
      </c>
      <c r="S2776" s="260" t="s">
        <v>2953</v>
      </c>
      <c r="X2776" s="65" t="s">
        <v>3883</v>
      </c>
      <c r="Y2776" s="6" t="s">
        <v>2953</v>
      </c>
    </row>
    <row r="2777" spans="1:25">
      <c r="A2777" s="199"/>
      <c r="B2777" s="451">
        <v>5112</v>
      </c>
      <c r="C2777" s="199"/>
      <c r="D2777" s="419" t="e">
        <v>#N/A</v>
      </c>
      <c r="E2777" s="6" t="s">
        <v>5497</v>
      </c>
      <c r="F2777" s="65">
        <v>11</v>
      </c>
      <c r="G2777" s="183" t="s">
        <v>4316</v>
      </c>
      <c r="H2777" s="65" t="s">
        <v>2950</v>
      </c>
      <c r="J2777" s="65" t="s">
        <v>2970</v>
      </c>
      <c r="M2777" s="206">
        <v>422</v>
      </c>
      <c r="R2777" s="260" t="s">
        <v>2953</v>
      </c>
      <c r="S2777" s="260" t="s">
        <v>2953</v>
      </c>
      <c r="X2777" s="65" t="s">
        <v>3883</v>
      </c>
      <c r="Y2777" s="6" t="s">
        <v>2953</v>
      </c>
    </row>
    <row r="2778" spans="1:25">
      <c r="A2778" s="199"/>
      <c r="B2778" s="451">
        <v>5113</v>
      </c>
      <c r="C2778" s="199"/>
      <c r="D2778" s="419" t="e">
        <v>#N/A</v>
      </c>
      <c r="E2778" s="6" t="s">
        <v>5498</v>
      </c>
      <c r="F2778" s="65">
        <v>11</v>
      </c>
      <c r="G2778" s="183" t="s">
        <v>4316</v>
      </c>
      <c r="H2778" s="65" t="s">
        <v>2950</v>
      </c>
      <c r="J2778" s="65" t="s">
        <v>2970</v>
      </c>
      <c r="M2778" s="206">
        <v>422</v>
      </c>
      <c r="R2778" s="260" t="s">
        <v>2953</v>
      </c>
      <c r="S2778" s="260" t="s">
        <v>2953</v>
      </c>
      <c r="X2778" s="65" t="s">
        <v>3883</v>
      </c>
      <c r="Y2778" s="6" t="s">
        <v>2953</v>
      </c>
    </row>
    <row r="2779" spans="1:25">
      <c r="A2779" s="199"/>
      <c r="B2779" s="451">
        <v>5114</v>
      </c>
      <c r="C2779" s="199"/>
      <c r="D2779" s="419" t="e">
        <v>#N/A</v>
      </c>
      <c r="E2779" s="6" t="s">
        <v>5499</v>
      </c>
      <c r="F2779" s="65">
        <v>11</v>
      </c>
      <c r="G2779" s="183" t="s">
        <v>4316</v>
      </c>
      <c r="H2779" s="65" t="s">
        <v>2950</v>
      </c>
      <c r="J2779" s="65" t="s">
        <v>2970</v>
      </c>
      <c r="M2779" s="206">
        <v>422</v>
      </c>
      <c r="R2779" s="260" t="s">
        <v>2953</v>
      </c>
      <c r="S2779" s="260" t="s">
        <v>2953</v>
      </c>
      <c r="X2779" s="65" t="s">
        <v>3883</v>
      </c>
      <c r="Y2779" s="6" t="s">
        <v>2953</v>
      </c>
    </row>
    <row r="2780" spans="1:25">
      <c r="A2780" s="199"/>
      <c r="B2780" s="451">
        <v>5115</v>
      </c>
      <c r="C2780" s="199"/>
      <c r="D2780" s="419" t="e">
        <v>#N/A</v>
      </c>
      <c r="E2780" s="6" t="s">
        <v>5500</v>
      </c>
      <c r="F2780" s="65">
        <v>11</v>
      </c>
      <c r="G2780" s="183" t="s">
        <v>4316</v>
      </c>
      <c r="H2780" s="65" t="s">
        <v>2950</v>
      </c>
      <c r="J2780" s="65" t="s">
        <v>2970</v>
      </c>
      <c r="M2780" s="206">
        <v>422</v>
      </c>
      <c r="R2780" s="260" t="s">
        <v>2953</v>
      </c>
      <c r="S2780" s="260" t="s">
        <v>2953</v>
      </c>
      <c r="X2780" s="65" t="s">
        <v>3883</v>
      </c>
      <c r="Y2780" s="6" t="s">
        <v>2953</v>
      </c>
    </row>
    <row r="2781" spans="1:25">
      <c r="A2781" s="199"/>
      <c r="B2781" s="451">
        <v>5116</v>
      </c>
      <c r="C2781" s="199"/>
      <c r="D2781" s="419" t="e">
        <v>#N/A</v>
      </c>
      <c r="E2781" s="6" t="s">
        <v>5501</v>
      </c>
      <c r="F2781" s="65">
        <v>11</v>
      </c>
      <c r="G2781" s="183" t="s">
        <v>4316</v>
      </c>
      <c r="H2781" s="65" t="s">
        <v>2950</v>
      </c>
      <c r="J2781" s="65" t="s">
        <v>2970</v>
      </c>
      <c r="M2781" s="206">
        <v>422</v>
      </c>
      <c r="R2781" s="260" t="s">
        <v>2953</v>
      </c>
      <c r="S2781" s="260" t="s">
        <v>2953</v>
      </c>
      <c r="X2781" s="65" t="s">
        <v>3883</v>
      </c>
      <c r="Y2781" s="6" t="s">
        <v>2953</v>
      </c>
    </row>
    <row r="2782" spans="1:25">
      <c r="A2782" s="199"/>
      <c r="B2782" s="451">
        <v>5117</v>
      </c>
      <c r="C2782" s="199"/>
      <c r="D2782" s="419" t="e">
        <v>#N/A</v>
      </c>
      <c r="E2782" s="6" t="s">
        <v>5502</v>
      </c>
      <c r="F2782" s="65">
        <v>11</v>
      </c>
      <c r="G2782" s="183" t="s">
        <v>4316</v>
      </c>
      <c r="H2782" s="65" t="s">
        <v>2950</v>
      </c>
      <c r="J2782" s="65" t="s">
        <v>2970</v>
      </c>
      <c r="M2782" s="206">
        <v>422</v>
      </c>
      <c r="R2782" s="260" t="s">
        <v>2953</v>
      </c>
      <c r="S2782" s="260" t="s">
        <v>2953</v>
      </c>
      <c r="X2782" s="65" t="s">
        <v>3883</v>
      </c>
      <c r="Y2782" s="6" t="s">
        <v>2953</v>
      </c>
    </row>
    <row r="2783" spans="1:25">
      <c r="A2783" s="199"/>
      <c r="B2783" s="451">
        <v>5118</v>
      </c>
      <c r="C2783" s="199"/>
      <c r="D2783" s="419" t="e">
        <v>#N/A</v>
      </c>
      <c r="E2783" s="6" t="s">
        <v>5503</v>
      </c>
      <c r="F2783" s="65">
        <v>11</v>
      </c>
      <c r="G2783" s="183" t="s">
        <v>4316</v>
      </c>
      <c r="H2783" s="65" t="s">
        <v>2950</v>
      </c>
      <c r="J2783" s="65" t="s">
        <v>2970</v>
      </c>
      <c r="M2783" s="206">
        <v>422</v>
      </c>
      <c r="R2783" s="260" t="s">
        <v>2953</v>
      </c>
      <c r="S2783" s="260" t="s">
        <v>2953</v>
      </c>
      <c r="X2783" s="65" t="s">
        <v>3883</v>
      </c>
      <c r="Y2783" s="6" t="s">
        <v>2953</v>
      </c>
    </row>
    <row r="2784" spans="1:25">
      <c r="A2784" s="199"/>
      <c r="B2784" s="451">
        <v>5119</v>
      </c>
      <c r="C2784" s="199"/>
      <c r="D2784" s="419" t="e">
        <v>#N/A</v>
      </c>
      <c r="E2784" s="6" t="s">
        <v>5504</v>
      </c>
      <c r="F2784" s="65">
        <v>11</v>
      </c>
      <c r="G2784" s="183" t="s">
        <v>4316</v>
      </c>
      <c r="H2784" s="65" t="s">
        <v>2950</v>
      </c>
      <c r="J2784" s="65" t="s">
        <v>2970</v>
      </c>
      <c r="M2784" s="206">
        <v>422</v>
      </c>
      <c r="R2784" s="260" t="s">
        <v>2953</v>
      </c>
      <c r="S2784" s="260" t="s">
        <v>2953</v>
      </c>
      <c r="X2784" s="65" t="s">
        <v>3883</v>
      </c>
      <c r="Y2784" s="6" t="s">
        <v>2953</v>
      </c>
    </row>
    <row r="2785" spans="1:25">
      <c r="A2785" s="199"/>
      <c r="B2785" s="451">
        <v>5120</v>
      </c>
      <c r="C2785" s="199"/>
      <c r="D2785" s="419" t="e">
        <v>#N/A</v>
      </c>
      <c r="E2785" s="6" t="s">
        <v>5505</v>
      </c>
      <c r="F2785" s="65">
        <v>11</v>
      </c>
      <c r="G2785" s="183" t="s">
        <v>4316</v>
      </c>
      <c r="H2785" s="65" t="s">
        <v>2950</v>
      </c>
      <c r="J2785" s="65" t="s">
        <v>2970</v>
      </c>
      <c r="M2785" s="206">
        <v>422</v>
      </c>
      <c r="R2785" s="260" t="s">
        <v>2953</v>
      </c>
      <c r="S2785" s="260" t="s">
        <v>2953</v>
      </c>
      <c r="X2785" s="65" t="s">
        <v>3883</v>
      </c>
      <c r="Y2785" s="6" t="s">
        <v>2953</v>
      </c>
    </row>
    <row r="2786" spans="1:25">
      <c r="A2786" s="199"/>
      <c r="B2786" s="451">
        <v>5121</v>
      </c>
      <c r="C2786" s="199"/>
      <c r="D2786" s="419" t="e">
        <v>#N/A</v>
      </c>
      <c r="E2786" s="6" t="s">
        <v>5506</v>
      </c>
      <c r="F2786" s="65">
        <v>11</v>
      </c>
      <c r="G2786" s="183" t="s">
        <v>4316</v>
      </c>
      <c r="H2786" s="65" t="s">
        <v>2950</v>
      </c>
      <c r="J2786" s="65" t="s">
        <v>2970</v>
      </c>
      <c r="M2786" s="206">
        <v>422</v>
      </c>
      <c r="R2786" s="260" t="s">
        <v>2953</v>
      </c>
      <c r="S2786" s="260" t="s">
        <v>2953</v>
      </c>
      <c r="X2786" s="65" t="s">
        <v>3883</v>
      </c>
      <c r="Y2786" s="6" t="s">
        <v>2953</v>
      </c>
    </row>
    <row r="2787" spans="1:25">
      <c r="A2787" s="199"/>
      <c r="B2787" s="451">
        <v>5122</v>
      </c>
      <c r="C2787" s="199"/>
      <c r="D2787" s="419" t="e">
        <v>#N/A</v>
      </c>
      <c r="E2787" s="6" t="s">
        <v>5507</v>
      </c>
      <c r="F2787" s="65">
        <v>11</v>
      </c>
      <c r="G2787" s="183" t="s">
        <v>4316</v>
      </c>
      <c r="H2787" s="65" t="s">
        <v>2950</v>
      </c>
      <c r="J2787" s="65" t="s">
        <v>2970</v>
      </c>
      <c r="M2787" s="206">
        <v>422</v>
      </c>
      <c r="R2787" s="260" t="s">
        <v>2953</v>
      </c>
      <c r="S2787" s="260" t="s">
        <v>2953</v>
      </c>
      <c r="X2787" s="65" t="s">
        <v>3883</v>
      </c>
      <c r="Y2787" s="6" t="s">
        <v>2953</v>
      </c>
    </row>
    <row r="2788" spans="1:25">
      <c r="A2788" s="199"/>
      <c r="B2788" s="451">
        <v>5123</v>
      </c>
      <c r="C2788" s="199"/>
      <c r="D2788" s="419" t="e">
        <v>#N/A</v>
      </c>
      <c r="E2788" s="6" t="s">
        <v>5508</v>
      </c>
      <c r="F2788" s="65">
        <v>11</v>
      </c>
      <c r="G2788" s="183" t="s">
        <v>4316</v>
      </c>
      <c r="H2788" s="65" t="s">
        <v>2950</v>
      </c>
      <c r="J2788" s="65" t="s">
        <v>2970</v>
      </c>
      <c r="M2788" s="206">
        <v>422</v>
      </c>
      <c r="R2788" s="260" t="s">
        <v>2953</v>
      </c>
      <c r="S2788" s="260" t="s">
        <v>2953</v>
      </c>
      <c r="X2788" s="65" t="s">
        <v>3883</v>
      </c>
      <c r="Y2788" s="6" t="s">
        <v>2953</v>
      </c>
    </row>
    <row r="2789" spans="1:25">
      <c r="A2789" s="199"/>
      <c r="B2789" s="451">
        <v>5124</v>
      </c>
      <c r="C2789" s="199"/>
      <c r="D2789" s="419" t="e">
        <v>#N/A</v>
      </c>
      <c r="E2789" s="6" t="s">
        <v>5509</v>
      </c>
      <c r="F2789" s="65">
        <v>11</v>
      </c>
      <c r="G2789" s="183" t="s">
        <v>4316</v>
      </c>
      <c r="H2789" s="65" t="s">
        <v>2950</v>
      </c>
      <c r="J2789" s="65" t="s">
        <v>2970</v>
      </c>
      <c r="M2789" s="206">
        <v>422</v>
      </c>
      <c r="R2789" s="260" t="s">
        <v>2953</v>
      </c>
      <c r="S2789" s="260" t="s">
        <v>2953</v>
      </c>
      <c r="X2789" s="65" t="s">
        <v>3883</v>
      </c>
      <c r="Y2789" s="6" t="s">
        <v>2953</v>
      </c>
    </row>
    <row r="2790" spans="1:25">
      <c r="A2790" s="199"/>
      <c r="B2790" s="451">
        <v>5125</v>
      </c>
      <c r="C2790" s="199"/>
      <c r="D2790" s="419" t="e">
        <v>#N/A</v>
      </c>
      <c r="E2790" s="6" t="s">
        <v>5510</v>
      </c>
      <c r="F2790" s="65">
        <v>11</v>
      </c>
      <c r="G2790" s="183" t="s">
        <v>4316</v>
      </c>
      <c r="H2790" s="65" t="s">
        <v>2950</v>
      </c>
      <c r="J2790" s="65" t="s">
        <v>2970</v>
      </c>
      <c r="M2790" s="206">
        <v>422</v>
      </c>
      <c r="R2790" s="260" t="s">
        <v>2953</v>
      </c>
      <c r="S2790" s="260" t="s">
        <v>2953</v>
      </c>
      <c r="X2790" s="65" t="s">
        <v>3883</v>
      </c>
      <c r="Y2790" s="6" t="s">
        <v>2953</v>
      </c>
    </row>
    <row r="2791" spans="1:25">
      <c r="A2791" s="199"/>
      <c r="B2791" s="451">
        <v>5126</v>
      </c>
      <c r="C2791" s="199"/>
      <c r="D2791" s="419" t="e">
        <v>#N/A</v>
      </c>
      <c r="E2791" s="6" t="s">
        <v>5511</v>
      </c>
      <c r="F2791" s="65">
        <v>11</v>
      </c>
      <c r="G2791" s="183" t="s">
        <v>4316</v>
      </c>
      <c r="H2791" s="65" t="s">
        <v>2950</v>
      </c>
      <c r="J2791" s="65" t="s">
        <v>2970</v>
      </c>
      <c r="M2791" s="206">
        <v>422</v>
      </c>
      <c r="R2791" s="260" t="s">
        <v>2953</v>
      </c>
      <c r="S2791" s="260" t="s">
        <v>2953</v>
      </c>
      <c r="X2791" s="65" t="s">
        <v>3883</v>
      </c>
      <c r="Y2791" s="6" t="s">
        <v>2953</v>
      </c>
    </row>
    <row r="2792" spans="1:25">
      <c r="A2792" s="199"/>
      <c r="B2792" s="451">
        <v>5127</v>
      </c>
      <c r="C2792" s="199"/>
      <c r="D2792" s="419" t="e">
        <v>#N/A</v>
      </c>
      <c r="E2792" s="6" t="s">
        <v>5512</v>
      </c>
      <c r="F2792" s="65">
        <v>11</v>
      </c>
      <c r="G2792" s="183" t="s">
        <v>4316</v>
      </c>
      <c r="H2792" s="65" t="s">
        <v>2950</v>
      </c>
      <c r="J2792" s="65" t="s">
        <v>2970</v>
      </c>
      <c r="M2792" s="206">
        <v>422</v>
      </c>
      <c r="R2792" s="260" t="s">
        <v>2953</v>
      </c>
      <c r="S2792" s="260" t="s">
        <v>2953</v>
      </c>
      <c r="X2792" s="65" t="s">
        <v>3883</v>
      </c>
      <c r="Y2792" s="6" t="s">
        <v>2953</v>
      </c>
    </row>
    <row r="2793" spans="1:25">
      <c r="A2793" s="199"/>
      <c r="B2793" s="451">
        <v>5128</v>
      </c>
      <c r="C2793" s="199"/>
      <c r="D2793" s="419" t="e">
        <v>#N/A</v>
      </c>
      <c r="E2793" s="6" t="s">
        <v>5513</v>
      </c>
      <c r="F2793" s="65">
        <v>11</v>
      </c>
      <c r="G2793" s="183" t="s">
        <v>4316</v>
      </c>
      <c r="H2793" s="65" t="s">
        <v>2950</v>
      </c>
      <c r="J2793" s="65" t="s">
        <v>2970</v>
      </c>
      <c r="M2793" s="206">
        <v>422</v>
      </c>
      <c r="R2793" s="260" t="s">
        <v>2953</v>
      </c>
      <c r="S2793" s="260" t="s">
        <v>2953</v>
      </c>
      <c r="X2793" s="65" t="s">
        <v>3883</v>
      </c>
      <c r="Y2793" s="6" t="s">
        <v>2953</v>
      </c>
    </row>
    <row r="2794" spans="1:25">
      <c r="A2794" s="199"/>
      <c r="B2794" s="451">
        <v>5129</v>
      </c>
      <c r="C2794" s="199"/>
      <c r="D2794" s="419" t="e">
        <v>#N/A</v>
      </c>
      <c r="E2794" s="6" t="s">
        <v>5514</v>
      </c>
      <c r="F2794" s="65">
        <v>11</v>
      </c>
      <c r="G2794" s="183" t="s">
        <v>4316</v>
      </c>
      <c r="H2794" s="65" t="s">
        <v>2950</v>
      </c>
      <c r="J2794" s="65" t="s">
        <v>2970</v>
      </c>
      <c r="M2794" s="206">
        <v>422</v>
      </c>
      <c r="R2794" s="260" t="s">
        <v>2953</v>
      </c>
      <c r="S2794" s="260" t="s">
        <v>2953</v>
      </c>
      <c r="X2794" s="65" t="s">
        <v>3883</v>
      </c>
      <c r="Y2794" s="6" t="s">
        <v>2953</v>
      </c>
    </row>
    <row r="2795" spans="1:25">
      <c r="A2795" s="199"/>
      <c r="B2795" s="451">
        <v>5130</v>
      </c>
      <c r="C2795" s="199"/>
      <c r="D2795" s="419" t="e">
        <v>#N/A</v>
      </c>
      <c r="E2795" s="6" t="s">
        <v>5515</v>
      </c>
      <c r="F2795" s="65">
        <v>11</v>
      </c>
      <c r="G2795" s="183" t="s">
        <v>4316</v>
      </c>
      <c r="H2795" s="65" t="s">
        <v>2950</v>
      </c>
      <c r="J2795" s="65" t="s">
        <v>2970</v>
      </c>
      <c r="M2795" s="206">
        <v>422</v>
      </c>
      <c r="R2795" s="260" t="s">
        <v>2953</v>
      </c>
      <c r="S2795" s="260" t="s">
        <v>2953</v>
      </c>
      <c r="X2795" s="65" t="s">
        <v>3883</v>
      </c>
      <c r="Y2795" s="6" t="s">
        <v>2953</v>
      </c>
    </row>
    <row r="2796" spans="1:25">
      <c r="A2796" s="199"/>
      <c r="B2796" s="451">
        <v>5131</v>
      </c>
      <c r="C2796" s="199"/>
      <c r="D2796" s="419" t="e">
        <v>#N/A</v>
      </c>
      <c r="E2796" s="6" t="s">
        <v>5516</v>
      </c>
      <c r="F2796" s="65">
        <v>11</v>
      </c>
      <c r="G2796" s="183" t="s">
        <v>4316</v>
      </c>
      <c r="H2796" s="65" t="s">
        <v>2950</v>
      </c>
      <c r="J2796" s="65" t="s">
        <v>2970</v>
      </c>
      <c r="M2796" s="206">
        <v>422</v>
      </c>
      <c r="R2796" s="260" t="s">
        <v>2953</v>
      </c>
      <c r="S2796" s="260" t="s">
        <v>2953</v>
      </c>
      <c r="X2796" s="65" t="s">
        <v>3883</v>
      </c>
      <c r="Y2796" s="6" t="s">
        <v>2953</v>
      </c>
    </row>
    <row r="2797" spans="1:25">
      <c r="A2797" s="199"/>
      <c r="B2797" s="451">
        <v>5132</v>
      </c>
      <c r="C2797" s="199"/>
      <c r="D2797" s="419" t="e">
        <v>#N/A</v>
      </c>
      <c r="E2797" s="6" t="s">
        <v>5517</v>
      </c>
      <c r="F2797" s="65">
        <v>11</v>
      </c>
      <c r="G2797" s="183" t="s">
        <v>4316</v>
      </c>
      <c r="H2797" s="65" t="s">
        <v>2950</v>
      </c>
      <c r="J2797" s="65" t="s">
        <v>2970</v>
      </c>
      <c r="M2797" s="206">
        <v>422</v>
      </c>
      <c r="R2797" s="260" t="s">
        <v>2953</v>
      </c>
      <c r="S2797" s="260" t="s">
        <v>2953</v>
      </c>
      <c r="X2797" s="65" t="s">
        <v>3883</v>
      </c>
      <c r="Y2797" s="6" t="s">
        <v>2953</v>
      </c>
    </row>
    <row r="2798" spans="1:25">
      <c r="A2798" s="199"/>
      <c r="B2798" s="451">
        <v>5133</v>
      </c>
      <c r="C2798" s="199"/>
      <c r="D2798" s="419" t="e">
        <v>#N/A</v>
      </c>
      <c r="E2798" s="6" t="s">
        <v>5518</v>
      </c>
      <c r="F2798" s="65">
        <v>11</v>
      </c>
      <c r="G2798" s="183" t="s">
        <v>4316</v>
      </c>
      <c r="H2798" s="65" t="s">
        <v>2950</v>
      </c>
      <c r="J2798" s="65" t="s">
        <v>2970</v>
      </c>
      <c r="M2798" s="206">
        <v>422</v>
      </c>
      <c r="R2798" s="260" t="s">
        <v>2953</v>
      </c>
      <c r="S2798" s="260" t="s">
        <v>2953</v>
      </c>
      <c r="X2798" s="65" t="s">
        <v>3883</v>
      </c>
      <c r="Y2798" s="6" t="s">
        <v>2953</v>
      </c>
    </row>
    <row r="2799" spans="1:25">
      <c r="A2799" s="199"/>
      <c r="B2799" s="451">
        <v>5134</v>
      </c>
      <c r="C2799" s="199"/>
      <c r="D2799" s="419" t="e">
        <v>#N/A</v>
      </c>
      <c r="E2799" s="6" t="s">
        <v>5519</v>
      </c>
      <c r="F2799" s="65">
        <v>11</v>
      </c>
      <c r="G2799" s="183" t="s">
        <v>4316</v>
      </c>
      <c r="H2799" s="65" t="s">
        <v>2950</v>
      </c>
      <c r="J2799" s="65" t="s">
        <v>2970</v>
      </c>
      <c r="M2799" s="206">
        <v>422</v>
      </c>
      <c r="R2799" s="260" t="s">
        <v>2953</v>
      </c>
      <c r="S2799" s="260" t="s">
        <v>2953</v>
      </c>
      <c r="X2799" s="65" t="s">
        <v>3883</v>
      </c>
      <c r="Y2799" s="6" t="s">
        <v>2953</v>
      </c>
    </row>
    <row r="2800" spans="1:25">
      <c r="A2800" s="199"/>
      <c r="B2800" s="451">
        <v>5135</v>
      </c>
      <c r="C2800" s="199"/>
      <c r="D2800" s="419" t="e">
        <v>#N/A</v>
      </c>
      <c r="E2800" s="6" t="s">
        <v>5520</v>
      </c>
      <c r="F2800" s="65">
        <v>11</v>
      </c>
      <c r="G2800" s="183" t="s">
        <v>4316</v>
      </c>
      <c r="H2800" s="65" t="s">
        <v>2950</v>
      </c>
      <c r="J2800" s="65" t="s">
        <v>2970</v>
      </c>
      <c r="M2800" s="206">
        <v>422</v>
      </c>
      <c r="R2800" s="260" t="s">
        <v>2953</v>
      </c>
      <c r="S2800" s="260" t="s">
        <v>2953</v>
      </c>
      <c r="X2800" s="65" t="s">
        <v>3883</v>
      </c>
      <c r="Y2800" s="6" t="s">
        <v>2953</v>
      </c>
    </row>
    <row r="2801" spans="1:25">
      <c r="A2801" s="199"/>
      <c r="B2801" s="451">
        <v>5136</v>
      </c>
      <c r="C2801" s="199"/>
      <c r="D2801" s="419" t="e">
        <v>#N/A</v>
      </c>
      <c r="E2801" s="6" t="s">
        <v>5521</v>
      </c>
      <c r="F2801" s="65">
        <v>11</v>
      </c>
      <c r="G2801" s="183" t="s">
        <v>4316</v>
      </c>
      <c r="H2801" s="65" t="s">
        <v>2950</v>
      </c>
      <c r="J2801" s="65" t="s">
        <v>2970</v>
      </c>
      <c r="M2801" s="206">
        <v>422</v>
      </c>
      <c r="R2801" s="260" t="s">
        <v>2953</v>
      </c>
      <c r="S2801" s="260" t="s">
        <v>2953</v>
      </c>
      <c r="X2801" s="65" t="s">
        <v>3883</v>
      </c>
      <c r="Y2801" s="6" t="s">
        <v>2953</v>
      </c>
    </row>
    <row r="2802" spans="1:25">
      <c r="A2802" s="199"/>
      <c r="B2802" s="451">
        <v>5137</v>
      </c>
      <c r="C2802" s="199"/>
      <c r="D2802" s="419" t="e">
        <v>#N/A</v>
      </c>
      <c r="E2802" s="6" t="s">
        <v>5522</v>
      </c>
      <c r="F2802" s="65">
        <v>11</v>
      </c>
      <c r="G2802" s="183" t="s">
        <v>4316</v>
      </c>
      <c r="H2802" s="65" t="s">
        <v>2950</v>
      </c>
      <c r="J2802" s="65" t="s">
        <v>2970</v>
      </c>
      <c r="M2802" s="206">
        <v>422</v>
      </c>
      <c r="R2802" s="260" t="s">
        <v>2953</v>
      </c>
      <c r="S2802" s="260" t="s">
        <v>2953</v>
      </c>
      <c r="X2802" s="65" t="s">
        <v>3883</v>
      </c>
      <c r="Y2802" s="6" t="s">
        <v>2953</v>
      </c>
    </row>
    <row r="2803" spans="1:25">
      <c r="A2803" s="199"/>
      <c r="B2803" s="451">
        <v>5138</v>
      </c>
      <c r="C2803" s="199"/>
      <c r="D2803" s="419" t="e">
        <v>#N/A</v>
      </c>
      <c r="E2803" s="6" t="s">
        <v>5523</v>
      </c>
      <c r="F2803" s="65">
        <v>11</v>
      </c>
      <c r="G2803" s="183" t="s">
        <v>4316</v>
      </c>
      <c r="H2803" s="65" t="s">
        <v>2950</v>
      </c>
      <c r="J2803" s="65" t="s">
        <v>2970</v>
      </c>
      <c r="M2803" s="206">
        <v>422</v>
      </c>
      <c r="R2803" s="260" t="s">
        <v>2953</v>
      </c>
      <c r="S2803" s="260" t="s">
        <v>2953</v>
      </c>
      <c r="X2803" s="65" t="s">
        <v>3883</v>
      </c>
      <c r="Y2803" s="6" t="s">
        <v>2953</v>
      </c>
    </row>
    <row r="2804" spans="1:25">
      <c r="A2804" s="199"/>
      <c r="B2804" s="451">
        <v>5139</v>
      </c>
      <c r="C2804" s="199"/>
      <c r="D2804" s="419" t="e">
        <v>#N/A</v>
      </c>
      <c r="E2804" s="6" t="s">
        <v>5524</v>
      </c>
      <c r="F2804" s="65">
        <v>11</v>
      </c>
      <c r="G2804" s="183" t="s">
        <v>4316</v>
      </c>
      <c r="H2804" s="65" t="s">
        <v>2950</v>
      </c>
      <c r="J2804" s="65" t="s">
        <v>2970</v>
      </c>
      <c r="M2804" s="206">
        <v>422</v>
      </c>
      <c r="R2804" s="260" t="s">
        <v>2953</v>
      </c>
      <c r="S2804" s="260" t="s">
        <v>2953</v>
      </c>
      <c r="X2804" s="65" t="s">
        <v>3883</v>
      </c>
      <c r="Y2804" s="6" t="s">
        <v>2953</v>
      </c>
    </row>
    <row r="2805" spans="1:25">
      <c r="A2805" s="199"/>
      <c r="B2805" s="451">
        <v>5140</v>
      </c>
      <c r="C2805" s="199"/>
      <c r="D2805" s="419" t="e">
        <v>#N/A</v>
      </c>
      <c r="E2805" s="6" t="s">
        <v>5525</v>
      </c>
      <c r="F2805" s="65">
        <v>11</v>
      </c>
      <c r="G2805" s="183" t="s">
        <v>4316</v>
      </c>
      <c r="H2805" s="65" t="s">
        <v>2950</v>
      </c>
      <c r="J2805" s="65" t="s">
        <v>2970</v>
      </c>
      <c r="M2805" s="206">
        <v>422</v>
      </c>
      <c r="R2805" s="260" t="s">
        <v>2953</v>
      </c>
      <c r="S2805" s="260" t="s">
        <v>2953</v>
      </c>
      <c r="X2805" s="65" t="s">
        <v>3883</v>
      </c>
      <c r="Y2805" s="6" t="s">
        <v>2953</v>
      </c>
    </row>
    <row r="2806" spans="1:25">
      <c r="A2806" s="199"/>
      <c r="B2806" s="451">
        <v>5141</v>
      </c>
      <c r="C2806" s="199"/>
      <c r="D2806" s="419" t="e">
        <v>#N/A</v>
      </c>
      <c r="E2806" s="6" t="s">
        <v>5526</v>
      </c>
      <c r="F2806" s="65">
        <v>11</v>
      </c>
      <c r="G2806" s="183" t="s">
        <v>4316</v>
      </c>
      <c r="H2806" s="65" t="s">
        <v>2950</v>
      </c>
      <c r="J2806" s="65" t="s">
        <v>2970</v>
      </c>
      <c r="M2806" s="206">
        <v>422</v>
      </c>
      <c r="R2806" s="260" t="s">
        <v>2953</v>
      </c>
      <c r="S2806" s="260" t="s">
        <v>2953</v>
      </c>
      <c r="X2806" s="65" t="s">
        <v>3883</v>
      </c>
      <c r="Y2806" s="6" t="s">
        <v>2953</v>
      </c>
    </row>
    <row r="2807" spans="1:25">
      <c r="A2807" s="199"/>
      <c r="B2807" s="451">
        <v>5142</v>
      </c>
      <c r="C2807" s="199"/>
      <c r="D2807" s="419" t="e">
        <v>#N/A</v>
      </c>
      <c r="E2807" s="6" t="s">
        <v>5527</v>
      </c>
      <c r="F2807" s="65">
        <v>11</v>
      </c>
      <c r="G2807" s="183" t="s">
        <v>4316</v>
      </c>
      <c r="H2807" s="65" t="s">
        <v>2950</v>
      </c>
      <c r="J2807" s="65" t="s">
        <v>2970</v>
      </c>
      <c r="M2807" s="206">
        <v>422</v>
      </c>
      <c r="R2807" s="260" t="s">
        <v>2953</v>
      </c>
      <c r="S2807" s="260" t="s">
        <v>2953</v>
      </c>
      <c r="X2807" s="65" t="s">
        <v>3883</v>
      </c>
      <c r="Y2807" s="6" t="s">
        <v>2953</v>
      </c>
    </row>
    <row r="2808" spans="1:25">
      <c r="A2808" s="199"/>
      <c r="B2808" s="451">
        <v>5143</v>
      </c>
      <c r="C2808" s="199"/>
      <c r="D2808" s="419" t="e">
        <v>#N/A</v>
      </c>
      <c r="E2808" s="6" t="s">
        <v>5528</v>
      </c>
      <c r="F2808" s="65">
        <v>11</v>
      </c>
      <c r="G2808" s="183" t="s">
        <v>4316</v>
      </c>
      <c r="H2808" s="65" t="s">
        <v>2950</v>
      </c>
      <c r="J2808" s="65" t="s">
        <v>2970</v>
      </c>
      <c r="M2808" s="206">
        <v>422</v>
      </c>
      <c r="R2808" s="260" t="s">
        <v>2953</v>
      </c>
      <c r="S2808" s="260" t="s">
        <v>2953</v>
      </c>
      <c r="X2808" s="65" t="s">
        <v>3883</v>
      </c>
      <c r="Y2808" s="6" t="s">
        <v>2953</v>
      </c>
    </row>
    <row r="2809" spans="1:25">
      <c r="A2809" s="199"/>
      <c r="B2809" s="451">
        <v>5144</v>
      </c>
      <c r="C2809" s="199"/>
      <c r="D2809" s="419" t="e">
        <v>#N/A</v>
      </c>
      <c r="E2809" s="6" t="s">
        <v>5529</v>
      </c>
      <c r="F2809" s="65">
        <v>11</v>
      </c>
      <c r="G2809" s="183" t="s">
        <v>4316</v>
      </c>
      <c r="H2809" s="65" t="s">
        <v>2950</v>
      </c>
      <c r="J2809" s="65" t="s">
        <v>2970</v>
      </c>
      <c r="M2809" s="206">
        <v>422</v>
      </c>
      <c r="R2809" s="260" t="s">
        <v>2953</v>
      </c>
      <c r="S2809" s="260" t="s">
        <v>2953</v>
      </c>
      <c r="X2809" s="65" t="s">
        <v>3883</v>
      </c>
      <c r="Y2809" s="6" t="s">
        <v>2953</v>
      </c>
    </row>
    <row r="2810" spans="1:25">
      <c r="A2810" s="199"/>
      <c r="B2810" s="451">
        <v>5145</v>
      </c>
      <c r="C2810" s="199"/>
      <c r="D2810" s="419" t="e">
        <v>#N/A</v>
      </c>
      <c r="E2810" s="6" t="s">
        <v>5530</v>
      </c>
      <c r="F2810" s="65">
        <v>11</v>
      </c>
      <c r="G2810" s="183" t="s">
        <v>4316</v>
      </c>
      <c r="H2810" s="65" t="s">
        <v>2950</v>
      </c>
      <c r="J2810" s="65" t="s">
        <v>2970</v>
      </c>
      <c r="M2810" s="206">
        <v>422</v>
      </c>
      <c r="R2810" s="260" t="s">
        <v>2953</v>
      </c>
      <c r="S2810" s="260" t="s">
        <v>2953</v>
      </c>
      <c r="X2810" s="65" t="s">
        <v>3883</v>
      </c>
      <c r="Y2810" s="6" t="s">
        <v>2953</v>
      </c>
    </row>
    <row r="2811" spans="1:25">
      <c r="A2811" s="199"/>
      <c r="B2811" s="451">
        <v>5146</v>
      </c>
      <c r="C2811" s="199"/>
      <c r="D2811" s="419" t="e">
        <v>#N/A</v>
      </c>
      <c r="E2811" s="6" t="s">
        <v>5531</v>
      </c>
      <c r="F2811" s="65">
        <v>11</v>
      </c>
      <c r="G2811" s="183" t="s">
        <v>4316</v>
      </c>
      <c r="H2811" s="65" t="s">
        <v>2950</v>
      </c>
      <c r="J2811" s="65" t="s">
        <v>2970</v>
      </c>
      <c r="M2811" s="206">
        <v>422</v>
      </c>
      <c r="R2811" s="260" t="s">
        <v>2953</v>
      </c>
      <c r="S2811" s="260" t="s">
        <v>2953</v>
      </c>
      <c r="X2811" s="65" t="s">
        <v>3883</v>
      </c>
      <c r="Y2811" s="6" t="s">
        <v>2953</v>
      </c>
    </row>
    <row r="2812" spans="1:25">
      <c r="A2812" s="199"/>
      <c r="B2812" s="451">
        <v>5147</v>
      </c>
      <c r="C2812" s="199"/>
      <c r="D2812" s="419" t="e">
        <v>#N/A</v>
      </c>
      <c r="E2812" s="6" t="s">
        <v>5532</v>
      </c>
      <c r="F2812" s="65">
        <v>11</v>
      </c>
      <c r="G2812" s="183" t="s">
        <v>4316</v>
      </c>
      <c r="H2812" s="65" t="s">
        <v>2950</v>
      </c>
      <c r="J2812" s="65" t="s">
        <v>2970</v>
      </c>
      <c r="M2812" s="206">
        <v>422</v>
      </c>
      <c r="R2812" s="260" t="s">
        <v>2953</v>
      </c>
      <c r="S2812" s="260" t="s">
        <v>2953</v>
      </c>
      <c r="X2812" s="65" t="s">
        <v>3883</v>
      </c>
      <c r="Y2812" s="6" t="s">
        <v>2953</v>
      </c>
    </row>
    <row r="2813" spans="1:25">
      <c r="A2813" s="199"/>
      <c r="B2813" s="451">
        <v>5148</v>
      </c>
      <c r="C2813" s="199"/>
      <c r="D2813" s="419" t="e">
        <v>#N/A</v>
      </c>
      <c r="E2813" s="6" t="s">
        <v>5533</v>
      </c>
      <c r="F2813" s="65">
        <v>11</v>
      </c>
      <c r="G2813" s="183" t="s">
        <v>4316</v>
      </c>
      <c r="H2813" s="65" t="s">
        <v>2950</v>
      </c>
      <c r="J2813" s="65" t="s">
        <v>2970</v>
      </c>
      <c r="M2813" s="206">
        <v>422</v>
      </c>
      <c r="R2813" s="260" t="s">
        <v>2953</v>
      </c>
      <c r="S2813" s="260" t="s">
        <v>2953</v>
      </c>
      <c r="X2813" s="65" t="s">
        <v>3883</v>
      </c>
      <c r="Y2813" s="6" t="s">
        <v>2953</v>
      </c>
    </row>
    <row r="2814" spans="1:25">
      <c r="A2814" s="199"/>
      <c r="B2814" s="451">
        <v>5149</v>
      </c>
      <c r="C2814" s="199"/>
      <c r="D2814" s="419" t="e">
        <v>#N/A</v>
      </c>
      <c r="E2814" s="6" t="s">
        <v>5534</v>
      </c>
      <c r="F2814" s="65">
        <v>11</v>
      </c>
      <c r="G2814" s="183" t="s">
        <v>4316</v>
      </c>
      <c r="H2814" s="65" t="s">
        <v>2950</v>
      </c>
      <c r="J2814" s="65" t="s">
        <v>2970</v>
      </c>
      <c r="M2814" s="206">
        <v>422</v>
      </c>
      <c r="R2814" s="260" t="s">
        <v>2953</v>
      </c>
      <c r="S2814" s="260" t="s">
        <v>2953</v>
      </c>
      <c r="X2814" s="65" t="s">
        <v>3883</v>
      </c>
      <c r="Y2814" s="6" t="s">
        <v>2953</v>
      </c>
    </row>
    <row r="2815" spans="1:25">
      <c r="A2815" s="199"/>
      <c r="B2815" s="451">
        <v>5150</v>
      </c>
      <c r="C2815" s="199"/>
      <c r="D2815" s="419" t="e">
        <v>#N/A</v>
      </c>
      <c r="E2815" s="6" t="s">
        <v>5535</v>
      </c>
      <c r="F2815" s="65">
        <v>11</v>
      </c>
      <c r="G2815" s="183" t="s">
        <v>4316</v>
      </c>
      <c r="H2815" s="65" t="s">
        <v>2950</v>
      </c>
      <c r="J2815" s="65" t="s">
        <v>2970</v>
      </c>
      <c r="M2815" s="206">
        <v>422</v>
      </c>
      <c r="R2815" s="260" t="s">
        <v>2953</v>
      </c>
      <c r="S2815" s="260" t="s">
        <v>2953</v>
      </c>
      <c r="X2815" s="65" t="s">
        <v>3883</v>
      </c>
      <c r="Y2815" s="6" t="s">
        <v>2953</v>
      </c>
    </row>
    <row r="2816" spans="1:25">
      <c r="A2816" s="199"/>
      <c r="B2816" s="451">
        <v>5151</v>
      </c>
      <c r="C2816" s="199"/>
      <c r="D2816" s="419" t="e">
        <v>#N/A</v>
      </c>
      <c r="E2816" s="6" t="s">
        <v>5536</v>
      </c>
      <c r="F2816" s="65">
        <v>11</v>
      </c>
      <c r="G2816" s="183" t="s">
        <v>4316</v>
      </c>
      <c r="H2816" s="65" t="s">
        <v>2950</v>
      </c>
      <c r="J2816" s="65" t="s">
        <v>2970</v>
      </c>
      <c r="M2816" s="206">
        <v>422</v>
      </c>
      <c r="R2816" s="260" t="s">
        <v>2953</v>
      </c>
      <c r="S2816" s="260" t="s">
        <v>2953</v>
      </c>
      <c r="X2816" s="65" t="s">
        <v>3883</v>
      </c>
      <c r="Y2816" s="6" t="s">
        <v>2953</v>
      </c>
    </row>
    <row r="2817" spans="1:25">
      <c r="A2817" s="199"/>
      <c r="B2817" s="451">
        <v>5152</v>
      </c>
      <c r="C2817" s="199"/>
      <c r="D2817" s="419" t="e">
        <v>#N/A</v>
      </c>
      <c r="E2817" s="6" t="s">
        <v>5537</v>
      </c>
      <c r="F2817" s="65">
        <v>11</v>
      </c>
      <c r="G2817" s="183" t="s">
        <v>4316</v>
      </c>
      <c r="H2817" s="65" t="s">
        <v>2950</v>
      </c>
      <c r="J2817" s="65" t="s">
        <v>2970</v>
      </c>
      <c r="M2817" s="206">
        <v>422</v>
      </c>
      <c r="R2817" s="260" t="s">
        <v>2953</v>
      </c>
      <c r="S2817" s="260" t="s">
        <v>2953</v>
      </c>
      <c r="X2817" s="65" t="s">
        <v>3883</v>
      </c>
      <c r="Y2817" s="6" t="s">
        <v>2953</v>
      </c>
    </row>
    <row r="2818" spans="1:25">
      <c r="A2818" s="199"/>
      <c r="B2818" s="451">
        <v>5153</v>
      </c>
      <c r="C2818" s="199"/>
      <c r="D2818" s="419" t="e">
        <v>#N/A</v>
      </c>
      <c r="E2818" s="6" t="s">
        <v>5538</v>
      </c>
      <c r="F2818" s="65">
        <v>11</v>
      </c>
      <c r="G2818" s="183" t="s">
        <v>4316</v>
      </c>
      <c r="H2818" s="65" t="s">
        <v>2950</v>
      </c>
      <c r="J2818" s="65" t="s">
        <v>2970</v>
      </c>
      <c r="M2818" s="206">
        <v>422</v>
      </c>
      <c r="R2818" s="260" t="s">
        <v>2953</v>
      </c>
      <c r="S2818" s="260" t="s">
        <v>2953</v>
      </c>
      <c r="X2818" s="65" t="s">
        <v>3883</v>
      </c>
      <c r="Y2818" s="6" t="s">
        <v>2953</v>
      </c>
    </row>
    <row r="2819" spans="1:25">
      <c r="A2819" s="199"/>
      <c r="B2819" s="451">
        <v>5154</v>
      </c>
      <c r="C2819" s="199"/>
      <c r="D2819" s="419" t="e">
        <v>#N/A</v>
      </c>
      <c r="E2819" s="6" t="s">
        <v>5539</v>
      </c>
      <c r="F2819" s="65">
        <v>11</v>
      </c>
      <c r="G2819" s="183" t="s">
        <v>4316</v>
      </c>
      <c r="H2819" s="65" t="s">
        <v>2950</v>
      </c>
      <c r="J2819" s="65" t="s">
        <v>2970</v>
      </c>
      <c r="M2819" s="206">
        <v>422</v>
      </c>
      <c r="R2819" s="260" t="s">
        <v>2953</v>
      </c>
      <c r="S2819" s="260" t="s">
        <v>2953</v>
      </c>
      <c r="X2819" s="65" t="s">
        <v>3883</v>
      </c>
      <c r="Y2819" s="6" t="s">
        <v>2953</v>
      </c>
    </row>
    <row r="2820" spans="1:25">
      <c r="A2820" s="199"/>
      <c r="B2820" s="451">
        <v>5155</v>
      </c>
      <c r="C2820" s="199"/>
      <c r="D2820" s="419" t="e">
        <v>#N/A</v>
      </c>
      <c r="E2820" s="6" t="s">
        <v>5540</v>
      </c>
      <c r="F2820" s="65">
        <v>11</v>
      </c>
      <c r="G2820" s="183" t="s">
        <v>4316</v>
      </c>
      <c r="H2820" s="65" t="s">
        <v>2950</v>
      </c>
      <c r="J2820" s="65" t="s">
        <v>2970</v>
      </c>
      <c r="M2820" s="206">
        <v>422</v>
      </c>
      <c r="R2820" s="260" t="s">
        <v>2953</v>
      </c>
      <c r="S2820" s="260" t="s">
        <v>2953</v>
      </c>
      <c r="X2820" s="65" t="s">
        <v>3883</v>
      </c>
      <c r="Y2820" s="6" t="s">
        <v>2953</v>
      </c>
    </row>
    <row r="2821" spans="1:25">
      <c r="A2821" s="199"/>
      <c r="B2821" s="451">
        <v>5156</v>
      </c>
      <c r="C2821" s="199"/>
      <c r="D2821" s="419" t="e">
        <v>#N/A</v>
      </c>
      <c r="E2821" s="6" t="s">
        <v>5541</v>
      </c>
      <c r="F2821" s="65">
        <v>11</v>
      </c>
      <c r="G2821" s="183" t="s">
        <v>4316</v>
      </c>
      <c r="H2821" s="65" t="s">
        <v>2950</v>
      </c>
      <c r="J2821" s="65" t="s">
        <v>2970</v>
      </c>
      <c r="M2821" s="206">
        <v>422</v>
      </c>
      <c r="R2821" s="260" t="s">
        <v>2953</v>
      </c>
      <c r="S2821" s="260" t="s">
        <v>2953</v>
      </c>
      <c r="X2821" s="65" t="s">
        <v>3883</v>
      </c>
      <c r="Y2821" s="6" t="s">
        <v>2953</v>
      </c>
    </row>
    <row r="2822" spans="1:25">
      <c r="A2822" s="199"/>
      <c r="B2822" s="451">
        <v>5157</v>
      </c>
      <c r="C2822" s="199"/>
      <c r="D2822" s="419" t="e">
        <v>#N/A</v>
      </c>
      <c r="E2822" s="6" t="s">
        <v>5542</v>
      </c>
      <c r="F2822" s="65">
        <v>11</v>
      </c>
      <c r="G2822" s="183" t="s">
        <v>4316</v>
      </c>
      <c r="H2822" s="65" t="s">
        <v>2950</v>
      </c>
      <c r="J2822" s="65" t="s">
        <v>2970</v>
      </c>
      <c r="M2822" s="206">
        <v>422</v>
      </c>
      <c r="R2822" s="260" t="s">
        <v>2953</v>
      </c>
      <c r="S2822" s="260" t="s">
        <v>2953</v>
      </c>
      <c r="X2822" s="65" t="s">
        <v>3883</v>
      </c>
      <c r="Y2822" s="6" t="s">
        <v>2953</v>
      </c>
    </row>
    <row r="2823" spans="1:25">
      <c r="A2823" s="199"/>
      <c r="B2823" s="451">
        <v>5158</v>
      </c>
      <c r="C2823" s="199"/>
      <c r="D2823" s="419" t="e">
        <v>#N/A</v>
      </c>
      <c r="E2823" s="6" t="s">
        <v>5543</v>
      </c>
      <c r="F2823" s="65">
        <v>11</v>
      </c>
      <c r="G2823" s="183" t="s">
        <v>4316</v>
      </c>
      <c r="H2823" s="65" t="s">
        <v>2950</v>
      </c>
      <c r="J2823" s="65" t="s">
        <v>2970</v>
      </c>
      <c r="M2823" s="206">
        <v>422</v>
      </c>
      <c r="R2823" s="260" t="s">
        <v>2953</v>
      </c>
      <c r="S2823" s="260" t="s">
        <v>2953</v>
      </c>
      <c r="X2823" s="65" t="s">
        <v>3883</v>
      </c>
      <c r="Y2823" s="6" t="s">
        <v>2953</v>
      </c>
    </row>
    <row r="2824" spans="1:25">
      <c r="A2824" s="199"/>
      <c r="B2824" s="451">
        <v>5159</v>
      </c>
      <c r="C2824" s="199"/>
      <c r="D2824" s="419" t="e">
        <v>#N/A</v>
      </c>
      <c r="E2824" s="6" t="s">
        <v>5544</v>
      </c>
      <c r="F2824" s="65">
        <v>11</v>
      </c>
      <c r="G2824" s="183" t="s">
        <v>4316</v>
      </c>
      <c r="H2824" s="65" t="s">
        <v>2950</v>
      </c>
      <c r="J2824" s="65" t="s">
        <v>2970</v>
      </c>
      <c r="M2824" s="206">
        <v>422</v>
      </c>
      <c r="R2824" s="260" t="s">
        <v>2953</v>
      </c>
      <c r="S2824" s="260" t="s">
        <v>2953</v>
      </c>
      <c r="X2824" s="65" t="s">
        <v>3883</v>
      </c>
      <c r="Y2824" s="6" t="s">
        <v>2953</v>
      </c>
    </row>
    <row r="2825" spans="1:25">
      <c r="A2825" s="199"/>
      <c r="B2825" s="451">
        <v>5160</v>
      </c>
      <c r="C2825" s="199"/>
      <c r="D2825" s="419" t="e">
        <v>#N/A</v>
      </c>
      <c r="E2825" s="6" t="s">
        <v>5545</v>
      </c>
      <c r="F2825" s="65">
        <v>11</v>
      </c>
      <c r="G2825" s="183" t="s">
        <v>4316</v>
      </c>
      <c r="H2825" s="65" t="s">
        <v>2950</v>
      </c>
      <c r="J2825" s="65" t="s">
        <v>2970</v>
      </c>
      <c r="M2825" s="206">
        <v>422</v>
      </c>
      <c r="R2825" s="260" t="s">
        <v>2953</v>
      </c>
      <c r="S2825" s="260" t="s">
        <v>2953</v>
      </c>
      <c r="X2825" s="65" t="s">
        <v>3883</v>
      </c>
      <c r="Y2825" s="6" t="s">
        <v>2953</v>
      </c>
    </row>
    <row r="2826" spans="1:25">
      <c r="A2826" s="199"/>
      <c r="B2826" s="451">
        <v>5161</v>
      </c>
      <c r="C2826" s="199"/>
      <c r="D2826" s="419" t="e">
        <v>#N/A</v>
      </c>
      <c r="E2826" s="6" t="s">
        <v>5546</v>
      </c>
      <c r="F2826" s="65">
        <v>11</v>
      </c>
      <c r="G2826" s="183" t="s">
        <v>4316</v>
      </c>
      <c r="H2826" s="65" t="s">
        <v>2950</v>
      </c>
      <c r="J2826" s="65" t="s">
        <v>2970</v>
      </c>
      <c r="M2826" s="206">
        <v>422</v>
      </c>
      <c r="R2826" s="260" t="s">
        <v>2953</v>
      </c>
      <c r="S2826" s="260" t="s">
        <v>2953</v>
      </c>
      <c r="X2826" s="65" t="s">
        <v>3883</v>
      </c>
      <c r="Y2826" s="6" t="s">
        <v>2953</v>
      </c>
    </row>
    <row r="2827" spans="1:25">
      <c r="A2827" s="199"/>
      <c r="B2827" s="451">
        <v>5162</v>
      </c>
      <c r="C2827" s="199"/>
      <c r="D2827" s="419" t="e">
        <v>#N/A</v>
      </c>
      <c r="E2827" s="6" t="s">
        <v>5547</v>
      </c>
      <c r="F2827" s="65">
        <v>11</v>
      </c>
      <c r="G2827" s="183" t="s">
        <v>4316</v>
      </c>
      <c r="H2827" s="65" t="s">
        <v>2950</v>
      </c>
      <c r="J2827" s="65" t="s">
        <v>2970</v>
      </c>
      <c r="M2827" s="206">
        <v>422</v>
      </c>
      <c r="R2827" s="260" t="s">
        <v>2953</v>
      </c>
      <c r="S2827" s="260" t="s">
        <v>2953</v>
      </c>
      <c r="X2827" s="65" t="s">
        <v>3883</v>
      </c>
      <c r="Y2827" s="6" t="s">
        <v>2953</v>
      </c>
    </row>
    <row r="2828" spans="1:25">
      <c r="A2828" s="199"/>
      <c r="B2828" s="451">
        <v>5163</v>
      </c>
      <c r="C2828" s="199"/>
      <c r="D2828" s="419" t="e">
        <v>#N/A</v>
      </c>
      <c r="E2828" s="6" t="s">
        <v>5548</v>
      </c>
      <c r="F2828" s="65">
        <v>11</v>
      </c>
      <c r="G2828" s="183" t="s">
        <v>4316</v>
      </c>
      <c r="H2828" s="65" t="s">
        <v>2950</v>
      </c>
      <c r="J2828" s="65" t="s">
        <v>2970</v>
      </c>
      <c r="M2828" s="206">
        <v>422</v>
      </c>
      <c r="R2828" s="260" t="s">
        <v>2953</v>
      </c>
      <c r="S2828" s="260" t="s">
        <v>2953</v>
      </c>
      <c r="X2828" s="65" t="s">
        <v>3883</v>
      </c>
      <c r="Y2828" s="6" t="s">
        <v>2953</v>
      </c>
    </row>
    <row r="2829" spans="1:25">
      <c r="A2829" s="199"/>
      <c r="B2829" s="451">
        <v>5164</v>
      </c>
      <c r="C2829" s="199"/>
      <c r="D2829" s="419" t="e">
        <v>#N/A</v>
      </c>
      <c r="E2829" s="6" t="s">
        <v>5549</v>
      </c>
      <c r="F2829" s="65">
        <v>11</v>
      </c>
      <c r="G2829" s="183" t="s">
        <v>4316</v>
      </c>
      <c r="H2829" s="65" t="s">
        <v>2950</v>
      </c>
      <c r="J2829" s="65" t="s">
        <v>2970</v>
      </c>
      <c r="M2829" s="206">
        <v>422</v>
      </c>
      <c r="R2829" s="260" t="s">
        <v>2953</v>
      </c>
      <c r="S2829" s="260" t="s">
        <v>2953</v>
      </c>
      <c r="X2829" s="65" t="s">
        <v>3883</v>
      </c>
      <c r="Y2829" s="6" t="s">
        <v>2953</v>
      </c>
    </row>
    <row r="2830" spans="1:25">
      <c r="A2830" s="199"/>
      <c r="B2830" s="451">
        <v>5165</v>
      </c>
      <c r="C2830" s="199"/>
      <c r="D2830" s="419" t="e">
        <v>#N/A</v>
      </c>
      <c r="E2830" s="6" t="s">
        <v>5550</v>
      </c>
      <c r="F2830" s="65">
        <v>11</v>
      </c>
      <c r="G2830" s="183" t="s">
        <v>4316</v>
      </c>
      <c r="H2830" s="65" t="s">
        <v>2950</v>
      </c>
      <c r="J2830" s="65" t="s">
        <v>2970</v>
      </c>
      <c r="M2830" s="206">
        <v>422</v>
      </c>
      <c r="R2830" s="260" t="s">
        <v>2953</v>
      </c>
      <c r="S2830" s="260" t="s">
        <v>2953</v>
      </c>
      <c r="X2830" s="65" t="s">
        <v>3883</v>
      </c>
      <c r="Y2830" s="6" t="s">
        <v>2953</v>
      </c>
    </row>
    <row r="2831" spans="1:25">
      <c r="A2831" s="199"/>
      <c r="B2831" s="451">
        <v>5166</v>
      </c>
      <c r="C2831" s="199"/>
      <c r="D2831" s="419" t="e">
        <v>#N/A</v>
      </c>
      <c r="E2831" s="6" t="s">
        <v>5551</v>
      </c>
      <c r="F2831" s="65">
        <v>11</v>
      </c>
      <c r="G2831" s="183" t="s">
        <v>4316</v>
      </c>
      <c r="H2831" s="65" t="s">
        <v>2950</v>
      </c>
      <c r="J2831" s="65" t="s">
        <v>2970</v>
      </c>
      <c r="M2831" s="206">
        <v>422</v>
      </c>
      <c r="R2831" s="260" t="s">
        <v>2953</v>
      </c>
      <c r="S2831" s="260" t="s">
        <v>2953</v>
      </c>
      <c r="X2831" s="65" t="s">
        <v>3883</v>
      </c>
      <c r="Y2831" s="6" t="s">
        <v>2953</v>
      </c>
    </row>
    <row r="2832" spans="1:25">
      <c r="A2832" s="199"/>
      <c r="B2832" s="451">
        <v>5167</v>
      </c>
      <c r="C2832" s="199"/>
      <c r="D2832" s="419" t="e">
        <v>#N/A</v>
      </c>
      <c r="E2832" s="6" t="s">
        <v>5552</v>
      </c>
      <c r="F2832" s="65">
        <v>11</v>
      </c>
      <c r="G2832" s="183" t="s">
        <v>4316</v>
      </c>
      <c r="H2832" s="65" t="s">
        <v>2950</v>
      </c>
      <c r="J2832" s="65" t="s">
        <v>2970</v>
      </c>
      <c r="M2832" s="206">
        <v>422</v>
      </c>
      <c r="R2832" s="260" t="s">
        <v>2953</v>
      </c>
      <c r="S2832" s="260" t="s">
        <v>2953</v>
      </c>
      <c r="X2832" s="65" t="s">
        <v>3883</v>
      </c>
      <c r="Y2832" s="6" t="s">
        <v>2953</v>
      </c>
    </row>
    <row r="2833" spans="1:25">
      <c r="A2833" s="199"/>
      <c r="B2833" s="451">
        <v>5168</v>
      </c>
      <c r="C2833" s="199"/>
      <c r="D2833" s="419" t="e">
        <v>#N/A</v>
      </c>
      <c r="E2833" s="6" t="s">
        <v>5553</v>
      </c>
      <c r="F2833" s="65">
        <v>11</v>
      </c>
      <c r="G2833" s="183" t="s">
        <v>4316</v>
      </c>
      <c r="H2833" s="65" t="s">
        <v>2950</v>
      </c>
      <c r="J2833" s="65" t="s">
        <v>2970</v>
      </c>
      <c r="M2833" s="206">
        <v>422</v>
      </c>
      <c r="R2833" s="260" t="s">
        <v>2953</v>
      </c>
      <c r="S2833" s="260" t="s">
        <v>2953</v>
      </c>
      <c r="X2833" s="65" t="s">
        <v>3883</v>
      </c>
      <c r="Y2833" s="6" t="s">
        <v>2953</v>
      </c>
    </row>
    <row r="2834" spans="1:25">
      <c r="A2834" s="199"/>
      <c r="B2834" s="451">
        <v>5169</v>
      </c>
      <c r="C2834" s="199"/>
      <c r="D2834" s="419" t="e">
        <v>#N/A</v>
      </c>
      <c r="E2834" s="6" t="s">
        <v>5554</v>
      </c>
      <c r="F2834" s="65">
        <v>11</v>
      </c>
      <c r="G2834" s="183" t="s">
        <v>4316</v>
      </c>
      <c r="H2834" s="65" t="s">
        <v>2950</v>
      </c>
      <c r="J2834" s="65" t="s">
        <v>2970</v>
      </c>
      <c r="M2834" s="206">
        <v>422</v>
      </c>
      <c r="R2834" s="260" t="s">
        <v>2953</v>
      </c>
      <c r="S2834" s="260" t="s">
        <v>2953</v>
      </c>
      <c r="X2834" s="65" t="s">
        <v>3883</v>
      </c>
      <c r="Y2834" s="6" t="s">
        <v>2953</v>
      </c>
    </row>
    <row r="2835" spans="1:25">
      <c r="A2835" s="199"/>
      <c r="B2835" s="451">
        <v>5170</v>
      </c>
      <c r="C2835" s="199"/>
      <c r="D2835" s="419" t="e">
        <v>#N/A</v>
      </c>
      <c r="E2835" s="6" t="s">
        <v>5555</v>
      </c>
      <c r="F2835" s="65">
        <v>11</v>
      </c>
      <c r="G2835" s="183" t="s">
        <v>4316</v>
      </c>
      <c r="H2835" s="65" t="s">
        <v>2950</v>
      </c>
      <c r="J2835" s="65" t="s">
        <v>2970</v>
      </c>
      <c r="M2835" s="206">
        <v>422</v>
      </c>
      <c r="R2835" s="260" t="s">
        <v>2953</v>
      </c>
      <c r="S2835" s="260" t="s">
        <v>2953</v>
      </c>
      <c r="X2835" s="65" t="s">
        <v>3883</v>
      </c>
      <c r="Y2835" s="6" t="s">
        <v>2953</v>
      </c>
    </row>
    <row r="2836" spans="1:25">
      <c r="A2836" s="199"/>
      <c r="B2836" s="451">
        <v>5171</v>
      </c>
      <c r="C2836" s="199"/>
      <c r="D2836" s="419" t="e">
        <v>#N/A</v>
      </c>
      <c r="E2836" s="6" t="s">
        <v>5556</v>
      </c>
      <c r="F2836" s="65">
        <v>11</v>
      </c>
      <c r="G2836" s="183" t="s">
        <v>4316</v>
      </c>
      <c r="H2836" s="65" t="s">
        <v>2950</v>
      </c>
      <c r="J2836" s="65" t="s">
        <v>2970</v>
      </c>
      <c r="M2836" s="206">
        <v>422</v>
      </c>
      <c r="R2836" s="260" t="s">
        <v>2953</v>
      </c>
      <c r="S2836" s="260" t="s">
        <v>2953</v>
      </c>
      <c r="X2836" s="65" t="s">
        <v>3883</v>
      </c>
      <c r="Y2836" s="6" t="s">
        <v>2953</v>
      </c>
    </row>
    <row r="2837" spans="1:25">
      <c r="A2837" s="199"/>
      <c r="B2837" s="451">
        <v>5172</v>
      </c>
      <c r="C2837" s="199"/>
      <c r="D2837" s="419" t="e">
        <v>#N/A</v>
      </c>
      <c r="E2837" s="6" t="s">
        <v>5557</v>
      </c>
      <c r="F2837" s="65">
        <v>11</v>
      </c>
      <c r="G2837" s="183" t="s">
        <v>4316</v>
      </c>
      <c r="H2837" s="65" t="s">
        <v>2950</v>
      </c>
      <c r="J2837" s="65" t="s">
        <v>2970</v>
      </c>
      <c r="M2837" s="206">
        <v>422</v>
      </c>
      <c r="R2837" s="260" t="s">
        <v>2953</v>
      </c>
      <c r="S2837" s="260" t="s">
        <v>2953</v>
      </c>
      <c r="X2837" s="65" t="s">
        <v>3883</v>
      </c>
      <c r="Y2837" s="6" t="s">
        <v>2953</v>
      </c>
    </row>
    <row r="2838" spans="1:25">
      <c r="A2838" s="199"/>
      <c r="B2838" s="451">
        <v>5173</v>
      </c>
      <c r="C2838" s="199"/>
      <c r="D2838" s="419" t="e">
        <v>#N/A</v>
      </c>
      <c r="E2838" s="6" t="s">
        <v>5558</v>
      </c>
      <c r="F2838" s="65">
        <v>11</v>
      </c>
      <c r="G2838" s="183" t="s">
        <v>4316</v>
      </c>
      <c r="H2838" s="65" t="s">
        <v>2950</v>
      </c>
      <c r="J2838" s="65" t="s">
        <v>2970</v>
      </c>
      <c r="M2838" s="206">
        <v>422</v>
      </c>
      <c r="R2838" s="260" t="s">
        <v>2953</v>
      </c>
      <c r="S2838" s="260" t="s">
        <v>2953</v>
      </c>
      <c r="X2838" s="65" t="s">
        <v>3883</v>
      </c>
      <c r="Y2838" s="6" t="s">
        <v>2953</v>
      </c>
    </row>
    <row r="2839" spans="1:25">
      <c r="A2839" s="199"/>
      <c r="B2839" s="451">
        <v>5174</v>
      </c>
      <c r="C2839" s="199"/>
      <c r="D2839" s="419" t="e">
        <v>#N/A</v>
      </c>
      <c r="E2839" s="6" t="s">
        <v>5559</v>
      </c>
      <c r="F2839" s="65">
        <v>11</v>
      </c>
      <c r="G2839" s="183" t="s">
        <v>4316</v>
      </c>
      <c r="H2839" s="65" t="s">
        <v>2950</v>
      </c>
      <c r="J2839" s="65" t="s">
        <v>2970</v>
      </c>
      <c r="M2839" s="206">
        <v>422</v>
      </c>
      <c r="R2839" s="260" t="s">
        <v>2953</v>
      </c>
      <c r="S2839" s="260" t="s">
        <v>2953</v>
      </c>
      <c r="X2839" s="65" t="s">
        <v>3883</v>
      </c>
      <c r="Y2839" s="6" t="s">
        <v>2953</v>
      </c>
    </row>
    <row r="2840" spans="1:25">
      <c r="A2840" s="199"/>
      <c r="B2840" s="451">
        <v>5175</v>
      </c>
      <c r="C2840" s="199"/>
      <c r="D2840" s="419" t="e">
        <v>#N/A</v>
      </c>
      <c r="E2840" s="6" t="s">
        <v>5560</v>
      </c>
      <c r="F2840" s="65">
        <v>11</v>
      </c>
      <c r="G2840" s="183" t="s">
        <v>4316</v>
      </c>
      <c r="H2840" s="65" t="s">
        <v>2950</v>
      </c>
      <c r="J2840" s="65" t="s">
        <v>2970</v>
      </c>
      <c r="M2840" s="206">
        <v>422</v>
      </c>
      <c r="R2840" s="260" t="s">
        <v>2953</v>
      </c>
      <c r="S2840" s="260" t="s">
        <v>2953</v>
      </c>
      <c r="X2840" s="65" t="s">
        <v>3883</v>
      </c>
      <c r="Y2840" s="6" t="s">
        <v>2953</v>
      </c>
    </row>
    <row r="2841" spans="1:25">
      <c r="A2841" s="199"/>
      <c r="B2841" s="451">
        <v>5176</v>
      </c>
      <c r="C2841" s="199"/>
      <c r="D2841" s="419" t="e">
        <v>#N/A</v>
      </c>
      <c r="E2841" s="6" t="s">
        <v>5561</v>
      </c>
      <c r="F2841" s="65">
        <v>11</v>
      </c>
      <c r="G2841" s="183" t="s">
        <v>4316</v>
      </c>
      <c r="H2841" s="65" t="s">
        <v>2950</v>
      </c>
      <c r="J2841" s="65" t="s">
        <v>2970</v>
      </c>
      <c r="M2841" s="206">
        <v>422</v>
      </c>
      <c r="R2841" s="260" t="s">
        <v>2953</v>
      </c>
      <c r="S2841" s="260" t="s">
        <v>2953</v>
      </c>
      <c r="X2841" s="65" t="s">
        <v>3883</v>
      </c>
      <c r="Y2841" s="6" t="s">
        <v>2953</v>
      </c>
    </row>
    <row r="2842" spans="1:25">
      <c r="A2842" s="199"/>
      <c r="B2842" s="451">
        <v>5177</v>
      </c>
      <c r="C2842" s="199"/>
      <c r="D2842" s="419" t="e">
        <v>#N/A</v>
      </c>
      <c r="E2842" s="6" t="s">
        <v>5562</v>
      </c>
      <c r="F2842" s="65">
        <v>11</v>
      </c>
      <c r="G2842" s="183" t="s">
        <v>4316</v>
      </c>
      <c r="H2842" s="65" t="s">
        <v>2950</v>
      </c>
      <c r="J2842" s="65" t="s">
        <v>2970</v>
      </c>
      <c r="M2842" s="206">
        <v>422</v>
      </c>
      <c r="R2842" s="260" t="s">
        <v>2953</v>
      </c>
      <c r="S2842" s="260" t="s">
        <v>2953</v>
      </c>
      <c r="X2842" s="65" t="s">
        <v>3883</v>
      </c>
      <c r="Y2842" s="6" t="s">
        <v>2953</v>
      </c>
    </row>
    <row r="2843" spans="1:25">
      <c r="A2843" s="199"/>
      <c r="B2843" s="451">
        <v>5178</v>
      </c>
      <c r="C2843" s="199"/>
      <c r="D2843" s="419" t="e">
        <v>#N/A</v>
      </c>
      <c r="E2843" s="6" t="s">
        <v>5563</v>
      </c>
      <c r="F2843" s="65">
        <v>11</v>
      </c>
      <c r="G2843" s="183" t="s">
        <v>4316</v>
      </c>
      <c r="H2843" s="65" t="s">
        <v>2950</v>
      </c>
      <c r="J2843" s="65" t="s">
        <v>2970</v>
      </c>
      <c r="M2843" s="206">
        <v>422</v>
      </c>
      <c r="R2843" s="260" t="s">
        <v>2953</v>
      </c>
      <c r="S2843" s="260" t="s">
        <v>2953</v>
      </c>
      <c r="X2843" s="65" t="s">
        <v>3883</v>
      </c>
      <c r="Y2843" s="6" t="s">
        <v>2953</v>
      </c>
    </row>
    <row r="2844" spans="1:25">
      <c r="A2844" s="199"/>
      <c r="B2844" s="451">
        <v>5179</v>
      </c>
      <c r="C2844" s="199"/>
      <c r="D2844" s="419" t="e">
        <v>#N/A</v>
      </c>
      <c r="E2844" s="6" t="s">
        <v>5564</v>
      </c>
      <c r="F2844" s="65">
        <v>11</v>
      </c>
      <c r="G2844" s="183" t="s">
        <v>4316</v>
      </c>
      <c r="H2844" s="65" t="s">
        <v>2950</v>
      </c>
      <c r="J2844" s="65" t="s">
        <v>2970</v>
      </c>
      <c r="M2844" s="206">
        <v>422</v>
      </c>
      <c r="R2844" s="260" t="s">
        <v>2953</v>
      </c>
      <c r="S2844" s="260" t="s">
        <v>2953</v>
      </c>
      <c r="X2844" s="65" t="s">
        <v>3883</v>
      </c>
      <c r="Y2844" s="6" t="s">
        <v>2953</v>
      </c>
    </row>
    <row r="2845" spans="1:25">
      <c r="A2845" s="199"/>
      <c r="B2845" s="451">
        <v>5180</v>
      </c>
      <c r="C2845" s="199"/>
      <c r="D2845" s="419" t="e">
        <v>#N/A</v>
      </c>
      <c r="E2845" s="6" t="s">
        <v>5565</v>
      </c>
      <c r="F2845" s="65">
        <v>11</v>
      </c>
      <c r="G2845" s="183" t="s">
        <v>4316</v>
      </c>
      <c r="H2845" s="65" t="s">
        <v>2950</v>
      </c>
      <c r="J2845" s="65" t="s">
        <v>2970</v>
      </c>
      <c r="M2845" s="206">
        <v>422</v>
      </c>
      <c r="R2845" s="260" t="s">
        <v>2953</v>
      </c>
      <c r="S2845" s="260" t="s">
        <v>2953</v>
      </c>
      <c r="X2845" s="65" t="s">
        <v>3883</v>
      </c>
      <c r="Y2845" s="6" t="s">
        <v>2953</v>
      </c>
    </row>
    <row r="2846" spans="1:25">
      <c r="A2846" s="199"/>
      <c r="B2846" s="451">
        <v>5181</v>
      </c>
      <c r="C2846" s="199"/>
      <c r="D2846" s="419" t="e">
        <v>#N/A</v>
      </c>
      <c r="E2846" s="6" t="s">
        <v>5566</v>
      </c>
      <c r="F2846" s="65">
        <v>11</v>
      </c>
      <c r="G2846" s="183" t="s">
        <v>4316</v>
      </c>
      <c r="H2846" s="65" t="s">
        <v>2950</v>
      </c>
      <c r="J2846" s="65" t="s">
        <v>2970</v>
      </c>
      <c r="M2846" s="206">
        <v>422</v>
      </c>
      <c r="R2846" s="260" t="s">
        <v>2953</v>
      </c>
      <c r="S2846" s="260" t="s">
        <v>2953</v>
      </c>
      <c r="X2846" s="65" t="s">
        <v>3883</v>
      </c>
      <c r="Y2846" s="6" t="s">
        <v>2953</v>
      </c>
    </row>
    <row r="2847" spans="1:25">
      <c r="A2847" s="199"/>
      <c r="B2847" s="451">
        <v>5182</v>
      </c>
      <c r="C2847" s="199"/>
      <c r="D2847" s="419" t="e">
        <v>#N/A</v>
      </c>
      <c r="E2847" s="6" t="s">
        <v>5567</v>
      </c>
      <c r="F2847" s="65">
        <v>11</v>
      </c>
      <c r="G2847" s="183" t="s">
        <v>4316</v>
      </c>
      <c r="H2847" s="65" t="s">
        <v>2950</v>
      </c>
      <c r="J2847" s="65" t="s">
        <v>2970</v>
      </c>
      <c r="M2847" s="206">
        <v>422</v>
      </c>
      <c r="R2847" s="260" t="s">
        <v>2953</v>
      </c>
      <c r="S2847" s="260" t="s">
        <v>2953</v>
      </c>
      <c r="X2847" s="65" t="s">
        <v>3883</v>
      </c>
      <c r="Y2847" s="6" t="s">
        <v>2953</v>
      </c>
    </row>
    <row r="2848" spans="1:25">
      <c r="A2848" s="199"/>
      <c r="B2848" s="451">
        <v>5183</v>
      </c>
      <c r="C2848" s="199"/>
      <c r="D2848" s="419" t="e">
        <v>#N/A</v>
      </c>
      <c r="E2848" s="6" t="s">
        <v>5568</v>
      </c>
      <c r="F2848" s="65">
        <v>11</v>
      </c>
      <c r="G2848" s="183" t="s">
        <v>4316</v>
      </c>
      <c r="H2848" s="65" t="s">
        <v>2950</v>
      </c>
      <c r="J2848" s="65" t="s">
        <v>2970</v>
      </c>
      <c r="M2848" s="206">
        <v>422</v>
      </c>
      <c r="R2848" s="260" t="s">
        <v>2953</v>
      </c>
      <c r="S2848" s="260" t="s">
        <v>2953</v>
      </c>
      <c r="X2848" s="65" t="s">
        <v>3883</v>
      </c>
      <c r="Y2848" s="6" t="s">
        <v>2953</v>
      </c>
    </row>
    <row r="2849" spans="1:25">
      <c r="A2849" s="199"/>
      <c r="B2849" s="451">
        <v>5184</v>
      </c>
      <c r="C2849" s="199"/>
      <c r="D2849" s="419" t="e">
        <v>#N/A</v>
      </c>
      <c r="E2849" s="6" t="s">
        <v>5569</v>
      </c>
      <c r="F2849" s="65">
        <v>11</v>
      </c>
      <c r="G2849" s="183" t="s">
        <v>4316</v>
      </c>
      <c r="H2849" s="65" t="s">
        <v>2950</v>
      </c>
      <c r="J2849" s="65" t="s">
        <v>2970</v>
      </c>
      <c r="M2849" s="206">
        <v>422</v>
      </c>
      <c r="R2849" s="260" t="s">
        <v>2953</v>
      </c>
      <c r="S2849" s="260" t="s">
        <v>2953</v>
      </c>
      <c r="X2849" s="65" t="s">
        <v>3883</v>
      </c>
      <c r="Y2849" s="6" t="s">
        <v>2953</v>
      </c>
    </row>
    <row r="2850" spans="1:25">
      <c r="A2850" s="199"/>
      <c r="B2850" s="451">
        <v>5185</v>
      </c>
      <c r="C2850" s="199"/>
      <c r="D2850" s="419" t="e">
        <v>#N/A</v>
      </c>
      <c r="E2850" s="6" t="s">
        <v>5570</v>
      </c>
      <c r="F2850" s="65">
        <v>11</v>
      </c>
      <c r="G2850" s="183" t="s">
        <v>4316</v>
      </c>
      <c r="H2850" s="65" t="s">
        <v>2950</v>
      </c>
      <c r="J2850" s="65" t="s">
        <v>2970</v>
      </c>
      <c r="M2850" s="206">
        <v>422</v>
      </c>
      <c r="R2850" s="260" t="s">
        <v>2953</v>
      </c>
      <c r="S2850" s="260" t="s">
        <v>2953</v>
      </c>
      <c r="X2850" s="65" t="s">
        <v>3883</v>
      </c>
      <c r="Y2850" s="6" t="s">
        <v>2953</v>
      </c>
    </row>
    <row r="2851" spans="1:25">
      <c r="A2851" s="199"/>
      <c r="B2851" s="451">
        <v>5186</v>
      </c>
      <c r="C2851" s="199"/>
      <c r="D2851" s="419" t="e">
        <v>#N/A</v>
      </c>
      <c r="E2851" s="6" t="s">
        <v>5571</v>
      </c>
      <c r="F2851" s="65">
        <v>11</v>
      </c>
      <c r="G2851" s="183" t="s">
        <v>4316</v>
      </c>
      <c r="H2851" s="65" t="s">
        <v>2950</v>
      </c>
      <c r="J2851" s="65" t="s">
        <v>2970</v>
      </c>
      <c r="M2851" s="206">
        <v>422</v>
      </c>
      <c r="R2851" s="260" t="s">
        <v>2953</v>
      </c>
      <c r="S2851" s="260" t="s">
        <v>2953</v>
      </c>
      <c r="X2851" s="65" t="s">
        <v>3883</v>
      </c>
      <c r="Y2851" s="6" t="s">
        <v>2953</v>
      </c>
    </row>
    <row r="2852" spans="1:25">
      <c r="A2852" s="199"/>
      <c r="B2852" s="451">
        <v>5187</v>
      </c>
      <c r="C2852" s="199"/>
      <c r="D2852" s="419" t="e">
        <v>#N/A</v>
      </c>
      <c r="E2852" s="6" t="s">
        <v>5572</v>
      </c>
      <c r="F2852" s="65">
        <v>11</v>
      </c>
      <c r="G2852" s="183" t="s">
        <v>4316</v>
      </c>
      <c r="H2852" s="65" t="s">
        <v>2950</v>
      </c>
      <c r="J2852" s="65" t="s">
        <v>2970</v>
      </c>
      <c r="M2852" s="206">
        <v>422</v>
      </c>
      <c r="R2852" s="260" t="s">
        <v>2953</v>
      </c>
      <c r="S2852" s="260" t="s">
        <v>2953</v>
      </c>
      <c r="X2852" s="65" t="s">
        <v>3883</v>
      </c>
      <c r="Y2852" s="6" t="s">
        <v>2953</v>
      </c>
    </row>
    <row r="2853" spans="1:25">
      <c r="A2853" s="199"/>
      <c r="B2853" s="451">
        <v>5188</v>
      </c>
      <c r="C2853" s="199"/>
      <c r="D2853" s="419" t="e">
        <v>#N/A</v>
      </c>
      <c r="E2853" s="6" t="s">
        <v>5573</v>
      </c>
      <c r="F2853" s="65">
        <v>11</v>
      </c>
      <c r="G2853" s="183" t="s">
        <v>4316</v>
      </c>
      <c r="H2853" s="65" t="s">
        <v>2950</v>
      </c>
      <c r="J2853" s="65" t="s">
        <v>2970</v>
      </c>
      <c r="M2853" s="206">
        <v>422</v>
      </c>
      <c r="R2853" s="260" t="s">
        <v>2953</v>
      </c>
      <c r="S2853" s="260" t="s">
        <v>2953</v>
      </c>
      <c r="X2853" s="65" t="s">
        <v>3883</v>
      </c>
      <c r="Y2853" s="6" t="s">
        <v>2953</v>
      </c>
    </row>
    <row r="2854" spans="1:25">
      <c r="A2854" s="199"/>
      <c r="B2854" s="451">
        <v>5189</v>
      </c>
      <c r="C2854" s="199"/>
      <c r="D2854" s="419" t="e">
        <v>#N/A</v>
      </c>
      <c r="E2854" s="6" t="s">
        <v>5574</v>
      </c>
      <c r="F2854" s="65">
        <v>11</v>
      </c>
      <c r="G2854" s="183" t="s">
        <v>4316</v>
      </c>
      <c r="H2854" s="65" t="s">
        <v>2950</v>
      </c>
      <c r="J2854" s="65" t="s">
        <v>2970</v>
      </c>
      <c r="M2854" s="206">
        <v>422</v>
      </c>
      <c r="R2854" s="260" t="s">
        <v>2953</v>
      </c>
      <c r="S2854" s="260" t="s">
        <v>2953</v>
      </c>
      <c r="X2854" s="65" t="s">
        <v>3883</v>
      </c>
      <c r="Y2854" s="6" t="s">
        <v>2953</v>
      </c>
    </row>
    <row r="2855" spans="1:25">
      <c r="A2855" s="199"/>
      <c r="B2855" s="451">
        <v>5190</v>
      </c>
      <c r="C2855" s="199"/>
      <c r="D2855" s="419" t="e">
        <v>#N/A</v>
      </c>
      <c r="E2855" s="6" t="s">
        <v>5575</v>
      </c>
      <c r="F2855" s="65">
        <v>11</v>
      </c>
      <c r="G2855" s="183" t="s">
        <v>4316</v>
      </c>
      <c r="H2855" s="65" t="s">
        <v>2950</v>
      </c>
      <c r="J2855" s="65" t="s">
        <v>2970</v>
      </c>
      <c r="M2855" s="206">
        <v>422</v>
      </c>
      <c r="R2855" s="260" t="s">
        <v>2953</v>
      </c>
      <c r="S2855" s="260" t="s">
        <v>2953</v>
      </c>
      <c r="X2855" s="65" t="s">
        <v>3883</v>
      </c>
      <c r="Y2855" s="6" t="s">
        <v>2953</v>
      </c>
    </row>
    <row r="2856" spans="1:25">
      <c r="A2856" s="199"/>
      <c r="B2856" s="451">
        <v>5191</v>
      </c>
      <c r="C2856" s="199"/>
      <c r="D2856" s="419" t="e">
        <v>#N/A</v>
      </c>
      <c r="E2856" s="6" t="s">
        <v>5576</v>
      </c>
      <c r="F2856" s="65">
        <v>11</v>
      </c>
      <c r="G2856" s="183" t="s">
        <v>4316</v>
      </c>
      <c r="H2856" s="65" t="s">
        <v>2950</v>
      </c>
      <c r="J2856" s="65" t="s">
        <v>2970</v>
      </c>
      <c r="M2856" s="206">
        <v>422</v>
      </c>
      <c r="R2856" s="260" t="s">
        <v>2953</v>
      </c>
      <c r="S2856" s="260" t="s">
        <v>2953</v>
      </c>
      <c r="X2856" s="65" t="s">
        <v>3883</v>
      </c>
      <c r="Y2856" s="6" t="s">
        <v>2953</v>
      </c>
    </row>
    <row r="2857" spans="1:25">
      <c r="A2857" s="199"/>
      <c r="B2857" s="451">
        <v>5192</v>
      </c>
      <c r="C2857" s="199"/>
      <c r="D2857" s="419" t="e">
        <v>#N/A</v>
      </c>
      <c r="E2857" s="6" t="s">
        <v>5577</v>
      </c>
      <c r="F2857" s="65">
        <v>11</v>
      </c>
      <c r="G2857" s="183" t="s">
        <v>4316</v>
      </c>
      <c r="H2857" s="65" t="s">
        <v>2950</v>
      </c>
      <c r="J2857" s="65" t="s">
        <v>2970</v>
      </c>
      <c r="M2857" s="206">
        <v>422</v>
      </c>
      <c r="R2857" s="260" t="s">
        <v>2953</v>
      </c>
      <c r="S2857" s="260" t="s">
        <v>2953</v>
      </c>
      <c r="X2857" s="65" t="s">
        <v>3883</v>
      </c>
      <c r="Y2857" s="6" t="s">
        <v>2953</v>
      </c>
    </row>
    <row r="2858" spans="1:25">
      <c r="A2858" s="199"/>
      <c r="B2858" s="451">
        <v>5193</v>
      </c>
      <c r="C2858" s="199"/>
      <c r="D2858" s="419" t="e">
        <v>#N/A</v>
      </c>
      <c r="E2858" s="6" t="s">
        <v>5578</v>
      </c>
      <c r="F2858" s="65">
        <v>11</v>
      </c>
      <c r="G2858" s="183" t="s">
        <v>4316</v>
      </c>
      <c r="H2858" s="65" t="s">
        <v>2950</v>
      </c>
      <c r="J2858" s="65" t="s">
        <v>2970</v>
      </c>
      <c r="M2858" s="206">
        <v>422</v>
      </c>
      <c r="R2858" s="260" t="s">
        <v>2953</v>
      </c>
      <c r="S2858" s="260" t="s">
        <v>2953</v>
      </c>
      <c r="X2858" s="65" t="s">
        <v>3883</v>
      </c>
      <c r="Y2858" s="6" t="s">
        <v>2953</v>
      </c>
    </row>
    <row r="2859" spans="1:25">
      <c r="A2859" s="199"/>
      <c r="B2859" s="451">
        <v>5194</v>
      </c>
      <c r="C2859" s="199"/>
      <c r="D2859" s="419" t="e">
        <v>#N/A</v>
      </c>
      <c r="E2859" s="6" t="s">
        <v>5579</v>
      </c>
      <c r="F2859" s="65">
        <v>11</v>
      </c>
      <c r="G2859" s="183" t="s">
        <v>4316</v>
      </c>
      <c r="H2859" s="65" t="s">
        <v>2950</v>
      </c>
      <c r="J2859" s="65" t="s">
        <v>2970</v>
      </c>
      <c r="M2859" s="206">
        <v>422</v>
      </c>
      <c r="R2859" s="260" t="s">
        <v>2953</v>
      </c>
      <c r="S2859" s="260" t="s">
        <v>2953</v>
      </c>
      <c r="X2859" s="65" t="s">
        <v>3883</v>
      </c>
      <c r="Y2859" s="6" t="s">
        <v>2953</v>
      </c>
    </row>
    <row r="2860" spans="1:25">
      <c r="A2860" s="199"/>
      <c r="B2860" s="451">
        <v>5195</v>
      </c>
      <c r="C2860" s="199"/>
      <c r="D2860" s="419" t="e">
        <v>#N/A</v>
      </c>
      <c r="E2860" s="6" t="s">
        <v>5580</v>
      </c>
      <c r="F2860" s="65">
        <v>11</v>
      </c>
      <c r="G2860" s="183" t="s">
        <v>4316</v>
      </c>
      <c r="H2860" s="65" t="s">
        <v>2950</v>
      </c>
      <c r="J2860" s="65" t="s">
        <v>2970</v>
      </c>
      <c r="M2860" s="206">
        <v>422</v>
      </c>
      <c r="R2860" s="260" t="s">
        <v>2953</v>
      </c>
      <c r="S2860" s="260" t="s">
        <v>2953</v>
      </c>
      <c r="X2860" s="65" t="s">
        <v>3883</v>
      </c>
      <c r="Y2860" s="6" t="s">
        <v>2953</v>
      </c>
    </row>
    <row r="2861" spans="1:25">
      <c r="A2861" s="199"/>
      <c r="B2861" s="451">
        <v>5196</v>
      </c>
      <c r="C2861" s="199"/>
      <c r="D2861" s="419" t="e">
        <v>#N/A</v>
      </c>
      <c r="E2861" s="6" t="s">
        <v>5581</v>
      </c>
      <c r="F2861" s="65">
        <v>11</v>
      </c>
      <c r="G2861" s="183" t="s">
        <v>4316</v>
      </c>
      <c r="H2861" s="65" t="s">
        <v>2950</v>
      </c>
      <c r="J2861" s="65" t="s">
        <v>2970</v>
      </c>
      <c r="M2861" s="206">
        <v>422</v>
      </c>
      <c r="R2861" s="260" t="s">
        <v>2953</v>
      </c>
      <c r="S2861" s="260" t="s">
        <v>2953</v>
      </c>
      <c r="X2861" s="65" t="s">
        <v>3883</v>
      </c>
      <c r="Y2861" s="6" t="s">
        <v>2953</v>
      </c>
    </row>
    <row r="2862" spans="1:25">
      <c r="A2862" s="199"/>
      <c r="B2862" s="451">
        <v>5197</v>
      </c>
      <c r="C2862" s="199"/>
      <c r="D2862" s="419" t="e">
        <v>#N/A</v>
      </c>
      <c r="E2862" s="6" t="s">
        <v>5582</v>
      </c>
      <c r="F2862" s="65">
        <v>11</v>
      </c>
      <c r="G2862" s="183" t="s">
        <v>4316</v>
      </c>
      <c r="H2862" s="65" t="s">
        <v>2950</v>
      </c>
      <c r="J2862" s="65" t="s">
        <v>2970</v>
      </c>
      <c r="M2862" s="206">
        <v>422</v>
      </c>
      <c r="R2862" s="260" t="s">
        <v>2953</v>
      </c>
      <c r="S2862" s="260" t="s">
        <v>2953</v>
      </c>
      <c r="X2862" s="65" t="s">
        <v>3883</v>
      </c>
      <c r="Y2862" s="6" t="s">
        <v>2953</v>
      </c>
    </row>
    <row r="2863" spans="1:25">
      <c r="A2863" s="199"/>
      <c r="B2863" s="451">
        <v>5198</v>
      </c>
      <c r="C2863" s="199"/>
      <c r="D2863" s="419" t="e">
        <v>#N/A</v>
      </c>
      <c r="E2863" s="6" t="s">
        <v>5583</v>
      </c>
      <c r="F2863" s="65">
        <v>11</v>
      </c>
      <c r="G2863" s="183" t="s">
        <v>4316</v>
      </c>
      <c r="H2863" s="65" t="s">
        <v>2950</v>
      </c>
      <c r="J2863" s="65" t="s">
        <v>2970</v>
      </c>
      <c r="M2863" s="206">
        <v>422</v>
      </c>
      <c r="R2863" s="260" t="s">
        <v>2953</v>
      </c>
      <c r="S2863" s="260" t="s">
        <v>2953</v>
      </c>
      <c r="X2863" s="65" t="s">
        <v>3883</v>
      </c>
      <c r="Y2863" s="6" t="s">
        <v>2953</v>
      </c>
    </row>
    <row r="2864" spans="1:25">
      <c r="A2864" s="199"/>
      <c r="B2864" s="451">
        <v>5199</v>
      </c>
      <c r="C2864" s="199"/>
      <c r="D2864" s="419" t="e">
        <v>#N/A</v>
      </c>
      <c r="E2864" s="6" t="s">
        <v>5584</v>
      </c>
      <c r="F2864" s="65">
        <v>11</v>
      </c>
      <c r="G2864" s="183" t="s">
        <v>4316</v>
      </c>
      <c r="H2864" s="65" t="s">
        <v>2950</v>
      </c>
      <c r="J2864" s="65" t="s">
        <v>2970</v>
      </c>
      <c r="M2864" s="206">
        <v>422</v>
      </c>
      <c r="R2864" s="260" t="s">
        <v>2953</v>
      </c>
      <c r="S2864" s="260" t="s">
        <v>2953</v>
      </c>
      <c r="X2864" s="65" t="s">
        <v>3883</v>
      </c>
      <c r="Y2864" s="6" t="s">
        <v>2953</v>
      </c>
    </row>
    <row r="2865" spans="1:25">
      <c r="A2865" s="199"/>
      <c r="B2865" s="451">
        <v>5200</v>
      </c>
      <c r="C2865" s="199"/>
      <c r="D2865" s="419" t="e">
        <v>#N/A</v>
      </c>
      <c r="E2865" s="6" t="s">
        <v>5585</v>
      </c>
      <c r="F2865" s="65">
        <v>11</v>
      </c>
      <c r="G2865" s="183" t="s">
        <v>4316</v>
      </c>
      <c r="H2865" s="65" t="s">
        <v>2950</v>
      </c>
      <c r="J2865" s="65" t="s">
        <v>2970</v>
      </c>
      <c r="M2865" s="206">
        <v>422</v>
      </c>
      <c r="R2865" s="260" t="s">
        <v>2953</v>
      </c>
      <c r="S2865" s="260" t="s">
        <v>2953</v>
      </c>
      <c r="X2865" s="65" t="s">
        <v>3883</v>
      </c>
      <c r="Y2865" s="6" t="s">
        <v>2953</v>
      </c>
    </row>
    <row r="2866" spans="1:25">
      <c r="A2866" s="199"/>
      <c r="B2866" s="451">
        <v>5201</v>
      </c>
      <c r="C2866" s="199"/>
      <c r="D2866" s="419" t="e">
        <v>#N/A</v>
      </c>
      <c r="E2866" s="6" t="s">
        <v>5586</v>
      </c>
      <c r="F2866" s="65">
        <v>11</v>
      </c>
      <c r="G2866" s="183" t="s">
        <v>4316</v>
      </c>
      <c r="H2866" s="65" t="s">
        <v>2950</v>
      </c>
      <c r="J2866" s="65" t="s">
        <v>2970</v>
      </c>
      <c r="M2866" s="206">
        <v>422</v>
      </c>
      <c r="R2866" s="260" t="s">
        <v>2953</v>
      </c>
      <c r="S2866" s="260" t="s">
        <v>2953</v>
      </c>
      <c r="X2866" s="65" t="s">
        <v>3883</v>
      </c>
      <c r="Y2866" s="6" t="s">
        <v>2953</v>
      </c>
    </row>
    <row r="2867" spans="1:25">
      <c r="A2867" s="199"/>
      <c r="B2867" s="451">
        <v>5202</v>
      </c>
      <c r="C2867" s="199"/>
      <c r="D2867" s="419" t="e">
        <v>#N/A</v>
      </c>
      <c r="E2867" s="6" t="s">
        <v>5587</v>
      </c>
      <c r="F2867" s="65">
        <v>11</v>
      </c>
      <c r="G2867" s="183" t="s">
        <v>4316</v>
      </c>
      <c r="H2867" s="65" t="s">
        <v>2950</v>
      </c>
      <c r="J2867" s="65" t="s">
        <v>2970</v>
      </c>
      <c r="M2867" s="206">
        <v>422</v>
      </c>
      <c r="R2867" s="260" t="s">
        <v>2953</v>
      </c>
      <c r="S2867" s="260" t="s">
        <v>2953</v>
      </c>
      <c r="X2867" s="65" t="s">
        <v>3883</v>
      </c>
      <c r="Y2867" s="6" t="s">
        <v>2953</v>
      </c>
    </row>
    <row r="2868" spans="1:25">
      <c r="A2868" s="199"/>
      <c r="B2868" s="451">
        <v>5203</v>
      </c>
      <c r="C2868" s="199"/>
      <c r="D2868" s="419" t="e">
        <v>#N/A</v>
      </c>
      <c r="E2868" s="6" t="s">
        <v>5588</v>
      </c>
      <c r="F2868" s="65">
        <v>11</v>
      </c>
      <c r="G2868" s="183" t="s">
        <v>4316</v>
      </c>
      <c r="H2868" s="65" t="s">
        <v>2950</v>
      </c>
      <c r="J2868" s="65" t="s">
        <v>2970</v>
      </c>
      <c r="M2868" s="206">
        <v>422</v>
      </c>
      <c r="R2868" s="260" t="s">
        <v>2953</v>
      </c>
      <c r="S2868" s="260" t="s">
        <v>2953</v>
      </c>
      <c r="X2868" s="65" t="s">
        <v>3883</v>
      </c>
      <c r="Y2868" s="6" t="s">
        <v>2953</v>
      </c>
    </row>
    <row r="2869" spans="1:25">
      <c r="A2869" s="199"/>
      <c r="B2869" s="451">
        <v>5204</v>
      </c>
      <c r="C2869" s="199"/>
      <c r="D2869" s="419" t="e">
        <v>#N/A</v>
      </c>
      <c r="E2869" s="6" t="s">
        <v>5589</v>
      </c>
      <c r="F2869" s="65">
        <v>11</v>
      </c>
      <c r="G2869" s="183" t="s">
        <v>4316</v>
      </c>
      <c r="H2869" s="65" t="s">
        <v>2950</v>
      </c>
      <c r="J2869" s="65" t="s">
        <v>2970</v>
      </c>
      <c r="M2869" s="206">
        <v>422</v>
      </c>
      <c r="R2869" s="260" t="s">
        <v>2953</v>
      </c>
      <c r="S2869" s="260" t="s">
        <v>2953</v>
      </c>
      <c r="X2869" s="65" t="s">
        <v>3883</v>
      </c>
      <c r="Y2869" s="6" t="s">
        <v>2953</v>
      </c>
    </row>
    <row r="2870" spans="1:25">
      <c r="A2870" s="199"/>
      <c r="B2870" s="451">
        <v>5205</v>
      </c>
      <c r="C2870" s="199"/>
      <c r="D2870" s="419" t="e">
        <v>#N/A</v>
      </c>
      <c r="E2870" s="6" t="s">
        <v>5590</v>
      </c>
      <c r="F2870" s="65">
        <v>11</v>
      </c>
      <c r="G2870" s="183" t="s">
        <v>4316</v>
      </c>
      <c r="H2870" s="65" t="s">
        <v>2950</v>
      </c>
      <c r="J2870" s="65" t="s">
        <v>2970</v>
      </c>
      <c r="M2870" s="206">
        <v>422</v>
      </c>
      <c r="R2870" s="260" t="s">
        <v>2953</v>
      </c>
      <c r="S2870" s="260" t="s">
        <v>2953</v>
      </c>
      <c r="X2870" s="65" t="s">
        <v>3883</v>
      </c>
      <c r="Y2870" s="6" t="s">
        <v>2953</v>
      </c>
    </row>
    <row r="2871" spans="1:25">
      <c r="A2871" s="199"/>
      <c r="B2871" s="451">
        <v>5206</v>
      </c>
      <c r="C2871" s="199"/>
      <c r="D2871" s="419" t="e">
        <v>#N/A</v>
      </c>
      <c r="E2871" s="6" t="s">
        <v>5591</v>
      </c>
      <c r="F2871" s="65">
        <v>11</v>
      </c>
      <c r="G2871" s="183" t="s">
        <v>4316</v>
      </c>
      <c r="H2871" s="65" t="s">
        <v>2950</v>
      </c>
      <c r="J2871" s="65" t="s">
        <v>2970</v>
      </c>
      <c r="M2871" s="206">
        <v>422</v>
      </c>
      <c r="R2871" s="260" t="s">
        <v>2953</v>
      </c>
      <c r="S2871" s="260" t="s">
        <v>2953</v>
      </c>
      <c r="X2871" s="65" t="s">
        <v>3883</v>
      </c>
      <c r="Y2871" s="6" t="s">
        <v>2953</v>
      </c>
    </row>
    <row r="2872" spans="1:25">
      <c r="A2872" s="199"/>
      <c r="B2872" s="451">
        <v>5207</v>
      </c>
      <c r="C2872" s="199"/>
      <c r="D2872" s="419" t="e">
        <v>#N/A</v>
      </c>
      <c r="E2872" s="6" t="s">
        <v>5592</v>
      </c>
      <c r="F2872" s="65">
        <v>11</v>
      </c>
      <c r="G2872" s="183" t="s">
        <v>4316</v>
      </c>
      <c r="H2872" s="65" t="s">
        <v>2950</v>
      </c>
      <c r="J2872" s="65" t="s">
        <v>2970</v>
      </c>
      <c r="M2872" s="206">
        <v>422</v>
      </c>
      <c r="R2872" s="260" t="s">
        <v>2953</v>
      </c>
      <c r="S2872" s="260" t="s">
        <v>2953</v>
      </c>
      <c r="X2872" s="65" t="s">
        <v>3883</v>
      </c>
      <c r="Y2872" s="6" t="s">
        <v>2953</v>
      </c>
    </row>
    <row r="2873" spans="1:25">
      <c r="A2873" s="199"/>
      <c r="B2873" s="451">
        <v>5208</v>
      </c>
      <c r="C2873" s="199"/>
      <c r="D2873" s="419" t="e">
        <v>#N/A</v>
      </c>
      <c r="E2873" s="6" t="s">
        <v>5593</v>
      </c>
      <c r="F2873" s="65">
        <v>11</v>
      </c>
      <c r="G2873" s="183" t="s">
        <v>4316</v>
      </c>
      <c r="H2873" s="65" t="s">
        <v>2950</v>
      </c>
      <c r="J2873" s="65" t="s">
        <v>2970</v>
      </c>
      <c r="M2873" s="206">
        <v>422</v>
      </c>
      <c r="R2873" s="260" t="s">
        <v>2953</v>
      </c>
      <c r="S2873" s="260" t="s">
        <v>2953</v>
      </c>
      <c r="X2873" s="65" t="s">
        <v>3883</v>
      </c>
      <c r="Y2873" s="6" t="s">
        <v>2953</v>
      </c>
    </row>
    <row r="2874" spans="1:25">
      <c r="A2874" s="199"/>
      <c r="B2874" s="451">
        <v>5209</v>
      </c>
      <c r="C2874" s="199"/>
      <c r="D2874" s="419" t="e">
        <v>#N/A</v>
      </c>
      <c r="E2874" s="6" t="s">
        <v>5594</v>
      </c>
      <c r="F2874" s="65">
        <v>11</v>
      </c>
      <c r="G2874" s="183" t="s">
        <v>4316</v>
      </c>
      <c r="H2874" s="65" t="s">
        <v>2950</v>
      </c>
      <c r="J2874" s="65" t="s">
        <v>2970</v>
      </c>
      <c r="M2874" s="206">
        <v>422</v>
      </c>
      <c r="R2874" s="260" t="s">
        <v>2953</v>
      </c>
      <c r="S2874" s="260" t="s">
        <v>2953</v>
      </c>
      <c r="X2874" s="65" t="s">
        <v>3883</v>
      </c>
      <c r="Y2874" s="6" t="s">
        <v>2953</v>
      </c>
    </row>
    <row r="2875" spans="1:25">
      <c r="A2875" s="199"/>
      <c r="B2875" s="451">
        <v>5210</v>
      </c>
      <c r="C2875" s="199"/>
      <c r="D2875" s="419" t="e">
        <v>#N/A</v>
      </c>
      <c r="E2875" s="6" t="s">
        <v>5595</v>
      </c>
      <c r="F2875" s="65">
        <v>11</v>
      </c>
      <c r="G2875" s="183" t="s">
        <v>4316</v>
      </c>
      <c r="H2875" s="65" t="s">
        <v>2950</v>
      </c>
      <c r="J2875" s="65" t="s">
        <v>2970</v>
      </c>
      <c r="M2875" s="206">
        <v>422</v>
      </c>
      <c r="R2875" s="260" t="s">
        <v>2953</v>
      </c>
      <c r="S2875" s="260" t="s">
        <v>2953</v>
      </c>
      <c r="X2875" s="65" t="s">
        <v>3883</v>
      </c>
      <c r="Y2875" s="6" t="s">
        <v>2953</v>
      </c>
    </row>
    <row r="2876" spans="1:25">
      <c r="A2876" s="199"/>
      <c r="B2876" s="451">
        <v>5211</v>
      </c>
      <c r="C2876" s="199"/>
      <c r="D2876" s="419" t="e">
        <v>#N/A</v>
      </c>
      <c r="E2876" s="6" t="s">
        <v>5596</v>
      </c>
      <c r="F2876" s="65">
        <v>11</v>
      </c>
      <c r="G2876" s="183" t="s">
        <v>4316</v>
      </c>
      <c r="H2876" s="65" t="s">
        <v>2950</v>
      </c>
      <c r="J2876" s="65" t="s">
        <v>2970</v>
      </c>
      <c r="M2876" s="206">
        <v>422</v>
      </c>
      <c r="R2876" s="260" t="s">
        <v>2953</v>
      </c>
      <c r="S2876" s="260" t="s">
        <v>2953</v>
      </c>
      <c r="X2876" s="65" t="s">
        <v>3883</v>
      </c>
      <c r="Y2876" s="6" t="s">
        <v>2953</v>
      </c>
    </row>
    <row r="2877" spans="1:25">
      <c r="A2877" s="199"/>
      <c r="B2877" s="451">
        <v>5212</v>
      </c>
      <c r="C2877" s="199"/>
      <c r="D2877" s="419" t="e">
        <v>#N/A</v>
      </c>
      <c r="E2877" s="6" t="s">
        <v>5597</v>
      </c>
      <c r="F2877" s="65">
        <v>11</v>
      </c>
      <c r="G2877" s="183" t="s">
        <v>4316</v>
      </c>
      <c r="H2877" s="65" t="s">
        <v>2950</v>
      </c>
      <c r="J2877" s="65" t="s">
        <v>2970</v>
      </c>
      <c r="M2877" s="206">
        <v>422</v>
      </c>
      <c r="R2877" s="260" t="s">
        <v>2953</v>
      </c>
      <c r="S2877" s="260" t="s">
        <v>2953</v>
      </c>
      <c r="X2877" s="65" t="s">
        <v>3883</v>
      </c>
      <c r="Y2877" s="6" t="s">
        <v>2953</v>
      </c>
    </row>
    <row r="2878" spans="1:25">
      <c r="A2878" s="199"/>
      <c r="B2878" s="451">
        <v>5213</v>
      </c>
      <c r="C2878" s="199"/>
      <c r="D2878" s="419" t="e">
        <v>#N/A</v>
      </c>
      <c r="E2878" s="6" t="s">
        <v>5598</v>
      </c>
      <c r="F2878" s="65">
        <v>11</v>
      </c>
      <c r="G2878" s="183" t="s">
        <v>4316</v>
      </c>
      <c r="H2878" s="65" t="s">
        <v>2950</v>
      </c>
      <c r="J2878" s="65" t="s">
        <v>2970</v>
      </c>
      <c r="M2878" s="206">
        <v>422</v>
      </c>
      <c r="R2878" s="260" t="s">
        <v>2953</v>
      </c>
      <c r="S2878" s="260" t="s">
        <v>2953</v>
      </c>
      <c r="X2878" s="65" t="s">
        <v>3883</v>
      </c>
      <c r="Y2878" s="6" t="s">
        <v>2953</v>
      </c>
    </row>
    <row r="2879" spans="1:25">
      <c r="A2879" s="199"/>
      <c r="B2879" s="451">
        <v>5214</v>
      </c>
      <c r="C2879" s="199"/>
      <c r="D2879" s="419" t="e">
        <v>#N/A</v>
      </c>
      <c r="E2879" s="6" t="s">
        <v>5599</v>
      </c>
      <c r="F2879" s="65">
        <v>11</v>
      </c>
      <c r="G2879" s="183" t="s">
        <v>4316</v>
      </c>
      <c r="H2879" s="65" t="s">
        <v>2950</v>
      </c>
      <c r="J2879" s="65" t="s">
        <v>2970</v>
      </c>
      <c r="M2879" s="206">
        <v>422</v>
      </c>
      <c r="R2879" s="260" t="s">
        <v>2953</v>
      </c>
      <c r="S2879" s="260" t="s">
        <v>2953</v>
      </c>
      <c r="X2879" s="65" t="s">
        <v>3883</v>
      </c>
      <c r="Y2879" s="6" t="s">
        <v>2953</v>
      </c>
    </row>
    <row r="2880" spans="1:25">
      <c r="A2880" s="199"/>
      <c r="B2880" s="451">
        <v>5215</v>
      </c>
      <c r="C2880" s="199"/>
      <c r="D2880" s="419" t="e">
        <v>#N/A</v>
      </c>
      <c r="E2880" s="6" t="s">
        <v>5600</v>
      </c>
      <c r="F2880" s="65">
        <v>11</v>
      </c>
      <c r="G2880" s="183" t="s">
        <v>4316</v>
      </c>
      <c r="H2880" s="65" t="s">
        <v>2950</v>
      </c>
      <c r="J2880" s="65" t="s">
        <v>2970</v>
      </c>
      <c r="M2880" s="206">
        <v>422</v>
      </c>
      <c r="R2880" s="260" t="s">
        <v>2953</v>
      </c>
      <c r="S2880" s="260" t="s">
        <v>2953</v>
      </c>
      <c r="X2880" s="65" t="s">
        <v>3883</v>
      </c>
      <c r="Y2880" s="6" t="s">
        <v>2953</v>
      </c>
    </row>
    <row r="2881" spans="1:25">
      <c r="A2881" s="199"/>
      <c r="B2881" s="451">
        <v>5216</v>
      </c>
      <c r="C2881" s="199"/>
      <c r="D2881" s="419" t="e">
        <v>#N/A</v>
      </c>
      <c r="E2881" s="6" t="s">
        <v>5601</v>
      </c>
      <c r="F2881" s="65">
        <v>11</v>
      </c>
      <c r="G2881" s="183" t="s">
        <v>4316</v>
      </c>
      <c r="H2881" s="65" t="s">
        <v>2950</v>
      </c>
      <c r="J2881" s="65" t="s">
        <v>2970</v>
      </c>
      <c r="M2881" s="206">
        <v>422</v>
      </c>
      <c r="R2881" s="260" t="s">
        <v>2953</v>
      </c>
      <c r="S2881" s="260" t="s">
        <v>2953</v>
      </c>
      <c r="X2881" s="65" t="s">
        <v>3883</v>
      </c>
      <c r="Y2881" s="6" t="s">
        <v>2953</v>
      </c>
    </row>
    <row r="2882" spans="1:25">
      <c r="A2882" s="199"/>
      <c r="B2882" s="451">
        <v>5217</v>
      </c>
      <c r="C2882" s="199"/>
      <c r="D2882" s="419" t="e">
        <v>#N/A</v>
      </c>
      <c r="E2882" s="6" t="s">
        <v>5602</v>
      </c>
      <c r="F2882" s="65">
        <v>11</v>
      </c>
      <c r="G2882" s="183" t="s">
        <v>4316</v>
      </c>
      <c r="H2882" s="65" t="s">
        <v>2950</v>
      </c>
      <c r="J2882" s="65" t="s">
        <v>2970</v>
      </c>
      <c r="M2882" s="206">
        <v>422</v>
      </c>
      <c r="R2882" s="260" t="s">
        <v>2953</v>
      </c>
      <c r="S2882" s="260" t="s">
        <v>2953</v>
      </c>
      <c r="X2882" s="65" t="s">
        <v>3883</v>
      </c>
      <c r="Y2882" s="6" t="s">
        <v>2953</v>
      </c>
    </row>
    <row r="2883" spans="1:25">
      <c r="A2883" s="199"/>
      <c r="B2883" s="451">
        <v>5218</v>
      </c>
      <c r="C2883" s="199"/>
      <c r="D2883" s="419" t="e">
        <v>#N/A</v>
      </c>
      <c r="E2883" s="6" t="s">
        <v>5603</v>
      </c>
      <c r="F2883" s="65">
        <v>11</v>
      </c>
      <c r="G2883" s="183" t="s">
        <v>4316</v>
      </c>
      <c r="H2883" s="65" t="s">
        <v>2950</v>
      </c>
      <c r="J2883" s="65" t="s">
        <v>2970</v>
      </c>
      <c r="M2883" s="206">
        <v>422</v>
      </c>
      <c r="R2883" s="260" t="s">
        <v>2953</v>
      </c>
      <c r="S2883" s="260" t="s">
        <v>2953</v>
      </c>
      <c r="X2883" s="65" t="s">
        <v>3883</v>
      </c>
      <c r="Y2883" s="6" t="s">
        <v>2953</v>
      </c>
    </row>
    <row r="2884" spans="1:25">
      <c r="A2884" s="199"/>
      <c r="B2884" s="451">
        <v>5219</v>
      </c>
      <c r="C2884" s="199"/>
      <c r="D2884" s="419" t="e">
        <v>#N/A</v>
      </c>
      <c r="E2884" s="6" t="s">
        <v>5604</v>
      </c>
      <c r="F2884" s="65">
        <v>11</v>
      </c>
      <c r="G2884" s="183" t="s">
        <v>4316</v>
      </c>
      <c r="H2884" s="65" t="s">
        <v>2950</v>
      </c>
      <c r="J2884" s="65" t="s">
        <v>2970</v>
      </c>
      <c r="M2884" s="206">
        <v>422</v>
      </c>
      <c r="R2884" s="260" t="s">
        <v>2953</v>
      </c>
      <c r="S2884" s="260" t="s">
        <v>2953</v>
      </c>
      <c r="X2884" s="65" t="s">
        <v>3883</v>
      </c>
      <c r="Y2884" s="6" t="s">
        <v>2953</v>
      </c>
    </row>
    <row r="2885" spans="1:25">
      <c r="A2885" s="199"/>
      <c r="B2885" s="451">
        <v>5220</v>
      </c>
      <c r="C2885" s="199"/>
      <c r="D2885" s="419" t="e">
        <v>#N/A</v>
      </c>
      <c r="E2885" s="6" t="s">
        <v>5605</v>
      </c>
      <c r="F2885" s="65">
        <v>11</v>
      </c>
      <c r="G2885" s="183" t="s">
        <v>4316</v>
      </c>
      <c r="H2885" s="65" t="s">
        <v>2950</v>
      </c>
      <c r="J2885" s="65" t="s">
        <v>2970</v>
      </c>
      <c r="M2885" s="206">
        <v>422</v>
      </c>
      <c r="R2885" s="260" t="s">
        <v>2953</v>
      </c>
      <c r="S2885" s="260" t="s">
        <v>2953</v>
      </c>
      <c r="X2885" s="65" t="s">
        <v>3883</v>
      </c>
      <c r="Y2885" s="6" t="s">
        <v>2953</v>
      </c>
    </row>
    <row r="2886" spans="1:25">
      <c r="A2886" s="199"/>
      <c r="B2886" s="451">
        <v>5221</v>
      </c>
      <c r="C2886" s="199"/>
      <c r="D2886" s="419" t="e">
        <v>#N/A</v>
      </c>
      <c r="E2886" s="6" t="s">
        <v>5606</v>
      </c>
      <c r="F2886" s="65">
        <v>11</v>
      </c>
      <c r="G2886" s="183" t="s">
        <v>4316</v>
      </c>
      <c r="H2886" s="65" t="s">
        <v>2950</v>
      </c>
      <c r="J2886" s="65" t="s">
        <v>2970</v>
      </c>
      <c r="M2886" s="206">
        <v>422</v>
      </c>
      <c r="R2886" s="260" t="s">
        <v>2953</v>
      </c>
      <c r="S2886" s="260" t="s">
        <v>2953</v>
      </c>
      <c r="X2886" s="65" t="s">
        <v>3883</v>
      </c>
      <c r="Y2886" s="6" t="s">
        <v>2953</v>
      </c>
    </row>
    <row r="2887" spans="1:25">
      <c r="A2887" s="199"/>
      <c r="B2887" s="451">
        <v>5222</v>
      </c>
      <c r="C2887" s="199"/>
      <c r="D2887" s="419" t="e">
        <v>#N/A</v>
      </c>
      <c r="E2887" s="6" t="s">
        <v>5607</v>
      </c>
      <c r="F2887" s="65">
        <v>11</v>
      </c>
      <c r="G2887" s="183" t="s">
        <v>4316</v>
      </c>
      <c r="H2887" s="65" t="s">
        <v>2950</v>
      </c>
      <c r="J2887" s="65" t="s">
        <v>2970</v>
      </c>
      <c r="M2887" s="206">
        <v>422</v>
      </c>
      <c r="R2887" s="260" t="s">
        <v>2953</v>
      </c>
      <c r="S2887" s="260" t="s">
        <v>2953</v>
      </c>
      <c r="X2887" s="65" t="s">
        <v>3883</v>
      </c>
      <c r="Y2887" s="6" t="s">
        <v>2953</v>
      </c>
    </row>
    <row r="2888" spans="1:25">
      <c r="A2888" s="199"/>
      <c r="B2888" s="451">
        <v>5223</v>
      </c>
      <c r="C2888" s="199"/>
      <c r="D2888" s="419" t="e">
        <v>#N/A</v>
      </c>
      <c r="E2888" s="6" t="s">
        <v>5608</v>
      </c>
      <c r="F2888" s="65">
        <v>11</v>
      </c>
      <c r="G2888" s="183" t="s">
        <v>4316</v>
      </c>
      <c r="H2888" s="65" t="s">
        <v>2950</v>
      </c>
      <c r="J2888" s="65" t="s">
        <v>2970</v>
      </c>
      <c r="M2888" s="206">
        <v>422</v>
      </c>
      <c r="R2888" s="260" t="s">
        <v>2953</v>
      </c>
      <c r="S2888" s="260" t="s">
        <v>2953</v>
      </c>
      <c r="X2888" s="65" t="s">
        <v>3883</v>
      </c>
      <c r="Y2888" s="6" t="s">
        <v>2953</v>
      </c>
    </row>
    <row r="2889" spans="1:25">
      <c r="A2889" s="199"/>
      <c r="B2889" s="451">
        <v>5224</v>
      </c>
      <c r="C2889" s="199"/>
      <c r="D2889" s="419" t="e">
        <v>#N/A</v>
      </c>
      <c r="E2889" s="6" t="s">
        <v>5609</v>
      </c>
      <c r="F2889" s="65">
        <v>11</v>
      </c>
      <c r="G2889" s="183" t="s">
        <v>4316</v>
      </c>
      <c r="H2889" s="65" t="s">
        <v>2950</v>
      </c>
      <c r="J2889" s="65" t="s">
        <v>2970</v>
      </c>
      <c r="M2889" s="206">
        <v>422</v>
      </c>
      <c r="R2889" s="260" t="s">
        <v>2953</v>
      </c>
      <c r="S2889" s="260" t="s">
        <v>2953</v>
      </c>
      <c r="X2889" s="65" t="s">
        <v>3883</v>
      </c>
      <c r="Y2889" s="6" t="s">
        <v>2953</v>
      </c>
    </row>
    <row r="2890" spans="1:25">
      <c r="A2890" s="199"/>
      <c r="B2890" s="451">
        <v>5225</v>
      </c>
      <c r="C2890" s="199"/>
      <c r="D2890" s="419" t="e">
        <v>#N/A</v>
      </c>
      <c r="E2890" s="6" t="s">
        <v>5610</v>
      </c>
      <c r="F2890" s="65">
        <v>11</v>
      </c>
      <c r="G2890" s="183" t="s">
        <v>4316</v>
      </c>
      <c r="H2890" s="65" t="s">
        <v>2950</v>
      </c>
      <c r="J2890" s="65" t="s">
        <v>2970</v>
      </c>
      <c r="M2890" s="206">
        <v>422</v>
      </c>
      <c r="R2890" s="260" t="s">
        <v>2953</v>
      </c>
      <c r="S2890" s="260" t="s">
        <v>2953</v>
      </c>
      <c r="X2890" s="65" t="s">
        <v>3883</v>
      </c>
      <c r="Y2890" s="6" t="s">
        <v>2953</v>
      </c>
    </row>
    <row r="2891" spans="1:25">
      <c r="A2891" s="199"/>
      <c r="B2891" s="451">
        <v>5226</v>
      </c>
      <c r="C2891" s="199"/>
      <c r="D2891" s="419" t="e">
        <v>#N/A</v>
      </c>
      <c r="E2891" s="6" t="s">
        <v>5611</v>
      </c>
      <c r="F2891" s="65">
        <v>11</v>
      </c>
      <c r="G2891" s="183" t="s">
        <v>4316</v>
      </c>
      <c r="H2891" s="65" t="s">
        <v>2950</v>
      </c>
      <c r="J2891" s="65" t="s">
        <v>2970</v>
      </c>
      <c r="M2891" s="206">
        <v>422</v>
      </c>
      <c r="R2891" s="260" t="s">
        <v>2953</v>
      </c>
      <c r="S2891" s="260" t="s">
        <v>2953</v>
      </c>
      <c r="X2891" s="65" t="s">
        <v>3883</v>
      </c>
      <c r="Y2891" s="6" t="s">
        <v>2953</v>
      </c>
    </row>
    <row r="2892" spans="1:25">
      <c r="A2892" s="199"/>
      <c r="B2892" s="451">
        <v>5227</v>
      </c>
      <c r="C2892" s="199"/>
      <c r="D2892" s="419" t="e">
        <v>#N/A</v>
      </c>
      <c r="E2892" s="6" t="s">
        <v>5612</v>
      </c>
      <c r="F2892" s="65">
        <v>11</v>
      </c>
      <c r="G2892" s="183" t="s">
        <v>4316</v>
      </c>
      <c r="H2892" s="65" t="s">
        <v>2950</v>
      </c>
      <c r="J2892" s="65" t="s">
        <v>2970</v>
      </c>
      <c r="M2892" s="206">
        <v>422</v>
      </c>
      <c r="R2892" s="260" t="s">
        <v>2953</v>
      </c>
      <c r="S2892" s="260" t="s">
        <v>2953</v>
      </c>
      <c r="X2892" s="65" t="s">
        <v>3883</v>
      </c>
      <c r="Y2892" s="6" t="s">
        <v>2953</v>
      </c>
    </row>
    <row r="2893" spans="1:25">
      <c r="A2893" s="199"/>
      <c r="B2893" s="451">
        <v>5228</v>
      </c>
      <c r="C2893" s="199"/>
      <c r="D2893" s="419" t="e">
        <v>#N/A</v>
      </c>
      <c r="E2893" s="6" t="s">
        <v>5613</v>
      </c>
      <c r="F2893" s="65">
        <v>11</v>
      </c>
      <c r="G2893" s="183" t="s">
        <v>4316</v>
      </c>
      <c r="H2893" s="65" t="s">
        <v>2950</v>
      </c>
      <c r="J2893" s="65" t="s">
        <v>2970</v>
      </c>
      <c r="M2893" s="206">
        <v>422</v>
      </c>
      <c r="R2893" s="260" t="s">
        <v>2953</v>
      </c>
      <c r="S2893" s="260" t="s">
        <v>2953</v>
      </c>
      <c r="X2893" s="65" t="s">
        <v>3883</v>
      </c>
      <c r="Y2893" s="6" t="s">
        <v>2953</v>
      </c>
    </row>
    <row r="2894" spans="1:25">
      <c r="A2894" s="199"/>
      <c r="B2894" s="451">
        <v>5229</v>
      </c>
      <c r="C2894" s="199"/>
      <c r="D2894" s="419" t="e">
        <v>#N/A</v>
      </c>
      <c r="E2894" s="6" t="s">
        <v>5614</v>
      </c>
      <c r="F2894" s="65">
        <v>11</v>
      </c>
      <c r="G2894" s="183" t="s">
        <v>4316</v>
      </c>
      <c r="H2894" s="65" t="s">
        <v>2950</v>
      </c>
      <c r="J2894" s="65" t="s">
        <v>2970</v>
      </c>
      <c r="M2894" s="206">
        <v>422</v>
      </c>
      <c r="R2894" s="260" t="s">
        <v>2953</v>
      </c>
      <c r="S2894" s="260" t="s">
        <v>2953</v>
      </c>
      <c r="X2894" s="65" t="s">
        <v>3883</v>
      </c>
      <c r="Y2894" s="6" t="s">
        <v>2953</v>
      </c>
    </row>
    <row r="2895" spans="1:25">
      <c r="A2895" s="199"/>
      <c r="B2895" s="451">
        <v>5230</v>
      </c>
      <c r="C2895" s="199"/>
      <c r="D2895" s="419" t="e">
        <v>#N/A</v>
      </c>
      <c r="E2895" s="6" t="s">
        <v>5615</v>
      </c>
      <c r="F2895" s="65">
        <v>11</v>
      </c>
      <c r="G2895" s="183" t="s">
        <v>4316</v>
      </c>
      <c r="H2895" s="65" t="s">
        <v>2950</v>
      </c>
      <c r="J2895" s="65" t="s">
        <v>2970</v>
      </c>
      <c r="M2895" s="206">
        <v>422</v>
      </c>
      <c r="R2895" s="260" t="s">
        <v>2953</v>
      </c>
      <c r="S2895" s="260" t="s">
        <v>2953</v>
      </c>
      <c r="X2895" s="65" t="s">
        <v>3883</v>
      </c>
      <c r="Y2895" s="6" t="s">
        <v>2953</v>
      </c>
    </row>
    <row r="2896" spans="1:25">
      <c r="A2896" s="199"/>
      <c r="B2896" s="451">
        <v>5231</v>
      </c>
      <c r="C2896" s="199"/>
      <c r="D2896" s="419" t="e">
        <v>#N/A</v>
      </c>
      <c r="E2896" s="6" t="s">
        <v>5616</v>
      </c>
      <c r="F2896" s="65">
        <v>11</v>
      </c>
      <c r="G2896" s="183" t="s">
        <v>4316</v>
      </c>
      <c r="H2896" s="65" t="s">
        <v>2950</v>
      </c>
      <c r="J2896" s="65" t="s">
        <v>2970</v>
      </c>
      <c r="M2896" s="206">
        <v>422</v>
      </c>
      <c r="R2896" s="260" t="s">
        <v>2953</v>
      </c>
      <c r="S2896" s="260" t="s">
        <v>2953</v>
      </c>
      <c r="X2896" s="65" t="s">
        <v>3883</v>
      </c>
      <c r="Y2896" s="6" t="s">
        <v>2953</v>
      </c>
    </row>
    <row r="2897" spans="1:25">
      <c r="A2897" s="199"/>
      <c r="B2897" s="451">
        <v>5232</v>
      </c>
      <c r="C2897" s="199"/>
      <c r="D2897" s="419" t="e">
        <v>#N/A</v>
      </c>
      <c r="E2897" s="6" t="s">
        <v>5617</v>
      </c>
      <c r="F2897" s="65">
        <v>11</v>
      </c>
      <c r="G2897" s="183" t="s">
        <v>4316</v>
      </c>
      <c r="H2897" s="65" t="s">
        <v>2950</v>
      </c>
      <c r="J2897" s="65" t="s">
        <v>2970</v>
      </c>
      <c r="M2897" s="206">
        <v>422</v>
      </c>
      <c r="R2897" s="260" t="s">
        <v>2953</v>
      </c>
      <c r="S2897" s="260" t="s">
        <v>2953</v>
      </c>
      <c r="X2897" s="65" t="s">
        <v>3883</v>
      </c>
      <c r="Y2897" s="6" t="s">
        <v>2953</v>
      </c>
    </row>
    <row r="2898" spans="1:25">
      <c r="A2898" s="199"/>
      <c r="B2898" s="451">
        <v>5233</v>
      </c>
      <c r="C2898" s="199"/>
      <c r="D2898" s="419" t="e">
        <v>#N/A</v>
      </c>
      <c r="E2898" s="6" t="s">
        <v>5618</v>
      </c>
      <c r="F2898" s="65">
        <v>11</v>
      </c>
      <c r="G2898" s="183" t="s">
        <v>4316</v>
      </c>
      <c r="H2898" s="65" t="s">
        <v>2950</v>
      </c>
      <c r="J2898" s="65" t="s">
        <v>2970</v>
      </c>
      <c r="M2898" s="206">
        <v>422</v>
      </c>
      <c r="R2898" s="260" t="s">
        <v>2953</v>
      </c>
      <c r="S2898" s="260" t="s">
        <v>2953</v>
      </c>
      <c r="X2898" s="65" t="s">
        <v>3883</v>
      </c>
      <c r="Y2898" s="6" t="s">
        <v>2953</v>
      </c>
    </row>
    <row r="2899" spans="1:25">
      <c r="A2899" s="199"/>
      <c r="B2899" s="451">
        <v>5234</v>
      </c>
      <c r="C2899" s="199"/>
      <c r="D2899" s="419" t="e">
        <v>#N/A</v>
      </c>
      <c r="E2899" s="6" t="s">
        <v>5619</v>
      </c>
      <c r="F2899" s="65">
        <v>11</v>
      </c>
      <c r="G2899" s="183" t="s">
        <v>4316</v>
      </c>
      <c r="H2899" s="65" t="s">
        <v>2950</v>
      </c>
      <c r="J2899" s="65" t="s">
        <v>2970</v>
      </c>
      <c r="M2899" s="206">
        <v>422</v>
      </c>
      <c r="R2899" s="260" t="s">
        <v>2953</v>
      </c>
      <c r="S2899" s="260" t="s">
        <v>2953</v>
      </c>
      <c r="X2899" s="65" t="s">
        <v>3883</v>
      </c>
      <c r="Y2899" s="6" t="s">
        <v>2953</v>
      </c>
    </row>
    <row r="2900" spans="1:25">
      <c r="A2900" s="199"/>
      <c r="B2900" s="451">
        <v>5235</v>
      </c>
      <c r="C2900" s="199"/>
      <c r="D2900" s="419" t="e">
        <v>#N/A</v>
      </c>
      <c r="E2900" s="6" t="s">
        <v>5620</v>
      </c>
      <c r="F2900" s="65">
        <v>11</v>
      </c>
      <c r="G2900" s="183" t="s">
        <v>4316</v>
      </c>
      <c r="H2900" s="65" t="s">
        <v>2950</v>
      </c>
      <c r="J2900" s="65" t="s">
        <v>2970</v>
      </c>
      <c r="M2900" s="206">
        <v>422</v>
      </c>
      <c r="R2900" s="260" t="s">
        <v>2953</v>
      </c>
      <c r="S2900" s="260" t="s">
        <v>2953</v>
      </c>
      <c r="X2900" s="65" t="s">
        <v>3883</v>
      </c>
      <c r="Y2900" s="6" t="s">
        <v>2953</v>
      </c>
    </row>
    <row r="2901" spans="1:25">
      <c r="A2901" s="199"/>
      <c r="B2901" s="451">
        <v>5236</v>
      </c>
      <c r="C2901" s="199"/>
      <c r="D2901" s="419" t="e">
        <v>#N/A</v>
      </c>
      <c r="E2901" s="6" t="s">
        <v>5621</v>
      </c>
      <c r="F2901" s="65">
        <v>11</v>
      </c>
      <c r="G2901" s="183" t="s">
        <v>4316</v>
      </c>
      <c r="H2901" s="65" t="s">
        <v>2950</v>
      </c>
      <c r="J2901" s="65" t="s">
        <v>2970</v>
      </c>
      <c r="M2901" s="206">
        <v>422</v>
      </c>
      <c r="R2901" s="260" t="s">
        <v>2953</v>
      </c>
      <c r="S2901" s="260" t="s">
        <v>2953</v>
      </c>
      <c r="X2901" s="65" t="s">
        <v>3883</v>
      </c>
      <c r="Y2901" s="6" t="s">
        <v>2953</v>
      </c>
    </row>
    <row r="2902" spans="1:25">
      <c r="A2902" s="199"/>
      <c r="B2902" s="451">
        <v>5237</v>
      </c>
      <c r="C2902" s="199"/>
      <c r="D2902" s="419" t="e">
        <v>#N/A</v>
      </c>
      <c r="E2902" s="6" t="s">
        <v>5622</v>
      </c>
      <c r="F2902" s="65">
        <v>11</v>
      </c>
      <c r="G2902" s="183" t="s">
        <v>4316</v>
      </c>
      <c r="H2902" s="65" t="s">
        <v>2950</v>
      </c>
      <c r="J2902" s="65" t="s">
        <v>2970</v>
      </c>
      <c r="M2902" s="206">
        <v>422</v>
      </c>
      <c r="R2902" s="260" t="s">
        <v>2953</v>
      </c>
      <c r="S2902" s="260" t="s">
        <v>2953</v>
      </c>
      <c r="X2902" s="65" t="s">
        <v>3883</v>
      </c>
      <c r="Y2902" s="6" t="s">
        <v>2953</v>
      </c>
    </row>
    <row r="2903" spans="1:25">
      <c r="A2903" s="199"/>
      <c r="B2903" s="451">
        <v>5238</v>
      </c>
      <c r="C2903" s="199"/>
      <c r="D2903" s="419" t="e">
        <v>#N/A</v>
      </c>
      <c r="E2903" s="6" t="s">
        <v>5623</v>
      </c>
      <c r="F2903" s="65">
        <v>11</v>
      </c>
      <c r="G2903" s="183" t="s">
        <v>4316</v>
      </c>
      <c r="H2903" s="65" t="s">
        <v>2950</v>
      </c>
      <c r="J2903" s="65" t="s">
        <v>2970</v>
      </c>
      <c r="M2903" s="206">
        <v>422</v>
      </c>
      <c r="R2903" s="260" t="s">
        <v>2953</v>
      </c>
      <c r="S2903" s="260" t="s">
        <v>2953</v>
      </c>
      <c r="X2903" s="65" t="s">
        <v>3883</v>
      </c>
      <c r="Y2903" s="6" t="s">
        <v>2953</v>
      </c>
    </row>
    <row r="2904" spans="1:25">
      <c r="A2904" s="199"/>
      <c r="B2904" s="451">
        <v>5239</v>
      </c>
      <c r="C2904" s="199"/>
      <c r="D2904" s="419" t="e">
        <v>#N/A</v>
      </c>
      <c r="E2904" s="6" t="s">
        <v>5624</v>
      </c>
      <c r="F2904" s="65">
        <v>11</v>
      </c>
      <c r="G2904" s="183" t="s">
        <v>4316</v>
      </c>
      <c r="H2904" s="65" t="s">
        <v>2950</v>
      </c>
      <c r="J2904" s="65" t="s">
        <v>2970</v>
      </c>
      <c r="M2904" s="206">
        <v>422</v>
      </c>
      <c r="R2904" s="260" t="s">
        <v>2953</v>
      </c>
      <c r="S2904" s="260" t="s">
        <v>2953</v>
      </c>
      <c r="X2904" s="65" t="s">
        <v>3883</v>
      </c>
      <c r="Y2904" s="6" t="s">
        <v>2953</v>
      </c>
    </row>
    <row r="2905" spans="1:25">
      <c r="A2905" s="199"/>
      <c r="B2905" s="451">
        <v>5240</v>
      </c>
      <c r="C2905" s="199"/>
      <c r="D2905" s="419" t="e">
        <v>#N/A</v>
      </c>
      <c r="E2905" s="6" t="s">
        <v>5625</v>
      </c>
      <c r="F2905" s="65">
        <v>11</v>
      </c>
      <c r="G2905" s="183" t="s">
        <v>4316</v>
      </c>
      <c r="H2905" s="65" t="s">
        <v>2950</v>
      </c>
      <c r="J2905" s="65" t="s">
        <v>2970</v>
      </c>
      <c r="M2905" s="206">
        <v>422</v>
      </c>
      <c r="R2905" s="260" t="s">
        <v>2953</v>
      </c>
      <c r="S2905" s="260" t="s">
        <v>2953</v>
      </c>
      <c r="X2905" s="65" t="s">
        <v>3883</v>
      </c>
      <c r="Y2905" s="6" t="s">
        <v>2953</v>
      </c>
    </row>
    <row r="2906" spans="1:25">
      <c r="A2906" s="199"/>
      <c r="B2906" s="451">
        <v>5241</v>
      </c>
      <c r="C2906" s="199"/>
      <c r="D2906" s="419" t="e">
        <v>#N/A</v>
      </c>
      <c r="E2906" s="6" t="s">
        <v>5626</v>
      </c>
      <c r="F2906" s="65">
        <v>11</v>
      </c>
      <c r="G2906" s="183" t="s">
        <v>4316</v>
      </c>
      <c r="H2906" s="65" t="s">
        <v>2950</v>
      </c>
      <c r="J2906" s="65" t="s">
        <v>2970</v>
      </c>
      <c r="M2906" s="206">
        <v>422</v>
      </c>
      <c r="R2906" s="260" t="s">
        <v>2953</v>
      </c>
      <c r="S2906" s="260" t="s">
        <v>2953</v>
      </c>
      <c r="X2906" s="65" t="s">
        <v>3883</v>
      </c>
      <c r="Y2906" s="6" t="s">
        <v>2953</v>
      </c>
    </row>
    <row r="2907" spans="1:25">
      <c r="A2907" s="199"/>
      <c r="B2907" s="451">
        <v>5242</v>
      </c>
      <c r="C2907" s="199"/>
      <c r="D2907" s="419" t="e">
        <v>#N/A</v>
      </c>
      <c r="E2907" s="6" t="s">
        <v>5627</v>
      </c>
      <c r="F2907" s="65">
        <v>11</v>
      </c>
      <c r="G2907" s="183" t="s">
        <v>4316</v>
      </c>
      <c r="H2907" s="65" t="s">
        <v>2950</v>
      </c>
      <c r="J2907" s="65" t="s">
        <v>2970</v>
      </c>
      <c r="M2907" s="206">
        <v>422</v>
      </c>
      <c r="R2907" s="260" t="s">
        <v>2953</v>
      </c>
      <c r="S2907" s="260" t="s">
        <v>2953</v>
      </c>
      <c r="X2907" s="65" t="s">
        <v>3883</v>
      </c>
      <c r="Y2907" s="6" t="s">
        <v>2953</v>
      </c>
    </row>
    <row r="2908" spans="1:25">
      <c r="A2908" s="199"/>
      <c r="B2908" s="451">
        <v>5243</v>
      </c>
      <c r="C2908" s="199"/>
      <c r="D2908" s="419" t="e">
        <v>#N/A</v>
      </c>
      <c r="E2908" s="6" t="s">
        <v>5628</v>
      </c>
      <c r="F2908" s="65">
        <v>11</v>
      </c>
      <c r="G2908" s="183" t="s">
        <v>4316</v>
      </c>
      <c r="H2908" s="65" t="s">
        <v>2950</v>
      </c>
      <c r="J2908" s="65" t="s">
        <v>2970</v>
      </c>
      <c r="M2908" s="206">
        <v>422</v>
      </c>
      <c r="R2908" s="260" t="s">
        <v>2953</v>
      </c>
      <c r="S2908" s="260" t="s">
        <v>2953</v>
      </c>
      <c r="X2908" s="65" t="s">
        <v>3883</v>
      </c>
      <c r="Y2908" s="6" t="s">
        <v>2953</v>
      </c>
    </row>
    <row r="2909" spans="1:25">
      <c r="A2909" s="199"/>
      <c r="B2909" s="451">
        <v>5244</v>
      </c>
      <c r="C2909" s="199"/>
      <c r="D2909" s="419" t="e">
        <v>#N/A</v>
      </c>
      <c r="E2909" s="6" t="s">
        <v>5629</v>
      </c>
      <c r="F2909" s="65">
        <v>11</v>
      </c>
      <c r="G2909" s="183" t="s">
        <v>4316</v>
      </c>
      <c r="H2909" s="65" t="s">
        <v>2950</v>
      </c>
      <c r="J2909" s="65" t="s">
        <v>2970</v>
      </c>
      <c r="M2909" s="206">
        <v>422</v>
      </c>
      <c r="R2909" s="260" t="s">
        <v>2953</v>
      </c>
      <c r="S2909" s="260" t="s">
        <v>2953</v>
      </c>
      <c r="X2909" s="65" t="s">
        <v>3883</v>
      </c>
      <c r="Y2909" s="6" t="s">
        <v>2953</v>
      </c>
    </row>
    <row r="2910" spans="1:25">
      <c r="A2910" s="199"/>
      <c r="B2910" s="451">
        <v>5245</v>
      </c>
      <c r="C2910" s="199"/>
      <c r="D2910" s="419" t="e">
        <v>#N/A</v>
      </c>
      <c r="E2910" s="6" t="s">
        <v>5630</v>
      </c>
      <c r="F2910" s="65">
        <v>11</v>
      </c>
      <c r="G2910" s="183" t="s">
        <v>4316</v>
      </c>
      <c r="H2910" s="65" t="s">
        <v>2950</v>
      </c>
      <c r="J2910" s="65" t="s">
        <v>2970</v>
      </c>
      <c r="M2910" s="206">
        <v>422</v>
      </c>
      <c r="R2910" s="260" t="s">
        <v>2953</v>
      </c>
      <c r="S2910" s="260" t="s">
        <v>2953</v>
      </c>
      <c r="X2910" s="65" t="s">
        <v>3883</v>
      </c>
      <c r="Y2910" s="6" t="s">
        <v>2953</v>
      </c>
    </row>
    <row r="2911" spans="1:25">
      <c r="A2911" s="199"/>
      <c r="B2911" s="451">
        <v>5246</v>
      </c>
      <c r="C2911" s="199"/>
      <c r="D2911" s="419" t="e">
        <v>#N/A</v>
      </c>
      <c r="E2911" s="6" t="s">
        <v>5631</v>
      </c>
      <c r="F2911" s="65">
        <v>11</v>
      </c>
      <c r="G2911" s="183" t="s">
        <v>4316</v>
      </c>
      <c r="H2911" s="65" t="s">
        <v>2950</v>
      </c>
      <c r="J2911" s="65" t="s">
        <v>2970</v>
      </c>
      <c r="M2911" s="206">
        <v>422</v>
      </c>
      <c r="R2911" s="260" t="s">
        <v>2953</v>
      </c>
      <c r="S2911" s="260" t="s">
        <v>2953</v>
      </c>
      <c r="X2911" s="65" t="s">
        <v>3883</v>
      </c>
      <c r="Y2911" s="6" t="s">
        <v>2953</v>
      </c>
    </row>
    <row r="2912" spans="1:25">
      <c r="A2912" s="199"/>
      <c r="B2912" s="451">
        <v>5247</v>
      </c>
      <c r="C2912" s="199"/>
      <c r="D2912" s="419" t="e">
        <v>#N/A</v>
      </c>
      <c r="E2912" s="6" t="s">
        <v>5632</v>
      </c>
      <c r="F2912" s="65">
        <v>11</v>
      </c>
      <c r="G2912" s="183" t="s">
        <v>4316</v>
      </c>
      <c r="H2912" s="65" t="s">
        <v>2950</v>
      </c>
      <c r="J2912" s="65" t="s">
        <v>2970</v>
      </c>
      <c r="M2912" s="206">
        <v>422</v>
      </c>
      <c r="R2912" s="260" t="s">
        <v>2953</v>
      </c>
      <c r="S2912" s="260" t="s">
        <v>2953</v>
      </c>
      <c r="X2912" s="65" t="s">
        <v>3883</v>
      </c>
      <c r="Y2912" s="6" t="s">
        <v>2953</v>
      </c>
    </row>
    <row r="2913" spans="1:25">
      <c r="A2913" s="199"/>
      <c r="B2913" s="451">
        <v>5248</v>
      </c>
      <c r="C2913" s="199"/>
      <c r="D2913" s="419" t="e">
        <v>#N/A</v>
      </c>
      <c r="E2913" s="6" t="s">
        <v>5633</v>
      </c>
      <c r="F2913" s="65">
        <v>11</v>
      </c>
      <c r="G2913" s="183" t="s">
        <v>4316</v>
      </c>
      <c r="H2913" s="65" t="s">
        <v>2950</v>
      </c>
      <c r="J2913" s="65" t="s">
        <v>2970</v>
      </c>
      <c r="M2913" s="206">
        <v>422</v>
      </c>
      <c r="R2913" s="260" t="s">
        <v>2953</v>
      </c>
      <c r="S2913" s="260" t="s">
        <v>2953</v>
      </c>
      <c r="X2913" s="65" t="s">
        <v>3883</v>
      </c>
      <c r="Y2913" s="6" t="s">
        <v>2953</v>
      </c>
    </row>
    <row r="2914" spans="1:25">
      <c r="A2914" s="199"/>
      <c r="B2914" s="451">
        <v>5249</v>
      </c>
      <c r="C2914" s="199"/>
      <c r="D2914" s="419" t="e">
        <v>#N/A</v>
      </c>
      <c r="E2914" s="6" t="s">
        <v>5634</v>
      </c>
      <c r="F2914" s="65">
        <v>11</v>
      </c>
      <c r="G2914" s="183" t="s">
        <v>4316</v>
      </c>
      <c r="H2914" s="65" t="s">
        <v>2950</v>
      </c>
      <c r="J2914" s="65" t="s">
        <v>2970</v>
      </c>
      <c r="M2914" s="206">
        <v>422</v>
      </c>
      <c r="R2914" s="260" t="s">
        <v>2953</v>
      </c>
      <c r="S2914" s="260" t="s">
        <v>2953</v>
      </c>
      <c r="X2914" s="65" t="s">
        <v>3883</v>
      </c>
      <c r="Y2914" s="6" t="s">
        <v>2953</v>
      </c>
    </row>
    <row r="2915" spans="1:25">
      <c r="A2915" s="199"/>
      <c r="B2915" s="451">
        <v>5250</v>
      </c>
      <c r="C2915" s="199"/>
      <c r="D2915" s="419" t="e">
        <v>#N/A</v>
      </c>
      <c r="E2915" s="6" t="s">
        <v>5635</v>
      </c>
      <c r="F2915" s="65">
        <v>11</v>
      </c>
      <c r="G2915" s="183" t="s">
        <v>4316</v>
      </c>
      <c r="H2915" s="65" t="s">
        <v>2950</v>
      </c>
      <c r="J2915" s="65" t="s">
        <v>2970</v>
      </c>
      <c r="M2915" s="206">
        <v>422</v>
      </c>
      <c r="R2915" s="260" t="s">
        <v>2953</v>
      </c>
      <c r="S2915" s="260" t="s">
        <v>2953</v>
      </c>
      <c r="X2915" s="65" t="s">
        <v>3883</v>
      </c>
      <c r="Y2915" s="6" t="s">
        <v>2953</v>
      </c>
    </row>
    <row r="2916" spans="1:25">
      <c r="A2916" s="199"/>
      <c r="B2916" s="451">
        <v>5251</v>
      </c>
      <c r="C2916" s="199"/>
      <c r="D2916" s="419" t="e">
        <v>#N/A</v>
      </c>
      <c r="E2916" s="6" t="s">
        <v>5636</v>
      </c>
      <c r="F2916" s="65">
        <v>11</v>
      </c>
      <c r="G2916" s="183" t="s">
        <v>4316</v>
      </c>
      <c r="H2916" s="65" t="s">
        <v>2950</v>
      </c>
      <c r="J2916" s="65" t="s">
        <v>2970</v>
      </c>
      <c r="M2916" s="206">
        <v>422</v>
      </c>
      <c r="R2916" s="260" t="s">
        <v>2953</v>
      </c>
      <c r="S2916" s="260" t="s">
        <v>2953</v>
      </c>
      <c r="X2916" s="65" t="s">
        <v>3883</v>
      </c>
      <c r="Y2916" s="6" t="s">
        <v>2953</v>
      </c>
    </row>
    <row r="2917" spans="1:25">
      <c r="A2917" s="199"/>
      <c r="B2917" s="451">
        <v>5252</v>
      </c>
      <c r="C2917" s="199"/>
      <c r="D2917" s="419" t="e">
        <v>#N/A</v>
      </c>
      <c r="E2917" s="6" t="s">
        <v>5637</v>
      </c>
      <c r="F2917" s="65">
        <v>11</v>
      </c>
      <c r="G2917" s="183" t="s">
        <v>4316</v>
      </c>
      <c r="H2917" s="65" t="s">
        <v>2950</v>
      </c>
      <c r="J2917" s="65" t="s">
        <v>2970</v>
      </c>
      <c r="M2917" s="206">
        <v>422</v>
      </c>
      <c r="R2917" s="260" t="s">
        <v>2953</v>
      </c>
      <c r="S2917" s="260" t="s">
        <v>2953</v>
      </c>
      <c r="X2917" s="65" t="s">
        <v>3883</v>
      </c>
      <c r="Y2917" s="6" t="s">
        <v>2953</v>
      </c>
    </row>
    <row r="2918" spans="1:25">
      <c r="A2918" s="199"/>
      <c r="B2918" s="451">
        <v>5253</v>
      </c>
      <c r="C2918" s="199"/>
      <c r="D2918" s="419" t="e">
        <v>#N/A</v>
      </c>
      <c r="E2918" s="6" t="s">
        <v>5638</v>
      </c>
      <c r="F2918" s="65">
        <v>11</v>
      </c>
      <c r="G2918" s="183" t="s">
        <v>4316</v>
      </c>
      <c r="H2918" s="65" t="s">
        <v>2950</v>
      </c>
      <c r="J2918" s="65" t="s">
        <v>2970</v>
      </c>
      <c r="M2918" s="206">
        <v>422</v>
      </c>
      <c r="R2918" s="260" t="s">
        <v>2953</v>
      </c>
      <c r="S2918" s="260" t="s">
        <v>2953</v>
      </c>
      <c r="X2918" s="65" t="s">
        <v>3883</v>
      </c>
      <c r="Y2918" s="6" t="s">
        <v>2953</v>
      </c>
    </row>
    <row r="2919" spans="1:25">
      <c r="A2919" s="199"/>
      <c r="B2919" s="451">
        <v>5254</v>
      </c>
      <c r="C2919" s="199"/>
      <c r="D2919" s="419" t="e">
        <v>#N/A</v>
      </c>
      <c r="E2919" s="6" t="s">
        <v>5639</v>
      </c>
      <c r="F2919" s="65">
        <v>11</v>
      </c>
      <c r="G2919" s="183" t="s">
        <v>4316</v>
      </c>
      <c r="H2919" s="65" t="s">
        <v>2950</v>
      </c>
      <c r="J2919" s="65" t="s">
        <v>2970</v>
      </c>
      <c r="M2919" s="206">
        <v>422</v>
      </c>
      <c r="R2919" s="260" t="s">
        <v>2953</v>
      </c>
      <c r="S2919" s="260" t="s">
        <v>2953</v>
      </c>
      <c r="X2919" s="65" t="s">
        <v>3883</v>
      </c>
      <c r="Y2919" s="6" t="s">
        <v>2953</v>
      </c>
    </row>
    <row r="2920" spans="1:25">
      <c r="A2920" s="199"/>
      <c r="B2920" s="451">
        <v>5255</v>
      </c>
      <c r="C2920" s="199"/>
      <c r="D2920" s="419" t="e">
        <v>#N/A</v>
      </c>
      <c r="E2920" s="6" t="s">
        <v>5640</v>
      </c>
      <c r="F2920" s="65">
        <v>11</v>
      </c>
      <c r="G2920" s="183" t="s">
        <v>4316</v>
      </c>
      <c r="H2920" s="65" t="s">
        <v>2950</v>
      </c>
      <c r="J2920" s="65" t="s">
        <v>2970</v>
      </c>
      <c r="M2920" s="206">
        <v>422</v>
      </c>
      <c r="R2920" s="260" t="s">
        <v>2953</v>
      </c>
      <c r="S2920" s="260" t="s">
        <v>2953</v>
      </c>
      <c r="X2920" s="65" t="s">
        <v>3883</v>
      </c>
      <c r="Y2920" s="6" t="s">
        <v>2953</v>
      </c>
    </row>
    <row r="2921" spans="1:25">
      <c r="A2921" s="199"/>
      <c r="B2921" s="451">
        <v>5256</v>
      </c>
      <c r="C2921" s="199"/>
      <c r="D2921" s="419" t="e">
        <v>#N/A</v>
      </c>
      <c r="E2921" s="6" t="s">
        <v>5641</v>
      </c>
      <c r="F2921" s="65">
        <v>11</v>
      </c>
      <c r="G2921" s="183" t="s">
        <v>4316</v>
      </c>
      <c r="H2921" s="65" t="s">
        <v>2950</v>
      </c>
      <c r="J2921" s="65" t="s">
        <v>2970</v>
      </c>
      <c r="M2921" s="206">
        <v>422</v>
      </c>
      <c r="R2921" s="260" t="s">
        <v>2953</v>
      </c>
      <c r="S2921" s="260" t="s">
        <v>2953</v>
      </c>
      <c r="X2921" s="65" t="s">
        <v>3883</v>
      </c>
      <c r="Y2921" s="6" t="s">
        <v>2953</v>
      </c>
    </row>
    <row r="2922" spans="1:25">
      <c r="A2922" s="199"/>
      <c r="B2922" s="451">
        <v>5257</v>
      </c>
      <c r="C2922" s="199"/>
      <c r="D2922" s="419" t="e">
        <v>#N/A</v>
      </c>
      <c r="E2922" s="6" t="s">
        <v>5642</v>
      </c>
      <c r="F2922" s="65">
        <v>11</v>
      </c>
      <c r="G2922" s="183" t="s">
        <v>4316</v>
      </c>
      <c r="H2922" s="65" t="s">
        <v>2950</v>
      </c>
      <c r="J2922" s="65" t="s">
        <v>2970</v>
      </c>
      <c r="M2922" s="206">
        <v>422</v>
      </c>
      <c r="R2922" s="260" t="s">
        <v>2953</v>
      </c>
      <c r="S2922" s="260" t="s">
        <v>2953</v>
      </c>
      <c r="X2922" s="65" t="s">
        <v>3883</v>
      </c>
      <c r="Y2922" s="6" t="s">
        <v>2953</v>
      </c>
    </row>
    <row r="2923" spans="1:25">
      <c r="A2923" s="199"/>
      <c r="B2923" s="451">
        <v>5258</v>
      </c>
      <c r="C2923" s="199"/>
      <c r="D2923" s="419" t="e">
        <v>#N/A</v>
      </c>
      <c r="E2923" s="6" t="s">
        <v>5643</v>
      </c>
      <c r="F2923" s="65">
        <v>11</v>
      </c>
      <c r="G2923" s="183" t="s">
        <v>4316</v>
      </c>
      <c r="H2923" s="65" t="s">
        <v>2950</v>
      </c>
      <c r="J2923" s="65" t="s">
        <v>2970</v>
      </c>
      <c r="M2923" s="206">
        <v>422</v>
      </c>
      <c r="R2923" s="260" t="s">
        <v>2953</v>
      </c>
      <c r="S2923" s="260" t="s">
        <v>2953</v>
      </c>
      <c r="X2923" s="65" t="s">
        <v>3883</v>
      </c>
      <c r="Y2923" s="6" t="s">
        <v>2953</v>
      </c>
    </row>
    <row r="2924" spans="1:25">
      <c r="A2924" s="199"/>
      <c r="B2924" s="451">
        <v>5259</v>
      </c>
      <c r="C2924" s="199"/>
      <c r="D2924" s="419" t="e">
        <v>#N/A</v>
      </c>
      <c r="E2924" s="6" t="s">
        <v>5644</v>
      </c>
      <c r="F2924" s="65">
        <v>11</v>
      </c>
      <c r="G2924" s="183" t="s">
        <v>4316</v>
      </c>
      <c r="H2924" s="65" t="s">
        <v>2950</v>
      </c>
      <c r="J2924" s="65" t="s">
        <v>2970</v>
      </c>
      <c r="M2924" s="206">
        <v>422</v>
      </c>
      <c r="R2924" s="260" t="s">
        <v>2953</v>
      </c>
      <c r="S2924" s="260" t="s">
        <v>2953</v>
      </c>
      <c r="X2924" s="65" t="s">
        <v>3883</v>
      </c>
      <c r="Y2924" s="6" t="s">
        <v>2953</v>
      </c>
    </row>
    <row r="2925" spans="1:25">
      <c r="A2925" s="199"/>
      <c r="B2925" s="451">
        <v>5260</v>
      </c>
      <c r="C2925" s="199"/>
      <c r="D2925" s="419" t="e">
        <v>#N/A</v>
      </c>
      <c r="E2925" s="6" t="s">
        <v>5645</v>
      </c>
      <c r="F2925" s="65">
        <v>11</v>
      </c>
      <c r="G2925" s="183" t="s">
        <v>4316</v>
      </c>
      <c r="H2925" s="65" t="s">
        <v>2950</v>
      </c>
      <c r="J2925" s="65" t="s">
        <v>2970</v>
      </c>
      <c r="M2925" s="206">
        <v>422</v>
      </c>
      <c r="R2925" s="260" t="s">
        <v>2953</v>
      </c>
      <c r="S2925" s="260" t="s">
        <v>2953</v>
      </c>
      <c r="X2925" s="65" t="s">
        <v>3883</v>
      </c>
      <c r="Y2925" s="6" t="s">
        <v>2953</v>
      </c>
    </row>
    <row r="2926" spans="1:25">
      <c r="A2926" s="199"/>
      <c r="B2926" s="451">
        <v>5261</v>
      </c>
      <c r="C2926" s="199"/>
      <c r="D2926" s="419" t="e">
        <v>#N/A</v>
      </c>
      <c r="E2926" s="6" t="s">
        <v>5646</v>
      </c>
      <c r="F2926" s="65">
        <v>11</v>
      </c>
      <c r="G2926" s="183" t="s">
        <v>4316</v>
      </c>
      <c r="H2926" s="65" t="s">
        <v>2950</v>
      </c>
      <c r="J2926" s="65" t="s">
        <v>2970</v>
      </c>
      <c r="M2926" s="206">
        <v>422</v>
      </c>
      <c r="R2926" s="260" t="s">
        <v>2953</v>
      </c>
      <c r="S2926" s="260" t="s">
        <v>2953</v>
      </c>
      <c r="X2926" s="65" t="s">
        <v>3883</v>
      </c>
      <c r="Y2926" s="6" t="s">
        <v>2953</v>
      </c>
    </row>
    <row r="2927" spans="1:25">
      <c r="A2927" s="199"/>
      <c r="B2927" s="451">
        <v>5262</v>
      </c>
      <c r="C2927" s="199"/>
      <c r="D2927" s="419" t="e">
        <v>#N/A</v>
      </c>
      <c r="E2927" s="6" t="s">
        <v>5647</v>
      </c>
      <c r="F2927" s="65">
        <v>11</v>
      </c>
      <c r="G2927" s="183" t="s">
        <v>4316</v>
      </c>
      <c r="H2927" s="65" t="s">
        <v>2950</v>
      </c>
      <c r="J2927" s="65" t="s">
        <v>2970</v>
      </c>
      <c r="M2927" s="206">
        <v>422</v>
      </c>
      <c r="R2927" s="260" t="s">
        <v>2953</v>
      </c>
      <c r="S2927" s="260" t="s">
        <v>2953</v>
      </c>
      <c r="X2927" s="65" t="s">
        <v>3883</v>
      </c>
      <c r="Y2927" s="6" t="s">
        <v>2953</v>
      </c>
    </row>
    <row r="2928" spans="1:25">
      <c r="A2928" s="199"/>
      <c r="B2928" s="451">
        <v>5263</v>
      </c>
      <c r="C2928" s="199"/>
      <c r="D2928" s="419" t="e">
        <v>#N/A</v>
      </c>
      <c r="E2928" s="6" t="s">
        <v>5648</v>
      </c>
      <c r="F2928" s="65">
        <v>11</v>
      </c>
      <c r="G2928" s="183" t="s">
        <v>4316</v>
      </c>
      <c r="H2928" s="65" t="s">
        <v>2950</v>
      </c>
      <c r="J2928" s="65" t="s">
        <v>2970</v>
      </c>
      <c r="M2928" s="206">
        <v>422</v>
      </c>
      <c r="R2928" s="260" t="s">
        <v>2953</v>
      </c>
      <c r="S2928" s="260" t="s">
        <v>2953</v>
      </c>
      <c r="X2928" s="65" t="s">
        <v>3883</v>
      </c>
      <c r="Y2928" s="6" t="s">
        <v>2953</v>
      </c>
    </row>
    <row r="2929" spans="1:25">
      <c r="A2929" s="199"/>
      <c r="B2929" s="451">
        <v>5264</v>
      </c>
      <c r="C2929" s="199"/>
      <c r="D2929" s="419" t="e">
        <v>#N/A</v>
      </c>
      <c r="E2929" s="6" t="s">
        <v>5649</v>
      </c>
      <c r="F2929" s="65">
        <v>11</v>
      </c>
      <c r="G2929" s="183" t="s">
        <v>4316</v>
      </c>
      <c r="H2929" s="65" t="s">
        <v>2950</v>
      </c>
      <c r="J2929" s="65" t="s">
        <v>2970</v>
      </c>
      <c r="M2929" s="206">
        <v>422</v>
      </c>
      <c r="R2929" s="260" t="s">
        <v>2953</v>
      </c>
      <c r="S2929" s="260" t="s">
        <v>2953</v>
      </c>
      <c r="X2929" s="65" t="s">
        <v>3883</v>
      </c>
      <c r="Y2929" s="6" t="s">
        <v>2953</v>
      </c>
    </row>
    <row r="2930" spans="1:25">
      <c r="A2930" s="199"/>
      <c r="B2930" s="451">
        <v>5265</v>
      </c>
      <c r="C2930" s="199"/>
      <c r="D2930" s="419" t="e">
        <v>#N/A</v>
      </c>
      <c r="E2930" s="6" t="s">
        <v>5650</v>
      </c>
      <c r="F2930" s="65">
        <v>11</v>
      </c>
      <c r="G2930" s="183" t="s">
        <v>4316</v>
      </c>
      <c r="H2930" s="65" t="s">
        <v>2950</v>
      </c>
      <c r="J2930" s="65" t="s">
        <v>2970</v>
      </c>
      <c r="M2930" s="206">
        <v>422</v>
      </c>
      <c r="R2930" s="260" t="s">
        <v>2953</v>
      </c>
      <c r="S2930" s="260" t="s">
        <v>2953</v>
      </c>
      <c r="X2930" s="65" t="s">
        <v>3883</v>
      </c>
      <c r="Y2930" s="6" t="s">
        <v>2953</v>
      </c>
    </row>
    <row r="2931" spans="1:25">
      <c r="A2931" s="199"/>
      <c r="B2931" s="451">
        <v>5266</v>
      </c>
      <c r="C2931" s="199"/>
      <c r="D2931" s="419" t="e">
        <v>#N/A</v>
      </c>
      <c r="E2931" s="6" t="s">
        <v>5651</v>
      </c>
      <c r="F2931" s="65">
        <v>11</v>
      </c>
      <c r="G2931" s="183" t="s">
        <v>4316</v>
      </c>
      <c r="H2931" s="65" t="s">
        <v>2950</v>
      </c>
      <c r="J2931" s="65" t="s">
        <v>2970</v>
      </c>
      <c r="M2931" s="206">
        <v>422</v>
      </c>
      <c r="R2931" s="260" t="s">
        <v>2953</v>
      </c>
      <c r="S2931" s="260" t="s">
        <v>2953</v>
      </c>
      <c r="X2931" s="65" t="s">
        <v>3883</v>
      </c>
      <c r="Y2931" s="6" t="s">
        <v>2953</v>
      </c>
    </row>
    <row r="2932" spans="1:25">
      <c r="A2932" s="199"/>
      <c r="B2932" s="451">
        <v>5267</v>
      </c>
      <c r="C2932" s="199"/>
      <c r="D2932" s="419" t="e">
        <v>#N/A</v>
      </c>
      <c r="E2932" s="6" t="s">
        <v>5652</v>
      </c>
      <c r="F2932" s="65">
        <v>11</v>
      </c>
      <c r="G2932" s="183" t="s">
        <v>4316</v>
      </c>
      <c r="H2932" s="65" t="s">
        <v>2950</v>
      </c>
      <c r="J2932" s="65" t="s">
        <v>2970</v>
      </c>
      <c r="M2932" s="206">
        <v>422</v>
      </c>
      <c r="R2932" s="260" t="s">
        <v>2953</v>
      </c>
      <c r="S2932" s="260" t="s">
        <v>2953</v>
      </c>
      <c r="X2932" s="65" t="s">
        <v>3883</v>
      </c>
      <c r="Y2932" s="6" t="s">
        <v>2953</v>
      </c>
    </row>
    <row r="2933" spans="1:25">
      <c r="A2933" s="199"/>
      <c r="B2933" s="451">
        <v>5268</v>
      </c>
      <c r="C2933" s="199"/>
      <c r="D2933" s="419" t="e">
        <v>#N/A</v>
      </c>
      <c r="E2933" s="6" t="s">
        <v>5653</v>
      </c>
      <c r="F2933" s="65">
        <v>11</v>
      </c>
      <c r="G2933" s="183" t="s">
        <v>4316</v>
      </c>
      <c r="H2933" s="65" t="s">
        <v>2950</v>
      </c>
      <c r="J2933" s="65" t="s">
        <v>2970</v>
      </c>
      <c r="M2933" s="206">
        <v>422</v>
      </c>
      <c r="R2933" s="260" t="s">
        <v>2953</v>
      </c>
      <c r="S2933" s="260" t="s">
        <v>2953</v>
      </c>
      <c r="X2933" s="65" t="s">
        <v>3883</v>
      </c>
      <c r="Y2933" s="6" t="s">
        <v>2953</v>
      </c>
    </row>
    <row r="2934" spans="1:25">
      <c r="A2934" s="199"/>
      <c r="B2934" s="451">
        <v>5269</v>
      </c>
      <c r="C2934" s="199"/>
      <c r="D2934" s="419" t="e">
        <v>#N/A</v>
      </c>
      <c r="E2934" s="6" t="s">
        <v>5654</v>
      </c>
      <c r="F2934" s="65">
        <v>11</v>
      </c>
      <c r="G2934" s="183" t="s">
        <v>4316</v>
      </c>
      <c r="H2934" s="65" t="s">
        <v>2950</v>
      </c>
      <c r="J2934" s="65" t="s">
        <v>2970</v>
      </c>
      <c r="M2934" s="206">
        <v>422</v>
      </c>
      <c r="R2934" s="260" t="s">
        <v>2953</v>
      </c>
      <c r="S2934" s="260" t="s">
        <v>2953</v>
      </c>
      <c r="X2934" s="65" t="s">
        <v>3883</v>
      </c>
      <c r="Y2934" s="6" t="s">
        <v>2953</v>
      </c>
    </row>
    <row r="2935" spans="1:25">
      <c r="A2935" s="199"/>
      <c r="B2935" s="451">
        <v>5270</v>
      </c>
      <c r="C2935" s="199"/>
      <c r="D2935" s="419" t="e">
        <v>#N/A</v>
      </c>
      <c r="E2935" s="6" t="s">
        <v>5655</v>
      </c>
      <c r="F2935" s="65">
        <v>11</v>
      </c>
      <c r="G2935" s="183" t="s">
        <v>4316</v>
      </c>
      <c r="H2935" s="65" t="s">
        <v>2950</v>
      </c>
      <c r="J2935" s="65" t="s">
        <v>2970</v>
      </c>
      <c r="M2935" s="206">
        <v>422</v>
      </c>
      <c r="R2935" s="260" t="s">
        <v>2953</v>
      </c>
      <c r="S2935" s="260" t="s">
        <v>2953</v>
      </c>
      <c r="X2935" s="65" t="s">
        <v>3883</v>
      </c>
      <c r="Y2935" s="6" t="s">
        <v>2953</v>
      </c>
    </row>
    <row r="2936" spans="1:25">
      <c r="A2936" s="199"/>
      <c r="B2936" s="451">
        <v>5271</v>
      </c>
      <c r="C2936" s="199"/>
      <c r="D2936" s="419" t="e">
        <v>#N/A</v>
      </c>
      <c r="E2936" s="6" t="s">
        <v>5656</v>
      </c>
      <c r="F2936" s="65">
        <v>11</v>
      </c>
      <c r="G2936" s="183" t="s">
        <v>4316</v>
      </c>
      <c r="H2936" s="65" t="s">
        <v>2950</v>
      </c>
      <c r="J2936" s="65" t="s">
        <v>2970</v>
      </c>
      <c r="M2936" s="206">
        <v>422</v>
      </c>
      <c r="R2936" s="260" t="s">
        <v>2953</v>
      </c>
      <c r="S2936" s="260" t="s">
        <v>2953</v>
      </c>
      <c r="X2936" s="65" t="s">
        <v>3883</v>
      </c>
      <c r="Y2936" s="6" t="s">
        <v>2953</v>
      </c>
    </row>
    <row r="2937" spans="1:25">
      <c r="A2937" s="199"/>
      <c r="B2937" s="451">
        <v>5272</v>
      </c>
      <c r="C2937" s="199"/>
      <c r="D2937" s="419" t="e">
        <v>#N/A</v>
      </c>
      <c r="E2937" s="6" t="s">
        <v>5657</v>
      </c>
      <c r="F2937" s="65">
        <v>11</v>
      </c>
      <c r="G2937" s="183" t="s">
        <v>4316</v>
      </c>
      <c r="H2937" s="65" t="s">
        <v>2950</v>
      </c>
      <c r="J2937" s="65" t="s">
        <v>2970</v>
      </c>
      <c r="M2937" s="206">
        <v>422</v>
      </c>
      <c r="R2937" s="260" t="s">
        <v>2953</v>
      </c>
      <c r="S2937" s="260" t="s">
        <v>2953</v>
      </c>
      <c r="X2937" s="65" t="s">
        <v>3883</v>
      </c>
      <c r="Y2937" s="6" t="s">
        <v>2953</v>
      </c>
    </row>
    <row r="2938" spans="1:25">
      <c r="A2938" s="199"/>
      <c r="B2938" s="451">
        <v>5273</v>
      </c>
      <c r="C2938" s="199"/>
      <c r="D2938" s="419" t="e">
        <v>#N/A</v>
      </c>
      <c r="E2938" s="6" t="s">
        <v>5658</v>
      </c>
      <c r="F2938" s="65">
        <v>11</v>
      </c>
      <c r="G2938" s="183" t="s">
        <v>4316</v>
      </c>
      <c r="H2938" s="65" t="s">
        <v>2950</v>
      </c>
      <c r="J2938" s="65" t="s">
        <v>2970</v>
      </c>
      <c r="M2938" s="206">
        <v>422</v>
      </c>
      <c r="R2938" s="260" t="s">
        <v>2953</v>
      </c>
      <c r="S2938" s="260" t="s">
        <v>2953</v>
      </c>
      <c r="X2938" s="65" t="s">
        <v>3883</v>
      </c>
      <c r="Y2938" s="6" t="s">
        <v>2953</v>
      </c>
    </row>
    <row r="2939" spans="1:25">
      <c r="A2939" s="199"/>
      <c r="B2939" s="451">
        <v>5274</v>
      </c>
      <c r="C2939" s="199"/>
      <c r="D2939" s="419" t="e">
        <v>#N/A</v>
      </c>
      <c r="E2939" s="6" t="s">
        <v>5659</v>
      </c>
      <c r="F2939" s="65">
        <v>11</v>
      </c>
      <c r="G2939" s="183" t="s">
        <v>4316</v>
      </c>
      <c r="H2939" s="65" t="s">
        <v>2950</v>
      </c>
      <c r="J2939" s="65" t="s">
        <v>2970</v>
      </c>
      <c r="M2939" s="206">
        <v>422</v>
      </c>
      <c r="R2939" s="260" t="s">
        <v>2953</v>
      </c>
      <c r="S2939" s="260" t="s">
        <v>2953</v>
      </c>
      <c r="X2939" s="65" t="s">
        <v>3883</v>
      </c>
      <c r="Y2939" s="6" t="s">
        <v>2953</v>
      </c>
    </row>
    <row r="2940" spans="1:25">
      <c r="A2940" s="199"/>
      <c r="B2940" s="451">
        <v>5275</v>
      </c>
      <c r="C2940" s="199"/>
      <c r="D2940" s="419" t="e">
        <v>#N/A</v>
      </c>
      <c r="E2940" s="6" t="s">
        <v>5660</v>
      </c>
      <c r="F2940" s="65">
        <v>11</v>
      </c>
      <c r="G2940" s="183" t="s">
        <v>4316</v>
      </c>
      <c r="H2940" s="65" t="s">
        <v>2950</v>
      </c>
      <c r="J2940" s="65" t="s">
        <v>2970</v>
      </c>
      <c r="M2940" s="206">
        <v>422</v>
      </c>
      <c r="R2940" s="260" t="s">
        <v>2953</v>
      </c>
      <c r="S2940" s="260" t="s">
        <v>2953</v>
      </c>
      <c r="X2940" s="65" t="s">
        <v>3883</v>
      </c>
      <c r="Y2940" s="6" t="s">
        <v>2953</v>
      </c>
    </row>
    <row r="2941" spans="1:25">
      <c r="A2941" s="199"/>
      <c r="B2941" s="451">
        <v>5276</v>
      </c>
      <c r="C2941" s="199"/>
      <c r="D2941" s="419" t="e">
        <v>#N/A</v>
      </c>
      <c r="E2941" s="6" t="s">
        <v>5661</v>
      </c>
      <c r="F2941" s="65">
        <v>11</v>
      </c>
      <c r="G2941" s="183" t="s">
        <v>4316</v>
      </c>
      <c r="H2941" s="65" t="s">
        <v>2950</v>
      </c>
      <c r="J2941" s="65" t="s">
        <v>2970</v>
      </c>
      <c r="M2941" s="206">
        <v>422</v>
      </c>
      <c r="R2941" s="260" t="s">
        <v>2953</v>
      </c>
      <c r="S2941" s="260" t="s">
        <v>2953</v>
      </c>
      <c r="X2941" s="65" t="s">
        <v>3883</v>
      </c>
      <c r="Y2941" s="6" t="s">
        <v>2953</v>
      </c>
    </row>
    <row r="2942" spans="1:25">
      <c r="A2942" s="199"/>
      <c r="B2942" s="451">
        <v>5277</v>
      </c>
      <c r="C2942" s="199"/>
      <c r="D2942" s="419" t="e">
        <v>#N/A</v>
      </c>
      <c r="E2942" s="6" t="s">
        <v>5662</v>
      </c>
      <c r="F2942" s="65">
        <v>11</v>
      </c>
      <c r="G2942" s="183" t="s">
        <v>4316</v>
      </c>
      <c r="H2942" s="65" t="s">
        <v>2950</v>
      </c>
      <c r="J2942" s="65" t="s">
        <v>2970</v>
      </c>
      <c r="M2942" s="206">
        <v>422</v>
      </c>
      <c r="R2942" s="260" t="s">
        <v>2953</v>
      </c>
      <c r="S2942" s="260" t="s">
        <v>2953</v>
      </c>
      <c r="X2942" s="65" t="s">
        <v>3883</v>
      </c>
      <c r="Y2942" s="6" t="s">
        <v>2953</v>
      </c>
    </row>
    <row r="2943" spans="1:25">
      <c r="A2943" s="199"/>
      <c r="B2943" s="451">
        <v>5278</v>
      </c>
      <c r="C2943" s="199"/>
      <c r="D2943" s="419" t="e">
        <v>#N/A</v>
      </c>
      <c r="E2943" s="6" t="s">
        <v>5663</v>
      </c>
      <c r="F2943" s="65">
        <v>11</v>
      </c>
      <c r="G2943" s="183" t="s">
        <v>4316</v>
      </c>
      <c r="H2943" s="65" t="s">
        <v>2950</v>
      </c>
      <c r="J2943" s="65" t="s">
        <v>2970</v>
      </c>
      <c r="M2943" s="206">
        <v>422</v>
      </c>
      <c r="R2943" s="260" t="s">
        <v>2953</v>
      </c>
      <c r="S2943" s="260" t="s">
        <v>2953</v>
      </c>
      <c r="X2943" s="65" t="s">
        <v>3883</v>
      </c>
      <c r="Y2943" s="6" t="s">
        <v>2953</v>
      </c>
    </row>
    <row r="2944" spans="1:25">
      <c r="A2944" s="199"/>
      <c r="B2944" s="451">
        <v>5279</v>
      </c>
      <c r="C2944" s="199"/>
      <c r="D2944" s="419" t="e">
        <v>#N/A</v>
      </c>
      <c r="E2944" s="6" t="s">
        <v>5664</v>
      </c>
      <c r="F2944" s="65">
        <v>11</v>
      </c>
      <c r="G2944" s="183" t="s">
        <v>4316</v>
      </c>
      <c r="H2944" s="65" t="s">
        <v>2950</v>
      </c>
      <c r="J2944" s="65" t="s">
        <v>2970</v>
      </c>
      <c r="M2944" s="206">
        <v>422</v>
      </c>
      <c r="R2944" s="260" t="s">
        <v>2953</v>
      </c>
      <c r="S2944" s="260" t="s">
        <v>2953</v>
      </c>
      <c r="X2944" s="65" t="s">
        <v>3883</v>
      </c>
      <c r="Y2944" s="6" t="s">
        <v>2953</v>
      </c>
    </row>
    <row r="2945" spans="1:25">
      <c r="A2945" s="199"/>
      <c r="B2945" s="451">
        <v>5280</v>
      </c>
      <c r="C2945" s="199"/>
      <c r="D2945" s="419" t="e">
        <v>#N/A</v>
      </c>
      <c r="E2945" s="6" t="s">
        <v>5665</v>
      </c>
      <c r="F2945" s="65">
        <v>11</v>
      </c>
      <c r="G2945" s="183" t="s">
        <v>4316</v>
      </c>
      <c r="H2945" s="65" t="s">
        <v>2950</v>
      </c>
      <c r="J2945" s="65" t="s">
        <v>2970</v>
      </c>
      <c r="M2945" s="206">
        <v>422</v>
      </c>
      <c r="R2945" s="260" t="s">
        <v>2953</v>
      </c>
      <c r="S2945" s="260" t="s">
        <v>2953</v>
      </c>
      <c r="X2945" s="65" t="s">
        <v>3883</v>
      </c>
      <c r="Y2945" s="6" t="s">
        <v>2953</v>
      </c>
    </row>
    <row r="2946" spans="1:25">
      <c r="A2946" s="199"/>
      <c r="B2946" s="451">
        <v>5281</v>
      </c>
      <c r="C2946" s="199"/>
      <c r="D2946" s="419" t="e">
        <v>#N/A</v>
      </c>
      <c r="E2946" s="6" t="s">
        <v>5666</v>
      </c>
      <c r="F2946" s="65">
        <v>11</v>
      </c>
      <c r="G2946" s="183" t="s">
        <v>4316</v>
      </c>
      <c r="H2946" s="65" t="s">
        <v>2950</v>
      </c>
      <c r="J2946" s="65" t="s">
        <v>2970</v>
      </c>
      <c r="M2946" s="206">
        <v>422</v>
      </c>
      <c r="R2946" s="260" t="s">
        <v>2953</v>
      </c>
      <c r="S2946" s="260" t="s">
        <v>2953</v>
      </c>
      <c r="X2946" s="65" t="s">
        <v>3883</v>
      </c>
      <c r="Y2946" s="6" t="s">
        <v>2953</v>
      </c>
    </row>
    <row r="2947" spans="1:25">
      <c r="A2947" s="199"/>
      <c r="B2947" s="451">
        <v>5282</v>
      </c>
      <c r="C2947" s="199"/>
      <c r="D2947" s="419" t="e">
        <v>#N/A</v>
      </c>
      <c r="E2947" s="6" t="s">
        <v>5667</v>
      </c>
      <c r="F2947" s="65">
        <v>11</v>
      </c>
      <c r="G2947" s="183" t="s">
        <v>4316</v>
      </c>
      <c r="H2947" s="65" t="s">
        <v>2950</v>
      </c>
      <c r="J2947" s="65" t="s">
        <v>2970</v>
      </c>
      <c r="M2947" s="206">
        <v>422</v>
      </c>
      <c r="R2947" s="260" t="s">
        <v>2953</v>
      </c>
      <c r="S2947" s="260" t="s">
        <v>2953</v>
      </c>
      <c r="X2947" s="65" t="s">
        <v>3883</v>
      </c>
      <c r="Y2947" s="6" t="s">
        <v>2953</v>
      </c>
    </row>
    <row r="2948" spans="1:25">
      <c r="A2948" s="199"/>
      <c r="B2948" s="451">
        <v>5283</v>
      </c>
      <c r="C2948" s="199"/>
      <c r="D2948" s="419" t="e">
        <v>#N/A</v>
      </c>
      <c r="E2948" s="6" t="s">
        <v>5668</v>
      </c>
      <c r="F2948" s="65">
        <v>11</v>
      </c>
      <c r="G2948" s="183" t="s">
        <v>4316</v>
      </c>
      <c r="H2948" s="65" t="s">
        <v>2950</v>
      </c>
      <c r="J2948" s="65" t="s">
        <v>2970</v>
      </c>
      <c r="M2948" s="206">
        <v>422</v>
      </c>
      <c r="R2948" s="260" t="s">
        <v>2953</v>
      </c>
      <c r="S2948" s="260" t="s">
        <v>2953</v>
      </c>
      <c r="X2948" s="65" t="s">
        <v>3883</v>
      </c>
      <c r="Y2948" s="6" t="s">
        <v>2953</v>
      </c>
    </row>
    <row r="2949" spans="1:25">
      <c r="A2949" s="199"/>
      <c r="B2949" s="451">
        <v>5284</v>
      </c>
      <c r="C2949" s="199"/>
      <c r="D2949" s="419" t="e">
        <v>#N/A</v>
      </c>
      <c r="E2949" s="6" t="s">
        <v>5669</v>
      </c>
      <c r="F2949" s="65">
        <v>11</v>
      </c>
      <c r="G2949" s="183" t="s">
        <v>4316</v>
      </c>
      <c r="H2949" s="65" t="s">
        <v>2950</v>
      </c>
      <c r="J2949" s="65" t="s">
        <v>2970</v>
      </c>
      <c r="M2949" s="206">
        <v>422</v>
      </c>
      <c r="R2949" s="260" t="s">
        <v>2953</v>
      </c>
      <c r="S2949" s="260" t="s">
        <v>2953</v>
      </c>
      <c r="X2949" s="65" t="s">
        <v>3883</v>
      </c>
      <c r="Y2949" s="6" t="s">
        <v>2953</v>
      </c>
    </row>
    <row r="2950" spans="1:25">
      <c r="A2950" s="199"/>
      <c r="B2950" s="451">
        <v>5285</v>
      </c>
      <c r="C2950" s="199"/>
      <c r="D2950" s="419" t="e">
        <v>#N/A</v>
      </c>
      <c r="E2950" s="6" t="s">
        <v>5670</v>
      </c>
      <c r="F2950" s="65">
        <v>11</v>
      </c>
      <c r="G2950" s="183" t="s">
        <v>4316</v>
      </c>
      <c r="H2950" s="65" t="s">
        <v>2950</v>
      </c>
      <c r="J2950" s="65" t="s">
        <v>2970</v>
      </c>
      <c r="M2950" s="206">
        <v>422</v>
      </c>
      <c r="R2950" s="260" t="s">
        <v>2953</v>
      </c>
      <c r="S2950" s="260" t="s">
        <v>2953</v>
      </c>
      <c r="X2950" s="65" t="s">
        <v>3883</v>
      </c>
      <c r="Y2950" s="6" t="s">
        <v>2953</v>
      </c>
    </row>
    <row r="2951" spans="1:25">
      <c r="A2951" s="199"/>
      <c r="B2951" s="451">
        <v>5286</v>
      </c>
      <c r="C2951" s="199"/>
      <c r="D2951" s="419" t="e">
        <v>#N/A</v>
      </c>
      <c r="E2951" s="6" t="s">
        <v>5671</v>
      </c>
      <c r="F2951" s="65">
        <v>11</v>
      </c>
      <c r="G2951" s="183" t="s">
        <v>4316</v>
      </c>
      <c r="H2951" s="65" t="s">
        <v>2950</v>
      </c>
      <c r="J2951" s="65" t="s">
        <v>2970</v>
      </c>
      <c r="M2951" s="206">
        <v>422</v>
      </c>
      <c r="R2951" s="260" t="s">
        <v>2953</v>
      </c>
      <c r="S2951" s="260" t="s">
        <v>2953</v>
      </c>
      <c r="X2951" s="65" t="s">
        <v>3883</v>
      </c>
      <c r="Y2951" s="6" t="s">
        <v>2953</v>
      </c>
    </row>
    <row r="2952" spans="1:25">
      <c r="A2952" s="199"/>
      <c r="B2952" s="451">
        <v>5287</v>
      </c>
      <c r="C2952" s="199"/>
      <c r="D2952" s="419" t="e">
        <v>#N/A</v>
      </c>
      <c r="E2952" s="6" t="s">
        <v>5672</v>
      </c>
      <c r="F2952" s="65">
        <v>11</v>
      </c>
      <c r="G2952" s="183" t="s">
        <v>4316</v>
      </c>
      <c r="H2952" s="65" t="s">
        <v>2950</v>
      </c>
      <c r="J2952" s="65" t="s">
        <v>2970</v>
      </c>
      <c r="M2952" s="206">
        <v>422</v>
      </c>
      <c r="R2952" s="260" t="s">
        <v>2953</v>
      </c>
      <c r="S2952" s="260" t="s">
        <v>2953</v>
      </c>
      <c r="X2952" s="65" t="s">
        <v>3883</v>
      </c>
      <c r="Y2952" s="6" t="s">
        <v>2953</v>
      </c>
    </row>
    <row r="2953" spans="1:25">
      <c r="A2953" s="199"/>
      <c r="B2953" s="451">
        <v>5288</v>
      </c>
      <c r="C2953" s="199"/>
      <c r="D2953" s="419" t="e">
        <v>#N/A</v>
      </c>
      <c r="E2953" s="6" t="s">
        <v>5673</v>
      </c>
      <c r="F2953" s="65">
        <v>11</v>
      </c>
      <c r="G2953" s="183" t="s">
        <v>4316</v>
      </c>
      <c r="H2953" s="65" t="s">
        <v>2950</v>
      </c>
      <c r="J2953" s="65" t="s">
        <v>2970</v>
      </c>
      <c r="M2953" s="206">
        <v>422</v>
      </c>
      <c r="R2953" s="260" t="s">
        <v>2953</v>
      </c>
      <c r="S2953" s="260" t="s">
        <v>2953</v>
      </c>
      <c r="X2953" s="65" t="s">
        <v>3883</v>
      </c>
      <c r="Y2953" s="6" t="s">
        <v>2953</v>
      </c>
    </row>
    <row r="2954" spans="1:25">
      <c r="A2954" s="199"/>
      <c r="B2954" s="451">
        <v>5289</v>
      </c>
      <c r="C2954" s="199"/>
      <c r="D2954" s="419" t="e">
        <v>#N/A</v>
      </c>
      <c r="E2954" s="6" t="s">
        <v>5674</v>
      </c>
      <c r="F2954" s="65">
        <v>11</v>
      </c>
      <c r="G2954" s="183" t="s">
        <v>4316</v>
      </c>
      <c r="H2954" s="65" t="s">
        <v>2950</v>
      </c>
      <c r="J2954" s="65" t="s">
        <v>2970</v>
      </c>
      <c r="M2954" s="206">
        <v>422</v>
      </c>
      <c r="R2954" s="260" t="s">
        <v>2953</v>
      </c>
      <c r="S2954" s="260" t="s">
        <v>2953</v>
      </c>
      <c r="X2954" s="65" t="s">
        <v>3883</v>
      </c>
      <c r="Y2954" s="6" t="s">
        <v>2953</v>
      </c>
    </row>
    <row r="2955" spans="1:25">
      <c r="A2955" s="199"/>
      <c r="B2955" s="451">
        <v>5290</v>
      </c>
      <c r="C2955" s="199"/>
      <c r="D2955" s="419" t="e">
        <v>#N/A</v>
      </c>
      <c r="E2955" s="6" t="s">
        <v>5675</v>
      </c>
      <c r="F2955" s="65">
        <v>11</v>
      </c>
      <c r="G2955" s="183" t="s">
        <v>4316</v>
      </c>
      <c r="H2955" s="65" t="s">
        <v>2950</v>
      </c>
      <c r="J2955" s="65" t="s">
        <v>2970</v>
      </c>
      <c r="M2955" s="206">
        <v>422</v>
      </c>
      <c r="R2955" s="260" t="s">
        <v>2953</v>
      </c>
      <c r="S2955" s="260" t="s">
        <v>2953</v>
      </c>
      <c r="X2955" s="65" t="s">
        <v>3883</v>
      </c>
      <c r="Y2955" s="6" t="s">
        <v>2953</v>
      </c>
    </row>
    <row r="2956" spans="1:25">
      <c r="A2956" s="199"/>
      <c r="B2956" s="451">
        <v>5291</v>
      </c>
      <c r="C2956" s="199"/>
      <c r="D2956" s="419" t="e">
        <v>#N/A</v>
      </c>
      <c r="E2956" s="6" t="s">
        <v>5676</v>
      </c>
      <c r="F2956" s="65">
        <v>11</v>
      </c>
      <c r="G2956" s="183" t="s">
        <v>4316</v>
      </c>
      <c r="H2956" s="65" t="s">
        <v>2950</v>
      </c>
      <c r="J2956" s="65" t="s">
        <v>2970</v>
      </c>
      <c r="M2956" s="206">
        <v>422</v>
      </c>
      <c r="R2956" s="260" t="s">
        <v>2953</v>
      </c>
      <c r="S2956" s="260" t="s">
        <v>2953</v>
      </c>
      <c r="X2956" s="65" t="s">
        <v>3883</v>
      </c>
      <c r="Y2956" s="6" t="s">
        <v>2953</v>
      </c>
    </row>
    <row r="2957" spans="1:25">
      <c r="A2957" s="199"/>
      <c r="B2957" s="451">
        <v>5292</v>
      </c>
      <c r="C2957" s="199"/>
      <c r="D2957" s="419" t="e">
        <v>#N/A</v>
      </c>
      <c r="E2957" s="6" t="s">
        <v>5677</v>
      </c>
      <c r="F2957" s="65">
        <v>11</v>
      </c>
      <c r="G2957" s="183" t="s">
        <v>4316</v>
      </c>
      <c r="H2957" s="65" t="s">
        <v>2950</v>
      </c>
      <c r="J2957" s="65" t="s">
        <v>2970</v>
      </c>
      <c r="M2957" s="206">
        <v>422</v>
      </c>
      <c r="R2957" s="260" t="s">
        <v>2953</v>
      </c>
      <c r="S2957" s="260" t="s">
        <v>2953</v>
      </c>
      <c r="X2957" s="65" t="s">
        <v>3883</v>
      </c>
      <c r="Y2957" s="6" t="s">
        <v>2953</v>
      </c>
    </row>
    <row r="2958" spans="1:25">
      <c r="A2958" s="199"/>
      <c r="B2958" s="451">
        <v>5293</v>
      </c>
      <c r="C2958" s="199"/>
      <c r="D2958" s="419" t="e">
        <v>#N/A</v>
      </c>
      <c r="E2958" s="6" t="s">
        <v>5678</v>
      </c>
      <c r="F2958" s="65">
        <v>11</v>
      </c>
      <c r="G2958" s="183" t="s">
        <v>4316</v>
      </c>
      <c r="H2958" s="65" t="s">
        <v>2950</v>
      </c>
      <c r="J2958" s="65" t="s">
        <v>2970</v>
      </c>
      <c r="M2958" s="206">
        <v>422</v>
      </c>
      <c r="R2958" s="260" t="s">
        <v>2953</v>
      </c>
      <c r="S2958" s="260" t="s">
        <v>2953</v>
      </c>
      <c r="X2958" s="65" t="s">
        <v>3883</v>
      </c>
      <c r="Y2958" s="6" t="s">
        <v>2953</v>
      </c>
    </row>
    <row r="2959" spans="1:25">
      <c r="A2959" s="199"/>
      <c r="B2959" s="451">
        <v>5294</v>
      </c>
      <c r="C2959" s="199"/>
      <c r="D2959" s="419">
        <v>4250</v>
      </c>
      <c r="E2959" s="6" t="s">
        <v>5679</v>
      </c>
      <c r="F2959" s="65">
        <v>11</v>
      </c>
      <c r="G2959" s="183" t="s">
        <v>4316</v>
      </c>
      <c r="H2959" s="65" t="s">
        <v>2950</v>
      </c>
      <c r="J2959" s="65" t="s">
        <v>3036</v>
      </c>
      <c r="M2959" s="206">
        <v>447</v>
      </c>
      <c r="N2959" s="210">
        <v>30852</v>
      </c>
      <c r="R2959" s="260" t="s">
        <v>2953</v>
      </c>
      <c r="S2959" s="260" t="s">
        <v>2953</v>
      </c>
      <c r="Y2959" s="6" t="s">
        <v>2953</v>
      </c>
    </row>
    <row r="2960" spans="1:25">
      <c r="A2960" s="199"/>
      <c r="B2960" s="451">
        <v>5295</v>
      </c>
      <c r="C2960" s="199"/>
      <c r="D2960" s="419">
        <v>4256</v>
      </c>
      <c r="E2960" s="6" t="s">
        <v>5680</v>
      </c>
      <c r="F2960" s="65">
        <v>11</v>
      </c>
      <c r="G2960" s="183" t="s">
        <v>4316</v>
      </c>
      <c r="H2960" s="65" t="s">
        <v>2950</v>
      </c>
      <c r="J2960" s="65" t="s">
        <v>2970</v>
      </c>
      <c r="M2960" s="206">
        <v>451</v>
      </c>
      <c r="R2960" s="260" t="s">
        <v>2953</v>
      </c>
      <c r="S2960" s="260" t="s">
        <v>2953</v>
      </c>
      <c r="Y2960" s="6" t="s">
        <v>2953</v>
      </c>
    </row>
    <row r="2961" spans="1:25">
      <c r="A2961" s="199"/>
      <c r="B2961" s="451">
        <v>5296</v>
      </c>
      <c r="C2961" s="199"/>
      <c r="D2961" s="419">
        <v>4281</v>
      </c>
      <c r="E2961" s="201" t="s">
        <v>5681</v>
      </c>
      <c r="F2961" s="65">
        <v>11</v>
      </c>
      <c r="G2961" s="183" t="s">
        <v>4316</v>
      </c>
      <c r="H2961" s="65" t="s">
        <v>3924</v>
      </c>
      <c r="J2961" s="65" t="s">
        <v>3792</v>
      </c>
      <c r="M2961" s="206">
        <v>460</v>
      </c>
      <c r="R2961" s="260" t="s">
        <v>2953</v>
      </c>
      <c r="S2961" s="260" t="s">
        <v>2953</v>
      </c>
      <c r="Y2961" s="6" t="s">
        <v>3683</v>
      </c>
    </row>
    <row r="2962" spans="1:25">
      <c r="A2962" s="199"/>
      <c r="B2962" s="451">
        <v>5297</v>
      </c>
      <c r="C2962" s="199"/>
      <c r="D2962" s="419">
        <v>4283</v>
      </c>
      <c r="E2962" s="201" t="s">
        <v>5682</v>
      </c>
      <c r="F2962" s="65">
        <v>11</v>
      </c>
      <c r="G2962" s="183" t="s">
        <v>4316</v>
      </c>
      <c r="H2962" s="65" t="s">
        <v>3924</v>
      </c>
      <c r="J2962" s="65" t="s">
        <v>3792</v>
      </c>
      <c r="M2962" s="206">
        <v>460</v>
      </c>
      <c r="R2962" s="260" t="s">
        <v>2953</v>
      </c>
      <c r="S2962" s="260" t="s">
        <v>2953</v>
      </c>
      <c r="X2962" s="65" t="s">
        <v>4357</v>
      </c>
      <c r="Y2962" s="6" t="s">
        <v>3683</v>
      </c>
    </row>
    <row r="2963" spans="1:25" ht="28.9">
      <c r="A2963" s="199"/>
      <c r="B2963" s="451">
        <v>5298</v>
      </c>
      <c r="C2963" s="199"/>
      <c r="D2963" s="419">
        <v>4284</v>
      </c>
      <c r="E2963" s="201" t="s">
        <v>5683</v>
      </c>
      <c r="F2963" s="65">
        <v>11</v>
      </c>
      <c r="G2963" s="183" t="s">
        <v>4316</v>
      </c>
      <c r="H2963" s="65" t="s">
        <v>3924</v>
      </c>
      <c r="J2963" s="65" t="s">
        <v>3792</v>
      </c>
      <c r="M2963" s="206">
        <v>460</v>
      </c>
      <c r="R2963" s="260" t="s">
        <v>2953</v>
      </c>
      <c r="S2963" s="260" t="s">
        <v>2953</v>
      </c>
      <c r="Y2963" s="6" t="s">
        <v>3683</v>
      </c>
    </row>
    <row r="2964" spans="1:25">
      <c r="A2964" s="199"/>
      <c r="B2964" s="451">
        <v>5299</v>
      </c>
      <c r="C2964" s="199"/>
      <c r="D2964" s="419">
        <v>4285</v>
      </c>
      <c r="E2964" s="201" t="s">
        <v>5684</v>
      </c>
      <c r="F2964" s="65">
        <v>11</v>
      </c>
      <c r="G2964" s="183" t="s">
        <v>4316</v>
      </c>
      <c r="H2964" s="65" t="s">
        <v>3924</v>
      </c>
      <c r="J2964" s="65" t="s">
        <v>3792</v>
      </c>
      <c r="M2964" s="206">
        <v>460</v>
      </c>
      <c r="R2964" s="260" t="s">
        <v>4008</v>
      </c>
      <c r="S2964" s="260" t="s">
        <v>2953</v>
      </c>
      <c r="X2964" s="65" t="s">
        <v>5685</v>
      </c>
      <c r="Y2964" s="6" t="s">
        <v>5686</v>
      </c>
    </row>
    <row r="2965" spans="1:25" ht="28.9">
      <c r="A2965" s="199"/>
      <c r="B2965" s="451">
        <v>5300</v>
      </c>
      <c r="C2965" s="199"/>
      <c r="D2965" s="419">
        <v>4286</v>
      </c>
      <c r="E2965" s="201" t="s">
        <v>5687</v>
      </c>
      <c r="F2965" s="65">
        <v>11</v>
      </c>
      <c r="G2965" s="183" t="s">
        <v>4316</v>
      </c>
      <c r="H2965" s="65" t="s">
        <v>3924</v>
      </c>
      <c r="J2965" s="65" t="s">
        <v>3792</v>
      </c>
      <c r="M2965" s="206">
        <v>460</v>
      </c>
      <c r="P2965" s="6" t="s">
        <v>4127</v>
      </c>
      <c r="R2965" s="260" t="s">
        <v>2953</v>
      </c>
      <c r="S2965" s="260" t="s">
        <v>2953</v>
      </c>
      <c r="X2965" s="65" t="s">
        <v>5685</v>
      </c>
      <c r="Y2965" s="6" t="s">
        <v>5686</v>
      </c>
    </row>
    <row r="2966" spans="1:25" ht="28.9">
      <c r="A2966" s="199"/>
      <c r="B2966" s="451">
        <v>5301</v>
      </c>
      <c r="C2966" s="199"/>
      <c r="D2966" s="419">
        <v>4288</v>
      </c>
      <c r="E2966" s="201" t="s">
        <v>5688</v>
      </c>
      <c r="F2966" s="65">
        <v>11</v>
      </c>
      <c r="G2966" s="183" t="s">
        <v>4316</v>
      </c>
      <c r="H2966" s="65" t="s">
        <v>3924</v>
      </c>
      <c r="J2966" s="65" t="s">
        <v>3792</v>
      </c>
      <c r="M2966" s="206">
        <v>460</v>
      </c>
      <c r="P2966" s="6"/>
      <c r="R2966" s="260" t="s">
        <v>2953</v>
      </c>
      <c r="S2966" s="260" t="s">
        <v>2953</v>
      </c>
      <c r="Y2966" s="6" t="s">
        <v>3683</v>
      </c>
    </row>
    <row r="2967" spans="1:25" ht="28.9">
      <c r="A2967" s="199"/>
      <c r="B2967" s="451">
        <v>5302</v>
      </c>
      <c r="C2967" s="199"/>
      <c r="D2967" s="419">
        <v>4289</v>
      </c>
      <c r="E2967" s="201" t="s">
        <v>5689</v>
      </c>
      <c r="F2967" s="65">
        <v>11</v>
      </c>
      <c r="G2967" s="183" t="s">
        <v>4316</v>
      </c>
      <c r="H2967" s="65" t="s">
        <v>3924</v>
      </c>
      <c r="J2967" s="65" t="s">
        <v>3792</v>
      </c>
      <c r="M2967" s="206">
        <v>460</v>
      </c>
      <c r="P2967" s="6" t="s">
        <v>4166</v>
      </c>
      <c r="R2967" s="260" t="s">
        <v>5690</v>
      </c>
      <c r="S2967" s="260" t="s">
        <v>3205</v>
      </c>
      <c r="Y2967" s="6" t="s">
        <v>5691</v>
      </c>
    </row>
    <row r="2968" spans="1:25">
      <c r="A2968" s="199"/>
      <c r="B2968" s="451">
        <v>5303</v>
      </c>
      <c r="C2968" s="199"/>
      <c r="D2968" s="419">
        <v>4290</v>
      </c>
      <c r="E2968" s="201" t="s">
        <v>5692</v>
      </c>
      <c r="F2968" s="65">
        <v>11</v>
      </c>
      <c r="G2968" s="183" t="s">
        <v>4316</v>
      </c>
      <c r="H2968" s="65" t="s">
        <v>3924</v>
      </c>
      <c r="J2968" s="65" t="s">
        <v>3792</v>
      </c>
      <c r="M2968" s="206">
        <v>460</v>
      </c>
      <c r="R2968" s="260" t="s">
        <v>2953</v>
      </c>
      <c r="S2968" s="260" t="s">
        <v>2953</v>
      </c>
      <c r="Y2968" s="6" t="s">
        <v>3683</v>
      </c>
    </row>
    <row r="2969" spans="1:25">
      <c r="A2969" s="199"/>
      <c r="B2969" s="451">
        <v>5304</v>
      </c>
      <c r="C2969" s="199"/>
      <c r="D2969" s="419">
        <v>4301</v>
      </c>
      <c r="E2969" s="6" t="s">
        <v>5693</v>
      </c>
      <c r="F2969" s="65">
        <v>11</v>
      </c>
      <c r="G2969" s="183" t="s">
        <v>4316</v>
      </c>
      <c r="H2969" s="65" t="s">
        <v>3924</v>
      </c>
      <c r="J2969" s="65" t="s">
        <v>3792</v>
      </c>
      <c r="M2969" s="206">
        <v>465</v>
      </c>
      <c r="R2969" s="260" t="s">
        <v>2953</v>
      </c>
      <c r="S2969" s="260" t="s">
        <v>2953</v>
      </c>
      <c r="Y2969" s="6" t="s">
        <v>2953</v>
      </c>
    </row>
    <row r="2970" spans="1:25">
      <c r="A2970" s="199"/>
      <c r="B2970" s="451">
        <v>5305</v>
      </c>
      <c r="C2970" s="199"/>
      <c r="D2970" s="419">
        <v>4361</v>
      </c>
      <c r="E2970" s="6" t="s">
        <v>5694</v>
      </c>
      <c r="F2970" s="65">
        <v>11</v>
      </c>
      <c r="G2970" s="183" t="s">
        <v>4316</v>
      </c>
      <c r="H2970" s="65" t="s">
        <v>2950</v>
      </c>
      <c r="J2970" s="65" t="s">
        <v>2970</v>
      </c>
      <c r="M2970" s="206">
        <v>491</v>
      </c>
      <c r="R2970" s="260" t="s">
        <v>2953</v>
      </c>
      <c r="S2970" s="260" t="s">
        <v>2953</v>
      </c>
      <c r="X2970" s="65" t="s">
        <v>3206</v>
      </c>
      <c r="Y2970" s="6" t="s">
        <v>3039</v>
      </c>
    </row>
    <row r="2971" spans="1:25">
      <c r="A2971" s="199"/>
      <c r="B2971" s="451">
        <v>5306</v>
      </c>
      <c r="C2971" s="199"/>
      <c r="D2971" s="419">
        <v>4362</v>
      </c>
      <c r="E2971" s="6" t="s">
        <v>5695</v>
      </c>
      <c r="F2971" s="65">
        <v>11</v>
      </c>
      <c r="G2971" s="183" t="s">
        <v>4316</v>
      </c>
      <c r="H2971" s="65" t="s">
        <v>3924</v>
      </c>
      <c r="J2971" s="65" t="s">
        <v>3792</v>
      </c>
      <c r="M2971" s="206">
        <v>492</v>
      </c>
      <c r="R2971" s="260" t="s">
        <v>2953</v>
      </c>
      <c r="S2971" s="260" t="s">
        <v>2953</v>
      </c>
      <c r="Y2971" s="6" t="s">
        <v>2953</v>
      </c>
    </row>
    <row r="2972" spans="1:25">
      <c r="A2972" s="199"/>
      <c r="B2972" s="451">
        <v>5307</v>
      </c>
      <c r="C2972" s="199"/>
      <c r="D2972" s="419">
        <v>4363</v>
      </c>
      <c r="E2972" s="6" t="s">
        <v>5696</v>
      </c>
      <c r="F2972" s="65">
        <v>11</v>
      </c>
      <c r="G2972" s="183" t="s">
        <v>4316</v>
      </c>
      <c r="H2972" s="65" t="s">
        <v>3924</v>
      </c>
      <c r="J2972" s="65" t="s">
        <v>3792</v>
      </c>
      <c r="M2972" s="206">
        <v>493</v>
      </c>
      <c r="R2972" s="260" t="s">
        <v>2953</v>
      </c>
      <c r="S2972" s="260" t="s">
        <v>2953</v>
      </c>
      <c r="Y2972" s="6" t="s">
        <v>4109</v>
      </c>
    </row>
    <row r="2973" spans="1:25">
      <c r="A2973" s="199"/>
      <c r="B2973" s="451">
        <v>5308</v>
      </c>
      <c r="C2973" s="199"/>
      <c r="D2973" s="419">
        <v>4364</v>
      </c>
      <c r="E2973" s="6" t="s">
        <v>5697</v>
      </c>
      <c r="F2973" s="65">
        <v>11</v>
      </c>
      <c r="G2973" s="183" t="s">
        <v>4316</v>
      </c>
      <c r="H2973" s="65" t="s">
        <v>2950</v>
      </c>
      <c r="J2973" s="65" t="s">
        <v>2970</v>
      </c>
      <c r="M2973" s="206">
        <v>494</v>
      </c>
      <c r="R2973" s="260" t="s">
        <v>2953</v>
      </c>
      <c r="S2973" s="260" t="s">
        <v>2953</v>
      </c>
      <c r="Y2973" s="6" t="s">
        <v>2953</v>
      </c>
    </row>
    <row r="2974" spans="1:25">
      <c r="A2974" s="199"/>
      <c r="B2974" s="451">
        <v>5309</v>
      </c>
      <c r="C2974" s="199"/>
      <c r="D2974" s="419">
        <v>4365</v>
      </c>
      <c r="E2974" s="6" t="s">
        <v>5698</v>
      </c>
      <c r="F2974" s="65">
        <v>11</v>
      </c>
      <c r="G2974" s="183" t="s">
        <v>4316</v>
      </c>
      <c r="H2974" s="65" t="s">
        <v>3924</v>
      </c>
      <c r="J2974" s="65" t="s">
        <v>3792</v>
      </c>
      <c r="M2974" s="206">
        <v>495</v>
      </c>
      <c r="R2974" s="260" t="s">
        <v>5699</v>
      </c>
      <c r="S2974" s="260" t="s">
        <v>2953</v>
      </c>
      <c r="Y2974" s="6" t="s">
        <v>4109</v>
      </c>
    </row>
    <row r="2975" spans="1:25">
      <c r="A2975" s="199"/>
      <c r="B2975" s="451">
        <v>5310</v>
      </c>
      <c r="C2975" s="199"/>
      <c r="D2975" s="419">
        <v>4366</v>
      </c>
      <c r="E2975" s="6" t="s">
        <v>5700</v>
      </c>
      <c r="F2975" s="65">
        <v>11</v>
      </c>
      <c r="G2975" s="183" t="s">
        <v>4316</v>
      </c>
      <c r="H2975" s="65" t="s">
        <v>3791</v>
      </c>
      <c r="J2975" s="65" t="s">
        <v>3792</v>
      </c>
      <c r="M2975" s="206">
        <v>496</v>
      </c>
      <c r="R2975" s="260" t="s">
        <v>5701</v>
      </c>
      <c r="S2975" s="260" t="s">
        <v>2953</v>
      </c>
      <c r="Y2975" s="6" t="s">
        <v>5702</v>
      </c>
    </row>
    <row r="2976" spans="1:25">
      <c r="A2976" s="199"/>
      <c r="B2976" s="451">
        <v>5311</v>
      </c>
      <c r="C2976" s="199"/>
      <c r="D2976" s="419">
        <v>4370</v>
      </c>
      <c r="E2976" s="6" t="s">
        <v>5703</v>
      </c>
      <c r="F2976" s="65">
        <v>11</v>
      </c>
      <c r="G2976" s="183" t="s">
        <v>4316</v>
      </c>
      <c r="H2976" s="65" t="s">
        <v>2950</v>
      </c>
      <c r="J2976" s="65" t="s">
        <v>5704</v>
      </c>
      <c r="M2976" s="206">
        <v>499</v>
      </c>
      <c r="R2976" s="260" t="s">
        <v>2953</v>
      </c>
      <c r="S2976" s="260" t="s">
        <v>2953</v>
      </c>
      <c r="Y2976" s="6" t="s">
        <v>2953</v>
      </c>
    </row>
    <row r="2977" spans="1:25">
      <c r="A2977" s="199"/>
      <c r="B2977" s="451">
        <v>5312</v>
      </c>
      <c r="C2977" s="199"/>
      <c r="D2977" s="419">
        <v>4371</v>
      </c>
      <c r="E2977" s="6" t="s">
        <v>5705</v>
      </c>
      <c r="F2977" s="65">
        <v>11</v>
      </c>
      <c r="G2977" s="183" t="s">
        <v>4316</v>
      </c>
      <c r="H2977" s="65" t="s">
        <v>2950</v>
      </c>
      <c r="J2977" s="65" t="s">
        <v>5704</v>
      </c>
      <c r="M2977" s="206">
        <v>499</v>
      </c>
      <c r="R2977" s="260" t="s">
        <v>2953</v>
      </c>
      <c r="S2977" s="260" t="s">
        <v>2953</v>
      </c>
      <c r="Y2977" s="6" t="s">
        <v>2953</v>
      </c>
    </row>
    <row r="2978" spans="1:25">
      <c r="A2978" s="199"/>
      <c r="B2978" s="451">
        <v>5313</v>
      </c>
      <c r="C2978" s="199"/>
      <c r="D2978" s="419">
        <v>4372</v>
      </c>
      <c r="E2978" s="6" t="s">
        <v>5706</v>
      </c>
      <c r="F2978" s="65">
        <v>11</v>
      </c>
      <c r="G2978" s="183" t="s">
        <v>4316</v>
      </c>
      <c r="H2978" s="65" t="s">
        <v>2950</v>
      </c>
      <c r="J2978" s="65" t="s">
        <v>5704</v>
      </c>
      <c r="M2978" s="206">
        <v>499</v>
      </c>
      <c r="R2978" s="260" t="s">
        <v>2953</v>
      </c>
      <c r="S2978" s="260" t="s">
        <v>2953</v>
      </c>
      <c r="Y2978" s="6" t="s">
        <v>2953</v>
      </c>
    </row>
    <row r="2979" spans="1:25">
      <c r="A2979" s="199"/>
      <c r="B2979" s="451">
        <v>5314</v>
      </c>
      <c r="C2979" s="199"/>
      <c r="D2979" s="419">
        <v>4374</v>
      </c>
      <c r="E2979" s="6" t="s">
        <v>5707</v>
      </c>
      <c r="F2979" s="65">
        <v>11</v>
      </c>
      <c r="G2979" s="183" t="s">
        <v>4316</v>
      </c>
      <c r="H2979" s="65" t="s">
        <v>2950</v>
      </c>
      <c r="J2979" s="65" t="s">
        <v>3036</v>
      </c>
      <c r="M2979" s="206">
        <v>501</v>
      </c>
      <c r="R2979" s="260" t="s">
        <v>2953</v>
      </c>
      <c r="S2979" s="260" t="s">
        <v>2953</v>
      </c>
      <c r="Y2979" s="6" t="s">
        <v>2953</v>
      </c>
    </row>
    <row r="2980" spans="1:25">
      <c r="A2980" s="199"/>
      <c r="B2980" s="451">
        <v>5315</v>
      </c>
      <c r="C2980" s="199"/>
      <c r="D2980" s="419">
        <v>4378</v>
      </c>
      <c r="E2980" s="6" t="s">
        <v>5708</v>
      </c>
      <c r="F2980" s="65">
        <v>11</v>
      </c>
      <c r="G2980" s="183" t="s">
        <v>4316</v>
      </c>
      <c r="H2980" s="65" t="s">
        <v>2950</v>
      </c>
      <c r="J2980" s="65" t="s">
        <v>3036</v>
      </c>
      <c r="M2980" s="206">
        <v>503</v>
      </c>
      <c r="R2980" s="260" t="s">
        <v>2953</v>
      </c>
      <c r="S2980" s="260" t="s">
        <v>2953</v>
      </c>
      <c r="Y2980" s="6" t="s">
        <v>2953</v>
      </c>
    </row>
    <row r="2981" spans="1:25">
      <c r="A2981" s="199"/>
      <c r="B2981" s="451">
        <v>5316</v>
      </c>
      <c r="C2981" s="199"/>
      <c r="D2981" s="419">
        <v>4381</v>
      </c>
      <c r="E2981" s="6" t="s">
        <v>5709</v>
      </c>
      <c r="F2981" s="65">
        <v>11</v>
      </c>
      <c r="G2981" s="183" t="s">
        <v>4316</v>
      </c>
      <c r="H2981" s="65" t="s">
        <v>2950</v>
      </c>
      <c r="J2981" s="65" t="s">
        <v>3036</v>
      </c>
      <c r="M2981" s="206">
        <v>504</v>
      </c>
      <c r="R2981" s="260" t="s">
        <v>2953</v>
      </c>
      <c r="S2981" s="260" t="s">
        <v>2953</v>
      </c>
      <c r="Y2981" s="6" t="s">
        <v>2953</v>
      </c>
    </row>
    <row r="2982" spans="1:25">
      <c r="A2982" s="199"/>
      <c r="B2982" s="451">
        <v>5317</v>
      </c>
      <c r="C2982" s="199"/>
      <c r="D2982" s="419">
        <v>4396</v>
      </c>
      <c r="E2982" s="6" t="s">
        <v>5710</v>
      </c>
      <c r="F2982" s="65">
        <v>11</v>
      </c>
      <c r="G2982" s="183" t="s">
        <v>4316</v>
      </c>
      <c r="H2982" s="65" t="s">
        <v>2950</v>
      </c>
      <c r="J2982" s="65" t="s">
        <v>3036</v>
      </c>
      <c r="M2982" s="206">
        <v>508</v>
      </c>
      <c r="R2982" s="260" t="s">
        <v>2953</v>
      </c>
      <c r="S2982" s="260" t="s">
        <v>2953</v>
      </c>
      <c r="X2982" s="65" t="s">
        <v>3497</v>
      </c>
      <c r="Y2982" s="6" t="s">
        <v>2953</v>
      </c>
    </row>
    <row r="2983" spans="1:25">
      <c r="A2983" s="199"/>
      <c r="B2983" s="451">
        <v>5318</v>
      </c>
      <c r="C2983" s="199"/>
      <c r="D2983" s="419">
        <v>4433</v>
      </c>
      <c r="E2983" s="6" t="s">
        <v>5711</v>
      </c>
      <c r="F2983" s="65">
        <v>11</v>
      </c>
      <c r="G2983" s="183" t="s">
        <v>4316</v>
      </c>
      <c r="H2983" s="65" t="s">
        <v>2950</v>
      </c>
      <c r="J2983" s="65" t="s">
        <v>3036</v>
      </c>
      <c r="M2983" s="206">
        <v>512</v>
      </c>
      <c r="R2983" s="260" t="s">
        <v>2953</v>
      </c>
      <c r="S2983" s="260" t="s">
        <v>2953</v>
      </c>
      <c r="Y2983" s="6" t="s">
        <v>2953</v>
      </c>
    </row>
    <row r="2984" spans="1:25">
      <c r="A2984" s="199"/>
      <c r="B2984" s="451">
        <v>5319</v>
      </c>
      <c r="C2984" s="199"/>
      <c r="D2984" s="419">
        <v>4414</v>
      </c>
      <c r="E2984" s="6" t="s">
        <v>5712</v>
      </c>
      <c r="F2984" s="65">
        <v>11</v>
      </c>
      <c r="G2984" s="183" t="s">
        <v>4316</v>
      </c>
      <c r="H2984" s="65" t="s">
        <v>2950</v>
      </c>
      <c r="J2984" s="65" t="s">
        <v>3036</v>
      </c>
      <c r="M2984" s="206">
        <v>513</v>
      </c>
      <c r="R2984" s="260" t="s">
        <v>2953</v>
      </c>
      <c r="S2984" s="260" t="s">
        <v>2953</v>
      </c>
      <c r="Y2984" s="6" t="s">
        <v>2953</v>
      </c>
    </row>
    <row r="2985" spans="1:25">
      <c r="A2985" s="199"/>
      <c r="B2985" s="451">
        <v>5320</v>
      </c>
      <c r="C2985" s="199"/>
      <c r="D2985" s="419">
        <v>4424</v>
      </c>
      <c r="E2985" s="6" t="s">
        <v>5713</v>
      </c>
      <c r="F2985" s="65">
        <v>11</v>
      </c>
      <c r="G2985" s="183" t="s">
        <v>4316</v>
      </c>
      <c r="H2985" s="65" t="s">
        <v>2950</v>
      </c>
      <c r="J2985" s="65" t="s">
        <v>3036</v>
      </c>
      <c r="M2985" s="206">
        <v>516</v>
      </c>
      <c r="R2985" s="260" t="s">
        <v>2953</v>
      </c>
      <c r="S2985" s="260" t="s">
        <v>2953</v>
      </c>
      <c r="Y2985" s="6" t="s">
        <v>2953</v>
      </c>
    </row>
    <row r="2986" spans="1:25">
      <c r="A2986" s="200">
        <v>1696</v>
      </c>
      <c r="B2986" s="451">
        <v>5321</v>
      </c>
      <c r="C2986" s="199"/>
      <c r="D2986" s="419">
        <v>4532</v>
      </c>
      <c r="E2986" s="6" t="s">
        <v>5714</v>
      </c>
      <c r="F2986" s="65">
        <v>11</v>
      </c>
      <c r="G2986" s="183" t="s">
        <v>4316</v>
      </c>
      <c r="H2986" s="65" t="s">
        <v>3924</v>
      </c>
      <c r="J2986" s="65" t="s">
        <v>3792</v>
      </c>
      <c r="M2986" s="206">
        <v>531</v>
      </c>
      <c r="P2986" s="6" t="s">
        <v>4127</v>
      </c>
      <c r="R2986" s="260" t="s">
        <v>5715</v>
      </c>
      <c r="S2986" s="260" t="s">
        <v>2953</v>
      </c>
      <c r="X2986" s="65" t="s">
        <v>5685</v>
      </c>
      <c r="Y2986" s="6" t="s">
        <v>4009</v>
      </c>
    </row>
    <row r="2987" spans="1:25">
      <c r="A2987" s="199"/>
      <c r="B2987" s="451">
        <v>5322</v>
      </c>
      <c r="C2987" s="199"/>
      <c r="D2987" s="419">
        <v>4533</v>
      </c>
      <c r="E2987" s="6" t="s">
        <v>5716</v>
      </c>
      <c r="F2987" s="65">
        <v>11</v>
      </c>
      <c r="G2987" s="183" t="s">
        <v>4316</v>
      </c>
      <c r="H2987" s="65" t="s">
        <v>3924</v>
      </c>
      <c r="J2987" s="65" t="s">
        <v>3792</v>
      </c>
      <c r="M2987" s="206">
        <v>531</v>
      </c>
      <c r="P2987" s="6" t="s">
        <v>4127</v>
      </c>
      <c r="R2987" s="260" t="s">
        <v>5715</v>
      </c>
      <c r="S2987" s="260" t="s">
        <v>2953</v>
      </c>
      <c r="X2987" s="65" t="s">
        <v>5685</v>
      </c>
      <c r="Y2987" s="6" t="s">
        <v>4009</v>
      </c>
    </row>
    <row r="2988" spans="1:25">
      <c r="A2988" s="199"/>
      <c r="B2988" s="451">
        <v>5323</v>
      </c>
      <c r="C2988" s="199"/>
      <c r="D2988" s="419">
        <v>4534</v>
      </c>
      <c r="E2988" s="201" t="s">
        <v>5717</v>
      </c>
      <c r="F2988" s="65">
        <v>11</v>
      </c>
      <c r="G2988" s="183" t="s">
        <v>4316</v>
      </c>
      <c r="H2988" s="65" t="s">
        <v>3924</v>
      </c>
      <c r="J2988" s="65" t="s">
        <v>3792</v>
      </c>
      <c r="M2988" s="206">
        <v>531</v>
      </c>
      <c r="P2988" s="6" t="s">
        <v>4127</v>
      </c>
      <c r="R2988" s="260" t="s">
        <v>5715</v>
      </c>
      <c r="S2988" s="260" t="s">
        <v>2953</v>
      </c>
      <c r="X2988" s="65" t="s">
        <v>5685</v>
      </c>
      <c r="Y2988" s="6" t="s">
        <v>4009</v>
      </c>
    </row>
    <row r="2989" spans="1:25">
      <c r="A2989" s="199"/>
      <c r="B2989" s="451">
        <v>5324</v>
      </c>
      <c r="C2989" s="199"/>
      <c r="D2989" s="419">
        <v>4535</v>
      </c>
      <c r="E2989" s="6" t="s">
        <v>5718</v>
      </c>
      <c r="F2989" s="65">
        <v>11</v>
      </c>
      <c r="G2989" s="183" t="s">
        <v>4316</v>
      </c>
      <c r="H2989" s="65" t="s">
        <v>3924</v>
      </c>
      <c r="J2989" s="65" t="s">
        <v>3792</v>
      </c>
      <c r="M2989" s="206">
        <v>531</v>
      </c>
      <c r="P2989" s="6" t="s">
        <v>4127</v>
      </c>
      <c r="R2989" s="260" t="s">
        <v>5715</v>
      </c>
      <c r="S2989" s="260" t="s">
        <v>2953</v>
      </c>
      <c r="X2989" s="65" t="s">
        <v>5685</v>
      </c>
      <c r="Y2989" s="6" t="s">
        <v>4009</v>
      </c>
    </row>
    <row r="2990" spans="1:25">
      <c r="A2990" s="199"/>
      <c r="B2990" s="451">
        <v>5325</v>
      </c>
      <c r="C2990" s="199"/>
      <c r="D2990" s="419">
        <v>4536</v>
      </c>
      <c r="E2990" s="6" t="s">
        <v>5719</v>
      </c>
      <c r="F2990" s="65">
        <v>11</v>
      </c>
      <c r="G2990" s="183" t="s">
        <v>4316</v>
      </c>
      <c r="H2990" s="65" t="s">
        <v>3924</v>
      </c>
      <c r="J2990" s="65" t="s">
        <v>3792</v>
      </c>
      <c r="M2990" s="206">
        <v>532</v>
      </c>
      <c r="R2990" s="260" t="s">
        <v>2953</v>
      </c>
      <c r="S2990" s="260" t="s">
        <v>2953</v>
      </c>
      <c r="Y2990" s="6" t="s">
        <v>2953</v>
      </c>
    </row>
    <row r="2991" spans="1:25">
      <c r="A2991" s="200">
        <v>1701</v>
      </c>
      <c r="B2991" s="451">
        <v>5326</v>
      </c>
      <c r="C2991" s="199"/>
      <c r="D2991" s="419">
        <v>4542</v>
      </c>
      <c r="E2991" s="6" t="s">
        <v>5720</v>
      </c>
      <c r="F2991" s="65">
        <v>11</v>
      </c>
      <c r="G2991" s="183" t="s">
        <v>4316</v>
      </c>
      <c r="H2991" s="65" t="s">
        <v>3924</v>
      </c>
      <c r="J2991" s="65" t="s">
        <v>3792</v>
      </c>
      <c r="M2991" s="206">
        <v>537</v>
      </c>
      <c r="R2991" s="260" t="s">
        <v>2953</v>
      </c>
      <c r="S2991" s="260" t="s">
        <v>2953</v>
      </c>
      <c r="W2991" s="65" t="s">
        <v>4334</v>
      </c>
      <c r="Y2991" s="6" t="s">
        <v>2953</v>
      </c>
    </row>
    <row r="2992" spans="1:25">
      <c r="A2992" s="200">
        <v>1701</v>
      </c>
      <c r="B2992" s="451">
        <v>5327</v>
      </c>
      <c r="C2992" s="199"/>
      <c r="D2992" s="419">
        <v>4543</v>
      </c>
      <c r="E2992" s="6" t="s">
        <v>5721</v>
      </c>
      <c r="F2992" s="65">
        <v>11</v>
      </c>
      <c r="G2992" s="183" t="s">
        <v>4316</v>
      </c>
      <c r="H2992" s="65" t="s">
        <v>3924</v>
      </c>
      <c r="J2992" s="65" t="s">
        <v>3792</v>
      </c>
      <c r="M2992" s="206">
        <v>537</v>
      </c>
      <c r="R2992" s="260" t="s">
        <v>2953</v>
      </c>
      <c r="S2992" s="260" t="s">
        <v>2953</v>
      </c>
      <c r="W2992" s="65" t="s">
        <v>4334</v>
      </c>
      <c r="Y2992" s="6" t="s">
        <v>2953</v>
      </c>
    </row>
    <row r="2993" spans="1:25">
      <c r="A2993" s="199"/>
      <c r="B2993" s="451">
        <v>5328</v>
      </c>
      <c r="C2993" s="199"/>
      <c r="D2993" s="419">
        <v>4791</v>
      </c>
      <c r="E2993" s="6" t="s">
        <v>5722</v>
      </c>
      <c r="F2993" s="65">
        <v>11</v>
      </c>
      <c r="G2993" s="183" t="s">
        <v>4316</v>
      </c>
      <c r="H2993" s="65" t="s">
        <v>3924</v>
      </c>
      <c r="J2993" s="65" t="s">
        <v>3792</v>
      </c>
      <c r="M2993" s="206">
        <v>561</v>
      </c>
      <c r="R2993" s="260" t="s">
        <v>2953</v>
      </c>
      <c r="S2993" s="260" t="s">
        <v>2953</v>
      </c>
      <c r="Y2993" s="6" t="s">
        <v>3683</v>
      </c>
    </row>
    <row r="2994" spans="1:25">
      <c r="A2994" s="199"/>
      <c r="B2994" s="451">
        <v>5329</v>
      </c>
      <c r="C2994" s="199"/>
      <c r="D2994" s="419">
        <v>4794</v>
      </c>
      <c r="E2994" s="6" t="s">
        <v>5723</v>
      </c>
      <c r="F2994" s="65">
        <v>11</v>
      </c>
      <c r="G2994" s="183" t="s">
        <v>4316</v>
      </c>
      <c r="H2994" s="65" t="s">
        <v>2950</v>
      </c>
      <c r="J2994" s="65" t="s">
        <v>2970</v>
      </c>
      <c r="M2994" s="206">
        <v>564</v>
      </c>
      <c r="R2994" s="260" t="s">
        <v>2953</v>
      </c>
      <c r="S2994" s="260" t="s">
        <v>2953</v>
      </c>
      <c r="Y2994" s="6" t="s">
        <v>2953</v>
      </c>
    </row>
    <row r="2995" spans="1:25">
      <c r="A2995" s="199"/>
      <c r="B2995" s="451">
        <v>5330</v>
      </c>
      <c r="C2995" s="199"/>
      <c r="D2995" s="419">
        <v>4795</v>
      </c>
      <c r="E2995" s="6" t="s">
        <v>5724</v>
      </c>
      <c r="F2995" s="65">
        <v>11</v>
      </c>
      <c r="G2995" s="183" t="s">
        <v>4316</v>
      </c>
      <c r="H2995" s="65" t="s">
        <v>2950</v>
      </c>
      <c r="J2995" s="65" t="s">
        <v>2970</v>
      </c>
      <c r="M2995" s="206">
        <v>564</v>
      </c>
      <c r="R2995" s="260" t="s">
        <v>2953</v>
      </c>
      <c r="S2995" s="260" t="s">
        <v>2953</v>
      </c>
      <c r="Y2995" s="6" t="s">
        <v>2953</v>
      </c>
    </row>
    <row r="2996" spans="1:25">
      <c r="A2996" s="199"/>
      <c r="B2996" s="451">
        <v>5331</v>
      </c>
      <c r="C2996" s="199"/>
      <c r="D2996" s="419">
        <v>4796</v>
      </c>
      <c r="E2996" s="6" t="s">
        <v>5725</v>
      </c>
      <c r="F2996" s="65">
        <v>11</v>
      </c>
      <c r="G2996" s="183" t="s">
        <v>4316</v>
      </c>
      <c r="H2996" s="65" t="s">
        <v>2950</v>
      </c>
      <c r="J2996" s="65" t="s">
        <v>2970</v>
      </c>
      <c r="M2996" s="206">
        <v>564</v>
      </c>
      <c r="R2996" s="260" t="s">
        <v>2953</v>
      </c>
      <c r="S2996" s="260" t="s">
        <v>2953</v>
      </c>
      <c r="Y2996" s="6" t="s">
        <v>2953</v>
      </c>
    </row>
    <row r="2997" spans="1:25">
      <c r="A2997" s="199"/>
      <c r="B2997" s="451">
        <v>5332</v>
      </c>
      <c r="C2997" s="199"/>
      <c r="D2997" s="419">
        <v>4797</v>
      </c>
      <c r="E2997" s="6" t="s">
        <v>5726</v>
      </c>
      <c r="F2997" s="65">
        <v>11</v>
      </c>
      <c r="G2997" s="183" t="s">
        <v>4316</v>
      </c>
      <c r="H2997" s="65" t="s">
        <v>2950</v>
      </c>
      <c r="J2997" s="65" t="s">
        <v>2970</v>
      </c>
      <c r="M2997" s="206">
        <v>565</v>
      </c>
      <c r="R2997" s="260" t="s">
        <v>2953</v>
      </c>
      <c r="S2997" s="260" t="s">
        <v>2953</v>
      </c>
      <c r="Y2997" s="6" t="s">
        <v>3683</v>
      </c>
    </row>
    <row r="2998" spans="1:25">
      <c r="A2998" s="199"/>
      <c r="B2998" s="451">
        <v>5333</v>
      </c>
      <c r="C2998" s="199"/>
      <c r="D2998" s="419">
        <v>4798</v>
      </c>
      <c r="E2998" s="6" t="s">
        <v>5727</v>
      </c>
      <c r="F2998" s="65">
        <v>11</v>
      </c>
      <c r="G2998" s="183" t="s">
        <v>4316</v>
      </c>
      <c r="H2998" s="65" t="s">
        <v>2950</v>
      </c>
      <c r="J2998" s="65" t="s">
        <v>2970</v>
      </c>
      <c r="M2998" s="206">
        <v>565</v>
      </c>
      <c r="R2998" s="260" t="s">
        <v>2953</v>
      </c>
      <c r="S2998" s="260" t="s">
        <v>2953</v>
      </c>
      <c r="Y2998" s="6" t="s">
        <v>3683</v>
      </c>
    </row>
    <row r="2999" spans="1:25">
      <c r="A2999" s="199"/>
      <c r="B2999" s="451">
        <v>5334</v>
      </c>
      <c r="C2999" s="199"/>
      <c r="D2999" s="419">
        <v>4799</v>
      </c>
      <c r="E2999" s="6" t="s">
        <v>5728</v>
      </c>
      <c r="F2999" s="65">
        <v>11</v>
      </c>
      <c r="G2999" s="183" t="s">
        <v>4316</v>
      </c>
      <c r="H2999" s="65" t="s">
        <v>2950</v>
      </c>
      <c r="J2999" s="65" t="s">
        <v>2970</v>
      </c>
      <c r="M2999" s="206">
        <v>565</v>
      </c>
      <c r="R2999" s="260" t="s">
        <v>2953</v>
      </c>
      <c r="S2999" s="260" t="s">
        <v>2953</v>
      </c>
      <c r="Y2999" s="6" t="s">
        <v>3683</v>
      </c>
    </row>
    <row r="3000" spans="1:25">
      <c r="A3000" s="199"/>
      <c r="B3000" s="451">
        <v>5335</v>
      </c>
      <c r="C3000" s="199"/>
      <c r="D3000" s="419">
        <v>4800</v>
      </c>
      <c r="E3000" s="6" t="s">
        <v>5729</v>
      </c>
      <c r="F3000" s="65">
        <v>11</v>
      </c>
      <c r="G3000" s="183" t="s">
        <v>4316</v>
      </c>
      <c r="H3000" s="65" t="s">
        <v>2950</v>
      </c>
      <c r="J3000" s="65" t="s">
        <v>2970</v>
      </c>
      <c r="M3000" s="206">
        <v>565</v>
      </c>
      <c r="R3000" s="260" t="s">
        <v>2953</v>
      </c>
      <c r="S3000" s="260" t="s">
        <v>2953</v>
      </c>
      <c r="Y3000" s="6" t="s">
        <v>3683</v>
      </c>
    </row>
    <row r="3001" spans="1:25">
      <c r="A3001" s="200">
        <v>1690</v>
      </c>
      <c r="B3001" s="451">
        <v>5336</v>
      </c>
      <c r="C3001" s="199"/>
      <c r="D3001" s="419">
        <v>4814</v>
      </c>
      <c r="E3001" s="6" t="s">
        <v>5730</v>
      </c>
      <c r="F3001" s="65">
        <v>11</v>
      </c>
      <c r="G3001" s="183" t="s">
        <v>4316</v>
      </c>
      <c r="H3001" s="65" t="s">
        <v>3924</v>
      </c>
      <c r="J3001" s="65" t="s">
        <v>3792</v>
      </c>
      <c r="M3001" s="206">
        <v>571</v>
      </c>
      <c r="P3001" s="6" t="s">
        <v>5731</v>
      </c>
      <c r="R3001" s="260" t="s">
        <v>2953</v>
      </c>
      <c r="S3001" s="260" t="s">
        <v>3089</v>
      </c>
      <c r="Y3001" s="6" t="s">
        <v>3683</v>
      </c>
    </row>
    <row r="3002" spans="1:25">
      <c r="A3002" s="199"/>
      <c r="B3002" s="451">
        <v>5337</v>
      </c>
      <c r="C3002" s="199"/>
      <c r="D3002" s="419">
        <v>4815</v>
      </c>
      <c r="E3002" s="6" t="s">
        <v>5732</v>
      </c>
      <c r="F3002" s="65">
        <v>11</v>
      </c>
      <c r="G3002" s="183" t="s">
        <v>4316</v>
      </c>
      <c r="H3002" s="65" t="s">
        <v>3924</v>
      </c>
      <c r="J3002" s="65" t="s">
        <v>3792</v>
      </c>
      <c r="M3002" s="206">
        <v>571</v>
      </c>
      <c r="P3002" s="6" t="s">
        <v>4118</v>
      </c>
      <c r="R3002" s="260" t="s">
        <v>2953</v>
      </c>
      <c r="S3002" s="260" t="s">
        <v>2953</v>
      </c>
      <c r="Y3002" s="6" t="s">
        <v>5733</v>
      </c>
    </row>
    <row r="3003" spans="1:25">
      <c r="A3003" s="199"/>
      <c r="B3003" s="451">
        <v>5338</v>
      </c>
      <c r="C3003" s="199"/>
      <c r="D3003" s="419">
        <v>4816</v>
      </c>
      <c r="E3003" s="6" t="s">
        <v>5734</v>
      </c>
      <c r="F3003" s="65">
        <v>11</v>
      </c>
      <c r="G3003" s="183" t="s">
        <v>4316</v>
      </c>
      <c r="H3003" s="65" t="s">
        <v>3924</v>
      </c>
      <c r="J3003" s="65" t="s">
        <v>3792</v>
      </c>
      <c r="M3003" s="206">
        <v>571</v>
      </c>
      <c r="P3003" s="6" t="s">
        <v>4118</v>
      </c>
      <c r="R3003" s="260" t="s">
        <v>2953</v>
      </c>
      <c r="S3003" s="260" t="s">
        <v>2953</v>
      </c>
      <c r="Y3003" s="6" t="s">
        <v>3683</v>
      </c>
    </row>
    <row r="3004" spans="1:25">
      <c r="A3004" s="199"/>
      <c r="B3004" s="451">
        <v>5339</v>
      </c>
      <c r="C3004" s="199"/>
      <c r="D3004" s="419">
        <v>4817</v>
      </c>
      <c r="E3004" s="6" t="s">
        <v>5735</v>
      </c>
      <c r="F3004" s="65">
        <v>11</v>
      </c>
      <c r="G3004" s="183" t="s">
        <v>4316</v>
      </c>
      <c r="H3004" s="65" t="s">
        <v>3924</v>
      </c>
      <c r="J3004" s="65" t="s">
        <v>3792</v>
      </c>
      <c r="M3004" s="206">
        <v>571</v>
      </c>
      <c r="P3004" s="6" t="s">
        <v>4118</v>
      </c>
      <c r="R3004" s="260" t="s">
        <v>2953</v>
      </c>
      <c r="S3004" s="260" t="s">
        <v>2953</v>
      </c>
      <c r="Y3004" s="6" t="s">
        <v>3683</v>
      </c>
    </row>
    <row r="3005" spans="1:25">
      <c r="A3005" s="199"/>
      <c r="B3005" s="451">
        <v>5340</v>
      </c>
      <c r="C3005" s="199"/>
      <c r="D3005" s="419">
        <v>4818</v>
      </c>
      <c r="E3005" s="6" t="s">
        <v>5736</v>
      </c>
      <c r="F3005" s="65">
        <v>11</v>
      </c>
      <c r="G3005" s="183" t="s">
        <v>4316</v>
      </c>
      <c r="H3005" s="65" t="s">
        <v>3924</v>
      </c>
      <c r="J3005" s="65" t="s">
        <v>3792</v>
      </c>
      <c r="M3005" s="206">
        <v>571</v>
      </c>
      <c r="P3005" s="6" t="s">
        <v>4118</v>
      </c>
      <c r="R3005" s="260" t="s">
        <v>2953</v>
      </c>
      <c r="S3005" s="260" t="s">
        <v>2953</v>
      </c>
      <c r="Y3005" s="6" t="s">
        <v>3683</v>
      </c>
    </row>
    <row r="3006" spans="1:25">
      <c r="A3006" s="199"/>
      <c r="B3006" s="451">
        <v>5341</v>
      </c>
      <c r="C3006" s="199"/>
      <c r="D3006" s="419">
        <v>4819</v>
      </c>
      <c r="E3006" s="6" t="s">
        <v>5737</v>
      </c>
      <c r="F3006" s="65">
        <v>11</v>
      </c>
      <c r="G3006" s="183" t="s">
        <v>4316</v>
      </c>
      <c r="H3006" s="65" t="s">
        <v>3924</v>
      </c>
      <c r="J3006" s="65" t="s">
        <v>3792</v>
      </c>
      <c r="M3006" s="206">
        <v>571</v>
      </c>
      <c r="P3006" s="6" t="s">
        <v>5731</v>
      </c>
      <c r="R3006" s="260" t="s">
        <v>2953</v>
      </c>
      <c r="S3006" s="260" t="s">
        <v>2953</v>
      </c>
      <c r="Y3006" s="6" t="s">
        <v>3683</v>
      </c>
    </row>
    <row r="3007" spans="1:25">
      <c r="A3007" s="199"/>
      <c r="B3007" s="451">
        <v>5342</v>
      </c>
      <c r="C3007" s="199"/>
      <c r="D3007" s="419">
        <v>4820</v>
      </c>
      <c r="E3007" s="6" t="s">
        <v>5738</v>
      </c>
      <c r="F3007" s="65">
        <v>11</v>
      </c>
      <c r="G3007" s="183" t="s">
        <v>4316</v>
      </c>
      <c r="H3007" s="65" t="s">
        <v>3924</v>
      </c>
      <c r="J3007" s="65" t="s">
        <v>3792</v>
      </c>
      <c r="M3007" s="206">
        <v>571</v>
      </c>
      <c r="P3007" s="6" t="s">
        <v>4118</v>
      </c>
      <c r="R3007" s="260" t="s">
        <v>2953</v>
      </c>
      <c r="S3007" s="260" t="s">
        <v>2953</v>
      </c>
      <c r="Y3007" s="6" t="s">
        <v>3683</v>
      </c>
    </row>
    <row r="3008" spans="1:25">
      <c r="A3008" s="199"/>
      <c r="B3008" s="451">
        <v>5343</v>
      </c>
      <c r="C3008" s="199"/>
      <c r="D3008" s="419">
        <v>4821</v>
      </c>
      <c r="E3008" s="6" t="s">
        <v>5739</v>
      </c>
      <c r="F3008" s="65">
        <v>11</v>
      </c>
      <c r="G3008" s="183" t="s">
        <v>4316</v>
      </c>
      <c r="H3008" s="65" t="s">
        <v>3924</v>
      </c>
      <c r="J3008" s="65" t="s">
        <v>3792</v>
      </c>
      <c r="M3008" s="206">
        <v>571</v>
      </c>
      <c r="P3008" s="6" t="s">
        <v>4118</v>
      </c>
      <c r="R3008" s="260" t="s">
        <v>2953</v>
      </c>
      <c r="S3008" s="260" t="s">
        <v>2953</v>
      </c>
      <c r="Y3008" s="6" t="s">
        <v>3683</v>
      </c>
    </row>
    <row r="3009" spans="1:25">
      <c r="A3009" s="199"/>
      <c r="B3009" s="451">
        <v>5344</v>
      </c>
      <c r="C3009" s="199"/>
      <c r="D3009" s="419">
        <v>4822</v>
      </c>
      <c r="E3009" s="6" t="s">
        <v>5740</v>
      </c>
      <c r="F3009" s="65">
        <v>11</v>
      </c>
      <c r="G3009" s="183" t="s">
        <v>4316</v>
      </c>
      <c r="H3009" s="65" t="s">
        <v>3924</v>
      </c>
      <c r="J3009" s="65" t="s">
        <v>3792</v>
      </c>
      <c r="M3009" s="206">
        <v>571</v>
      </c>
      <c r="P3009" s="6" t="s">
        <v>4118</v>
      </c>
      <c r="R3009" s="260" t="s">
        <v>2953</v>
      </c>
      <c r="S3009" s="260" t="s">
        <v>2953</v>
      </c>
      <c r="Y3009" s="6" t="s">
        <v>5686</v>
      </c>
    </row>
    <row r="3010" spans="1:25">
      <c r="A3010" s="199"/>
      <c r="B3010" s="451">
        <v>5345</v>
      </c>
      <c r="C3010" s="199"/>
      <c r="D3010" s="419">
        <v>4823</v>
      </c>
      <c r="E3010" s="6" t="s">
        <v>5741</v>
      </c>
      <c r="F3010" s="65">
        <v>11</v>
      </c>
      <c r="G3010" s="183" t="s">
        <v>4316</v>
      </c>
      <c r="H3010" s="65" t="s">
        <v>3924</v>
      </c>
      <c r="J3010" s="65" t="s">
        <v>3792</v>
      </c>
      <c r="M3010" s="206">
        <v>571</v>
      </c>
      <c r="P3010" s="6" t="s">
        <v>4118</v>
      </c>
      <c r="R3010" s="260" t="s">
        <v>2953</v>
      </c>
      <c r="S3010" s="260" t="s">
        <v>2953</v>
      </c>
      <c r="Y3010" s="6" t="s">
        <v>3683</v>
      </c>
    </row>
    <row r="3011" spans="1:25">
      <c r="A3011" s="199"/>
      <c r="B3011" s="451">
        <v>5346</v>
      </c>
      <c r="C3011" s="199"/>
      <c r="D3011" s="419">
        <v>4824</v>
      </c>
      <c r="E3011" s="6" t="s">
        <v>5742</v>
      </c>
      <c r="F3011" s="65">
        <v>11</v>
      </c>
      <c r="G3011" s="183" t="s">
        <v>4316</v>
      </c>
      <c r="H3011" s="65" t="s">
        <v>3924</v>
      </c>
      <c r="J3011" s="65" t="s">
        <v>3792</v>
      </c>
      <c r="M3011" s="206">
        <v>571</v>
      </c>
      <c r="P3011" s="6" t="s">
        <v>4118</v>
      </c>
      <c r="R3011" s="260" t="s">
        <v>2953</v>
      </c>
      <c r="S3011" s="260" t="s">
        <v>2953</v>
      </c>
      <c r="Y3011" s="6" t="s">
        <v>3683</v>
      </c>
    </row>
    <row r="3012" spans="1:25">
      <c r="A3012" s="199"/>
      <c r="B3012" s="451">
        <v>5347</v>
      </c>
      <c r="C3012" s="199"/>
      <c r="D3012" s="419">
        <v>4825</v>
      </c>
      <c r="E3012" s="6" t="s">
        <v>5743</v>
      </c>
      <c r="F3012" s="65">
        <v>11</v>
      </c>
      <c r="G3012" s="183" t="s">
        <v>4316</v>
      </c>
      <c r="H3012" s="65" t="s">
        <v>3924</v>
      </c>
      <c r="J3012" s="65" t="s">
        <v>3792</v>
      </c>
      <c r="M3012" s="206">
        <v>571</v>
      </c>
      <c r="P3012" s="6" t="s">
        <v>4118</v>
      </c>
      <c r="R3012" s="260" t="s">
        <v>2953</v>
      </c>
      <c r="S3012" s="260" t="s">
        <v>2953</v>
      </c>
      <c r="Y3012" s="6" t="s">
        <v>3683</v>
      </c>
    </row>
    <row r="3013" spans="1:25">
      <c r="A3013" s="199"/>
      <c r="B3013" s="451">
        <v>5348</v>
      </c>
      <c r="C3013" s="199"/>
      <c r="D3013" s="419">
        <v>4826</v>
      </c>
      <c r="E3013" s="6" t="s">
        <v>5744</v>
      </c>
      <c r="F3013" s="65">
        <v>11</v>
      </c>
      <c r="G3013" s="183" t="s">
        <v>4316</v>
      </c>
      <c r="H3013" s="65" t="s">
        <v>3924</v>
      </c>
      <c r="J3013" s="65" t="s">
        <v>3792</v>
      </c>
      <c r="M3013" s="206">
        <v>571</v>
      </c>
      <c r="P3013" s="6" t="s">
        <v>4118</v>
      </c>
      <c r="R3013" s="260" t="s">
        <v>2953</v>
      </c>
      <c r="S3013" s="260" t="s">
        <v>2953</v>
      </c>
      <c r="Y3013" s="6" t="s">
        <v>3683</v>
      </c>
    </row>
    <row r="3014" spans="1:25">
      <c r="A3014" s="199"/>
      <c r="B3014" s="451">
        <v>5349</v>
      </c>
      <c r="C3014" s="199"/>
      <c r="D3014" s="419">
        <v>4909</v>
      </c>
      <c r="E3014" s="6" t="s">
        <v>5745</v>
      </c>
      <c r="F3014" s="65">
        <v>11</v>
      </c>
      <c r="G3014" s="183" t="s">
        <v>4316</v>
      </c>
      <c r="H3014" s="65" t="s">
        <v>3924</v>
      </c>
      <c r="J3014" s="65" t="s">
        <v>3792</v>
      </c>
      <c r="M3014" s="206">
        <v>574</v>
      </c>
      <c r="R3014" s="260" t="s">
        <v>2953</v>
      </c>
      <c r="S3014" s="260" t="s">
        <v>3089</v>
      </c>
      <c r="X3014" s="65" t="s">
        <v>4357</v>
      </c>
      <c r="Y3014" s="6" t="s">
        <v>4358</v>
      </c>
    </row>
    <row r="3015" spans="1:25">
      <c r="A3015" s="199"/>
      <c r="B3015" s="451">
        <v>5350</v>
      </c>
      <c r="C3015" s="199"/>
      <c r="D3015" s="419">
        <v>4912</v>
      </c>
      <c r="E3015" s="6" t="s">
        <v>5746</v>
      </c>
      <c r="F3015" s="65">
        <v>11</v>
      </c>
      <c r="G3015" s="183" t="s">
        <v>4316</v>
      </c>
      <c r="H3015" s="65" t="s">
        <v>3924</v>
      </c>
      <c r="J3015" s="65" t="s">
        <v>3792</v>
      </c>
      <c r="M3015" s="206">
        <v>574</v>
      </c>
      <c r="R3015" s="260" t="s">
        <v>2953</v>
      </c>
      <c r="S3015" s="260" t="s">
        <v>3089</v>
      </c>
      <c r="X3015" s="65" t="s">
        <v>4357</v>
      </c>
      <c r="Y3015" s="6" t="s">
        <v>4358</v>
      </c>
    </row>
    <row r="3016" spans="1:25">
      <c r="A3016" s="199"/>
      <c r="B3016" s="451">
        <v>5351</v>
      </c>
      <c r="C3016" s="199"/>
      <c r="D3016" s="419">
        <v>4914</v>
      </c>
      <c r="E3016" s="6" t="s">
        <v>5747</v>
      </c>
      <c r="F3016" s="65">
        <v>11</v>
      </c>
      <c r="G3016" s="183" t="s">
        <v>4316</v>
      </c>
      <c r="H3016" s="65" t="s">
        <v>3924</v>
      </c>
      <c r="J3016" s="65" t="s">
        <v>3792</v>
      </c>
      <c r="M3016" s="206">
        <v>574</v>
      </c>
      <c r="R3016" s="260" t="s">
        <v>2953</v>
      </c>
      <c r="S3016" s="260" t="s">
        <v>3089</v>
      </c>
      <c r="X3016" s="65" t="s">
        <v>4357</v>
      </c>
      <c r="Y3016" s="6" t="s">
        <v>4358</v>
      </c>
    </row>
    <row r="3017" spans="1:25">
      <c r="A3017" s="199"/>
      <c r="B3017" s="451">
        <v>5352</v>
      </c>
      <c r="C3017" s="199"/>
      <c r="D3017" s="419">
        <v>4916</v>
      </c>
      <c r="E3017" s="6" t="s">
        <v>5748</v>
      </c>
      <c r="F3017" s="65">
        <v>11</v>
      </c>
      <c r="G3017" s="183" t="s">
        <v>4316</v>
      </c>
      <c r="H3017" s="65" t="s">
        <v>3924</v>
      </c>
      <c r="J3017" s="65" t="s">
        <v>3792</v>
      </c>
      <c r="M3017" s="206">
        <v>574</v>
      </c>
      <c r="R3017" s="260" t="s">
        <v>2953</v>
      </c>
      <c r="S3017" s="260" t="s">
        <v>3089</v>
      </c>
      <c r="X3017" s="65" t="s">
        <v>4357</v>
      </c>
      <c r="Y3017" s="6" t="s">
        <v>4034</v>
      </c>
    </row>
    <row r="3018" spans="1:25">
      <c r="A3018" s="199"/>
      <c r="B3018" s="451">
        <v>5353</v>
      </c>
      <c r="C3018" s="199"/>
      <c r="D3018" s="419">
        <v>4917</v>
      </c>
      <c r="E3018" s="6" t="s">
        <v>5749</v>
      </c>
      <c r="F3018" s="65">
        <v>11</v>
      </c>
      <c r="G3018" s="183" t="s">
        <v>4316</v>
      </c>
      <c r="H3018" s="65" t="s">
        <v>3924</v>
      </c>
      <c r="J3018" s="65" t="s">
        <v>3792</v>
      </c>
      <c r="M3018" s="206">
        <v>574</v>
      </c>
      <c r="R3018" s="260" t="s">
        <v>2953</v>
      </c>
      <c r="S3018" s="260" t="s">
        <v>3089</v>
      </c>
      <c r="X3018" s="65" t="s">
        <v>4357</v>
      </c>
      <c r="Y3018" s="6" t="s">
        <v>4034</v>
      </c>
    </row>
    <row r="3019" spans="1:25">
      <c r="A3019" s="199"/>
      <c r="B3019" s="451">
        <v>5354</v>
      </c>
      <c r="C3019" s="199"/>
      <c r="D3019" s="419">
        <v>4918</v>
      </c>
      <c r="E3019" s="6" t="s">
        <v>5750</v>
      </c>
      <c r="F3019" s="65">
        <v>11</v>
      </c>
      <c r="G3019" s="183" t="s">
        <v>4316</v>
      </c>
      <c r="H3019" s="65" t="s">
        <v>3924</v>
      </c>
      <c r="J3019" s="65" t="s">
        <v>3792</v>
      </c>
      <c r="M3019" s="206">
        <v>574</v>
      </c>
      <c r="R3019" s="260" t="s">
        <v>2953</v>
      </c>
      <c r="S3019" s="260" t="s">
        <v>3089</v>
      </c>
      <c r="X3019" s="65" t="s">
        <v>4357</v>
      </c>
      <c r="Y3019" s="6" t="s">
        <v>4358</v>
      </c>
    </row>
    <row r="3020" spans="1:25">
      <c r="A3020" s="199"/>
      <c r="B3020" s="451">
        <v>5355</v>
      </c>
      <c r="C3020" s="199"/>
      <c r="D3020" s="419">
        <v>4936</v>
      </c>
      <c r="E3020" s="6" t="s">
        <v>5751</v>
      </c>
      <c r="F3020" s="65">
        <v>11</v>
      </c>
      <c r="G3020" s="183" t="s">
        <v>4316</v>
      </c>
      <c r="H3020" s="65" t="s">
        <v>3924</v>
      </c>
      <c r="J3020" s="65" t="s">
        <v>3792</v>
      </c>
      <c r="M3020" s="206">
        <v>575</v>
      </c>
      <c r="P3020" s="455" t="s">
        <v>5752</v>
      </c>
      <c r="R3020" s="260" t="s">
        <v>3992</v>
      </c>
      <c r="S3020" s="260" t="s">
        <v>2953</v>
      </c>
      <c r="Y3020" s="6" t="s">
        <v>2953</v>
      </c>
    </row>
    <row r="3021" spans="1:25">
      <c r="A3021" s="199"/>
      <c r="B3021" s="451">
        <v>5356</v>
      </c>
      <c r="C3021" s="199"/>
      <c r="D3021" s="419">
        <v>4937</v>
      </c>
      <c r="E3021" s="6" t="s">
        <v>5753</v>
      </c>
      <c r="F3021" s="65">
        <v>11</v>
      </c>
      <c r="G3021" s="183" t="s">
        <v>4316</v>
      </c>
      <c r="H3021" s="65" t="s">
        <v>3924</v>
      </c>
      <c r="J3021" s="65" t="s">
        <v>3792</v>
      </c>
      <c r="M3021" s="206">
        <v>576</v>
      </c>
      <c r="P3021" s="455" t="s">
        <v>5754</v>
      </c>
      <c r="R3021" s="260" t="s">
        <v>2953</v>
      </c>
      <c r="S3021" s="260" t="s">
        <v>2953</v>
      </c>
      <c r="Y3021" s="6" t="s">
        <v>2953</v>
      </c>
    </row>
    <row r="3022" spans="1:25">
      <c r="A3022" s="199"/>
      <c r="B3022" s="451">
        <v>5357</v>
      </c>
      <c r="C3022" s="199"/>
      <c r="D3022" s="419">
        <v>4939</v>
      </c>
      <c r="E3022" s="6" t="s">
        <v>5755</v>
      </c>
      <c r="F3022" s="65">
        <v>11</v>
      </c>
      <c r="G3022" s="183" t="s">
        <v>4316</v>
      </c>
      <c r="H3022" s="65" t="s">
        <v>3924</v>
      </c>
      <c r="J3022" s="65" t="s">
        <v>3792</v>
      </c>
      <c r="M3022" s="206">
        <v>577</v>
      </c>
      <c r="P3022" s="455" t="s">
        <v>4282</v>
      </c>
      <c r="R3022" s="260" t="s">
        <v>2953</v>
      </c>
      <c r="S3022" s="260" t="s">
        <v>2953</v>
      </c>
      <c r="X3022" s="65" t="s">
        <v>5756</v>
      </c>
      <c r="Y3022" s="6" t="s">
        <v>2953</v>
      </c>
    </row>
    <row r="3023" spans="1:25">
      <c r="A3023" s="199"/>
      <c r="B3023" s="451">
        <v>5358</v>
      </c>
      <c r="C3023" s="199"/>
      <c r="D3023" s="419">
        <v>4940</v>
      </c>
      <c r="E3023" s="6" t="s">
        <v>5757</v>
      </c>
      <c r="F3023" s="65">
        <v>11</v>
      </c>
      <c r="G3023" s="183" t="s">
        <v>4316</v>
      </c>
      <c r="H3023" s="65" t="s">
        <v>3791</v>
      </c>
      <c r="J3023" s="65" t="s">
        <v>3792</v>
      </c>
      <c r="M3023" s="206">
        <v>578</v>
      </c>
      <c r="P3023" s="455" t="s">
        <v>5758</v>
      </c>
      <c r="R3023" s="260" t="s">
        <v>5759</v>
      </c>
      <c r="S3023" s="260" t="s">
        <v>2953</v>
      </c>
      <c r="Y3023" s="6" t="s">
        <v>2953</v>
      </c>
    </row>
    <row r="3024" spans="1:25">
      <c r="A3024" s="199"/>
      <c r="B3024" s="451">
        <v>5359</v>
      </c>
      <c r="C3024" s="199"/>
      <c r="D3024" s="419">
        <v>4941</v>
      </c>
      <c r="E3024" s="6" t="s">
        <v>5760</v>
      </c>
      <c r="F3024" s="65">
        <v>11</v>
      </c>
      <c r="G3024" s="183" t="s">
        <v>4316</v>
      </c>
      <c r="H3024" s="65" t="s">
        <v>3924</v>
      </c>
      <c r="J3024" s="65" t="s">
        <v>3792</v>
      </c>
      <c r="M3024" s="206">
        <v>579</v>
      </c>
      <c r="P3024" s="455" t="s">
        <v>4282</v>
      </c>
      <c r="R3024" s="260" t="s">
        <v>2953</v>
      </c>
      <c r="S3024" s="260" t="s">
        <v>2953</v>
      </c>
      <c r="Y3024" s="6" t="s">
        <v>2953</v>
      </c>
    </row>
    <row r="3025" spans="1:25">
      <c r="A3025" s="199"/>
      <c r="B3025" s="451">
        <v>5360</v>
      </c>
      <c r="C3025" s="199"/>
      <c r="D3025" s="419">
        <v>4944</v>
      </c>
      <c r="E3025" s="6" t="s">
        <v>5761</v>
      </c>
      <c r="F3025" s="65">
        <v>11</v>
      </c>
      <c r="G3025" s="183" t="s">
        <v>4316</v>
      </c>
      <c r="H3025" s="65" t="s">
        <v>3924</v>
      </c>
      <c r="J3025" s="65" t="s">
        <v>3792</v>
      </c>
      <c r="M3025" s="206">
        <v>580</v>
      </c>
      <c r="R3025" s="260" t="s">
        <v>5762</v>
      </c>
      <c r="S3025" s="260" t="s">
        <v>2953</v>
      </c>
      <c r="Y3025" s="6" t="s">
        <v>2953</v>
      </c>
    </row>
    <row r="3026" spans="1:25">
      <c r="A3026" s="199"/>
      <c r="B3026" s="451">
        <v>5361</v>
      </c>
      <c r="C3026" s="199"/>
      <c r="D3026" s="419">
        <v>4945</v>
      </c>
      <c r="E3026" s="6" t="s">
        <v>5763</v>
      </c>
      <c r="F3026" s="65">
        <v>11</v>
      </c>
      <c r="G3026" s="183" t="s">
        <v>4316</v>
      </c>
      <c r="H3026" s="65" t="s">
        <v>3924</v>
      </c>
      <c r="J3026" s="65" t="s">
        <v>3792</v>
      </c>
      <c r="M3026" s="206">
        <v>581</v>
      </c>
      <c r="R3026" s="260" t="s">
        <v>5762</v>
      </c>
      <c r="S3026" s="260" t="s">
        <v>2953</v>
      </c>
      <c r="X3026" s="65" t="s">
        <v>3975</v>
      </c>
      <c r="Y3026" s="6" t="s">
        <v>2953</v>
      </c>
    </row>
    <row r="3027" spans="1:25">
      <c r="A3027" s="199"/>
      <c r="B3027" s="451">
        <v>5362</v>
      </c>
      <c r="C3027" s="199"/>
      <c r="D3027" s="419">
        <v>4947</v>
      </c>
      <c r="E3027" s="6" t="s">
        <v>5764</v>
      </c>
      <c r="F3027" s="65">
        <v>11</v>
      </c>
      <c r="G3027" s="183" t="s">
        <v>4316</v>
      </c>
      <c r="H3027" s="65" t="s">
        <v>3924</v>
      </c>
      <c r="J3027" s="65" t="s">
        <v>3792</v>
      </c>
      <c r="M3027" s="206">
        <v>582</v>
      </c>
      <c r="R3027" s="260" t="s">
        <v>2953</v>
      </c>
      <c r="S3027" s="260" t="s">
        <v>2953</v>
      </c>
      <c r="Y3027" s="6" t="s">
        <v>2953</v>
      </c>
    </row>
    <row r="3028" spans="1:25">
      <c r="A3028" s="199"/>
      <c r="B3028" s="451">
        <v>5363</v>
      </c>
      <c r="C3028" s="199"/>
      <c r="D3028" s="419">
        <v>4949</v>
      </c>
      <c r="E3028" s="6" t="s">
        <v>5765</v>
      </c>
      <c r="F3028" s="65">
        <v>11</v>
      </c>
      <c r="G3028" s="183" t="s">
        <v>4316</v>
      </c>
      <c r="H3028" s="65" t="s">
        <v>3924</v>
      </c>
      <c r="J3028" s="65" t="s">
        <v>3792</v>
      </c>
      <c r="M3028" s="206">
        <v>583</v>
      </c>
      <c r="R3028" s="260" t="s">
        <v>5762</v>
      </c>
      <c r="S3028" s="260" t="s">
        <v>2953</v>
      </c>
      <c r="Y3028" s="6" t="s">
        <v>2953</v>
      </c>
    </row>
    <row r="3029" spans="1:25">
      <c r="A3029" s="199"/>
      <c r="B3029" s="451">
        <v>5364</v>
      </c>
      <c r="C3029" s="199"/>
      <c r="D3029" s="419">
        <v>4950</v>
      </c>
      <c r="E3029" s="6" t="s">
        <v>5766</v>
      </c>
      <c r="F3029" s="65">
        <v>11</v>
      </c>
      <c r="G3029" s="183" t="s">
        <v>4316</v>
      </c>
      <c r="H3029" s="65" t="s">
        <v>3924</v>
      </c>
      <c r="J3029" s="65" t="s">
        <v>3792</v>
      </c>
      <c r="M3029" s="206">
        <v>584</v>
      </c>
      <c r="R3029" s="260" t="s">
        <v>2953</v>
      </c>
      <c r="S3029" s="260" t="s">
        <v>2953</v>
      </c>
      <c r="Y3029" s="6" t="s">
        <v>2953</v>
      </c>
    </row>
    <row r="3030" spans="1:25">
      <c r="A3030" s="199"/>
      <c r="B3030" s="451">
        <v>5365</v>
      </c>
      <c r="C3030" s="199"/>
      <c r="D3030" s="419">
        <v>4951</v>
      </c>
      <c r="E3030" s="6" t="s">
        <v>5767</v>
      </c>
      <c r="F3030" s="65">
        <v>11</v>
      </c>
      <c r="G3030" s="183" t="s">
        <v>4316</v>
      </c>
      <c r="H3030" s="65" t="s">
        <v>3924</v>
      </c>
      <c r="J3030" s="65" t="s">
        <v>3792</v>
      </c>
      <c r="M3030" s="206">
        <v>585</v>
      </c>
      <c r="P3030" s="6" t="s">
        <v>4141</v>
      </c>
      <c r="R3030" s="260" t="s">
        <v>2953</v>
      </c>
      <c r="S3030" s="260" t="s">
        <v>4036</v>
      </c>
      <c r="Y3030" s="6" t="s">
        <v>2953</v>
      </c>
    </row>
    <row r="3031" spans="1:25">
      <c r="A3031" s="199"/>
      <c r="B3031" s="451">
        <v>5366</v>
      </c>
      <c r="C3031" s="199"/>
      <c r="D3031" s="419">
        <v>4954</v>
      </c>
      <c r="E3031" s="6" t="s">
        <v>5768</v>
      </c>
      <c r="F3031" s="65">
        <v>11</v>
      </c>
      <c r="G3031" s="183" t="s">
        <v>4316</v>
      </c>
      <c r="H3031" s="65" t="s">
        <v>3924</v>
      </c>
      <c r="J3031" s="65" t="s">
        <v>3792</v>
      </c>
      <c r="M3031" s="206">
        <v>586</v>
      </c>
      <c r="P3031" s="6" t="s">
        <v>4141</v>
      </c>
      <c r="R3031" s="260" t="s">
        <v>2953</v>
      </c>
      <c r="S3031" s="260" t="s">
        <v>2953</v>
      </c>
      <c r="Y3031" s="6" t="s">
        <v>2953</v>
      </c>
    </row>
    <row r="3032" spans="1:25">
      <c r="A3032" s="199"/>
      <c r="B3032" s="451">
        <v>5367</v>
      </c>
      <c r="C3032" s="199"/>
      <c r="D3032" s="419">
        <v>4955</v>
      </c>
      <c r="E3032" s="6" t="s">
        <v>5769</v>
      </c>
      <c r="F3032" s="65">
        <v>11</v>
      </c>
      <c r="G3032" s="183" t="s">
        <v>4316</v>
      </c>
      <c r="H3032" s="65" t="s">
        <v>3924</v>
      </c>
      <c r="J3032" s="65" t="s">
        <v>3792</v>
      </c>
      <c r="M3032" s="206">
        <v>586</v>
      </c>
      <c r="P3032" s="6"/>
      <c r="R3032" s="260" t="s">
        <v>2953</v>
      </c>
      <c r="S3032" s="260" t="s">
        <v>2953</v>
      </c>
      <c r="Y3032" s="6" t="s">
        <v>2953</v>
      </c>
    </row>
    <row r="3033" spans="1:25">
      <c r="A3033" s="199"/>
      <c r="B3033" s="451">
        <v>5368</v>
      </c>
      <c r="C3033" s="199"/>
      <c r="D3033" s="419">
        <v>4957</v>
      </c>
      <c r="E3033" s="6" t="s">
        <v>5770</v>
      </c>
      <c r="F3033" s="65">
        <v>11</v>
      </c>
      <c r="G3033" s="183" t="s">
        <v>4316</v>
      </c>
      <c r="H3033" s="65" t="s">
        <v>3924</v>
      </c>
      <c r="J3033" s="65" t="s">
        <v>3792</v>
      </c>
      <c r="M3033" s="206">
        <v>586</v>
      </c>
      <c r="P3033" s="6"/>
      <c r="R3033" s="260" t="s">
        <v>2953</v>
      </c>
      <c r="S3033" s="260" t="s">
        <v>2953</v>
      </c>
      <c r="Y3033" s="6" t="s">
        <v>2953</v>
      </c>
    </row>
    <row r="3034" spans="1:25">
      <c r="A3034" s="199"/>
      <c r="B3034" s="451">
        <v>5369</v>
      </c>
      <c r="C3034" s="199"/>
      <c r="D3034" s="419">
        <v>4958</v>
      </c>
      <c r="E3034" s="6" t="s">
        <v>5771</v>
      </c>
      <c r="F3034" s="65">
        <v>11</v>
      </c>
      <c r="G3034" s="183" t="s">
        <v>4316</v>
      </c>
      <c r="H3034" s="65" t="s">
        <v>3924</v>
      </c>
      <c r="J3034" s="65" t="s">
        <v>3792</v>
      </c>
      <c r="M3034" s="206">
        <v>587</v>
      </c>
      <c r="P3034" s="6" t="s">
        <v>4141</v>
      </c>
      <c r="R3034" s="260" t="s">
        <v>5772</v>
      </c>
      <c r="S3034" s="260" t="s">
        <v>2953</v>
      </c>
      <c r="Y3034" s="6" t="s">
        <v>2953</v>
      </c>
    </row>
    <row r="3035" spans="1:25">
      <c r="A3035" s="199"/>
      <c r="B3035" s="451">
        <v>5370</v>
      </c>
      <c r="C3035" s="199"/>
      <c r="D3035" s="419">
        <v>4960</v>
      </c>
      <c r="E3035" s="6" t="s">
        <v>5773</v>
      </c>
      <c r="F3035" s="65">
        <v>11</v>
      </c>
      <c r="G3035" s="183" t="s">
        <v>4316</v>
      </c>
      <c r="H3035" s="65" t="s">
        <v>3791</v>
      </c>
      <c r="J3035" s="65" t="s">
        <v>3792</v>
      </c>
      <c r="M3035" s="206">
        <v>588</v>
      </c>
      <c r="P3035" s="6" t="s">
        <v>5774</v>
      </c>
      <c r="R3035" s="260" t="s">
        <v>2953</v>
      </c>
      <c r="S3035" s="260" t="s">
        <v>2953</v>
      </c>
      <c r="Y3035" s="6" t="s">
        <v>2953</v>
      </c>
    </row>
    <row r="3036" spans="1:25">
      <c r="A3036" s="199"/>
      <c r="B3036" s="451">
        <v>5371</v>
      </c>
      <c r="C3036" s="199"/>
      <c r="D3036" s="419">
        <v>4961</v>
      </c>
      <c r="E3036" s="6" t="s">
        <v>5775</v>
      </c>
      <c r="F3036" s="65">
        <v>11</v>
      </c>
      <c r="G3036" s="183" t="s">
        <v>4316</v>
      </c>
      <c r="H3036" s="65" t="s">
        <v>3791</v>
      </c>
      <c r="J3036" s="65" t="s">
        <v>3792</v>
      </c>
      <c r="M3036" s="206">
        <v>588</v>
      </c>
      <c r="P3036" s="459" t="s">
        <v>4029</v>
      </c>
      <c r="R3036" s="260" t="s">
        <v>2953</v>
      </c>
      <c r="S3036" s="260" t="s">
        <v>2953</v>
      </c>
      <c r="Y3036" s="6" t="s">
        <v>2953</v>
      </c>
    </row>
    <row r="3037" spans="1:25">
      <c r="A3037" s="199"/>
      <c r="B3037" s="451">
        <v>5372</v>
      </c>
      <c r="C3037" s="199"/>
      <c r="D3037" s="419">
        <v>4963</v>
      </c>
      <c r="E3037" s="6" t="s">
        <v>5776</v>
      </c>
      <c r="F3037" s="65">
        <v>11</v>
      </c>
      <c r="G3037" s="183" t="s">
        <v>4316</v>
      </c>
      <c r="H3037" s="65" t="s">
        <v>3924</v>
      </c>
      <c r="J3037" s="65" t="s">
        <v>3792</v>
      </c>
      <c r="M3037" s="206">
        <v>589</v>
      </c>
      <c r="R3037" s="260" t="s">
        <v>5762</v>
      </c>
      <c r="S3037" s="260" t="s">
        <v>2953</v>
      </c>
      <c r="Y3037" s="6" t="s">
        <v>2953</v>
      </c>
    </row>
    <row r="3038" spans="1:25">
      <c r="A3038" s="199"/>
      <c r="B3038" s="451">
        <v>5373</v>
      </c>
      <c r="C3038" s="199"/>
      <c r="D3038" s="419">
        <v>4965</v>
      </c>
      <c r="E3038" s="6" t="s">
        <v>5777</v>
      </c>
      <c r="F3038" s="65">
        <v>11</v>
      </c>
      <c r="G3038" s="183" t="s">
        <v>4316</v>
      </c>
      <c r="H3038" s="65" t="s">
        <v>3924</v>
      </c>
      <c r="J3038" s="65" t="s">
        <v>3792</v>
      </c>
      <c r="M3038" s="206">
        <v>589</v>
      </c>
      <c r="R3038" s="260" t="s">
        <v>5762</v>
      </c>
      <c r="S3038" s="260" t="s">
        <v>2953</v>
      </c>
      <c r="Y3038" s="6" t="s">
        <v>2953</v>
      </c>
    </row>
    <row r="3039" spans="1:25">
      <c r="A3039" s="199"/>
      <c r="B3039" s="451">
        <v>5374</v>
      </c>
      <c r="C3039" s="199"/>
      <c r="D3039" s="419">
        <v>4966</v>
      </c>
      <c r="E3039" s="6" t="s">
        <v>5778</v>
      </c>
      <c r="F3039" s="65">
        <v>11</v>
      </c>
      <c r="G3039" s="183" t="s">
        <v>4316</v>
      </c>
      <c r="H3039" s="65" t="s">
        <v>3924</v>
      </c>
      <c r="J3039" s="65" t="s">
        <v>3792</v>
      </c>
      <c r="M3039" s="206">
        <v>589</v>
      </c>
      <c r="R3039" s="260" t="s">
        <v>5762</v>
      </c>
      <c r="S3039" s="260" t="s">
        <v>2953</v>
      </c>
      <c r="Y3039" s="6" t="s">
        <v>2953</v>
      </c>
    </row>
    <row r="3040" spans="1:25">
      <c r="A3040" s="199"/>
      <c r="B3040" s="451">
        <v>5375</v>
      </c>
      <c r="C3040" s="199"/>
      <c r="D3040" s="419">
        <v>4968</v>
      </c>
      <c r="E3040" s="6" t="s">
        <v>5779</v>
      </c>
      <c r="F3040" s="65">
        <v>11</v>
      </c>
      <c r="G3040" s="183" t="s">
        <v>4316</v>
      </c>
      <c r="H3040" s="65" t="s">
        <v>3924</v>
      </c>
      <c r="J3040" s="65" t="s">
        <v>3792</v>
      </c>
      <c r="M3040" s="206">
        <v>590</v>
      </c>
      <c r="R3040" s="260" t="s">
        <v>5762</v>
      </c>
      <c r="S3040" s="260" t="s">
        <v>2953</v>
      </c>
      <c r="Y3040" s="6" t="s">
        <v>2953</v>
      </c>
    </row>
    <row r="3041" spans="1:25">
      <c r="A3041" s="199"/>
      <c r="B3041" s="451">
        <v>5376</v>
      </c>
      <c r="C3041" s="199"/>
      <c r="D3041" s="419">
        <v>4970</v>
      </c>
      <c r="E3041" s="6" t="s">
        <v>5780</v>
      </c>
      <c r="F3041" s="65">
        <v>11</v>
      </c>
      <c r="G3041" s="183" t="s">
        <v>4316</v>
      </c>
      <c r="H3041" s="65" t="s">
        <v>3924</v>
      </c>
      <c r="J3041" s="65" t="s">
        <v>3792</v>
      </c>
      <c r="M3041" s="206">
        <v>590</v>
      </c>
      <c r="R3041" s="260" t="s">
        <v>5762</v>
      </c>
      <c r="S3041" s="260" t="s">
        <v>2953</v>
      </c>
      <c r="Y3041" s="6" t="s">
        <v>2953</v>
      </c>
    </row>
    <row r="3042" spans="1:25">
      <c r="A3042" s="199"/>
      <c r="B3042" s="451">
        <v>5377</v>
      </c>
      <c r="C3042" s="199"/>
      <c r="D3042" s="419">
        <v>4971</v>
      </c>
      <c r="E3042" s="6" t="s">
        <v>5781</v>
      </c>
      <c r="F3042" s="65">
        <v>11</v>
      </c>
      <c r="G3042" s="183" t="s">
        <v>4316</v>
      </c>
      <c r="H3042" s="65" t="s">
        <v>3924</v>
      </c>
      <c r="J3042" s="65" t="s">
        <v>3792</v>
      </c>
      <c r="M3042" s="206">
        <v>590</v>
      </c>
      <c r="R3042" s="260" t="s">
        <v>5762</v>
      </c>
      <c r="S3042" s="260" t="s">
        <v>2953</v>
      </c>
      <c r="Y3042" s="6" t="s">
        <v>2953</v>
      </c>
    </row>
    <row r="3043" spans="1:25">
      <c r="A3043" s="199"/>
      <c r="B3043" s="451">
        <v>5378</v>
      </c>
      <c r="C3043" s="199"/>
      <c r="D3043" s="419">
        <v>4972</v>
      </c>
      <c r="E3043" s="6" t="s">
        <v>5782</v>
      </c>
      <c r="F3043" s="65">
        <v>11</v>
      </c>
      <c r="G3043" s="183" t="s">
        <v>4316</v>
      </c>
      <c r="H3043" s="65" t="s">
        <v>3924</v>
      </c>
      <c r="J3043" s="65" t="s">
        <v>3792</v>
      </c>
      <c r="M3043" s="206">
        <v>591</v>
      </c>
      <c r="R3043" s="260" t="s">
        <v>4197</v>
      </c>
      <c r="S3043" s="260" t="s">
        <v>2953</v>
      </c>
      <c r="X3043" s="65" t="s">
        <v>5783</v>
      </c>
      <c r="Y3043" s="6" t="s">
        <v>3965</v>
      </c>
    </row>
    <row r="3044" spans="1:25">
      <c r="A3044" s="199"/>
      <c r="B3044" s="451">
        <v>5379</v>
      </c>
      <c r="C3044" s="199"/>
      <c r="D3044" s="419">
        <v>4973</v>
      </c>
      <c r="E3044" s="6" t="s">
        <v>5784</v>
      </c>
      <c r="F3044" s="65">
        <v>11</v>
      </c>
      <c r="G3044" s="183" t="s">
        <v>4316</v>
      </c>
      <c r="H3044" s="65" t="s">
        <v>3924</v>
      </c>
      <c r="J3044" s="65" t="s">
        <v>3792</v>
      </c>
      <c r="M3044" s="206">
        <v>592</v>
      </c>
      <c r="R3044" s="260" t="s">
        <v>4345</v>
      </c>
      <c r="S3044" s="260" t="s">
        <v>2953</v>
      </c>
      <c r="Y3044" s="6" t="s">
        <v>2953</v>
      </c>
    </row>
    <row r="3045" spans="1:25">
      <c r="A3045" s="199"/>
      <c r="B3045" s="451">
        <v>5380</v>
      </c>
      <c r="C3045" s="199"/>
      <c r="D3045" s="419">
        <v>3749</v>
      </c>
      <c r="E3045" s="6" t="s">
        <v>4807</v>
      </c>
      <c r="F3045" s="65">
        <v>11</v>
      </c>
      <c r="G3045" s="183" t="s">
        <v>4316</v>
      </c>
      <c r="H3045" s="65" t="s">
        <v>3791</v>
      </c>
      <c r="J3045" s="65" t="s">
        <v>3792</v>
      </c>
      <c r="M3045" s="206">
        <v>593</v>
      </c>
      <c r="R3045" s="260" t="s">
        <v>2953</v>
      </c>
      <c r="S3045" s="260" t="s">
        <v>2953</v>
      </c>
      <c r="Y3045" s="6" t="s">
        <v>2953</v>
      </c>
    </row>
    <row r="3046" spans="1:25">
      <c r="A3046" s="199"/>
      <c r="B3046" s="451">
        <v>5381</v>
      </c>
      <c r="C3046" s="199"/>
      <c r="D3046" s="419">
        <v>3750</v>
      </c>
      <c r="E3046" s="6" t="s">
        <v>4808</v>
      </c>
      <c r="F3046" s="65">
        <v>11</v>
      </c>
      <c r="G3046" s="183" t="s">
        <v>4316</v>
      </c>
      <c r="H3046" s="65" t="s">
        <v>3791</v>
      </c>
      <c r="J3046" s="65" t="s">
        <v>3792</v>
      </c>
      <c r="M3046" s="206">
        <v>593</v>
      </c>
      <c r="R3046" s="260" t="s">
        <v>2953</v>
      </c>
      <c r="S3046" s="260" t="s">
        <v>2953</v>
      </c>
      <c r="Y3046" s="6" t="s">
        <v>2953</v>
      </c>
    </row>
    <row r="3047" spans="1:25">
      <c r="A3047" s="199"/>
      <c r="B3047" s="451">
        <v>5382</v>
      </c>
      <c r="C3047" s="199"/>
      <c r="D3047" s="419">
        <v>3751</v>
      </c>
      <c r="E3047" s="6" t="s">
        <v>4809</v>
      </c>
      <c r="F3047" s="65">
        <v>11</v>
      </c>
      <c r="G3047" s="183" t="s">
        <v>4316</v>
      </c>
      <c r="H3047" s="65" t="s">
        <v>3791</v>
      </c>
      <c r="J3047" s="65" t="s">
        <v>3792</v>
      </c>
      <c r="M3047" s="206">
        <v>593</v>
      </c>
      <c r="R3047" s="260" t="s">
        <v>2953</v>
      </c>
      <c r="S3047" s="260" t="s">
        <v>2953</v>
      </c>
      <c r="Y3047" s="6" t="s">
        <v>2953</v>
      </c>
    </row>
    <row r="3048" spans="1:25">
      <c r="A3048" s="199"/>
      <c r="B3048" s="451">
        <v>5383</v>
      </c>
      <c r="C3048" s="199"/>
      <c r="D3048" s="419">
        <v>4981</v>
      </c>
      <c r="E3048" s="6" t="s">
        <v>5785</v>
      </c>
      <c r="F3048" s="65">
        <v>11</v>
      </c>
      <c r="G3048" s="183" t="s">
        <v>4316</v>
      </c>
      <c r="H3048" s="65" t="s">
        <v>3924</v>
      </c>
      <c r="J3048" s="65" t="s">
        <v>3792</v>
      </c>
      <c r="M3048" s="206">
        <v>594</v>
      </c>
      <c r="R3048" s="260" t="s">
        <v>4197</v>
      </c>
      <c r="S3048" s="260" t="s">
        <v>2953</v>
      </c>
      <c r="W3048" s="65" t="s">
        <v>5786</v>
      </c>
      <c r="X3048" s="65" t="s">
        <v>5787</v>
      </c>
      <c r="Y3048" s="6" t="s">
        <v>4427</v>
      </c>
    </row>
    <row r="3049" spans="1:25">
      <c r="A3049" s="199"/>
      <c r="B3049" s="451">
        <v>5384</v>
      </c>
      <c r="C3049" s="199"/>
      <c r="D3049" s="419">
        <v>4982</v>
      </c>
      <c r="E3049" s="6" t="s">
        <v>5788</v>
      </c>
      <c r="F3049" s="65">
        <v>11</v>
      </c>
      <c r="G3049" s="183" t="s">
        <v>4316</v>
      </c>
      <c r="H3049" s="65" t="s">
        <v>3924</v>
      </c>
      <c r="J3049" s="65" t="s">
        <v>3792</v>
      </c>
      <c r="M3049" s="206">
        <v>594</v>
      </c>
      <c r="R3049" s="260" t="s">
        <v>4197</v>
      </c>
      <c r="S3049" s="260" t="s">
        <v>2953</v>
      </c>
      <c r="X3049" s="65" t="s">
        <v>5787</v>
      </c>
      <c r="Y3049" s="6" t="s">
        <v>5789</v>
      </c>
    </row>
    <row r="3050" spans="1:25">
      <c r="A3050" s="199"/>
      <c r="B3050" s="451">
        <v>5385</v>
      </c>
      <c r="C3050" s="199"/>
      <c r="D3050" s="419">
        <v>4983</v>
      </c>
      <c r="E3050" s="6" t="s">
        <v>5790</v>
      </c>
      <c r="F3050" s="65">
        <v>11</v>
      </c>
      <c r="G3050" s="183" t="s">
        <v>4316</v>
      </c>
      <c r="H3050" s="65" t="s">
        <v>3924</v>
      </c>
      <c r="J3050" s="65" t="s">
        <v>3792</v>
      </c>
      <c r="M3050" s="206">
        <v>594</v>
      </c>
      <c r="R3050" s="260" t="s">
        <v>4197</v>
      </c>
      <c r="S3050" s="260" t="s">
        <v>2953</v>
      </c>
      <c r="W3050" s="65" t="s">
        <v>5791</v>
      </c>
      <c r="X3050" s="65" t="s">
        <v>5787</v>
      </c>
      <c r="Y3050" s="6" t="s">
        <v>4427</v>
      </c>
    </row>
    <row r="3051" spans="1:25">
      <c r="A3051" s="199"/>
      <c r="B3051" s="451">
        <v>5386</v>
      </c>
      <c r="C3051" s="199"/>
      <c r="D3051" s="419">
        <v>4985</v>
      </c>
      <c r="E3051" s="6" t="s">
        <v>5792</v>
      </c>
      <c r="F3051" s="65">
        <v>11</v>
      </c>
      <c r="G3051" s="183" t="s">
        <v>4316</v>
      </c>
      <c r="H3051" s="65" t="s">
        <v>3924</v>
      </c>
      <c r="J3051" s="65" t="s">
        <v>3792</v>
      </c>
      <c r="M3051" s="206">
        <v>594</v>
      </c>
      <c r="R3051" s="260" t="s">
        <v>4167</v>
      </c>
      <c r="S3051" s="260" t="s">
        <v>2953</v>
      </c>
      <c r="X3051" s="65" t="s">
        <v>5793</v>
      </c>
      <c r="Y3051" s="6" t="s">
        <v>5789</v>
      </c>
    </row>
    <row r="3052" spans="1:25">
      <c r="A3052" s="199"/>
      <c r="B3052" s="451">
        <v>5387</v>
      </c>
      <c r="C3052" s="199"/>
      <c r="D3052" s="419" t="e">
        <v>#N/A</v>
      </c>
      <c r="E3052" s="6" t="s">
        <v>5794</v>
      </c>
      <c r="F3052" s="65">
        <v>11</v>
      </c>
      <c r="G3052" s="183" t="s">
        <v>4316</v>
      </c>
      <c r="H3052" s="65" t="s">
        <v>3924</v>
      </c>
      <c r="J3052" s="65" t="s">
        <v>3792</v>
      </c>
      <c r="M3052" s="206">
        <v>594</v>
      </c>
      <c r="R3052" s="260" t="s">
        <v>4197</v>
      </c>
      <c r="S3052" s="260" t="s">
        <v>2953</v>
      </c>
      <c r="X3052" s="65" t="s">
        <v>5793</v>
      </c>
      <c r="Y3052" s="6" t="s">
        <v>5789</v>
      </c>
    </row>
    <row r="3053" spans="1:25">
      <c r="A3053" s="199"/>
      <c r="B3053" s="451">
        <v>5388</v>
      </c>
      <c r="C3053" s="199"/>
      <c r="D3053" s="419">
        <v>4988</v>
      </c>
      <c r="E3053" s="6" t="s">
        <v>5795</v>
      </c>
      <c r="F3053" s="65">
        <v>11</v>
      </c>
      <c r="G3053" s="183" t="s">
        <v>4316</v>
      </c>
      <c r="H3053" s="65" t="s">
        <v>3924</v>
      </c>
      <c r="J3053" s="65" t="s">
        <v>3792</v>
      </c>
      <c r="M3053" s="206">
        <v>594</v>
      </c>
      <c r="R3053" s="260" t="s">
        <v>4197</v>
      </c>
      <c r="S3053" s="260" t="s">
        <v>2953</v>
      </c>
      <c r="X3053" s="65" t="s">
        <v>5793</v>
      </c>
      <c r="Y3053" s="6" t="s">
        <v>5789</v>
      </c>
    </row>
    <row r="3054" spans="1:25">
      <c r="A3054" s="199"/>
      <c r="B3054" s="451">
        <v>5389</v>
      </c>
      <c r="C3054" s="199"/>
      <c r="D3054" s="419">
        <v>4990</v>
      </c>
      <c r="E3054" s="6" t="s">
        <v>5796</v>
      </c>
      <c r="F3054" s="65">
        <v>11</v>
      </c>
      <c r="G3054" s="183" t="s">
        <v>4316</v>
      </c>
      <c r="H3054" s="65" t="s">
        <v>3924</v>
      </c>
      <c r="J3054" s="65" t="s">
        <v>3792</v>
      </c>
      <c r="M3054" s="206">
        <v>594</v>
      </c>
      <c r="R3054" s="260" t="s">
        <v>4197</v>
      </c>
      <c r="S3054" s="260" t="s">
        <v>2953</v>
      </c>
      <c r="X3054" s="65" t="s">
        <v>5787</v>
      </c>
      <c r="Y3054" s="6" t="s">
        <v>5789</v>
      </c>
    </row>
    <row r="3055" spans="1:25">
      <c r="A3055" s="199"/>
      <c r="B3055" s="451">
        <v>5390</v>
      </c>
      <c r="C3055" s="199"/>
      <c r="D3055" s="419">
        <v>4991</v>
      </c>
      <c r="E3055" s="6" t="s">
        <v>5797</v>
      </c>
      <c r="F3055" s="65">
        <v>11</v>
      </c>
      <c r="G3055" s="183" t="s">
        <v>4316</v>
      </c>
      <c r="H3055" s="65" t="s">
        <v>3924</v>
      </c>
      <c r="J3055" s="65" t="s">
        <v>3792</v>
      </c>
      <c r="M3055" s="206">
        <v>595</v>
      </c>
      <c r="R3055" s="260" t="s">
        <v>2953</v>
      </c>
      <c r="S3055" s="260" t="s">
        <v>2953</v>
      </c>
      <c r="Y3055" s="6" t="s">
        <v>2953</v>
      </c>
    </row>
    <row r="3056" spans="1:25">
      <c r="A3056" s="199"/>
      <c r="B3056" s="451">
        <v>5391</v>
      </c>
      <c r="C3056" s="199"/>
      <c r="D3056" s="419">
        <v>4995</v>
      </c>
      <c r="E3056" s="6" t="s">
        <v>5798</v>
      </c>
      <c r="F3056" s="65">
        <v>11</v>
      </c>
      <c r="G3056" s="183" t="s">
        <v>4316</v>
      </c>
      <c r="H3056" s="65" t="s">
        <v>3924</v>
      </c>
      <c r="J3056" s="65" t="s">
        <v>3792</v>
      </c>
      <c r="M3056" s="206">
        <v>596</v>
      </c>
      <c r="R3056" s="260" t="s">
        <v>4048</v>
      </c>
      <c r="S3056" s="260" t="s">
        <v>3976</v>
      </c>
      <c r="Y3056" s="6" t="s">
        <v>2953</v>
      </c>
    </row>
    <row r="3057" spans="1:25">
      <c r="A3057" s="199"/>
      <c r="B3057" s="451">
        <v>5392</v>
      </c>
      <c r="C3057" s="199"/>
      <c r="D3057" s="419">
        <v>4997</v>
      </c>
      <c r="E3057" s="6" t="s">
        <v>5799</v>
      </c>
      <c r="F3057" s="65">
        <v>11</v>
      </c>
      <c r="G3057" s="183" t="s">
        <v>4316</v>
      </c>
      <c r="H3057" s="65" t="s">
        <v>3924</v>
      </c>
      <c r="J3057" s="65" t="s">
        <v>3792</v>
      </c>
      <c r="M3057" s="206">
        <v>597</v>
      </c>
      <c r="P3057" s="455" t="s">
        <v>4038</v>
      </c>
      <c r="R3057" s="260" t="s">
        <v>2953</v>
      </c>
      <c r="S3057" s="260" t="s">
        <v>3226</v>
      </c>
      <c r="Y3057" s="6" t="s">
        <v>2953</v>
      </c>
    </row>
    <row r="3058" spans="1:25">
      <c r="A3058" s="199"/>
      <c r="B3058" s="451">
        <v>5393</v>
      </c>
      <c r="C3058" s="199"/>
      <c r="D3058" s="419">
        <v>5000</v>
      </c>
      <c r="E3058" s="6" t="s">
        <v>5800</v>
      </c>
      <c r="F3058" s="65">
        <v>11</v>
      </c>
      <c r="G3058" s="183" t="s">
        <v>4316</v>
      </c>
      <c r="H3058" s="65" t="s">
        <v>3924</v>
      </c>
      <c r="J3058" s="65" t="s">
        <v>3792</v>
      </c>
      <c r="M3058" s="206">
        <v>598</v>
      </c>
      <c r="P3058" s="455" t="s">
        <v>3225</v>
      </c>
      <c r="R3058" s="260" t="s">
        <v>2953</v>
      </c>
      <c r="S3058" s="260" t="s">
        <v>2953</v>
      </c>
      <c r="X3058" s="65" t="s">
        <v>4416</v>
      </c>
      <c r="Y3058" s="6" t="s">
        <v>2953</v>
      </c>
    </row>
    <row r="3059" spans="1:25">
      <c r="A3059" s="199"/>
      <c r="B3059" s="451">
        <v>5394</v>
      </c>
      <c r="C3059" s="199"/>
      <c r="D3059" s="419">
        <v>5001</v>
      </c>
      <c r="E3059" s="6" t="s">
        <v>5801</v>
      </c>
      <c r="F3059" s="65">
        <v>11</v>
      </c>
      <c r="G3059" s="183" t="s">
        <v>4316</v>
      </c>
      <c r="H3059" s="65" t="s">
        <v>3924</v>
      </c>
      <c r="J3059" s="65" t="s">
        <v>3792</v>
      </c>
      <c r="M3059" s="206">
        <v>598</v>
      </c>
      <c r="P3059" s="455" t="s">
        <v>3225</v>
      </c>
      <c r="R3059" s="260" t="s">
        <v>2953</v>
      </c>
      <c r="S3059" s="260" t="s">
        <v>2953</v>
      </c>
      <c r="X3059" s="65" t="s">
        <v>4416</v>
      </c>
      <c r="Y3059" s="6" t="s">
        <v>2953</v>
      </c>
    </row>
    <row r="3060" spans="1:25">
      <c r="A3060" s="199"/>
      <c r="B3060" s="451">
        <v>5395</v>
      </c>
      <c r="C3060" s="199"/>
      <c r="D3060" s="419">
        <v>5002</v>
      </c>
      <c r="E3060" s="6" t="s">
        <v>5802</v>
      </c>
      <c r="F3060" s="65">
        <v>11</v>
      </c>
      <c r="G3060" s="183" t="s">
        <v>4316</v>
      </c>
      <c r="H3060" s="65" t="s">
        <v>3924</v>
      </c>
      <c r="J3060" s="65" t="s">
        <v>3792</v>
      </c>
      <c r="M3060" s="206">
        <v>598</v>
      </c>
      <c r="P3060" s="455" t="s">
        <v>3225</v>
      </c>
      <c r="R3060" s="260" t="s">
        <v>2953</v>
      </c>
      <c r="S3060" s="260" t="s">
        <v>2953</v>
      </c>
      <c r="X3060" s="65" t="s">
        <v>4416</v>
      </c>
      <c r="Y3060" s="6" t="s">
        <v>2953</v>
      </c>
    </row>
    <row r="3061" spans="1:25">
      <c r="A3061" s="199"/>
      <c r="B3061" s="451">
        <v>5396</v>
      </c>
      <c r="C3061" s="199"/>
      <c r="D3061" s="419">
        <v>5003</v>
      </c>
      <c r="E3061" s="6" t="s">
        <v>5803</v>
      </c>
      <c r="F3061" s="65">
        <v>11</v>
      </c>
      <c r="G3061" s="183" t="s">
        <v>4316</v>
      </c>
      <c r="H3061" s="65" t="s">
        <v>3924</v>
      </c>
      <c r="J3061" s="65" t="s">
        <v>3792</v>
      </c>
      <c r="M3061" s="206">
        <v>598</v>
      </c>
      <c r="P3061" s="455" t="s">
        <v>3225</v>
      </c>
      <c r="R3061" s="260" t="s">
        <v>2953</v>
      </c>
      <c r="S3061" s="260" t="s">
        <v>2953</v>
      </c>
      <c r="X3061" s="65" t="s">
        <v>4416</v>
      </c>
      <c r="Y3061" s="6" t="s">
        <v>2953</v>
      </c>
    </row>
    <row r="3062" spans="1:25">
      <c r="A3062" s="199"/>
      <c r="B3062" s="451">
        <v>5397</v>
      </c>
      <c r="C3062" s="199"/>
      <c r="D3062" s="419">
        <v>5005</v>
      </c>
      <c r="E3062" s="6" t="s">
        <v>5804</v>
      </c>
      <c r="F3062" s="65">
        <v>11</v>
      </c>
      <c r="G3062" s="183" t="s">
        <v>4316</v>
      </c>
      <c r="H3062" s="65" t="s">
        <v>3924</v>
      </c>
      <c r="J3062" s="65" t="s">
        <v>3792</v>
      </c>
      <c r="M3062" s="206">
        <v>599</v>
      </c>
      <c r="R3062" s="260" t="s">
        <v>5805</v>
      </c>
      <c r="S3062" s="260" t="s">
        <v>2953</v>
      </c>
      <c r="X3062" s="65" t="s">
        <v>5806</v>
      </c>
      <c r="Y3062" s="6" t="s">
        <v>4004</v>
      </c>
    </row>
    <row r="3063" spans="1:25">
      <c r="A3063" s="199"/>
      <c r="B3063" s="451">
        <v>5398</v>
      </c>
      <c r="C3063" s="199"/>
      <c r="D3063" s="419">
        <v>5007</v>
      </c>
      <c r="E3063" s="6" t="s">
        <v>5807</v>
      </c>
      <c r="F3063" s="65">
        <v>11</v>
      </c>
      <c r="G3063" s="183" t="s">
        <v>4316</v>
      </c>
      <c r="H3063" s="65" t="s">
        <v>3791</v>
      </c>
      <c r="J3063" s="65" t="s">
        <v>3792</v>
      </c>
      <c r="M3063" s="206">
        <v>600</v>
      </c>
      <c r="R3063" s="260" t="s">
        <v>5808</v>
      </c>
      <c r="S3063" s="260" t="s">
        <v>3100</v>
      </c>
      <c r="X3063" s="65" t="s">
        <v>5806</v>
      </c>
      <c r="Y3063" s="6" t="s">
        <v>4158</v>
      </c>
    </row>
    <row r="3064" spans="1:25">
      <c r="A3064" s="199"/>
      <c r="B3064" s="451">
        <v>5399</v>
      </c>
      <c r="C3064" s="199"/>
      <c r="D3064" s="419">
        <v>5009</v>
      </c>
      <c r="E3064" s="6" t="s">
        <v>5809</v>
      </c>
      <c r="F3064" s="65">
        <v>11</v>
      </c>
      <c r="G3064" s="183" t="s">
        <v>4316</v>
      </c>
      <c r="H3064" s="65" t="s">
        <v>3924</v>
      </c>
      <c r="J3064" s="65" t="s">
        <v>3792</v>
      </c>
      <c r="M3064" s="206">
        <v>601</v>
      </c>
      <c r="R3064" s="260" t="s">
        <v>5810</v>
      </c>
      <c r="S3064" s="260" t="s">
        <v>2953</v>
      </c>
      <c r="X3064" s="65" t="s">
        <v>5806</v>
      </c>
      <c r="Y3064" s="6" t="s">
        <v>4004</v>
      </c>
    </row>
    <row r="3065" spans="1:25">
      <c r="A3065" s="199"/>
      <c r="B3065" s="451">
        <v>5400</v>
      </c>
      <c r="C3065" s="199"/>
      <c r="D3065" s="419">
        <v>5011</v>
      </c>
      <c r="E3065" s="6" t="s">
        <v>5811</v>
      </c>
      <c r="F3065" s="65">
        <v>11</v>
      </c>
      <c r="G3065" s="183" t="s">
        <v>4316</v>
      </c>
      <c r="H3065" s="65" t="s">
        <v>3791</v>
      </c>
      <c r="J3065" s="65" t="s">
        <v>3792</v>
      </c>
      <c r="M3065" s="206">
        <v>602</v>
      </c>
      <c r="R3065" s="260" t="s">
        <v>5812</v>
      </c>
      <c r="S3065" s="260" t="s">
        <v>2953</v>
      </c>
      <c r="X3065" s="65" t="s">
        <v>5806</v>
      </c>
      <c r="Y3065" s="6" t="s">
        <v>4004</v>
      </c>
    </row>
    <row r="3066" spans="1:25">
      <c r="A3066" s="199"/>
      <c r="B3066" s="451">
        <v>5401</v>
      </c>
      <c r="C3066" s="199"/>
      <c r="D3066" s="419">
        <v>5013</v>
      </c>
      <c r="E3066" s="6" t="s">
        <v>5813</v>
      </c>
      <c r="F3066" s="65">
        <v>11</v>
      </c>
      <c r="G3066" s="183" t="s">
        <v>4316</v>
      </c>
      <c r="H3066" s="65" t="s">
        <v>3924</v>
      </c>
      <c r="J3066" s="65" t="s">
        <v>3792</v>
      </c>
      <c r="M3066" s="206">
        <v>603</v>
      </c>
      <c r="R3066" s="260" t="s">
        <v>4048</v>
      </c>
      <c r="S3066" s="260" t="s">
        <v>2953</v>
      </c>
      <c r="Y3066" s="6" t="s">
        <v>4109</v>
      </c>
    </row>
    <row r="3067" spans="1:25">
      <c r="A3067" s="199"/>
      <c r="B3067" s="451">
        <v>5402</v>
      </c>
      <c r="C3067" s="199"/>
      <c r="D3067" s="419">
        <v>5015</v>
      </c>
      <c r="E3067" s="6" t="s">
        <v>5814</v>
      </c>
      <c r="F3067" s="65">
        <v>11</v>
      </c>
      <c r="G3067" s="183" t="s">
        <v>4316</v>
      </c>
      <c r="H3067" s="65" t="s">
        <v>3924</v>
      </c>
      <c r="J3067" s="65" t="s">
        <v>3792</v>
      </c>
      <c r="M3067" s="206">
        <v>604</v>
      </c>
      <c r="R3067" s="260" t="s">
        <v>2953</v>
      </c>
      <c r="S3067" s="260" t="s">
        <v>2953</v>
      </c>
      <c r="Y3067" s="6" t="s">
        <v>2953</v>
      </c>
    </row>
    <row r="3068" spans="1:25">
      <c r="A3068" s="199"/>
      <c r="B3068" s="451">
        <v>5403</v>
      </c>
      <c r="C3068" s="199"/>
      <c r="D3068" s="419">
        <v>5016</v>
      </c>
      <c r="E3068" s="6" t="s">
        <v>5815</v>
      </c>
      <c r="F3068" s="65">
        <v>11</v>
      </c>
      <c r="G3068" s="183" t="s">
        <v>4316</v>
      </c>
      <c r="H3068" s="65" t="s">
        <v>3924</v>
      </c>
      <c r="J3068" s="65" t="s">
        <v>3792</v>
      </c>
      <c r="M3068" s="206">
        <v>604</v>
      </c>
      <c r="R3068" s="260" t="s">
        <v>2953</v>
      </c>
      <c r="S3068" s="260" t="s">
        <v>2953</v>
      </c>
      <c r="Y3068" s="6" t="s">
        <v>2953</v>
      </c>
    </row>
    <row r="3069" spans="1:25">
      <c r="A3069" s="199"/>
      <c r="B3069" s="451">
        <v>5404</v>
      </c>
      <c r="C3069" s="199"/>
      <c r="D3069" s="419">
        <v>5017</v>
      </c>
      <c r="E3069" s="6" t="s">
        <v>5816</v>
      </c>
      <c r="F3069" s="65">
        <v>11</v>
      </c>
      <c r="G3069" s="183" t="s">
        <v>4316</v>
      </c>
      <c r="H3069" s="65" t="s">
        <v>3924</v>
      </c>
      <c r="J3069" s="65" t="s">
        <v>3792</v>
      </c>
      <c r="M3069" s="206">
        <v>605</v>
      </c>
      <c r="R3069" s="260" t="s">
        <v>2953</v>
      </c>
      <c r="S3069" s="260" t="s">
        <v>2953</v>
      </c>
      <c r="Y3069" s="6" t="s">
        <v>2953</v>
      </c>
    </row>
    <row r="3070" spans="1:25">
      <c r="A3070" s="199"/>
      <c r="B3070" s="451">
        <v>5405</v>
      </c>
      <c r="C3070" s="199"/>
      <c r="D3070" s="419">
        <v>5018</v>
      </c>
      <c r="E3070" s="6" t="s">
        <v>5817</v>
      </c>
      <c r="F3070" s="65">
        <v>11</v>
      </c>
      <c r="G3070" s="183" t="s">
        <v>4316</v>
      </c>
      <c r="H3070" s="65" t="s">
        <v>3924</v>
      </c>
      <c r="J3070" s="65" t="s">
        <v>3792</v>
      </c>
      <c r="M3070" s="206">
        <v>605</v>
      </c>
      <c r="R3070" s="260" t="s">
        <v>2953</v>
      </c>
      <c r="S3070" s="260" t="s">
        <v>2953</v>
      </c>
      <c r="Y3070" s="6" t="s">
        <v>2953</v>
      </c>
    </row>
    <row r="3071" spans="1:25">
      <c r="A3071" s="199"/>
      <c r="B3071" s="451">
        <v>5406</v>
      </c>
      <c r="C3071" s="199"/>
      <c r="D3071" s="419">
        <v>5019</v>
      </c>
      <c r="E3071" s="6" t="s">
        <v>5818</v>
      </c>
      <c r="F3071" s="65">
        <v>11</v>
      </c>
      <c r="G3071" s="183" t="s">
        <v>4316</v>
      </c>
      <c r="H3071" s="65" t="s">
        <v>3924</v>
      </c>
      <c r="J3071" s="65" t="s">
        <v>3792</v>
      </c>
      <c r="M3071" s="206">
        <v>606</v>
      </c>
      <c r="R3071" s="260" t="s">
        <v>2953</v>
      </c>
      <c r="S3071" s="260" t="s">
        <v>2953</v>
      </c>
      <c r="Y3071" s="6" t="s">
        <v>2953</v>
      </c>
    </row>
    <row r="3072" spans="1:25">
      <c r="A3072" s="199"/>
      <c r="B3072" s="451">
        <v>5407</v>
      </c>
      <c r="C3072" s="199"/>
      <c r="D3072" s="419">
        <v>5021</v>
      </c>
      <c r="E3072" s="6" t="s">
        <v>5819</v>
      </c>
      <c r="F3072" s="65">
        <v>11</v>
      </c>
      <c r="G3072" s="183" t="s">
        <v>4316</v>
      </c>
      <c r="H3072" s="65" t="s">
        <v>3924</v>
      </c>
      <c r="J3072" s="65" t="s">
        <v>3792</v>
      </c>
      <c r="M3072" s="206">
        <v>606</v>
      </c>
      <c r="R3072" s="260" t="s">
        <v>2953</v>
      </c>
      <c r="S3072" s="260" t="s">
        <v>2953</v>
      </c>
      <c r="Y3072" s="6" t="s">
        <v>2953</v>
      </c>
    </row>
    <row r="3073" spans="1:25">
      <c r="A3073" s="199"/>
      <c r="B3073" s="451">
        <v>5408</v>
      </c>
      <c r="C3073" s="199"/>
      <c r="D3073" s="419">
        <v>5023</v>
      </c>
      <c r="E3073" s="6" t="s">
        <v>5820</v>
      </c>
      <c r="F3073" s="65">
        <v>11</v>
      </c>
      <c r="G3073" s="183" t="s">
        <v>4316</v>
      </c>
      <c r="H3073" s="65" t="s">
        <v>3924</v>
      </c>
      <c r="J3073" s="65" t="s">
        <v>3792</v>
      </c>
      <c r="M3073" s="206">
        <v>606</v>
      </c>
      <c r="R3073" s="260" t="s">
        <v>2953</v>
      </c>
      <c r="S3073" s="260" t="s">
        <v>2953</v>
      </c>
      <c r="Y3073" s="6" t="s">
        <v>2953</v>
      </c>
    </row>
    <row r="3074" spans="1:25">
      <c r="A3074" s="199"/>
      <c r="B3074" s="451">
        <v>5409</v>
      </c>
      <c r="C3074" s="199"/>
      <c r="D3074" s="419">
        <v>5024</v>
      </c>
      <c r="E3074" s="6" t="s">
        <v>5821</v>
      </c>
      <c r="F3074" s="65">
        <v>11</v>
      </c>
      <c r="G3074" s="183" t="s">
        <v>4316</v>
      </c>
      <c r="H3074" s="65" t="s">
        <v>3924</v>
      </c>
      <c r="J3074" s="65" t="s">
        <v>3792</v>
      </c>
      <c r="M3074" s="206">
        <v>606</v>
      </c>
      <c r="R3074" s="260" t="s">
        <v>2953</v>
      </c>
      <c r="S3074" s="260" t="s">
        <v>2953</v>
      </c>
      <c r="Y3074" s="6" t="s">
        <v>2953</v>
      </c>
    </row>
    <row r="3075" spans="1:25">
      <c r="A3075" s="199"/>
      <c r="B3075" s="451">
        <v>5410</v>
      </c>
      <c r="C3075" s="199"/>
      <c r="D3075" s="419">
        <v>5027</v>
      </c>
      <c r="E3075" s="6" t="s">
        <v>5822</v>
      </c>
      <c r="F3075" s="65">
        <v>11</v>
      </c>
      <c r="G3075" s="183" t="s">
        <v>4316</v>
      </c>
      <c r="H3075" s="65" t="s">
        <v>3924</v>
      </c>
      <c r="J3075" s="65" t="s">
        <v>3792</v>
      </c>
      <c r="M3075" s="206">
        <v>607</v>
      </c>
      <c r="R3075" s="260" t="s">
        <v>2953</v>
      </c>
      <c r="S3075" s="260" t="s">
        <v>2953</v>
      </c>
      <c r="Y3075" s="6" t="s">
        <v>2953</v>
      </c>
    </row>
    <row r="3076" spans="1:25">
      <c r="A3076" s="199"/>
      <c r="B3076" s="451">
        <v>5411</v>
      </c>
      <c r="C3076" s="199"/>
      <c r="D3076" s="419">
        <v>5029</v>
      </c>
      <c r="E3076" s="6" t="s">
        <v>5823</v>
      </c>
      <c r="F3076" s="65">
        <v>11</v>
      </c>
      <c r="G3076" s="183" t="s">
        <v>4316</v>
      </c>
      <c r="H3076" s="65" t="s">
        <v>3924</v>
      </c>
      <c r="J3076" s="65" t="s">
        <v>3792</v>
      </c>
      <c r="M3076" s="206">
        <v>607</v>
      </c>
      <c r="R3076" s="260" t="s">
        <v>2953</v>
      </c>
      <c r="S3076" s="260" t="s">
        <v>2953</v>
      </c>
      <c r="Y3076" s="6" t="s">
        <v>2953</v>
      </c>
    </row>
    <row r="3077" spans="1:25">
      <c r="A3077" s="199"/>
      <c r="B3077" s="451">
        <v>5412</v>
      </c>
      <c r="C3077" s="199"/>
      <c r="D3077" s="419">
        <v>5030</v>
      </c>
      <c r="E3077" s="6" t="s">
        <v>5824</v>
      </c>
      <c r="F3077" s="65">
        <v>11</v>
      </c>
      <c r="G3077" s="183" t="s">
        <v>4316</v>
      </c>
      <c r="H3077" s="65" t="s">
        <v>3924</v>
      </c>
      <c r="J3077" s="65" t="s">
        <v>3792</v>
      </c>
      <c r="M3077" s="206">
        <v>607</v>
      </c>
      <c r="R3077" s="260" t="s">
        <v>2953</v>
      </c>
      <c r="S3077" s="260" t="s">
        <v>2953</v>
      </c>
      <c r="Y3077" s="6" t="s">
        <v>2953</v>
      </c>
    </row>
    <row r="3078" spans="1:25">
      <c r="A3078" s="199"/>
      <c r="B3078" s="451">
        <v>5413</v>
      </c>
      <c r="C3078" s="199"/>
      <c r="D3078" s="419">
        <v>5031</v>
      </c>
      <c r="E3078" s="6" t="s">
        <v>5825</v>
      </c>
      <c r="F3078" s="65">
        <v>11</v>
      </c>
      <c r="G3078" s="183" t="s">
        <v>4316</v>
      </c>
      <c r="H3078" s="65" t="s">
        <v>3924</v>
      </c>
      <c r="J3078" s="65" t="s">
        <v>3792</v>
      </c>
      <c r="M3078" s="206">
        <v>608</v>
      </c>
      <c r="R3078" s="260" t="s">
        <v>2953</v>
      </c>
      <c r="S3078" s="260" t="s">
        <v>2953</v>
      </c>
      <c r="Y3078" s="6" t="s">
        <v>2953</v>
      </c>
    </row>
    <row r="3079" spans="1:25">
      <c r="A3079" s="199"/>
      <c r="B3079" s="451">
        <v>5414</v>
      </c>
      <c r="C3079" s="199"/>
      <c r="D3079" s="419">
        <v>5108</v>
      </c>
      <c r="E3079" s="6" t="s">
        <v>5826</v>
      </c>
      <c r="F3079" s="65">
        <v>11</v>
      </c>
      <c r="G3079" s="183" t="s">
        <v>4316</v>
      </c>
      <c r="H3079" s="65" t="s">
        <v>3924</v>
      </c>
      <c r="J3079" s="65" t="s">
        <v>3792</v>
      </c>
      <c r="M3079" s="206">
        <v>609</v>
      </c>
      <c r="R3079" s="260" t="s">
        <v>2953</v>
      </c>
      <c r="S3079" s="260" t="s">
        <v>2953</v>
      </c>
      <c r="Y3079" s="6" t="s">
        <v>2953</v>
      </c>
    </row>
    <row r="3080" spans="1:25">
      <c r="A3080" s="199"/>
      <c r="B3080" s="451">
        <v>5415</v>
      </c>
      <c r="C3080" s="199"/>
      <c r="D3080" s="419">
        <v>5109</v>
      </c>
      <c r="E3080" s="183" t="s">
        <v>5827</v>
      </c>
      <c r="F3080" s="65">
        <v>11</v>
      </c>
      <c r="G3080" s="183" t="s">
        <v>4316</v>
      </c>
      <c r="H3080" s="65" t="s">
        <v>3791</v>
      </c>
      <c r="J3080" s="65" t="s">
        <v>3792</v>
      </c>
      <c r="M3080" s="206">
        <v>610</v>
      </c>
      <c r="R3080" s="260" t="s">
        <v>2953</v>
      </c>
      <c r="S3080" s="260" t="s">
        <v>2953</v>
      </c>
      <c r="Y3080" s="6" t="s">
        <v>2953</v>
      </c>
    </row>
    <row r="3081" spans="1:25">
      <c r="A3081" s="199"/>
      <c r="B3081" s="451">
        <v>5416</v>
      </c>
      <c r="C3081" s="199"/>
      <c r="D3081" s="419">
        <v>5110</v>
      </c>
      <c r="E3081" s="6" t="s">
        <v>5828</v>
      </c>
      <c r="F3081" s="65">
        <v>11</v>
      </c>
      <c r="G3081" s="183" t="s">
        <v>4316</v>
      </c>
      <c r="H3081" s="65" t="s">
        <v>3924</v>
      </c>
      <c r="J3081" s="65" t="s">
        <v>3792</v>
      </c>
      <c r="M3081" s="206">
        <v>611</v>
      </c>
      <c r="P3081" s="455" t="s">
        <v>5829</v>
      </c>
      <c r="R3081" s="260" t="s">
        <v>3991</v>
      </c>
      <c r="S3081" s="260" t="s">
        <v>5830</v>
      </c>
      <c r="Y3081" s="6" t="s">
        <v>4004</v>
      </c>
    </row>
    <row r="3082" spans="1:25">
      <c r="A3082" s="199"/>
      <c r="B3082" s="451">
        <v>5417</v>
      </c>
      <c r="C3082" s="199"/>
      <c r="D3082" s="419">
        <v>5111</v>
      </c>
      <c r="E3082" s="6" t="s">
        <v>5831</v>
      </c>
      <c r="F3082" s="65">
        <v>11</v>
      </c>
      <c r="G3082" s="183" t="s">
        <v>4316</v>
      </c>
      <c r="H3082" s="65" t="s">
        <v>3924</v>
      </c>
      <c r="J3082" s="65" t="s">
        <v>3792</v>
      </c>
      <c r="M3082" s="206">
        <v>612</v>
      </c>
      <c r="R3082" s="260" t="s">
        <v>2953</v>
      </c>
      <c r="S3082" s="260" t="s">
        <v>2953</v>
      </c>
      <c r="Y3082" s="6" t="s">
        <v>2953</v>
      </c>
    </row>
    <row r="3083" spans="1:25">
      <c r="A3083" s="199"/>
      <c r="B3083" s="451">
        <v>5418</v>
      </c>
      <c r="C3083" s="199"/>
      <c r="D3083" s="419">
        <v>5112</v>
      </c>
      <c r="E3083" s="6" t="s">
        <v>5832</v>
      </c>
      <c r="F3083" s="65">
        <v>11</v>
      </c>
      <c r="G3083" s="183" t="s">
        <v>4316</v>
      </c>
      <c r="H3083" s="65" t="s">
        <v>3924</v>
      </c>
      <c r="J3083" s="65" t="s">
        <v>3792</v>
      </c>
      <c r="M3083" s="206">
        <v>613</v>
      </c>
      <c r="P3083" s="455" t="s">
        <v>5829</v>
      </c>
      <c r="R3083" s="260" t="s">
        <v>3991</v>
      </c>
      <c r="S3083" s="260" t="s">
        <v>3992</v>
      </c>
      <c r="Y3083" s="6" t="s">
        <v>4004</v>
      </c>
    </row>
    <row r="3084" spans="1:25">
      <c r="A3084" s="199"/>
      <c r="B3084" s="451">
        <v>5419</v>
      </c>
      <c r="C3084" s="199"/>
      <c r="D3084" s="419">
        <v>5113</v>
      </c>
      <c r="E3084" s="6" t="s">
        <v>5833</v>
      </c>
      <c r="F3084" s="65">
        <v>11</v>
      </c>
      <c r="G3084" s="183" t="s">
        <v>4316</v>
      </c>
      <c r="H3084" s="65" t="s">
        <v>3791</v>
      </c>
      <c r="J3084" s="65" t="s">
        <v>3792</v>
      </c>
      <c r="M3084" s="206">
        <v>614</v>
      </c>
      <c r="R3084" s="260" t="s">
        <v>5834</v>
      </c>
      <c r="S3084" s="260" t="s">
        <v>3992</v>
      </c>
      <c r="Y3084" s="6" t="s">
        <v>4004</v>
      </c>
    </row>
    <row r="3085" spans="1:25">
      <c r="A3085" s="199"/>
      <c r="B3085" s="451">
        <v>5420</v>
      </c>
      <c r="C3085" s="199"/>
      <c r="D3085" s="419">
        <v>5114</v>
      </c>
      <c r="E3085" s="6" t="s">
        <v>5835</v>
      </c>
      <c r="F3085" s="65">
        <v>11</v>
      </c>
      <c r="G3085" s="183" t="s">
        <v>4316</v>
      </c>
      <c r="H3085" s="65" t="s">
        <v>3924</v>
      </c>
      <c r="J3085" s="65" t="s">
        <v>3792</v>
      </c>
      <c r="M3085" s="206">
        <v>615</v>
      </c>
      <c r="P3085" s="455" t="s">
        <v>4282</v>
      </c>
      <c r="R3085" s="260" t="s">
        <v>4036</v>
      </c>
      <c r="S3085" s="260" t="s">
        <v>2953</v>
      </c>
      <c r="W3085" s="65" t="s">
        <v>5836</v>
      </c>
      <c r="X3085" s="65" t="s">
        <v>5837</v>
      </c>
      <c r="Y3085" s="6" t="s">
        <v>2953</v>
      </c>
    </row>
    <row r="3086" spans="1:25">
      <c r="A3086" s="199"/>
      <c r="B3086" s="451">
        <v>5421</v>
      </c>
      <c r="C3086" s="199"/>
      <c r="D3086" s="419">
        <v>5115</v>
      </c>
      <c r="E3086" s="6" t="s">
        <v>5838</v>
      </c>
      <c r="F3086" s="65">
        <v>11</v>
      </c>
      <c r="G3086" s="183" t="s">
        <v>4316</v>
      </c>
      <c r="H3086" s="65" t="s">
        <v>3924</v>
      </c>
      <c r="J3086" s="65" t="s">
        <v>3792</v>
      </c>
      <c r="M3086" s="206">
        <v>616</v>
      </c>
      <c r="R3086" s="260" t="s">
        <v>2953</v>
      </c>
      <c r="S3086" s="260" t="s">
        <v>2953</v>
      </c>
      <c r="Y3086" s="6" t="s">
        <v>2953</v>
      </c>
    </row>
    <row r="3087" spans="1:25">
      <c r="A3087" s="199"/>
      <c r="B3087" s="451">
        <v>5422</v>
      </c>
      <c r="C3087" s="199"/>
      <c r="D3087" s="419">
        <v>5116</v>
      </c>
      <c r="E3087" s="6" t="s">
        <v>5839</v>
      </c>
      <c r="F3087" s="65">
        <v>11</v>
      </c>
      <c r="G3087" s="183" t="s">
        <v>4316</v>
      </c>
      <c r="H3087" s="65" t="s">
        <v>3924</v>
      </c>
      <c r="J3087" s="65" t="s">
        <v>3792</v>
      </c>
      <c r="M3087" s="206">
        <v>617</v>
      </c>
      <c r="R3087" s="260" t="s">
        <v>2953</v>
      </c>
      <c r="S3087" s="260" t="s">
        <v>3100</v>
      </c>
      <c r="Y3087" s="6" t="s">
        <v>4004</v>
      </c>
    </row>
    <row r="3088" spans="1:25">
      <c r="A3088" s="199"/>
      <c r="B3088" s="451">
        <v>5423</v>
      </c>
      <c r="C3088" s="199"/>
      <c r="D3088" s="419">
        <v>5117</v>
      </c>
      <c r="E3088" s="6" t="s">
        <v>5840</v>
      </c>
      <c r="M3088" s="206">
        <v>618</v>
      </c>
      <c r="R3088" s="260" t="s">
        <v>2953</v>
      </c>
      <c r="S3088" s="260" t="s">
        <v>3100</v>
      </c>
      <c r="Y3088" s="6" t="s">
        <v>3039</v>
      </c>
    </row>
    <row r="3089" spans="2:25">
      <c r="B3089" s="451">
        <v>5423</v>
      </c>
      <c r="C3089" s="199"/>
      <c r="D3089" s="419" t="e">
        <v>#N/A</v>
      </c>
      <c r="E3089" s="6" t="s">
        <v>2373</v>
      </c>
      <c r="F3089" s="65">
        <v>11</v>
      </c>
      <c r="G3089" s="65" t="s">
        <v>4316</v>
      </c>
      <c r="H3089" s="65" t="s">
        <v>2950</v>
      </c>
      <c r="J3089" s="65" t="s">
        <v>2970</v>
      </c>
      <c r="M3089" s="188">
        <v>618</v>
      </c>
      <c r="R3089" s="260" t="s">
        <v>2953</v>
      </c>
      <c r="S3089" s="260" t="s">
        <v>3100</v>
      </c>
      <c r="Y3089" s="6" t="s">
        <v>3039</v>
      </c>
    </row>
    <row r="3090" spans="2:25">
      <c r="B3090" s="449">
        <v>5424</v>
      </c>
      <c r="C3090" s="417"/>
      <c r="D3090" s="418">
        <v>4292</v>
      </c>
      <c r="E3090" s="65" t="s">
        <v>5841</v>
      </c>
      <c r="F3090" s="65">
        <v>11</v>
      </c>
      <c r="G3090" s="65" t="s">
        <v>4316</v>
      </c>
      <c r="H3090" s="65" t="s">
        <v>3924</v>
      </c>
      <c r="J3090" s="65" t="s">
        <v>3792</v>
      </c>
      <c r="M3090" s="188">
        <v>461</v>
      </c>
      <c r="R3090" s="260" t="s">
        <v>2953</v>
      </c>
      <c r="S3090" s="260" t="s">
        <v>2953</v>
      </c>
      <c r="Y3090" s="6" t="s">
        <v>2953</v>
      </c>
    </row>
    <row r="3091" spans="2:25">
      <c r="B3091" s="449">
        <v>5425</v>
      </c>
      <c r="C3091" s="417"/>
      <c r="D3091" s="418">
        <v>4293</v>
      </c>
      <c r="E3091" t="s">
        <v>5842</v>
      </c>
      <c r="F3091" s="65">
        <v>11</v>
      </c>
      <c r="G3091" s="65" t="s">
        <v>4316</v>
      </c>
      <c r="H3091" s="65" t="s">
        <v>3924</v>
      </c>
      <c r="J3091" s="65" t="s">
        <v>3792</v>
      </c>
      <c r="M3091" s="188">
        <v>461</v>
      </c>
      <c r="R3091" s="260" t="s">
        <v>2953</v>
      </c>
      <c r="S3091" s="260" t="s">
        <v>2953</v>
      </c>
      <c r="Y3091" s="6" t="s">
        <v>2953</v>
      </c>
    </row>
    <row r="3092" spans="2:25">
      <c r="B3092" s="449">
        <v>5426</v>
      </c>
      <c r="C3092" s="417"/>
      <c r="D3092" s="418" t="e">
        <v>#VALUE!</v>
      </c>
      <c r="E3092" s="183" t="s">
        <v>5843</v>
      </c>
      <c r="F3092" s="65">
        <v>11</v>
      </c>
      <c r="G3092" s="65" t="s">
        <v>4316</v>
      </c>
      <c r="H3092" s="65" t="s">
        <v>3924</v>
      </c>
      <c r="J3092" s="65" t="s">
        <v>3792</v>
      </c>
      <c r="M3092" s="188">
        <v>463</v>
      </c>
      <c r="R3092" s="260" t="s">
        <v>4145</v>
      </c>
      <c r="S3092" s="260" t="s">
        <v>2953</v>
      </c>
      <c r="Y3092" s="6" t="s">
        <v>4132</v>
      </c>
    </row>
    <row r="3093" spans="2:25">
      <c r="B3093" s="449">
        <v>5427</v>
      </c>
      <c r="C3093" s="417"/>
      <c r="D3093" s="418" t="e">
        <v>#VALUE!</v>
      </c>
      <c r="E3093" s="183" t="s">
        <v>5844</v>
      </c>
      <c r="F3093" s="65">
        <v>11</v>
      </c>
      <c r="G3093" s="65" t="s">
        <v>4316</v>
      </c>
      <c r="H3093" s="65" t="s">
        <v>3924</v>
      </c>
      <c r="J3093" s="65" t="s">
        <v>3792</v>
      </c>
      <c r="M3093" s="188">
        <v>463</v>
      </c>
      <c r="R3093" s="260" t="s">
        <v>4145</v>
      </c>
      <c r="S3093" s="260" t="s">
        <v>2953</v>
      </c>
      <c r="Y3093" s="6" t="s">
        <v>4132</v>
      </c>
    </row>
    <row r="3094" spans="2:25">
      <c r="B3094" s="452">
        <v>5428</v>
      </c>
      <c r="C3094" s="415"/>
      <c r="D3094" s="416">
        <v>4299</v>
      </c>
      <c r="E3094" t="s">
        <v>5845</v>
      </c>
      <c r="F3094" s="65">
        <v>11</v>
      </c>
      <c r="G3094" s="65" t="s">
        <v>4316</v>
      </c>
      <c r="H3094" s="65" t="s">
        <v>3924</v>
      </c>
      <c r="J3094" s="65" t="s">
        <v>3792</v>
      </c>
      <c r="M3094" s="188">
        <v>464</v>
      </c>
      <c r="R3094" s="260" t="s">
        <v>2953</v>
      </c>
      <c r="S3094" s="260" t="s">
        <v>2953</v>
      </c>
      <c r="Y3094" s="6" t="s">
        <v>2953</v>
      </c>
    </row>
    <row r="3095" spans="2:25">
      <c r="B3095" s="452">
        <v>5429</v>
      </c>
      <c r="C3095" s="415"/>
      <c r="D3095" s="416">
        <v>4300</v>
      </c>
      <c r="E3095" t="s">
        <v>5846</v>
      </c>
      <c r="F3095" s="65">
        <v>11</v>
      </c>
      <c r="G3095" s="65" t="s">
        <v>4316</v>
      </c>
      <c r="H3095" s="65" t="s">
        <v>3924</v>
      </c>
      <c r="J3095" s="65" t="s">
        <v>3792</v>
      </c>
      <c r="M3095" s="188">
        <v>464</v>
      </c>
      <c r="R3095" s="260" t="s">
        <v>2953</v>
      </c>
      <c r="S3095" s="260" t="s">
        <v>2953</v>
      </c>
      <c r="Y3095" s="6" t="s">
        <v>2953</v>
      </c>
    </row>
    <row r="3096" spans="2:25">
      <c r="B3096" s="449">
        <v>5430</v>
      </c>
      <c r="C3096" s="417"/>
      <c r="D3096" s="418">
        <v>4329</v>
      </c>
      <c r="E3096" t="s">
        <v>5847</v>
      </c>
      <c r="F3096" s="65">
        <v>11</v>
      </c>
      <c r="G3096" s="65" t="s">
        <v>4316</v>
      </c>
      <c r="H3096" s="65" t="s">
        <v>2950</v>
      </c>
      <c r="J3096" s="65" t="s">
        <v>2970</v>
      </c>
      <c r="M3096" s="188">
        <v>481</v>
      </c>
      <c r="R3096" s="260" t="s">
        <v>2953</v>
      </c>
      <c r="S3096" s="260" t="s">
        <v>2953</v>
      </c>
      <c r="X3096" s="194" t="s">
        <v>3914</v>
      </c>
      <c r="Y3096" s="6" t="s">
        <v>3039</v>
      </c>
    </row>
    <row r="3097" spans="2:25">
      <c r="B3097" s="449">
        <v>5431</v>
      </c>
      <c r="C3097" s="417"/>
      <c r="D3097" s="418">
        <v>4330</v>
      </c>
      <c r="E3097" t="s">
        <v>5848</v>
      </c>
      <c r="F3097" s="65">
        <v>11</v>
      </c>
      <c r="G3097" s="65" t="s">
        <v>4316</v>
      </c>
      <c r="H3097" s="65" t="s">
        <v>2950</v>
      </c>
      <c r="J3097" s="65" t="s">
        <v>2970</v>
      </c>
      <c r="M3097" s="188">
        <v>481</v>
      </c>
      <c r="R3097" s="260" t="s">
        <v>2953</v>
      </c>
      <c r="S3097" s="260" t="s">
        <v>2953</v>
      </c>
      <c r="X3097" s="65" t="s">
        <v>3914</v>
      </c>
      <c r="Y3097" s="6" t="s">
        <v>3039</v>
      </c>
    </row>
    <row r="3098" spans="2:25">
      <c r="B3098" s="449">
        <v>5432</v>
      </c>
      <c r="C3098" s="417"/>
      <c r="D3098" s="418">
        <v>4331</v>
      </c>
      <c r="E3098" t="s">
        <v>5849</v>
      </c>
      <c r="F3098" s="65">
        <v>11</v>
      </c>
      <c r="G3098" s="65" t="s">
        <v>4316</v>
      </c>
      <c r="H3098" s="65" t="s">
        <v>2950</v>
      </c>
      <c r="J3098" s="65" t="s">
        <v>2970</v>
      </c>
      <c r="M3098" s="188">
        <v>481</v>
      </c>
      <c r="R3098" s="260" t="s">
        <v>2953</v>
      </c>
      <c r="S3098" s="260" t="s">
        <v>2953</v>
      </c>
      <c r="X3098" s="65" t="s">
        <v>3914</v>
      </c>
      <c r="Y3098" s="6" t="s">
        <v>3039</v>
      </c>
    </row>
    <row r="3099" spans="2:25">
      <c r="B3099" s="449">
        <v>5433</v>
      </c>
      <c r="C3099" s="417"/>
      <c r="D3099" s="418">
        <v>4333</v>
      </c>
      <c r="E3099" t="s">
        <v>5850</v>
      </c>
      <c r="F3099" s="65">
        <v>11</v>
      </c>
      <c r="G3099" s="65" t="s">
        <v>4316</v>
      </c>
      <c r="H3099" s="65" t="s">
        <v>2950</v>
      </c>
      <c r="J3099" s="65" t="s">
        <v>2970</v>
      </c>
      <c r="M3099" s="188">
        <v>482</v>
      </c>
      <c r="R3099" s="260" t="s">
        <v>2953</v>
      </c>
      <c r="S3099" s="260" t="s">
        <v>2953</v>
      </c>
      <c r="X3099" s="65" t="s">
        <v>3914</v>
      </c>
      <c r="Y3099" s="6" t="s">
        <v>3039</v>
      </c>
    </row>
    <row r="3100" spans="2:25">
      <c r="B3100" s="449">
        <v>5434</v>
      </c>
      <c r="C3100" s="417"/>
      <c r="D3100" s="418">
        <v>4335</v>
      </c>
      <c r="E3100" t="s">
        <v>5851</v>
      </c>
      <c r="F3100" s="65">
        <v>11</v>
      </c>
      <c r="G3100" s="65" t="s">
        <v>4316</v>
      </c>
      <c r="H3100" s="65" t="s">
        <v>2950</v>
      </c>
      <c r="J3100" s="65" t="s">
        <v>2970</v>
      </c>
      <c r="M3100" s="188">
        <v>482</v>
      </c>
      <c r="R3100" s="260" t="s">
        <v>2953</v>
      </c>
      <c r="S3100" s="260" t="s">
        <v>2953</v>
      </c>
      <c r="X3100" s="65" t="s">
        <v>3914</v>
      </c>
      <c r="Y3100" s="6" t="s">
        <v>3039</v>
      </c>
    </row>
    <row r="3101" spans="2:25">
      <c r="B3101" s="449">
        <v>5435</v>
      </c>
      <c r="C3101" s="417"/>
      <c r="D3101" s="418">
        <v>4337</v>
      </c>
      <c r="E3101" t="s">
        <v>5852</v>
      </c>
      <c r="F3101" s="65">
        <v>11</v>
      </c>
      <c r="G3101" s="65" t="s">
        <v>4316</v>
      </c>
      <c r="H3101" s="65" t="s">
        <v>2950</v>
      </c>
      <c r="J3101" s="65" t="s">
        <v>2970</v>
      </c>
      <c r="M3101" s="188">
        <v>482</v>
      </c>
      <c r="R3101" s="260" t="s">
        <v>2953</v>
      </c>
      <c r="S3101" s="260" t="s">
        <v>2953</v>
      </c>
      <c r="X3101" s="65" t="s">
        <v>3914</v>
      </c>
      <c r="Y3101" s="6" t="s">
        <v>3039</v>
      </c>
    </row>
    <row r="3102" spans="2:25">
      <c r="B3102" s="449">
        <v>5436</v>
      </c>
      <c r="C3102" s="417"/>
      <c r="D3102" s="418">
        <v>5118</v>
      </c>
      <c r="E3102" s="65" t="s">
        <v>5853</v>
      </c>
      <c r="F3102" s="65">
        <v>11</v>
      </c>
      <c r="G3102" s="65" t="s">
        <v>4316</v>
      </c>
      <c r="H3102" s="65" t="s">
        <v>2950</v>
      </c>
      <c r="J3102" s="65" t="s">
        <v>2970</v>
      </c>
      <c r="M3102" s="188">
        <v>523</v>
      </c>
      <c r="R3102" s="260" t="s">
        <v>2953</v>
      </c>
      <c r="S3102" s="260" t="s">
        <v>2953</v>
      </c>
      <c r="X3102" s="65" t="s">
        <v>5854</v>
      </c>
      <c r="Y3102" s="6" t="s">
        <v>2953</v>
      </c>
    </row>
    <row r="3103" spans="2:25">
      <c r="B3103" s="449">
        <v>5437</v>
      </c>
      <c r="C3103" s="417"/>
      <c r="D3103" s="418">
        <v>5119</v>
      </c>
      <c r="E3103" s="6" t="s">
        <v>5855</v>
      </c>
      <c r="F3103" s="65">
        <v>11</v>
      </c>
      <c r="G3103" s="65" t="s">
        <v>4316</v>
      </c>
      <c r="H3103" s="65" t="s">
        <v>2950</v>
      </c>
      <c r="J3103" s="65" t="s">
        <v>2970</v>
      </c>
      <c r="M3103" s="188">
        <v>523</v>
      </c>
      <c r="R3103" s="260" t="s">
        <v>2953</v>
      </c>
      <c r="S3103" s="260" t="s">
        <v>2953</v>
      </c>
      <c r="X3103" s="65" t="s">
        <v>5854</v>
      </c>
      <c r="Y3103" s="6" t="s">
        <v>2953</v>
      </c>
    </row>
    <row r="3104" spans="2:25">
      <c r="B3104" s="449">
        <v>5438</v>
      </c>
      <c r="C3104" s="417"/>
      <c r="D3104" s="418">
        <v>5120</v>
      </c>
      <c r="E3104" s="6" t="s">
        <v>5856</v>
      </c>
      <c r="F3104" s="65">
        <v>11</v>
      </c>
      <c r="G3104" s="65" t="s">
        <v>4316</v>
      </c>
      <c r="H3104" s="65" t="s">
        <v>2950</v>
      </c>
      <c r="J3104" s="65" t="s">
        <v>2970</v>
      </c>
      <c r="M3104" s="188">
        <v>523</v>
      </c>
      <c r="R3104" s="260" t="s">
        <v>2953</v>
      </c>
      <c r="S3104" s="260" t="s">
        <v>2953</v>
      </c>
      <c r="X3104" s="65" t="s">
        <v>5854</v>
      </c>
      <c r="Y3104" s="6" t="s">
        <v>2953</v>
      </c>
    </row>
    <row r="3105" spans="1:25">
      <c r="A3105" s="199"/>
      <c r="B3105" s="451">
        <v>5439</v>
      </c>
      <c r="C3105" s="199"/>
      <c r="D3105" s="419">
        <v>4402</v>
      </c>
      <c r="E3105" s="6" t="s">
        <v>5857</v>
      </c>
      <c r="F3105" s="65">
        <v>11</v>
      </c>
      <c r="G3105" s="209" t="s">
        <v>4316</v>
      </c>
      <c r="H3105" s="65" t="s">
        <v>2950</v>
      </c>
      <c r="J3105" s="65" t="s">
        <v>3036</v>
      </c>
      <c r="M3105" s="206">
        <v>509</v>
      </c>
      <c r="R3105" s="260" t="s">
        <v>2953</v>
      </c>
      <c r="S3105" s="260" t="s">
        <v>2953</v>
      </c>
      <c r="X3105" s="65" t="s">
        <v>3497</v>
      </c>
      <c r="Y3105" s="6" t="s">
        <v>2953</v>
      </c>
    </row>
    <row r="3106" spans="1:25">
      <c r="B3106" s="449">
        <v>5440</v>
      </c>
      <c r="C3106" s="417"/>
      <c r="D3106" s="418">
        <v>4421</v>
      </c>
      <c r="E3106" s="65" t="s">
        <v>5858</v>
      </c>
      <c r="F3106" s="65">
        <v>11</v>
      </c>
      <c r="G3106" s="209" t="s">
        <v>4316</v>
      </c>
      <c r="H3106" s="65" t="s">
        <v>2950</v>
      </c>
      <c r="J3106" s="65" t="s">
        <v>3036</v>
      </c>
      <c r="M3106" s="188">
        <v>512</v>
      </c>
      <c r="R3106" s="260" t="s">
        <v>2953</v>
      </c>
      <c r="S3106" s="260" t="s">
        <v>2953</v>
      </c>
      <c r="Y3106" s="6" t="s">
        <v>2953</v>
      </c>
    </row>
    <row r="3107" spans="1:25">
      <c r="B3107" s="449">
        <v>5441</v>
      </c>
      <c r="C3107" s="417"/>
      <c r="D3107" s="418">
        <v>5026</v>
      </c>
      <c r="E3107" s="6" t="s">
        <v>5859</v>
      </c>
      <c r="F3107" s="65">
        <v>11</v>
      </c>
      <c r="G3107" s="209" t="s">
        <v>4316</v>
      </c>
      <c r="H3107" s="65" t="s">
        <v>3924</v>
      </c>
      <c r="J3107" s="65" t="s">
        <v>3792</v>
      </c>
      <c r="M3107" s="188">
        <v>606</v>
      </c>
      <c r="R3107" s="260" t="s">
        <v>2953</v>
      </c>
      <c r="S3107" s="260" t="s">
        <v>2953</v>
      </c>
      <c r="Y3107" s="6" t="s">
        <v>2953</v>
      </c>
    </row>
    <row r="3108" spans="1:25" s="212" customFormat="1">
      <c r="A3108" s="211"/>
      <c r="B3108" s="449">
        <v>5442</v>
      </c>
      <c r="C3108" s="417"/>
      <c r="D3108" s="418">
        <v>5147</v>
      </c>
      <c r="E3108" s="247" t="s">
        <v>5860</v>
      </c>
      <c r="F3108" s="212">
        <v>13</v>
      </c>
      <c r="G3108" s="212" t="s">
        <v>5861</v>
      </c>
      <c r="H3108" s="212" t="s">
        <v>3924</v>
      </c>
      <c r="J3108" s="212" t="s">
        <v>3792</v>
      </c>
      <c r="M3108" s="213">
        <v>619</v>
      </c>
      <c r="P3108" s="455" t="s">
        <v>4019</v>
      </c>
      <c r="R3108" s="260" t="s">
        <v>3992</v>
      </c>
      <c r="S3108" s="260" t="s">
        <v>2953</v>
      </c>
      <c r="Y3108" s="6" t="s">
        <v>2953</v>
      </c>
    </row>
    <row r="3109" spans="1:25">
      <c r="B3109" s="449">
        <v>5443</v>
      </c>
      <c r="C3109" s="417"/>
      <c r="D3109" s="418">
        <v>5148</v>
      </c>
      <c r="E3109" s="194" t="s">
        <v>5862</v>
      </c>
      <c r="F3109" s="65">
        <v>13</v>
      </c>
      <c r="G3109" s="65" t="s">
        <v>5861</v>
      </c>
      <c r="H3109" s="65" t="s">
        <v>3924</v>
      </c>
      <c r="J3109" s="65" t="s">
        <v>3792</v>
      </c>
      <c r="M3109" s="188">
        <v>620</v>
      </c>
      <c r="P3109" s="455" t="s">
        <v>5863</v>
      </c>
      <c r="R3109" s="260" t="s">
        <v>2953</v>
      </c>
      <c r="S3109" s="260" t="s">
        <v>2953</v>
      </c>
      <c r="Y3109" s="6" t="s">
        <v>2953</v>
      </c>
    </row>
    <row r="3110" spans="1:25">
      <c r="B3110" s="449">
        <v>5444</v>
      </c>
      <c r="C3110" s="417"/>
      <c r="D3110" s="418">
        <v>5151</v>
      </c>
      <c r="E3110" s="6" t="s">
        <v>5864</v>
      </c>
      <c r="F3110" s="65">
        <v>13</v>
      </c>
      <c r="G3110" s="65" t="s">
        <v>5861</v>
      </c>
      <c r="H3110" s="65" t="s">
        <v>3924</v>
      </c>
      <c r="J3110" s="65" t="s">
        <v>3792</v>
      </c>
      <c r="M3110" s="188">
        <v>621</v>
      </c>
      <c r="P3110" s="455" t="s">
        <v>4282</v>
      </c>
      <c r="R3110" s="260" t="s">
        <v>4345</v>
      </c>
      <c r="S3110" s="260" t="s">
        <v>2953</v>
      </c>
      <c r="Y3110" s="6" t="s">
        <v>2953</v>
      </c>
    </row>
    <row r="3111" spans="1:25" ht="28.9">
      <c r="B3111" s="449">
        <v>5445</v>
      </c>
      <c r="C3111" s="417"/>
      <c r="D3111" s="418">
        <v>5153</v>
      </c>
      <c r="E3111" s="193" t="s">
        <v>5865</v>
      </c>
      <c r="F3111" s="65">
        <v>13</v>
      </c>
      <c r="G3111" s="65" t="s">
        <v>5861</v>
      </c>
      <c r="H3111" s="65" t="s">
        <v>3791</v>
      </c>
      <c r="J3111" s="65" t="s">
        <v>3792</v>
      </c>
      <c r="M3111" s="188">
        <v>622</v>
      </c>
      <c r="P3111" s="455" t="s">
        <v>5758</v>
      </c>
      <c r="R3111" s="260" t="s">
        <v>5759</v>
      </c>
      <c r="S3111" s="260" t="s">
        <v>2953</v>
      </c>
      <c r="Y3111" s="6" t="s">
        <v>2953</v>
      </c>
    </row>
    <row r="3112" spans="1:25">
      <c r="B3112" s="449">
        <v>5446</v>
      </c>
      <c r="C3112" s="417"/>
      <c r="D3112" s="418">
        <v>5156</v>
      </c>
      <c r="E3112" s="194" t="s">
        <v>5866</v>
      </c>
      <c r="F3112" s="65">
        <v>13</v>
      </c>
      <c r="G3112" s="65" t="s">
        <v>5861</v>
      </c>
      <c r="H3112" s="65" t="s">
        <v>3924</v>
      </c>
      <c r="J3112" s="65" t="s">
        <v>3792</v>
      </c>
      <c r="M3112" s="188">
        <v>623</v>
      </c>
      <c r="P3112" s="455" t="s">
        <v>4282</v>
      </c>
      <c r="R3112" s="260" t="s">
        <v>2953</v>
      </c>
      <c r="S3112" s="260" t="s">
        <v>2953</v>
      </c>
      <c r="Y3112" s="6" t="s">
        <v>2953</v>
      </c>
    </row>
    <row r="3113" spans="1:25">
      <c r="B3113" s="449">
        <v>5447</v>
      </c>
      <c r="C3113" s="417"/>
      <c r="D3113" s="418">
        <v>5160</v>
      </c>
      <c r="E3113" s="194" t="s">
        <v>5867</v>
      </c>
      <c r="F3113" s="65">
        <v>13</v>
      </c>
      <c r="G3113" s="65" t="s">
        <v>5861</v>
      </c>
      <c r="H3113" s="65" t="s">
        <v>3924</v>
      </c>
      <c r="J3113" s="65" t="s">
        <v>3792</v>
      </c>
      <c r="M3113" s="188">
        <v>624</v>
      </c>
      <c r="R3113" s="260" t="s">
        <v>5762</v>
      </c>
      <c r="S3113" s="260" t="s">
        <v>2953</v>
      </c>
      <c r="Y3113" s="6" t="s">
        <v>2953</v>
      </c>
    </row>
    <row r="3114" spans="1:25">
      <c r="B3114" s="449">
        <v>5448</v>
      </c>
      <c r="C3114" s="417"/>
      <c r="D3114" s="418">
        <v>5174</v>
      </c>
      <c r="E3114" s="194" t="s">
        <v>5868</v>
      </c>
      <c r="F3114" s="65">
        <v>13</v>
      </c>
      <c r="G3114" s="65" t="s">
        <v>5861</v>
      </c>
      <c r="H3114" s="65" t="s">
        <v>3924</v>
      </c>
      <c r="J3114" s="65" t="s">
        <v>3792</v>
      </c>
      <c r="M3114" s="188">
        <v>625</v>
      </c>
      <c r="R3114" s="260" t="s">
        <v>5762</v>
      </c>
      <c r="S3114" s="260" t="s">
        <v>2953</v>
      </c>
      <c r="X3114" s="65" t="s">
        <v>3975</v>
      </c>
      <c r="Y3114" s="6" t="s">
        <v>2953</v>
      </c>
    </row>
    <row r="3115" spans="1:25">
      <c r="B3115" s="449">
        <v>5449</v>
      </c>
      <c r="C3115" s="417"/>
      <c r="D3115" s="418">
        <v>5175</v>
      </c>
      <c r="E3115" s="194" t="s">
        <v>5869</v>
      </c>
      <c r="F3115" s="65">
        <v>13</v>
      </c>
      <c r="G3115" s="65" t="s">
        <v>5861</v>
      </c>
      <c r="H3115" s="65" t="s">
        <v>3924</v>
      </c>
      <c r="J3115" s="65" t="s">
        <v>3792</v>
      </c>
      <c r="M3115" s="188">
        <v>626</v>
      </c>
      <c r="R3115" s="260" t="s">
        <v>5699</v>
      </c>
      <c r="S3115" s="260" t="s">
        <v>2953</v>
      </c>
      <c r="Y3115" s="6" t="s">
        <v>4109</v>
      </c>
    </row>
    <row r="3116" spans="1:25" ht="28.9">
      <c r="B3116" s="449">
        <v>5450</v>
      </c>
      <c r="C3116" s="417"/>
      <c r="D3116" s="418">
        <v>5176</v>
      </c>
      <c r="E3116" s="193" t="s">
        <v>5870</v>
      </c>
      <c r="F3116" s="65">
        <v>13</v>
      </c>
      <c r="G3116" s="65" t="s">
        <v>5861</v>
      </c>
      <c r="H3116" s="65" t="s">
        <v>3791</v>
      </c>
      <c r="J3116" s="65" t="s">
        <v>3792</v>
      </c>
      <c r="M3116" s="188">
        <v>627</v>
      </c>
      <c r="R3116" s="260" t="s">
        <v>5701</v>
      </c>
      <c r="S3116" s="260" t="s">
        <v>2953</v>
      </c>
      <c r="Y3116" s="6" t="s">
        <v>5702</v>
      </c>
    </row>
    <row r="3117" spans="1:25">
      <c r="B3117" s="449">
        <v>5451</v>
      </c>
      <c r="C3117" s="417"/>
      <c r="D3117" s="418">
        <v>5140</v>
      </c>
      <c r="E3117" s="194" t="s">
        <v>5871</v>
      </c>
      <c r="F3117" s="65">
        <v>13</v>
      </c>
      <c r="G3117" s="65" t="s">
        <v>5861</v>
      </c>
      <c r="H3117" s="65" t="s">
        <v>3924</v>
      </c>
      <c r="J3117" s="65" t="s">
        <v>3792</v>
      </c>
      <c r="M3117" s="188">
        <v>628</v>
      </c>
      <c r="R3117" s="260" t="s">
        <v>2953</v>
      </c>
      <c r="S3117" s="260" t="s">
        <v>2953</v>
      </c>
      <c r="Y3117" s="6" t="s">
        <v>2953</v>
      </c>
    </row>
    <row r="3118" spans="1:25">
      <c r="B3118" s="449">
        <v>5452</v>
      </c>
      <c r="C3118" s="417"/>
      <c r="D3118" s="418">
        <v>5143</v>
      </c>
      <c r="E3118" s="194" t="s">
        <v>5872</v>
      </c>
      <c r="F3118" s="65">
        <v>13</v>
      </c>
      <c r="G3118" s="65" t="s">
        <v>5861</v>
      </c>
      <c r="H3118" s="65" t="s">
        <v>3924</v>
      </c>
      <c r="J3118" s="65" t="s">
        <v>3792</v>
      </c>
      <c r="M3118" s="188">
        <v>629</v>
      </c>
      <c r="R3118" s="260" t="s">
        <v>2953</v>
      </c>
      <c r="S3118" s="260" t="s">
        <v>2953</v>
      </c>
      <c r="Y3118" s="6" t="s">
        <v>2953</v>
      </c>
    </row>
    <row r="3119" spans="1:25">
      <c r="B3119" s="449">
        <v>5453</v>
      </c>
      <c r="C3119" s="417"/>
      <c r="D3119" s="418">
        <v>5145</v>
      </c>
      <c r="E3119" s="194" t="s">
        <v>5873</v>
      </c>
      <c r="F3119" s="65">
        <v>13</v>
      </c>
      <c r="G3119" s="65" t="s">
        <v>5861</v>
      </c>
      <c r="H3119" s="65" t="s">
        <v>3924</v>
      </c>
      <c r="J3119" s="65" t="s">
        <v>3792</v>
      </c>
      <c r="M3119" s="188">
        <v>630</v>
      </c>
      <c r="R3119" s="260" t="s">
        <v>2953</v>
      </c>
      <c r="S3119" s="260" t="s">
        <v>2953</v>
      </c>
      <c r="Y3119" s="6" t="s">
        <v>2953</v>
      </c>
    </row>
    <row r="3120" spans="1:25">
      <c r="B3120" s="449">
        <v>5454</v>
      </c>
      <c r="C3120" s="417"/>
      <c r="D3120" s="418">
        <v>5177</v>
      </c>
      <c r="E3120" s="194" t="s">
        <v>5874</v>
      </c>
      <c r="F3120" s="65">
        <v>13</v>
      </c>
      <c r="G3120" s="65" t="s">
        <v>5861</v>
      </c>
      <c r="H3120" s="65" t="s">
        <v>3924</v>
      </c>
      <c r="J3120" s="65" t="s">
        <v>3792</v>
      </c>
      <c r="M3120" s="188">
        <v>631</v>
      </c>
      <c r="R3120" s="260" t="s">
        <v>2953</v>
      </c>
      <c r="S3120" s="260" t="s">
        <v>4036</v>
      </c>
      <c r="Y3120" s="6" t="s">
        <v>2953</v>
      </c>
    </row>
    <row r="3121" spans="2:25">
      <c r="B3121" s="449">
        <v>5455</v>
      </c>
      <c r="C3121" s="417"/>
      <c r="D3121" s="418">
        <v>5178</v>
      </c>
      <c r="E3121" s="6" t="s">
        <v>5875</v>
      </c>
      <c r="F3121" s="65">
        <v>13</v>
      </c>
      <c r="G3121" s="65" t="s">
        <v>5861</v>
      </c>
      <c r="H3121" s="65" t="s">
        <v>5876</v>
      </c>
      <c r="J3121" s="65" t="s">
        <v>3792</v>
      </c>
      <c r="M3121" s="188">
        <v>632</v>
      </c>
      <c r="R3121" s="260" t="s">
        <v>2953</v>
      </c>
      <c r="S3121" s="260" t="s">
        <v>2953</v>
      </c>
      <c r="Y3121" s="6" t="s">
        <v>2953</v>
      </c>
    </row>
    <row r="3122" spans="2:25">
      <c r="B3122" s="449">
        <v>5456</v>
      </c>
      <c r="C3122" s="417"/>
      <c r="D3122" s="418">
        <v>5179</v>
      </c>
      <c r="E3122" s="6" t="s">
        <v>5877</v>
      </c>
      <c r="F3122" s="65">
        <v>13</v>
      </c>
      <c r="G3122" s="65" t="s">
        <v>5861</v>
      </c>
      <c r="H3122" s="65" t="s">
        <v>5876</v>
      </c>
      <c r="J3122" s="65" t="s">
        <v>3792</v>
      </c>
      <c r="M3122" s="188">
        <v>632</v>
      </c>
      <c r="R3122" s="260" t="s">
        <v>2953</v>
      </c>
      <c r="S3122" s="260" t="s">
        <v>2953</v>
      </c>
      <c r="Y3122" s="6" t="s">
        <v>2953</v>
      </c>
    </row>
    <row r="3123" spans="2:25">
      <c r="B3123" s="449">
        <v>5457</v>
      </c>
      <c r="C3123" s="417"/>
      <c r="D3123" s="418">
        <v>5180</v>
      </c>
      <c r="E3123" s="6" t="s">
        <v>5878</v>
      </c>
      <c r="F3123" s="65">
        <v>13</v>
      </c>
      <c r="G3123" s="65" t="s">
        <v>5861</v>
      </c>
      <c r="H3123" s="65" t="s">
        <v>5876</v>
      </c>
      <c r="J3123" s="65" t="s">
        <v>3792</v>
      </c>
      <c r="M3123" s="188">
        <v>632</v>
      </c>
      <c r="R3123" s="260" t="s">
        <v>2953</v>
      </c>
      <c r="S3123" s="260" t="s">
        <v>2953</v>
      </c>
      <c r="Y3123" s="6" t="s">
        <v>2953</v>
      </c>
    </row>
    <row r="3124" spans="2:25">
      <c r="B3124" s="449">
        <v>5458</v>
      </c>
      <c r="C3124" s="417"/>
      <c r="D3124" s="418">
        <v>5181</v>
      </c>
      <c r="E3124" s="194" t="s">
        <v>5879</v>
      </c>
      <c r="F3124" s="65">
        <v>13</v>
      </c>
      <c r="G3124" s="65" t="s">
        <v>5861</v>
      </c>
      <c r="H3124" s="65" t="s">
        <v>3924</v>
      </c>
      <c r="J3124" s="65" t="s">
        <v>3792</v>
      </c>
      <c r="M3124" s="188">
        <v>633</v>
      </c>
      <c r="R3124" s="260" t="s">
        <v>5772</v>
      </c>
      <c r="S3124" s="260" t="s">
        <v>2953</v>
      </c>
      <c r="Y3124" s="6" t="s">
        <v>2953</v>
      </c>
    </row>
    <row r="3125" spans="2:25">
      <c r="B3125" s="449">
        <v>5459</v>
      </c>
      <c r="C3125" s="417"/>
      <c r="D3125" s="418">
        <v>4960</v>
      </c>
      <c r="E3125" s="6" t="s">
        <v>5773</v>
      </c>
      <c r="F3125" s="65">
        <v>13</v>
      </c>
      <c r="G3125" s="65" t="s">
        <v>5861</v>
      </c>
      <c r="H3125" s="65" t="s">
        <v>3791</v>
      </c>
      <c r="J3125" s="65" t="s">
        <v>3792</v>
      </c>
      <c r="M3125" s="188">
        <v>634</v>
      </c>
      <c r="P3125" s="455" t="s">
        <v>4029</v>
      </c>
      <c r="R3125" s="260" t="s">
        <v>2953</v>
      </c>
      <c r="S3125" s="260" t="s">
        <v>2953</v>
      </c>
      <c r="Y3125" s="6" t="s">
        <v>2953</v>
      </c>
    </row>
    <row r="3126" spans="2:25">
      <c r="B3126" s="449">
        <v>5460</v>
      </c>
      <c r="C3126" s="417"/>
      <c r="D3126" s="418">
        <v>4961</v>
      </c>
      <c r="E3126" s="6" t="s">
        <v>5775</v>
      </c>
      <c r="F3126" s="65">
        <v>13</v>
      </c>
      <c r="G3126" s="65" t="s">
        <v>5861</v>
      </c>
      <c r="H3126" s="65" t="s">
        <v>3791</v>
      </c>
      <c r="J3126" s="65" t="s">
        <v>3792</v>
      </c>
      <c r="M3126" s="188">
        <v>634</v>
      </c>
      <c r="P3126" s="455" t="s">
        <v>4029</v>
      </c>
      <c r="R3126" s="260" t="s">
        <v>2953</v>
      </c>
      <c r="S3126" s="260" t="s">
        <v>2953</v>
      </c>
      <c r="Y3126" s="6" t="s">
        <v>2953</v>
      </c>
    </row>
    <row r="3127" spans="2:25">
      <c r="B3127" s="449">
        <v>5461</v>
      </c>
      <c r="C3127" s="417"/>
      <c r="D3127" s="418">
        <v>5186</v>
      </c>
      <c r="E3127" s="194" t="s">
        <v>5880</v>
      </c>
      <c r="F3127" s="65">
        <v>13</v>
      </c>
      <c r="G3127" s="65" t="s">
        <v>5861</v>
      </c>
      <c r="H3127" s="65" t="s">
        <v>3924</v>
      </c>
      <c r="J3127" s="65" t="s">
        <v>3792</v>
      </c>
      <c r="M3127" s="188">
        <v>635</v>
      </c>
      <c r="R3127" s="260" t="s">
        <v>2953</v>
      </c>
      <c r="S3127" s="260" t="s">
        <v>2953</v>
      </c>
      <c r="Y3127" s="6" t="s">
        <v>2953</v>
      </c>
    </row>
    <row r="3128" spans="2:25">
      <c r="B3128" s="449">
        <v>5462</v>
      </c>
      <c r="C3128" s="417"/>
      <c r="D3128" s="418">
        <v>5187</v>
      </c>
      <c r="E3128" s="194" t="s">
        <v>5881</v>
      </c>
      <c r="F3128" s="65">
        <v>13</v>
      </c>
      <c r="G3128" s="65" t="s">
        <v>5861</v>
      </c>
      <c r="H3128" s="65" t="s">
        <v>3924</v>
      </c>
      <c r="J3128" s="65" t="s">
        <v>3792</v>
      </c>
      <c r="M3128" s="188">
        <v>635</v>
      </c>
      <c r="R3128" s="260" t="s">
        <v>2953</v>
      </c>
      <c r="S3128" s="260" t="s">
        <v>2953</v>
      </c>
      <c r="Y3128" s="6" t="s">
        <v>2953</v>
      </c>
    </row>
    <row r="3129" spans="2:25">
      <c r="B3129" s="449">
        <v>5463</v>
      </c>
      <c r="C3129" s="417"/>
      <c r="D3129" s="418">
        <v>4966</v>
      </c>
      <c r="E3129" s="6" t="s">
        <v>5778</v>
      </c>
      <c r="F3129" s="65">
        <v>13</v>
      </c>
      <c r="G3129" s="65" t="s">
        <v>5861</v>
      </c>
      <c r="H3129" s="65" t="s">
        <v>3924</v>
      </c>
      <c r="J3129" s="65" t="s">
        <v>3792</v>
      </c>
      <c r="M3129" s="188">
        <v>635</v>
      </c>
      <c r="R3129" s="260" t="s">
        <v>2953</v>
      </c>
      <c r="S3129" s="260" t="s">
        <v>2953</v>
      </c>
      <c r="Y3129" s="6" t="s">
        <v>2953</v>
      </c>
    </row>
    <row r="3130" spans="2:25">
      <c r="B3130" s="449">
        <v>5464</v>
      </c>
      <c r="C3130" s="417"/>
      <c r="D3130" s="418">
        <v>5182</v>
      </c>
      <c r="E3130" s="194" t="s">
        <v>5882</v>
      </c>
      <c r="F3130" s="65">
        <v>13</v>
      </c>
      <c r="G3130" s="65" t="s">
        <v>5861</v>
      </c>
      <c r="H3130" s="65" t="s">
        <v>3924</v>
      </c>
      <c r="J3130" s="65" t="s">
        <v>3792</v>
      </c>
      <c r="M3130" s="188">
        <v>636</v>
      </c>
      <c r="R3130" s="260" t="s">
        <v>2953</v>
      </c>
      <c r="S3130" s="260" t="s">
        <v>2953</v>
      </c>
      <c r="Y3130" s="6" t="s">
        <v>2953</v>
      </c>
    </row>
    <row r="3131" spans="2:25">
      <c r="B3131" s="449">
        <v>5465</v>
      </c>
      <c r="C3131" s="417"/>
      <c r="D3131" s="418">
        <v>5183</v>
      </c>
      <c r="E3131" s="194" t="s">
        <v>5883</v>
      </c>
      <c r="F3131" s="65">
        <v>13</v>
      </c>
      <c r="G3131" s="65" t="s">
        <v>5861</v>
      </c>
      <c r="H3131" s="65" t="s">
        <v>3924</v>
      </c>
      <c r="J3131" s="65" t="s">
        <v>3792</v>
      </c>
      <c r="M3131" s="188">
        <v>636</v>
      </c>
      <c r="R3131" s="260" t="s">
        <v>2953</v>
      </c>
      <c r="S3131" s="260" t="s">
        <v>2953</v>
      </c>
      <c r="Y3131" s="6" t="s">
        <v>2953</v>
      </c>
    </row>
    <row r="3132" spans="2:25">
      <c r="B3132" s="449">
        <v>5466</v>
      </c>
      <c r="C3132" s="417"/>
      <c r="D3132" s="418">
        <v>5184</v>
      </c>
      <c r="E3132" s="6" t="s">
        <v>5884</v>
      </c>
      <c r="F3132" s="65">
        <v>13</v>
      </c>
      <c r="G3132" s="65" t="s">
        <v>5861</v>
      </c>
      <c r="H3132" s="65" t="s">
        <v>3924</v>
      </c>
      <c r="J3132" s="65" t="s">
        <v>3792</v>
      </c>
      <c r="M3132" s="188">
        <v>636</v>
      </c>
      <c r="R3132" s="260" t="s">
        <v>2953</v>
      </c>
      <c r="S3132" s="260" t="s">
        <v>2953</v>
      </c>
      <c r="Y3132" s="6" t="s">
        <v>2953</v>
      </c>
    </row>
    <row r="3133" spans="2:25">
      <c r="B3133" s="449">
        <v>5467</v>
      </c>
      <c r="C3133" s="417"/>
      <c r="D3133" s="418">
        <v>5185</v>
      </c>
      <c r="E3133" s="194" t="s">
        <v>5885</v>
      </c>
      <c r="F3133" s="65">
        <v>13</v>
      </c>
      <c r="G3133" s="65" t="s">
        <v>5861</v>
      </c>
      <c r="H3133" s="65" t="s">
        <v>5876</v>
      </c>
      <c r="J3133" s="65" t="s">
        <v>3792</v>
      </c>
      <c r="M3133" s="188">
        <v>637</v>
      </c>
      <c r="R3133" s="260" t="s">
        <v>5886</v>
      </c>
      <c r="S3133" s="260" t="s">
        <v>2953</v>
      </c>
      <c r="X3133" s="65" t="s">
        <v>5887</v>
      </c>
      <c r="Y3133" s="6" t="s">
        <v>3965</v>
      </c>
    </row>
    <row r="3134" spans="2:25">
      <c r="B3134" s="449">
        <v>5468</v>
      </c>
      <c r="C3134" s="417"/>
      <c r="D3134" s="418">
        <v>3749</v>
      </c>
      <c r="E3134" s="194" t="s">
        <v>4807</v>
      </c>
      <c r="F3134" s="65">
        <v>13</v>
      </c>
      <c r="G3134" s="65" t="s">
        <v>5861</v>
      </c>
      <c r="H3134" s="65" t="s">
        <v>3791</v>
      </c>
      <c r="J3134" s="65" t="s">
        <v>3792</v>
      </c>
      <c r="M3134" s="188">
        <v>638</v>
      </c>
      <c r="R3134" s="260" t="s">
        <v>2953</v>
      </c>
      <c r="S3134" s="260" t="s">
        <v>2953</v>
      </c>
      <c r="Y3134" s="6" t="s">
        <v>2953</v>
      </c>
    </row>
    <row r="3135" spans="2:25">
      <c r="B3135" s="449">
        <v>5469</v>
      </c>
      <c r="C3135" s="417"/>
      <c r="D3135" s="418">
        <v>3750</v>
      </c>
      <c r="E3135" s="194" t="s">
        <v>4808</v>
      </c>
      <c r="F3135" s="65">
        <v>13</v>
      </c>
      <c r="G3135" s="65" t="s">
        <v>5861</v>
      </c>
      <c r="H3135" s="65" t="s">
        <v>3791</v>
      </c>
      <c r="J3135" s="65" t="s">
        <v>3792</v>
      </c>
      <c r="M3135" s="188">
        <v>638</v>
      </c>
      <c r="R3135" s="260" t="s">
        <v>2953</v>
      </c>
      <c r="S3135" s="260" t="s">
        <v>2953</v>
      </c>
      <c r="Y3135" s="6" t="s">
        <v>2953</v>
      </c>
    </row>
    <row r="3136" spans="2:25">
      <c r="B3136" s="449">
        <v>5470</v>
      </c>
      <c r="C3136" s="417"/>
      <c r="D3136" s="418">
        <v>3751</v>
      </c>
      <c r="E3136" s="194" t="s">
        <v>4809</v>
      </c>
      <c r="F3136" s="65">
        <v>13</v>
      </c>
      <c r="G3136" s="65" t="s">
        <v>5861</v>
      </c>
      <c r="H3136" s="65" t="s">
        <v>3791</v>
      </c>
      <c r="J3136" s="65" t="s">
        <v>3792</v>
      </c>
      <c r="M3136" s="188">
        <v>638</v>
      </c>
      <c r="R3136" s="260" t="s">
        <v>2953</v>
      </c>
      <c r="S3136" s="260" t="s">
        <v>2953</v>
      </c>
      <c r="Y3136" s="6" t="s">
        <v>2953</v>
      </c>
    </row>
    <row r="3137" spans="2:25">
      <c r="B3137" s="452">
        <v>5471</v>
      </c>
      <c r="C3137" s="415"/>
      <c r="D3137" s="416">
        <v>5224</v>
      </c>
      <c r="E3137" s="194" t="s">
        <v>5888</v>
      </c>
      <c r="F3137" s="65">
        <v>13</v>
      </c>
      <c r="G3137" s="65" t="s">
        <v>5861</v>
      </c>
      <c r="H3137" s="65" t="s">
        <v>3924</v>
      </c>
      <c r="J3137" s="65" t="s">
        <v>3792</v>
      </c>
      <c r="M3137" s="188">
        <v>639</v>
      </c>
      <c r="R3137" s="260" t="s">
        <v>2953</v>
      </c>
      <c r="S3137" s="260" t="s">
        <v>2953</v>
      </c>
      <c r="W3137" s="65" t="s">
        <v>4425</v>
      </c>
      <c r="Y3137" s="6" t="s">
        <v>4427</v>
      </c>
    </row>
    <row r="3138" spans="2:25">
      <c r="B3138" s="449">
        <v>5472</v>
      </c>
      <c r="C3138" s="417"/>
      <c r="D3138" s="418">
        <v>5225</v>
      </c>
      <c r="E3138" s="194" t="s">
        <v>5889</v>
      </c>
      <c r="F3138" s="65">
        <v>13</v>
      </c>
      <c r="G3138" s="65" t="s">
        <v>5861</v>
      </c>
      <c r="H3138" s="65" t="s">
        <v>3924</v>
      </c>
      <c r="J3138" s="65" t="s">
        <v>3792</v>
      </c>
      <c r="M3138" s="188">
        <v>639</v>
      </c>
      <c r="R3138" s="260" t="s">
        <v>2953</v>
      </c>
      <c r="S3138" s="260" t="s">
        <v>2953</v>
      </c>
      <c r="Y3138" s="6" t="s">
        <v>5789</v>
      </c>
    </row>
    <row r="3139" spans="2:25">
      <c r="B3139" s="449">
        <v>5473</v>
      </c>
      <c r="C3139" s="417"/>
      <c r="D3139" s="418">
        <v>5226</v>
      </c>
      <c r="E3139" s="194" t="s">
        <v>5890</v>
      </c>
      <c r="F3139" s="65">
        <v>13</v>
      </c>
      <c r="G3139" s="65" t="s">
        <v>5861</v>
      </c>
      <c r="H3139" s="65" t="s">
        <v>3924</v>
      </c>
      <c r="J3139" s="65" t="s">
        <v>3792</v>
      </c>
      <c r="M3139" s="188">
        <v>639</v>
      </c>
      <c r="R3139" s="260" t="s">
        <v>2953</v>
      </c>
      <c r="S3139" s="260" t="s">
        <v>2953</v>
      </c>
      <c r="Y3139" s="6" t="s">
        <v>4427</v>
      </c>
    </row>
    <row r="3140" spans="2:25">
      <c r="B3140" s="449">
        <v>5474</v>
      </c>
      <c r="C3140" s="417"/>
      <c r="D3140" s="418">
        <v>5227</v>
      </c>
      <c r="E3140" s="194" t="s">
        <v>5891</v>
      </c>
      <c r="F3140" s="65">
        <v>13</v>
      </c>
      <c r="G3140" s="65" t="s">
        <v>5861</v>
      </c>
      <c r="H3140" s="65" t="s">
        <v>3924</v>
      </c>
      <c r="J3140" s="65" t="s">
        <v>3792</v>
      </c>
      <c r="M3140" s="188">
        <v>639</v>
      </c>
      <c r="R3140" s="260" t="s">
        <v>4431</v>
      </c>
      <c r="S3140" s="260" t="s">
        <v>2953</v>
      </c>
      <c r="Y3140" s="6" t="s">
        <v>5789</v>
      </c>
    </row>
    <row r="3141" spans="2:25">
      <c r="B3141" s="449">
        <v>5475</v>
      </c>
      <c r="C3141" s="417"/>
      <c r="D3141" s="418" t="e">
        <v>#N/A</v>
      </c>
      <c r="E3141" s="194" t="s">
        <v>5892</v>
      </c>
      <c r="F3141" s="65">
        <v>13</v>
      </c>
      <c r="G3141" s="65" t="s">
        <v>5861</v>
      </c>
      <c r="H3141" s="65" t="s">
        <v>3924</v>
      </c>
      <c r="J3141" s="65" t="s">
        <v>3792</v>
      </c>
      <c r="M3141" s="188">
        <v>639</v>
      </c>
      <c r="R3141" s="260" t="s">
        <v>4197</v>
      </c>
      <c r="S3141" s="260" t="s">
        <v>2953</v>
      </c>
      <c r="Y3141" s="6" t="s">
        <v>5789</v>
      </c>
    </row>
    <row r="3142" spans="2:25">
      <c r="B3142" s="449">
        <v>5476</v>
      </c>
      <c r="C3142" s="417"/>
      <c r="D3142" s="418">
        <v>5229</v>
      </c>
      <c r="E3142" s="194" t="s">
        <v>5893</v>
      </c>
      <c r="F3142" s="65">
        <v>13</v>
      </c>
      <c r="G3142" s="65" t="s">
        <v>5861</v>
      </c>
      <c r="H3142" s="65" t="s">
        <v>3924</v>
      </c>
      <c r="J3142" s="65" t="s">
        <v>3792</v>
      </c>
      <c r="M3142" s="188">
        <v>639</v>
      </c>
      <c r="R3142" s="260" t="s">
        <v>2953</v>
      </c>
      <c r="S3142" s="260" t="s">
        <v>2953</v>
      </c>
      <c r="Y3142" s="6" t="s">
        <v>5789</v>
      </c>
    </row>
    <row r="3143" spans="2:25">
      <c r="B3143" s="449">
        <v>5477</v>
      </c>
      <c r="C3143" s="417"/>
      <c r="D3143" s="418">
        <v>4991</v>
      </c>
      <c r="E3143" s="194" t="s">
        <v>5797</v>
      </c>
      <c r="F3143" s="65">
        <v>13</v>
      </c>
      <c r="G3143" s="65" t="s">
        <v>5861</v>
      </c>
      <c r="H3143" s="65" t="s">
        <v>3924</v>
      </c>
      <c r="J3143" s="65" t="s">
        <v>3792</v>
      </c>
      <c r="M3143" s="188">
        <v>640</v>
      </c>
      <c r="R3143" s="260" t="s">
        <v>2953</v>
      </c>
      <c r="S3143" s="260" t="s">
        <v>2953</v>
      </c>
      <c r="Y3143" s="6" t="s">
        <v>2953</v>
      </c>
    </row>
    <row r="3144" spans="2:25">
      <c r="B3144" s="449">
        <v>5478</v>
      </c>
      <c r="C3144" s="417"/>
      <c r="D3144" s="418">
        <v>4995</v>
      </c>
      <c r="E3144" s="194" t="s">
        <v>5798</v>
      </c>
      <c r="F3144" s="65">
        <v>13</v>
      </c>
      <c r="G3144" s="65" t="s">
        <v>5861</v>
      </c>
      <c r="H3144" s="65" t="s">
        <v>3924</v>
      </c>
      <c r="J3144" s="65" t="s">
        <v>3792</v>
      </c>
      <c r="M3144" s="188">
        <v>641</v>
      </c>
      <c r="R3144" s="260" t="s">
        <v>4048</v>
      </c>
      <c r="S3144" s="260" t="s">
        <v>3976</v>
      </c>
      <c r="Y3144" s="6" t="s">
        <v>2953</v>
      </c>
    </row>
    <row r="3145" spans="2:25">
      <c r="B3145" s="449">
        <v>5479</v>
      </c>
      <c r="C3145" s="417"/>
      <c r="D3145" s="418">
        <v>4997</v>
      </c>
      <c r="E3145" s="194" t="s">
        <v>5799</v>
      </c>
      <c r="F3145" s="65">
        <v>13</v>
      </c>
      <c r="G3145" s="65" t="s">
        <v>5861</v>
      </c>
      <c r="H3145" s="65" t="s">
        <v>3924</v>
      </c>
      <c r="J3145" s="65" t="s">
        <v>3792</v>
      </c>
      <c r="M3145" s="188">
        <v>642</v>
      </c>
      <c r="P3145" s="455" t="s">
        <v>4038</v>
      </c>
      <c r="R3145" s="260" t="s">
        <v>2953</v>
      </c>
      <c r="S3145" s="260" t="s">
        <v>3226</v>
      </c>
      <c r="Y3145" s="6" t="s">
        <v>2953</v>
      </c>
    </row>
    <row r="3146" spans="2:25">
      <c r="B3146" s="449">
        <v>5480</v>
      </c>
      <c r="C3146" s="417"/>
      <c r="D3146" s="418">
        <v>5000</v>
      </c>
      <c r="E3146" s="194" t="s">
        <v>5800</v>
      </c>
      <c r="F3146" s="65">
        <v>13</v>
      </c>
      <c r="G3146" s="65" t="s">
        <v>5861</v>
      </c>
      <c r="H3146" s="65" t="s">
        <v>3924</v>
      </c>
      <c r="J3146" s="65" t="s">
        <v>3792</v>
      </c>
      <c r="M3146" s="188">
        <v>643</v>
      </c>
      <c r="P3146" s="455" t="s">
        <v>3225</v>
      </c>
      <c r="R3146" s="260" t="s">
        <v>2953</v>
      </c>
      <c r="S3146" s="260" t="s">
        <v>2953</v>
      </c>
      <c r="X3146" s="65" t="s">
        <v>4416</v>
      </c>
      <c r="Y3146" s="6" t="s">
        <v>2953</v>
      </c>
    </row>
    <row r="3147" spans="2:25">
      <c r="B3147" s="449">
        <v>5481</v>
      </c>
      <c r="C3147" s="417"/>
      <c r="D3147" s="418">
        <v>5001</v>
      </c>
      <c r="E3147" s="6" t="s">
        <v>5801</v>
      </c>
      <c r="F3147" s="65">
        <v>13</v>
      </c>
      <c r="G3147" s="65" t="s">
        <v>5861</v>
      </c>
      <c r="H3147" s="65" t="s">
        <v>3924</v>
      </c>
      <c r="J3147" s="65" t="s">
        <v>3792</v>
      </c>
      <c r="M3147" s="188">
        <v>643</v>
      </c>
      <c r="P3147" s="455" t="s">
        <v>3225</v>
      </c>
      <c r="R3147" s="260" t="s">
        <v>2953</v>
      </c>
      <c r="S3147" s="260" t="s">
        <v>2953</v>
      </c>
      <c r="X3147" s="65" t="s">
        <v>4416</v>
      </c>
      <c r="Y3147" s="6" t="s">
        <v>2953</v>
      </c>
    </row>
    <row r="3148" spans="2:25">
      <c r="B3148" s="449">
        <v>5482</v>
      </c>
      <c r="C3148" s="417"/>
      <c r="D3148" s="418">
        <v>5002</v>
      </c>
      <c r="E3148" s="194" t="s">
        <v>5802</v>
      </c>
      <c r="F3148" s="65">
        <v>13</v>
      </c>
      <c r="G3148" s="65" t="s">
        <v>5861</v>
      </c>
      <c r="H3148" s="65" t="s">
        <v>3924</v>
      </c>
      <c r="J3148" s="65" t="s">
        <v>3792</v>
      </c>
      <c r="M3148" s="188">
        <v>643</v>
      </c>
      <c r="P3148" s="455" t="s">
        <v>3225</v>
      </c>
      <c r="R3148" s="260" t="s">
        <v>2953</v>
      </c>
      <c r="S3148" s="260" t="s">
        <v>2953</v>
      </c>
      <c r="X3148" s="65" t="s">
        <v>4416</v>
      </c>
      <c r="Y3148" s="6" t="s">
        <v>2953</v>
      </c>
    </row>
    <row r="3149" spans="2:25">
      <c r="B3149" s="449">
        <v>5483</v>
      </c>
      <c r="C3149" s="417"/>
      <c r="D3149" s="418">
        <v>5003</v>
      </c>
      <c r="E3149" s="6" t="s">
        <v>5803</v>
      </c>
      <c r="F3149" s="65">
        <v>13</v>
      </c>
      <c r="G3149" s="65" t="s">
        <v>5861</v>
      </c>
      <c r="H3149" s="65" t="s">
        <v>3924</v>
      </c>
      <c r="J3149" s="65" t="s">
        <v>3792</v>
      </c>
      <c r="M3149" s="188">
        <v>643</v>
      </c>
      <c r="P3149" s="455" t="s">
        <v>3225</v>
      </c>
      <c r="R3149" s="260" t="s">
        <v>2953</v>
      </c>
      <c r="S3149" s="260" t="s">
        <v>2953</v>
      </c>
      <c r="X3149" s="65" t="s">
        <v>4416</v>
      </c>
      <c r="Y3149" s="6" t="s">
        <v>2953</v>
      </c>
    </row>
    <row r="3150" spans="2:25">
      <c r="B3150" s="449">
        <v>5484</v>
      </c>
      <c r="C3150" s="417"/>
      <c r="D3150" s="418">
        <v>5005</v>
      </c>
      <c r="E3150" s="6" t="s">
        <v>5804</v>
      </c>
      <c r="F3150" s="65">
        <v>13</v>
      </c>
      <c r="G3150" s="65" t="s">
        <v>5861</v>
      </c>
      <c r="H3150" s="65" t="s">
        <v>3924</v>
      </c>
      <c r="J3150" s="65" t="s">
        <v>3792</v>
      </c>
      <c r="M3150" s="188">
        <v>644</v>
      </c>
      <c r="R3150" s="260" t="s">
        <v>4000</v>
      </c>
      <c r="S3150" s="260" t="s">
        <v>2953</v>
      </c>
      <c r="Y3150" s="6" t="s">
        <v>4004</v>
      </c>
    </row>
    <row r="3151" spans="2:25">
      <c r="B3151" s="449">
        <v>5485</v>
      </c>
      <c r="C3151" s="417"/>
      <c r="D3151" s="418">
        <v>5007</v>
      </c>
      <c r="E3151" s="194" t="s">
        <v>5807</v>
      </c>
      <c r="F3151" s="65">
        <v>13</v>
      </c>
      <c r="G3151" s="65" t="s">
        <v>5861</v>
      </c>
      <c r="H3151" s="65" t="s">
        <v>3924</v>
      </c>
      <c r="J3151" s="65" t="s">
        <v>3792</v>
      </c>
      <c r="M3151" s="188">
        <v>645</v>
      </c>
      <c r="R3151" s="260" t="s">
        <v>5808</v>
      </c>
      <c r="S3151" s="260" t="s">
        <v>3100</v>
      </c>
      <c r="Y3151" s="6" t="s">
        <v>4158</v>
      </c>
    </row>
    <row r="3152" spans="2:25">
      <c r="B3152" s="449">
        <v>5486</v>
      </c>
      <c r="C3152" s="417"/>
      <c r="D3152" s="418">
        <v>5009</v>
      </c>
      <c r="E3152" s="194" t="s">
        <v>5809</v>
      </c>
      <c r="F3152" s="65">
        <v>13</v>
      </c>
      <c r="G3152" s="65" t="s">
        <v>5861</v>
      </c>
      <c r="H3152" s="65" t="s">
        <v>3924</v>
      </c>
      <c r="J3152" s="65" t="s">
        <v>3792</v>
      </c>
      <c r="M3152" s="188">
        <v>646</v>
      </c>
      <c r="R3152" s="260" t="s">
        <v>5810</v>
      </c>
      <c r="S3152" s="260" t="s">
        <v>2953</v>
      </c>
      <c r="Y3152" s="6" t="s">
        <v>4004</v>
      </c>
    </row>
    <row r="3153" spans="2:25">
      <c r="B3153" s="449">
        <v>5487</v>
      </c>
      <c r="C3153" s="417"/>
      <c r="D3153" s="418">
        <v>5011</v>
      </c>
      <c r="E3153" s="194" t="s">
        <v>5811</v>
      </c>
      <c r="F3153" s="65">
        <v>13</v>
      </c>
      <c r="G3153" s="65" t="s">
        <v>5861</v>
      </c>
      <c r="H3153" s="65" t="s">
        <v>3791</v>
      </c>
      <c r="J3153" s="65" t="s">
        <v>3792</v>
      </c>
      <c r="M3153" s="188">
        <v>647</v>
      </c>
      <c r="R3153" s="260" t="s">
        <v>5812</v>
      </c>
      <c r="S3153" s="260" t="s">
        <v>2953</v>
      </c>
      <c r="Y3153" s="6" t="s">
        <v>4004</v>
      </c>
    </row>
    <row r="3154" spans="2:25">
      <c r="B3154" s="449">
        <v>5488</v>
      </c>
      <c r="C3154" s="417"/>
      <c r="D3154" s="418">
        <v>5241</v>
      </c>
      <c r="E3154" s="6" t="s">
        <v>5894</v>
      </c>
      <c r="F3154" s="65">
        <v>13</v>
      </c>
      <c r="G3154" s="65" t="s">
        <v>5861</v>
      </c>
      <c r="H3154" s="65" t="s">
        <v>3924</v>
      </c>
      <c r="J3154" s="65" t="s">
        <v>3792</v>
      </c>
      <c r="M3154" s="188">
        <v>648</v>
      </c>
      <c r="R3154" s="260" t="s">
        <v>5895</v>
      </c>
      <c r="S3154" s="260" t="s">
        <v>2953</v>
      </c>
      <c r="Y3154" s="6" t="s">
        <v>4109</v>
      </c>
    </row>
    <row r="3155" spans="2:25">
      <c r="B3155" s="449">
        <v>5489</v>
      </c>
      <c r="C3155" s="417"/>
      <c r="D3155" s="418">
        <v>5015</v>
      </c>
      <c r="E3155" s="194" t="s">
        <v>5814</v>
      </c>
      <c r="F3155" s="65">
        <v>13</v>
      </c>
      <c r="G3155" s="65" t="s">
        <v>5861</v>
      </c>
      <c r="H3155" s="65" t="s">
        <v>3924</v>
      </c>
      <c r="J3155" s="65" t="s">
        <v>3792</v>
      </c>
      <c r="M3155" s="188">
        <v>649</v>
      </c>
      <c r="R3155" s="260" t="s">
        <v>2953</v>
      </c>
      <c r="S3155" s="260" t="s">
        <v>2953</v>
      </c>
      <c r="Y3155" s="6" t="s">
        <v>2953</v>
      </c>
    </row>
    <row r="3156" spans="2:25">
      <c r="B3156" s="449">
        <v>5490</v>
      </c>
      <c r="C3156" s="417"/>
      <c r="D3156" s="418">
        <v>5016</v>
      </c>
      <c r="E3156" s="6" t="s">
        <v>5815</v>
      </c>
      <c r="F3156" s="65">
        <v>13</v>
      </c>
      <c r="G3156" s="65" t="s">
        <v>5861</v>
      </c>
      <c r="H3156" s="65" t="s">
        <v>3924</v>
      </c>
      <c r="J3156" s="65" t="s">
        <v>3792</v>
      </c>
      <c r="M3156" s="188">
        <v>649</v>
      </c>
      <c r="R3156" s="260" t="s">
        <v>2953</v>
      </c>
      <c r="S3156" s="260" t="s">
        <v>2953</v>
      </c>
      <c r="Y3156" s="6" t="s">
        <v>2953</v>
      </c>
    </row>
    <row r="3157" spans="2:25">
      <c r="B3157" s="449">
        <v>5491</v>
      </c>
      <c r="C3157" s="417"/>
      <c r="D3157" s="418">
        <v>5017</v>
      </c>
      <c r="E3157" s="6" t="s">
        <v>5816</v>
      </c>
      <c r="F3157" s="65">
        <v>13</v>
      </c>
      <c r="G3157" s="65" t="s">
        <v>5861</v>
      </c>
      <c r="H3157" s="65" t="s">
        <v>3924</v>
      </c>
      <c r="J3157" s="65" t="s">
        <v>3792</v>
      </c>
      <c r="M3157" s="188">
        <v>650</v>
      </c>
      <c r="R3157" s="260" t="s">
        <v>2953</v>
      </c>
      <c r="S3157" s="260" t="s">
        <v>2953</v>
      </c>
      <c r="Y3157" s="6" t="s">
        <v>2953</v>
      </c>
    </row>
    <row r="3158" spans="2:25">
      <c r="B3158" s="449">
        <v>5492</v>
      </c>
      <c r="C3158" s="417"/>
      <c r="D3158" s="418">
        <v>5018</v>
      </c>
      <c r="E3158" s="6" t="s">
        <v>5817</v>
      </c>
      <c r="F3158" s="65">
        <v>13</v>
      </c>
      <c r="G3158" s="65" t="s">
        <v>5861</v>
      </c>
      <c r="H3158" s="65" t="s">
        <v>3924</v>
      </c>
      <c r="J3158" s="65" t="s">
        <v>3792</v>
      </c>
      <c r="M3158" s="188">
        <v>650</v>
      </c>
      <c r="R3158" s="260" t="s">
        <v>2953</v>
      </c>
      <c r="S3158" s="260" t="s">
        <v>2953</v>
      </c>
      <c r="Y3158" s="6" t="s">
        <v>2953</v>
      </c>
    </row>
    <row r="3159" spans="2:25">
      <c r="B3159" s="449">
        <v>5493</v>
      </c>
      <c r="C3159" s="417"/>
      <c r="D3159" s="418">
        <v>5019</v>
      </c>
      <c r="E3159" s="6" t="s">
        <v>5818</v>
      </c>
      <c r="F3159" s="65">
        <v>13</v>
      </c>
      <c r="G3159" s="65" t="s">
        <v>5861</v>
      </c>
      <c r="H3159" s="65" t="s">
        <v>3924</v>
      </c>
      <c r="J3159" s="65" t="s">
        <v>3792</v>
      </c>
      <c r="M3159" s="188">
        <v>651</v>
      </c>
      <c r="R3159" s="260" t="s">
        <v>2953</v>
      </c>
      <c r="S3159" s="260" t="s">
        <v>2953</v>
      </c>
      <c r="Y3159" s="6" t="s">
        <v>2953</v>
      </c>
    </row>
    <row r="3160" spans="2:25">
      <c r="B3160" s="449">
        <v>5494</v>
      </c>
      <c r="C3160" s="417"/>
      <c r="D3160" s="418">
        <v>5021</v>
      </c>
      <c r="E3160" s="6" t="s">
        <v>5819</v>
      </c>
      <c r="F3160" s="65">
        <v>13</v>
      </c>
      <c r="G3160" s="65" t="s">
        <v>5861</v>
      </c>
      <c r="H3160" s="65" t="s">
        <v>3924</v>
      </c>
      <c r="J3160" s="65" t="s">
        <v>3792</v>
      </c>
      <c r="M3160" s="188">
        <v>651</v>
      </c>
      <c r="R3160" s="260" t="s">
        <v>2953</v>
      </c>
      <c r="S3160" s="260" t="s">
        <v>2953</v>
      </c>
      <c r="Y3160" s="6" t="s">
        <v>2953</v>
      </c>
    </row>
    <row r="3161" spans="2:25">
      <c r="B3161" s="449">
        <v>5495</v>
      </c>
      <c r="C3161" s="417"/>
      <c r="D3161" s="418">
        <v>5023</v>
      </c>
      <c r="E3161" s="6" t="s">
        <v>5820</v>
      </c>
      <c r="F3161" s="65">
        <v>13</v>
      </c>
      <c r="G3161" s="65" t="s">
        <v>5861</v>
      </c>
      <c r="H3161" s="65" t="s">
        <v>3924</v>
      </c>
      <c r="J3161" s="65" t="s">
        <v>3792</v>
      </c>
      <c r="M3161" s="188">
        <v>651</v>
      </c>
      <c r="R3161" s="260" t="s">
        <v>2953</v>
      </c>
      <c r="S3161" s="260" t="s">
        <v>2953</v>
      </c>
      <c r="Y3161" s="6" t="s">
        <v>2953</v>
      </c>
    </row>
    <row r="3162" spans="2:25">
      <c r="B3162" s="449">
        <v>5496</v>
      </c>
      <c r="C3162" s="417"/>
      <c r="D3162" s="418">
        <v>5024</v>
      </c>
      <c r="E3162" s="6" t="s">
        <v>5821</v>
      </c>
      <c r="F3162" s="65">
        <v>13</v>
      </c>
      <c r="G3162" s="65" t="s">
        <v>5861</v>
      </c>
      <c r="H3162" s="65" t="s">
        <v>3924</v>
      </c>
      <c r="J3162" s="65" t="s">
        <v>3792</v>
      </c>
      <c r="M3162" s="188">
        <v>651</v>
      </c>
      <c r="R3162" s="260" t="s">
        <v>2953</v>
      </c>
      <c r="S3162" s="260" t="s">
        <v>2953</v>
      </c>
      <c r="Y3162" s="6" t="s">
        <v>2953</v>
      </c>
    </row>
    <row r="3163" spans="2:25">
      <c r="B3163" s="449">
        <v>5497</v>
      </c>
      <c r="C3163" s="417"/>
      <c r="D3163" s="418">
        <v>5026</v>
      </c>
      <c r="E3163" s="6" t="s">
        <v>5859</v>
      </c>
      <c r="F3163" s="65">
        <v>13</v>
      </c>
      <c r="G3163" s="65" t="s">
        <v>5861</v>
      </c>
      <c r="H3163" s="65" t="s">
        <v>3924</v>
      </c>
      <c r="J3163" s="65" t="s">
        <v>3792</v>
      </c>
      <c r="M3163" s="188">
        <v>651</v>
      </c>
      <c r="R3163" s="260" t="s">
        <v>2953</v>
      </c>
      <c r="S3163" s="260" t="s">
        <v>2953</v>
      </c>
      <c r="Y3163" s="6" t="s">
        <v>2953</v>
      </c>
    </row>
    <row r="3164" spans="2:25">
      <c r="B3164" s="449">
        <v>5498</v>
      </c>
      <c r="C3164" s="417"/>
      <c r="D3164" s="418">
        <v>5027</v>
      </c>
      <c r="E3164" s="6" t="s">
        <v>5822</v>
      </c>
      <c r="F3164" s="65">
        <v>13</v>
      </c>
      <c r="G3164" s="65" t="s">
        <v>5861</v>
      </c>
      <c r="H3164" s="65" t="s">
        <v>3924</v>
      </c>
      <c r="J3164" s="65" t="s">
        <v>3792</v>
      </c>
      <c r="M3164" s="188">
        <v>652</v>
      </c>
      <c r="R3164" s="260" t="s">
        <v>2953</v>
      </c>
      <c r="S3164" s="260" t="s">
        <v>2953</v>
      </c>
      <c r="Y3164" s="6" t="s">
        <v>2953</v>
      </c>
    </row>
    <row r="3165" spans="2:25">
      <c r="B3165" s="449">
        <v>5499</v>
      </c>
      <c r="C3165" s="417"/>
      <c r="D3165" s="418">
        <v>5029</v>
      </c>
      <c r="E3165" s="6" t="s">
        <v>5823</v>
      </c>
      <c r="F3165" s="65">
        <v>13</v>
      </c>
      <c r="G3165" s="65" t="s">
        <v>5861</v>
      </c>
      <c r="H3165" s="65" t="s">
        <v>3924</v>
      </c>
      <c r="J3165" s="65" t="s">
        <v>3792</v>
      </c>
      <c r="M3165" s="188">
        <v>652</v>
      </c>
      <c r="R3165" s="260" t="s">
        <v>2953</v>
      </c>
      <c r="S3165" s="260" t="s">
        <v>2953</v>
      </c>
      <c r="Y3165" s="6" t="s">
        <v>2953</v>
      </c>
    </row>
    <row r="3166" spans="2:25">
      <c r="B3166" s="449">
        <v>5500</v>
      </c>
      <c r="C3166" s="417"/>
      <c r="D3166" s="418">
        <v>5030</v>
      </c>
      <c r="E3166" s="6" t="s">
        <v>5824</v>
      </c>
      <c r="F3166" s="65">
        <v>13</v>
      </c>
      <c r="G3166" s="65" t="s">
        <v>5861</v>
      </c>
      <c r="H3166" s="65" t="s">
        <v>3924</v>
      </c>
      <c r="J3166" s="65" t="s">
        <v>3792</v>
      </c>
      <c r="M3166" s="188">
        <v>652</v>
      </c>
      <c r="R3166" s="260" t="s">
        <v>2953</v>
      </c>
      <c r="S3166" s="260" t="s">
        <v>2953</v>
      </c>
      <c r="Y3166" s="6" t="s">
        <v>2953</v>
      </c>
    </row>
    <row r="3167" spans="2:25">
      <c r="B3167" s="449">
        <v>5501</v>
      </c>
      <c r="C3167" s="417"/>
      <c r="D3167" s="418">
        <v>5254</v>
      </c>
      <c r="E3167" s="194" t="s">
        <v>5896</v>
      </c>
      <c r="F3167" s="65">
        <v>13</v>
      </c>
      <c r="G3167" s="65" t="s">
        <v>5861</v>
      </c>
      <c r="H3167" s="65" t="s">
        <v>3924</v>
      </c>
      <c r="J3167" s="65" t="s">
        <v>3792</v>
      </c>
      <c r="M3167" s="188">
        <v>653</v>
      </c>
      <c r="R3167" s="260" t="s">
        <v>2953</v>
      </c>
      <c r="S3167" s="260" t="s">
        <v>2953</v>
      </c>
      <c r="Y3167" s="6" t="s">
        <v>2953</v>
      </c>
    </row>
    <row r="3168" spans="2:25">
      <c r="B3168" s="449">
        <v>5502</v>
      </c>
      <c r="C3168" s="417"/>
      <c r="D3168" s="418">
        <v>5108</v>
      </c>
      <c r="E3168" s="194" t="s">
        <v>5826</v>
      </c>
      <c r="F3168" s="65">
        <v>13</v>
      </c>
      <c r="G3168" s="65" t="s">
        <v>5861</v>
      </c>
      <c r="H3168" s="65" t="s">
        <v>3924</v>
      </c>
      <c r="J3168" s="65" t="s">
        <v>3792</v>
      </c>
      <c r="M3168" s="188">
        <v>654</v>
      </c>
      <c r="R3168" s="260" t="s">
        <v>2953</v>
      </c>
      <c r="S3168" s="260" t="s">
        <v>2953</v>
      </c>
      <c r="Y3168" s="6" t="s">
        <v>2953</v>
      </c>
    </row>
    <row r="3169" spans="1:25">
      <c r="B3169" s="449">
        <v>5503</v>
      </c>
      <c r="C3169" s="417"/>
      <c r="D3169" s="418">
        <v>5109</v>
      </c>
      <c r="E3169" s="6" t="s">
        <v>5827</v>
      </c>
      <c r="F3169" s="65">
        <v>13</v>
      </c>
      <c r="G3169" s="65" t="s">
        <v>5861</v>
      </c>
      <c r="H3169" s="65" t="s">
        <v>3791</v>
      </c>
      <c r="J3169" s="65" t="s">
        <v>3792</v>
      </c>
      <c r="M3169" s="188">
        <v>655</v>
      </c>
      <c r="R3169" s="260" t="s">
        <v>2953</v>
      </c>
      <c r="S3169" s="260" t="s">
        <v>2953</v>
      </c>
      <c r="Y3169" s="6" t="s">
        <v>2953</v>
      </c>
    </row>
    <row r="3170" spans="1:25">
      <c r="B3170" s="449">
        <v>5504</v>
      </c>
      <c r="C3170" s="417"/>
      <c r="D3170" s="418">
        <v>5257</v>
      </c>
      <c r="E3170" s="194" t="s">
        <v>5897</v>
      </c>
      <c r="F3170" s="65">
        <v>13</v>
      </c>
      <c r="G3170" s="65" t="s">
        <v>5861</v>
      </c>
      <c r="H3170" s="65" t="s">
        <v>3924</v>
      </c>
      <c r="J3170" s="65" t="s">
        <v>3792</v>
      </c>
      <c r="M3170" s="188">
        <v>656</v>
      </c>
      <c r="P3170" s="455" t="s">
        <v>5829</v>
      </c>
      <c r="R3170" s="260" t="s">
        <v>3991</v>
      </c>
      <c r="S3170" s="260" t="s">
        <v>5830</v>
      </c>
      <c r="Y3170" s="6" t="s">
        <v>4004</v>
      </c>
    </row>
    <row r="3171" spans="1:25">
      <c r="B3171" s="449">
        <v>5505</v>
      </c>
      <c r="C3171" s="417"/>
      <c r="D3171" s="418">
        <v>5111</v>
      </c>
      <c r="E3171" s="194" t="s">
        <v>5831</v>
      </c>
      <c r="F3171" s="65">
        <v>13</v>
      </c>
      <c r="G3171" s="65" t="s">
        <v>5861</v>
      </c>
      <c r="H3171" s="65" t="s">
        <v>3924</v>
      </c>
      <c r="J3171" s="65" t="s">
        <v>3792</v>
      </c>
      <c r="M3171" s="188">
        <v>657</v>
      </c>
      <c r="R3171" s="260" t="s">
        <v>2953</v>
      </c>
      <c r="S3171" s="260" t="s">
        <v>2953</v>
      </c>
      <c r="Y3171" s="6" t="s">
        <v>2953</v>
      </c>
    </row>
    <row r="3172" spans="1:25">
      <c r="B3172" s="449">
        <v>5506</v>
      </c>
      <c r="C3172" s="417"/>
      <c r="D3172" s="418">
        <v>5112</v>
      </c>
      <c r="E3172" s="6" t="s">
        <v>5832</v>
      </c>
      <c r="F3172" s="65">
        <v>13</v>
      </c>
      <c r="G3172" s="65" t="s">
        <v>5861</v>
      </c>
      <c r="H3172" s="65" t="s">
        <v>3924</v>
      </c>
      <c r="J3172" s="65" t="s">
        <v>3792</v>
      </c>
      <c r="M3172" s="188">
        <v>658</v>
      </c>
      <c r="P3172" s="455" t="s">
        <v>5829</v>
      </c>
      <c r="R3172" s="260" t="s">
        <v>3991</v>
      </c>
      <c r="S3172" s="260" t="s">
        <v>3992</v>
      </c>
      <c r="Y3172" s="6" t="s">
        <v>4004</v>
      </c>
    </row>
    <row r="3173" spans="1:25">
      <c r="B3173" s="449">
        <v>5507</v>
      </c>
      <c r="C3173" s="417"/>
      <c r="D3173" s="418">
        <v>5113</v>
      </c>
      <c r="E3173" s="6" t="s">
        <v>5833</v>
      </c>
      <c r="F3173" s="65">
        <v>13</v>
      </c>
      <c r="G3173" s="65" t="s">
        <v>5861</v>
      </c>
      <c r="H3173" s="65" t="s">
        <v>3924</v>
      </c>
      <c r="J3173" s="65" t="s">
        <v>3792</v>
      </c>
      <c r="M3173" s="188">
        <v>659</v>
      </c>
      <c r="R3173" s="260" t="s">
        <v>5834</v>
      </c>
      <c r="S3173" s="260" t="s">
        <v>3992</v>
      </c>
      <c r="Y3173" s="6" t="s">
        <v>4004</v>
      </c>
    </row>
    <row r="3174" spans="1:25" s="216" customFormat="1">
      <c r="A3174" s="215"/>
      <c r="B3174" s="449">
        <v>5508</v>
      </c>
      <c r="C3174" s="417"/>
      <c r="D3174" s="418">
        <v>5404</v>
      </c>
      <c r="E3174" s="216" t="s">
        <v>5898</v>
      </c>
      <c r="F3174" s="216">
        <v>12</v>
      </c>
      <c r="G3174" s="216" t="s">
        <v>725</v>
      </c>
      <c r="H3174" s="216" t="s">
        <v>3924</v>
      </c>
      <c r="J3174" s="216" t="s">
        <v>3792</v>
      </c>
      <c r="M3174" s="220">
        <v>660</v>
      </c>
      <c r="P3174" s="455"/>
      <c r="R3174" s="260" t="s">
        <v>2953</v>
      </c>
      <c r="S3174" s="260" t="s">
        <v>2953</v>
      </c>
      <c r="Y3174" s="6" t="s">
        <v>2953</v>
      </c>
    </row>
    <row r="3175" spans="1:25">
      <c r="B3175" s="449">
        <v>5509</v>
      </c>
      <c r="C3175" s="417"/>
      <c r="D3175" s="418">
        <v>5405</v>
      </c>
      <c r="E3175" s="65" t="s">
        <v>5899</v>
      </c>
      <c r="F3175" s="65">
        <v>12</v>
      </c>
      <c r="G3175" s="65" t="s">
        <v>725</v>
      </c>
      <c r="H3175" s="194" t="s">
        <v>3924</v>
      </c>
      <c r="I3175" s="194"/>
      <c r="J3175" s="194" t="s">
        <v>3792</v>
      </c>
      <c r="M3175" s="188">
        <v>661</v>
      </c>
      <c r="R3175" s="260" t="s">
        <v>2953</v>
      </c>
      <c r="S3175" s="260" t="s">
        <v>2953</v>
      </c>
      <c r="Y3175" s="6" t="s">
        <v>2953</v>
      </c>
    </row>
    <row r="3176" spans="1:25">
      <c r="B3176" s="449">
        <v>5510</v>
      </c>
      <c r="C3176" s="417"/>
      <c r="D3176" s="418">
        <v>5411</v>
      </c>
      <c r="E3176" s="65" t="s">
        <v>5900</v>
      </c>
      <c r="F3176" s="65">
        <v>12</v>
      </c>
      <c r="G3176" s="65" t="s">
        <v>725</v>
      </c>
      <c r="H3176" s="194" t="s">
        <v>3924</v>
      </c>
      <c r="I3176" s="194"/>
      <c r="J3176" s="194" t="s">
        <v>3792</v>
      </c>
      <c r="M3176" s="188">
        <v>667</v>
      </c>
      <c r="P3176" s="455" t="s">
        <v>4282</v>
      </c>
      <c r="R3176" s="260" t="s">
        <v>2953</v>
      </c>
      <c r="S3176" s="260" t="s">
        <v>2953</v>
      </c>
      <c r="Y3176" s="6" t="s">
        <v>2953</v>
      </c>
    </row>
    <row r="3177" spans="1:25">
      <c r="B3177" s="449">
        <v>5511</v>
      </c>
      <c r="C3177" s="417"/>
      <c r="D3177" s="418">
        <v>5417</v>
      </c>
      <c r="E3177" s="194" t="s">
        <v>5901</v>
      </c>
      <c r="F3177" s="65">
        <v>12</v>
      </c>
      <c r="G3177" s="65" t="s">
        <v>725</v>
      </c>
      <c r="H3177" s="194" t="s">
        <v>3924</v>
      </c>
      <c r="I3177" s="194"/>
      <c r="J3177" s="194" t="s">
        <v>3792</v>
      </c>
      <c r="M3177" s="188">
        <v>673</v>
      </c>
      <c r="R3177" s="260" t="s">
        <v>4253</v>
      </c>
      <c r="S3177" s="260" t="s">
        <v>2953</v>
      </c>
      <c r="Y3177" s="6" t="s">
        <v>2953</v>
      </c>
    </row>
    <row r="3178" spans="1:25">
      <c r="B3178" s="449">
        <v>5512</v>
      </c>
      <c r="C3178" s="417"/>
      <c r="D3178" s="418">
        <v>5418</v>
      </c>
      <c r="E3178" s="194" t="s">
        <v>5902</v>
      </c>
      <c r="F3178" s="65">
        <v>12</v>
      </c>
      <c r="G3178" s="65" t="s">
        <v>725</v>
      </c>
      <c r="H3178" s="194" t="s">
        <v>3924</v>
      </c>
      <c r="I3178" s="194"/>
      <c r="J3178" s="194" t="s">
        <v>3792</v>
      </c>
      <c r="M3178" s="188">
        <v>674</v>
      </c>
      <c r="R3178" s="260" t="s">
        <v>4253</v>
      </c>
      <c r="S3178" s="260" t="s">
        <v>2953</v>
      </c>
      <c r="X3178" s="65" t="s">
        <v>3975</v>
      </c>
      <c r="Y3178" s="6" t="s">
        <v>2953</v>
      </c>
    </row>
    <row r="3179" spans="1:25">
      <c r="B3179" s="449">
        <v>5513</v>
      </c>
      <c r="C3179" s="417"/>
      <c r="D3179" s="418">
        <v>5419</v>
      </c>
      <c r="E3179" s="65" t="s">
        <v>5903</v>
      </c>
      <c r="F3179" s="65">
        <v>12</v>
      </c>
      <c r="G3179" s="65" t="s">
        <v>725</v>
      </c>
      <c r="H3179" s="194" t="s">
        <v>3924</v>
      </c>
      <c r="I3179" s="194"/>
      <c r="J3179" s="194" t="s">
        <v>3792</v>
      </c>
      <c r="M3179" s="188">
        <v>675</v>
      </c>
      <c r="R3179" s="260" t="s">
        <v>5904</v>
      </c>
      <c r="S3179" s="260" t="s">
        <v>2953</v>
      </c>
      <c r="Y3179" s="6" t="s">
        <v>2953</v>
      </c>
    </row>
    <row r="3180" spans="1:25">
      <c r="B3180" s="449">
        <v>5514</v>
      </c>
      <c r="C3180" s="417"/>
      <c r="D3180" s="418">
        <v>5420</v>
      </c>
      <c r="E3180" s="65" t="s">
        <v>5905</v>
      </c>
      <c r="F3180" s="65">
        <v>12</v>
      </c>
      <c r="G3180" s="65" t="s">
        <v>725</v>
      </c>
      <c r="H3180" s="65" t="s">
        <v>3791</v>
      </c>
      <c r="J3180" s="194" t="s">
        <v>3792</v>
      </c>
      <c r="M3180" s="188">
        <v>676</v>
      </c>
      <c r="R3180" s="260" t="s">
        <v>4006</v>
      </c>
      <c r="S3180" s="260" t="s">
        <v>2953</v>
      </c>
      <c r="Y3180" s="6" t="s">
        <v>3039</v>
      </c>
    </row>
    <row r="3181" spans="1:25">
      <c r="B3181" s="449">
        <v>5515</v>
      </c>
      <c r="C3181" s="417"/>
      <c r="D3181" s="418">
        <v>5421</v>
      </c>
      <c r="E3181" s="194" t="s">
        <v>5906</v>
      </c>
      <c r="F3181" s="65">
        <v>12</v>
      </c>
      <c r="G3181" s="65" t="s">
        <v>725</v>
      </c>
      <c r="H3181" s="65" t="s">
        <v>3924</v>
      </c>
      <c r="J3181" s="194" t="s">
        <v>3792</v>
      </c>
      <c r="M3181" s="188">
        <v>677</v>
      </c>
      <c r="R3181" s="260" t="s">
        <v>2953</v>
      </c>
      <c r="S3181" s="260" t="s">
        <v>2953</v>
      </c>
      <c r="Y3181" s="6" t="s">
        <v>2953</v>
      </c>
    </row>
    <row r="3182" spans="1:25">
      <c r="B3182" s="449">
        <v>5516</v>
      </c>
      <c r="C3182" s="417"/>
      <c r="D3182" s="418">
        <v>5422</v>
      </c>
      <c r="E3182" s="194" t="s">
        <v>5907</v>
      </c>
      <c r="F3182" s="65">
        <v>12</v>
      </c>
      <c r="G3182" s="65" t="s">
        <v>725</v>
      </c>
      <c r="H3182" s="65" t="s">
        <v>3924</v>
      </c>
      <c r="J3182" s="194" t="s">
        <v>3792</v>
      </c>
      <c r="M3182" s="188">
        <v>678</v>
      </c>
      <c r="R3182" s="260" t="s">
        <v>4253</v>
      </c>
      <c r="S3182" s="260" t="s">
        <v>2953</v>
      </c>
      <c r="Y3182" s="6" t="s">
        <v>2953</v>
      </c>
    </row>
    <row r="3183" spans="1:25">
      <c r="B3183" s="449">
        <v>5517</v>
      </c>
      <c r="C3183" s="417"/>
      <c r="D3183" s="418">
        <v>5423</v>
      </c>
      <c r="E3183" s="194" t="s">
        <v>5908</v>
      </c>
      <c r="F3183" s="65">
        <v>12</v>
      </c>
      <c r="G3183" s="65" t="s">
        <v>725</v>
      </c>
      <c r="H3183" s="65" t="s">
        <v>3924</v>
      </c>
      <c r="J3183" s="194" t="s">
        <v>3792</v>
      </c>
      <c r="M3183" s="188">
        <v>679</v>
      </c>
      <c r="R3183" s="260" t="s">
        <v>4253</v>
      </c>
      <c r="S3183" s="260" t="s">
        <v>2953</v>
      </c>
      <c r="Y3183" s="6" t="s">
        <v>2953</v>
      </c>
    </row>
    <row r="3184" spans="1:25">
      <c r="B3184" s="449">
        <v>5518</v>
      </c>
      <c r="C3184" s="417"/>
      <c r="D3184" s="418">
        <v>5424</v>
      </c>
      <c r="E3184" s="6" t="s">
        <v>5909</v>
      </c>
      <c r="F3184" s="65">
        <v>12</v>
      </c>
      <c r="G3184" s="65" t="s">
        <v>725</v>
      </c>
      <c r="H3184" s="65" t="s">
        <v>3924</v>
      </c>
      <c r="J3184" s="194" t="s">
        <v>3792</v>
      </c>
      <c r="M3184" s="188">
        <v>680</v>
      </c>
      <c r="R3184" s="260" t="s">
        <v>2953</v>
      </c>
      <c r="S3184" s="260" t="s">
        <v>4036</v>
      </c>
      <c r="Y3184" s="6" t="s">
        <v>2953</v>
      </c>
    </row>
    <row r="3185" spans="2:25">
      <c r="B3185" s="449">
        <v>5519</v>
      </c>
      <c r="C3185" s="417"/>
      <c r="D3185" s="418">
        <v>5425</v>
      </c>
      <c r="E3185" s="65" t="s">
        <v>5910</v>
      </c>
      <c r="F3185" s="65">
        <v>12</v>
      </c>
      <c r="G3185" s="65" t="s">
        <v>725</v>
      </c>
      <c r="H3185" s="65" t="s">
        <v>3924</v>
      </c>
      <c r="J3185" s="194" t="s">
        <v>3792</v>
      </c>
      <c r="M3185" s="188">
        <v>681</v>
      </c>
      <c r="R3185" s="260" t="s">
        <v>2953</v>
      </c>
      <c r="S3185" s="260" t="s">
        <v>2953</v>
      </c>
      <c r="Y3185" s="6" t="s">
        <v>2953</v>
      </c>
    </row>
    <row r="3186" spans="2:25">
      <c r="B3186" s="449">
        <v>5520</v>
      </c>
      <c r="C3186" s="417"/>
      <c r="D3186" s="418" t="e">
        <v>#N/A</v>
      </c>
      <c r="E3186" s="6" t="s">
        <v>5911</v>
      </c>
      <c r="F3186" s="65">
        <v>12</v>
      </c>
      <c r="G3186" s="65" t="s">
        <v>725</v>
      </c>
      <c r="H3186" s="65" t="s">
        <v>3924</v>
      </c>
      <c r="J3186" s="194" t="s">
        <v>3792</v>
      </c>
      <c r="M3186" s="188">
        <v>681</v>
      </c>
      <c r="R3186" s="260" t="s">
        <v>2953</v>
      </c>
      <c r="S3186" s="260" t="s">
        <v>2953</v>
      </c>
      <c r="Y3186" s="6" t="s">
        <v>2953</v>
      </c>
    </row>
    <row r="3187" spans="2:25">
      <c r="B3187" s="449">
        <v>5521</v>
      </c>
      <c r="C3187" s="417"/>
      <c r="D3187" s="418">
        <v>5427</v>
      </c>
      <c r="E3187" s="6" t="s">
        <v>5912</v>
      </c>
      <c r="F3187" s="65">
        <v>12</v>
      </c>
      <c r="G3187" s="65" t="s">
        <v>725</v>
      </c>
      <c r="H3187" s="65" t="s">
        <v>3924</v>
      </c>
      <c r="J3187" s="194" t="s">
        <v>3792</v>
      </c>
      <c r="M3187" s="188">
        <v>681</v>
      </c>
      <c r="R3187" s="260" t="s">
        <v>2953</v>
      </c>
      <c r="S3187" s="260" t="s">
        <v>2953</v>
      </c>
      <c r="Y3187" s="6" t="s">
        <v>2953</v>
      </c>
    </row>
    <row r="3188" spans="2:25">
      <c r="B3188" s="449">
        <v>5522</v>
      </c>
      <c r="C3188" s="417"/>
      <c r="D3188" s="418">
        <v>4958</v>
      </c>
      <c r="E3188" s="65" t="s">
        <v>5771</v>
      </c>
      <c r="F3188" s="65">
        <v>12</v>
      </c>
      <c r="G3188" s="65" t="s">
        <v>725</v>
      </c>
      <c r="H3188" s="65" t="s">
        <v>3924</v>
      </c>
      <c r="J3188" s="194" t="s">
        <v>3792</v>
      </c>
      <c r="M3188" s="188">
        <v>682</v>
      </c>
      <c r="R3188" s="260" t="s">
        <v>5913</v>
      </c>
      <c r="S3188" s="260" t="s">
        <v>2953</v>
      </c>
      <c r="Y3188" s="6" t="s">
        <v>2953</v>
      </c>
    </row>
    <row r="3189" spans="2:25">
      <c r="B3189" s="449">
        <v>5523</v>
      </c>
      <c r="C3189" s="417"/>
      <c r="D3189" s="418">
        <v>4960</v>
      </c>
      <c r="E3189" s="6" t="s">
        <v>5773</v>
      </c>
      <c r="F3189" s="65">
        <v>12</v>
      </c>
      <c r="G3189" s="65" t="s">
        <v>725</v>
      </c>
      <c r="H3189" s="65" t="s">
        <v>3791</v>
      </c>
      <c r="J3189" s="194" t="s">
        <v>3792</v>
      </c>
      <c r="M3189" s="188">
        <v>683</v>
      </c>
      <c r="P3189" s="455" t="s">
        <v>4029</v>
      </c>
      <c r="R3189" s="260" t="s">
        <v>2953</v>
      </c>
      <c r="S3189" s="260" t="s">
        <v>2953</v>
      </c>
      <c r="Y3189" s="6" t="s">
        <v>2953</v>
      </c>
    </row>
    <row r="3190" spans="2:25">
      <c r="B3190" s="449">
        <v>5524</v>
      </c>
      <c r="C3190" s="417"/>
      <c r="D3190" s="418">
        <v>4961</v>
      </c>
      <c r="E3190" s="6" t="s">
        <v>5775</v>
      </c>
      <c r="F3190" s="65">
        <v>12</v>
      </c>
      <c r="G3190" s="65" t="s">
        <v>725</v>
      </c>
      <c r="H3190" s="65" t="s">
        <v>3791</v>
      </c>
      <c r="J3190" s="194" t="s">
        <v>3792</v>
      </c>
      <c r="M3190" s="188">
        <v>683</v>
      </c>
      <c r="P3190" s="455" t="s">
        <v>4029</v>
      </c>
      <c r="R3190" s="260" t="s">
        <v>2953</v>
      </c>
      <c r="S3190" s="260" t="s">
        <v>2953</v>
      </c>
      <c r="Y3190" s="6" t="s">
        <v>2953</v>
      </c>
    </row>
    <row r="3191" spans="2:25">
      <c r="B3191" s="449">
        <v>5525</v>
      </c>
      <c r="C3191" s="417"/>
      <c r="D3191" s="418">
        <v>4963</v>
      </c>
      <c r="E3191" s="6" t="s">
        <v>5776</v>
      </c>
      <c r="F3191" s="65">
        <v>12</v>
      </c>
      <c r="G3191" s="65" t="s">
        <v>725</v>
      </c>
      <c r="H3191" s="65" t="s">
        <v>3924</v>
      </c>
      <c r="J3191" s="194" t="s">
        <v>3792</v>
      </c>
      <c r="M3191" s="188">
        <v>684</v>
      </c>
      <c r="R3191" s="260" t="s">
        <v>5762</v>
      </c>
      <c r="S3191" s="260" t="s">
        <v>2953</v>
      </c>
      <c r="Y3191" s="6" t="s">
        <v>2953</v>
      </c>
    </row>
    <row r="3192" spans="2:25">
      <c r="B3192" s="449">
        <v>5526</v>
      </c>
      <c r="C3192" s="417"/>
      <c r="D3192" s="418">
        <v>4965</v>
      </c>
      <c r="E3192" s="6" t="s">
        <v>5777</v>
      </c>
      <c r="F3192" s="65">
        <v>12</v>
      </c>
      <c r="G3192" s="65" t="s">
        <v>725</v>
      </c>
      <c r="H3192" s="65" t="s">
        <v>3924</v>
      </c>
      <c r="J3192" s="194" t="s">
        <v>3792</v>
      </c>
      <c r="M3192" s="188">
        <v>684</v>
      </c>
      <c r="R3192" s="260" t="s">
        <v>5762</v>
      </c>
      <c r="S3192" s="260" t="s">
        <v>2953</v>
      </c>
      <c r="Y3192" s="6" t="s">
        <v>2953</v>
      </c>
    </row>
    <row r="3193" spans="2:25">
      <c r="B3193" s="449">
        <v>5527</v>
      </c>
      <c r="C3193" s="417"/>
      <c r="D3193" s="418">
        <v>4966</v>
      </c>
      <c r="E3193" s="6" t="s">
        <v>5778</v>
      </c>
      <c r="F3193" s="65">
        <v>12</v>
      </c>
      <c r="G3193" s="65" t="s">
        <v>725</v>
      </c>
      <c r="H3193" s="65" t="s">
        <v>3924</v>
      </c>
      <c r="J3193" s="194" t="s">
        <v>3792</v>
      </c>
      <c r="M3193" s="188">
        <v>684</v>
      </c>
      <c r="R3193" s="260" t="s">
        <v>5762</v>
      </c>
      <c r="S3193" s="260" t="s">
        <v>2953</v>
      </c>
      <c r="Y3193" s="6" t="s">
        <v>2953</v>
      </c>
    </row>
    <row r="3194" spans="2:25">
      <c r="B3194" s="449">
        <v>5528</v>
      </c>
      <c r="C3194" s="417"/>
      <c r="D3194" s="418">
        <v>4968</v>
      </c>
      <c r="E3194" s="6" t="s">
        <v>5779</v>
      </c>
      <c r="F3194" s="65">
        <v>12</v>
      </c>
      <c r="G3194" s="65" t="s">
        <v>725</v>
      </c>
      <c r="H3194" s="65" t="s">
        <v>3924</v>
      </c>
      <c r="J3194" s="194" t="s">
        <v>3792</v>
      </c>
      <c r="M3194" s="188">
        <v>685</v>
      </c>
      <c r="R3194" s="260" t="s">
        <v>5762</v>
      </c>
      <c r="S3194" s="260" t="s">
        <v>2953</v>
      </c>
      <c r="Y3194" s="6" t="s">
        <v>2953</v>
      </c>
    </row>
    <row r="3195" spans="2:25">
      <c r="B3195" s="449">
        <v>5529</v>
      </c>
      <c r="C3195" s="417"/>
      <c r="D3195" s="418">
        <v>4970</v>
      </c>
      <c r="E3195" s="6" t="s">
        <v>5780</v>
      </c>
      <c r="F3195" s="65">
        <v>12</v>
      </c>
      <c r="G3195" s="65" t="s">
        <v>725</v>
      </c>
      <c r="H3195" s="65" t="s">
        <v>3924</v>
      </c>
      <c r="J3195" s="194" t="s">
        <v>3792</v>
      </c>
      <c r="M3195" s="188">
        <v>685</v>
      </c>
      <c r="R3195" s="260" t="s">
        <v>5762</v>
      </c>
      <c r="S3195" s="260" t="s">
        <v>2953</v>
      </c>
      <c r="Y3195" s="6" t="s">
        <v>2953</v>
      </c>
    </row>
    <row r="3196" spans="2:25">
      <c r="B3196" s="449">
        <v>5530</v>
      </c>
      <c r="C3196" s="417"/>
      <c r="D3196" s="418">
        <v>4971</v>
      </c>
      <c r="E3196" s="6" t="s">
        <v>5781</v>
      </c>
      <c r="F3196" s="65">
        <v>12</v>
      </c>
      <c r="G3196" s="65" t="s">
        <v>725</v>
      </c>
      <c r="H3196" s="65" t="s">
        <v>3924</v>
      </c>
      <c r="J3196" s="194" t="s">
        <v>3792</v>
      </c>
      <c r="M3196" s="188">
        <v>685</v>
      </c>
      <c r="R3196" s="260" t="s">
        <v>5762</v>
      </c>
      <c r="S3196" s="260" t="s">
        <v>2953</v>
      </c>
      <c r="Y3196" s="6" t="s">
        <v>2953</v>
      </c>
    </row>
    <row r="3197" spans="2:25">
      <c r="B3197" s="449">
        <v>5531</v>
      </c>
      <c r="C3197" s="417"/>
      <c r="D3197" s="418">
        <v>5437</v>
      </c>
      <c r="E3197" s="65" t="s">
        <v>5914</v>
      </c>
      <c r="F3197" s="65">
        <v>12</v>
      </c>
      <c r="G3197" s="65" t="s">
        <v>725</v>
      </c>
      <c r="H3197" s="65" t="s">
        <v>3924</v>
      </c>
      <c r="J3197" s="194" t="s">
        <v>3792</v>
      </c>
      <c r="M3197" s="188">
        <v>686</v>
      </c>
      <c r="R3197" s="260" t="s">
        <v>4197</v>
      </c>
      <c r="S3197" s="260" t="s">
        <v>2953</v>
      </c>
      <c r="X3197" s="65" t="s">
        <v>5887</v>
      </c>
      <c r="Y3197" s="6" t="s">
        <v>3965</v>
      </c>
    </row>
    <row r="3198" spans="2:25">
      <c r="B3198" s="449">
        <v>5532</v>
      </c>
      <c r="C3198" s="417"/>
      <c r="D3198" s="418">
        <v>3749</v>
      </c>
      <c r="E3198" s="194" t="s">
        <v>4807</v>
      </c>
      <c r="F3198" s="65">
        <v>12</v>
      </c>
      <c r="G3198" s="65" t="s">
        <v>725</v>
      </c>
      <c r="H3198" s="65" t="s">
        <v>3791</v>
      </c>
      <c r="J3198" s="194" t="s">
        <v>3792</v>
      </c>
      <c r="M3198" s="188">
        <v>687</v>
      </c>
      <c r="R3198" s="260" t="s">
        <v>2953</v>
      </c>
      <c r="S3198" s="260" t="s">
        <v>2953</v>
      </c>
      <c r="Y3198" s="6" t="s">
        <v>2953</v>
      </c>
    </row>
    <row r="3199" spans="2:25">
      <c r="B3199" s="449">
        <v>5533</v>
      </c>
      <c r="C3199" s="417"/>
      <c r="D3199" s="418">
        <v>3750</v>
      </c>
      <c r="E3199" s="194" t="s">
        <v>4808</v>
      </c>
      <c r="F3199" s="65">
        <v>12</v>
      </c>
      <c r="G3199" s="65" t="s">
        <v>725</v>
      </c>
      <c r="H3199" s="65" t="s">
        <v>3791</v>
      </c>
      <c r="J3199" s="194" t="s">
        <v>3792</v>
      </c>
      <c r="M3199" s="188">
        <v>687</v>
      </c>
      <c r="R3199" s="260" t="s">
        <v>2953</v>
      </c>
      <c r="S3199" s="260" t="s">
        <v>2953</v>
      </c>
      <c r="Y3199" s="6" t="s">
        <v>2953</v>
      </c>
    </row>
    <row r="3200" spans="2:25">
      <c r="B3200" s="449">
        <v>5534</v>
      </c>
      <c r="C3200" s="417"/>
      <c r="D3200" s="418">
        <v>3751</v>
      </c>
      <c r="E3200" s="194" t="s">
        <v>4809</v>
      </c>
      <c r="F3200" s="65">
        <v>12</v>
      </c>
      <c r="G3200" s="65" t="s">
        <v>725</v>
      </c>
      <c r="H3200" s="65" t="s">
        <v>3791</v>
      </c>
      <c r="J3200" s="194" t="s">
        <v>3792</v>
      </c>
      <c r="M3200" s="188">
        <v>687</v>
      </c>
      <c r="R3200" s="260" t="s">
        <v>2953</v>
      </c>
      <c r="S3200" s="260" t="s">
        <v>2953</v>
      </c>
      <c r="Y3200" s="6" t="s">
        <v>2953</v>
      </c>
    </row>
    <row r="3201" spans="2:25">
      <c r="B3201" s="449">
        <v>5535</v>
      </c>
      <c r="C3201" s="417"/>
      <c r="D3201" s="418">
        <v>5224</v>
      </c>
      <c r="E3201" s="194" t="s">
        <v>5888</v>
      </c>
      <c r="F3201" s="65">
        <v>12</v>
      </c>
      <c r="G3201" s="65" t="s">
        <v>725</v>
      </c>
      <c r="H3201" s="65" t="s">
        <v>3924</v>
      </c>
      <c r="J3201" s="194" t="s">
        <v>3792</v>
      </c>
      <c r="M3201" s="188">
        <v>688</v>
      </c>
      <c r="R3201" s="260" t="s">
        <v>2953</v>
      </c>
      <c r="S3201" s="260" t="s">
        <v>2953</v>
      </c>
      <c r="W3201" s="65" t="s">
        <v>4425</v>
      </c>
      <c r="Y3201" s="6" t="s">
        <v>4427</v>
      </c>
    </row>
    <row r="3202" spans="2:25">
      <c r="B3202" s="449">
        <v>5536</v>
      </c>
      <c r="C3202" s="417"/>
      <c r="D3202" s="418">
        <v>5225</v>
      </c>
      <c r="E3202" s="194" t="s">
        <v>5889</v>
      </c>
      <c r="F3202" s="65">
        <v>12</v>
      </c>
      <c r="G3202" s="65" t="s">
        <v>725</v>
      </c>
      <c r="H3202" s="65" t="s">
        <v>3924</v>
      </c>
      <c r="J3202" s="194" t="s">
        <v>3792</v>
      </c>
      <c r="M3202" s="188">
        <v>688</v>
      </c>
      <c r="R3202" s="260" t="s">
        <v>2953</v>
      </c>
      <c r="S3202" s="260" t="s">
        <v>2953</v>
      </c>
      <c r="Y3202" s="6" t="s">
        <v>5789</v>
      </c>
    </row>
    <row r="3203" spans="2:25">
      <c r="B3203" s="449">
        <v>5537</v>
      </c>
      <c r="C3203" s="417"/>
      <c r="D3203" s="418">
        <v>5226</v>
      </c>
      <c r="E3203" s="194" t="s">
        <v>5890</v>
      </c>
      <c r="F3203" s="65">
        <v>12</v>
      </c>
      <c r="G3203" s="65" t="s">
        <v>725</v>
      </c>
      <c r="H3203" s="65" t="s">
        <v>3924</v>
      </c>
      <c r="J3203" s="194" t="s">
        <v>3792</v>
      </c>
      <c r="M3203" s="188">
        <v>688</v>
      </c>
      <c r="R3203" s="260" t="s">
        <v>2953</v>
      </c>
      <c r="S3203" s="260" t="s">
        <v>2953</v>
      </c>
      <c r="Y3203" s="6" t="s">
        <v>4427</v>
      </c>
    </row>
    <row r="3204" spans="2:25">
      <c r="B3204" s="449">
        <v>5538</v>
      </c>
      <c r="C3204" s="417"/>
      <c r="D3204" s="418">
        <v>5227</v>
      </c>
      <c r="E3204" s="254" t="s">
        <v>5891</v>
      </c>
      <c r="F3204" s="65">
        <v>12</v>
      </c>
      <c r="G3204" s="65" t="s">
        <v>725</v>
      </c>
      <c r="H3204" s="65" t="s">
        <v>3924</v>
      </c>
      <c r="J3204" s="194" t="s">
        <v>3792</v>
      </c>
      <c r="M3204" s="188">
        <v>688</v>
      </c>
      <c r="R3204" s="260" t="s">
        <v>2953</v>
      </c>
      <c r="S3204" s="260" t="s">
        <v>2953</v>
      </c>
      <c r="Y3204" s="6" t="s">
        <v>5789</v>
      </c>
    </row>
    <row r="3205" spans="2:25">
      <c r="B3205" s="449">
        <v>5539</v>
      </c>
      <c r="C3205" s="417"/>
      <c r="D3205" s="418" t="e">
        <v>#N/A</v>
      </c>
      <c r="E3205" s="194" t="s">
        <v>5892</v>
      </c>
      <c r="F3205" s="65">
        <v>12</v>
      </c>
      <c r="G3205" s="65" t="s">
        <v>725</v>
      </c>
      <c r="H3205" s="65" t="s">
        <v>3924</v>
      </c>
      <c r="J3205" s="194" t="s">
        <v>3792</v>
      </c>
      <c r="M3205" s="188">
        <v>688</v>
      </c>
      <c r="R3205" s="260" t="s">
        <v>4197</v>
      </c>
      <c r="S3205" s="260" t="s">
        <v>2953</v>
      </c>
      <c r="Y3205" s="6" t="s">
        <v>5789</v>
      </c>
    </row>
    <row r="3206" spans="2:25">
      <c r="B3206" s="449">
        <v>5540</v>
      </c>
      <c r="C3206" s="417"/>
      <c r="D3206" s="418">
        <v>5229</v>
      </c>
      <c r="E3206" s="194" t="s">
        <v>5893</v>
      </c>
      <c r="F3206" s="65">
        <v>12</v>
      </c>
      <c r="G3206" s="65" t="s">
        <v>725</v>
      </c>
      <c r="H3206" s="65" t="s">
        <v>3924</v>
      </c>
      <c r="J3206" s="194" t="s">
        <v>3792</v>
      </c>
      <c r="M3206" s="188">
        <v>688</v>
      </c>
      <c r="R3206" s="260" t="s">
        <v>2953</v>
      </c>
      <c r="S3206" s="260" t="s">
        <v>2953</v>
      </c>
      <c r="Y3206" s="6" t="s">
        <v>5789</v>
      </c>
    </row>
    <row r="3207" spans="2:25">
      <c r="B3207" s="449">
        <v>5541</v>
      </c>
      <c r="C3207" s="417"/>
      <c r="D3207" s="418">
        <v>4991</v>
      </c>
      <c r="E3207" s="194" t="s">
        <v>5797</v>
      </c>
      <c r="F3207" s="65">
        <v>12</v>
      </c>
      <c r="G3207" s="65" t="s">
        <v>725</v>
      </c>
      <c r="H3207" s="65" t="s">
        <v>3924</v>
      </c>
      <c r="J3207" s="194" t="s">
        <v>3792</v>
      </c>
      <c r="M3207" s="188">
        <v>689</v>
      </c>
      <c r="R3207" s="260" t="s">
        <v>2953</v>
      </c>
      <c r="S3207" s="260" t="s">
        <v>2953</v>
      </c>
      <c r="Y3207" s="6" t="s">
        <v>2953</v>
      </c>
    </row>
    <row r="3208" spans="2:25">
      <c r="B3208" s="449">
        <v>5542</v>
      </c>
      <c r="C3208" s="417"/>
      <c r="D3208" s="418">
        <v>4995</v>
      </c>
      <c r="E3208" s="194" t="s">
        <v>5798</v>
      </c>
      <c r="F3208" s="65">
        <v>12</v>
      </c>
      <c r="G3208" s="65" t="s">
        <v>725</v>
      </c>
      <c r="H3208" s="65" t="s">
        <v>3924</v>
      </c>
      <c r="J3208" s="194" t="s">
        <v>3792</v>
      </c>
      <c r="M3208" s="188">
        <v>690</v>
      </c>
      <c r="R3208" s="260" t="s">
        <v>4048</v>
      </c>
      <c r="S3208" s="260" t="s">
        <v>3976</v>
      </c>
      <c r="Y3208" s="6" t="s">
        <v>2953</v>
      </c>
    </row>
    <row r="3209" spans="2:25">
      <c r="B3209" s="449">
        <v>5543</v>
      </c>
      <c r="C3209" s="417"/>
      <c r="D3209" s="418">
        <v>4997</v>
      </c>
      <c r="E3209" s="194" t="s">
        <v>5799</v>
      </c>
      <c r="F3209" s="65">
        <v>12</v>
      </c>
      <c r="G3209" s="65" t="s">
        <v>725</v>
      </c>
      <c r="H3209" s="65" t="s">
        <v>3924</v>
      </c>
      <c r="J3209" s="194" t="s">
        <v>3792</v>
      </c>
      <c r="M3209" s="188">
        <v>691</v>
      </c>
      <c r="P3209" s="455" t="s">
        <v>4038</v>
      </c>
      <c r="R3209" s="260" t="s">
        <v>2953</v>
      </c>
      <c r="S3209" s="260" t="s">
        <v>3226</v>
      </c>
      <c r="Y3209" s="6" t="s">
        <v>2953</v>
      </c>
    </row>
    <row r="3210" spans="2:25">
      <c r="B3210" s="449">
        <v>5544</v>
      </c>
      <c r="C3210" s="417"/>
      <c r="D3210" s="418">
        <v>5000</v>
      </c>
      <c r="E3210" s="194" t="s">
        <v>5800</v>
      </c>
      <c r="F3210" s="65">
        <v>12</v>
      </c>
      <c r="G3210" s="65" t="s">
        <v>725</v>
      </c>
      <c r="H3210" s="65" t="s">
        <v>3924</v>
      </c>
      <c r="J3210" s="194" t="s">
        <v>3792</v>
      </c>
      <c r="M3210" s="188">
        <v>692</v>
      </c>
      <c r="P3210" s="455" t="s">
        <v>3225</v>
      </c>
      <c r="R3210" s="260" t="s">
        <v>2953</v>
      </c>
      <c r="S3210" s="260" t="s">
        <v>2953</v>
      </c>
      <c r="X3210" s="65" t="s">
        <v>4416</v>
      </c>
      <c r="Y3210" s="6" t="s">
        <v>2953</v>
      </c>
    </row>
    <row r="3211" spans="2:25">
      <c r="B3211" s="449">
        <v>5545</v>
      </c>
      <c r="C3211" s="417"/>
      <c r="D3211" s="418">
        <v>5001</v>
      </c>
      <c r="E3211" s="6" t="s">
        <v>5801</v>
      </c>
      <c r="F3211" s="65">
        <v>12</v>
      </c>
      <c r="G3211" s="65" t="s">
        <v>725</v>
      </c>
      <c r="H3211" s="65" t="s">
        <v>3924</v>
      </c>
      <c r="J3211" s="194" t="s">
        <v>3792</v>
      </c>
      <c r="M3211" s="188">
        <v>692</v>
      </c>
      <c r="P3211" s="455" t="s">
        <v>3225</v>
      </c>
      <c r="R3211" s="260" t="s">
        <v>2953</v>
      </c>
      <c r="S3211" s="260" t="s">
        <v>2953</v>
      </c>
      <c r="X3211" s="65" t="s">
        <v>4416</v>
      </c>
      <c r="Y3211" s="6" t="s">
        <v>2953</v>
      </c>
    </row>
    <row r="3212" spans="2:25">
      <c r="B3212" s="449">
        <v>5546</v>
      </c>
      <c r="C3212" s="417"/>
      <c r="D3212" s="418">
        <v>5002</v>
      </c>
      <c r="E3212" s="194" t="s">
        <v>5802</v>
      </c>
      <c r="F3212" s="65">
        <v>12</v>
      </c>
      <c r="G3212" s="65" t="s">
        <v>725</v>
      </c>
      <c r="H3212" s="65" t="s">
        <v>3924</v>
      </c>
      <c r="J3212" s="194" t="s">
        <v>3792</v>
      </c>
      <c r="M3212" s="188">
        <v>692</v>
      </c>
      <c r="P3212" s="455" t="s">
        <v>3225</v>
      </c>
      <c r="R3212" s="260" t="s">
        <v>2953</v>
      </c>
      <c r="S3212" s="260" t="s">
        <v>2953</v>
      </c>
      <c r="X3212" s="65" t="s">
        <v>4416</v>
      </c>
      <c r="Y3212" s="6" t="s">
        <v>2953</v>
      </c>
    </row>
    <row r="3213" spans="2:25">
      <c r="B3213" s="449">
        <v>5547</v>
      </c>
      <c r="C3213" s="417"/>
      <c r="D3213" s="418">
        <v>5003</v>
      </c>
      <c r="E3213" s="6" t="s">
        <v>5803</v>
      </c>
      <c r="F3213" s="65">
        <v>12</v>
      </c>
      <c r="G3213" s="65" t="s">
        <v>725</v>
      </c>
      <c r="H3213" s="65" t="s">
        <v>3924</v>
      </c>
      <c r="J3213" s="194" t="s">
        <v>3792</v>
      </c>
      <c r="M3213" s="188">
        <v>692</v>
      </c>
      <c r="P3213" s="455" t="s">
        <v>3225</v>
      </c>
      <c r="R3213" s="260" t="s">
        <v>2953</v>
      </c>
      <c r="S3213" s="260" t="s">
        <v>2953</v>
      </c>
      <c r="X3213" s="65" t="s">
        <v>4416</v>
      </c>
      <c r="Y3213" s="6" t="s">
        <v>2953</v>
      </c>
    </row>
    <row r="3214" spans="2:25">
      <c r="B3214" s="449">
        <v>5548</v>
      </c>
      <c r="C3214" s="417"/>
      <c r="D3214" s="418">
        <v>5005</v>
      </c>
      <c r="E3214" s="6" t="s">
        <v>5804</v>
      </c>
      <c r="F3214" s="65">
        <v>12</v>
      </c>
      <c r="G3214" s="65" t="s">
        <v>725</v>
      </c>
      <c r="H3214" s="65" t="s">
        <v>3924</v>
      </c>
      <c r="J3214" s="194" t="s">
        <v>3792</v>
      </c>
      <c r="M3214" s="188">
        <v>693</v>
      </c>
      <c r="R3214" s="260" t="s">
        <v>4000</v>
      </c>
      <c r="S3214" s="260" t="s">
        <v>2953</v>
      </c>
      <c r="Y3214" s="6" t="s">
        <v>4004</v>
      </c>
    </row>
    <row r="3215" spans="2:25">
      <c r="B3215" s="449">
        <v>5549</v>
      </c>
      <c r="C3215" s="417"/>
      <c r="D3215" s="418">
        <v>5007</v>
      </c>
      <c r="E3215" s="6" t="s">
        <v>5807</v>
      </c>
      <c r="F3215" s="65">
        <v>12</v>
      </c>
      <c r="G3215" s="65" t="s">
        <v>725</v>
      </c>
      <c r="H3215" s="65" t="s">
        <v>3791</v>
      </c>
      <c r="J3215" s="194" t="s">
        <v>3792</v>
      </c>
      <c r="M3215" s="188">
        <v>694</v>
      </c>
      <c r="R3215" s="260" t="s">
        <v>5808</v>
      </c>
      <c r="S3215" s="260" t="s">
        <v>3100</v>
      </c>
      <c r="Y3215" s="6" t="s">
        <v>4158</v>
      </c>
    </row>
    <row r="3216" spans="2:25">
      <c r="B3216" s="449">
        <v>5550</v>
      </c>
      <c r="C3216" s="417"/>
      <c r="D3216" s="418">
        <v>5456</v>
      </c>
      <c r="E3216" s="65" t="s">
        <v>5915</v>
      </c>
      <c r="F3216" s="65">
        <v>12</v>
      </c>
      <c r="G3216" s="65" t="s">
        <v>725</v>
      </c>
      <c r="H3216" s="65" t="s">
        <v>3924</v>
      </c>
      <c r="J3216" s="194" t="s">
        <v>3792</v>
      </c>
      <c r="M3216" s="188">
        <v>695</v>
      </c>
      <c r="R3216" s="260" t="s">
        <v>2953</v>
      </c>
      <c r="S3216" s="260" t="s">
        <v>2953</v>
      </c>
      <c r="Y3216" s="6" t="s">
        <v>2953</v>
      </c>
    </row>
    <row r="3217" spans="2:25">
      <c r="B3217" s="449">
        <v>5551</v>
      </c>
      <c r="C3217" s="417"/>
      <c r="D3217" s="418">
        <v>5457</v>
      </c>
      <c r="E3217" s="65" t="s">
        <v>5916</v>
      </c>
      <c r="F3217" s="65">
        <v>12</v>
      </c>
      <c r="G3217" s="65" t="s">
        <v>725</v>
      </c>
      <c r="H3217" s="65" t="s">
        <v>3791</v>
      </c>
      <c r="J3217" s="194" t="s">
        <v>3792</v>
      </c>
      <c r="M3217" s="188">
        <v>696</v>
      </c>
      <c r="R3217" s="260" t="s">
        <v>2953</v>
      </c>
      <c r="S3217" s="260" t="s">
        <v>2953</v>
      </c>
      <c r="Y3217" s="6" t="s">
        <v>2953</v>
      </c>
    </row>
    <row r="3218" spans="2:25">
      <c r="B3218" s="449">
        <v>5552</v>
      </c>
      <c r="C3218" s="417"/>
      <c r="D3218" s="418">
        <v>5458</v>
      </c>
      <c r="E3218" s="65" t="s">
        <v>5917</v>
      </c>
      <c r="F3218" s="65">
        <v>12</v>
      </c>
      <c r="G3218" s="65" t="s">
        <v>725</v>
      </c>
      <c r="H3218" s="65" t="s">
        <v>3924</v>
      </c>
      <c r="J3218" s="194" t="s">
        <v>3792</v>
      </c>
      <c r="M3218" s="188">
        <v>697</v>
      </c>
      <c r="R3218" s="260" t="s">
        <v>4002</v>
      </c>
      <c r="S3218" s="260" t="s">
        <v>2953</v>
      </c>
      <c r="Y3218" s="6" t="s">
        <v>2953</v>
      </c>
    </row>
    <row r="3219" spans="2:25">
      <c r="B3219" s="449">
        <v>5553</v>
      </c>
      <c r="C3219" s="417"/>
      <c r="D3219" s="418">
        <v>5459</v>
      </c>
      <c r="E3219" s="194" t="s">
        <v>5918</v>
      </c>
      <c r="F3219" s="65">
        <v>12</v>
      </c>
      <c r="G3219" s="65" t="s">
        <v>725</v>
      </c>
      <c r="H3219" s="65" t="s">
        <v>3924</v>
      </c>
      <c r="J3219" s="194" t="s">
        <v>3792</v>
      </c>
      <c r="M3219" s="188">
        <v>698</v>
      </c>
      <c r="R3219" s="260" t="s">
        <v>2953</v>
      </c>
      <c r="S3219" s="260" t="s">
        <v>2953</v>
      </c>
      <c r="Y3219" s="6" t="s">
        <v>2953</v>
      </c>
    </row>
    <row r="3220" spans="2:25">
      <c r="B3220" s="449">
        <v>5554</v>
      </c>
      <c r="C3220" s="417"/>
      <c r="D3220" s="418">
        <v>5460</v>
      </c>
      <c r="E3220" s="6" t="s">
        <v>5919</v>
      </c>
      <c r="F3220" s="65">
        <v>12</v>
      </c>
      <c r="G3220" s="65" t="s">
        <v>725</v>
      </c>
      <c r="H3220" s="65" t="s">
        <v>3924</v>
      </c>
      <c r="J3220" s="194" t="s">
        <v>3792</v>
      </c>
      <c r="M3220" s="188">
        <v>698</v>
      </c>
      <c r="R3220" s="260" t="s">
        <v>2953</v>
      </c>
      <c r="S3220" s="260" t="s">
        <v>2953</v>
      </c>
      <c r="Y3220" s="6" t="s">
        <v>2953</v>
      </c>
    </row>
    <row r="3221" spans="2:25">
      <c r="B3221" s="449">
        <v>5555</v>
      </c>
      <c r="C3221" s="417"/>
      <c r="D3221" s="418">
        <v>5017</v>
      </c>
      <c r="E3221" s="194" t="s">
        <v>5816</v>
      </c>
      <c r="F3221" s="65">
        <v>12</v>
      </c>
      <c r="G3221" s="65" t="s">
        <v>725</v>
      </c>
      <c r="H3221" s="65" t="s">
        <v>3924</v>
      </c>
      <c r="J3221" s="194" t="s">
        <v>3792</v>
      </c>
      <c r="M3221" s="188">
        <v>699</v>
      </c>
      <c r="R3221" s="260" t="s">
        <v>2953</v>
      </c>
      <c r="S3221" s="260" t="s">
        <v>2953</v>
      </c>
      <c r="Y3221" s="6" t="s">
        <v>2953</v>
      </c>
    </row>
    <row r="3222" spans="2:25">
      <c r="B3222" s="449">
        <v>5556</v>
      </c>
      <c r="C3222" s="417"/>
      <c r="D3222" s="418">
        <v>5018</v>
      </c>
      <c r="E3222" s="6" t="s">
        <v>5817</v>
      </c>
      <c r="F3222" s="65">
        <v>12</v>
      </c>
      <c r="G3222" s="65" t="s">
        <v>725</v>
      </c>
      <c r="H3222" s="65" t="s">
        <v>3924</v>
      </c>
      <c r="J3222" s="194" t="s">
        <v>3792</v>
      </c>
      <c r="M3222" s="188">
        <v>699</v>
      </c>
      <c r="R3222" s="260" t="s">
        <v>2953</v>
      </c>
      <c r="S3222" s="260" t="s">
        <v>2953</v>
      </c>
      <c r="Y3222" s="6" t="s">
        <v>2953</v>
      </c>
    </row>
    <row r="3223" spans="2:25">
      <c r="B3223" s="449">
        <v>5557</v>
      </c>
      <c r="C3223" s="417"/>
      <c r="D3223" s="418">
        <v>5019</v>
      </c>
      <c r="E3223" s="194" t="s">
        <v>5818</v>
      </c>
      <c r="F3223" s="65">
        <v>12</v>
      </c>
      <c r="G3223" s="65" t="s">
        <v>725</v>
      </c>
      <c r="H3223" s="65" t="s">
        <v>3924</v>
      </c>
      <c r="J3223" s="194" t="s">
        <v>3792</v>
      </c>
      <c r="M3223" s="188">
        <v>700</v>
      </c>
      <c r="R3223" s="260" t="s">
        <v>2953</v>
      </c>
      <c r="S3223" s="260" t="s">
        <v>2953</v>
      </c>
      <c r="Y3223" s="6" t="s">
        <v>2953</v>
      </c>
    </row>
    <row r="3224" spans="2:25">
      <c r="B3224" s="449">
        <v>5558</v>
      </c>
      <c r="C3224" s="417"/>
      <c r="D3224" s="418">
        <v>5021</v>
      </c>
      <c r="E3224" s="194" t="s">
        <v>5819</v>
      </c>
      <c r="F3224" s="65">
        <v>12</v>
      </c>
      <c r="G3224" s="65" t="s">
        <v>725</v>
      </c>
      <c r="H3224" s="65" t="s">
        <v>3924</v>
      </c>
      <c r="J3224" s="194" t="s">
        <v>3792</v>
      </c>
      <c r="M3224" s="188">
        <v>700</v>
      </c>
      <c r="R3224" s="260" t="s">
        <v>2953</v>
      </c>
      <c r="S3224" s="260" t="s">
        <v>2953</v>
      </c>
      <c r="Y3224" s="6" t="s">
        <v>2953</v>
      </c>
    </row>
    <row r="3225" spans="2:25">
      <c r="B3225" s="449">
        <v>5559</v>
      </c>
      <c r="C3225" s="417"/>
      <c r="D3225" s="418">
        <v>5023</v>
      </c>
      <c r="E3225" s="6" t="s">
        <v>5820</v>
      </c>
      <c r="F3225" s="65">
        <v>12</v>
      </c>
      <c r="G3225" s="65" t="s">
        <v>725</v>
      </c>
      <c r="H3225" s="65" t="s">
        <v>3924</v>
      </c>
      <c r="J3225" s="194" t="s">
        <v>3792</v>
      </c>
      <c r="M3225" s="188">
        <v>700</v>
      </c>
      <c r="R3225" s="260" t="s">
        <v>2953</v>
      </c>
      <c r="S3225" s="260" t="s">
        <v>2953</v>
      </c>
      <c r="Y3225" s="6" t="s">
        <v>2953</v>
      </c>
    </row>
    <row r="3226" spans="2:25">
      <c r="B3226" s="449">
        <v>5560</v>
      </c>
      <c r="C3226" s="417"/>
      <c r="D3226" s="418">
        <v>5024</v>
      </c>
      <c r="E3226" s="6" t="s">
        <v>5821</v>
      </c>
      <c r="F3226" s="65">
        <v>12</v>
      </c>
      <c r="G3226" s="65" t="s">
        <v>725</v>
      </c>
      <c r="H3226" s="65" t="s">
        <v>3924</v>
      </c>
      <c r="J3226" s="194" t="s">
        <v>3792</v>
      </c>
      <c r="M3226" s="188">
        <v>700</v>
      </c>
      <c r="R3226" s="260" t="s">
        <v>2953</v>
      </c>
      <c r="S3226" s="260" t="s">
        <v>2953</v>
      </c>
      <c r="Y3226" s="6" t="s">
        <v>2953</v>
      </c>
    </row>
    <row r="3227" spans="2:25">
      <c r="B3227" s="449">
        <v>5561</v>
      </c>
      <c r="C3227" s="417"/>
      <c r="D3227" s="418">
        <v>5026</v>
      </c>
      <c r="E3227" s="6" t="s">
        <v>5859</v>
      </c>
      <c r="F3227" s="65">
        <v>12</v>
      </c>
      <c r="G3227" s="65" t="s">
        <v>725</v>
      </c>
      <c r="H3227" s="65" t="s">
        <v>3924</v>
      </c>
      <c r="J3227" s="194" t="s">
        <v>3792</v>
      </c>
      <c r="M3227" s="188">
        <v>700</v>
      </c>
      <c r="R3227" s="260" t="s">
        <v>2953</v>
      </c>
      <c r="S3227" s="260" t="s">
        <v>2953</v>
      </c>
      <c r="Y3227" s="6" t="s">
        <v>2953</v>
      </c>
    </row>
    <row r="3228" spans="2:25">
      <c r="B3228" s="449">
        <v>5562</v>
      </c>
      <c r="C3228" s="417"/>
      <c r="D3228" s="418">
        <v>5027</v>
      </c>
      <c r="E3228" s="6" t="s">
        <v>5822</v>
      </c>
      <c r="F3228" s="65">
        <v>12</v>
      </c>
      <c r="G3228" s="65" t="s">
        <v>725</v>
      </c>
      <c r="H3228" s="65" t="s">
        <v>3924</v>
      </c>
      <c r="J3228" s="194" t="s">
        <v>3792</v>
      </c>
      <c r="M3228" s="188">
        <v>701</v>
      </c>
      <c r="R3228" s="260" t="s">
        <v>2953</v>
      </c>
      <c r="S3228" s="260" t="s">
        <v>2953</v>
      </c>
      <c r="Y3228" s="6" t="s">
        <v>2953</v>
      </c>
    </row>
    <row r="3229" spans="2:25">
      <c r="B3229" s="449">
        <v>5563</v>
      </c>
      <c r="C3229" s="417"/>
      <c r="D3229" s="418">
        <v>5029</v>
      </c>
      <c r="E3229" s="6" t="s">
        <v>5823</v>
      </c>
      <c r="F3229" s="65">
        <v>12</v>
      </c>
      <c r="G3229" s="65" t="s">
        <v>725</v>
      </c>
      <c r="H3229" s="65" t="s">
        <v>3924</v>
      </c>
      <c r="J3229" s="194" t="s">
        <v>3792</v>
      </c>
      <c r="M3229" s="188">
        <v>701</v>
      </c>
      <c r="R3229" s="260" t="s">
        <v>2953</v>
      </c>
      <c r="S3229" s="260" t="s">
        <v>2953</v>
      </c>
      <c r="Y3229" s="6" t="s">
        <v>2953</v>
      </c>
    </row>
    <row r="3230" spans="2:25">
      <c r="B3230" s="449">
        <v>5564</v>
      </c>
      <c r="C3230" s="417"/>
      <c r="D3230" s="418">
        <v>5030</v>
      </c>
      <c r="E3230" s="6" t="s">
        <v>5824</v>
      </c>
      <c r="F3230" s="65">
        <v>12</v>
      </c>
      <c r="G3230" s="65" t="s">
        <v>725</v>
      </c>
      <c r="H3230" s="65" t="s">
        <v>3924</v>
      </c>
      <c r="J3230" s="194" t="s">
        <v>3792</v>
      </c>
      <c r="M3230" s="188">
        <v>701</v>
      </c>
      <c r="R3230" s="260" t="s">
        <v>2953</v>
      </c>
      <c r="S3230" s="260" t="s">
        <v>2953</v>
      </c>
      <c r="Y3230" s="6" t="s">
        <v>2953</v>
      </c>
    </row>
    <row r="3231" spans="2:25">
      <c r="B3231" s="449">
        <v>5565</v>
      </c>
      <c r="C3231" s="417"/>
      <c r="D3231" s="418">
        <v>5471</v>
      </c>
      <c r="E3231" s="194" t="s">
        <v>5920</v>
      </c>
      <c r="F3231" s="65">
        <v>12</v>
      </c>
      <c r="G3231" s="65" t="s">
        <v>725</v>
      </c>
      <c r="H3231" s="65" t="s">
        <v>3924</v>
      </c>
      <c r="J3231" s="194" t="s">
        <v>3792</v>
      </c>
      <c r="M3231" s="188">
        <v>702</v>
      </c>
      <c r="R3231" s="260" t="s">
        <v>2953</v>
      </c>
      <c r="S3231" s="260" t="s">
        <v>2953</v>
      </c>
      <c r="Y3231" s="6" t="s">
        <v>2953</v>
      </c>
    </row>
    <row r="3232" spans="2:25">
      <c r="B3232" s="449">
        <v>5566</v>
      </c>
      <c r="C3232" s="417"/>
      <c r="D3232" s="418">
        <v>5108</v>
      </c>
      <c r="E3232" s="194" t="s">
        <v>5826</v>
      </c>
      <c r="F3232" s="65">
        <v>12</v>
      </c>
      <c r="G3232" s="65" t="s">
        <v>725</v>
      </c>
      <c r="H3232" s="65" t="s">
        <v>3924</v>
      </c>
      <c r="J3232" s="194" t="s">
        <v>3792</v>
      </c>
      <c r="M3232" s="188">
        <v>703</v>
      </c>
      <c r="R3232" s="260" t="s">
        <v>2953</v>
      </c>
      <c r="S3232" s="260" t="s">
        <v>2953</v>
      </c>
      <c r="Y3232" s="6" t="s">
        <v>2953</v>
      </c>
    </row>
    <row r="3233" spans="1:25">
      <c r="B3233" s="449">
        <v>5567</v>
      </c>
      <c r="C3233" s="417"/>
      <c r="D3233" s="418">
        <v>5109</v>
      </c>
      <c r="E3233" s="183" t="s">
        <v>5827</v>
      </c>
      <c r="F3233" s="65">
        <v>12</v>
      </c>
      <c r="G3233" s="65" t="s">
        <v>725</v>
      </c>
      <c r="H3233" s="65" t="s">
        <v>3791</v>
      </c>
      <c r="J3233" s="194" t="s">
        <v>3792</v>
      </c>
      <c r="M3233" s="188">
        <v>704</v>
      </c>
      <c r="R3233" s="260" t="s">
        <v>2953</v>
      </c>
      <c r="S3233" s="260" t="s">
        <v>2953</v>
      </c>
      <c r="Y3233" s="6" t="s">
        <v>2953</v>
      </c>
    </row>
    <row r="3234" spans="1:25">
      <c r="B3234" s="449">
        <v>5568</v>
      </c>
      <c r="C3234" s="417"/>
      <c r="D3234" s="418">
        <v>5475</v>
      </c>
      <c r="E3234" s="65" t="s">
        <v>5921</v>
      </c>
      <c r="F3234" s="65">
        <v>12</v>
      </c>
      <c r="G3234" s="65" t="s">
        <v>725</v>
      </c>
      <c r="H3234" s="65" t="s">
        <v>3924</v>
      </c>
      <c r="J3234" s="194" t="s">
        <v>3792</v>
      </c>
      <c r="M3234" s="188">
        <v>706</v>
      </c>
      <c r="R3234" s="260" t="s">
        <v>2953</v>
      </c>
      <c r="S3234" s="260" t="s">
        <v>4032</v>
      </c>
      <c r="W3234" s="65" t="s">
        <v>5922</v>
      </c>
      <c r="Y3234" s="6" t="s">
        <v>2953</v>
      </c>
    </row>
    <row r="3235" spans="1:25">
      <c r="B3235" s="449">
        <v>5569</v>
      </c>
      <c r="C3235" s="417"/>
      <c r="D3235" s="418" t="e">
        <v>#N/A</v>
      </c>
      <c r="E3235" s="6" t="s">
        <v>5923</v>
      </c>
      <c r="F3235" s="65">
        <v>12</v>
      </c>
      <c r="G3235" s="65" t="s">
        <v>725</v>
      </c>
      <c r="H3235" s="65" t="s">
        <v>3924</v>
      </c>
      <c r="J3235" s="194" t="s">
        <v>3792</v>
      </c>
      <c r="M3235" s="188">
        <v>706</v>
      </c>
      <c r="R3235" s="260" t="s">
        <v>2953</v>
      </c>
      <c r="S3235" s="260" t="s">
        <v>4032</v>
      </c>
      <c r="W3235" s="65" t="s">
        <v>5922</v>
      </c>
      <c r="Y3235" s="6" t="s">
        <v>2953</v>
      </c>
    </row>
    <row r="3236" spans="1:25">
      <c r="B3236" s="449">
        <v>5570</v>
      </c>
      <c r="C3236" s="417"/>
      <c r="D3236" s="418">
        <v>5477</v>
      </c>
      <c r="E3236" s="65" t="s">
        <v>5924</v>
      </c>
      <c r="F3236" s="65">
        <v>12</v>
      </c>
      <c r="G3236" s="65" t="s">
        <v>725</v>
      </c>
      <c r="H3236" s="65" t="s">
        <v>3924</v>
      </c>
      <c r="J3236" s="194" t="s">
        <v>3792</v>
      </c>
      <c r="M3236" s="188">
        <v>706</v>
      </c>
      <c r="R3236" s="260" t="s">
        <v>2953</v>
      </c>
      <c r="S3236" s="260" t="s">
        <v>4032</v>
      </c>
      <c r="W3236" s="65" t="s">
        <v>5922</v>
      </c>
      <c r="Y3236" s="6" t="s">
        <v>2953</v>
      </c>
    </row>
    <row r="3237" spans="1:25">
      <c r="B3237" s="449">
        <v>5571</v>
      </c>
      <c r="C3237" s="417"/>
      <c r="D3237" s="418">
        <v>5478</v>
      </c>
      <c r="E3237" s="6" t="s">
        <v>5925</v>
      </c>
      <c r="F3237" s="65">
        <v>12</v>
      </c>
      <c r="G3237" s="65" t="s">
        <v>725</v>
      </c>
      <c r="H3237" s="65" t="s">
        <v>3924</v>
      </c>
      <c r="J3237" s="194" t="s">
        <v>3792</v>
      </c>
      <c r="M3237" s="188">
        <v>706</v>
      </c>
      <c r="R3237" s="260" t="s">
        <v>2953</v>
      </c>
      <c r="S3237" s="260" t="s">
        <v>4032</v>
      </c>
      <c r="W3237" s="65" t="s">
        <v>5922</v>
      </c>
      <c r="Y3237" s="6" t="s">
        <v>2953</v>
      </c>
    </row>
    <row r="3238" spans="1:25">
      <c r="B3238" s="449">
        <v>5572</v>
      </c>
      <c r="C3238" s="417"/>
      <c r="D3238" s="418">
        <v>5479</v>
      </c>
      <c r="E3238" s="65" t="s">
        <v>5926</v>
      </c>
      <c r="F3238" s="65">
        <v>12</v>
      </c>
      <c r="G3238" s="65" t="s">
        <v>725</v>
      </c>
      <c r="H3238" s="65" t="s">
        <v>3924</v>
      </c>
      <c r="J3238" s="194" t="s">
        <v>3792</v>
      </c>
      <c r="M3238" s="188">
        <v>706</v>
      </c>
      <c r="R3238" s="260" t="s">
        <v>2953</v>
      </c>
      <c r="S3238" s="260" t="s">
        <v>4032</v>
      </c>
      <c r="W3238" s="65" t="s">
        <v>5922</v>
      </c>
      <c r="Y3238" s="6" t="s">
        <v>2953</v>
      </c>
    </row>
    <row r="3239" spans="1:25">
      <c r="B3239" s="449">
        <v>5573</v>
      </c>
      <c r="C3239" s="417"/>
      <c r="D3239" s="418">
        <v>5480</v>
      </c>
      <c r="E3239" s="6" t="s">
        <v>5927</v>
      </c>
      <c r="F3239" s="65">
        <v>12</v>
      </c>
      <c r="G3239" s="65" t="s">
        <v>725</v>
      </c>
      <c r="H3239" s="65" t="s">
        <v>3924</v>
      </c>
      <c r="J3239" s="194" t="s">
        <v>3792</v>
      </c>
      <c r="M3239" s="188">
        <v>706</v>
      </c>
      <c r="R3239" s="260" t="s">
        <v>2953</v>
      </c>
      <c r="S3239" s="260" t="s">
        <v>4032</v>
      </c>
      <c r="W3239" s="65" t="s">
        <v>5922</v>
      </c>
      <c r="Y3239" s="6" t="s">
        <v>2953</v>
      </c>
    </row>
    <row r="3240" spans="1:25">
      <c r="B3240" s="449">
        <v>5574</v>
      </c>
      <c r="C3240" s="417"/>
      <c r="D3240" s="418">
        <v>5481</v>
      </c>
      <c r="E3240" s="65" t="s">
        <v>5928</v>
      </c>
      <c r="F3240" s="65">
        <v>12</v>
      </c>
      <c r="G3240" s="65" t="s">
        <v>725</v>
      </c>
      <c r="H3240" s="65" t="s">
        <v>3924</v>
      </c>
      <c r="J3240" s="194" t="s">
        <v>3792</v>
      </c>
      <c r="M3240" s="188">
        <v>706</v>
      </c>
      <c r="R3240" s="260" t="s">
        <v>2953</v>
      </c>
      <c r="S3240" s="260" t="s">
        <v>4032</v>
      </c>
      <c r="W3240" s="65" t="s">
        <v>5922</v>
      </c>
      <c r="Y3240" s="6" t="s">
        <v>2953</v>
      </c>
    </row>
    <row r="3241" spans="1:25">
      <c r="B3241" s="449">
        <v>5575</v>
      </c>
      <c r="C3241" s="417"/>
      <c r="D3241" s="418">
        <v>5482</v>
      </c>
      <c r="E3241" s="65" t="s">
        <v>5929</v>
      </c>
      <c r="F3241" s="65">
        <v>12</v>
      </c>
      <c r="G3241" s="65" t="s">
        <v>725</v>
      </c>
      <c r="H3241" s="65" t="s">
        <v>3924</v>
      </c>
      <c r="J3241" s="194" t="s">
        <v>3792</v>
      </c>
      <c r="M3241" s="188">
        <v>706</v>
      </c>
      <c r="R3241" s="260" t="s">
        <v>2953</v>
      </c>
      <c r="S3241" s="260" t="s">
        <v>4032</v>
      </c>
      <c r="W3241" s="65" t="s">
        <v>5922</v>
      </c>
      <c r="Y3241" s="6" t="s">
        <v>2953</v>
      </c>
    </row>
    <row r="3242" spans="1:25">
      <c r="B3242" s="449">
        <v>5576</v>
      </c>
      <c r="C3242" s="417"/>
      <c r="D3242" s="418" t="e">
        <v>#N/A</v>
      </c>
      <c r="E3242" s="65" t="s">
        <v>5930</v>
      </c>
      <c r="F3242" s="65">
        <v>12</v>
      </c>
      <c r="G3242" s="65" t="s">
        <v>725</v>
      </c>
      <c r="H3242" s="65" t="s">
        <v>3924</v>
      </c>
      <c r="J3242" s="194" t="s">
        <v>3792</v>
      </c>
      <c r="M3242" s="188">
        <v>706</v>
      </c>
      <c r="R3242" s="260" t="s">
        <v>2953</v>
      </c>
      <c r="S3242" s="260" t="s">
        <v>4032</v>
      </c>
      <c r="W3242" s="65" t="s">
        <v>5922</v>
      </c>
      <c r="Y3242" s="6" t="s">
        <v>2953</v>
      </c>
    </row>
    <row r="3243" spans="1:25">
      <c r="B3243" s="449">
        <v>5577</v>
      </c>
      <c r="C3243" s="417"/>
      <c r="D3243" s="418">
        <v>5484</v>
      </c>
      <c r="E3243" s="6" t="s">
        <v>5931</v>
      </c>
      <c r="F3243" s="65">
        <v>12</v>
      </c>
      <c r="G3243" s="65" t="s">
        <v>725</v>
      </c>
      <c r="H3243" s="65" t="s">
        <v>3924</v>
      </c>
      <c r="J3243" s="194" t="s">
        <v>3792</v>
      </c>
      <c r="M3243" s="188">
        <v>706</v>
      </c>
      <c r="R3243" s="260" t="s">
        <v>2953</v>
      </c>
      <c r="S3243" s="260" t="s">
        <v>4032</v>
      </c>
      <c r="W3243" s="65" t="s">
        <v>5922</v>
      </c>
      <c r="Y3243" s="6" t="s">
        <v>2953</v>
      </c>
    </row>
    <row r="3244" spans="1:25">
      <c r="B3244" s="449">
        <v>5578</v>
      </c>
      <c r="C3244" s="417"/>
      <c r="D3244" s="418">
        <v>5485</v>
      </c>
      <c r="E3244" s="65" t="s">
        <v>5932</v>
      </c>
      <c r="F3244" s="65">
        <v>12</v>
      </c>
      <c r="G3244" s="65" t="s">
        <v>725</v>
      </c>
      <c r="H3244" s="65" t="s">
        <v>3924</v>
      </c>
      <c r="J3244" s="194" t="s">
        <v>3792</v>
      </c>
      <c r="M3244" s="188">
        <v>706</v>
      </c>
      <c r="R3244" s="260" t="s">
        <v>2953</v>
      </c>
      <c r="S3244" s="260" t="s">
        <v>4032</v>
      </c>
      <c r="W3244" s="65" t="s">
        <v>5922</v>
      </c>
      <c r="Y3244" s="6" t="s">
        <v>2953</v>
      </c>
    </row>
    <row r="3245" spans="1:25">
      <c r="B3245" s="449">
        <v>5579</v>
      </c>
      <c r="C3245" s="417"/>
      <c r="D3245" s="418">
        <v>5490</v>
      </c>
      <c r="E3245" s="65" t="s">
        <v>5933</v>
      </c>
      <c r="F3245" s="65">
        <v>12</v>
      </c>
      <c r="G3245" s="65" t="s">
        <v>725</v>
      </c>
      <c r="H3245" s="65" t="s">
        <v>3924</v>
      </c>
      <c r="J3245" s="194" t="s">
        <v>3792</v>
      </c>
      <c r="M3245" s="188">
        <v>709</v>
      </c>
      <c r="R3245" s="260" t="s">
        <v>2953</v>
      </c>
      <c r="S3245" s="260" t="s">
        <v>4032</v>
      </c>
      <c r="W3245" s="65" t="s">
        <v>5922</v>
      </c>
      <c r="Y3245" s="6" t="s">
        <v>2953</v>
      </c>
    </row>
    <row r="3246" spans="1:25">
      <c r="B3246" s="449">
        <v>5580</v>
      </c>
      <c r="C3246" s="417"/>
      <c r="D3246" s="418">
        <v>5488</v>
      </c>
      <c r="E3246" s="65" t="s">
        <v>5934</v>
      </c>
      <c r="F3246" s="65">
        <v>12</v>
      </c>
      <c r="G3246" s="65" t="s">
        <v>725</v>
      </c>
      <c r="H3246" s="65" t="s">
        <v>3924</v>
      </c>
      <c r="J3246" s="194" t="s">
        <v>3792</v>
      </c>
      <c r="M3246" s="188">
        <v>709</v>
      </c>
      <c r="R3246" s="260" t="s">
        <v>2953</v>
      </c>
      <c r="S3246" s="260" t="s">
        <v>4032</v>
      </c>
      <c r="W3246" s="65" t="s">
        <v>5922</v>
      </c>
      <c r="Y3246" s="6" t="s">
        <v>2953</v>
      </c>
    </row>
    <row r="3247" spans="1:25">
      <c r="B3247" s="449">
        <v>5581</v>
      </c>
      <c r="C3247" s="417"/>
      <c r="D3247" s="418">
        <v>5489</v>
      </c>
      <c r="E3247" s="65" t="s">
        <v>5935</v>
      </c>
      <c r="F3247" s="65">
        <v>12</v>
      </c>
      <c r="G3247" s="65" t="s">
        <v>725</v>
      </c>
      <c r="H3247" s="65" t="s">
        <v>3924</v>
      </c>
      <c r="J3247" s="194" t="s">
        <v>3792</v>
      </c>
      <c r="M3247" s="188">
        <v>709</v>
      </c>
      <c r="P3247" s="455" t="s">
        <v>4029</v>
      </c>
      <c r="R3247" s="260" t="s">
        <v>2953</v>
      </c>
      <c r="S3247" s="260" t="s">
        <v>4032</v>
      </c>
      <c r="W3247" s="65" t="s">
        <v>5922</v>
      </c>
      <c r="Y3247" s="6" t="s">
        <v>2953</v>
      </c>
    </row>
    <row r="3248" spans="1:25" s="218" customFormat="1">
      <c r="A3248" s="217"/>
      <c r="B3248" s="452">
        <v>5582</v>
      </c>
      <c r="C3248" s="415"/>
      <c r="D3248" s="416">
        <v>5342</v>
      </c>
      <c r="E3248" s="248" t="s">
        <v>5936</v>
      </c>
      <c r="F3248" s="218">
        <v>10</v>
      </c>
      <c r="G3248" s="218" t="s">
        <v>5937</v>
      </c>
      <c r="H3248" s="218" t="s">
        <v>3924</v>
      </c>
      <c r="J3248" s="218" t="s">
        <v>5938</v>
      </c>
      <c r="M3248" s="221">
        <v>717</v>
      </c>
      <c r="P3248" s="460"/>
      <c r="R3248" s="260" t="s">
        <v>2953</v>
      </c>
      <c r="S3248" s="260" t="s">
        <v>2953</v>
      </c>
      <c r="X3248" s="218" t="s">
        <v>4016</v>
      </c>
      <c r="Y3248" s="6" t="s">
        <v>2953</v>
      </c>
    </row>
    <row r="3249" spans="2:25">
      <c r="B3249" s="449">
        <v>5583</v>
      </c>
      <c r="C3249" s="417"/>
      <c r="D3249" s="418">
        <v>5343</v>
      </c>
      <c r="E3249" s="6" t="s">
        <v>5939</v>
      </c>
      <c r="F3249" s="65">
        <v>10</v>
      </c>
      <c r="G3249" s="191" t="s">
        <v>5937</v>
      </c>
      <c r="H3249" s="191" t="s">
        <v>3924</v>
      </c>
      <c r="I3249" s="191"/>
      <c r="J3249" s="65" t="s">
        <v>5938</v>
      </c>
      <c r="M3249" s="188">
        <v>717</v>
      </c>
      <c r="R3249" s="260" t="s">
        <v>2953</v>
      </c>
      <c r="S3249" s="260" t="s">
        <v>2953</v>
      </c>
      <c r="X3249" s="65" t="s">
        <v>4016</v>
      </c>
      <c r="Y3249" s="6" t="s">
        <v>2953</v>
      </c>
    </row>
    <row r="3250" spans="2:25">
      <c r="B3250" s="449">
        <v>5584</v>
      </c>
      <c r="C3250" s="417"/>
      <c r="D3250" s="418">
        <v>5345</v>
      </c>
      <c r="E3250" s="6" t="s">
        <v>5940</v>
      </c>
      <c r="F3250" s="65">
        <v>10</v>
      </c>
      <c r="G3250" s="191" t="s">
        <v>5937</v>
      </c>
      <c r="H3250" s="191" t="s">
        <v>3924</v>
      </c>
      <c r="I3250" s="191"/>
      <c r="J3250" s="65" t="s">
        <v>5938</v>
      </c>
      <c r="M3250" s="188">
        <v>717</v>
      </c>
      <c r="R3250" s="260" t="s">
        <v>2953</v>
      </c>
      <c r="S3250" s="260" t="s">
        <v>2953</v>
      </c>
      <c r="X3250" s="65" t="s">
        <v>4016</v>
      </c>
      <c r="Y3250" s="6" t="s">
        <v>2953</v>
      </c>
    </row>
    <row r="3251" spans="2:25">
      <c r="B3251" s="449">
        <v>5585</v>
      </c>
      <c r="C3251" s="417"/>
      <c r="D3251" s="418">
        <v>5346</v>
      </c>
      <c r="E3251" s="6" t="s">
        <v>5941</v>
      </c>
      <c r="F3251" s="65">
        <v>10</v>
      </c>
      <c r="G3251" s="191" t="s">
        <v>5937</v>
      </c>
      <c r="H3251" s="191" t="s">
        <v>3924</v>
      </c>
      <c r="I3251" s="191"/>
      <c r="J3251" s="65" t="s">
        <v>5938</v>
      </c>
      <c r="M3251" s="188">
        <v>717</v>
      </c>
      <c r="R3251" s="260" t="s">
        <v>2953</v>
      </c>
      <c r="S3251" s="260" t="s">
        <v>2953</v>
      </c>
      <c r="X3251" s="65" t="s">
        <v>4016</v>
      </c>
      <c r="Y3251" s="6" t="s">
        <v>2953</v>
      </c>
    </row>
    <row r="3252" spans="2:25">
      <c r="B3252" s="449">
        <v>5586</v>
      </c>
      <c r="C3252" s="417"/>
      <c r="D3252" s="418">
        <v>5347</v>
      </c>
      <c r="E3252" s="6" t="s">
        <v>5942</v>
      </c>
      <c r="F3252" s="65">
        <v>10</v>
      </c>
      <c r="G3252" s="191" t="s">
        <v>5937</v>
      </c>
      <c r="H3252" s="191" t="s">
        <v>3924</v>
      </c>
      <c r="I3252" s="191"/>
      <c r="J3252" s="65" t="s">
        <v>5938</v>
      </c>
      <c r="M3252" s="188">
        <v>717</v>
      </c>
      <c r="R3252" s="260" t="s">
        <v>2953</v>
      </c>
      <c r="S3252" s="260" t="s">
        <v>2953</v>
      </c>
      <c r="X3252" s="65" t="s">
        <v>4016</v>
      </c>
      <c r="Y3252" s="6" t="s">
        <v>2953</v>
      </c>
    </row>
    <row r="3253" spans="2:25">
      <c r="B3253" s="449">
        <v>5587</v>
      </c>
      <c r="C3253" s="417"/>
      <c r="D3253" s="418">
        <v>5348</v>
      </c>
      <c r="E3253" s="6" t="s">
        <v>5943</v>
      </c>
      <c r="F3253" s="65">
        <v>10</v>
      </c>
      <c r="G3253" s="191" t="s">
        <v>5937</v>
      </c>
      <c r="H3253" s="191" t="s">
        <v>3924</v>
      </c>
      <c r="I3253" s="191"/>
      <c r="J3253" s="65" t="s">
        <v>5938</v>
      </c>
      <c r="M3253" s="188">
        <v>717</v>
      </c>
      <c r="R3253" s="260" t="s">
        <v>2953</v>
      </c>
      <c r="S3253" s="260" t="s">
        <v>2953</v>
      </c>
      <c r="X3253" s="65" t="s">
        <v>4016</v>
      </c>
      <c r="Y3253" s="6" t="s">
        <v>2953</v>
      </c>
    </row>
    <row r="3254" spans="2:25">
      <c r="B3254" s="449">
        <v>5588</v>
      </c>
      <c r="C3254" s="417"/>
      <c r="D3254" s="418">
        <v>5351</v>
      </c>
      <c r="E3254" s="6" t="s">
        <v>5944</v>
      </c>
      <c r="F3254" s="65">
        <v>10</v>
      </c>
      <c r="G3254" s="191" t="s">
        <v>5937</v>
      </c>
      <c r="H3254" s="65" t="s">
        <v>2950</v>
      </c>
      <c r="J3254" s="65" t="s">
        <v>2970</v>
      </c>
      <c r="M3254" s="188">
        <v>719</v>
      </c>
      <c r="R3254" s="260" t="s">
        <v>2953</v>
      </c>
      <c r="S3254" s="260" t="s">
        <v>2953</v>
      </c>
      <c r="Y3254" s="6" t="s">
        <v>2953</v>
      </c>
    </row>
    <row r="3255" spans="2:25">
      <c r="B3255" s="449">
        <v>5589</v>
      </c>
      <c r="C3255" s="417"/>
      <c r="D3255" s="418">
        <v>5352</v>
      </c>
      <c r="E3255" s="6" t="s">
        <v>5945</v>
      </c>
      <c r="F3255" s="65">
        <v>10</v>
      </c>
      <c r="G3255" s="191" t="s">
        <v>5937</v>
      </c>
      <c r="H3255" s="65" t="s">
        <v>2950</v>
      </c>
      <c r="J3255" s="65" t="s">
        <v>2970</v>
      </c>
      <c r="M3255" s="188">
        <v>719</v>
      </c>
      <c r="R3255" s="260" t="s">
        <v>2953</v>
      </c>
      <c r="S3255" s="260" t="s">
        <v>2953</v>
      </c>
      <c r="Y3255" s="6" t="s">
        <v>2953</v>
      </c>
    </row>
    <row r="3256" spans="2:25">
      <c r="B3256" s="449">
        <v>5590</v>
      </c>
      <c r="C3256" s="417"/>
      <c r="D3256" s="418">
        <v>5353</v>
      </c>
      <c r="E3256" s="6" t="s">
        <v>5946</v>
      </c>
      <c r="F3256" s="65">
        <v>10</v>
      </c>
      <c r="G3256" s="191" t="s">
        <v>5937</v>
      </c>
      <c r="H3256" s="65" t="s">
        <v>2950</v>
      </c>
      <c r="J3256" s="65" t="s">
        <v>2970</v>
      </c>
      <c r="M3256" s="188">
        <v>719</v>
      </c>
      <c r="R3256" s="260" t="s">
        <v>2953</v>
      </c>
      <c r="S3256" s="260" t="s">
        <v>2953</v>
      </c>
      <c r="Y3256" s="6" t="s">
        <v>2953</v>
      </c>
    </row>
    <row r="3257" spans="2:25">
      <c r="B3257" s="449">
        <v>5591</v>
      </c>
      <c r="C3257" s="417"/>
      <c r="D3257" s="418">
        <v>5354</v>
      </c>
      <c r="E3257" s="6" t="s">
        <v>5947</v>
      </c>
      <c r="F3257" s="65">
        <v>10</v>
      </c>
      <c r="G3257" s="191" t="s">
        <v>5937</v>
      </c>
      <c r="H3257" s="65" t="s">
        <v>2950</v>
      </c>
      <c r="J3257" s="65" t="s">
        <v>2970</v>
      </c>
      <c r="M3257" s="188">
        <v>719</v>
      </c>
      <c r="R3257" s="260" t="s">
        <v>2953</v>
      </c>
      <c r="S3257" s="260" t="s">
        <v>2953</v>
      </c>
      <c r="Y3257" s="6" t="s">
        <v>2953</v>
      </c>
    </row>
    <row r="3258" spans="2:25">
      <c r="B3258" s="449">
        <v>5592</v>
      </c>
      <c r="C3258" s="417"/>
      <c r="D3258" s="418">
        <v>5355</v>
      </c>
      <c r="E3258" s="6" t="s">
        <v>5948</v>
      </c>
      <c r="F3258" s="65">
        <v>10</v>
      </c>
      <c r="G3258" s="191" t="s">
        <v>5937</v>
      </c>
      <c r="H3258" s="65" t="s">
        <v>2950</v>
      </c>
      <c r="J3258" s="65" t="s">
        <v>2970</v>
      </c>
      <c r="M3258" s="188">
        <v>719</v>
      </c>
      <c r="R3258" s="260" t="s">
        <v>2953</v>
      </c>
      <c r="S3258" s="260" t="s">
        <v>2953</v>
      </c>
      <c r="Y3258" s="6" t="s">
        <v>2953</v>
      </c>
    </row>
    <row r="3259" spans="2:25">
      <c r="B3259" s="449">
        <v>5593</v>
      </c>
      <c r="C3259" s="417"/>
      <c r="D3259" s="418">
        <v>5356</v>
      </c>
      <c r="E3259" s="6" t="s">
        <v>5949</v>
      </c>
      <c r="F3259" s="65">
        <v>10</v>
      </c>
      <c r="G3259" s="191" t="s">
        <v>5937</v>
      </c>
      <c r="H3259" s="65" t="s">
        <v>2950</v>
      </c>
      <c r="J3259" s="65" t="s">
        <v>2970</v>
      </c>
      <c r="M3259" s="188">
        <v>719</v>
      </c>
      <c r="R3259" s="260" t="s">
        <v>2953</v>
      </c>
      <c r="S3259" s="260" t="s">
        <v>2953</v>
      </c>
      <c r="Y3259" s="6" t="s">
        <v>2953</v>
      </c>
    </row>
    <row r="3260" spans="2:25">
      <c r="B3260" s="449">
        <v>5594</v>
      </c>
      <c r="C3260" s="417"/>
      <c r="D3260" s="418" t="e">
        <v>#N/A</v>
      </c>
      <c r="E3260" s="65" t="s">
        <v>5950</v>
      </c>
      <c r="F3260" s="65">
        <v>10</v>
      </c>
      <c r="G3260" s="191" t="s">
        <v>5937</v>
      </c>
      <c r="H3260" s="65" t="s">
        <v>2950</v>
      </c>
      <c r="J3260" s="65" t="s">
        <v>2970</v>
      </c>
      <c r="M3260" s="188">
        <v>729</v>
      </c>
      <c r="R3260" s="260" t="s">
        <v>2953</v>
      </c>
      <c r="S3260" s="260" t="s">
        <v>2953</v>
      </c>
      <c r="Y3260" s="6" t="s">
        <v>2953</v>
      </c>
    </row>
    <row r="3261" spans="2:25">
      <c r="B3261" s="449">
        <v>5595</v>
      </c>
      <c r="C3261" s="417"/>
      <c r="D3261" s="418" t="e">
        <v>#N/A</v>
      </c>
      <c r="E3261" s="65" t="s">
        <v>5951</v>
      </c>
      <c r="F3261" s="65">
        <v>10</v>
      </c>
      <c r="G3261" s="191" t="s">
        <v>5937</v>
      </c>
      <c r="H3261" s="65" t="s">
        <v>2950</v>
      </c>
      <c r="J3261" s="65" t="s">
        <v>2970</v>
      </c>
      <c r="M3261" s="188">
        <v>733</v>
      </c>
      <c r="R3261" s="260" t="s">
        <v>2953</v>
      </c>
      <c r="S3261" s="260" t="s">
        <v>2953</v>
      </c>
      <c r="X3261" s="65" t="s">
        <v>4310</v>
      </c>
      <c r="Y3261" s="6" t="s">
        <v>3033</v>
      </c>
    </row>
    <row r="3262" spans="2:25">
      <c r="B3262" s="449">
        <v>5596</v>
      </c>
      <c r="C3262" s="417"/>
      <c r="D3262" s="418" t="e">
        <v>#N/A</v>
      </c>
      <c r="E3262" s="65" t="s">
        <v>5952</v>
      </c>
      <c r="F3262" s="65">
        <v>10</v>
      </c>
      <c r="G3262" s="191" t="s">
        <v>5937</v>
      </c>
      <c r="H3262" s="65" t="s">
        <v>2950</v>
      </c>
      <c r="J3262" s="65" t="s">
        <v>2970</v>
      </c>
      <c r="M3262" s="188">
        <v>733</v>
      </c>
      <c r="R3262" s="260" t="s">
        <v>2953</v>
      </c>
      <c r="S3262" s="260" t="s">
        <v>2953</v>
      </c>
      <c r="X3262" s="65" t="s">
        <v>4310</v>
      </c>
      <c r="Y3262" s="6" t="s">
        <v>3033</v>
      </c>
    </row>
    <row r="3263" spans="2:25">
      <c r="B3263" s="449">
        <v>5597</v>
      </c>
      <c r="C3263" s="417"/>
      <c r="D3263" s="418" t="e">
        <v>#N/A</v>
      </c>
      <c r="E3263" s="65" t="s">
        <v>5953</v>
      </c>
      <c r="F3263" s="65">
        <v>10</v>
      </c>
      <c r="G3263" s="191" t="s">
        <v>5937</v>
      </c>
      <c r="H3263" s="65" t="s">
        <v>2950</v>
      </c>
      <c r="J3263" s="65" t="s">
        <v>2970</v>
      </c>
      <c r="M3263" s="188">
        <v>733</v>
      </c>
      <c r="R3263" s="260" t="s">
        <v>2953</v>
      </c>
      <c r="S3263" s="260" t="s">
        <v>2953</v>
      </c>
      <c r="X3263" s="65" t="s">
        <v>4310</v>
      </c>
      <c r="Y3263" s="6" t="s">
        <v>3033</v>
      </c>
    </row>
    <row r="3264" spans="2:25">
      <c r="B3264" s="449">
        <v>5598</v>
      </c>
      <c r="C3264" s="417"/>
      <c r="D3264" s="418">
        <v>5262</v>
      </c>
      <c r="E3264" t="s">
        <v>5954</v>
      </c>
      <c r="F3264" s="65">
        <v>10</v>
      </c>
      <c r="G3264" s="191" t="s">
        <v>5937</v>
      </c>
      <c r="H3264" s="65" t="s">
        <v>3924</v>
      </c>
      <c r="J3264" s="65" t="s">
        <v>3792</v>
      </c>
      <c r="M3264" s="188">
        <v>734</v>
      </c>
      <c r="P3264" s="455" t="s">
        <v>4019</v>
      </c>
      <c r="R3264" s="260" t="s">
        <v>2953</v>
      </c>
      <c r="S3264" s="260" t="s">
        <v>2953</v>
      </c>
      <c r="Y3264" s="6" t="s">
        <v>2953</v>
      </c>
    </row>
    <row r="3265" spans="2:25">
      <c r="B3265" s="449">
        <v>5599</v>
      </c>
      <c r="C3265" s="417"/>
      <c r="D3265" s="418">
        <v>5263</v>
      </c>
      <c r="E3265" s="65" t="s">
        <v>5955</v>
      </c>
      <c r="F3265" s="65">
        <v>10</v>
      </c>
      <c r="G3265" s="191" t="s">
        <v>5937</v>
      </c>
      <c r="H3265" s="65" t="s">
        <v>3924</v>
      </c>
      <c r="J3265" s="65" t="s">
        <v>3792</v>
      </c>
      <c r="M3265" s="188">
        <v>735</v>
      </c>
      <c r="P3265" s="455" t="s">
        <v>5863</v>
      </c>
      <c r="R3265" s="260" t="s">
        <v>2953</v>
      </c>
      <c r="S3265" s="260" t="s">
        <v>2953</v>
      </c>
      <c r="Y3265" s="6" t="s">
        <v>2953</v>
      </c>
    </row>
    <row r="3266" spans="2:25">
      <c r="B3266" s="449">
        <v>5600</v>
      </c>
      <c r="C3266" s="417"/>
      <c r="D3266" s="418">
        <v>5282</v>
      </c>
      <c r="E3266" s="65" t="s">
        <v>5956</v>
      </c>
      <c r="F3266" s="65">
        <v>10</v>
      </c>
      <c r="G3266" s="191" t="s">
        <v>5937</v>
      </c>
      <c r="H3266" s="65" t="s">
        <v>3924</v>
      </c>
      <c r="J3266" s="65" t="s">
        <v>3792</v>
      </c>
      <c r="M3266" s="188">
        <v>736</v>
      </c>
      <c r="P3266" s="455" t="s">
        <v>4282</v>
      </c>
      <c r="R3266" s="260" t="s">
        <v>2953</v>
      </c>
      <c r="S3266" s="260" t="s">
        <v>2953</v>
      </c>
      <c r="Y3266" s="6" t="s">
        <v>2953</v>
      </c>
    </row>
    <row r="3267" spans="2:25">
      <c r="B3267" s="449">
        <v>5601</v>
      </c>
      <c r="C3267" s="417"/>
      <c r="D3267" s="418">
        <v>5283</v>
      </c>
      <c r="E3267" s="65" t="s">
        <v>5957</v>
      </c>
      <c r="F3267" s="65">
        <v>10</v>
      </c>
      <c r="G3267" s="191" t="s">
        <v>5937</v>
      </c>
      <c r="H3267" s="65" t="s">
        <v>3791</v>
      </c>
      <c r="J3267" s="65" t="s">
        <v>3792</v>
      </c>
      <c r="M3267" s="188">
        <v>737</v>
      </c>
      <c r="P3267" s="455" t="s">
        <v>4282</v>
      </c>
      <c r="R3267" s="260" t="s">
        <v>5958</v>
      </c>
      <c r="S3267" s="260" t="s">
        <v>2953</v>
      </c>
      <c r="Y3267" s="6" t="s">
        <v>2953</v>
      </c>
    </row>
    <row r="3268" spans="2:25">
      <c r="B3268" s="449">
        <v>5602</v>
      </c>
      <c r="C3268" s="417"/>
      <c r="D3268" s="418">
        <v>5284</v>
      </c>
      <c r="E3268" s="65" t="s">
        <v>5959</v>
      </c>
      <c r="F3268" s="65">
        <v>10</v>
      </c>
      <c r="G3268" s="191" t="s">
        <v>5937</v>
      </c>
      <c r="H3268" s="65" t="s">
        <v>3924</v>
      </c>
      <c r="J3268" s="65" t="s">
        <v>3792</v>
      </c>
      <c r="M3268" s="188">
        <v>738</v>
      </c>
      <c r="P3268" s="455" t="s">
        <v>4282</v>
      </c>
      <c r="R3268" s="260" t="s">
        <v>2953</v>
      </c>
      <c r="S3268" s="260" t="s">
        <v>2953</v>
      </c>
      <c r="Y3268" s="6" t="s">
        <v>2953</v>
      </c>
    </row>
    <row r="3269" spans="2:25">
      <c r="B3269" s="449">
        <v>5603</v>
      </c>
      <c r="C3269" s="417"/>
      <c r="D3269" s="418">
        <v>5287</v>
      </c>
      <c r="E3269" s="65" t="s">
        <v>5960</v>
      </c>
      <c r="F3269" s="65">
        <v>10</v>
      </c>
      <c r="G3269" s="191" t="s">
        <v>5937</v>
      </c>
      <c r="H3269" s="65" t="s">
        <v>3924</v>
      </c>
      <c r="J3269" s="65" t="s">
        <v>3792</v>
      </c>
      <c r="M3269" s="188">
        <v>739</v>
      </c>
      <c r="R3269" s="260" t="s">
        <v>4253</v>
      </c>
      <c r="S3269" s="260" t="s">
        <v>2953</v>
      </c>
      <c r="Y3269" s="6" t="s">
        <v>2953</v>
      </c>
    </row>
    <row r="3270" spans="2:25">
      <c r="B3270" s="449">
        <v>5604</v>
      </c>
      <c r="C3270" s="417"/>
      <c r="D3270" s="418">
        <v>5289</v>
      </c>
      <c r="E3270" s="65" t="s">
        <v>5961</v>
      </c>
      <c r="F3270" s="65">
        <v>10</v>
      </c>
      <c r="G3270" s="191" t="s">
        <v>5937</v>
      </c>
      <c r="H3270" s="65" t="s">
        <v>3924</v>
      </c>
      <c r="J3270" s="65" t="s">
        <v>3792</v>
      </c>
      <c r="M3270" s="188">
        <v>740</v>
      </c>
      <c r="R3270" s="260" t="s">
        <v>4253</v>
      </c>
      <c r="S3270" s="260" t="s">
        <v>2953</v>
      </c>
      <c r="X3270" s="65" t="s">
        <v>3975</v>
      </c>
      <c r="Y3270" s="6" t="s">
        <v>2953</v>
      </c>
    </row>
    <row r="3271" spans="2:25">
      <c r="B3271" s="449">
        <v>5605</v>
      </c>
      <c r="C3271" s="417"/>
      <c r="D3271" s="418">
        <v>5291</v>
      </c>
      <c r="E3271" s="65" t="s">
        <v>5962</v>
      </c>
      <c r="F3271" s="65">
        <v>10</v>
      </c>
      <c r="G3271" s="191" t="s">
        <v>5937</v>
      </c>
      <c r="H3271" s="65" t="s">
        <v>3924</v>
      </c>
      <c r="J3271" s="65" t="s">
        <v>3792</v>
      </c>
      <c r="M3271" s="188">
        <v>741</v>
      </c>
      <c r="R3271" s="260" t="s">
        <v>5904</v>
      </c>
      <c r="S3271" s="260" t="s">
        <v>2953</v>
      </c>
      <c r="Y3271" s="6" t="s">
        <v>2953</v>
      </c>
    </row>
    <row r="3272" spans="2:25">
      <c r="B3272" s="449">
        <v>5606</v>
      </c>
      <c r="C3272" s="417"/>
      <c r="D3272" s="418">
        <v>5292</v>
      </c>
      <c r="E3272" s="183" t="s">
        <v>5963</v>
      </c>
      <c r="F3272" s="65">
        <v>10</v>
      </c>
      <c r="G3272" s="191" t="s">
        <v>5937</v>
      </c>
      <c r="H3272" s="65" t="s">
        <v>3791</v>
      </c>
      <c r="J3272" s="65" t="s">
        <v>3792</v>
      </c>
      <c r="M3272" s="188">
        <v>742</v>
      </c>
      <c r="R3272" s="260" t="s">
        <v>4006</v>
      </c>
      <c r="S3272" s="260" t="s">
        <v>2953</v>
      </c>
      <c r="Y3272" s="6" t="s">
        <v>3039</v>
      </c>
    </row>
    <row r="3273" spans="2:25">
      <c r="B3273" s="449">
        <v>5607</v>
      </c>
      <c r="C3273" s="417"/>
      <c r="D3273" s="418">
        <v>5294</v>
      </c>
      <c r="E3273" s="65" t="s">
        <v>5964</v>
      </c>
      <c r="F3273" s="65">
        <v>10</v>
      </c>
      <c r="G3273" s="191" t="s">
        <v>5937</v>
      </c>
      <c r="H3273" s="65" t="s">
        <v>3924</v>
      </c>
      <c r="J3273" s="65" t="s">
        <v>3792</v>
      </c>
      <c r="M3273" s="188">
        <v>743</v>
      </c>
      <c r="R3273" s="260" t="s">
        <v>2953</v>
      </c>
      <c r="S3273" s="260" t="s">
        <v>2953</v>
      </c>
      <c r="Y3273" s="6" t="s">
        <v>2953</v>
      </c>
    </row>
    <row r="3274" spans="2:25">
      <c r="B3274" s="449">
        <v>5608</v>
      </c>
      <c r="C3274" s="417"/>
      <c r="D3274" s="418">
        <v>5295</v>
      </c>
      <c r="E3274" s="6" t="s">
        <v>5965</v>
      </c>
      <c r="F3274" s="65">
        <v>10</v>
      </c>
      <c r="G3274" s="191" t="s">
        <v>5937</v>
      </c>
      <c r="H3274" s="65" t="s">
        <v>3924</v>
      </c>
      <c r="J3274" s="65" t="s">
        <v>3792</v>
      </c>
      <c r="M3274" s="188">
        <v>744</v>
      </c>
      <c r="R3274" s="260" t="s">
        <v>4253</v>
      </c>
      <c r="S3274" s="260" t="s">
        <v>2953</v>
      </c>
      <c r="Y3274" s="6" t="s">
        <v>2953</v>
      </c>
    </row>
    <row r="3275" spans="2:25">
      <c r="B3275" s="449">
        <v>5609</v>
      </c>
      <c r="C3275" s="417"/>
      <c r="D3275" s="418">
        <v>5297</v>
      </c>
      <c r="E3275" s="65" t="s">
        <v>5966</v>
      </c>
      <c r="F3275" s="65">
        <v>10</v>
      </c>
      <c r="G3275" s="191" t="s">
        <v>5937</v>
      </c>
      <c r="H3275" s="65" t="s">
        <v>3924</v>
      </c>
      <c r="J3275" s="65" t="s">
        <v>3792</v>
      </c>
      <c r="M3275" s="188">
        <v>745</v>
      </c>
      <c r="R3275" s="260" t="s">
        <v>4253</v>
      </c>
      <c r="S3275" s="260" t="s">
        <v>2953</v>
      </c>
      <c r="Y3275" s="6" t="s">
        <v>2953</v>
      </c>
    </row>
    <row r="3276" spans="2:25">
      <c r="B3276" s="449">
        <v>5610</v>
      </c>
      <c r="C3276" s="417"/>
      <c r="D3276" s="418">
        <v>5299</v>
      </c>
      <c r="E3276" s="65" t="s">
        <v>5967</v>
      </c>
      <c r="F3276" s="65">
        <v>10</v>
      </c>
      <c r="G3276" s="191" t="s">
        <v>5937</v>
      </c>
      <c r="H3276" s="65" t="s">
        <v>3924</v>
      </c>
      <c r="J3276" s="65" t="s">
        <v>3792</v>
      </c>
      <c r="M3276" s="188">
        <v>746</v>
      </c>
      <c r="R3276" s="260" t="s">
        <v>2953</v>
      </c>
      <c r="S3276" s="260" t="s">
        <v>4036</v>
      </c>
      <c r="Y3276" s="6" t="s">
        <v>2953</v>
      </c>
    </row>
    <row r="3277" spans="2:25">
      <c r="B3277" s="449">
        <v>5611</v>
      </c>
      <c r="C3277" s="417"/>
      <c r="D3277" s="418">
        <v>5302</v>
      </c>
      <c r="E3277" s="6" t="s">
        <v>5968</v>
      </c>
      <c r="F3277" s="65">
        <v>10</v>
      </c>
      <c r="G3277" s="191" t="s">
        <v>5937</v>
      </c>
      <c r="H3277" s="65" t="s">
        <v>3924</v>
      </c>
      <c r="J3277" s="65" t="s">
        <v>3792</v>
      </c>
      <c r="M3277" s="188">
        <v>747</v>
      </c>
      <c r="R3277" s="260" t="s">
        <v>2953</v>
      </c>
      <c r="S3277" s="260" t="s">
        <v>2953</v>
      </c>
      <c r="Y3277" s="6" t="s">
        <v>2953</v>
      </c>
    </row>
    <row r="3278" spans="2:25">
      <c r="B3278" s="449">
        <v>5612</v>
      </c>
      <c r="C3278" s="417"/>
      <c r="D3278" s="418">
        <v>5304</v>
      </c>
      <c r="E3278" s="6" t="s">
        <v>5969</v>
      </c>
      <c r="F3278" s="65">
        <v>10</v>
      </c>
      <c r="G3278" s="191" t="s">
        <v>5937</v>
      </c>
      <c r="H3278" s="65" t="s">
        <v>3924</v>
      </c>
      <c r="J3278" s="65" t="s">
        <v>3792</v>
      </c>
      <c r="M3278" s="188">
        <v>747</v>
      </c>
      <c r="R3278" s="260" t="s">
        <v>2953</v>
      </c>
      <c r="S3278" s="260" t="s">
        <v>2953</v>
      </c>
      <c r="Y3278" s="6" t="s">
        <v>2953</v>
      </c>
    </row>
    <row r="3279" spans="2:25">
      <c r="B3279" s="449">
        <v>5613</v>
      </c>
      <c r="C3279" s="417"/>
      <c r="D3279" s="418">
        <v>5305</v>
      </c>
      <c r="E3279" s="6" t="s">
        <v>5970</v>
      </c>
      <c r="F3279" s="65">
        <v>10</v>
      </c>
      <c r="G3279" s="191" t="s">
        <v>5937</v>
      </c>
      <c r="H3279" s="65" t="s">
        <v>3924</v>
      </c>
      <c r="J3279" s="65" t="s">
        <v>3792</v>
      </c>
      <c r="M3279" s="188">
        <v>747</v>
      </c>
      <c r="R3279" s="260" t="s">
        <v>2953</v>
      </c>
      <c r="S3279" s="260" t="s">
        <v>2953</v>
      </c>
      <c r="Y3279" s="6" t="s">
        <v>2953</v>
      </c>
    </row>
    <row r="3280" spans="2:25">
      <c r="B3280" s="449">
        <v>5614</v>
      </c>
      <c r="C3280" s="417"/>
      <c r="D3280" s="418">
        <v>4958</v>
      </c>
      <c r="E3280" s="65" t="s">
        <v>5771</v>
      </c>
      <c r="F3280" s="65">
        <v>10</v>
      </c>
      <c r="G3280" s="191" t="s">
        <v>5937</v>
      </c>
      <c r="H3280" s="65" t="s">
        <v>3924</v>
      </c>
      <c r="J3280" s="65" t="s">
        <v>3792</v>
      </c>
      <c r="M3280" s="188">
        <v>748</v>
      </c>
      <c r="R3280" s="260" t="s">
        <v>5913</v>
      </c>
      <c r="S3280" s="260" t="s">
        <v>2953</v>
      </c>
      <c r="Y3280" s="6" t="s">
        <v>2953</v>
      </c>
    </row>
    <row r="3281" spans="2:25">
      <c r="B3281" s="449">
        <v>5615</v>
      </c>
      <c r="C3281" s="417"/>
      <c r="D3281" s="418">
        <v>4960</v>
      </c>
      <c r="E3281" s="6" t="s">
        <v>5773</v>
      </c>
      <c r="F3281" s="65">
        <v>10</v>
      </c>
      <c r="G3281" s="191" t="s">
        <v>5937</v>
      </c>
      <c r="H3281" s="65" t="s">
        <v>3791</v>
      </c>
      <c r="J3281" s="65" t="s">
        <v>3792</v>
      </c>
      <c r="M3281" s="188">
        <v>749</v>
      </c>
      <c r="P3281" s="455" t="s">
        <v>4029</v>
      </c>
      <c r="R3281" s="260" t="s">
        <v>2953</v>
      </c>
      <c r="S3281" s="260" t="s">
        <v>2953</v>
      </c>
      <c r="Y3281" s="6" t="s">
        <v>2953</v>
      </c>
    </row>
    <row r="3282" spans="2:25">
      <c r="B3282" s="449">
        <v>5616</v>
      </c>
      <c r="C3282" s="417"/>
      <c r="D3282" s="418">
        <v>4961</v>
      </c>
      <c r="E3282" s="6" t="s">
        <v>5775</v>
      </c>
      <c r="F3282" s="65">
        <v>10</v>
      </c>
      <c r="G3282" s="191" t="s">
        <v>5937</v>
      </c>
      <c r="H3282" s="65" t="s">
        <v>3791</v>
      </c>
      <c r="J3282" s="65" t="s">
        <v>3792</v>
      </c>
      <c r="M3282" s="188">
        <v>749</v>
      </c>
      <c r="P3282" s="455" t="s">
        <v>4029</v>
      </c>
      <c r="R3282" s="260" t="s">
        <v>2953</v>
      </c>
      <c r="S3282" s="260" t="s">
        <v>2953</v>
      </c>
      <c r="Y3282" s="6" t="s">
        <v>2953</v>
      </c>
    </row>
    <row r="3283" spans="2:25">
      <c r="B3283" s="449">
        <v>5617</v>
      </c>
      <c r="C3283" s="417"/>
      <c r="D3283" s="418">
        <v>4963</v>
      </c>
      <c r="E3283" s="6" t="s">
        <v>5776</v>
      </c>
      <c r="F3283" s="65">
        <v>10</v>
      </c>
      <c r="G3283" s="191" t="s">
        <v>5937</v>
      </c>
      <c r="H3283" s="65" t="s">
        <v>3924</v>
      </c>
      <c r="J3283" s="65" t="s">
        <v>3792</v>
      </c>
      <c r="M3283" s="188">
        <v>750</v>
      </c>
      <c r="R3283" s="260" t="s">
        <v>5762</v>
      </c>
      <c r="S3283" s="260" t="s">
        <v>2953</v>
      </c>
      <c r="Y3283" s="6" t="s">
        <v>2953</v>
      </c>
    </row>
    <row r="3284" spans="2:25">
      <c r="B3284" s="449">
        <v>5618</v>
      </c>
      <c r="C3284" s="417"/>
      <c r="D3284" s="418">
        <v>4965</v>
      </c>
      <c r="E3284" s="6" t="s">
        <v>5777</v>
      </c>
      <c r="F3284" s="65">
        <v>10</v>
      </c>
      <c r="G3284" s="191" t="s">
        <v>5937</v>
      </c>
      <c r="H3284" s="65" t="s">
        <v>3924</v>
      </c>
      <c r="J3284" s="65" t="s">
        <v>3792</v>
      </c>
      <c r="M3284" s="188">
        <v>750</v>
      </c>
      <c r="R3284" s="260" t="s">
        <v>5762</v>
      </c>
      <c r="S3284" s="260" t="s">
        <v>2953</v>
      </c>
      <c r="Y3284" s="6" t="s">
        <v>2953</v>
      </c>
    </row>
    <row r="3285" spans="2:25">
      <c r="B3285" s="449">
        <v>5619</v>
      </c>
      <c r="C3285" s="417"/>
      <c r="D3285" s="418">
        <v>4966</v>
      </c>
      <c r="E3285" s="6" t="s">
        <v>5778</v>
      </c>
      <c r="F3285" s="65">
        <v>10</v>
      </c>
      <c r="G3285" s="191" t="s">
        <v>5937</v>
      </c>
      <c r="H3285" s="65" t="s">
        <v>3924</v>
      </c>
      <c r="J3285" s="65" t="s">
        <v>3792</v>
      </c>
      <c r="M3285" s="188">
        <v>750</v>
      </c>
      <c r="R3285" s="260" t="s">
        <v>5762</v>
      </c>
      <c r="S3285" s="260" t="s">
        <v>2953</v>
      </c>
      <c r="Y3285" s="6" t="s">
        <v>2953</v>
      </c>
    </row>
    <row r="3286" spans="2:25">
      <c r="B3286" s="449">
        <v>5620</v>
      </c>
      <c r="C3286" s="417"/>
      <c r="D3286" s="418">
        <v>4968</v>
      </c>
      <c r="E3286" s="6" t="s">
        <v>5779</v>
      </c>
      <c r="F3286" s="65">
        <v>10</v>
      </c>
      <c r="G3286" s="191" t="s">
        <v>5937</v>
      </c>
      <c r="H3286" s="65" t="s">
        <v>3924</v>
      </c>
      <c r="J3286" s="65" t="s">
        <v>3792</v>
      </c>
      <c r="M3286" s="188">
        <v>751</v>
      </c>
      <c r="R3286" s="260" t="s">
        <v>5762</v>
      </c>
      <c r="S3286" s="260" t="s">
        <v>2953</v>
      </c>
      <c r="Y3286" s="6" t="s">
        <v>2953</v>
      </c>
    </row>
    <row r="3287" spans="2:25">
      <c r="B3287" s="449">
        <v>5621</v>
      </c>
      <c r="C3287" s="417"/>
      <c r="D3287" s="418">
        <v>4970</v>
      </c>
      <c r="E3287" s="6" t="s">
        <v>5780</v>
      </c>
      <c r="F3287" s="65">
        <v>10</v>
      </c>
      <c r="G3287" s="191" t="s">
        <v>5937</v>
      </c>
      <c r="H3287" s="65" t="s">
        <v>3924</v>
      </c>
      <c r="J3287" s="65" t="s">
        <v>3792</v>
      </c>
      <c r="M3287" s="188">
        <v>751</v>
      </c>
      <c r="R3287" s="260" t="s">
        <v>5762</v>
      </c>
      <c r="S3287" s="260" t="s">
        <v>2953</v>
      </c>
      <c r="Y3287" s="6" t="s">
        <v>2953</v>
      </c>
    </row>
    <row r="3288" spans="2:25">
      <c r="B3288" s="449">
        <v>5622</v>
      </c>
      <c r="C3288" s="417"/>
      <c r="D3288" s="418">
        <v>4971</v>
      </c>
      <c r="E3288" s="6" t="s">
        <v>5781</v>
      </c>
      <c r="F3288" s="65">
        <v>10</v>
      </c>
      <c r="G3288" s="191" t="s">
        <v>5937</v>
      </c>
      <c r="H3288" s="65" t="s">
        <v>3924</v>
      </c>
      <c r="J3288" s="65" t="s">
        <v>3792</v>
      </c>
      <c r="M3288" s="188">
        <v>751</v>
      </c>
      <c r="R3288" s="260" t="s">
        <v>5762</v>
      </c>
      <c r="S3288" s="260" t="s">
        <v>2953</v>
      </c>
      <c r="Y3288" s="6" t="s">
        <v>2953</v>
      </c>
    </row>
    <row r="3289" spans="2:25">
      <c r="B3289" s="449">
        <v>5623</v>
      </c>
      <c r="C3289" s="417"/>
      <c r="D3289" s="418">
        <v>5367</v>
      </c>
      <c r="E3289" s="6" t="s">
        <v>5971</v>
      </c>
      <c r="F3289" s="65">
        <v>10</v>
      </c>
      <c r="G3289" s="191" t="s">
        <v>5937</v>
      </c>
      <c r="H3289" s="65" t="s">
        <v>3924</v>
      </c>
      <c r="J3289" s="65" t="s">
        <v>3792</v>
      </c>
      <c r="M3289" s="188">
        <v>752</v>
      </c>
      <c r="R3289" s="260" t="s">
        <v>4197</v>
      </c>
      <c r="S3289" s="260" t="s">
        <v>2953</v>
      </c>
      <c r="X3289" s="65" t="s">
        <v>5887</v>
      </c>
      <c r="Y3289" s="6" t="s">
        <v>3965</v>
      </c>
    </row>
    <row r="3290" spans="2:25">
      <c r="B3290" s="449">
        <v>5624</v>
      </c>
      <c r="C3290" s="417"/>
      <c r="D3290" s="418">
        <v>3749</v>
      </c>
      <c r="E3290" s="194" t="s">
        <v>4807</v>
      </c>
      <c r="F3290" s="65">
        <v>10</v>
      </c>
      <c r="G3290" s="191" t="s">
        <v>5937</v>
      </c>
      <c r="H3290" s="65" t="s">
        <v>3791</v>
      </c>
      <c r="J3290" s="65" t="s">
        <v>3792</v>
      </c>
      <c r="M3290" s="188">
        <v>753</v>
      </c>
      <c r="R3290" s="260" t="s">
        <v>2953</v>
      </c>
      <c r="S3290" s="260" t="s">
        <v>2953</v>
      </c>
      <c r="Y3290" s="6" t="s">
        <v>2953</v>
      </c>
    </row>
    <row r="3291" spans="2:25">
      <c r="B3291" s="449">
        <v>5625</v>
      </c>
      <c r="C3291" s="417"/>
      <c r="D3291" s="418">
        <v>3750</v>
      </c>
      <c r="E3291" s="194" t="s">
        <v>4808</v>
      </c>
      <c r="F3291" s="65">
        <v>10</v>
      </c>
      <c r="G3291" s="191" t="s">
        <v>5937</v>
      </c>
      <c r="H3291" s="65" t="s">
        <v>3791</v>
      </c>
      <c r="J3291" s="65" t="s">
        <v>3792</v>
      </c>
      <c r="M3291" s="188">
        <v>753</v>
      </c>
      <c r="R3291" s="260" t="s">
        <v>2953</v>
      </c>
      <c r="S3291" s="260" t="s">
        <v>2953</v>
      </c>
      <c r="Y3291" s="6" t="s">
        <v>2953</v>
      </c>
    </row>
    <row r="3292" spans="2:25">
      <c r="B3292" s="449">
        <v>5626</v>
      </c>
      <c r="C3292" s="417"/>
      <c r="D3292" s="418">
        <v>3751</v>
      </c>
      <c r="E3292" s="194" t="s">
        <v>4809</v>
      </c>
      <c r="F3292" s="65">
        <v>10</v>
      </c>
      <c r="G3292" s="191" t="s">
        <v>5937</v>
      </c>
      <c r="H3292" s="65" t="s">
        <v>3791</v>
      </c>
      <c r="J3292" s="65" t="s">
        <v>3792</v>
      </c>
      <c r="M3292" s="188">
        <v>753</v>
      </c>
      <c r="R3292" s="260" t="s">
        <v>2953</v>
      </c>
      <c r="S3292" s="260" t="s">
        <v>2953</v>
      </c>
      <c r="Y3292" s="6" t="s">
        <v>2953</v>
      </c>
    </row>
    <row r="3293" spans="2:25">
      <c r="B3293" s="449">
        <v>5627</v>
      </c>
      <c r="C3293" s="417"/>
      <c r="D3293" s="418">
        <v>5224</v>
      </c>
      <c r="E3293" s="194" t="s">
        <v>5888</v>
      </c>
      <c r="F3293" s="65">
        <v>10</v>
      </c>
      <c r="G3293" s="191" t="s">
        <v>5937</v>
      </c>
      <c r="H3293" s="65" t="s">
        <v>3924</v>
      </c>
      <c r="J3293" s="65" t="s">
        <v>3792</v>
      </c>
      <c r="M3293" s="188">
        <v>754</v>
      </c>
      <c r="R3293" s="260" t="s">
        <v>2953</v>
      </c>
      <c r="S3293" s="260" t="s">
        <v>2953</v>
      </c>
      <c r="W3293" s="65" t="s">
        <v>4425</v>
      </c>
      <c r="Y3293" s="6" t="s">
        <v>4427</v>
      </c>
    </row>
    <row r="3294" spans="2:25">
      <c r="B3294" s="449">
        <v>5628</v>
      </c>
      <c r="C3294" s="417"/>
      <c r="D3294" s="418">
        <v>5225</v>
      </c>
      <c r="E3294" s="194" t="s">
        <v>5889</v>
      </c>
      <c r="F3294" s="65">
        <v>10</v>
      </c>
      <c r="G3294" s="191" t="s">
        <v>5937</v>
      </c>
      <c r="H3294" s="65" t="s">
        <v>3924</v>
      </c>
      <c r="J3294" s="65" t="s">
        <v>3792</v>
      </c>
      <c r="M3294" s="188">
        <v>754</v>
      </c>
      <c r="R3294" s="260" t="s">
        <v>2953</v>
      </c>
      <c r="S3294" s="260" t="s">
        <v>2953</v>
      </c>
      <c r="Y3294" s="6" t="s">
        <v>5789</v>
      </c>
    </row>
    <row r="3295" spans="2:25">
      <c r="B3295" s="449">
        <v>5629</v>
      </c>
      <c r="C3295" s="417"/>
      <c r="D3295" s="418">
        <v>5226</v>
      </c>
      <c r="E3295" s="194" t="s">
        <v>5890</v>
      </c>
      <c r="F3295" s="65">
        <v>10</v>
      </c>
      <c r="G3295" s="191" t="s">
        <v>5937</v>
      </c>
      <c r="H3295" s="65" t="s">
        <v>3924</v>
      </c>
      <c r="J3295" s="65" t="s">
        <v>3792</v>
      </c>
      <c r="M3295" s="188">
        <v>754</v>
      </c>
      <c r="R3295" s="260" t="s">
        <v>2953</v>
      </c>
      <c r="S3295" s="260" t="s">
        <v>2953</v>
      </c>
      <c r="Y3295" s="6" t="s">
        <v>4427</v>
      </c>
    </row>
    <row r="3296" spans="2:25">
      <c r="B3296" s="449">
        <v>5630</v>
      </c>
      <c r="C3296" s="417"/>
      <c r="D3296" s="418">
        <v>5227</v>
      </c>
      <c r="E3296" s="194" t="s">
        <v>5891</v>
      </c>
      <c r="F3296" s="65">
        <v>10</v>
      </c>
      <c r="G3296" s="191" t="s">
        <v>5937</v>
      </c>
      <c r="H3296" s="65" t="s">
        <v>3924</v>
      </c>
      <c r="J3296" s="65" t="s">
        <v>3792</v>
      </c>
      <c r="M3296" s="188">
        <v>754</v>
      </c>
      <c r="R3296" s="260" t="s">
        <v>2953</v>
      </c>
      <c r="S3296" s="260" t="s">
        <v>2953</v>
      </c>
      <c r="Y3296" s="6" t="s">
        <v>5789</v>
      </c>
    </row>
    <row r="3297" spans="2:25">
      <c r="B3297" s="449">
        <v>5631</v>
      </c>
      <c r="C3297" s="417"/>
      <c r="D3297" s="418" t="e">
        <v>#N/A</v>
      </c>
      <c r="E3297" s="194" t="s">
        <v>5892</v>
      </c>
      <c r="F3297" s="65">
        <v>10</v>
      </c>
      <c r="G3297" s="191" t="s">
        <v>5937</v>
      </c>
      <c r="H3297" s="65" t="s">
        <v>3924</v>
      </c>
      <c r="J3297" s="65" t="s">
        <v>3792</v>
      </c>
      <c r="M3297" s="188">
        <v>754</v>
      </c>
      <c r="R3297" s="260" t="s">
        <v>4197</v>
      </c>
      <c r="S3297" s="260" t="s">
        <v>2953</v>
      </c>
      <c r="Y3297" s="6" t="s">
        <v>5789</v>
      </c>
    </row>
    <row r="3298" spans="2:25">
      <c r="B3298" s="449">
        <v>5632</v>
      </c>
      <c r="C3298" s="417"/>
      <c r="D3298" s="418">
        <v>5229</v>
      </c>
      <c r="E3298" s="194" t="s">
        <v>5893</v>
      </c>
      <c r="F3298" s="65">
        <v>10</v>
      </c>
      <c r="G3298" s="191" t="s">
        <v>5937</v>
      </c>
      <c r="H3298" s="65" t="s">
        <v>3924</v>
      </c>
      <c r="J3298" s="65" t="s">
        <v>3792</v>
      </c>
      <c r="M3298" s="188">
        <v>754</v>
      </c>
      <c r="R3298" s="260" t="s">
        <v>2953</v>
      </c>
      <c r="S3298" s="260" t="s">
        <v>2953</v>
      </c>
      <c r="Y3298" s="6" t="s">
        <v>5789</v>
      </c>
    </row>
    <row r="3299" spans="2:25">
      <c r="B3299" s="449">
        <v>5633</v>
      </c>
      <c r="C3299" s="417"/>
      <c r="D3299" s="418">
        <v>4991</v>
      </c>
      <c r="E3299" s="6" t="s">
        <v>5797</v>
      </c>
      <c r="F3299" s="65">
        <v>10</v>
      </c>
      <c r="G3299" s="191" t="s">
        <v>5937</v>
      </c>
      <c r="H3299" s="65" t="s">
        <v>3924</v>
      </c>
      <c r="J3299" s="65" t="s">
        <v>3792</v>
      </c>
      <c r="M3299" s="188">
        <v>755</v>
      </c>
      <c r="R3299" s="260" t="s">
        <v>2953</v>
      </c>
      <c r="S3299" s="260" t="s">
        <v>2953</v>
      </c>
      <c r="Y3299" s="6" t="s">
        <v>2953</v>
      </c>
    </row>
    <row r="3300" spans="2:25">
      <c r="B3300" s="449">
        <v>5634</v>
      </c>
      <c r="C3300" s="417"/>
      <c r="D3300" s="418">
        <v>4995</v>
      </c>
      <c r="E3300" s="6" t="s">
        <v>5798</v>
      </c>
      <c r="F3300" s="65">
        <v>10</v>
      </c>
      <c r="G3300" s="191" t="s">
        <v>5937</v>
      </c>
      <c r="H3300" s="65" t="s">
        <v>3924</v>
      </c>
      <c r="J3300" s="65" t="s">
        <v>3792</v>
      </c>
      <c r="M3300" s="188">
        <v>756</v>
      </c>
      <c r="R3300" s="260" t="s">
        <v>4048</v>
      </c>
      <c r="S3300" s="260" t="s">
        <v>3976</v>
      </c>
      <c r="Y3300" s="6" t="s">
        <v>2953</v>
      </c>
    </row>
    <row r="3301" spans="2:25">
      <c r="B3301" s="449">
        <v>5635</v>
      </c>
      <c r="C3301" s="417"/>
      <c r="D3301" s="418">
        <v>4997</v>
      </c>
      <c r="E3301" s="6" t="s">
        <v>5799</v>
      </c>
      <c r="F3301" s="65">
        <v>10</v>
      </c>
      <c r="G3301" s="191" t="s">
        <v>5937</v>
      </c>
      <c r="H3301" s="65" t="s">
        <v>3924</v>
      </c>
      <c r="J3301" s="65" t="s">
        <v>3792</v>
      </c>
      <c r="M3301" s="188">
        <v>757</v>
      </c>
      <c r="P3301" s="455" t="s">
        <v>4038</v>
      </c>
      <c r="R3301" s="260" t="s">
        <v>2953</v>
      </c>
      <c r="S3301" s="260" t="s">
        <v>3226</v>
      </c>
      <c r="Y3301" s="6" t="s">
        <v>2953</v>
      </c>
    </row>
    <row r="3302" spans="2:25">
      <c r="B3302" s="449">
        <v>5636</v>
      </c>
      <c r="C3302" s="417"/>
      <c r="D3302" s="418">
        <v>5000</v>
      </c>
      <c r="E3302" s="6" t="s">
        <v>5800</v>
      </c>
      <c r="F3302" s="65">
        <v>10</v>
      </c>
      <c r="G3302" s="191" t="s">
        <v>5937</v>
      </c>
      <c r="H3302" s="65" t="s">
        <v>3924</v>
      </c>
      <c r="J3302" s="65" t="s">
        <v>3792</v>
      </c>
      <c r="M3302" s="188">
        <v>758</v>
      </c>
      <c r="P3302" s="455" t="s">
        <v>3225</v>
      </c>
      <c r="R3302" s="260" t="s">
        <v>2953</v>
      </c>
      <c r="S3302" s="260" t="s">
        <v>2953</v>
      </c>
      <c r="X3302" s="65" t="s">
        <v>4416</v>
      </c>
      <c r="Y3302" s="6" t="s">
        <v>2953</v>
      </c>
    </row>
    <row r="3303" spans="2:25">
      <c r="B3303" s="449">
        <v>5637</v>
      </c>
      <c r="C3303" s="417"/>
      <c r="D3303" s="418">
        <v>5001</v>
      </c>
      <c r="E3303" s="6" t="s">
        <v>5801</v>
      </c>
      <c r="F3303" s="65">
        <v>10</v>
      </c>
      <c r="G3303" s="191" t="s">
        <v>5937</v>
      </c>
      <c r="H3303" s="65" t="s">
        <v>3924</v>
      </c>
      <c r="J3303" s="65" t="s">
        <v>3792</v>
      </c>
      <c r="M3303" s="188">
        <v>758</v>
      </c>
      <c r="P3303" s="455" t="s">
        <v>3225</v>
      </c>
      <c r="R3303" s="260" t="s">
        <v>2953</v>
      </c>
      <c r="S3303" s="260" t="s">
        <v>2953</v>
      </c>
      <c r="X3303" s="65" t="s">
        <v>4416</v>
      </c>
      <c r="Y3303" s="6" t="s">
        <v>2953</v>
      </c>
    </row>
    <row r="3304" spans="2:25">
      <c r="B3304" s="449">
        <v>5638</v>
      </c>
      <c r="C3304" s="417"/>
      <c r="D3304" s="418">
        <v>5002</v>
      </c>
      <c r="E3304" s="6" t="s">
        <v>5802</v>
      </c>
      <c r="F3304" s="65">
        <v>10</v>
      </c>
      <c r="G3304" s="191" t="s">
        <v>5937</v>
      </c>
      <c r="H3304" s="65" t="s">
        <v>3924</v>
      </c>
      <c r="J3304" s="65" t="s">
        <v>3792</v>
      </c>
      <c r="M3304" s="188">
        <v>758</v>
      </c>
      <c r="P3304" s="455" t="s">
        <v>3225</v>
      </c>
      <c r="R3304" s="260" t="s">
        <v>2953</v>
      </c>
      <c r="S3304" s="260" t="s">
        <v>2953</v>
      </c>
      <c r="X3304" s="65" t="s">
        <v>4416</v>
      </c>
      <c r="Y3304" s="6" t="s">
        <v>2953</v>
      </c>
    </row>
    <row r="3305" spans="2:25">
      <c r="B3305" s="449">
        <v>5639</v>
      </c>
      <c r="C3305" s="417"/>
      <c r="D3305" s="418">
        <v>5003</v>
      </c>
      <c r="E3305" s="6" t="s">
        <v>5803</v>
      </c>
      <c r="F3305" s="65">
        <v>10</v>
      </c>
      <c r="G3305" s="191" t="s">
        <v>5937</v>
      </c>
      <c r="H3305" s="65" t="s">
        <v>3924</v>
      </c>
      <c r="J3305" s="65" t="s">
        <v>3792</v>
      </c>
      <c r="M3305" s="188">
        <v>758</v>
      </c>
      <c r="P3305" s="455" t="s">
        <v>3225</v>
      </c>
      <c r="R3305" s="260" t="s">
        <v>2953</v>
      </c>
      <c r="S3305" s="260" t="s">
        <v>2953</v>
      </c>
      <c r="X3305" s="65" t="s">
        <v>4416</v>
      </c>
      <c r="Y3305" s="6" t="s">
        <v>2953</v>
      </c>
    </row>
    <row r="3306" spans="2:25">
      <c r="B3306" s="449">
        <v>5640</v>
      </c>
      <c r="C3306" s="417"/>
      <c r="D3306" s="418">
        <v>5005</v>
      </c>
      <c r="E3306" s="6" t="s">
        <v>5804</v>
      </c>
      <c r="F3306" s="65">
        <v>10</v>
      </c>
      <c r="G3306" s="191" t="s">
        <v>5937</v>
      </c>
      <c r="H3306" s="65" t="s">
        <v>3924</v>
      </c>
      <c r="J3306" s="65" t="s">
        <v>3792</v>
      </c>
      <c r="M3306" s="188">
        <v>759</v>
      </c>
      <c r="R3306" s="260" t="s">
        <v>4000</v>
      </c>
      <c r="S3306" s="260" t="s">
        <v>2953</v>
      </c>
      <c r="Y3306" s="6" t="s">
        <v>4004</v>
      </c>
    </row>
    <row r="3307" spans="2:25">
      <c r="B3307" s="449">
        <v>5641</v>
      </c>
      <c r="C3307" s="417"/>
      <c r="D3307" s="418">
        <v>5007</v>
      </c>
      <c r="E3307" s="6" t="s">
        <v>5807</v>
      </c>
      <c r="F3307" s="65">
        <v>10</v>
      </c>
      <c r="G3307" s="191" t="s">
        <v>5937</v>
      </c>
      <c r="H3307" s="65" t="s">
        <v>3791</v>
      </c>
      <c r="J3307" s="65" t="s">
        <v>3792</v>
      </c>
      <c r="M3307" s="188">
        <v>760</v>
      </c>
      <c r="R3307" s="260" t="s">
        <v>5808</v>
      </c>
      <c r="S3307" s="260" t="s">
        <v>3100</v>
      </c>
      <c r="Y3307" s="6" t="s">
        <v>4158</v>
      </c>
    </row>
    <row r="3308" spans="2:25">
      <c r="B3308" s="449">
        <v>5642</v>
      </c>
      <c r="C3308" s="417"/>
      <c r="D3308" s="418">
        <v>5009</v>
      </c>
      <c r="E3308" s="214" t="s">
        <v>5809</v>
      </c>
      <c r="F3308" s="65">
        <v>10</v>
      </c>
      <c r="G3308" s="191" t="s">
        <v>5937</v>
      </c>
      <c r="H3308" s="65" t="s">
        <v>3924</v>
      </c>
      <c r="J3308" s="65" t="s">
        <v>3792</v>
      </c>
      <c r="M3308" s="188">
        <v>761</v>
      </c>
      <c r="R3308" s="260" t="s">
        <v>5810</v>
      </c>
      <c r="S3308" s="260" t="s">
        <v>2953</v>
      </c>
      <c r="Y3308" s="6" t="s">
        <v>4004</v>
      </c>
    </row>
    <row r="3309" spans="2:25">
      <c r="B3309" s="449">
        <v>5643</v>
      </c>
      <c r="C3309" s="417"/>
      <c r="D3309" s="418">
        <v>5011</v>
      </c>
      <c r="E3309" s="6" t="s">
        <v>5811</v>
      </c>
      <c r="F3309" s="65">
        <v>10</v>
      </c>
      <c r="G3309" s="191" t="s">
        <v>5937</v>
      </c>
      <c r="H3309" s="65" t="s">
        <v>3791</v>
      </c>
      <c r="J3309" s="65" t="s">
        <v>3792</v>
      </c>
      <c r="M3309" s="188">
        <v>762</v>
      </c>
      <c r="R3309" s="260" t="s">
        <v>5812</v>
      </c>
      <c r="S3309" s="260" t="s">
        <v>2953</v>
      </c>
      <c r="Y3309" s="6" t="s">
        <v>4004</v>
      </c>
    </row>
    <row r="3310" spans="2:25">
      <c r="B3310" s="449">
        <v>5644</v>
      </c>
      <c r="C3310" s="417"/>
      <c r="D3310" s="418">
        <v>5388</v>
      </c>
      <c r="E3310" s="214" t="s">
        <v>5972</v>
      </c>
      <c r="F3310" s="65">
        <v>10</v>
      </c>
      <c r="G3310" s="191" t="s">
        <v>5937</v>
      </c>
      <c r="H3310" s="65" t="s">
        <v>3924</v>
      </c>
      <c r="J3310" s="65" t="s">
        <v>3792</v>
      </c>
      <c r="M3310" s="188">
        <v>763</v>
      </c>
      <c r="R3310" s="260" t="s">
        <v>4002</v>
      </c>
      <c r="S3310" s="260" t="s">
        <v>2953</v>
      </c>
      <c r="Y3310" s="6" t="s">
        <v>2953</v>
      </c>
    </row>
    <row r="3311" spans="2:25">
      <c r="B3311" s="449">
        <v>5645</v>
      </c>
      <c r="C3311" s="417"/>
      <c r="D3311" s="418">
        <v>5389</v>
      </c>
      <c r="E3311" s="65" t="s">
        <v>5973</v>
      </c>
      <c r="F3311" s="65">
        <v>10</v>
      </c>
      <c r="G3311" s="191" t="s">
        <v>5937</v>
      </c>
      <c r="H3311" s="65" t="s">
        <v>3924</v>
      </c>
      <c r="J3311" s="65" t="s">
        <v>3792</v>
      </c>
      <c r="M3311" s="188">
        <v>764</v>
      </c>
      <c r="R3311" s="260" t="s">
        <v>2953</v>
      </c>
      <c r="S3311" s="260" t="s">
        <v>2953</v>
      </c>
      <c r="Y3311" s="6" t="s">
        <v>2953</v>
      </c>
    </row>
    <row r="3312" spans="2:25">
      <c r="B3312" s="449">
        <v>5646</v>
      </c>
      <c r="C3312" s="417"/>
      <c r="D3312" s="418">
        <v>5390</v>
      </c>
      <c r="E3312" s="214" t="s">
        <v>5974</v>
      </c>
      <c r="F3312" s="65">
        <v>10</v>
      </c>
      <c r="G3312" s="191" t="s">
        <v>5937</v>
      </c>
      <c r="H3312" s="65" t="s">
        <v>3924</v>
      </c>
      <c r="J3312" s="65" t="s">
        <v>3792</v>
      </c>
      <c r="M3312" s="188">
        <v>764</v>
      </c>
      <c r="R3312" s="260" t="s">
        <v>2953</v>
      </c>
      <c r="S3312" s="260" t="s">
        <v>2953</v>
      </c>
      <c r="Y3312" s="6" t="s">
        <v>2953</v>
      </c>
    </row>
    <row r="3313" spans="1:25">
      <c r="B3313" s="449">
        <v>5647</v>
      </c>
      <c r="C3313" s="417"/>
      <c r="D3313" s="418">
        <v>5017</v>
      </c>
      <c r="E3313" s="194" t="s">
        <v>5816</v>
      </c>
      <c r="F3313" s="65">
        <v>10</v>
      </c>
      <c r="G3313" s="191" t="s">
        <v>5937</v>
      </c>
      <c r="H3313" s="65" t="s">
        <v>3924</v>
      </c>
      <c r="J3313" s="65" t="s">
        <v>3792</v>
      </c>
      <c r="M3313" s="188">
        <v>765</v>
      </c>
      <c r="R3313" s="260" t="s">
        <v>2953</v>
      </c>
      <c r="S3313" s="260" t="s">
        <v>2953</v>
      </c>
      <c r="Y3313" s="6" t="s">
        <v>2953</v>
      </c>
    </row>
    <row r="3314" spans="1:25">
      <c r="B3314" s="449">
        <v>5648</v>
      </c>
      <c r="C3314" s="417"/>
      <c r="D3314" s="418">
        <v>5018</v>
      </c>
      <c r="E3314" s="6" t="s">
        <v>5817</v>
      </c>
      <c r="F3314" s="65">
        <v>10</v>
      </c>
      <c r="G3314" s="191" t="s">
        <v>5937</v>
      </c>
      <c r="H3314" s="65" t="s">
        <v>3924</v>
      </c>
      <c r="J3314" s="65" t="s">
        <v>3792</v>
      </c>
      <c r="M3314" s="188">
        <v>765</v>
      </c>
      <c r="R3314" s="260" t="s">
        <v>2953</v>
      </c>
      <c r="S3314" s="260" t="s">
        <v>2953</v>
      </c>
      <c r="Y3314" s="6" t="s">
        <v>2953</v>
      </c>
    </row>
    <row r="3315" spans="1:25">
      <c r="B3315" s="449">
        <v>5649</v>
      </c>
      <c r="C3315" s="417"/>
      <c r="D3315" s="418">
        <v>5019</v>
      </c>
      <c r="E3315" s="194" t="s">
        <v>5818</v>
      </c>
      <c r="F3315" s="65">
        <v>10</v>
      </c>
      <c r="G3315" s="191" t="s">
        <v>5937</v>
      </c>
      <c r="H3315" s="65" t="s">
        <v>3924</v>
      </c>
      <c r="J3315" s="65" t="s">
        <v>3792</v>
      </c>
      <c r="M3315" s="188">
        <v>766</v>
      </c>
      <c r="R3315" s="260" t="s">
        <v>2953</v>
      </c>
      <c r="S3315" s="260" t="s">
        <v>2953</v>
      </c>
      <c r="Y3315" s="6" t="s">
        <v>2953</v>
      </c>
    </row>
    <row r="3316" spans="1:25">
      <c r="B3316" s="449">
        <v>5650</v>
      </c>
      <c r="C3316" s="417"/>
      <c r="D3316" s="418">
        <v>5021</v>
      </c>
      <c r="E3316" s="194" t="s">
        <v>5819</v>
      </c>
      <c r="F3316" s="65">
        <v>10</v>
      </c>
      <c r="G3316" s="191" t="s">
        <v>5937</v>
      </c>
      <c r="H3316" s="65" t="s">
        <v>3924</v>
      </c>
      <c r="J3316" s="65" t="s">
        <v>3792</v>
      </c>
      <c r="M3316" s="188">
        <v>766</v>
      </c>
      <c r="R3316" s="260" t="s">
        <v>2953</v>
      </c>
      <c r="S3316" s="260" t="s">
        <v>2953</v>
      </c>
      <c r="Y3316" s="6" t="s">
        <v>2953</v>
      </c>
    </row>
    <row r="3317" spans="1:25">
      <c r="B3317" s="449">
        <v>5651</v>
      </c>
      <c r="C3317" s="417"/>
      <c r="D3317" s="418">
        <v>5023</v>
      </c>
      <c r="E3317" s="6" t="s">
        <v>5820</v>
      </c>
      <c r="F3317" s="65">
        <v>10</v>
      </c>
      <c r="G3317" s="191" t="s">
        <v>5937</v>
      </c>
      <c r="H3317" s="65" t="s">
        <v>3924</v>
      </c>
      <c r="J3317" s="65" t="s">
        <v>3792</v>
      </c>
      <c r="M3317" s="188">
        <v>766</v>
      </c>
      <c r="R3317" s="260" t="s">
        <v>2953</v>
      </c>
      <c r="S3317" s="260" t="s">
        <v>2953</v>
      </c>
      <c r="Y3317" s="6" t="s">
        <v>2953</v>
      </c>
    </row>
    <row r="3318" spans="1:25">
      <c r="B3318" s="449">
        <v>5652</v>
      </c>
      <c r="C3318" s="417"/>
      <c r="D3318" s="418">
        <v>5024</v>
      </c>
      <c r="E3318" s="6" t="s">
        <v>5821</v>
      </c>
      <c r="F3318" s="65">
        <v>10</v>
      </c>
      <c r="G3318" s="191" t="s">
        <v>5937</v>
      </c>
      <c r="H3318" s="65" t="s">
        <v>3924</v>
      </c>
      <c r="J3318" s="65" t="s">
        <v>3792</v>
      </c>
      <c r="M3318" s="188">
        <v>766</v>
      </c>
      <c r="R3318" s="260" t="s">
        <v>2953</v>
      </c>
      <c r="S3318" s="260" t="s">
        <v>2953</v>
      </c>
      <c r="Y3318" s="6" t="s">
        <v>2953</v>
      </c>
    </row>
    <row r="3319" spans="1:25">
      <c r="B3319" s="449">
        <v>5653</v>
      </c>
      <c r="C3319" s="417"/>
      <c r="D3319" s="418">
        <v>5026</v>
      </c>
      <c r="E3319" s="6" t="s">
        <v>5859</v>
      </c>
      <c r="F3319" s="65">
        <v>10</v>
      </c>
      <c r="G3319" s="191" t="s">
        <v>5937</v>
      </c>
      <c r="H3319" s="65" t="s">
        <v>3924</v>
      </c>
      <c r="J3319" s="65" t="s">
        <v>3792</v>
      </c>
      <c r="M3319" s="188">
        <v>766</v>
      </c>
      <c r="R3319" s="260" t="s">
        <v>2953</v>
      </c>
      <c r="S3319" s="260" t="s">
        <v>2953</v>
      </c>
      <c r="Y3319" s="6" t="s">
        <v>2953</v>
      </c>
    </row>
    <row r="3320" spans="1:25">
      <c r="B3320" s="449">
        <v>5654</v>
      </c>
      <c r="C3320" s="417"/>
      <c r="D3320" s="418">
        <v>5398</v>
      </c>
      <c r="E3320" s="6" t="s">
        <v>5975</v>
      </c>
      <c r="F3320" s="65">
        <v>10</v>
      </c>
      <c r="G3320" s="191" t="s">
        <v>5937</v>
      </c>
      <c r="H3320" s="65" t="s">
        <v>3924</v>
      </c>
      <c r="J3320" s="65" t="s">
        <v>3792</v>
      </c>
      <c r="M3320" s="188">
        <v>767</v>
      </c>
      <c r="R3320" s="260" t="s">
        <v>2953</v>
      </c>
      <c r="S3320" s="260" t="s">
        <v>2953</v>
      </c>
      <c r="Y3320" s="6" t="s">
        <v>2953</v>
      </c>
    </row>
    <row r="3321" spans="1:25">
      <c r="B3321" s="449">
        <v>5655</v>
      </c>
      <c r="C3321" s="417"/>
      <c r="D3321" s="418">
        <v>5399</v>
      </c>
      <c r="E3321" s="6" t="s">
        <v>5976</v>
      </c>
      <c r="F3321" s="65">
        <v>10</v>
      </c>
      <c r="G3321" s="191" t="s">
        <v>5937</v>
      </c>
      <c r="H3321" s="65" t="s">
        <v>3924</v>
      </c>
      <c r="J3321" s="65" t="s">
        <v>3792</v>
      </c>
      <c r="M3321" s="188">
        <v>767</v>
      </c>
      <c r="R3321" s="260" t="s">
        <v>2953</v>
      </c>
      <c r="S3321" s="260" t="s">
        <v>2953</v>
      </c>
      <c r="Y3321" s="6" t="s">
        <v>2953</v>
      </c>
    </row>
    <row r="3322" spans="1:25">
      <c r="B3322" s="449">
        <v>5656</v>
      </c>
      <c r="C3322" s="417"/>
      <c r="D3322" s="418">
        <v>5400</v>
      </c>
      <c r="E3322" s="6" t="s">
        <v>5977</v>
      </c>
      <c r="F3322" s="65">
        <v>10</v>
      </c>
      <c r="G3322" s="191" t="s">
        <v>5937</v>
      </c>
      <c r="H3322" s="65" t="s">
        <v>3924</v>
      </c>
      <c r="J3322" s="65" t="s">
        <v>3792</v>
      </c>
      <c r="M3322" s="188">
        <v>767</v>
      </c>
      <c r="R3322" s="260" t="s">
        <v>2953</v>
      </c>
      <c r="S3322" s="260" t="s">
        <v>2953</v>
      </c>
      <c r="Y3322" s="6" t="s">
        <v>2953</v>
      </c>
    </row>
    <row r="3323" spans="1:25">
      <c r="B3323" s="449">
        <v>5657</v>
      </c>
      <c r="C3323" s="417"/>
      <c r="D3323" s="418">
        <v>5401</v>
      </c>
      <c r="E3323" s="65" t="s">
        <v>5978</v>
      </c>
      <c r="F3323" s="65">
        <v>10</v>
      </c>
      <c r="G3323" s="191" t="s">
        <v>5937</v>
      </c>
      <c r="H3323" s="65" t="s">
        <v>3924</v>
      </c>
      <c r="J3323" s="65" t="s">
        <v>3792</v>
      </c>
      <c r="M3323" s="188">
        <v>768</v>
      </c>
      <c r="R3323" s="260" t="s">
        <v>2953</v>
      </c>
      <c r="S3323" s="260" t="s">
        <v>2953</v>
      </c>
      <c r="Y3323" s="6" t="s">
        <v>2953</v>
      </c>
    </row>
    <row r="3324" spans="1:25">
      <c r="B3324" s="449">
        <v>5658</v>
      </c>
      <c r="C3324" s="417"/>
      <c r="D3324" s="418">
        <v>5108</v>
      </c>
      <c r="E3324" s="65" t="s">
        <v>5826</v>
      </c>
      <c r="F3324" s="65">
        <v>10</v>
      </c>
      <c r="G3324" s="191" t="s">
        <v>5937</v>
      </c>
      <c r="H3324" s="65" t="s">
        <v>3924</v>
      </c>
      <c r="J3324" s="65" t="s">
        <v>3792</v>
      </c>
      <c r="M3324" s="188">
        <v>769</v>
      </c>
      <c r="R3324" s="260" t="s">
        <v>2953</v>
      </c>
      <c r="S3324" s="260" t="s">
        <v>2953</v>
      </c>
      <c r="Y3324" s="6" t="s">
        <v>2953</v>
      </c>
    </row>
    <row r="3325" spans="1:25">
      <c r="B3325" s="449">
        <v>5659</v>
      </c>
      <c r="C3325" s="417"/>
      <c r="D3325" s="418">
        <v>5109</v>
      </c>
      <c r="E3325" s="6" t="s">
        <v>5827</v>
      </c>
      <c r="F3325" s="65">
        <v>10</v>
      </c>
      <c r="G3325" s="191" t="s">
        <v>5937</v>
      </c>
      <c r="H3325" s="65" t="s">
        <v>3791</v>
      </c>
      <c r="J3325" s="65" t="s">
        <v>3792</v>
      </c>
      <c r="M3325" s="188">
        <v>770</v>
      </c>
      <c r="R3325" s="260" t="s">
        <v>2953</v>
      </c>
      <c r="S3325" s="260" t="s">
        <v>2953</v>
      </c>
      <c r="Y3325" s="6" t="s">
        <v>2953</v>
      </c>
    </row>
    <row r="3326" spans="1:25" s="216" customFormat="1">
      <c r="A3326" s="215"/>
      <c r="B3326" s="449">
        <v>5660</v>
      </c>
      <c r="C3326" s="417"/>
      <c r="D3326" s="418">
        <v>5406</v>
      </c>
      <c r="E3326" s="216" t="s">
        <v>5979</v>
      </c>
      <c r="F3326" s="216">
        <v>12</v>
      </c>
      <c r="G3326" s="216" t="s">
        <v>725</v>
      </c>
      <c r="H3326" s="216" t="s">
        <v>3924</v>
      </c>
      <c r="J3326" s="216" t="s">
        <v>3792</v>
      </c>
      <c r="M3326" s="220">
        <v>662</v>
      </c>
      <c r="P3326" s="455"/>
      <c r="R3326" s="260" t="s">
        <v>2953</v>
      </c>
      <c r="S3326" s="260" t="s">
        <v>4032</v>
      </c>
      <c r="Y3326" s="6" t="s">
        <v>2953</v>
      </c>
    </row>
    <row r="3327" spans="1:25">
      <c r="B3327" s="449">
        <v>5661</v>
      </c>
      <c r="C3327" s="417"/>
      <c r="D3327" s="418">
        <v>5407</v>
      </c>
      <c r="E3327" s="65" t="s">
        <v>5980</v>
      </c>
      <c r="F3327" s="65">
        <v>12</v>
      </c>
      <c r="G3327" s="65" t="s">
        <v>725</v>
      </c>
      <c r="H3327" s="65" t="s">
        <v>2950</v>
      </c>
      <c r="J3327" s="65" t="s">
        <v>2970</v>
      </c>
      <c r="M3327" s="188">
        <v>663</v>
      </c>
      <c r="R3327" s="260" t="s">
        <v>2953</v>
      </c>
      <c r="S3327" s="260" t="s">
        <v>2953</v>
      </c>
      <c r="Y3327" s="6" t="s">
        <v>2953</v>
      </c>
    </row>
    <row r="3328" spans="1:25">
      <c r="B3328" s="449">
        <v>5662</v>
      </c>
      <c r="C3328" s="417"/>
      <c r="D3328" s="418">
        <v>5408</v>
      </c>
      <c r="E3328" s="65" t="s">
        <v>5981</v>
      </c>
      <c r="F3328" s="65">
        <v>12</v>
      </c>
      <c r="G3328" s="65" t="s">
        <v>725</v>
      </c>
      <c r="H3328" s="65" t="s">
        <v>3924</v>
      </c>
      <c r="J3328" s="65" t="s">
        <v>3792</v>
      </c>
      <c r="M3328" s="188">
        <v>664</v>
      </c>
      <c r="P3328" s="455" t="s">
        <v>4029</v>
      </c>
      <c r="R3328" s="260" t="s">
        <v>2953</v>
      </c>
      <c r="S3328" s="260" t="s">
        <v>4032</v>
      </c>
      <c r="Y3328" s="6" t="s">
        <v>2953</v>
      </c>
    </row>
    <row r="3329" spans="1:25">
      <c r="B3329" s="449">
        <v>5663</v>
      </c>
      <c r="C3329" s="417"/>
      <c r="D3329" s="418">
        <v>5409</v>
      </c>
      <c r="E3329" s="65" t="s">
        <v>5982</v>
      </c>
      <c r="F3329" s="65">
        <v>12</v>
      </c>
      <c r="G3329" s="65" t="s">
        <v>725</v>
      </c>
      <c r="H3329" s="65" t="s">
        <v>3791</v>
      </c>
      <c r="J3329" s="65" t="s">
        <v>3792</v>
      </c>
      <c r="M3329" s="188">
        <v>665</v>
      </c>
      <c r="R3329" s="260" t="s">
        <v>2953</v>
      </c>
      <c r="S3329" s="260" t="s">
        <v>2953</v>
      </c>
      <c r="Y3329" s="6" t="s">
        <v>2953</v>
      </c>
    </row>
    <row r="3330" spans="1:25">
      <c r="B3330" s="449">
        <v>5664</v>
      </c>
      <c r="C3330" s="417"/>
      <c r="D3330" s="418">
        <v>5410</v>
      </c>
      <c r="E3330" s="65" t="s">
        <v>5983</v>
      </c>
      <c r="F3330" s="65">
        <v>12</v>
      </c>
      <c r="G3330" s="65" t="s">
        <v>725</v>
      </c>
      <c r="H3330" s="65" t="s">
        <v>3924</v>
      </c>
      <c r="J3330" s="65" t="s">
        <v>3792</v>
      </c>
      <c r="M3330" s="188">
        <v>666</v>
      </c>
      <c r="R3330" s="260" t="s">
        <v>4000</v>
      </c>
      <c r="S3330" s="260" t="s">
        <v>4032</v>
      </c>
      <c r="Y3330" s="6" t="s">
        <v>2953</v>
      </c>
    </row>
    <row r="3331" spans="1:25">
      <c r="B3331" s="449">
        <v>5665</v>
      </c>
      <c r="C3331" s="417"/>
      <c r="D3331" s="418">
        <v>5412</v>
      </c>
      <c r="E3331" s="65" t="s">
        <v>5984</v>
      </c>
      <c r="F3331" s="65">
        <v>12</v>
      </c>
      <c r="G3331" s="65" t="s">
        <v>725</v>
      </c>
      <c r="H3331" s="65" t="s">
        <v>3924</v>
      </c>
      <c r="J3331" s="65" t="s">
        <v>3792</v>
      </c>
      <c r="M3331" s="188">
        <v>668</v>
      </c>
      <c r="R3331" s="260" t="s">
        <v>3991</v>
      </c>
      <c r="S3331" s="260" t="s">
        <v>2953</v>
      </c>
      <c r="Y3331" s="6" t="s">
        <v>2953</v>
      </c>
    </row>
    <row r="3332" spans="1:25">
      <c r="B3332" s="449">
        <v>5666</v>
      </c>
      <c r="C3332" s="417"/>
      <c r="D3332" s="418">
        <v>5413</v>
      </c>
      <c r="E3332" s="65" t="s">
        <v>5985</v>
      </c>
      <c r="F3332" s="65">
        <v>12</v>
      </c>
      <c r="G3332" s="65" t="s">
        <v>725</v>
      </c>
      <c r="H3332" s="65" t="s">
        <v>3924</v>
      </c>
      <c r="J3332" s="65" t="s">
        <v>3792</v>
      </c>
      <c r="M3332" s="188">
        <v>669</v>
      </c>
      <c r="R3332" s="260" t="s">
        <v>2953</v>
      </c>
      <c r="S3332" s="260" t="s">
        <v>2953</v>
      </c>
      <c r="Y3332" s="6" t="s">
        <v>2953</v>
      </c>
    </row>
    <row r="3333" spans="1:25">
      <c r="B3333" s="449">
        <v>5667</v>
      </c>
      <c r="C3333" s="417"/>
      <c r="D3333" s="418">
        <v>5414</v>
      </c>
      <c r="E3333" s="65" t="s">
        <v>5986</v>
      </c>
      <c r="F3333" s="65">
        <v>12</v>
      </c>
      <c r="G3333" s="65" t="s">
        <v>725</v>
      </c>
      <c r="H3333" s="65" t="s">
        <v>2950</v>
      </c>
      <c r="J3333" s="65" t="s">
        <v>2970</v>
      </c>
      <c r="M3333" s="188">
        <v>670</v>
      </c>
      <c r="R3333" s="260" t="s">
        <v>2953</v>
      </c>
      <c r="S3333" s="260" t="s">
        <v>2953</v>
      </c>
      <c r="Y3333" s="6" t="s">
        <v>2953</v>
      </c>
    </row>
    <row r="3334" spans="1:25">
      <c r="B3334" s="449">
        <v>5668</v>
      </c>
      <c r="C3334" s="417"/>
      <c r="D3334" s="418" t="e">
        <v>#N/A</v>
      </c>
      <c r="E3334" s="65" t="s">
        <v>5987</v>
      </c>
      <c r="F3334" s="65">
        <v>12</v>
      </c>
      <c r="G3334" s="65" t="s">
        <v>725</v>
      </c>
      <c r="H3334" s="65" t="s">
        <v>2950</v>
      </c>
      <c r="J3334" s="65" t="s">
        <v>2970</v>
      </c>
      <c r="M3334" s="188">
        <v>671</v>
      </c>
      <c r="R3334" s="260" t="s">
        <v>2953</v>
      </c>
      <c r="S3334" s="260" t="s">
        <v>2953</v>
      </c>
      <c r="Y3334" s="6" t="s">
        <v>2953</v>
      </c>
    </row>
    <row r="3335" spans="1:25">
      <c r="B3335" s="449">
        <v>5669</v>
      </c>
      <c r="C3335" s="417"/>
      <c r="D3335" s="418">
        <v>5416</v>
      </c>
      <c r="E3335" s="65" t="s">
        <v>5988</v>
      </c>
      <c r="F3335" s="65">
        <v>12</v>
      </c>
      <c r="G3335" s="65" t="s">
        <v>725</v>
      </c>
      <c r="H3335" s="65" t="s">
        <v>3924</v>
      </c>
      <c r="J3335" s="65" t="s">
        <v>3792</v>
      </c>
      <c r="M3335" s="188">
        <v>672</v>
      </c>
      <c r="R3335" s="260" t="s">
        <v>2953</v>
      </c>
      <c r="S3335" s="260" t="s">
        <v>2953</v>
      </c>
      <c r="Y3335" s="6" t="s">
        <v>2953</v>
      </c>
    </row>
    <row r="3336" spans="1:25" s="223" customFormat="1">
      <c r="A3336" s="222"/>
      <c r="B3336" s="449">
        <v>5670</v>
      </c>
      <c r="C3336" s="417"/>
      <c r="D3336" s="418">
        <v>4642</v>
      </c>
      <c r="E3336" s="249" t="s">
        <v>5989</v>
      </c>
      <c r="F3336" s="223">
        <v>15</v>
      </c>
      <c r="G3336" s="223" t="s">
        <v>731</v>
      </c>
      <c r="H3336" s="223" t="s">
        <v>3924</v>
      </c>
      <c r="J3336" s="223" t="s">
        <v>3792</v>
      </c>
      <c r="M3336" s="234">
        <v>774</v>
      </c>
      <c r="P3336" s="455" t="s">
        <v>3115</v>
      </c>
      <c r="R3336" s="260" t="s">
        <v>2953</v>
      </c>
      <c r="S3336" s="260" t="s">
        <v>2953</v>
      </c>
      <c r="Y3336" s="6" t="s">
        <v>2953</v>
      </c>
    </row>
    <row r="3337" spans="1:25">
      <c r="B3337" s="449">
        <v>5671</v>
      </c>
      <c r="C3337" s="417"/>
      <c r="D3337" s="418">
        <v>4643</v>
      </c>
      <c r="E3337" s="6" t="s">
        <v>5990</v>
      </c>
      <c r="F3337" s="65">
        <v>15</v>
      </c>
      <c r="G3337" s="65" t="s">
        <v>731</v>
      </c>
      <c r="H3337" s="65" t="s">
        <v>3924</v>
      </c>
      <c r="J3337" s="65" t="s">
        <v>3792</v>
      </c>
      <c r="M3337" s="188">
        <v>774</v>
      </c>
      <c r="P3337" s="455" t="s">
        <v>3115</v>
      </c>
      <c r="R3337" s="260" t="s">
        <v>2953</v>
      </c>
      <c r="S3337" s="260" t="s">
        <v>2953</v>
      </c>
      <c r="Y3337" s="6" t="s">
        <v>2953</v>
      </c>
    </row>
    <row r="3338" spans="1:25">
      <c r="B3338" s="449">
        <v>5672</v>
      </c>
      <c r="C3338" s="417"/>
      <c r="D3338" s="418">
        <v>4644</v>
      </c>
      <c r="E3338" s="6" t="s">
        <v>5991</v>
      </c>
      <c r="F3338" s="65">
        <v>15</v>
      </c>
      <c r="G3338" s="65" t="s">
        <v>731</v>
      </c>
      <c r="H3338" s="65" t="s">
        <v>3924</v>
      </c>
      <c r="J3338" s="65" t="s">
        <v>3792</v>
      </c>
      <c r="M3338" s="188">
        <v>774</v>
      </c>
      <c r="P3338" s="455" t="s">
        <v>3115</v>
      </c>
      <c r="R3338" s="260" t="s">
        <v>2953</v>
      </c>
      <c r="S3338" s="260" t="s">
        <v>2953</v>
      </c>
      <c r="Y3338" s="6" t="s">
        <v>2953</v>
      </c>
    </row>
    <row r="3339" spans="1:25">
      <c r="B3339" s="449">
        <v>5673</v>
      </c>
      <c r="C3339" s="417"/>
      <c r="D3339" s="418">
        <v>4645</v>
      </c>
      <c r="E3339" s="6" t="s">
        <v>5992</v>
      </c>
      <c r="F3339" s="65">
        <v>15</v>
      </c>
      <c r="G3339" s="65" t="s">
        <v>731</v>
      </c>
      <c r="H3339" s="65" t="s">
        <v>3924</v>
      </c>
      <c r="J3339" s="65" t="s">
        <v>3792</v>
      </c>
      <c r="M3339" s="188">
        <v>774</v>
      </c>
      <c r="P3339" s="455" t="s">
        <v>3115</v>
      </c>
      <c r="R3339" s="260" t="s">
        <v>2953</v>
      </c>
      <c r="S3339" s="260" t="s">
        <v>2953</v>
      </c>
      <c r="Y3339" s="6" t="s">
        <v>2953</v>
      </c>
    </row>
    <row r="3340" spans="1:25">
      <c r="B3340" s="449">
        <v>5674</v>
      </c>
      <c r="C3340" s="417"/>
      <c r="D3340" s="418">
        <v>4646</v>
      </c>
      <c r="E3340" s="6" t="s">
        <v>5993</v>
      </c>
      <c r="F3340" s="65">
        <v>15</v>
      </c>
      <c r="G3340" s="65" t="s">
        <v>731</v>
      </c>
      <c r="H3340" s="65" t="s">
        <v>3924</v>
      </c>
      <c r="J3340" s="65" t="s">
        <v>3792</v>
      </c>
      <c r="M3340" s="188">
        <v>774</v>
      </c>
      <c r="P3340" s="455" t="s">
        <v>3115</v>
      </c>
      <c r="R3340" s="260" t="s">
        <v>2953</v>
      </c>
      <c r="S3340" s="260" t="s">
        <v>2953</v>
      </c>
      <c r="Y3340" s="6" t="s">
        <v>2953</v>
      </c>
    </row>
    <row r="3341" spans="1:25">
      <c r="B3341" s="449">
        <v>5675</v>
      </c>
      <c r="C3341" s="417"/>
      <c r="D3341" s="418">
        <v>4647</v>
      </c>
      <c r="E3341" s="6" t="s">
        <v>5994</v>
      </c>
      <c r="F3341" s="65">
        <v>15</v>
      </c>
      <c r="G3341" s="65" t="s">
        <v>731</v>
      </c>
      <c r="H3341" s="65" t="s">
        <v>3924</v>
      </c>
      <c r="J3341" s="65" t="s">
        <v>3792</v>
      </c>
      <c r="M3341" s="188">
        <v>774</v>
      </c>
      <c r="P3341" s="455" t="s">
        <v>3115</v>
      </c>
      <c r="R3341" s="260" t="s">
        <v>2953</v>
      </c>
      <c r="S3341" s="260" t="s">
        <v>2953</v>
      </c>
      <c r="Y3341" s="6" t="s">
        <v>2953</v>
      </c>
    </row>
    <row r="3342" spans="1:25">
      <c r="B3342" s="449">
        <v>5676</v>
      </c>
      <c r="C3342" s="417"/>
      <c r="D3342" s="418">
        <v>4648</v>
      </c>
      <c r="E3342" s="6" t="s">
        <v>5995</v>
      </c>
      <c r="F3342" s="65">
        <v>15</v>
      </c>
      <c r="G3342" s="65" t="s">
        <v>731</v>
      </c>
      <c r="H3342" s="65" t="s">
        <v>3924</v>
      </c>
      <c r="J3342" s="65" t="s">
        <v>3792</v>
      </c>
      <c r="M3342" s="188">
        <v>774</v>
      </c>
      <c r="P3342" s="455" t="s">
        <v>3115</v>
      </c>
      <c r="R3342" s="260" t="s">
        <v>2953</v>
      </c>
      <c r="S3342" s="260" t="s">
        <v>2953</v>
      </c>
      <c r="Y3342" s="6" t="s">
        <v>2953</v>
      </c>
    </row>
    <row r="3343" spans="1:25">
      <c r="B3343" s="449">
        <v>5677</v>
      </c>
      <c r="C3343" s="417"/>
      <c r="D3343" s="418">
        <v>4649</v>
      </c>
      <c r="E3343" s="6" t="s">
        <v>5996</v>
      </c>
      <c r="F3343" s="65">
        <v>15</v>
      </c>
      <c r="G3343" s="65" t="s">
        <v>731</v>
      </c>
      <c r="H3343" s="65" t="s">
        <v>3924</v>
      </c>
      <c r="J3343" s="65" t="s">
        <v>3792</v>
      </c>
      <c r="M3343" s="188">
        <v>776</v>
      </c>
      <c r="P3343" s="455" t="s">
        <v>3115</v>
      </c>
      <c r="R3343" s="260" t="s">
        <v>2953</v>
      </c>
      <c r="S3343" s="260" t="s">
        <v>2953</v>
      </c>
      <c r="Y3343" s="6" t="s">
        <v>2953</v>
      </c>
    </row>
    <row r="3344" spans="1:25">
      <c r="B3344" s="449">
        <v>5678</v>
      </c>
      <c r="C3344" s="417"/>
      <c r="D3344" s="418">
        <v>4650</v>
      </c>
      <c r="E3344" s="6" t="s">
        <v>5997</v>
      </c>
      <c r="F3344" s="65">
        <v>15</v>
      </c>
      <c r="G3344" s="65" t="s">
        <v>731</v>
      </c>
      <c r="H3344" s="65" t="s">
        <v>3924</v>
      </c>
      <c r="J3344" s="65" t="s">
        <v>3792</v>
      </c>
      <c r="M3344" s="188">
        <v>776</v>
      </c>
      <c r="P3344" s="455" t="s">
        <v>3115</v>
      </c>
      <c r="R3344" s="260" t="s">
        <v>2953</v>
      </c>
      <c r="S3344" s="260" t="s">
        <v>2953</v>
      </c>
      <c r="Y3344" s="6" t="s">
        <v>2953</v>
      </c>
    </row>
    <row r="3345" spans="2:25">
      <c r="B3345" s="449">
        <v>5679</v>
      </c>
      <c r="C3345" s="417"/>
      <c r="D3345" s="418">
        <v>4651</v>
      </c>
      <c r="E3345" s="6" t="s">
        <v>5998</v>
      </c>
      <c r="F3345" s="65">
        <v>15</v>
      </c>
      <c r="G3345" s="65" t="s">
        <v>731</v>
      </c>
      <c r="H3345" s="65" t="s">
        <v>3924</v>
      </c>
      <c r="J3345" s="65" t="s">
        <v>3792</v>
      </c>
      <c r="M3345" s="188">
        <v>776</v>
      </c>
      <c r="P3345" s="455" t="s">
        <v>3115</v>
      </c>
      <c r="R3345" s="260" t="s">
        <v>2953</v>
      </c>
      <c r="S3345" s="260" t="s">
        <v>2953</v>
      </c>
      <c r="Y3345" s="6" t="s">
        <v>2953</v>
      </c>
    </row>
    <row r="3346" spans="2:25">
      <c r="B3346" s="449">
        <v>5680</v>
      </c>
      <c r="C3346" s="417"/>
      <c r="D3346" s="418">
        <v>4652</v>
      </c>
      <c r="E3346" s="6" t="s">
        <v>5999</v>
      </c>
      <c r="F3346" s="65">
        <v>15</v>
      </c>
      <c r="G3346" s="65" t="s">
        <v>731</v>
      </c>
      <c r="H3346" s="65" t="s">
        <v>3924</v>
      </c>
      <c r="J3346" s="65" t="s">
        <v>3792</v>
      </c>
      <c r="M3346" s="188">
        <v>776</v>
      </c>
      <c r="P3346" s="455" t="s">
        <v>3115</v>
      </c>
      <c r="R3346" s="260" t="s">
        <v>2953</v>
      </c>
      <c r="S3346" s="260" t="s">
        <v>2953</v>
      </c>
      <c r="Y3346" s="6" t="s">
        <v>2953</v>
      </c>
    </row>
    <row r="3347" spans="2:25">
      <c r="B3347" s="449">
        <v>5681</v>
      </c>
      <c r="C3347" s="417"/>
      <c r="D3347" s="418">
        <v>4653</v>
      </c>
      <c r="E3347" s="6" t="s">
        <v>6000</v>
      </c>
      <c r="F3347" s="65">
        <v>15</v>
      </c>
      <c r="G3347" s="65" t="s">
        <v>731</v>
      </c>
      <c r="H3347" s="65" t="s">
        <v>3924</v>
      </c>
      <c r="J3347" s="65" t="s">
        <v>3792</v>
      </c>
      <c r="M3347" s="188">
        <v>776</v>
      </c>
      <c r="P3347" s="455" t="s">
        <v>3115</v>
      </c>
      <c r="R3347" s="260" t="s">
        <v>2953</v>
      </c>
      <c r="S3347" s="260" t="s">
        <v>2953</v>
      </c>
      <c r="Y3347" s="6" t="s">
        <v>2953</v>
      </c>
    </row>
    <row r="3348" spans="2:25">
      <c r="B3348" s="449">
        <v>5682</v>
      </c>
      <c r="C3348" s="417"/>
      <c r="D3348" s="418">
        <v>4654</v>
      </c>
      <c r="E3348" s="6" t="s">
        <v>6001</v>
      </c>
      <c r="F3348" s="65">
        <v>15</v>
      </c>
      <c r="G3348" s="65" t="s">
        <v>731</v>
      </c>
      <c r="H3348" s="65" t="s">
        <v>3924</v>
      </c>
      <c r="J3348" s="65" t="s">
        <v>3792</v>
      </c>
      <c r="M3348" s="188">
        <v>776</v>
      </c>
      <c r="P3348" s="455" t="s">
        <v>3115</v>
      </c>
      <c r="R3348" s="260" t="s">
        <v>2953</v>
      </c>
      <c r="S3348" s="260" t="s">
        <v>2953</v>
      </c>
      <c r="Y3348" s="6" t="s">
        <v>2953</v>
      </c>
    </row>
    <row r="3349" spans="2:25">
      <c r="B3349" s="449">
        <v>5683</v>
      </c>
      <c r="C3349" s="417"/>
      <c r="D3349" s="418">
        <v>4655</v>
      </c>
      <c r="E3349" s="6" t="s">
        <v>6002</v>
      </c>
      <c r="F3349" s="65">
        <v>15</v>
      </c>
      <c r="G3349" s="65" t="s">
        <v>731</v>
      </c>
      <c r="H3349" s="65" t="s">
        <v>3924</v>
      </c>
      <c r="J3349" s="65" t="s">
        <v>3792</v>
      </c>
      <c r="M3349" s="188">
        <v>776</v>
      </c>
      <c r="P3349" s="455" t="s">
        <v>3115</v>
      </c>
      <c r="R3349" s="260" t="s">
        <v>2953</v>
      </c>
      <c r="S3349" s="260" t="s">
        <v>2953</v>
      </c>
      <c r="Y3349" s="6" t="s">
        <v>2953</v>
      </c>
    </row>
    <row r="3350" spans="2:25">
      <c r="B3350" s="449">
        <v>5684</v>
      </c>
      <c r="C3350" s="417"/>
      <c r="D3350" s="418">
        <v>4657</v>
      </c>
      <c r="E3350" s="194" t="s">
        <v>6003</v>
      </c>
      <c r="F3350" s="65">
        <v>15</v>
      </c>
      <c r="G3350" s="65" t="s">
        <v>731</v>
      </c>
      <c r="H3350" s="65" t="s">
        <v>3924</v>
      </c>
      <c r="J3350" s="65" t="s">
        <v>3792</v>
      </c>
      <c r="M3350" s="188">
        <v>778</v>
      </c>
      <c r="R3350" s="260" t="s">
        <v>2953</v>
      </c>
      <c r="S3350" s="260" t="s">
        <v>2953</v>
      </c>
      <c r="Y3350" s="6" t="s">
        <v>2953</v>
      </c>
    </row>
    <row r="3351" spans="2:25">
      <c r="B3351" s="449">
        <v>5685</v>
      </c>
      <c r="C3351" s="417"/>
      <c r="D3351" s="418">
        <v>4662</v>
      </c>
      <c r="E3351" s="194" t="s">
        <v>6004</v>
      </c>
      <c r="F3351" s="65">
        <v>15</v>
      </c>
      <c r="G3351" s="65" t="s">
        <v>731</v>
      </c>
      <c r="H3351" s="65" t="s">
        <v>3924</v>
      </c>
      <c r="J3351" s="65" t="s">
        <v>3792</v>
      </c>
      <c r="M3351" s="188">
        <v>783</v>
      </c>
      <c r="P3351" s="455" t="s">
        <v>3225</v>
      </c>
      <c r="R3351" s="260" t="s">
        <v>2953</v>
      </c>
      <c r="S3351" s="260" t="s">
        <v>3226</v>
      </c>
      <c r="W3351" s="65" t="s">
        <v>6005</v>
      </c>
      <c r="X3351" s="65" t="s">
        <v>6006</v>
      </c>
      <c r="Y3351" s="6" t="s">
        <v>2953</v>
      </c>
    </row>
    <row r="3352" spans="2:25">
      <c r="B3352" s="449">
        <v>5686</v>
      </c>
      <c r="C3352" s="417"/>
      <c r="D3352" s="418">
        <v>4663</v>
      </c>
      <c r="E3352" s="194" t="s">
        <v>6007</v>
      </c>
      <c r="F3352" s="65">
        <v>15</v>
      </c>
      <c r="G3352" s="65" t="s">
        <v>731</v>
      </c>
      <c r="H3352" s="65" t="s">
        <v>3924</v>
      </c>
      <c r="J3352" s="65" t="s">
        <v>3792</v>
      </c>
      <c r="M3352" s="188">
        <v>783</v>
      </c>
      <c r="P3352" s="455" t="s">
        <v>3225</v>
      </c>
      <c r="R3352" s="260" t="s">
        <v>2953</v>
      </c>
      <c r="S3352" s="260" t="s">
        <v>3226</v>
      </c>
      <c r="W3352" s="65" t="s">
        <v>6005</v>
      </c>
      <c r="X3352" s="65" t="s">
        <v>6006</v>
      </c>
      <c r="Y3352" s="6" t="s">
        <v>2953</v>
      </c>
    </row>
    <row r="3353" spans="2:25">
      <c r="B3353" s="449">
        <v>5687</v>
      </c>
      <c r="C3353" s="417"/>
      <c r="D3353" s="418">
        <v>4664</v>
      </c>
      <c r="E3353" s="194" t="s">
        <v>6008</v>
      </c>
      <c r="F3353" s="65">
        <v>15</v>
      </c>
      <c r="G3353" s="65" t="s">
        <v>731</v>
      </c>
      <c r="H3353" s="65" t="s">
        <v>3924</v>
      </c>
      <c r="J3353" s="65" t="s">
        <v>3792</v>
      </c>
      <c r="M3353" s="188">
        <v>783</v>
      </c>
      <c r="P3353" s="455" t="s">
        <v>3225</v>
      </c>
      <c r="R3353" s="260" t="s">
        <v>2953</v>
      </c>
      <c r="S3353" s="260" t="s">
        <v>3226</v>
      </c>
      <c r="W3353" s="65" t="s">
        <v>6005</v>
      </c>
      <c r="X3353" s="65" t="s">
        <v>6006</v>
      </c>
      <c r="Y3353" s="6" t="s">
        <v>2953</v>
      </c>
    </row>
    <row r="3354" spans="2:25">
      <c r="B3354" s="449">
        <v>5688</v>
      </c>
      <c r="C3354" s="417"/>
      <c r="D3354" s="418">
        <v>4665</v>
      </c>
      <c r="E3354" s="194" t="s">
        <v>6009</v>
      </c>
      <c r="F3354" s="65">
        <v>15</v>
      </c>
      <c r="G3354" s="65" t="s">
        <v>731</v>
      </c>
      <c r="H3354" s="65" t="s">
        <v>3924</v>
      </c>
      <c r="J3354" s="65" t="s">
        <v>3792</v>
      </c>
      <c r="M3354" s="188">
        <v>783</v>
      </c>
      <c r="P3354" s="455" t="s">
        <v>3225</v>
      </c>
      <c r="R3354" s="260" t="s">
        <v>2953</v>
      </c>
      <c r="S3354" s="260" t="s">
        <v>3226</v>
      </c>
      <c r="W3354" s="65" t="s">
        <v>6005</v>
      </c>
      <c r="X3354" s="65" t="s">
        <v>6006</v>
      </c>
      <c r="Y3354" s="6" t="s">
        <v>2953</v>
      </c>
    </row>
    <row r="3355" spans="2:25">
      <c r="B3355" s="449">
        <v>5689</v>
      </c>
      <c r="C3355" s="417"/>
      <c r="D3355" s="418">
        <v>4666</v>
      </c>
      <c r="E3355" s="194" t="s">
        <v>6010</v>
      </c>
      <c r="F3355" s="65">
        <v>15</v>
      </c>
      <c r="G3355" s="65" t="s">
        <v>731</v>
      </c>
      <c r="H3355" s="65" t="s">
        <v>3924</v>
      </c>
      <c r="J3355" s="65" t="s">
        <v>3792</v>
      </c>
      <c r="M3355" s="188">
        <v>783</v>
      </c>
      <c r="P3355" s="455" t="s">
        <v>3225</v>
      </c>
      <c r="R3355" s="260" t="s">
        <v>2953</v>
      </c>
      <c r="S3355" s="260" t="s">
        <v>3226</v>
      </c>
      <c r="Y3355" s="6" t="s">
        <v>2953</v>
      </c>
    </row>
    <row r="3356" spans="2:25">
      <c r="B3356" s="449">
        <v>5690</v>
      </c>
      <c r="C3356" s="417"/>
      <c r="D3356" s="418">
        <v>4671</v>
      </c>
      <c r="E3356" s="194" t="s">
        <v>6011</v>
      </c>
      <c r="F3356" s="65">
        <v>15</v>
      </c>
      <c r="G3356" s="65" t="s">
        <v>731</v>
      </c>
      <c r="H3356" s="65" t="s">
        <v>3924</v>
      </c>
      <c r="J3356" s="65" t="s">
        <v>3792</v>
      </c>
      <c r="M3356" s="188">
        <v>786</v>
      </c>
      <c r="R3356" s="260" t="s">
        <v>3451</v>
      </c>
      <c r="S3356" s="260" t="s">
        <v>3452</v>
      </c>
      <c r="Y3356" s="6" t="s">
        <v>3468</v>
      </c>
    </row>
    <row r="3357" spans="2:25">
      <c r="B3357" s="449">
        <v>5691</v>
      </c>
      <c r="C3357" s="417"/>
      <c r="D3357" s="418">
        <v>4672</v>
      </c>
      <c r="E3357" s="194" t="s">
        <v>6012</v>
      </c>
      <c r="F3357" s="65">
        <v>15</v>
      </c>
      <c r="G3357" s="65" t="s">
        <v>731</v>
      </c>
      <c r="H3357" s="65" t="s">
        <v>3924</v>
      </c>
      <c r="J3357" s="65" t="s">
        <v>3792</v>
      </c>
      <c r="M3357" s="188">
        <v>786</v>
      </c>
      <c r="R3357" s="260" t="s">
        <v>3451</v>
      </c>
      <c r="S3357" s="260" t="s">
        <v>3452</v>
      </c>
      <c r="Y3357" s="6" t="s">
        <v>3468</v>
      </c>
    </row>
    <row r="3358" spans="2:25">
      <c r="B3358" s="449">
        <v>5692</v>
      </c>
      <c r="C3358" s="417"/>
      <c r="D3358" s="418">
        <v>4673</v>
      </c>
      <c r="E3358" s="194" t="s">
        <v>6013</v>
      </c>
      <c r="F3358" s="65">
        <v>15</v>
      </c>
      <c r="G3358" s="65" t="s">
        <v>731</v>
      </c>
      <c r="H3358" s="65" t="s">
        <v>3924</v>
      </c>
      <c r="J3358" s="65" t="s">
        <v>3792</v>
      </c>
      <c r="M3358" s="188">
        <v>786</v>
      </c>
      <c r="R3358" s="260" t="s">
        <v>3451</v>
      </c>
      <c r="S3358" s="260" t="s">
        <v>3452</v>
      </c>
      <c r="Y3358" s="6" t="s">
        <v>3468</v>
      </c>
    </row>
    <row r="3359" spans="2:25">
      <c r="B3359" s="449">
        <v>5693</v>
      </c>
      <c r="C3359" s="417"/>
      <c r="D3359" s="418">
        <v>4674</v>
      </c>
      <c r="E3359" s="194" t="s">
        <v>6014</v>
      </c>
      <c r="F3359" s="65">
        <v>15</v>
      </c>
      <c r="G3359" s="65" t="s">
        <v>731</v>
      </c>
      <c r="H3359" s="65" t="s">
        <v>3924</v>
      </c>
      <c r="J3359" s="65" t="s">
        <v>3792</v>
      </c>
      <c r="M3359" s="188">
        <v>786</v>
      </c>
      <c r="R3359" s="260" t="s">
        <v>3451</v>
      </c>
      <c r="S3359" s="260" t="s">
        <v>3452</v>
      </c>
      <c r="Y3359" s="6" t="s">
        <v>3468</v>
      </c>
    </row>
    <row r="3360" spans="2:25">
      <c r="B3360" s="449">
        <v>5694</v>
      </c>
      <c r="C3360" s="417"/>
      <c r="D3360" s="418">
        <v>4675</v>
      </c>
      <c r="E3360" s="194" t="s">
        <v>6015</v>
      </c>
      <c r="F3360" s="65">
        <v>15</v>
      </c>
      <c r="G3360" s="65" t="s">
        <v>731</v>
      </c>
      <c r="H3360" s="65" t="s">
        <v>3924</v>
      </c>
      <c r="J3360" s="65" t="s">
        <v>3792</v>
      </c>
      <c r="M3360" s="188">
        <v>786</v>
      </c>
      <c r="R3360" s="260" t="s">
        <v>3451</v>
      </c>
      <c r="S3360" s="260" t="s">
        <v>3452</v>
      </c>
      <c r="Y3360" s="6" t="s">
        <v>3468</v>
      </c>
    </row>
    <row r="3361" spans="2:25">
      <c r="B3361" s="449">
        <v>5695</v>
      </c>
      <c r="C3361" s="417"/>
      <c r="D3361" s="418">
        <v>4676</v>
      </c>
      <c r="E3361" s="194" t="s">
        <v>6016</v>
      </c>
      <c r="F3361" s="65">
        <v>15</v>
      </c>
      <c r="G3361" s="65" t="s">
        <v>731</v>
      </c>
      <c r="H3361" s="65" t="s">
        <v>3924</v>
      </c>
      <c r="J3361" s="65" t="s">
        <v>3792</v>
      </c>
      <c r="M3361" s="188">
        <v>786</v>
      </c>
      <c r="R3361" s="260" t="s">
        <v>3451</v>
      </c>
      <c r="S3361" s="260" t="s">
        <v>3452</v>
      </c>
      <c r="Y3361" s="6" t="s">
        <v>3468</v>
      </c>
    </row>
    <row r="3362" spans="2:25">
      <c r="B3362" s="449">
        <v>5696</v>
      </c>
      <c r="C3362" s="417"/>
      <c r="D3362" s="418">
        <v>4677</v>
      </c>
      <c r="E3362" s="194" t="s">
        <v>6017</v>
      </c>
      <c r="F3362" s="65">
        <v>15</v>
      </c>
      <c r="G3362" s="65" t="s">
        <v>731</v>
      </c>
      <c r="H3362" s="65" t="s">
        <v>3924</v>
      </c>
      <c r="J3362" s="65" t="s">
        <v>3792</v>
      </c>
      <c r="M3362" s="188">
        <v>786</v>
      </c>
      <c r="R3362" s="260" t="s">
        <v>3451</v>
      </c>
      <c r="S3362" s="260" t="s">
        <v>3452</v>
      </c>
      <c r="Y3362" s="6" t="s">
        <v>3468</v>
      </c>
    </row>
    <row r="3363" spans="2:25">
      <c r="B3363" s="449">
        <v>5697</v>
      </c>
      <c r="C3363" s="417"/>
      <c r="D3363" s="418">
        <v>4678</v>
      </c>
      <c r="E3363" s="194" t="s">
        <v>6018</v>
      </c>
      <c r="F3363" s="65">
        <v>15</v>
      </c>
      <c r="G3363" s="65" t="s">
        <v>731</v>
      </c>
      <c r="H3363" s="65" t="s">
        <v>3924</v>
      </c>
      <c r="J3363" s="65" t="s">
        <v>3792</v>
      </c>
      <c r="M3363" s="188">
        <v>786</v>
      </c>
      <c r="R3363" s="260" t="s">
        <v>3451</v>
      </c>
      <c r="S3363" s="260" t="s">
        <v>3452</v>
      </c>
      <c r="Y3363" s="6" t="s">
        <v>3468</v>
      </c>
    </row>
    <row r="3364" spans="2:25">
      <c r="B3364" s="449">
        <v>5698</v>
      </c>
      <c r="C3364" s="417"/>
      <c r="D3364" s="418">
        <v>4682</v>
      </c>
      <c r="E3364" s="194" t="s">
        <v>6019</v>
      </c>
      <c r="F3364" s="65">
        <v>15</v>
      </c>
      <c r="G3364" s="65" t="s">
        <v>731</v>
      </c>
      <c r="H3364" s="65" t="s">
        <v>3924</v>
      </c>
      <c r="J3364" s="65" t="s">
        <v>3792</v>
      </c>
      <c r="M3364" s="188">
        <v>790</v>
      </c>
      <c r="P3364" s="455" t="s">
        <v>3225</v>
      </c>
      <c r="R3364" s="260" t="s">
        <v>2953</v>
      </c>
      <c r="S3364" s="260" t="s">
        <v>2953</v>
      </c>
      <c r="W3364" s="65" t="s">
        <v>6020</v>
      </c>
      <c r="X3364" s="65" t="s">
        <v>6021</v>
      </c>
      <c r="Y3364" s="6" t="s">
        <v>2953</v>
      </c>
    </row>
    <row r="3365" spans="2:25">
      <c r="B3365" s="449">
        <v>5699</v>
      </c>
      <c r="C3365" s="417"/>
      <c r="D3365" s="418">
        <v>4683</v>
      </c>
      <c r="E3365" s="6" t="s">
        <v>6022</v>
      </c>
      <c r="F3365" s="65">
        <v>15</v>
      </c>
      <c r="G3365" s="65" t="s">
        <v>731</v>
      </c>
      <c r="H3365" s="65" t="s">
        <v>3924</v>
      </c>
      <c r="J3365" s="65" t="s">
        <v>3792</v>
      </c>
      <c r="M3365" s="188">
        <v>790</v>
      </c>
      <c r="P3365" s="455" t="s">
        <v>3225</v>
      </c>
      <c r="R3365" s="260" t="s">
        <v>2953</v>
      </c>
      <c r="S3365" s="260" t="s">
        <v>2953</v>
      </c>
      <c r="W3365" s="65" t="s">
        <v>6020</v>
      </c>
      <c r="X3365" s="65" t="s">
        <v>6021</v>
      </c>
      <c r="Y3365" s="6" t="s">
        <v>2953</v>
      </c>
    </row>
    <row r="3366" spans="2:25">
      <c r="B3366" s="449">
        <v>5700</v>
      </c>
      <c r="C3366" s="417"/>
      <c r="D3366" s="418">
        <v>4684</v>
      </c>
      <c r="E3366" s="6" t="s">
        <v>6023</v>
      </c>
      <c r="F3366" s="65">
        <v>15</v>
      </c>
      <c r="G3366" s="65" t="s">
        <v>731</v>
      </c>
      <c r="H3366" s="65" t="s">
        <v>3924</v>
      </c>
      <c r="J3366" s="65" t="s">
        <v>3792</v>
      </c>
      <c r="M3366" s="188">
        <v>790</v>
      </c>
      <c r="P3366" s="455" t="s">
        <v>3225</v>
      </c>
      <c r="R3366" s="260" t="s">
        <v>2953</v>
      </c>
      <c r="S3366" s="260" t="s">
        <v>2953</v>
      </c>
      <c r="W3366" s="65" t="s">
        <v>6020</v>
      </c>
      <c r="X3366" s="65" t="s">
        <v>6021</v>
      </c>
      <c r="Y3366" s="6" t="s">
        <v>2953</v>
      </c>
    </row>
    <row r="3367" spans="2:25">
      <c r="B3367" s="449">
        <v>5701</v>
      </c>
      <c r="C3367" s="417"/>
      <c r="D3367" s="418">
        <v>4686</v>
      </c>
      <c r="E3367" s="194" t="s">
        <v>6024</v>
      </c>
      <c r="F3367" s="65">
        <v>15</v>
      </c>
      <c r="G3367" s="65" t="s">
        <v>731</v>
      </c>
      <c r="H3367" s="65" t="s">
        <v>3924</v>
      </c>
      <c r="J3367" s="65" t="s">
        <v>3792</v>
      </c>
      <c r="M3367" s="188">
        <v>792</v>
      </c>
      <c r="P3367" s="455" t="s">
        <v>6025</v>
      </c>
      <c r="R3367" s="260" t="s">
        <v>2953</v>
      </c>
      <c r="S3367" s="260" t="s">
        <v>2953</v>
      </c>
      <c r="W3367" s="65" t="s">
        <v>6026</v>
      </c>
      <c r="Y3367" s="6" t="s">
        <v>2953</v>
      </c>
    </row>
    <row r="3368" spans="2:25">
      <c r="B3368" s="449">
        <v>5702</v>
      </c>
      <c r="C3368" s="417"/>
      <c r="D3368" s="418">
        <v>4687</v>
      </c>
      <c r="E3368" s="6" t="s">
        <v>6027</v>
      </c>
      <c r="F3368" s="65">
        <v>15</v>
      </c>
      <c r="G3368" s="65" t="s">
        <v>731</v>
      </c>
      <c r="H3368" s="65" t="s">
        <v>3924</v>
      </c>
      <c r="J3368" s="65" t="s">
        <v>3792</v>
      </c>
      <c r="M3368" s="188">
        <v>792</v>
      </c>
      <c r="P3368" s="455" t="s">
        <v>3953</v>
      </c>
      <c r="R3368" s="260" t="s">
        <v>2953</v>
      </c>
      <c r="S3368" s="260" t="s">
        <v>2953</v>
      </c>
      <c r="W3368" s="65" t="s">
        <v>6026</v>
      </c>
      <c r="X3368" s="65" t="s">
        <v>6028</v>
      </c>
      <c r="Y3368" s="6" t="s">
        <v>2953</v>
      </c>
    </row>
    <row r="3369" spans="2:25">
      <c r="B3369" s="449">
        <v>5703</v>
      </c>
      <c r="C3369" s="417"/>
      <c r="D3369" s="418">
        <v>4688</v>
      </c>
      <c r="E3369" s="6" t="s">
        <v>6029</v>
      </c>
      <c r="F3369" s="65">
        <v>15</v>
      </c>
      <c r="G3369" s="65" t="s">
        <v>731</v>
      </c>
      <c r="H3369" s="65" t="s">
        <v>3924</v>
      </c>
      <c r="J3369" s="65" t="s">
        <v>3792</v>
      </c>
      <c r="M3369" s="188">
        <v>792</v>
      </c>
      <c r="P3369" s="455" t="s">
        <v>3953</v>
      </c>
      <c r="R3369" s="260" t="s">
        <v>2953</v>
      </c>
      <c r="S3369" s="260" t="s">
        <v>2953</v>
      </c>
      <c r="W3369" s="65" t="s">
        <v>6030</v>
      </c>
      <c r="X3369" s="65" t="s">
        <v>6031</v>
      </c>
      <c r="Y3369" s="6" t="s">
        <v>2953</v>
      </c>
    </row>
    <row r="3370" spans="2:25">
      <c r="B3370" s="449">
        <v>5704</v>
      </c>
      <c r="C3370" s="417"/>
      <c r="D3370" s="418">
        <v>4689</v>
      </c>
      <c r="E3370" s="6" t="s">
        <v>6032</v>
      </c>
      <c r="F3370" s="65">
        <v>15</v>
      </c>
      <c r="G3370" s="65" t="s">
        <v>731</v>
      </c>
      <c r="H3370" s="65" t="s">
        <v>3924</v>
      </c>
      <c r="J3370" s="65" t="s">
        <v>3792</v>
      </c>
      <c r="M3370" s="188">
        <v>792</v>
      </c>
      <c r="P3370" s="455" t="s">
        <v>3953</v>
      </c>
      <c r="R3370" s="260" t="s">
        <v>2953</v>
      </c>
      <c r="S3370" s="260" t="s">
        <v>2953</v>
      </c>
      <c r="W3370" s="65" t="s">
        <v>6026</v>
      </c>
      <c r="X3370" s="65" t="s">
        <v>6033</v>
      </c>
      <c r="Y3370" s="6" t="s">
        <v>2953</v>
      </c>
    </row>
    <row r="3371" spans="2:25">
      <c r="B3371" s="449">
        <v>5705</v>
      </c>
      <c r="C3371" s="417"/>
      <c r="D3371" s="418">
        <v>4690</v>
      </c>
      <c r="E3371" s="6" t="s">
        <v>6034</v>
      </c>
      <c r="F3371" s="65">
        <v>15</v>
      </c>
      <c r="G3371" s="65" t="s">
        <v>731</v>
      </c>
      <c r="H3371" s="65" t="s">
        <v>3924</v>
      </c>
      <c r="J3371" s="65" t="s">
        <v>3792</v>
      </c>
      <c r="M3371" s="188">
        <v>792</v>
      </c>
      <c r="P3371" s="455" t="s">
        <v>3953</v>
      </c>
      <c r="R3371" s="260" t="s">
        <v>2953</v>
      </c>
      <c r="S3371" s="260" t="s">
        <v>2953</v>
      </c>
      <c r="W3371" s="65" t="s">
        <v>6026</v>
      </c>
      <c r="Y3371" s="6" t="s">
        <v>2953</v>
      </c>
    </row>
    <row r="3372" spans="2:25">
      <c r="B3372" s="449">
        <v>5706</v>
      </c>
      <c r="C3372" s="417"/>
      <c r="D3372" s="418">
        <v>4691</v>
      </c>
      <c r="E3372" s="194" t="s">
        <v>6035</v>
      </c>
      <c r="F3372" s="65">
        <v>15</v>
      </c>
      <c r="G3372" s="65" t="s">
        <v>731</v>
      </c>
      <c r="H3372" s="65" t="s">
        <v>3924</v>
      </c>
      <c r="J3372" s="65" t="s">
        <v>3792</v>
      </c>
      <c r="M3372" s="188">
        <v>793</v>
      </c>
      <c r="R3372" s="260" t="s">
        <v>2953</v>
      </c>
      <c r="S3372" s="260" t="s">
        <v>2953</v>
      </c>
      <c r="W3372" s="65" t="s">
        <v>6036</v>
      </c>
      <c r="X3372" s="65" t="s">
        <v>3960</v>
      </c>
      <c r="Y3372" s="6" t="s">
        <v>2953</v>
      </c>
    </row>
    <row r="3373" spans="2:25">
      <c r="B3373" s="449">
        <v>5707</v>
      </c>
      <c r="C3373" s="417"/>
      <c r="D3373" s="418">
        <v>4692</v>
      </c>
      <c r="E3373" s="194" t="s">
        <v>6037</v>
      </c>
      <c r="F3373" s="65">
        <v>15</v>
      </c>
      <c r="G3373" s="65" t="s">
        <v>731</v>
      </c>
      <c r="H3373" s="65" t="s">
        <v>3924</v>
      </c>
      <c r="J3373" s="65" t="s">
        <v>3792</v>
      </c>
      <c r="M3373" s="188">
        <v>793</v>
      </c>
      <c r="R3373" s="260" t="s">
        <v>2953</v>
      </c>
      <c r="S3373" s="260" t="s">
        <v>2953</v>
      </c>
      <c r="W3373" s="65" t="s">
        <v>6036</v>
      </c>
      <c r="X3373" s="65" t="s">
        <v>3960</v>
      </c>
      <c r="Y3373" s="6" t="s">
        <v>2953</v>
      </c>
    </row>
    <row r="3374" spans="2:25">
      <c r="B3374" s="449">
        <v>5708</v>
      </c>
      <c r="C3374" s="417"/>
      <c r="D3374" s="418">
        <v>4693</v>
      </c>
      <c r="E3374" s="194" t="s">
        <v>6038</v>
      </c>
      <c r="F3374" s="65">
        <v>15</v>
      </c>
      <c r="G3374" s="65" t="s">
        <v>731</v>
      </c>
      <c r="H3374" s="65" t="s">
        <v>3924</v>
      </c>
      <c r="J3374" s="65" t="s">
        <v>3792</v>
      </c>
      <c r="M3374" s="188">
        <v>793</v>
      </c>
      <c r="R3374" s="260" t="s">
        <v>2953</v>
      </c>
      <c r="S3374" s="260" t="s">
        <v>2953</v>
      </c>
      <c r="W3374" s="65" t="s">
        <v>6036</v>
      </c>
      <c r="X3374" s="65" t="s">
        <v>3960</v>
      </c>
      <c r="Y3374" s="6" t="s">
        <v>2953</v>
      </c>
    </row>
    <row r="3375" spans="2:25">
      <c r="B3375" s="449">
        <v>5709</v>
      </c>
      <c r="C3375" s="417"/>
      <c r="D3375" s="418">
        <v>4694</v>
      </c>
      <c r="E3375" s="194" t="s">
        <v>6039</v>
      </c>
      <c r="F3375" s="65">
        <v>15</v>
      </c>
      <c r="G3375" s="65" t="s">
        <v>731</v>
      </c>
      <c r="H3375" s="65" t="s">
        <v>3924</v>
      </c>
      <c r="J3375" s="65" t="s">
        <v>3792</v>
      </c>
      <c r="M3375" s="188">
        <v>793</v>
      </c>
      <c r="R3375" s="260" t="s">
        <v>2953</v>
      </c>
      <c r="S3375" s="260" t="s">
        <v>2953</v>
      </c>
      <c r="W3375" s="65" t="s">
        <v>6036</v>
      </c>
      <c r="X3375" s="65" t="s">
        <v>3960</v>
      </c>
      <c r="Y3375" s="6" t="s">
        <v>2953</v>
      </c>
    </row>
    <row r="3376" spans="2:25">
      <c r="B3376" s="449">
        <v>5710</v>
      </c>
      <c r="C3376" s="417"/>
      <c r="D3376" s="418">
        <v>4695</v>
      </c>
      <c r="E3376" s="194" t="s">
        <v>6040</v>
      </c>
      <c r="F3376" s="65">
        <v>15</v>
      </c>
      <c r="G3376" s="65" t="s">
        <v>731</v>
      </c>
      <c r="H3376" s="65" t="s">
        <v>3924</v>
      </c>
      <c r="J3376" s="65" t="s">
        <v>3792</v>
      </c>
      <c r="M3376" s="188">
        <v>793</v>
      </c>
      <c r="R3376" s="260" t="s">
        <v>2953</v>
      </c>
      <c r="S3376" s="260" t="s">
        <v>2953</v>
      </c>
      <c r="W3376" s="65" t="s">
        <v>6036</v>
      </c>
      <c r="X3376" s="65" t="s">
        <v>3960</v>
      </c>
      <c r="Y3376" s="6" t="s">
        <v>2953</v>
      </c>
    </row>
    <row r="3377" spans="2:25">
      <c r="B3377" s="449">
        <v>5711</v>
      </c>
      <c r="C3377" s="417"/>
      <c r="D3377" s="418">
        <v>4696</v>
      </c>
      <c r="E3377" s="194" t="s">
        <v>6041</v>
      </c>
      <c r="F3377" s="65">
        <v>15</v>
      </c>
      <c r="G3377" s="65" t="s">
        <v>731</v>
      </c>
      <c r="H3377" s="65" t="s">
        <v>3924</v>
      </c>
      <c r="J3377" s="65" t="s">
        <v>3792</v>
      </c>
      <c r="M3377" s="188">
        <v>793</v>
      </c>
      <c r="R3377" s="260" t="s">
        <v>2953</v>
      </c>
      <c r="S3377" s="260" t="s">
        <v>2953</v>
      </c>
      <c r="W3377" s="65" t="s">
        <v>6036</v>
      </c>
      <c r="X3377" s="65" t="s">
        <v>3960</v>
      </c>
      <c r="Y3377" s="6" t="s">
        <v>2953</v>
      </c>
    </row>
    <row r="3378" spans="2:25">
      <c r="B3378" s="449">
        <v>5712</v>
      </c>
      <c r="C3378" s="417"/>
      <c r="D3378" s="418">
        <v>4697</v>
      </c>
      <c r="E3378" s="194" t="s">
        <v>6042</v>
      </c>
      <c r="F3378" s="65">
        <v>15</v>
      </c>
      <c r="G3378" s="65" t="s">
        <v>731</v>
      </c>
      <c r="H3378" s="65" t="s">
        <v>3924</v>
      </c>
      <c r="J3378" s="65" t="s">
        <v>3792</v>
      </c>
      <c r="M3378" s="188">
        <v>793</v>
      </c>
      <c r="R3378" s="260" t="s">
        <v>2953</v>
      </c>
      <c r="S3378" s="260" t="s">
        <v>2953</v>
      </c>
      <c r="W3378" s="65" t="s">
        <v>6036</v>
      </c>
      <c r="X3378" s="65" t="s">
        <v>3960</v>
      </c>
      <c r="Y3378" s="6" t="s">
        <v>2953</v>
      </c>
    </row>
    <row r="3379" spans="2:25">
      <c r="B3379" s="449">
        <v>5713</v>
      </c>
      <c r="C3379" s="417"/>
      <c r="D3379" s="418">
        <v>4710</v>
      </c>
      <c r="E3379" s="194" t="s">
        <v>6043</v>
      </c>
      <c r="F3379" s="65">
        <v>15</v>
      </c>
      <c r="G3379" s="65" t="s">
        <v>731</v>
      </c>
      <c r="H3379" s="65" t="s">
        <v>3924</v>
      </c>
      <c r="J3379" s="65" t="s">
        <v>3792</v>
      </c>
      <c r="M3379" s="188">
        <v>806</v>
      </c>
      <c r="P3379" s="455" t="s">
        <v>3955</v>
      </c>
      <c r="R3379" s="260" t="s">
        <v>2953</v>
      </c>
      <c r="S3379" s="260" t="s">
        <v>2953</v>
      </c>
      <c r="Y3379" s="6" t="s">
        <v>2953</v>
      </c>
    </row>
    <row r="3380" spans="2:25">
      <c r="B3380" s="449">
        <v>5714</v>
      </c>
      <c r="C3380" s="417"/>
      <c r="D3380" s="418">
        <v>4711</v>
      </c>
      <c r="E3380" s="6" t="s">
        <v>6044</v>
      </c>
      <c r="F3380" s="65">
        <v>15</v>
      </c>
      <c r="G3380" s="65" t="s">
        <v>731</v>
      </c>
      <c r="H3380" s="65" t="s">
        <v>3924</v>
      </c>
      <c r="J3380" s="65" t="s">
        <v>3792</v>
      </c>
      <c r="M3380" s="188">
        <v>806</v>
      </c>
      <c r="P3380" s="455" t="s">
        <v>3955</v>
      </c>
      <c r="R3380" s="260" t="s">
        <v>2953</v>
      </c>
      <c r="S3380" s="260" t="s">
        <v>2953</v>
      </c>
      <c r="Y3380" s="6" t="s">
        <v>2953</v>
      </c>
    </row>
    <row r="3381" spans="2:25">
      <c r="B3381" s="449">
        <v>5715</v>
      </c>
      <c r="C3381" s="417"/>
      <c r="D3381" s="418">
        <v>4712</v>
      </c>
      <c r="E3381" s="6" t="s">
        <v>6045</v>
      </c>
      <c r="F3381" s="65">
        <v>15</v>
      </c>
      <c r="G3381" s="65" t="s">
        <v>731</v>
      </c>
      <c r="H3381" s="65" t="s">
        <v>3924</v>
      </c>
      <c r="J3381" s="65" t="s">
        <v>3792</v>
      </c>
      <c r="M3381" s="188">
        <v>806</v>
      </c>
      <c r="P3381" s="455" t="s">
        <v>3955</v>
      </c>
      <c r="R3381" s="260" t="s">
        <v>2953</v>
      </c>
      <c r="S3381" s="260" t="s">
        <v>2953</v>
      </c>
      <c r="Y3381" s="6" t="s">
        <v>2953</v>
      </c>
    </row>
    <row r="3382" spans="2:25">
      <c r="B3382" s="449">
        <v>5716</v>
      </c>
      <c r="C3382" s="417"/>
      <c r="D3382" s="418">
        <v>4713</v>
      </c>
      <c r="E3382" s="6" t="s">
        <v>6046</v>
      </c>
      <c r="F3382" s="65">
        <v>15</v>
      </c>
      <c r="G3382" s="65" t="s">
        <v>731</v>
      </c>
      <c r="H3382" s="65" t="s">
        <v>3924</v>
      </c>
      <c r="J3382" s="65" t="s">
        <v>3792</v>
      </c>
      <c r="M3382" s="188">
        <v>806</v>
      </c>
      <c r="P3382" s="455" t="s">
        <v>3955</v>
      </c>
      <c r="R3382" s="260" t="s">
        <v>2953</v>
      </c>
      <c r="S3382" s="260" t="s">
        <v>2953</v>
      </c>
      <c r="Y3382" s="6" t="s">
        <v>2953</v>
      </c>
    </row>
    <row r="3383" spans="2:25">
      <c r="B3383" s="449">
        <v>5717</v>
      </c>
      <c r="C3383" s="417"/>
      <c r="D3383" s="418">
        <v>4715</v>
      </c>
      <c r="E3383" s="194" t="s">
        <v>6047</v>
      </c>
      <c r="F3383" s="65">
        <v>15</v>
      </c>
      <c r="G3383" s="65" t="s">
        <v>731</v>
      </c>
      <c r="H3383" s="65" t="s">
        <v>3924</v>
      </c>
      <c r="J3383" s="65" t="s">
        <v>3792</v>
      </c>
      <c r="M3383" s="188">
        <v>808</v>
      </c>
      <c r="R3383" s="260" t="s">
        <v>2953</v>
      </c>
      <c r="S3383" s="260" t="s">
        <v>2953</v>
      </c>
      <c r="Y3383" s="6" t="s">
        <v>2953</v>
      </c>
    </row>
    <row r="3384" spans="2:25">
      <c r="B3384" s="449">
        <v>5718</v>
      </c>
      <c r="C3384" s="417"/>
      <c r="D3384" s="418">
        <v>4716</v>
      </c>
      <c r="E3384" s="194" t="s">
        <v>6048</v>
      </c>
      <c r="F3384" s="65">
        <v>15</v>
      </c>
      <c r="G3384" s="65" t="s">
        <v>731</v>
      </c>
      <c r="H3384" s="65" t="s">
        <v>3924</v>
      </c>
      <c r="J3384" s="65" t="s">
        <v>3792</v>
      </c>
      <c r="M3384" s="188">
        <v>808</v>
      </c>
      <c r="R3384" s="260" t="s">
        <v>2953</v>
      </c>
      <c r="S3384" s="260" t="s">
        <v>2953</v>
      </c>
      <c r="Y3384" s="6" t="s">
        <v>2953</v>
      </c>
    </row>
    <row r="3385" spans="2:25">
      <c r="B3385" s="449">
        <v>5719</v>
      </c>
      <c r="C3385" s="417"/>
      <c r="D3385" s="418">
        <v>4717</v>
      </c>
      <c r="E3385" s="194" t="s">
        <v>6049</v>
      </c>
      <c r="F3385" s="65">
        <v>15</v>
      </c>
      <c r="G3385" s="65" t="s">
        <v>731</v>
      </c>
      <c r="H3385" s="65" t="s">
        <v>3924</v>
      </c>
      <c r="J3385" s="65" t="s">
        <v>3792</v>
      </c>
      <c r="M3385" s="188">
        <v>808</v>
      </c>
      <c r="R3385" s="260" t="s">
        <v>2953</v>
      </c>
      <c r="S3385" s="260" t="s">
        <v>2953</v>
      </c>
      <c r="Y3385" s="6" t="s">
        <v>2953</v>
      </c>
    </row>
    <row r="3386" spans="2:25">
      <c r="B3386" s="449">
        <v>5720</v>
      </c>
      <c r="C3386" s="417"/>
      <c r="D3386" s="418">
        <v>4718</v>
      </c>
      <c r="E3386" s="194" t="s">
        <v>6050</v>
      </c>
      <c r="F3386" s="65">
        <v>15</v>
      </c>
      <c r="G3386" s="65" t="s">
        <v>731</v>
      </c>
      <c r="H3386" s="65" t="s">
        <v>3924</v>
      </c>
      <c r="J3386" s="65" t="s">
        <v>3792</v>
      </c>
      <c r="M3386" s="188">
        <v>808</v>
      </c>
      <c r="R3386" s="260" t="s">
        <v>2953</v>
      </c>
      <c r="S3386" s="260" t="s">
        <v>2953</v>
      </c>
      <c r="Y3386" s="6" t="s">
        <v>2953</v>
      </c>
    </row>
    <row r="3387" spans="2:25">
      <c r="B3387" s="449">
        <v>5721</v>
      </c>
      <c r="C3387" s="417"/>
      <c r="D3387" s="418">
        <v>4726</v>
      </c>
      <c r="E3387" s="194" t="s">
        <v>6051</v>
      </c>
      <c r="F3387" s="65">
        <v>15</v>
      </c>
      <c r="G3387" s="65" t="s">
        <v>731</v>
      </c>
      <c r="H3387" s="65" t="s">
        <v>3924</v>
      </c>
      <c r="J3387" s="65" t="s">
        <v>3792</v>
      </c>
      <c r="M3387" s="188">
        <v>816</v>
      </c>
      <c r="R3387" s="260" t="s">
        <v>2953</v>
      </c>
      <c r="S3387" s="260" t="s">
        <v>2953</v>
      </c>
      <c r="W3387" s="65" t="s">
        <v>3971</v>
      </c>
      <c r="X3387" s="65" t="s">
        <v>6052</v>
      </c>
      <c r="Y3387" s="6" t="s">
        <v>3972</v>
      </c>
    </row>
    <row r="3388" spans="2:25">
      <c r="B3388" s="449">
        <v>5722</v>
      </c>
      <c r="C3388" s="417"/>
      <c r="D3388" s="418">
        <v>4727</v>
      </c>
      <c r="E3388" s="6" t="s">
        <v>6053</v>
      </c>
      <c r="F3388" s="65">
        <v>15</v>
      </c>
      <c r="G3388" s="65" t="s">
        <v>731</v>
      </c>
      <c r="H3388" s="65" t="s">
        <v>3924</v>
      </c>
      <c r="J3388" s="65" t="s">
        <v>3792</v>
      </c>
      <c r="M3388" s="188">
        <v>816</v>
      </c>
      <c r="R3388" s="260" t="s">
        <v>2953</v>
      </c>
      <c r="S3388" s="260" t="s">
        <v>2953</v>
      </c>
      <c r="W3388" s="65" t="s">
        <v>3971</v>
      </c>
      <c r="X3388" s="65" t="s">
        <v>6054</v>
      </c>
      <c r="Y3388" s="6" t="s">
        <v>3972</v>
      </c>
    </row>
    <row r="3389" spans="2:25">
      <c r="B3389" s="449">
        <v>5723</v>
      </c>
      <c r="C3389" s="417"/>
      <c r="D3389" s="418">
        <v>4728</v>
      </c>
      <c r="E3389" s="194" t="s">
        <v>6055</v>
      </c>
      <c r="F3389" s="65">
        <v>15</v>
      </c>
      <c r="G3389" s="65" t="s">
        <v>731</v>
      </c>
      <c r="H3389" s="65" t="s">
        <v>3924</v>
      </c>
      <c r="J3389" s="65" t="s">
        <v>3792</v>
      </c>
      <c r="M3389" s="188">
        <v>816</v>
      </c>
      <c r="R3389" s="260" t="s">
        <v>2953</v>
      </c>
      <c r="S3389" s="260" t="s">
        <v>4209</v>
      </c>
      <c r="W3389" s="65" t="s">
        <v>3971</v>
      </c>
      <c r="X3389" s="65" t="s">
        <v>6054</v>
      </c>
      <c r="Y3389" s="6" t="s">
        <v>3972</v>
      </c>
    </row>
    <row r="3390" spans="2:25">
      <c r="B3390" s="449">
        <v>5724</v>
      </c>
      <c r="C3390" s="417"/>
      <c r="D3390" s="418">
        <v>4729</v>
      </c>
      <c r="E3390" s="194" t="s">
        <v>6056</v>
      </c>
      <c r="F3390" s="65">
        <v>15</v>
      </c>
      <c r="G3390" s="65" t="s">
        <v>731</v>
      </c>
      <c r="H3390" s="65" t="s">
        <v>3924</v>
      </c>
      <c r="J3390" s="65" t="s">
        <v>3792</v>
      </c>
      <c r="M3390" s="188">
        <v>816</v>
      </c>
      <c r="R3390" s="260" t="s">
        <v>2953</v>
      </c>
      <c r="S3390" s="260" t="s">
        <v>2953</v>
      </c>
      <c r="W3390" s="65" t="s">
        <v>3971</v>
      </c>
      <c r="X3390" s="65" t="s">
        <v>6054</v>
      </c>
      <c r="Y3390" s="6" t="s">
        <v>3972</v>
      </c>
    </row>
    <row r="3391" spans="2:25">
      <c r="B3391" s="449">
        <v>5725</v>
      </c>
      <c r="C3391" s="417"/>
      <c r="D3391" s="418">
        <v>4730</v>
      </c>
      <c r="E3391" s="6" t="s">
        <v>6057</v>
      </c>
      <c r="F3391" s="65">
        <v>15</v>
      </c>
      <c r="G3391" s="65" t="s">
        <v>731</v>
      </c>
      <c r="H3391" s="65" t="s">
        <v>3924</v>
      </c>
      <c r="J3391" s="65" t="s">
        <v>3792</v>
      </c>
      <c r="M3391" s="188">
        <v>816</v>
      </c>
      <c r="R3391" s="260" t="s">
        <v>2953</v>
      </c>
      <c r="S3391" s="260" t="s">
        <v>2953</v>
      </c>
      <c r="W3391" s="65" t="s">
        <v>3971</v>
      </c>
      <c r="X3391" s="65" t="s">
        <v>6054</v>
      </c>
      <c r="Y3391" s="6" t="s">
        <v>6058</v>
      </c>
    </row>
    <row r="3392" spans="2:25">
      <c r="B3392" s="449">
        <v>5726</v>
      </c>
      <c r="C3392" s="417"/>
      <c r="D3392" s="418">
        <v>4732</v>
      </c>
      <c r="E3392" s="194" t="s">
        <v>6059</v>
      </c>
      <c r="F3392" s="65">
        <v>15</v>
      </c>
      <c r="G3392" s="65" t="s">
        <v>731</v>
      </c>
      <c r="H3392" s="65" t="s">
        <v>3924</v>
      </c>
      <c r="J3392" s="65" t="s">
        <v>3792</v>
      </c>
      <c r="M3392" s="188">
        <v>818</v>
      </c>
      <c r="R3392" s="260" t="s">
        <v>3972</v>
      </c>
      <c r="S3392" s="260" t="s">
        <v>3977</v>
      </c>
      <c r="W3392" s="65" t="s">
        <v>6060</v>
      </c>
      <c r="X3392" s="65" t="s">
        <v>6061</v>
      </c>
      <c r="Y3392" s="6" t="s">
        <v>2953</v>
      </c>
    </row>
    <row r="3393" spans="2:25">
      <c r="B3393" s="449">
        <v>5727</v>
      </c>
      <c r="C3393" s="417"/>
      <c r="D3393" s="418">
        <v>4733</v>
      </c>
      <c r="E3393" s="6" t="s">
        <v>6062</v>
      </c>
      <c r="F3393" s="65">
        <v>15</v>
      </c>
      <c r="G3393" s="65" t="s">
        <v>731</v>
      </c>
      <c r="H3393" s="65" t="s">
        <v>3924</v>
      </c>
      <c r="J3393" s="65" t="s">
        <v>3792</v>
      </c>
      <c r="M3393" s="188">
        <v>818</v>
      </c>
      <c r="R3393" s="260" t="s">
        <v>3972</v>
      </c>
      <c r="S3393" s="260" t="s">
        <v>3977</v>
      </c>
      <c r="W3393" s="65" t="s">
        <v>6060</v>
      </c>
      <c r="X3393" s="65" t="s">
        <v>6061</v>
      </c>
      <c r="Y3393" s="6" t="s">
        <v>2953</v>
      </c>
    </row>
    <row r="3394" spans="2:25">
      <c r="B3394" s="449">
        <v>5728</v>
      </c>
      <c r="C3394" s="417"/>
      <c r="D3394" s="418">
        <v>4734</v>
      </c>
      <c r="E3394" s="6" t="s">
        <v>6063</v>
      </c>
      <c r="F3394" s="65">
        <v>15</v>
      </c>
      <c r="G3394" s="65" t="s">
        <v>731</v>
      </c>
      <c r="H3394" s="65" t="s">
        <v>3924</v>
      </c>
      <c r="J3394" s="65" t="s">
        <v>3792</v>
      </c>
      <c r="M3394" s="188">
        <v>818</v>
      </c>
      <c r="R3394" s="260" t="s">
        <v>3972</v>
      </c>
      <c r="S3394" s="260" t="s">
        <v>3977</v>
      </c>
      <c r="W3394" s="65" t="s">
        <v>6060</v>
      </c>
      <c r="X3394" s="65" t="s">
        <v>6061</v>
      </c>
      <c r="Y3394" s="6" t="s">
        <v>2953</v>
      </c>
    </row>
    <row r="3395" spans="2:25">
      <c r="B3395" s="449">
        <v>5729</v>
      </c>
      <c r="C3395" s="417"/>
      <c r="D3395" s="418">
        <v>4735</v>
      </c>
      <c r="E3395" s="6" t="s">
        <v>6064</v>
      </c>
      <c r="F3395" s="65">
        <v>15</v>
      </c>
      <c r="G3395" s="65" t="s">
        <v>731</v>
      </c>
      <c r="H3395" s="65" t="s">
        <v>3924</v>
      </c>
      <c r="J3395" s="65" t="s">
        <v>3792</v>
      </c>
      <c r="M3395" s="188">
        <v>818</v>
      </c>
      <c r="R3395" s="260" t="s">
        <v>3972</v>
      </c>
      <c r="S3395" s="260" t="s">
        <v>3977</v>
      </c>
      <c r="W3395" s="65" t="s">
        <v>6060</v>
      </c>
      <c r="X3395" s="65" t="s">
        <v>6061</v>
      </c>
      <c r="Y3395" s="6" t="s">
        <v>2953</v>
      </c>
    </row>
    <row r="3396" spans="2:25">
      <c r="B3396" s="449">
        <v>5730</v>
      </c>
      <c r="C3396" s="417"/>
      <c r="D3396" s="418">
        <v>4736</v>
      </c>
      <c r="E3396" s="6" t="s">
        <v>6065</v>
      </c>
      <c r="F3396" s="65">
        <v>15</v>
      </c>
      <c r="G3396" s="65" t="s">
        <v>731</v>
      </c>
      <c r="H3396" s="65" t="s">
        <v>3924</v>
      </c>
      <c r="J3396" s="65" t="s">
        <v>3792</v>
      </c>
      <c r="M3396" s="188">
        <v>818</v>
      </c>
      <c r="R3396" s="260" t="s">
        <v>3972</v>
      </c>
      <c r="S3396" s="260" t="s">
        <v>3977</v>
      </c>
      <c r="W3396" s="65" t="s">
        <v>6060</v>
      </c>
      <c r="X3396" s="65" t="s">
        <v>6061</v>
      </c>
      <c r="Y3396" s="6" t="s">
        <v>2953</v>
      </c>
    </row>
    <row r="3397" spans="2:25">
      <c r="B3397" s="449">
        <v>5731</v>
      </c>
      <c r="C3397" s="417"/>
      <c r="D3397" s="418">
        <v>4737</v>
      </c>
      <c r="E3397" s="6" t="s">
        <v>6066</v>
      </c>
      <c r="F3397" s="65">
        <v>15</v>
      </c>
      <c r="G3397" s="65" t="s">
        <v>731</v>
      </c>
      <c r="H3397" s="65" t="s">
        <v>3924</v>
      </c>
      <c r="J3397" s="65" t="s">
        <v>3792</v>
      </c>
      <c r="M3397" s="188">
        <v>818</v>
      </c>
      <c r="R3397" s="260" t="s">
        <v>3972</v>
      </c>
      <c r="S3397" s="260" t="s">
        <v>3977</v>
      </c>
      <c r="W3397" s="65" t="s">
        <v>6060</v>
      </c>
      <c r="X3397" s="65" t="s">
        <v>6061</v>
      </c>
      <c r="Y3397" s="6" t="s">
        <v>2953</v>
      </c>
    </row>
    <row r="3398" spans="2:25">
      <c r="B3398" s="449">
        <v>5732</v>
      </c>
      <c r="C3398" s="417"/>
      <c r="D3398" s="418">
        <v>4738</v>
      </c>
      <c r="E3398" s="6" t="s">
        <v>6067</v>
      </c>
      <c r="F3398" s="65">
        <v>15</v>
      </c>
      <c r="G3398" s="65" t="s">
        <v>731</v>
      </c>
      <c r="H3398" s="65" t="s">
        <v>3924</v>
      </c>
      <c r="J3398" s="65" t="s">
        <v>3792</v>
      </c>
      <c r="M3398" s="188">
        <v>818</v>
      </c>
      <c r="R3398" s="260" t="s">
        <v>3972</v>
      </c>
      <c r="S3398" s="260" t="s">
        <v>3977</v>
      </c>
      <c r="X3398" s="65" t="s">
        <v>6061</v>
      </c>
      <c r="Y3398" s="6" t="s">
        <v>2953</v>
      </c>
    </row>
    <row r="3399" spans="2:25">
      <c r="B3399" s="449">
        <v>5733</v>
      </c>
      <c r="C3399" s="417"/>
      <c r="D3399" s="418">
        <v>4739</v>
      </c>
      <c r="E3399" s="6" t="s">
        <v>6068</v>
      </c>
      <c r="F3399" s="65">
        <v>15</v>
      </c>
      <c r="G3399" s="65" t="s">
        <v>731</v>
      </c>
      <c r="H3399" s="65" t="s">
        <v>3924</v>
      </c>
      <c r="J3399" s="65" t="s">
        <v>3792</v>
      </c>
      <c r="M3399" s="188">
        <v>818</v>
      </c>
      <c r="R3399" s="260" t="s">
        <v>3972</v>
      </c>
      <c r="S3399" s="260" t="s">
        <v>3977</v>
      </c>
      <c r="X3399" s="65" t="s">
        <v>6061</v>
      </c>
      <c r="Y3399" s="6" t="s">
        <v>2953</v>
      </c>
    </row>
    <row r="3400" spans="2:25">
      <c r="B3400" s="449">
        <v>5734</v>
      </c>
      <c r="C3400" s="417"/>
      <c r="D3400" s="418">
        <v>4740</v>
      </c>
      <c r="E3400" s="6" t="s">
        <v>6069</v>
      </c>
      <c r="F3400" s="65">
        <v>15</v>
      </c>
      <c r="G3400" s="65" t="s">
        <v>731</v>
      </c>
      <c r="H3400" s="65" t="s">
        <v>3924</v>
      </c>
      <c r="J3400" s="65" t="s">
        <v>3792</v>
      </c>
      <c r="M3400" s="188">
        <v>818</v>
      </c>
      <c r="R3400" s="260" t="s">
        <v>3972</v>
      </c>
      <c r="S3400" s="260" t="s">
        <v>3977</v>
      </c>
      <c r="X3400" s="65" t="s">
        <v>6061</v>
      </c>
      <c r="Y3400" s="6" t="s">
        <v>2953</v>
      </c>
    </row>
    <row r="3401" spans="2:25">
      <c r="B3401" s="449">
        <v>5735</v>
      </c>
      <c r="C3401" s="417"/>
      <c r="D3401" s="418">
        <v>4741</v>
      </c>
      <c r="E3401" s="6" t="s">
        <v>6070</v>
      </c>
      <c r="F3401" s="65">
        <v>15</v>
      </c>
      <c r="G3401" s="65" t="s">
        <v>731</v>
      </c>
      <c r="H3401" s="65" t="s">
        <v>3924</v>
      </c>
      <c r="J3401" s="65" t="s">
        <v>3792</v>
      </c>
      <c r="M3401" s="188">
        <v>818</v>
      </c>
      <c r="R3401" s="260" t="s">
        <v>3972</v>
      </c>
      <c r="S3401" s="260" t="s">
        <v>3977</v>
      </c>
      <c r="X3401" s="65" t="s">
        <v>6061</v>
      </c>
      <c r="Y3401" s="6" t="s">
        <v>2953</v>
      </c>
    </row>
    <row r="3402" spans="2:25">
      <c r="B3402" s="449">
        <v>5736</v>
      </c>
      <c r="C3402" s="417"/>
      <c r="D3402" s="418">
        <v>4742</v>
      </c>
      <c r="E3402" s="6" t="s">
        <v>6071</v>
      </c>
      <c r="F3402" s="65">
        <v>15</v>
      </c>
      <c r="G3402" s="65" t="s">
        <v>731</v>
      </c>
      <c r="H3402" s="65" t="s">
        <v>3924</v>
      </c>
      <c r="J3402" s="65" t="s">
        <v>3792</v>
      </c>
      <c r="M3402" s="188">
        <v>818</v>
      </c>
      <c r="R3402" s="260" t="s">
        <v>3972</v>
      </c>
      <c r="S3402" s="260" t="s">
        <v>3977</v>
      </c>
      <c r="X3402" s="65" t="s">
        <v>6061</v>
      </c>
      <c r="Y3402" s="6" t="s">
        <v>2953</v>
      </c>
    </row>
    <row r="3403" spans="2:25">
      <c r="B3403" s="449">
        <v>5737</v>
      </c>
      <c r="C3403" s="417"/>
      <c r="D3403" s="418">
        <v>4743</v>
      </c>
      <c r="E3403" s="6" t="s">
        <v>6072</v>
      </c>
      <c r="F3403" s="65">
        <v>15</v>
      </c>
      <c r="G3403" s="65" t="s">
        <v>731</v>
      </c>
      <c r="H3403" s="65" t="s">
        <v>3924</v>
      </c>
      <c r="J3403" s="65" t="s">
        <v>3792</v>
      </c>
      <c r="M3403" s="188">
        <v>819</v>
      </c>
      <c r="R3403" s="260" t="s">
        <v>2953</v>
      </c>
      <c r="S3403" s="260" t="s">
        <v>2953</v>
      </c>
      <c r="Y3403" s="6" t="s">
        <v>3976</v>
      </c>
    </row>
    <row r="3404" spans="2:25">
      <c r="B3404" s="449">
        <v>5738</v>
      </c>
      <c r="C3404" s="417"/>
      <c r="D3404" s="418">
        <v>4744</v>
      </c>
      <c r="E3404" s="6" t="s">
        <v>6073</v>
      </c>
      <c r="F3404" s="65">
        <v>15</v>
      </c>
      <c r="G3404" s="65" t="s">
        <v>731</v>
      </c>
      <c r="H3404" s="65" t="s">
        <v>3924</v>
      </c>
      <c r="J3404" s="65" t="s">
        <v>3792</v>
      </c>
      <c r="M3404" s="188">
        <v>819</v>
      </c>
      <c r="R3404" s="260" t="s">
        <v>2953</v>
      </c>
      <c r="S3404" s="260" t="s">
        <v>2953</v>
      </c>
      <c r="Y3404" s="6" t="s">
        <v>3976</v>
      </c>
    </row>
    <row r="3405" spans="2:25">
      <c r="B3405" s="449">
        <v>5739</v>
      </c>
      <c r="C3405" s="417"/>
      <c r="D3405" s="418">
        <v>4745</v>
      </c>
      <c r="E3405" s="6" t="s">
        <v>6074</v>
      </c>
      <c r="F3405" s="65">
        <v>15</v>
      </c>
      <c r="G3405" s="65" t="s">
        <v>731</v>
      </c>
      <c r="H3405" s="65" t="s">
        <v>3924</v>
      </c>
      <c r="J3405" s="65" t="s">
        <v>3792</v>
      </c>
      <c r="M3405" s="188">
        <v>819</v>
      </c>
      <c r="R3405" s="260" t="s">
        <v>2953</v>
      </c>
      <c r="S3405" s="260" t="s">
        <v>2953</v>
      </c>
      <c r="Y3405" s="6" t="s">
        <v>3976</v>
      </c>
    </row>
    <row r="3406" spans="2:25">
      <c r="B3406" s="449">
        <v>5740</v>
      </c>
      <c r="C3406" s="417"/>
      <c r="D3406" s="418">
        <v>4746</v>
      </c>
      <c r="E3406" s="6" t="s">
        <v>6075</v>
      </c>
      <c r="F3406" s="65">
        <v>15</v>
      </c>
      <c r="G3406" s="65" t="s">
        <v>731</v>
      </c>
      <c r="H3406" s="65" t="s">
        <v>3924</v>
      </c>
      <c r="J3406" s="65" t="s">
        <v>3792</v>
      </c>
      <c r="M3406" s="188">
        <v>819</v>
      </c>
      <c r="R3406" s="260" t="s">
        <v>2953</v>
      </c>
      <c r="S3406" s="260" t="s">
        <v>2953</v>
      </c>
      <c r="Y3406" s="6" t="s">
        <v>3976</v>
      </c>
    </row>
    <row r="3407" spans="2:25">
      <c r="B3407" s="449">
        <v>5741</v>
      </c>
      <c r="C3407" s="417"/>
      <c r="D3407" s="418">
        <v>4747</v>
      </c>
      <c r="E3407" s="6" t="s">
        <v>6076</v>
      </c>
      <c r="F3407" s="65">
        <v>15</v>
      </c>
      <c r="G3407" s="65" t="s">
        <v>731</v>
      </c>
      <c r="H3407" s="65" t="s">
        <v>3924</v>
      </c>
      <c r="J3407" s="65" t="s">
        <v>3792</v>
      </c>
      <c r="M3407" s="188">
        <v>819</v>
      </c>
      <c r="R3407" s="260" t="s">
        <v>4197</v>
      </c>
      <c r="S3407" s="260" t="s">
        <v>2953</v>
      </c>
      <c r="Y3407" s="6" t="s">
        <v>6077</v>
      </c>
    </row>
    <row r="3408" spans="2:25">
      <c r="B3408" s="449">
        <v>5742</v>
      </c>
      <c r="C3408" s="417"/>
      <c r="D3408" s="418">
        <v>4748</v>
      </c>
      <c r="E3408" s="6" t="s">
        <v>6078</v>
      </c>
      <c r="F3408" s="65">
        <v>15</v>
      </c>
      <c r="G3408" s="65" t="s">
        <v>731</v>
      </c>
      <c r="H3408" s="65" t="s">
        <v>3924</v>
      </c>
      <c r="J3408" s="65" t="s">
        <v>3792</v>
      </c>
      <c r="M3408" s="188">
        <v>819</v>
      </c>
      <c r="R3408" s="260" t="s">
        <v>6079</v>
      </c>
      <c r="S3408" s="260" t="s">
        <v>2953</v>
      </c>
      <c r="Y3408" s="6" t="s">
        <v>3976</v>
      </c>
    </row>
    <row r="3409" spans="2:25">
      <c r="B3409" s="449">
        <v>5743</v>
      </c>
      <c r="C3409" s="417"/>
      <c r="D3409" s="418">
        <v>4749</v>
      </c>
      <c r="E3409" s="6" t="s">
        <v>6080</v>
      </c>
      <c r="F3409" s="65">
        <v>15</v>
      </c>
      <c r="G3409" s="65" t="s">
        <v>731</v>
      </c>
      <c r="H3409" s="65" t="s">
        <v>3924</v>
      </c>
      <c r="J3409" s="65" t="s">
        <v>3792</v>
      </c>
      <c r="M3409" s="188">
        <v>819</v>
      </c>
      <c r="R3409" s="260" t="s">
        <v>4434</v>
      </c>
      <c r="S3409" s="260" t="s">
        <v>2953</v>
      </c>
      <c r="Y3409" s="6" t="s">
        <v>3976</v>
      </c>
    </row>
    <row r="3410" spans="2:25">
      <c r="B3410" s="449">
        <v>5744</v>
      </c>
      <c r="C3410" s="417"/>
      <c r="D3410" s="418">
        <v>4750</v>
      </c>
      <c r="E3410" s="6" t="s">
        <v>6081</v>
      </c>
      <c r="F3410" s="65">
        <v>15</v>
      </c>
      <c r="G3410" s="65" t="s">
        <v>731</v>
      </c>
      <c r="H3410" s="65" t="s">
        <v>3924</v>
      </c>
      <c r="J3410" s="65" t="s">
        <v>3792</v>
      </c>
      <c r="M3410" s="188">
        <v>819</v>
      </c>
      <c r="R3410" s="260" t="s">
        <v>2953</v>
      </c>
      <c r="S3410" s="260" t="s">
        <v>2953</v>
      </c>
      <c r="Y3410" s="6" t="s">
        <v>3976</v>
      </c>
    </row>
    <row r="3411" spans="2:25">
      <c r="B3411" s="449">
        <v>5745</v>
      </c>
      <c r="C3411" s="417"/>
      <c r="D3411" s="418">
        <v>4751</v>
      </c>
      <c r="E3411" s="6" t="s">
        <v>6082</v>
      </c>
      <c r="F3411" s="65">
        <v>15</v>
      </c>
      <c r="G3411" s="65" t="s">
        <v>731</v>
      </c>
      <c r="H3411" s="65" t="s">
        <v>3924</v>
      </c>
      <c r="J3411" s="65" t="s">
        <v>3792</v>
      </c>
      <c r="M3411" s="188">
        <v>819</v>
      </c>
      <c r="R3411" s="260" t="s">
        <v>2953</v>
      </c>
      <c r="S3411" s="260" t="s">
        <v>2953</v>
      </c>
      <c r="Y3411" s="6" t="s">
        <v>3976</v>
      </c>
    </row>
    <row r="3412" spans="2:25">
      <c r="B3412" s="449">
        <v>5746</v>
      </c>
      <c r="C3412" s="417"/>
      <c r="D3412" s="418">
        <v>4752</v>
      </c>
      <c r="E3412" s="6" t="s">
        <v>6083</v>
      </c>
      <c r="F3412" s="65">
        <v>15</v>
      </c>
      <c r="G3412" s="65" t="s">
        <v>731</v>
      </c>
      <c r="H3412" s="65" t="s">
        <v>3924</v>
      </c>
      <c r="J3412" s="65" t="s">
        <v>3792</v>
      </c>
      <c r="M3412" s="188">
        <v>819</v>
      </c>
      <c r="R3412" s="260" t="s">
        <v>4197</v>
      </c>
      <c r="S3412" s="260" t="s">
        <v>2953</v>
      </c>
      <c r="Y3412" s="6" t="s">
        <v>6077</v>
      </c>
    </row>
    <row r="3413" spans="2:25">
      <c r="B3413" s="449">
        <v>5747</v>
      </c>
      <c r="C3413" s="417"/>
      <c r="D3413" s="418">
        <v>4753</v>
      </c>
      <c r="E3413" s="6" t="s">
        <v>6084</v>
      </c>
      <c r="F3413" s="65">
        <v>15</v>
      </c>
      <c r="G3413" s="65" t="s">
        <v>731</v>
      </c>
      <c r="H3413" s="65" t="s">
        <v>3924</v>
      </c>
      <c r="J3413" s="65" t="s">
        <v>3792</v>
      </c>
      <c r="M3413" s="188">
        <v>819</v>
      </c>
      <c r="R3413" s="260" t="s">
        <v>4434</v>
      </c>
      <c r="S3413" s="260" t="s">
        <v>2953</v>
      </c>
      <c r="Y3413" s="6" t="s">
        <v>3976</v>
      </c>
    </row>
    <row r="3414" spans="2:25">
      <c r="B3414" s="449">
        <v>5748</v>
      </c>
      <c r="C3414" s="417"/>
      <c r="D3414" s="418">
        <v>4754</v>
      </c>
      <c r="E3414" s="6" t="s">
        <v>6085</v>
      </c>
      <c r="F3414" s="65">
        <v>15</v>
      </c>
      <c r="G3414" s="65" t="s">
        <v>731</v>
      </c>
      <c r="H3414" s="65" t="s">
        <v>3924</v>
      </c>
      <c r="J3414" s="65" t="s">
        <v>3792</v>
      </c>
      <c r="M3414" s="188">
        <v>819</v>
      </c>
      <c r="R3414" s="260" t="s">
        <v>4434</v>
      </c>
      <c r="S3414" s="260" t="s">
        <v>2953</v>
      </c>
      <c r="Y3414" s="6" t="s">
        <v>3976</v>
      </c>
    </row>
    <row r="3415" spans="2:25">
      <c r="B3415" s="449">
        <v>5749</v>
      </c>
      <c r="C3415" s="417"/>
      <c r="D3415" s="418">
        <v>4755</v>
      </c>
      <c r="E3415" s="6" t="s">
        <v>6086</v>
      </c>
      <c r="F3415" s="65">
        <v>15</v>
      </c>
      <c r="G3415" s="65" t="s">
        <v>731</v>
      </c>
      <c r="H3415" s="65" t="s">
        <v>3924</v>
      </c>
      <c r="J3415" s="65" t="s">
        <v>3792</v>
      </c>
      <c r="M3415" s="188">
        <v>819</v>
      </c>
      <c r="R3415" s="260" t="s">
        <v>4434</v>
      </c>
      <c r="S3415" s="260" t="s">
        <v>2953</v>
      </c>
      <c r="Y3415" s="6" t="s">
        <v>3976</v>
      </c>
    </row>
    <row r="3416" spans="2:25">
      <c r="B3416" s="449">
        <v>5750</v>
      </c>
      <c r="C3416" s="417"/>
      <c r="D3416" s="418">
        <v>4756</v>
      </c>
      <c r="E3416" s="6" t="s">
        <v>6087</v>
      </c>
      <c r="F3416" s="65">
        <v>15</v>
      </c>
      <c r="G3416" s="65" t="s">
        <v>731</v>
      </c>
      <c r="H3416" s="65" t="s">
        <v>3924</v>
      </c>
      <c r="J3416" s="65" t="s">
        <v>3792</v>
      </c>
      <c r="M3416" s="188">
        <v>819</v>
      </c>
      <c r="R3416" s="260" t="s">
        <v>4434</v>
      </c>
      <c r="S3416" s="260" t="s">
        <v>2953</v>
      </c>
      <c r="Y3416" s="6" t="s">
        <v>3976</v>
      </c>
    </row>
    <row r="3417" spans="2:25">
      <c r="B3417" s="449">
        <v>5751</v>
      </c>
      <c r="C3417" s="417"/>
      <c r="D3417" s="418">
        <v>4757</v>
      </c>
      <c r="E3417" s="6" t="s">
        <v>6088</v>
      </c>
      <c r="F3417" s="65">
        <v>15</v>
      </c>
      <c r="G3417" s="65" t="s">
        <v>731</v>
      </c>
      <c r="H3417" s="65" t="s">
        <v>3924</v>
      </c>
      <c r="J3417" s="65" t="s">
        <v>3792</v>
      </c>
      <c r="M3417" s="188">
        <v>819</v>
      </c>
      <c r="R3417" s="260" t="s">
        <v>4434</v>
      </c>
      <c r="S3417" s="260" t="s">
        <v>2953</v>
      </c>
      <c r="Y3417" s="6" t="s">
        <v>3976</v>
      </c>
    </row>
    <row r="3418" spans="2:25">
      <c r="B3418" s="449">
        <v>5752</v>
      </c>
      <c r="C3418" s="417"/>
      <c r="D3418" s="418">
        <v>4758</v>
      </c>
      <c r="E3418" s="6" t="s">
        <v>6089</v>
      </c>
      <c r="F3418" s="65">
        <v>15</v>
      </c>
      <c r="G3418" s="65" t="s">
        <v>731</v>
      </c>
      <c r="H3418" s="65" t="s">
        <v>3924</v>
      </c>
      <c r="J3418" s="65" t="s">
        <v>3792</v>
      </c>
      <c r="M3418" s="188">
        <v>819</v>
      </c>
      <c r="R3418" s="260" t="s">
        <v>2953</v>
      </c>
      <c r="S3418" s="260" t="s">
        <v>2953</v>
      </c>
      <c r="Y3418" s="6" t="s">
        <v>3976</v>
      </c>
    </row>
    <row r="3419" spans="2:25">
      <c r="B3419" s="449">
        <v>5753</v>
      </c>
      <c r="C3419" s="417"/>
      <c r="D3419" s="418">
        <v>4759</v>
      </c>
      <c r="E3419" s="6" t="s">
        <v>6090</v>
      </c>
      <c r="F3419" s="65">
        <v>15</v>
      </c>
      <c r="G3419" s="65" t="s">
        <v>731</v>
      </c>
      <c r="H3419" s="65" t="s">
        <v>3924</v>
      </c>
      <c r="J3419" s="65" t="s">
        <v>3792</v>
      </c>
      <c r="M3419" s="188">
        <v>819</v>
      </c>
      <c r="R3419" s="260" t="s">
        <v>2953</v>
      </c>
      <c r="S3419" s="260" t="s">
        <v>2953</v>
      </c>
      <c r="Y3419" s="6" t="s">
        <v>3976</v>
      </c>
    </row>
    <row r="3420" spans="2:25">
      <c r="B3420" s="449">
        <v>5754</v>
      </c>
      <c r="C3420" s="417"/>
      <c r="D3420" s="418">
        <v>4762</v>
      </c>
      <c r="E3420" s="194" t="s">
        <v>6091</v>
      </c>
      <c r="F3420" s="65">
        <v>15</v>
      </c>
      <c r="G3420" s="65" t="s">
        <v>731</v>
      </c>
      <c r="H3420" s="65" t="s">
        <v>3924</v>
      </c>
      <c r="J3420" s="65" t="s">
        <v>3792</v>
      </c>
      <c r="M3420" s="188">
        <v>822</v>
      </c>
      <c r="P3420" s="455" t="s">
        <v>4001</v>
      </c>
      <c r="R3420" s="260" t="s">
        <v>5895</v>
      </c>
      <c r="S3420" s="260" t="s">
        <v>3976</v>
      </c>
      <c r="Y3420" s="6" t="s">
        <v>2953</v>
      </c>
    </row>
    <row r="3421" spans="2:25">
      <c r="B3421" s="449">
        <v>5755</v>
      </c>
      <c r="C3421" s="417"/>
      <c r="D3421" s="418">
        <v>4763</v>
      </c>
      <c r="E3421" s="6" t="s">
        <v>6092</v>
      </c>
      <c r="F3421" s="65">
        <v>15</v>
      </c>
      <c r="G3421" s="65" t="s">
        <v>731</v>
      </c>
      <c r="H3421" s="65" t="s">
        <v>3924</v>
      </c>
      <c r="J3421" s="65" t="s">
        <v>3792</v>
      </c>
      <c r="M3421" s="188">
        <v>822</v>
      </c>
      <c r="P3421" s="455" t="s">
        <v>4001</v>
      </c>
      <c r="R3421" s="260" t="s">
        <v>5895</v>
      </c>
      <c r="S3421" s="260" t="s">
        <v>3976</v>
      </c>
      <c r="Y3421" s="6" t="s">
        <v>2953</v>
      </c>
    </row>
    <row r="3422" spans="2:25">
      <c r="B3422" s="449">
        <v>5756</v>
      </c>
      <c r="C3422" s="417"/>
      <c r="D3422" s="418">
        <v>4764</v>
      </c>
      <c r="E3422" s="6" t="s">
        <v>6093</v>
      </c>
      <c r="F3422" s="65">
        <v>15</v>
      </c>
      <c r="G3422" s="65" t="s">
        <v>731</v>
      </c>
      <c r="H3422" s="65" t="s">
        <v>3924</v>
      </c>
      <c r="J3422" s="65" t="s">
        <v>3792</v>
      </c>
      <c r="M3422" s="188">
        <v>822</v>
      </c>
      <c r="P3422" s="455" t="s">
        <v>4001</v>
      </c>
      <c r="R3422" s="260" t="s">
        <v>5895</v>
      </c>
      <c r="S3422" s="260" t="s">
        <v>3976</v>
      </c>
      <c r="Y3422" s="6" t="s">
        <v>2953</v>
      </c>
    </row>
    <row r="3423" spans="2:25">
      <c r="B3423" s="449">
        <v>5757</v>
      </c>
      <c r="C3423" s="417"/>
      <c r="D3423" s="418">
        <v>4765</v>
      </c>
      <c r="E3423" s="6" t="s">
        <v>6094</v>
      </c>
      <c r="F3423" s="65">
        <v>15</v>
      </c>
      <c r="G3423" s="65" t="s">
        <v>731</v>
      </c>
      <c r="H3423" s="65" t="s">
        <v>3924</v>
      </c>
      <c r="J3423" s="65" t="s">
        <v>3792</v>
      </c>
      <c r="M3423" s="188">
        <v>822</v>
      </c>
      <c r="P3423" s="455" t="s">
        <v>4001</v>
      </c>
      <c r="R3423" s="260" t="s">
        <v>5895</v>
      </c>
      <c r="S3423" s="260" t="s">
        <v>3976</v>
      </c>
      <c r="Y3423" s="6" t="s">
        <v>2953</v>
      </c>
    </row>
    <row r="3424" spans="2:25">
      <c r="B3424" s="449">
        <v>5758</v>
      </c>
      <c r="C3424" s="417"/>
      <c r="D3424" s="418">
        <v>4766</v>
      </c>
      <c r="E3424" s="6" t="s">
        <v>6095</v>
      </c>
      <c r="F3424" s="65">
        <v>15</v>
      </c>
      <c r="G3424" s="65" t="s">
        <v>731</v>
      </c>
      <c r="H3424" s="65" t="s">
        <v>3924</v>
      </c>
      <c r="J3424" s="65" t="s">
        <v>3792</v>
      </c>
      <c r="M3424" s="188">
        <v>822</v>
      </c>
      <c r="P3424" s="455" t="s">
        <v>4001</v>
      </c>
      <c r="R3424" s="260" t="s">
        <v>5895</v>
      </c>
      <c r="S3424" s="260" t="s">
        <v>3976</v>
      </c>
      <c r="W3424" s="65" t="s">
        <v>6096</v>
      </c>
      <c r="Y3424" s="6" t="s">
        <v>2953</v>
      </c>
    </row>
    <row r="3425" spans="2:25">
      <c r="B3425" s="449">
        <v>5759</v>
      </c>
      <c r="C3425" s="417"/>
      <c r="D3425" s="418">
        <v>4767</v>
      </c>
      <c r="E3425" s="6" t="s">
        <v>6097</v>
      </c>
      <c r="F3425" s="65">
        <v>15</v>
      </c>
      <c r="G3425" s="65" t="s">
        <v>731</v>
      </c>
      <c r="H3425" s="65" t="s">
        <v>3924</v>
      </c>
      <c r="J3425" s="65" t="s">
        <v>3792</v>
      </c>
      <c r="M3425" s="188">
        <v>822</v>
      </c>
      <c r="P3425" s="455" t="s">
        <v>4001</v>
      </c>
      <c r="R3425" s="260" t="s">
        <v>5895</v>
      </c>
      <c r="S3425" s="260" t="s">
        <v>3976</v>
      </c>
      <c r="Y3425" s="6" t="s">
        <v>2953</v>
      </c>
    </row>
    <row r="3426" spans="2:25">
      <c r="B3426" s="449">
        <v>5760</v>
      </c>
      <c r="C3426" s="417"/>
      <c r="D3426" s="418">
        <v>4768</v>
      </c>
      <c r="E3426" s="6" t="s">
        <v>6098</v>
      </c>
      <c r="F3426" s="65">
        <v>15</v>
      </c>
      <c r="G3426" s="65" t="s">
        <v>731</v>
      </c>
      <c r="H3426" s="65" t="s">
        <v>3924</v>
      </c>
      <c r="J3426" s="65" t="s">
        <v>3792</v>
      </c>
      <c r="M3426" s="188">
        <v>822</v>
      </c>
      <c r="P3426" s="455" t="s">
        <v>4001</v>
      </c>
      <c r="R3426" s="260" t="s">
        <v>5895</v>
      </c>
      <c r="S3426" s="260" t="s">
        <v>3976</v>
      </c>
      <c r="Y3426" s="6" t="s">
        <v>2953</v>
      </c>
    </row>
    <row r="3427" spans="2:25">
      <c r="B3427" s="449">
        <v>5761</v>
      </c>
      <c r="C3427" s="417"/>
      <c r="D3427" s="418">
        <v>4778</v>
      </c>
      <c r="E3427" s="6" t="s">
        <v>6099</v>
      </c>
      <c r="F3427" s="65">
        <v>15</v>
      </c>
      <c r="G3427" s="65" t="s">
        <v>731</v>
      </c>
      <c r="H3427" s="65" t="s">
        <v>3924</v>
      </c>
      <c r="J3427" s="65" t="s">
        <v>3792</v>
      </c>
      <c r="M3427" s="188">
        <v>832</v>
      </c>
      <c r="P3427" s="6" t="s">
        <v>3994</v>
      </c>
      <c r="R3427" s="260" t="s">
        <v>5834</v>
      </c>
      <c r="S3427" s="260" t="s">
        <v>2953</v>
      </c>
      <c r="W3427" s="65" t="s">
        <v>6100</v>
      </c>
      <c r="X3427" s="65" t="s">
        <v>6101</v>
      </c>
      <c r="Y3427" s="6" t="s">
        <v>2953</v>
      </c>
    </row>
    <row r="3428" spans="2:25">
      <c r="B3428" s="449">
        <v>5762</v>
      </c>
      <c r="C3428" s="417"/>
      <c r="D3428" s="418">
        <v>4779</v>
      </c>
      <c r="E3428" s="6" t="s">
        <v>6102</v>
      </c>
      <c r="F3428" s="65">
        <v>15</v>
      </c>
      <c r="G3428" s="65" t="s">
        <v>731</v>
      </c>
      <c r="H3428" s="65" t="s">
        <v>3924</v>
      </c>
      <c r="J3428" s="65" t="s">
        <v>3792</v>
      </c>
      <c r="M3428" s="188">
        <v>832</v>
      </c>
      <c r="P3428" s="6" t="s">
        <v>3994</v>
      </c>
      <c r="R3428" s="260" t="s">
        <v>5834</v>
      </c>
      <c r="S3428" s="260" t="s">
        <v>2953</v>
      </c>
      <c r="W3428" s="65" t="s">
        <v>6100</v>
      </c>
      <c r="X3428" s="65" t="s">
        <v>6101</v>
      </c>
      <c r="Y3428" s="6" t="s">
        <v>2953</v>
      </c>
    </row>
    <row r="3429" spans="2:25">
      <c r="B3429" s="449">
        <v>5763</v>
      </c>
      <c r="C3429" s="417"/>
      <c r="D3429" s="418">
        <v>4780</v>
      </c>
      <c r="E3429" s="6" t="s">
        <v>6103</v>
      </c>
      <c r="F3429" s="65">
        <v>15</v>
      </c>
      <c r="G3429" s="65" t="s">
        <v>731</v>
      </c>
      <c r="H3429" s="65" t="s">
        <v>3924</v>
      </c>
      <c r="J3429" s="65" t="s">
        <v>3792</v>
      </c>
      <c r="M3429" s="188">
        <v>832</v>
      </c>
      <c r="P3429" s="6" t="s">
        <v>3994</v>
      </c>
      <c r="R3429" s="260" t="s">
        <v>5834</v>
      </c>
      <c r="S3429" s="260" t="s">
        <v>2953</v>
      </c>
      <c r="W3429" s="65" t="s">
        <v>6100</v>
      </c>
      <c r="X3429" s="65" t="s">
        <v>6101</v>
      </c>
      <c r="Y3429" s="6" t="s">
        <v>2953</v>
      </c>
    </row>
    <row r="3430" spans="2:25">
      <c r="B3430" s="449">
        <v>5764</v>
      </c>
      <c r="C3430" s="417"/>
      <c r="D3430" s="418">
        <v>4781</v>
      </c>
      <c r="E3430" s="6" t="s">
        <v>6104</v>
      </c>
      <c r="F3430" s="65">
        <v>15</v>
      </c>
      <c r="G3430" s="65" t="s">
        <v>731</v>
      </c>
      <c r="H3430" s="65" t="s">
        <v>3924</v>
      </c>
      <c r="J3430" s="65" t="s">
        <v>3792</v>
      </c>
      <c r="M3430" s="188">
        <v>832</v>
      </c>
      <c r="P3430" s="6" t="s">
        <v>3994</v>
      </c>
      <c r="R3430" s="260" t="s">
        <v>5834</v>
      </c>
      <c r="S3430" s="260" t="s">
        <v>2953</v>
      </c>
      <c r="W3430" s="65" t="s">
        <v>6100</v>
      </c>
      <c r="X3430" s="65" t="s">
        <v>6101</v>
      </c>
      <c r="Y3430" s="6" t="s">
        <v>2953</v>
      </c>
    </row>
    <row r="3431" spans="2:25">
      <c r="B3431" s="449">
        <v>5765</v>
      </c>
      <c r="C3431" s="417"/>
      <c r="D3431" s="418">
        <v>4782</v>
      </c>
      <c r="E3431" s="6" t="s">
        <v>6105</v>
      </c>
      <c r="F3431" s="65">
        <v>15</v>
      </c>
      <c r="G3431" s="65" t="s">
        <v>731</v>
      </c>
      <c r="H3431" s="65" t="s">
        <v>3924</v>
      </c>
      <c r="J3431" s="65" t="s">
        <v>3792</v>
      </c>
      <c r="M3431" s="188">
        <v>832</v>
      </c>
      <c r="P3431" s="6" t="s">
        <v>3994</v>
      </c>
      <c r="R3431" s="260" t="s">
        <v>5834</v>
      </c>
      <c r="S3431" s="260" t="s">
        <v>2953</v>
      </c>
      <c r="X3431" s="65" t="s">
        <v>6101</v>
      </c>
      <c r="Y3431" s="6" t="s">
        <v>2953</v>
      </c>
    </row>
    <row r="3432" spans="2:25">
      <c r="B3432" s="449">
        <v>5766</v>
      </c>
      <c r="C3432" s="417"/>
      <c r="D3432" s="418">
        <v>4783</v>
      </c>
      <c r="E3432" s="6" t="s">
        <v>6106</v>
      </c>
      <c r="F3432" s="65">
        <v>15</v>
      </c>
      <c r="G3432" s="65" t="s">
        <v>731</v>
      </c>
      <c r="H3432" s="65" t="s">
        <v>3924</v>
      </c>
      <c r="J3432" s="65" t="s">
        <v>3792</v>
      </c>
      <c r="M3432" s="188">
        <v>832</v>
      </c>
      <c r="P3432" s="6" t="s">
        <v>3994</v>
      </c>
      <c r="R3432" s="260" t="s">
        <v>5834</v>
      </c>
      <c r="S3432" s="260" t="s">
        <v>2953</v>
      </c>
      <c r="X3432" s="65" t="s">
        <v>6101</v>
      </c>
      <c r="Y3432" s="6" t="s">
        <v>2953</v>
      </c>
    </row>
    <row r="3433" spans="2:25">
      <c r="B3433" s="449">
        <v>5767</v>
      </c>
      <c r="C3433" s="417"/>
      <c r="D3433" s="418">
        <v>4784</v>
      </c>
      <c r="E3433" s="6" t="s">
        <v>6107</v>
      </c>
      <c r="F3433" s="65">
        <v>15</v>
      </c>
      <c r="G3433" s="65" t="s">
        <v>731</v>
      </c>
      <c r="H3433" s="65" t="s">
        <v>3924</v>
      </c>
      <c r="J3433" s="65" t="s">
        <v>3792</v>
      </c>
      <c r="M3433" s="188">
        <v>832</v>
      </c>
      <c r="P3433" s="6" t="s">
        <v>3994</v>
      </c>
      <c r="R3433" s="260" t="s">
        <v>5834</v>
      </c>
      <c r="S3433" s="260" t="s">
        <v>2953</v>
      </c>
      <c r="X3433" s="65" t="s">
        <v>6101</v>
      </c>
      <c r="Y3433" s="6" t="s">
        <v>2953</v>
      </c>
    </row>
    <row r="3434" spans="2:25">
      <c r="B3434" s="449">
        <v>5768</v>
      </c>
      <c r="C3434" s="417"/>
      <c r="D3434" s="418">
        <v>4785</v>
      </c>
      <c r="E3434" s="6" t="s">
        <v>6108</v>
      </c>
      <c r="F3434" s="65">
        <v>15</v>
      </c>
      <c r="G3434" s="65" t="s">
        <v>731</v>
      </c>
      <c r="H3434" s="65" t="s">
        <v>3924</v>
      </c>
      <c r="J3434" s="65" t="s">
        <v>3792</v>
      </c>
      <c r="M3434" s="188">
        <v>832</v>
      </c>
      <c r="P3434" s="6" t="s">
        <v>3994</v>
      </c>
      <c r="R3434" s="260" t="s">
        <v>5834</v>
      </c>
      <c r="S3434" s="260" t="s">
        <v>2953</v>
      </c>
      <c r="X3434" s="65" t="s">
        <v>6101</v>
      </c>
      <c r="Y3434" s="6" t="s">
        <v>2953</v>
      </c>
    </row>
    <row r="3435" spans="2:25">
      <c r="B3435" s="449">
        <v>5769</v>
      </c>
      <c r="C3435" s="417"/>
      <c r="D3435" s="418">
        <v>4786</v>
      </c>
      <c r="E3435" s="6" t="s">
        <v>6109</v>
      </c>
      <c r="F3435" s="65">
        <v>15</v>
      </c>
      <c r="G3435" s="65" t="s">
        <v>731</v>
      </c>
      <c r="H3435" s="65" t="s">
        <v>3924</v>
      </c>
      <c r="J3435" s="65" t="s">
        <v>3792</v>
      </c>
      <c r="M3435" s="188">
        <v>832</v>
      </c>
      <c r="P3435" s="6" t="s">
        <v>3994</v>
      </c>
      <c r="R3435" s="260" t="s">
        <v>5834</v>
      </c>
      <c r="S3435" s="260" t="s">
        <v>2953</v>
      </c>
      <c r="X3435" s="65" t="s">
        <v>6101</v>
      </c>
      <c r="Y3435" s="6" t="s">
        <v>2953</v>
      </c>
    </row>
    <row r="3436" spans="2:25">
      <c r="B3436" s="449">
        <v>5770</v>
      </c>
      <c r="C3436" s="417"/>
      <c r="D3436" s="418">
        <v>4787</v>
      </c>
      <c r="E3436" s="6" t="s">
        <v>6110</v>
      </c>
      <c r="F3436" s="65">
        <v>15</v>
      </c>
      <c r="G3436" s="65" t="s">
        <v>731</v>
      </c>
      <c r="H3436" s="65" t="s">
        <v>3924</v>
      </c>
      <c r="J3436" s="65" t="s">
        <v>3792</v>
      </c>
      <c r="M3436" s="188">
        <v>832</v>
      </c>
      <c r="P3436" s="6" t="s">
        <v>3994</v>
      </c>
      <c r="R3436" s="260" t="s">
        <v>5834</v>
      </c>
      <c r="S3436" s="260" t="s">
        <v>2953</v>
      </c>
      <c r="X3436" s="65" t="s">
        <v>6101</v>
      </c>
      <c r="Y3436" s="6" t="s">
        <v>2953</v>
      </c>
    </row>
    <row r="3437" spans="2:25">
      <c r="B3437" s="449">
        <v>5771</v>
      </c>
      <c r="C3437" s="417"/>
      <c r="D3437" s="418">
        <v>4788</v>
      </c>
      <c r="E3437" s="6" t="s">
        <v>6111</v>
      </c>
      <c r="F3437" s="65">
        <v>15</v>
      </c>
      <c r="G3437" s="65" t="s">
        <v>731</v>
      </c>
      <c r="H3437" s="65" t="s">
        <v>3924</v>
      </c>
      <c r="J3437" s="65" t="s">
        <v>3792</v>
      </c>
      <c r="M3437" s="188">
        <v>832</v>
      </c>
      <c r="P3437" s="6" t="s">
        <v>3994</v>
      </c>
      <c r="R3437" s="260" t="s">
        <v>5834</v>
      </c>
      <c r="S3437" s="260" t="s">
        <v>2953</v>
      </c>
      <c r="W3437" s="65" t="s">
        <v>6100</v>
      </c>
      <c r="X3437" s="65" t="s">
        <v>6101</v>
      </c>
      <c r="Y3437" s="6" t="s">
        <v>2953</v>
      </c>
    </row>
    <row r="3438" spans="2:25">
      <c r="B3438" s="449">
        <v>5772</v>
      </c>
      <c r="C3438" s="417"/>
      <c r="D3438" s="418">
        <v>4833</v>
      </c>
      <c r="E3438" s="194" t="s">
        <v>6112</v>
      </c>
      <c r="F3438" s="65">
        <v>15</v>
      </c>
      <c r="G3438" s="65" t="s">
        <v>731</v>
      </c>
      <c r="H3438" s="65" t="s">
        <v>3924</v>
      </c>
      <c r="J3438" s="65" t="s">
        <v>3792</v>
      </c>
      <c r="M3438" s="188">
        <v>839</v>
      </c>
      <c r="R3438" s="260" t="s">
        <v>2953</v>
      </c>
      <c r="S3438" s="260" t="s">
        <v>2953</v>
      </c>
      <c r="Y3438" s="6" t="s">
        <v>2953</v>
      </c>
    </row>
    <row r="3439" spans="2:25">
      <c r="B3439" s="449">
        <v>5773</v>
      </c>
      <c r="C3439" s="417"/>
      <c r="D3439" s="418">
        <v>4834</v>
      </c>
      <c r="E3439" s="194" t="s">
        <v>6113</v>
      </c>
      <c r="F3439" s="65">
        <v>15</v>
      </c>
      <c r="G3439" s="65" t="s">
        <v>731</v>
      </c>
      <c r="H3439" s="65" t="s">
        <v>3924</v>
      </c>
      <c r="J3439" s="65" t="s">
        <v>3792</v>
      </c>
      <c r="M3439" s="188">
        <v>839</v>
      </c>
      <c r="R3439" s="260" t="s">
        <v>2953</v>
      </c>
      <c r="S3439" s="260" t="s">
        <v>2953</v>
      </c>
      <c r="Y3439" s="6" t="s">
        <v>2953</v>
      </c>
    </row>
    <row r="3440" spans="2:25">
      <c r="B3440" s="449">
        <v>5774</v>
      </c>
      <c r="C3440" s="417"/>
      <c r="D3440" s="418">
        <v>4835</v>
      </c>
      <c r="E3440" s="194" t="s">
        <v>6114</v>
      </c>
      <c r="F3440" s="65">
        <v>15</v>
      </c>
      <c r="G3440" s="65" t="s">
        <v>731</v>
      </c>
      <c r="H3440" s="65" t="s">
        <v>3924</v>
      </c>
      <c r="J3440" s="65" t="s">
        <v>3792</v>
      </c>
      <c r="M3440" s="188">
        <v>839</v>
      </c>
      <c r="R3440" s="260" t="s">
        <v>2953</v>
      </c>
      <c r="S3440" s="260" t="s">
        <v>2953</v>
      </c>
      <c r="Y3440" s="6" t="s">
        <v>2953</v>
      </c>
    </row>
    <row r="3441" spans="2:25">
      <c r="B3441" s="449">
        <v>5775</v>
      </c>
      <c r="C3441" s="417"/>
      <c r="D3441" s="418">
        <v>4838</v>
      </c>
      <c r="E3441" s="194" t="s">
        <v>6115</v>
      </c>
      <c r="F3441" s="65">
        <v>15</v>
      </c>
      <c r="G3441" s="65" t="s">
        <v>731</v>
      </c>
      <c r="H3441" s="65" t="s">
        <v>3924</v>
      </c>
      <c r="J3441" s="65" t="s">
        <v>3792</v>
      </c>
      <c r="M3441" s="188">
        <v>842</v>
      </c>
      <c r="P3441" s="6" t="s">
        <v>4007</v>
      </c>
      <c r="R3441" s="260" t="s">
        <v>4008</v>
      </c>
      <c r="S3441" s="260" t="s">
        <v>2953</v>
      </c>
      <c r="Y3441" s="6" t="s">
        <v>4009</v>
      </c>
    </row>
    <row r="3442" spans="2:25">
      <c r="B3442" s="449">
        <v>5776</v>
      </c>
      <c r="C3442" s="417"/>
      <c r="D3442" s="418">
        <v>4839</v>
      </c>
      <c r="E3442" s="194" t="s">
        <v>6116</v>
      </c>
      <c r="F3442" s="65">
        <v>15</v>
      </c>
      <c r="G3442" s="65" t="s">
        <v>731</v>
      </c>
      <c r="H3442" s="65" t="s">
        <v>3924</v>
      </c>
      <c r="J3442" s="65" t="s">
        <v>3792</v>
      </c>
      <c r="M3442" s="188">
        <v>843</v>
      </c>
      <c r="R3442" s="260" t="s">
        <v>6117</v>
      </c>
      <c r="S3442" s="260" t="s">
        <v>2953</v>
      </c>
      <c r="Y3442" s="6" t="s">
        <v>2953</v>
      </c>
    </row>
    <row r="3443" spans="2:25">
      <c r="B3443" s="449">
        <v>5777</v>
      </c>
      <c r="C3443" s="417"/>
      <c r="D3443" s="418">
        <v>4847</v>
      </c>
      <c r="E3443" s="194" t="s">
        <v>6118</v>
      </c>
      <c r="F3443" s="65">
        <v>15</v>
      </c>
      <c r="G3443" s="65" t="s">
        <v>731</v>
      </c>
      <c r="H3443" s="65" t="s">
        <v>3924</v>
      </c>
      <c r="J3443" s="65" t="s">
        <v>3792</v>
      </c>
      <c r="M3443" s="188">
        <v>851</v>
      </c>
      <c r="P3443" s="455" t="s">
        <v>3200</v>
      </c>
      <c r="R3443" s="260" t="s">
        <v>4052</v>
      </c>
      <c r="S3443" s="260" t="s">
        <v>3976</v>
      </c>
      <c r="W3443" s="65" t="s">
        <v>4054</v>
      </c>
      <c r="Y3443" s="6" t="s">
        <v>2953</v>
      </c>
    </row>
    <row r="3444" spans="2:25">
      <c r="B3444" s="449">
        <v>5778</v>
      </c>
      <c r="C3444" s="417"/>
      <c r="D3444" s="418">
        <v>4848</v>
      </c>
      <c r="E3444" s="6" t="s">
        <v>6119</v>
      </c>
      <c r="F3444" s="65">
        <v>15</v>
      </c>
      <c r="G3444" s="65" t="s">
        <v>731</v>
      </c>
      <c r="H3444" s="65" t="s">
        <v>3924</v>
      </c>
      <c r="J3444" s="65" t="s">
        <v>3792</v>
      </c>
      <c r="M3444" s="188">
        <v>851</v>
      </c>
      <c r="P3444" s="455" t="s">
        <v>3200</v>
      </c>
      <c r="R3444" s="260" t="s">
        <v>6120</v>
      </c>
      <c r="S3444" s="260" t="s">
        <v>4059</v>
      </c>
      <c r="W3444" s="65" t="s">
        <v>4054</v>
      </c>
      <c r="Y3444" s="6" t="s">
        <v>2953</v>
      </c>
    </row>
    <row r="3445" spans="2:25">
      <c r="B3445" s="449">
        <v>5779</v>
      </c>
      <c r="C3445" s="417"/>
      <c r="D3445" s="418">
        <v>4849</v>
      </c>
      <c r="E3445" s="6" t="s">
        <v>6121</v>
      </c>
      <c r="F3445" s="65">
        <v>15</v>
      </c>
      <c r="G3445" s="65" t="s">
        <v>731</v>
      </c>
      <c r="H3445" s="65" t="s">
        <v>3924</v>
      </c>
      <c r="J3445" s="65" t="s">
        <v>3792</v>
      </c>
      <c r="M3445" s="188">
        <v>851</v>
      </c>
      <c r="P3445" s="455" t="s">
        <v>3200</v>
      </c>
      <c r="R3445" s="260" t="s">
        <v>6120</v>
      </c>
      <c r="S3445" s="260" t="s">
        <v>3976</v>
      </c>
      <c r="W3445" s="65" t="s">
        <v>4054</v>
      </c>
      <c r="Y3445" s="6" t="s">
        <v>2953</v>
      </c>
    </row>
    <row r="3446" spans="2:25">
      <c r="B3446" s="449">
        <v>5780</v>
      </c>
      <c r="C3446" s="417"/>
      <c r="D3446" s="418">
        <v>4850</v>
      </c>
      <c r="E3446" s="6" t="s">
        <v>6122</v>
      </c>
      <c r="F3446" s="65">
        <v>15</v>
      </c>
      <c r="G3446" s="65" t="s">
        <v>731</v>
      </c>
      <c r="H3446" s="65" t="s">
        <v>3924</v>
      </c>
      <c r="J3446" s="65" t="s">
        <v>3792</v>
      </c>
      <c r="M3446" s="188">
        <v>851</v>
      </c>
      <c r="P3446" s="455" t="s">
        <v>3200</v>
      </c>
      <c r="R3446" s="260" t="s">
        <v>6120</v>
      </c>
      <c r="S3446" s="260" t="s">
        <v>3976</v>
      </c>
      <c r="W3446" s="65" t="s">
        <v>4054</v>
      </c>
      <c r="Y3446" s="6" t="s">
        <v>2953</v>
      </c>
    </row>
    <row r="3447" spans="2:25">
      <c r="B3447" s="449">
        <v>5781</v>
      </c>
      <c r="C3447" s="417"/>
      <c r="D3447" s="418">
        <v>4851</v>
      </c>
      <c r="E3447" s="6" t="s">
        <v>6123</v>
      </c>
      <c r="F3447" s="65">
        <v>15</v>
      </c>
      <c r="G3447" s="65" t="s">
        <v>731</v>
      </c>
      <c r="H3447" s="65" t="s">
        <v>3924</v>
      </c>
      <c r="J3447" s="65" t="s">
        <v>3792</v>
      </c>
      <c r="M3447" s="188">
        <v>851</v>
      </c>
      <c r="P3447" s="455" t="s">
        <v>3200</v>
      </c>
      <c r="R3447" s="260" t="s">
        <v>6120</v>
      </c>
      <c r="S3447" s="260" t="s">
        <v>4059</v>
      </c>
      <c r="W3447" s="65" t="s">
        <v>4054</v>
      </c>
      <c r="Y3447" s="6" t="s">
        <v>2953</v>
      </c>
    </row>
    <row r="3448" spans="2:25">
      <c r="B3448" s="449">
        <v>5782</v>
      </c>
      <c r="C3448" s="417"/>
      <c r="D3448" s="418">
        <v>4862</v>
      </c>
      <c r="E3448" s="194" t="s">
        <v>6124</v>
      </c>
      <c r="F3448" s="65">
        <v>15</v>
      </c>
      <c r="G3448" s="65" t="s">
        <v>731</v>
      </c>
      <c r="H3448" s="65" t="s">
        <v>3791</v>
      </c>
      <c r="J3448" s="65" t="s">
        <v>3792</v>
      </c>
      <c r="M3448" s="188">
        <v>860</v>
      </c>
      <c r="P3448" s="6" t="s">
        <v>3994</v>
      </c>
      <c r="R3448" s="260" t="s">
        <v>2953</v>
      </c>
      <c r="S3448" s="260" t="s">
        <v>2953</v>
      </c>
      <c r="Y3448" s="6" t="s">
        <v>2953</v>
      </c>
    </row>
    <row r="3449" spans="2:25">
      <c r="B3449" s="449">
        <v>5783</v>
      </c>
      <c r="C3449" s="417"/>
      <c r="D3449" s="418">
        <v>4864</v>
      </c>
      <c r="E3449" s="194" t="s">
        <v>6125</v>
      </c>
      <c r="F3449" s="65">
        <v>15</v>
      </c>
      <c r="G3449" s="65" t="s">
        <v>731</v>
      </c>
      <c r="H3449" s="65" t="s">
        <v>3924</v>
      </c>
      <c r="J3449" s="65" t="s">
        <v>3792</v>
      </c>
      <c r="M3449" s="188">
        <v>862</v>
      </c>
      <c r="R3449" s="260" t="s">
        <v>2953</v>
      </c>
      <c r="S3449" s="260" t="s">
        <v>2953</v>
      </c>
      <c r="Y3449" s="6" t="s">
        <v>2953</v>
      </c>
    </row>
    <row r="3450" spans="2:25">
      <c r="B3450" s="449">
        <v>5784</v>
      </c>
      <c r="C3450" s="417"/>
      <c r="D3450" s="418">
        <v>4865</v>
      </c>
      <c r="E3450" s="6" t="s">
        <v>6126</v>
      </c>
      <c r="F3450" s="65">
        <v>15</v>
      </c>
      <c r="G3450" s="65" t="s">
        <v>731</v>
      </c>
      <c r="H3450" s="65" t="s">
        <v>3924</v>
      </c>
      <c r="J3450" s="65" t="s">
        <v>3792</v>
      </c>
      <c r="M3450" s="188">
        <v>862</v>
      </c>
      <c r="R3450" s="260" t="s">
        <v>2953</v>
      </c>
      <c r="S3450" s="260" t="s">
        <v>2953</v>
      </c>
      <c r="Y3450" s="6" t="s">
        <v>2953</v>
      </c>
    </row>
    <row r="3451" spans="2:25">
      <c r="B3451" s="449">
        <v>5785</v>
      </c>
      <c r="C3451" s="417"/>
      <c r="D3451" s="418">
        <v>4866</v>
      </c>
      <c r="E3451" s="6" t="s">
        <v>6127</v>
      </c>
      <c r="F3451" s="65">
        <v>15</v>
      </c>
      <c r="G3451" s="65" t="s">
        <v>731</v>
      </c>
      <c r="H3451" s="65" t="s">
        <v>3924</v>
      </c>
      <c r="J3451" s="65" t="s">
        <v>3792</v>
      </c>
      <c r="M3451" s="188">
        <v>862</v>
      </c>
      <c r="R3451" s="260" t="s">
        <v>2953</v>
      </c>
      <c r="S3451" s="260" t="s">
        <v>2953</v>
      </c>
      <c r="Y3451" s="6" t="s">
        <v>2953</v>
      </c>
    </row>
    <row r="3452" spans="2:25">
      <c r="B3452" s="449">
        <v>5786</v>
      </c>
      <c r="C3452" s="417"/>
      <c r="D3452" s="418">
        <v>4867</v>
      </c>
      <c r="E3452" s="6" t="s">
        <v>6128</v>
      </c>
      <c r="F3452" s="65">
        <v>15</v>
      </c>
      <c r="G3452" s="65" t="s">
        <v>731</v>
      </c>
      <c r="H3452" s="65" t="s">
        <v>3924</v>
      </c>
      <c r="J3452" s="65" t="s">
        <v>3792</v>
      </c>
      <c r="M3452" s="188">
        <v>862</v>
      </c>
      <c r="R3452" s="260" t="s">
        <v>2953</v>
      </c>
      <c r="S3452" s="260" t="s">
        <v>2953</v>
      </c>
      <c r="Y3452" s="6" t="s">
        <v>2953</v>
      </c>
    </row>
    <row r="3453" spans="2:25">
      <c r="B3453" s="449">
        <v>5787</v>
      </c>
      <c r="C3453" s="417"/>
      <c r="D3453" s="418">
        <v>4868</v>
      </c>
      <c r="E3453" s="6" t="s">
        <v>6129</v>
      </c>
      <c r="F3453" s="65">
        <v>15</v>
      </c>
      <c r="G3453" s="65" t="s">
        <v>731</v>
      </c>
      <c r="H3453" s="65" t="s">
        <v>3924</v>
      </c>
      <c r="J3453" s="65" t="s">
        <v>3792</v>
      </c>
      <c r="M3453" s="188">
        <v>862</v>
      </c>
      <c r="R3453" s="260" t="s">
        <v>2953</v>
      </c>
      <c r="S3453" s="260" t="s">
        <v>2953</v>
      </c>
      <c r="Y3453" s="6" t="s">
        <v>2953</v>
      </c>
    </row>
    <row r="3454" spans="2:25">
      <c r="B3454" s="449">
        <v>5788</v>
      </c>
      <c r="C3454" s="417"/>
      <c r="D3454" s="418">
        <v>4869</v>
      </c>
      <c r="E3454" s="6" t="s">
        <v>6130</v>
      </c>
      <c r="F3454" s="65">
        <v>15</v>
      </c>
      <c r="G3454" s="65" t="s">
        <v>731</v>
      </c>
      <c r="H3454" s="65" t="s">
        <v>3924</v>
      </c>
      <c r="J3454" s="65" t="s">
        <v>3792</v>
      </c>
      <c r="M3454" s="188">
        <v>862</v>
      </c>
      <c r="R3454" s="260" t="s">
        <v>2953</v>
      </c>
      <c r="S3454" s="260" t="s">
        <v>2953</v>
      </c>
      <c r="Y3454" s="6" t="s">
        <v>2953</v>
      </c>
    </row>
    <row r="3455" spans="2:25">
      <c r="B3455" s="449">
        <v>5789</v>
      </c>
      <c r="C3455" s="417"/>
      <c r="D3455" s="418">
        <v>4870</v>
      </c>
      <c r="E3455" s="6" t="s">
        <v>6131</v>
      </c>
      <c r="F3455" s="65">
        <v>15</v>
      </c>
      <c r="G3455" s="65" t="s">
        <v>731</v>
      </c>
      <c r="H3455" s="65" t="s">
        <v>3924</v>
      </c>
      <c r="J3455" s="65" t="s">
        <v>3792</v>
      </c>
      <c r="M3455" s="188">
        <v>862</v>
      </c>
      <c r="R3455" s="260" t="s">
        <v>2953</v>
      </c>
      <c r="S3455" s="260" t="s">
        <v>2953</v>
      </c>
      <c r="Y3455" s="6" t="s">
        <v>2953</v>
      </c>
    </row>
    <row r="3456" spans="2:25">
      <c r="B3456" s="449">
        <v>5790</v>
      </c>
      <c r="C3456" s="417"/>
      <c r="D3456" s="418">
        <v>4871</v>
      </c>
      <c r="E3456" s="194" t="s">
        <v>6132</v>
      </c>
      <c r="F3456" s="65">
        <v>15</v>
      </c>
      <c r="G3456" s="65" t="s">
        <v>731</v>
      </c>
      <c r="H3456" s="65" t="s">
        <v>3924</v>
      </c>
      <c r="J3456" s="65" t="s">
        <v>3792</v>
      </c>
      <c r="M3456" s="188">
        <v>863</v>
      </c>
      <c r="R3456" s="260" t="s">
        <v>2953</v>
      </c>
      <c r="S3456" s="260" t="s">
        <v>2953</v>
      </c>
      <c r="Y3456" s="6" t="s">
        <v>2953</v>
      </c>
    </row>
    <row r="3457" spans="2:25">
      <c r="B3457" s="449">
        <v>5791</v>
      </c>
      <c r="C3457" s="417"/>
      <c r="D3457" s="418">
        <v>4872</v>
      </c>
      <c r="E3457" s="194" t="s">
        <v>6133</v>
      </c>
      <c r="F3457" s="65">
        <v>15</v>
      </c>
      <c r="G3457" s="65" t="s">
        <v>731</v>
      </c>
      <c r="H3457" s="65" t="s">
        <v>3924</v>
      </c>
      <c r="J3457" s="65" t="s">
        <v>3792</v>
      </c>
      <c r="M3457" s="188">
        <v>863</v>
      </c>
      <c r="R3457" s="260" t="s">
        <v>2953</v>
      </c>
      <c r="S3457" s="260" t="s">
        <v>2953</v>
      </c>
      <c r="Y3457" s="6" t="s">
        <v>2953</v>
      </c>
    </row>
    <row r="3458" spans="2:25">
      <c r="B3458" s="449">
        <v>5792</v>
      </c>
      <c r="C3458" s="417"/>
      <c r="D3458" s="418">
        <v>4873</v>
      </c>
      <c r="E3458" s="194" t="s">
        <v>6134</v>
      </c>
      <c r="F3458" s="65">
        <v>15</v>
      </c>
      <c r="G3458" s="65" t="s">
        <v>731</v>
      </c>
      <c r="H3458" s="65" t="s">
        <v>3924</v>
      </c>
      <c r="J3458" s="65" t="s">
        <v>3792</v>
      </c>
      <c r="M3458" s="188">
        <v>863</v>
      </c>
      <c r="R3458" s="260" t="s">
        <v>2953</v>
      </c>
      <c r="S3458" s="260" t="s">
        <v>2953</v>
      </c>
      <c r="Y3458" s="6" t="s">
        <v>2953</v>
      </c>
    </row>
    <row r="3459" spans="2:25">
      <c r="B3459" s="449">
        <v>5793</v>
      </c>
      <c r="C3459" s="417"/>
      <c r="D3459" s="418">
        <v>4874</v>
      </c>
      <c r="E3459" s="194" t="s">
        <v>6135</v>
      </c>
      <c r="F3459" s="65">
        <v>15</v>
      </c>
      <c r="G3459" s="65" t="s">
        <v>731</v>
      </c>
      <c r="H3459" s="65" t="s">
        <v>3924</v>
      </c>
      <c r="J3459" s="65" t="s">
        <v>3792</v>
      </c>
      <c r="M3459" s="188">
        <v>863</v>
      </c>
      <c r="R3459" s="260" t="s">
        <v>2953</v>
      </c>
      <c r="S3459" s="260" t="s">
        <v>2953</v>
      </c>
      <c r="Y3459" s="6" t="s">
        <v>2953</v>
      </c>
    </row>
    <row r="3460" spans="2:25">
      <c r="B3460" s="449">
        <v>5794</v>
      </c>
      <c r="C3460" s="417"/>
      <c r="D3460" s="418">
        <v>4875</v>
      </c>
      <c r="E3460" s="194" t="s">
        <v>6136</v>
      </c>
      <c r="F3460" s="65">
        <v>15</v>
      </c>
      <c r="G3460" s="65" t="s">
        <v>731</v>
      </c>
      <c r="H3460" s="65" t="s">
        <v>2950</v>
      </c>
      <c r="J3460" s="65" t="s">
        <v>6137</v>
      </c>
      <c r="M3460" s="188">
        <v>865</v>
      </c>
      <c r="R3460" s="260" t="s">
        <v>2953</v>
      </c>
      <c r="S3460" s="260" t="s">
        <v>3163</v>
      </c>
      <c r="X3460" s="65" t="s">
        <v>6138</v>
      </c>
      <c r="Y3460" s="6" t="s">
        <v>2953</v>
      </c>
    </row>
    <row r="3461" spans="2:25">
      <c r="B3461" s="449">
        <v>5795</v>
      </c>
      <c r="C3461" s="417"/>
      <c r="D3461" s="418">
        <v>4876</v>
      </c>
      <c r="E3461" s="194" t="s">
        <v>6139</v>
      </c>
      <c r="F3461" s="65">
        <v>15</v>
      </c>
      <c r="G3461" s="65" t="s">
        <v>731</v>
      </c>
      <c r="H3461" s="65" t="s">
        <v>2950</v>
      </c>
      <c r="J3461" s="65" t="s">
        <v>6137</v>
      </c>
      <c r="M3461" s="188">
        <v>866</v>
      </c>
      <c r="R3461" s="260" t="s">
        <v>2953</v>
      </c>
      <c r="S3461" s="260" t="s">
        <v>2953</v>
      </c>
      <c r="Y3461" s="6" t="s">
        <v>2953</v>
      </c>
    </row>
    <row r="3462" spans="2:25">
      <c r="B3462" s="449">
        <v>5796</v>
      </c>
      <c r="C3462" s="417"/>
      <c r="D3462" s="418">
        <v>4877</v>
      </c>
      <c r="E3462" s="224" t="s">
        <v>4568</v>
      </c>
      <c r="F3462" s="65">
        <v>15</v>
      </c>
      <c r="G3462" s="65" t="s">
        <v>731</v>
      </c>
      <c r="H3462" s="65" t="s">
        <v>2950</v>
      </c>
      <c r="J3462" s="65" t="s">
        <v>6137</v>
      </c>
      <c r="M3462" s="188">
        <v>867</v>
      </c>
      <c r="P3462" s="6" t="s">
        <v>3927</v>
      </c>
      <c r="R3462" s="260" t="s">
        <v>2953</v>
      </c>
      <c r="S3462" s="260" t="s">
        <v>2953</v>
      </c>
      <c r="Y3462" s="6" t="s">
        <v>2953</v>
      </c>
    </row>
    <row r="3463" spans="2:25">
      <c r="B3463" s="449">
        <v>5797</v>
      </c>
      <c r="C3463" s="417"/>
      <c r="D3463" s="418">
        <v>4878</v>
      </c>
      <c r="E3463" s="224" t="s">
        <v>4569</v>
      </c>
      <c r="F3463" s="65">
        <v>15</v>
      </c>
      <c r="G3463" s="65" t="s">
        <v>731</v>
      </c>
      <c r="H3463" s="65" t="s">
        <v>2950</v>
      </c>
      <c r="J3463" s="65" t="s">
        <v>6137</v>
      </c>
      <c r="M3463" s="188">
        <v>868</v>
      </c>
      <c r="R3463" s="260" t="s">
        <v>2953</v>
      </c>
      <c r="S3463" s="260" t="s">
        <v>2953</v>
      </c>
      <c r="Y3463" s="6" t="s">
        <v>2953</v>
      </c>
    </row>
    <row r="3464" spans="2:25">
      <c r="B3464" s="449">
        <v>5798</v>
      </c>
      <c r="C3464" s="417"/>
      <c r="D3464" s="418">
        <v>4879</v>
      </c>
      <c r="E3464" s="224" t="s">
        <v>4570</v>
      </c>
      <c r="F3464" s="65">
        <v>15</v>
      </c>
      <c r="G3464" s="65" t="s">
        <v>731</v>
      </c>
      <c r="H3464" s="65" t="s">
        <v>2950</v>
      </c>
      <c r="J3464" s="65" t="s">
        <v>6137</v>
      </c>
      <c r="M3464" s="188">
        <v>869</v>
      </c>
      <c r="R3464" s="260" t="s">
        <v>2953</v>
      </c>
      <c r="S3464" s="260" t="s">
        <v>2953</v>
      </c>
      <c r="Y3464" s="6" t="s">
        <v>2953</v>
      </c>
    </row>
    <row r="3465" spans="2:25">
      <c r="B3465" s="449">
        <v>5799</v>
      </c>
      <c r="C3465" s="417"/>
      <c r="D3465" s="418">
        <v>4880</v>
      </c>
      <c r="E3465" s="224" t="s">
        <v>6140</v>
      </c>
      <c r="F3465" s="65">
        <v>15</v>
      </c>
      <c r="G3465" s="65" t="s">
        <v>731</v>
      </c>
      <c r="H3465" s="65" t="s">
        <v>2950</v>
      </c>
      <c r="J3465" s="65" t="s">
        <v>6137</v>
      </c>
      <c r="M3465" s="188">
        <v>870</v>
      </c>
      <c r="R3465" s="260" t="s">
        <v>2953</v>
      </c>
      <c r="S3465" s="260" t="s">
        <v>2953</v>
      </c>
      <c r="Y3465" s="6" t="s">
        <v>2953</v>
      </c>
    </row>
    <row r="3466" spans="2:25">
      <c r="B3466" s="449">
        <v>5800</v>
      </c>
      <c r="C3466" s="417"/>
      <c r="D3466" s="418">
        <v>4881</v>
      </c>
      <c r="E3466" s="224" t="s">
        <v>6141</v>
      </c>
      <c r="F3466" s="65">
        <v>15</v>
      </c>
      <c r="G3466" s="65" t="s">
        <v>731</v>
      </c>
      <c r="H3466" s="65" t="s">
        <v>2950</v>
      </c>
      <c r="J3466" s="65" t="s">
        <v>6137</v>
      </c>
      <c r="M3466" s="188">
        <v>871</v>
      </c>
      <c r="R3466" s="260" t="s">
        <v>2953</v>
      </c>
      <c r="S3466" s="260" t="s">
        <v>2953</v>
      </c>
      <c r="Y3466" s="6" t="s">
        <v>2953</v>
      </c>
    </row>
    <row r="3467" spans="2:25">
      <c r="B3467" s="449">
        <v>5801</v>
      </c>
      <c r="C3467" s="417"/>
      <c r="D3467" s="418">
        <v>4882</v>
      </c>
      <c r="E3467" s="224" t="s">
        <v>6142</v>
      </c>
      <c r="F3467" s="65">
        <v>15</v>
      </c>
      <c r="G3467" s="65" t="s">
        <v>731</v>
      </c>
      <c r="H3467" s="65" t="s">
        <v>2950</v>
      </c>
      <c r="J3467" s="65" t="s">
        <v>6137</v>
      </c>
      <c r="M3467" s="188">
        <v>872</v>
      </c>
      <c r="R3467" s="260" t="s">
        <v>2953</v>
      </c>
      <c r="S3467" s="260" t="s">
        <v>2953</v>
      </c>
      <c r="Y3467" s="6" t="s">
        <v>2953</v>
      </c>
    </row>
    <row r="3468" spans="2:25">
      <c r="B3468" s="449">
        <v>5802</v>
      </c>
      <c r="C3468" s="417"/>
      <c r="D3468" s="418">
        <v>4883</v>
      </c>
      <c r="E3468" s="224" t="s">
        <v>6143</v>
      </c>
      <c r="F3468" s="65">
        <v>15</v>
      </c>
      <c r="G3468" s="65" t="s">
        <v>731</v>
      </c>
      <c r="H3468" s="65" t="s">
        <v>2950</v>
      </c>
      <c r="J3468" s="65" t="s">
        <v>6137</v>
      </c>
      <c r="M3468" s="188">
        <v>873</v>
      </c>
      <c r="R3468" s="260" t="s">
        <v>2953</v>
      </c>
      <c r="S3468" s="260" t="s">
        <v>2953</v>
      </c>
      <c r="Y3468" s="6" t="s">
        <v>2953</v>
      </c>
    </row>
    <row r="3469" spans="2:25">
      <c r="B3469" s="449">
        <v>5803</v>
      </c>
      <c r="C3469" s="417"/>
      <c r="D3469" s="418">
        <v>4884</v>
      </c>
      <c r="E3469" s="224" t="s">
        <v>4572</v>
      </c>
      <c r="F3469" s="65">
        <v>15</v>
      </c>
      <c r="G3469" s="65" t="s">
        <v>731</v>
      </c>
      <c r="H3469" s="65" t="s">
        <v>2950</v>
      </c>
      <c r="J3469" s="65" t="s">
        <v>6137</v>
      </c>
      <c r="M3469" s="188">
        <v>874</v>
      </c>
      <c r="R3469" s="260" t="s">
        <v>2953</v>
      </c>
      <c r="S3469" s="260" t="s">
        <v>4552</v>
      </c>
      <c r="Y3469" s="6" t="s">
        <v>2953</v>
      </c>
    </row>
    <row r="3470" spans="2:25">
      <c r="B3470" s="449">
        <v>5804</v>
      </c>
      <c r="C3470" s="417"/>
      <c r="D3470" s="418">
        <v>4885</v>
      </c>
      <c r="E3470" s="224" t="s">
        <v>6144</v>
      </c>
      <c r="F3470" s="65">
        <v>15</v>
      </c>
      <c r="G3470" s="65" t="s">
        <v>731</v>
      </c>
      <c r="H3470" s="65" t="s">
        <v>3924</v>
      </c>
      <c r="J3470" s="65" t="s">
        <v>3792</v>
      </c>
      <c r="M3470" s="188">
        <v>875</v>
      </c>
      <c r="R3470" s="260" t="s">
        <v>2953</v>
      </c>
      <c r="S3470" s="260" t="s">
        <v>2953</v>
      </c>
      <c r="W3470" s="65" t="s">
        <v>6145</v>
      </c>
      <c r="Y3470" s="6" t="s">
        <v>2953</v>
      </c>
    </row>
    <row r="3471" spans="2:25">
      <c r="B3471" s="449">
        <v>5805</v>
      </c>
      <c r="C3471" s="417"/>
      <c r="D3471" s="418">
        <v>4886</v>
      </c>
      <c r="E3471" s="224" t="s">
        <v>4573</v>
      </c>
      <c r="F3471" s="65">
        <v>15</v>
      </c>
      <c r="G3471" s="65" t="s">
        <v>731</v>
      </c>
      <c r="H3471" s="65" t="s">
        <v>2950</v>
      </c>
      <c r="J3471" s="65" t="s">
        <v>6137</v>
      </c>
      <c r="M3471" s="188">
        <v>876</v>
      </c>
      <c r="R3471" s="260" t="s">
        <v>2953</v>
      </c>
      <c r="S3471" s="260" t="s">
        <v>2953</v>
      </c>
      <c r="Y3471" s="6" t="s">
        <v>2953</v>
      </c>
    </row>
    <row r="3472" spans="2:25">
      <c r="B3472" s="449">
        <v>5806</v>
      </c>
      <c r="C3472" s="417"/>
      <c r="D3472" s="418">
        <v>4887</v>
      </c>
      <c r="E3472" s="224" t="s">
        <v>4574</v>
      </c>
      <c r="F3472" s="65">
        <v>15</v>
      </c>
      <c r="G3472" s="65" t="s">
        <v>731</v>
      </c>
      <c r="H3472" s="65" t="s">
        <v>2950</v>
      </c>
      <c r="J3472" s="65" t="s">
        <v>6137</v>
      </c>
      <c r="M3472" s="188">
        <v>877</v>
      </c>
      <c r="R3472" s="260" t="s">
        <v>2953</v>
      </c>
      <c r="S3472" s="260" t="s">
        <v>2953</v>
      </c>
      <c r="Y3472" s="6" t="s">
        <v>2953</v>
      </c>
    </row>
    <row r="3473" spans="2:25">
      <c r="B3473" s="449">
        <v>5807</v>
      </c>
      <c r="C3473" s="417"/>
      <c r="D3473" s="418">
        <v>4888</v>
      </c>
      <c r="E3473" s="224" t="s">
        <v>4575</v>
      </c>
      <c r="F3473" s="65">
        <v>15</v>
      </c>
      <c r="G3473" s="65" t="s">
        <v>731</v>
      </c>
      <c r="H3473" s="65" t="s">
        <v>2950</v>
      </c>
      <c r="J3473" s="65" t="s">
        <v>6137</v>
      </c>
      <c r="M3473" s="188">
        <v>878</v>
      </c>
      <c r="R3473" s="260" t="s">
        <v>2953</v>
      </c>
      <c r="S3473" s="260" t="s">
        <v>2953</v>
      </c>
      <c r="Y3473" s="6" t="s">
        <v>2953</v>
      </c>
    </row>
    <row r="3474" spans="2:25">
      <c r="B3474" s="449">
        <v>5808</v>
      </c>
      <c r="C3474" s="417"/>
      <c r="D3474" s="418">
        <v>4889</v>
      </c>
      <c r="E3474" s="224" t="s">
        <v>4576</v>
      </c>
      <c r="F3474" s="65">
        <v>15</v>
      </c>
      <c r="G3474" s="65" t="s">
        <v>731</v>
      </c>
      <c r="H3474" s="65" t="s">
        <v>2950</v>
      </c>
      <c r="J3474" s="65" t="s">
        <v>6137</v>
      </c>
      <c r="M3474" s="188">
        <v>879</v>
      </c>
      <c r="R3474" s="260" t="s">
        <v>2953</v>
      </c>
      <c r="S3474" s="260" t="s">
        <v>2953</v>
      </c>
      <c r="Y3474" s="6" t="s">
        <v>2953</v>
      </c>
    </row>
    <row r="3475" spans="2:25">
      <c r="B3475" s="449">
        <v>5809</v>
      </c>
      <c r="C3475" s="417"/>
      <c r="D3475" s="418">
        <v>4890</v>
      </c>
      <c r="E3475" s="224" t="s">
        <v>4577</v>
      </c>
      <c r="F3475" s="65">
        <v>15</v>
      </c>
      <c r="G3475" s="65" t="s">
        <v>731</v>
      </c>
      <c r="H3475" s="65" t="s">
        <v>2950</v>
      </c>
      <c r="J3475" s="65" t="s">
        <v>6137</v>
      </c>
      <c r="M3475" s="188">
        <v>880</v>
      </c>
      <c r="R3475" s="260" t="s">
        <v>2953</v>
      </c>
      <c r="S3475" s="260" t="s">
        <v>2953</v>
      </c>
      <c r="Y3475" s="6" t="s">
        <v>2953</v>
      </c>
    </row>
    <row r="3476" spans="2:25">
      <c r="B3476" s="449">
        <v>5810</v>
      </c>
      <c r="C3476" s="417"/>
      <c r="D3476" s="418">
        <v>4891</v>
      </c>
      <c r="E3476" s="224" t="s">
        <v>4578</v>
      </c>
      <c r="F3476" s="65">
        <v>15</v>
      </c>
      <c r="G3476" s="65" t="s">
        <v>731</v>
      </c>
      <c r="H3476" s="65" t="s">
        <v>2950</v>
      </c>
      <c r="J3476" s="65" t="s">
        <v>6137</v>
      </c>
      <c r="M3476" s="188">
        <v>881</v>
      </c>
      <c r="R3476" s="260" t="s">
        <v>2953</v>
      </c>
      <c r="S3476" s="260" t="s">
        <v>2953</v>
      </c>
      <c r="Y3476" s="6" t="s">
        <v>2953</v>
      </c>
    </row>
    <row r="3477" spans="2:25">
      <c r="B3477" s="449">
        <v>5811</v>
      </c>
      <c r="C3477" s="417"/>
      <c r="D3477" s="418" t="e">
        <v>#N/A</v>
      </c>
      <c r="E3477" s="225" t="s">
        <v>6146</v>
      </c>
      <c r="F3477" s="65">
        <v>15</v>
      </c>
      <c r="G3477" s="65" t="s">
        <v>731</v>
      </c>
      <c r="H3477" s="65" t="s">
        <v>3924</v>
      </c>
      <c r="J3477" s="65" t="s">
        <v>3792</v>
      </c>
      <c r="M3477" s="188">
        <v>882</v>
      </c>
      <c r="R3477" s="260" t="s">
        <v>2953</v>
      </c>
      <c r="S3477" s="260" t="s">
        <v>2953</v>
      </c>
      <c r="Y3477" s="6" t="s">
        <v>2953</v>
      </c>
    </row>
    <row r="3478" spans="2:25">
      <c r="B3478" s="449">
        <v>5812</v>
      </c>
      <c r="C3478" s="417"/>
      <c r="D3478" s="418">
        <v>4925</v>
      </c>
      <c r="E3478" s="224" t="s">
        <v>6147</v>
      </c>
      <c r="F3478" s="65">
        <v>15</v>
      </c>
      <c r="G3478" s="65" t="s">
        <v>731</v>
      </c>
      <c r="H3478" s="65" t="s">
        <v>2950</v>
      </c>
      <c r="J3478" s="65" t="s">
        <v>2447</v>
      </c>
      <c r="M3478" s="188">
        <v>883</v>
      </c>
      <c r="R3478" s="260" t="s">
        <v>2953</v>
      </c>
      <c r="S3478" s="260" t="s">
        <v>2953</v>
      </c>
      <c r="Y3478" s="6" t="s">
        <v>2953</v>
      </c>
    </row>
    <row r="3479" spans="2:25">
      <c r="B3479" s="449">
        <v>5813</v>
      </c>
      <c r="C3479" s="417"/>
      <c r="D3479" s="418">
        <v>4926</v>
      </c>
      <c r="E3479" s="224" t="s">
        <v>6148</v>
      </c>
      <c r="F3479" s="65">
        <v>15</v>
      </c>
      <c r="G3479" s="65" t="s">
        <v>731</v>
      </c>
      <c r="H3479" s="65" t="s">
        <v>2950</v>
      </c>
      <c r="J3479" s="65" t="s">
        <v>2970</v>
      </c>
      <c r="M3479" s="188">
        <v>884</v>
      </c>
      <c r="R3479" s="260" t="s">
        <v>2953</v>
      </c>
      <c r="S3479" s="260" t="s">
        <v>2953</v>
      </c>
      <c r="Y3479" s="6" t="s">
        <v>2953</v>
      </c>
    </row>
    <row r="3480" spans="2:25">
      <c r="B3480" s="449">
        <v>5814</v>
      </c>
      <c r="C3480" s="417"/>
      <c r="D3480" s="418">
        <v>4892</v>
      </c>
      <c r="E3480" s="194" t="s">
        <v>6149</v>
      </c>
      <c r="F3480" s="65">
        <v>15</v>
      </c>
      <c r="G3480" s="65" t="s">
        <v>731</v>
      </c>
      <c r="H3480" s="65" t="s">
        <v>3924</v>
      </c>
      <c r="J3480" s="65" t="s">
        <v>3792</v>
      </c>
      <c r="M3480" s="188">
        <v>885</v>
      </c>
      <c r="R3480" s="260" t="s">
        <v>2953</v>
      </c>
      <c r="S3480" s="260" t="s">
        <v>2953</v>
      </c>
      <c r="X3480" s="65" t="s">
        <v>6150</v>
      </c>
      <c r="Y3480" s="6" t="s">
        <v>2953</v>
      </c>
    </row>
    <row r="3481" spans="2:25">
      <c r="B3481" s="449">
        <v>5815</v>
      </c>
      <c r="C3481" s="417"/>
      <c r="D3481" s="418">
        <v>4893</v>
      </c>
      <c r="E3481" s="6" t="s">
        <v>6151</v>
      </c>
      <c r="F3481" s="65">
        <v>15</v>
      </c>
      <c r="G3481" s="65" t="s">
        <v>731</v>
      </c>
      <c r="H3481" s="65" t="s">
        <v>3924</v>
      </c>
      <c r="J3481" s="65" t="s">
        <v>3792</v>
      </c>
      <c r="M3481" s="188">
        <v>885</v>
      </c>
      <c r="R3481" s="260" t="s">
        <v>3928</v>
      </c>
      <c r="S3481" s="260" t="s">
        <v>2953</v>
      </c>
      <c r="X3481" s="65" t="s">
        <v>6150</v>
      </c>
      <c r="Y3481" s="6" t="s">
        <v>2953</v>
      </c>
    </row>
    <row r="3482" spans="2:25">
      <c r="B3482" s="449">
        <v>5816</v>
      </c>
      <c r="C3482" s="417"/>
      <c r="D3482" s="418">
        <v>4894</v>
      </c>
      <c r="E3482" s="6" t="s">
        <v>6152</v>
      </c>
      <c r="F3482" s="65">
        <v>15</v>
      </c>
      <c r="G3482" s="65" t="s">
        <v>731</v>
      </c>
      <c r="H3482" s="65" t="s">
        <v>3924</v>
      </c>
      <c r="J3482" s="65" t="s">
        <v>3792</v>
      </c>
      <c r="M3482" s="188">
        <v>885</v>
      </c>
      <c r="R3482" s="260" t="s">
        <v>3928</v>
      </c>
      <c r="S3482" s="260" t="s">
        <v>2953</v>
      </c>
      <c r="X3482" s="65" t="s">
        <v>6150</v>
      </c>
      <c r="Y3482" s="6" t="s">
        <v>2953</v>
      </c>
    </row>
    <row r="3483" spans="2:25">
      <c r="B3483" s="449">
        <v>5817</v>
      </c>
      <c r="C3483" s="417"/>
      <c r="D3483" s="418">
        <v>4895</v>
      </c>
      <c r="E3483" s="6" t="s">
        <v>6153</v>
      </c>
      <c r="F3483" s="65">
        <v>15</v>
      </c>
      <c r="G3483" s="65" t="s">
        <v>731</v>
      </c>
      <c r="H3483" s="65" t="s">
        <v>3924</v>
      </c>
      <c r="J3483" s="65" t="s">
        <v>3792</v>
      </c>
      <c r="M3483" s="188">
        <v>885</v>
      </c>
      <c r="R3483" s="260" t="s">
        <v>2953</v>
      </c>
      <c r="S3483" s="260" t="s">
        <v>2953</v>
      </c>
      <c r="X3483" s="65" t="s">
        <v>6150</v>
      </c>
      <c r="Y3483" s="6" t="s">
        <v>2953</v>
      </c>
    </row>
    <row r="3484" spans="2:25">
      <c r="B3484" s="449">
        <v>5818</v>
      </c>
      <c r="C3484" s="417"/>
      <c r="D3484" s="418">
        <v>4896</v>
      </c>
      <c r="E3484" s="6" t="s">
        <v>6154</v>
      </c>
      <c r="F3484" s="65">
        <v>15</v>
      </c>
      <c r="G3484" s="65" t="s">
        <v>731</v>
      </c>
      <c r="H3484" s="65" t="s">
        <v>3924</v>
      </c>
      <c r="J3484" s="65" t="s">
        <v>3792</v>
      </c>
      <c r="M3484" s="188">
        <v>885</v>
      </c>
      <c r="R3484" s="260" t="s">
        <v>2953</v>
      </c>
      <c r="S3484" s="260" t="s">
        <v>2953</v>
      </c>
      <c r="X3484" s="65" t="s">
        <v>6150</v>
      </c>
      <c r="Y3484" s="6" t="s">
        <v>2953</v>
      </c>
    </row>
    <row r="3485" spans="2:25">
      <c r="B3485" s="449">
        <v>5819</v>
      </c>
      <c r="C3485" s="417"/>
      <c r="D3485" s="418">
        <v>4897</v>
      </c>
      <c r="E3485" s="6" t="s">
        <v>6155</v>
      </c>
      <c r="F3485" s="65">
        <v>15</v>
      </c>
      <c r="G3485" s="65" t="s">
        <v>731</v>
      </c>
      <c r="H3485" s="65" t="s">
        <v>3924</v>
      </c>
      <c r="J3485" s="65" t="s">
        <v>3792</v>
      </c>
      <c r="M3485" s="188">
        <v>885</v>
      </c>
      <c r="R3485" s="260" t="s">
        <v>2953</v>
      </c>
      <c r="S3485" s="260" t="s">
        <v>2953</v>
      </c>
      <c r="X3485" s="65" t="s">
        <v>6156</v>
      </c>
      <c r="Y3485" s="6" t="s">
        <v>2953</v>
      </c>
    </row>
    <row r="3486" spans="2:25">
      <c r="B3486" s="449">
        <v>5820</v>
      </c>
      <c r="C3486" s="417"/>
      <c r="D3486" s="418">
        <v>4898</v>
      </c>
      <c r="E3486" s="6" t="s">
        <v>6157</v>
      </c>
      <c r="F3486" s="65">
        <v>15</v>
      </c>
      <c r="G3486" s="65" t="s">
        <v>731</v>
      </c>
      <c r="H3486" s="65" t="s">
        <v>3924</v>
      </c>
      <c r="J3486" s="65" t="s">
        <v>3792</v>
      </c>
      <c r="M3486" s="188">
        <v>885</v>
      </c>
      <c r="R3486" s="260" t="s">
        <v>2953</v>
      </c>
      <c r="S3486" s="260" t="s">
        <v>2953</v>
      </c>
      <c r="X3486" s="65" t="s">
        <v>6158</v>
      </c>
      <c r="Y3486" s="6" t="s">
        <v>3683</v>
      </c>
    </row>
    <row r="3487" spans="2:25">
      <c r="B3487" s="449">
        <v>5821</v>
      </c>
      <c r="C3487" s="417"/>
      <c r="D3487" s="418">
        <v>4899</v>
      </c>
      <c r="E3487" s="6" t="s">
        <v>6159</v>
      </c>
      <c r="F3487" s="65">
        <v>15</v>
      </c>
      <c r="G3487" s="65" t="s">
        <v>731</v>
      </c>
      <c r="H3487" s="65" t="s">
        <v>3924</v>
      </c>
      <c r="J3487" s="65" t="s">
        <v>3792</v>
      </c>
      <c r="M3487" s="188">
        <v>885</v>
      </c>
      <c r="R3487" s="260" t="s">
        <v>2953</v>
      </c>
      <c r="S3487" s="260" t="s">
        <v>2953</v>
      </c>
      <c r="X3487" s="65" t="s">
        <v>6150</v>
      </c>
      <c r="Y3487" s="6" t="s">
        <v>2953</v>
      </c>
    </row>
    <row r="3488" spans="2:25">
      <c r="B3488" s="451">
        <v>5822</v>
      </c>
      <c r="C3488" s="199"/>
      <c r="D3488" s="419" t="e">
        <v>#N/A</v>
      </c>
      <c r="E3488" s="6" t="s">
        <v>6160</v>
      </c>
      <c r="F3488" s="65">
        <v>15</v>
      </c>
      <c r="G3488" s="65" t="s">
        <v>731</v>
      </c>
      <c r="H3488" s="65" t="s">
        <v>3924</v>
      </c>
      <c r="J3488" s="65" t="s">
        <v>3792</v>
      </c>
      <c r="M3488" s="188">
        <v>775</v>
      </c>
      <c r="P3488" s="455" t="s">
        <v>3115</v>
      </c>
      <c r="R3488" s="260" t="s">
        <v>2953</v>
      </c>
      <c r="S3488" s="260" t="s">
        <v>2953</v>
      </c>
      <c r="X3488" s="65" t="s">
        <v>6161</v>
      </c>
      <c r="Y3488" s="6" t="s">
        <v>2953</v>
      </c>
    </row>
    <row r="3489" spans="2:25">
      <c r="B3489" s="451">
        <v>5823</v>
      </c>
      <c r="C3489" s="199"/>
      <c r="D3489" s="419" t="e">
        <v>#N/A</v>
      </c>
      <c r="E3489" s="6" t="s">
        <v>6162</v>
      </c>
      <c r="F3489" s="65">
        <v>15</v>
      </c>
      <c r="G3489" s="65" t="s">
        <v>731</v>
      </c>
      <c r="H3489" s="65" t="s">
        <v>3924</v>
      </c>
      <c r="J3489" s="65" t="s">
        <v>3792</v>
      </c>
      <c r="M3489" s="188">
        <v>775</v>
      </c>
      <c r="P3489" s="455" t="s">
        <v>3115</v>
      </c>
      <c r="R3489" s="260" t="s">
        <v>2953</v>
      </c>
      <c r="S3489" s="260" t="s">
        <v>2953</v>
      </c>
      <c r="X3489" s="65" t="s">
        <v>6161</v>
      </c>
      <c r="Y3489" s="6" t="s">
        <v>2953</v>
      </c>
    </row>
    <row r="3490" spans="2:25">
      <c r="B3490" s="451">
        <v>5824</v>
      </c>
      <c r="C3490" s="199"/>
      <c r="D3490" s="419" t="e">
        <v>#N/A</v>
      </c>
      <c r="E3490" s="6" t="s">
        <v>6163</v>
      </c>
      <c r="F3490" s="65">
        <v>15</v>
      </c>
      <c r="G3490" s="65" t="s">
        <v>731</v>
      </c>
      <c r="H3490" s="65" t="s">
        <v>3924</v>
      </c>
      <c r="J3490" s="65" t="s">
        <v>3792</v>
      </c>
      <c r="M3490" s="188">
        <v>775</v>
      </c>
      <c r="P3490" s="455" t="s">
        <v>3115</v>
      </c>
      <c r="R3490" s="260" t="s">
        <v>2953</v>
      </c>
      <c r="S3490" s="260" t="s">
        <v>2953</v>
      </c>
      <c r="X3490" s="65" t="s">
        <v>6161</v>
      </c>
      <c r="Y3490" s="6" t="s">
        <v>2953</v>
      </c>
    </row>
    <row r="3491" spans="2:25">
      <c r="B3491" s="451">
        <v>5825</v>
      </c>
      <c r="C3491" s="199"/>
      <c r="D3491" s="419" t="e">
        <v>#N/A</v>
      </c>
      <c r="E3491" s="6" t="s">
        <v>6164</v>
      </c>
      <c r="F3491" s="65">
        <v>15</v>
      </c>
      <c r="G3491" s="65" t="s">
        <v>731</v>
      </c>
      <c r="H3491" s="65" t="s">
        <v>3924</v>
      </c>
      <c r="J3491" s="65" t="s">
        <v>3792</v>
      </c>
      <c r="M3491" s="188">
        <v>775</v>
      </c>
      <c r="P3491" s="455" t="s">
        <v>3115</v>
      </c>
      <c r="R3491" s="260" t="s">
        <v>2953</v>
      </c>
      <c r="S3491" s="260" t="s">
        <v>2953</v>
      </c>
      <c r="X3491" s="65" t="s">
        <v>6161</v>
      </c>
      <c r="Y3491" s="6" t="s">
        <v>2953</v>
      </c>
    </row>
    <row r="3492" spans="2:25">
      <c r="B3492" s="451">
        <v>5826</v>
      </c>
      <c r="C3492" s="199"/>
      <c r="D3492" s="419" t="e">
        <v>#N/A</v>
      </c>
      <c r="E3492" s="6" t="s">
        <v>6165</v>
      </c>
      <c r="F3492" s="65">
        <v>15</v>
      </c>
      <c r="G3492" s="65" t="s">
        <v>731</v>
      </c>
      <c r="H3492" s="65" t="s">
        <v>3924</v>
      </c>
      <c r="J3492" s="65" t="s">
        <v>3792</v>
      </c>
      <c r="M3492" s="188">
        <v>775</v>
      </c>
      <c r="P3492" s="455" t="s">
        <v>3115</v>
      </c>
      <c r="R3492" s="260" t="s">
        <v>2953</v>
      </c>
      <c r="S3492" s="260" t="s">
        <v>2953</v>
      </c>
      <c r="X3492" s="65" t="s">
        <v>6161</v>
      </c>
      <c r="Y3492" s="6" t="s">
        <v>2953</v>
      </c>
    </row>
    <row r="3493" spans="2:25">
      <c r="B3493" s="451">
        <v>5827</v>
      </c>
      <c r="C3493" s="199"/>
      <c r="D3493" s="419" t="e">
        <v>#N/A</v>
      </c>
      <c r="E3493" s="6" t="s">
        <v>6166</v>
      </c>
      <c r="F3493" s="65">
        <v>15</v>
      </c>
      <c r="G3493" s="65" t="s">
        <v>731</v>
      </c>
      <c r="H3493" s="65" t="s">
        <v>3924</v>
      </c>
      <c r="J3493" s="65" t="s">
        <v>3792</v>
      </c>
      <c r="M3493" s="188">
        <v>775</v>
      </c>
      <c r="P3493" s="455" t="s">
        <v>3115</v>
      </c>
      <c r="R3493" s="260" t="s">
        <v>2953</v>
      </c>
      <c r="S3493" s="260" t="s">
        <v>2953</v>
      </c>
      <c r="X3493" s="65" t="s">
        <v>6161</v>
      </c>
      <c r="Y3493" s="6" t="s">
        <v>2953</v>
      </c>
    </row>
    <row r="3494" spans="2:25">
      <c r="B3494" s="451">
        <v>5828</v>
      </c>
      <c r="C3494" s="199"/>
      <c r="D3494" s="419" t="e">
        <v>#N/A</v>
      </c>
      <c r="E3494" s="6" t="s">
        <v>6167</v>
      </c>
      <c r="F3494" s="65">
        <v>15</v>
      </c>
      <c r="G3494" s="65" t="s">
        <v>731</v>
      </c>
      <c r="H3494" s="65" t="s">
        <v>3924</v>
      </c>
      <c r="J3494" s="65" t="s">
        <v>3792</v>
      </c>
      <c r="M3494" s="188">
        <v>775</v>
      </c>
      <c r="P3494" s="455" t="s">
        <v>3115</v>
      </c>
      <c r="R3494" s="260" t="s">
        <v>2953</v>
      </c>
      <c r="S3494" s="260" t="s">
        <v>2953</v>
      </c>
      <c r="X3494" s="65" t="s">
        <v>6161</v>
      </c>
      <c r="Y3494" s="6" t="s">
        <v>2953</v>
      </c>
    </row>
    <row r="3495" spans="2:25">
      <c r="B3495" s="451">
        <v>5829</v>
      </c>
      <c r="C3495" s="199"/>
      <c r="D3495" s="419" t="e">
        <v>#N/A</v>
      </c>
      <c r="E3495" s="6" t="s">
        <v>6168</v>
      </c>
      <c r="F3495" s="65">
        <v>15</v>
      </c>
      <c r="G3495" s="65" t="s">
        <v>731</v>
      </c>
      <c r="H3495" s="65" t="s">
        <v>3924</v>
      </c>
      <c r="J3495" s="65" t="s">
        <v>3792</v>
      </c>
      <c r="M3495" s="188">
        <v>775</v>
      </c>
      <c r="P3495" s="455" t="s">
        <v>3115</v>
      </c>
      <c r="R3495" s="260" t="s">
        <v>2953</v>
      </c>
      <c r="S3495" s="260" t="s">
        <v>2953</v>
      </c>
      <c r="X3495" s="65" t="s">
        <v>6161</v>
      </c>
      <c r="Y3495" s="6" t="s">
        <v>2953</v>
      </c>
    </row>
    <row r="3496" spans="2:25">
      <c r="B3496" s="451">
        <v>5830</v>
      </c>
      <c r="C3496" s="199"/>
      <c r="D3496" s="419" t="e">
        <v>#N/A</v>
      </c>
      <c r="E3496" s="6" t="s">
        <v>6169</v>
      </c>
      <c r="F3496" s="65">
        <v>15</v>
      </c>
      <c r="G3496" s="65" t="s">
        <v>731</v>
      </c>
      <c r="H3496" s="65" t="s">
        <v>3924</v>
      </c>
      <c r="J3496" s="65" t="s">
        <v>3792</v>
      </c>
      <c r="M3496" s="188">
        <v>775</v>
      </c>
      <c r="P3496" s="455" t="s">
        <v>3115</v>
      </c>
      <c r="R3496" s="260" t="s">
        <v>2953</v>
      </c>
      <c r="S3496" s="260" t="s">
        <v>2953</v>
      </c>
      <c r="X3496" s="65" t="s">
        <v>6161</v>
      </c>
      <c r="Y3496" s="6" t="s">
        <v>2953</v>
      </c>
    </row>
    <row r="3497" spans="2:25">
      <c r="B3497" s="451">
        <v>5831</v>
      </c>
      <c r="C3497" s="199"/>
      <c r="D3497" s="419" t="e">
        <v>#N/A</v>
      </c>
      <c r="E3497" s="6" t="s">
        <v>6170</v>
      </c>
      <c r="F3497" s="65">
        <v>15</v>
      </c>
      <c r="G3497" s="65" t="s">
        <v>731</v>
      </c>
      <c r="H3497" s="65" t="s">
        <v>3924</v>
      </c>
      <c r="J3497" s="65" t="s">
        <v>3792</v>
      </c>
      <c r="M3497" s="188">
        <v>775</v>
      </c>
      <c r="P3497" s="455" t="s">
        <v>3115</v>
      </c>
      <c r="R3497" s="260" t="s">
        <v>2953</v>
      </c>
      <c r="S3497" s="260" t="s">
        <v>2953</v>
      </c>
      <c r="X3497" s="65" t="s">
        <v>6161</v>
      </c>
      <c r="Y3497" s="6" t="s">
        <v>2953</v>
      </c>
    </row>
    <row r="3498" spans="2:25">
      <c r="B3498" s="451">
        <v>5832</v>
      </c>
      <c r="C3498" s="199"/>
      <c r="D3498" s="419" t="e">
        <v>#N/A</v>
      </c>
      <c r="E3498" s="6" t="s">
        <v>6171</v>
      </c>
      <c r="F3498" s="65">
        <v>15</v>
      </c>
      <c r="G3498" s="65" t="s">
        <v>731</v>
      </c>
      <c r="H3498" s="65" t="s">
        <v>3924</v>
      </c>
      <c r="J3498" s="65" t="s">
        <v>3792</v>
      </c>
      <c r="M3498" s="188">
        <v>775</v>
      </c>
      <c r="P3498" s="455" t="s">
        <v>3115</v>
      </c>
      <c r="R3498" s="260" t="s">
        <v>2953</v>
      </c>
      <c r="S3498" s="260" t="s">
        <v>2953</v>
      </c>
      <c r="X3498" s="65" t="s">
        <v>6161</v>
      </c>
      <c r="Y3498" s="6" t="s">
        <v>2953</v>
      </c>
    </row>
    <row r="3499" spans="2:25">
      <c r="B3499" s="451">
        <v>5833</v>
      </c>
      <c r="C3499" s="199"/>
      <c r="D3499" s="419" t="e">
        <v>#N/A</v>
      </c>
      <c r="E3499" s="6" t="s">
        <v>6172</v>
      </c>
      <c r="F3499" s="65">
        <v>15</v>
      </c>
      <c r="G3499" s="65" t="s">
        <v>731</v>
      </c>
      <c r="H3499" s="65" t="s">
        <v>3924</v>
      </c>
      <c r="J3499" s="65" t="s">
        <v>3792</v>
      </c>
      <c r="M3499" s="188">
        <v>775</v>
      </c>
      <c r="P3499" s="455" t="s">
        <v>3115</v>
      </c>
      <c r="R3499" s="260" t="s">
        <v>2953</v>
      </c>
      <c r="S3499" s="260" t="s">
        <v>2953</v>
      </c>
      <c r="X3499" s="65" t="s">
        <v>6161</v>
      </c>
      <c r="Y3499" s="6" t="s">
        <v>2953</v>
      </c>
    </row>
    <row r="3500" spans="2:25">
      <c r="B3500" s="451">
        <v>5834</v>
      </c>
      <c r="C3500" s="199"/>
      <c r="D3500" s="419" t="e">
        <v>#N/A</v>
      </c>
      <c r="E3500" s="6" t="s">
        <v>6173</v>
      </c>
      <c r="F3500" s="65">
        <v>15</v>
      </c>
      <c r="G3500" s="65" t="s">
        <v>731</v>
      </c>
      <c r="H3500" s="65" t="s">
        <v>3924</v>
      </c>
      <c r="J3500" s="65" t="s">
        <v>3792</v>
      </c>
      <c r="M3500" s="188">
        <v>775</v>
      </c>
      <c r="P3500" s="455" t="s">
        <v>3115</v>
      </c>
      <c r="R3500" s="260" t="s">
        <v>2953</v>
      </c>
      <c r="S3500" s="260" t="s">
        <v>2953</v>
      </c>
      <c r="X3500" s="65" t="s">
        <v>6161</v>
      </c>
      <c r="Y3500" s="6" t="s">
        <v>2953</v>
      </c>
    </row>
    <row r="3501" spans="2:25">
      <c r="B3501" s="451">
        <v>5835</v>
      </c>
      <c r="C3501" s="199"/>
      <c r="D3501" s="419" t="e">
        <v>#N/A</v>
      </c>
      <c r="E3501" s="6" t="s">
        <v>6174</v>
      </c>
      <c r="F3501" s="65">
        <v>15</v>
      </c>
      <c r="G3501" s="65" t="s">
        <v>731</v>
      </c>
      <c r="H3501" s="65" t="s">
        <v>3924</v>
      </c>
      <c r="J3501" s="65" t="s">
        <v>3792</v>
      </c>
      <c r="M3501" s="188">
        <v>775</v>
      </c>
      <c r="P3501" s="455" t="s">
        <v>3115</v>
      </c>
      <c r="R3501" s="260" t="s">
        <v>2953</v>
      </c>
      <c r="S3501" s="260" t="s">
        <v>2953</v>
      </c>
      <c r="X3501" s="65" t="s">
        <v>6161</v>
      </c>
      <c r="Y3501" s="6" t="s">
        <v>2953</v>
      </c>
    </row>
    <row r="3502" spans="2:25">
      <c r="B3502" s="451">
        <v>5836</v>
      </c>
      <c r="C3502" s="199"/>
      <c r="D3502" s="419" t="e">
        <v>#N/A</v>
      </c>
      <c r="E3502" s="6" t="s">
        <v>6175</v>
      </c>
      <c r="F3502" s="65">
        <v>15</v>
      </c>
      <c r="G3502" s="65" t="s">
        <v>731</v>
      </c>
      <c r="H3502" s="65" t="s">
        <v>3924</v>
      </c>
      <c r="J3502" s="65" t="s">
        <v>3792</v>
      </c>
      <c r="M3502" s="188">
        <v>775</v>
      </c>
      <c r="P3502" s="455" t="s">
        <v>3115</v>
      </c>
      <c r="R3502" s="260" t="s">
        <v>2953</v>
      </c>
      <c r="S3502" s="260" t="s">
        <v>2953</v>
      </c>
      <c r="X3502" s="65" t="s">
        <v>6161</v>
      </c>
      <c r="Y3502" s="6" t="s">
        <v>2953</v>
      </c>
    </row>
    <row r="3503" spans="2:25">
      <c r="B3503" s="451">
        <v>5837</v>
      </c>
      <c r="C3503" s="199"/>
      <c r="D3503" s="419" t="e">
        <v>#N/A</v>
      </c>
      <c r="E3503" s="6" t="s">
        <v>6176</v>
      </c>
      <c r="F3503" s="65">
        <v>15</v>
      </c>
      <c r="G3503" s="65" t="s">
        <v>731</v>
      </c>
      <c r="H3503" s="65" t="s">
        <v>3924</v>
      </c>
      <c r="J3503" s="65" t="s">
        <v>3792</v>
      </c>
      <c r="M3503" s="188">
        <v>775</v>
      </c>
      <c r="P3503" s="455" t="s">
        <v>3115</v>
      </c>
      <c r="R3503" s="260" t="s">
        <v>2953</v>
      </c>
      <c r="S3503" s="260" t="s">
        <v>2953</v>
      </c>
      <c r="X3503" s="65" t="s">
        <v>6161</v>
      </c>
      <c r="Y3503" s="6" t="s">
        <v>2953</v>
      </c>
    </row>
    <row r="3504" spans="2:25">
      <c r="B3504" s="451">
        <v>5838</v>
      </c>
      <c r="C3504" s="199"/>
      <c r="D3504" s="419" t="e">
        <v>#N/A</v>
      </c>
      <c r="E3504" s="6" t="s">
        <v>6177</v>
      </c>
      <c r="F3504" s="65">
        <v>15</v>
      </c>
      <c r="G3504" s="65" t="s">
        <v>731</v>
      </c>
      <c r="H3504" s="65" t="s">
        <v>3924</v>
      </c>
      <c r="J3504" s="65" t="s">
        <v>3792</v>
      </c>
      <c r="M3504" s="188">
        <v>775</v>
      </c>
      <c r="P3504" s="455" t="s">
        <v>3115</v>
      </c>
      <c r="R3504" s="260" t="s">
        <v>2953</v>
      </c>
      <c r="S3504" s="260" t="s">
        <v>2953</v>
      </c>
      <c r="X3504" s="65" t="s">
        <v>6161</v>
      </c>
      <c r="Y3504" s="6" t="s">
        <v>2953</v>
      </c>
    </row>
    <row r="3505" spans="2:25">
      <c r="B3505" s="451">
        <v>5839</v>
      </c>
      <c r="C3505" s="199"/>
      <c r="D3505" s="419" t="e">
        <v>#N/A</v>
      </c>
      <c r="E3505" s="6" t="s">
        <v>6178</v>
      </c>
      <c r="F3505" s="65">
        <v>15</v>
      </c>
      <c r="G3505" s="65" t="s">
        <v>731</v>
      </c>
      <c r="H3505" s="65" t="s">
        <v>3924</v>
      </c>
      <c r="J3505" s="65" t="s">
        <v>3792</v>
      </c>
      <c r="M3505" s="188">
        <v>775</v>
      </c>
      <c r="P3505" s="455" t="s">
        <v>3115</v>
      </c>
      <c r="R3505" s="260" t="s">
        <v>2953</v>
      </c>
      <c r="S3505" s="260" t="s">
        <v>2953</v>
      </c>
      <c r="X3505" s="65" t="s">
        <v>6161</v>
      </c>
      <c r="Y3505" s="6" t="s">
        <v>2953</v>
      </c>
    </row>
    <row r="3506" spans="2:25">
      <c r="B3506" s="451">
        <v>5840</v>
      </c>
      <c r="C3506" s="199"/>
      <c r="D3506" s="419" t="e">
        <v>#N/A</v>
      </c>
      <c r="E3506" s="6" t="s">
        <v>6179</v>
      </c>
      <c r="F3506" s="65">
        <v>15</v>
      </c>
      <c r="G3506" s="65" t="s">
        <v>731</v>
      </c>
      <c r="H3506" s="65" t="s">
        <v>3924</v>
      </c>
      <c r="J3506" s="65" t="s">
        <v>3792</v>
      </c>
      <c r="M3506" s="188">
        <v>775</v>
      </c>
      <c r="P3506" s="455" t="s">
        <v>3115</v>
      </c>
      <c r="R3506" s="260" t="s">
        <v>2953</v>
      </c>
      <c r="S3506" s="260" t="s">
        <v>2953</v>
      </c>
      <c r="X3506" s="65" t="s">
        <v>6161</v>
      </c>
      <c r="Y3506" s="6" t="s">
        <v>2953</v>
      </c>
    </row>
    <row r="3507" spans="2:25">
      <c r="B3507" s="451">
        <v>5841</v>
      </c>
      <c r="C3507" s="199"/>
      <c r="D3507" s="419" t="e">
        <v>#N/A</v>
      </c>
      <c r="E3507" s="6" t="s">
        <v>6180</v>
      </c>
      <c r="F3507" s="65">
        <v>15</v>
      </c>
      <c r="G3507" s="65" t="s">
        <v>731</v>
      </c>
      <c r="H3507" s="65" t="s">
        <v>3924</v>
      </c>
      <c r="J3507" s="65" t="s">
        <v>3792</v>
      </c>
      <c r="M3507" s="188">
        <v>775</v>
      </c>
      <c r="P3507" s="455" t="s">
        <v>3115</v>
      </c>
      <c r="R3507" s="260" t="s">
        <v>2953</v>
      </c>
      <c r="S3507" s="260" t="s">
        <v>2953</v>
      </c>
      <c r="X3507" s="65" t="s">
        <v>6161</v>
      </c>
      <c r="Y3507" s="6" t="s">
        <v>2953</v>
      </c>
    </row>
    <row r="3508" spans="2:25">
      <c r="B3508" s="451">
        <v>5842</v>
      </c>
      <c r="C3508" s="199"/>
      <c r="D3508" s="419" t="e">
        <v>#N/A</v>
      </c>
      <c r="E3508" s="6" t="s">
        <v>6181</v>
      </c>
      <c r="F3508" s="65">
        <v>15</v>
      </c>
      <c r="G3508" s="65" t="s">
        <v>731</v>
      </c>
      <c r="H3508" s="65" t="s">
        <v>3924</v>
      </c>
      <c r="J3508" s="65" t="s">
        <v>3792</v>
      </c>
      <c r="M3508" s="188">
        <v>775</v>
      </c>
      <c r="P3508" s="455" t="s">
        <v>3115</v>
      </c>
      <c r="R3508" s="260" t="s">
        <v>2953</v>
      </c>
      <c r="S3508" s="260" t="s">
        <v>2953</v>
      </c>
      <c r="X3508" s="65" t="s">
        <v>6161</v>
      </c>
      <c r="Y3508" s="6" t="s">
        <v>2953</v>
      </c>
    </row>
    <row r="3509" spans="2:25">
      <c r="B3509" s="451">
        <v>5843</v>
      </c>
      <c r="C3509" s="199"/>
      <c r="D3509" s="419" t="e">
        <v>#N/A</v>
      </c>
      <c r="E3509" s="6" t="s">
        <v>6182</v>
      </c>
      <c r="F3509" s="65">
        <v>15</v>
      </c>
      <c r="G3509" s="65" t="s">
        <v>731</v>
      </c>
      <c r="H3509" s="65" t="s">
        <v>3924</v>
      </c>
      <c r="J3509" s="65" t="s">
        <v>3792</v>
      </c>
      <c r="M3509" s="188">
        <v>775</v>
      </c>
      <c r="P3509" s="455" t="s">
        <v>3115</v>
      </c>
      <c r="R3509" s="260" t="s">
        <v>2953</v>
      </c>
      <c r="S3509" s="260" t="s">
        <v>2953</v>
      </c>
      <c r="X3509" s="65" t="s">
        <v>6161</v>
      </c>
      <c r="Y3509" s="6" t="s">
        <v>2953</v>
      </c>
    </row>
    <row r="3510" spans="2:25">
      <c r="B3510" s="451">
        <v>5844</v>
      </c>
      <c r="C3510" s="199"/>
      <c r="D3510" s="419" t="e">
        <v>#N/A</v>
      </c>
      <c r="E3510" s="6" t="s">
        <v>6183</v>
      </c>
      <c r="F3510" s="65">
        <v>15</v>
      </c>
      <c r="G3510" s="65" t="s">
        <v>731</v>
      </c>
      <c r="H3510" s="65" t="s">
        <v>3924</v>
      </c>
      <c r="J3510" s="65" t="s">
        <v>3792</v>
      </c>
      <c r="M3510" s="188">
        <v>775</v>
      </c>
      <c r="P3510" s="455" t="s">
        <v>3115</v>
      </c>
      <c r="R3510" s="260" t="s">
        <v>2953</v>
      </c>
      <c r="S3510" s="260" t="s">
        <v>2953</v>
      </c>
      <c r="X3510" s="65" t="s">
        <v>6161</v>
      </c>
      <c r="Y3510" s="6" t="s">
        <v>2953</v>
      </c>
    </row>
    <row r="3511" spans="2:25">
      <c r="B3511" s="451">
        <v>5845</v>
      </c>
      <c r="C3511" s="199"/>
      <c r="D3511" s="419" t="e">
        <v>#N/A</v>
      </c>
      <c r="E3511" s="6" t="s">
        <v>6184</v>
      </c>
      <c r="F3511" s="65">
        <v>15</v>
      </c>
      <c r="G3511" s="65" t="s">
        <v>731</v>
      </c>
      <c r="H3511" s="65" t="s">
        <v>3924</v>
      </c>
      <c r="J3511" s="65" t="s">
        <v>3792</v>
      </c>
      <c r="M3511" s="188">
        <v>775</v>
      </c>
      <c r="P3511" s="455" t="s">
        <v>3115</v>
      </c>
      <c r="R3511" s="260" t="s">
        <v>2953</v>
      </c>
      <c r="S3511" s="260" t="s">
        <v>2953</v>
      </c>
      <c r="X3511" s="65" t="s">
        <v>6161</v>
      </c>
      <c r="Y3511" s="6" t="s">
        <v>2953</v>
      </c>
    </row>
    <row r="3512" spans="2:25">
      <c r="B3512" s="451">
        <v>5846</v>
      </c>
      <c r="C3512" s="199"/>
      <c r="D3512" s="419" t="e">
        <v>#N/A</v>
      </c>
      <c r="E3512" s="6" t="s">
        <v>6185</v>
      </c>
      <c r="F3512" s="65">
        <v>15</v>
      </c>
      <c r="G3512" s="65" t="s">
        <v>731</v>
      </c>
      <c r="H3512" s="65" t="s">
        <v>3924</v>
      </c>
      <c r="J3512" s="65" t="s">
        <v>3792</v>
      </c>
      <c r="M3512" s="188">
        <v>775</v>
      </c>
      <c r="P3512" s="455" t="s">
        <v>3115</v>
      </c>
      <c r="R3512" s="260" t="s">
        <v>2953</v>
      </c>
      <c r="S3512" s="260" t="s">
        <v>2953</v>
      </c>
      <c r="X3512" s="65" t="s">
        <v>6161</v>
      </c>
      <c r="Y3512" s="6" t="s">
        <v>2953</v>
      </c>
    </row>
    <row r="3513" spans="2:25">
      <c r="B3513" s="451">
        <v>5847</v>
      </c>
      <c r="C3513" s="199"/>
      <c r="D3513" s="419" t="e">
        <v>#N/A</v>
      </c>
      <c r="E3513" s="6" t="s">
        <v>6186</v>
      </c>
      <c r="F3513" s="65">
        <v>15</v>
      </c>
      <c r="G3513" s="65" t="s">
        <v>731</v>
      </c>
      <c r="H3513" s="65" t="s">
        <v>3924</v>
      </c>
      <c r="J3513" s="65" t="s">
        <v>3792</v>
      </c>
      <c r="M3513" s="188">
        <v>775</v>
      </c>
      <c r="P3513" s="455" t="s">
        <v>3115</v>
      </c>
      <c r="R3513" s="260" t="s">
        <v>2953</v>
      </c>
      <c r="S3513" s="260" t="s">
        <v>2953</v>
      </c>
      <c r="X3513" s="65" t="s">
        <v>6161</v>
      </c>
      <c r="Y3513" s="6" t="s">
        <v>2953</v>
      </c>
    </row>
    <row r="3514" spans="2:25">
      <c r="B3514" s="451">
        <v>5848</v>
      </c>
      <c r="C3514" s="199"/>
      <c r="D3514" s="419" t="e">
        <v>#N/A</v>
      </c>
      <c r="E3514" s="6" t="s">
        <v>6187</v>
      </c>
      <c r="F3514" s="65">
        <v>15</v>
      </c>
      <c r="G3514" s="65" t="s">
        <v>731</v>
      </c>
      <c r="H3514" s="65" t="s">
        <v>3924</v>
      </c>
      <c r="J3514" s="65" t="s">
        <v>3792</v>
      </c>
      <c r="M3514" s="188">
        <v>775</v>
      </c>
      <c r="P3514" s="455" t="s">
        <v>3115</v>
      </c>
      <c r="R3514" s="260" t="s">
        <v>2953</v>
      </c>
      <c r="S3514" s="260" t="s">
        <v>2953</v>
      </c>
      <c r="X3514" s="65" t="s">
        <v>6161</v>
      </c>
      <c r="Y3514" s="6" t="s">
        <v>2953</v>
      </c>
    </row>
    <row r="3515" spans="2:25">
      <c r="B3515" s="451">
        <v>5849</v>
      </c>
      <c r="C3515" s="199"/>
      <c r="D3515" s="419" t="e">
        <v>#N/A</v>
      </c>
      <c r="E3515" s="6" t="s">
        <v>6188</v>
      </c>
      <c r="F3515" s="65">
        <v>15</v>
      </c>
      <c r="G3515" s="65" t="s">
        <v>731</v>
      </c>
      <c r="H3515" s="65" t="s">
        <v>3924</v>
      </c>
      <c r="J3515" s="65" t="s">
        <v>3792</v>
      </c>
      <c r="M3515" s="188">
        <v>775</v>
      </c>
      <c r="P3515" s="455" t="s">
        <v>3115</v>
      </c>
      <c r="R3515" s="260" t="s">
        <v>2953</v>
      </c>
      <c r="S3515" s="260" t="s">
        <v>2953</v>
      </c>
      <c r="X3515" s="65" t="s">
        <v>6161</v>
      </c>
      <c r="Y3515" s="6" t="s">
        <v>2953</v>
      </c>
    </row>
    <row r="3516" spans="2:25">
      <c r="B3516" s="451">
        <v>5850</v>
      </c>
      <c r="C3516" s="199"/>
      <c r="D3516" s="419" t="e">
        <v>#N/A</v>
      </c>
      <c r="E3516" s="6" t="s">
        <v>6189</v>
      </c>
      <c r="F3516" s="65">
        <v>15</v>
      </c>
      <c r="G3516" s="65" t="s">
        <v>731</v>
      </c>
      <c r="H3516" s="65" t="s">
        <v>3924</v>
      </c>
      <c r="J3516" s="65" t="s">
        <v>3792</v>
      </c>
      <c r="M3516" s="188">
        <v>775</v>
      </c>
      <c r="P3516" s="455" t="s">
        <v>3115</v>
      </c>
      <c r="R3516" s="260" t="s">
        <v>2953</v>
      </c>
      <c r="S3516" s="260" t="s">
        <v>2953</v>
      </c>
      <c r="X3516" s="65" t="s">
        <v>6161</v>
      </c>
      <c r="Y3516" s="6" t="s">
        <v>2953</v>
      </c>
    </row>
    <row r="3517" spans="2:25">
      <c r="B3517" s="451">
        <v>5851</v>
      </c>
      <c r="C3517" s="199"/>
      <c r="D3517" s="419" t="e">
        <v>#N/A</v>
      </c>
      <c r="E3517" s="6" t="s">
        <v>6190</v>
      </c>
      <c r="F3517" s="65">
        <v>15</v>
      </c>
      <c r="G3517" s="65" t="s">
        <v>731</v>
      </c>
      <c r="H3517" s="65" t="s">
        <v>3924</v>
      </c>
      <c r="J3517" s="65" t="s">
        <v>3792</v>
      </c>
      <c r="M3517" s="188">
        <v>775</v>
      </c>
      <c r="P3517" s="455" t="s">
        <v>3115</v>
      </c>
      <c r="R3517" s="260" t="s">
        <v>2953</v>
      </c>
      <c r="S3517" s="260" t="s">
        <v>2953</v>
      </c>
      <c r="X3517" s="65" t="s">
        <v>6161</v>
      </c>
      <c r="Y3517" s="6" t="s">
        <v>2953</v>
      </c>
    </row>
    <row r="3518" spans="2:25">
      <c r="B3518" s="451">
        <v>5852</v>
      </c>
      <c r="C3518" s="199"/>
      <c r="D3518" s="419" t="e">
        <v>#N/A</v>
      </c>
      <c r="E3518" s="6" t="s">
        <v>6191</v>
      </c>
      <c r="F3518" s="65">
        <v>15</v>
      </c>
      <c r="G3518" s="65" t="s">
        <v>731</v>
      </c>
      <c r="H3518" s="65" t="s">
        <v>3924</v>
      </c>
      <c r="J3518" s="65" t="s">
        <v>3792</v>
      </c>
      <c r="M3518" s="188">
        <v>775</v>
      </c>
      <c r="P3518" s="455" t="s">
        <v>3115</v>
      </c>
      <c r="R3518" s="260" t="s">
        <v>2953</v>
      </c>
      <c r="S3518" s="260" t="s">
        <v>2953</v>
      </c>
      <c r="X3518" s="65" t="s">
        <v>6161</v>
      </c>
      <c r="Y3518" s="6" t="s">
        <v>2953</v>
      </c>
    </row>
    <row r="3519" spans="2:25">
      <c r="B3519" s="451">
        <v>5853</v>
      </c>
      <c r="C3519" s="199"/>
      <c r="D3519" s="419" t="e">
        <v>#N/A</v>
      </c>
      <c r="E3519" s="6" t="s">
        <v>6192</v>
      </c>
      <c r="F3519" s="65">
        <v>15</v>
      </c>
      <c r="G3519" s="65" t="s">
        <v>731</v>
      </c>
      <c r="H3519" s="65" t="s">
        <v>3924</v>
      </c>
      <c r="J3519" s="65" t="s">
        <v>3792</v>
      </c>
      <c r="M3519" s="188">
        <v>775</v>
      </c>
      <c r="P3519" s="455" t="s">
        <v>3115</v>
      </c>
      <c r="R3519" s="260" t="s">
        <v>2953</v>
      </c>
      <c r="S3519" s="260" t="s">
        <v>2953</v>
      </c>
      <c r="X3519" s="65" t="s">
        <v>6161</v>
      </c>
      <c r="Y3519" s="6" t="s">
        <v>2953</v>
      </c>
    </row>
    <row r="3520" spans="2:25">
      <c r="B3520" s="451">
        <v>5854</v>
      </c>
      <c r="C3520" s="199"/>
      <c r="D3520" s="419" t="e">
        <v>#N/A</v>
      </c>
      <c r="E3520" s="6" t="s">
        <v>6193</v>
      </c>
      <c r="F3520" s="65">
        <v>15</v>
      </c>
      <c r="G3520" s="65" t="s">
        <v>731</v>
      </c>
      <c r="H3520" s="65" t="s">
        <v>3924</v>
      </c>
      <c r="J3520" s="65" t="s">
        <v>3792</v>
      </c>
      <c r="M3520" s="188">
        <v>775</v>
      </c>
      <c r="P3520" s="455" t="s">
        <v>3115</v>
      </c>
      <c r="R3520" s="260" t="s">
        <v>2953</v>
      </c>
      <c r="S3520" s="260" t="s">
        <v>2953</v>
      </c>
      <c r="X3520" s="65" t="s">
        <v>6161</v>
      </c>
      <c r="Y3520" s="6" t="s">
        <v>2953</v>
      </c>
    </row>
    <row r="3521" spans="2:25">
      <c r="B3521" s="451">
        <v>5855</v>
      </c>
      <c r="C3521" s="199"/>
      <c r="D3521" s="419" t="e">
        <v>#N/A</v>
      </c>
      <c r="E3521" s="6" t="s">
        <v>6194</v>
      </c>
      <c r="F3521" s="65">
        <v>15</v>
      </c>
      <c r="G3521" s="65" t="s">
        <v>731</v>
      </c>
      <c r="H3521" s="65" t="s">
        <v>3924</v>
      </c>
      <c r="J3521" s="65" t="s">
        <v>3792</v>
      </c>
      <c r="M3521" s="188">
        <v>775</v>
      </c>
      <c r="P3521" s="455" t="s">
        <v>3115</v>
      </c>
      <c r="R3521" s="260" t="s">
        <v>2953</v>
      </c>
      <c r="S3521" s="260" t="s">
        <v>2953</v>
      </c>
      <c r="X3521" s="65" t="s">
        <v>6161</v>
      </c>
      <c r="Y3521" s="6" t="s">
        <v>2953</v>
      </c>
    </row>
    <row r="3522" spans="2:25">
      <c r="B3522" s="451">
        <v>5856</v>
      </c>
      <c r="C3522" s="199"/>
      <c r="D3522" s="419" t="e">
        <v>#N/A</v>
      </c>
      <c r="E3522" s="6" t="s">
        <v>6195</v>
      </c>
      <c r="F3522" s="65">
        <v>15</v>
      </c>
      <c r="G3522" s="65" t="s">
        <v>731</v>
      </c>
      <c r="H3522" s="65" t="s">
        <v>3924</v>
      </c>
      <c r="J3522" s="65" t="s">
        <v>3792</v>
      </c>
      <c r="M3522" s="188">
        <v>775</v>
      </c>
      <c r="P3522" s="455" t="s">
        <v>3115</v>
      </c>
      <c r="R3522" s="260" t="s">
        <v>2953</v>
      </c>
      <c r="S3522" s="260" t="s">
        <v>2953</v>
      </c>
      <c r="X3522" s="65" t="s">
        <v>6161</v>
      </c>
      <c r="Y3522" s="6" t="s">
        <v>2953</v>
      </c>
    </row>
    <row r="3523" spans="2:25">
      <c r="B3523" s="451">
        <v>5857</v>
      </c>
      <c r="C3523" s="199"/>
      <c r="D3523" s="419" t="e">
        <v>#N/A</v>
      </c>
      <c r="E3523" s="6" t="s">
        <v>6196</v>
      </c>
      <c r="F3523" s="65">
        <v>15</v>
      </c>
      <c r="G3523" s="65" t="s">
        <v>731</v>
      </c>
      <c r="H3523" s="65" t="s">
        <v>3924</v>
      </c>
      <c r="J3523" s="65" t="s">
        <v>3792</v>
      </c>
      <c r="M3523" s="188">
        <v>775</v>
      </c>
      <c r="P3523" s="455" t="s">
        <v>3115</v>
      </c>
      <c r="R3523" s="260" t="s">
        <v>2953</v>
      </c>
      <c r="S3523" s="260" t="s">
        <v>2953</v>
      </c>
      <c r="X3523" s="65" t="s">
        <v>6161</v>
      </c>
      <c r="Y3523" s="6" t="s">
        <v>2953</v>
      </c>
    </row>
    <row r="3524" spans="2:25">
      <c r="B3524" s="451">
        <v>5858</v>
      </c>
      <c r="C3524" s="199"/>
      <c r="D3524" s="419" t="e">
        <v>#N/A</v>
      </c>
      <c r="E3524" s="6" t="s">
        <v>6197</v>
      </c>
      <c r="F3524" s="65">
        <v>15</v>
      </c>
      <c r="G3524" s="65" t="s">
        <v>731</v>
      </c>
      <c r="H3524" s="65" t="s">
        <v>3924</v>
      </c>
      <c r="J3524" s="65" t="s">
        <v>3792</v>
      </c>
      <c r="M3524" s="188">
        <v>775</v>
      </c>
      <c r="P3524" s="455" t="s">
        <v>3115</v>
      </c>
      <c r="R3524" s="260" t="s">
        <v>2953</v>
      </c>
      <c r="S3524" s="260" t="s">
        <v>2953</v>
      </c>
      <c r="X3524" s="65" t="s">
        <v>6161</v>
      </c>
      <c r="Y3524" s="6" t="s">
        <v>2953</v>
      </c>
    </row>
    <row r="3525" spans="2:25">
      <c r="B3525" s="451">
        <v>5859</v>
      </c>
      <c r="C3525" s="199"/>
      <c r="D3525" s="419" t="e">
        <v>#N/A</v>
      </c>
      <c r="E3525" s="6" t="s">
        <v>6198</v>
      </c>
      <c r="F3525" s="65">
        <v>15</v>
      </c>
      <c r="G3525" s="65" t="s">
        <v>731</v>
      </c>
      <c r="H3525" s="65" t="s">
        <v>3924</v>
      </c>
      <c r="J3525" s="65" t="s">
        <v>3792</v>
      </c>
      <c r="M3525" s="188">
        <v>775</v>
      </c>
      <c r="P3525" s="455" t="s">
        <v>3115</v>
      </c>
      <c r="R3525" s="260" t="s">
        <v>2953</v>
      </c>
      <c r="S3525" s="260" t="s">
        <v>2953</v>
      </c>
      <c r="X3525" s="65" t="s">
        <v>6161</v>
      </c>
      <c r="Y3525" s="6" t="s">
        <v>2953</v>
      </c>
    </row>
    <row r="3526" spans="2:25">
      <c r="B3526" s="451">
        <v>5860</v>
      </c>
      <c r="C3526" s="199"/>
      <c r="D3526" s="419" t="e">
        <v>#N/A</v>
      </c>
      <c r="E3526" s="6" t="s">
        <v>6199</v>
      </c>
      <c r="F3526" s="65">
        <v>15</v>
      </c>
      <c r="G3526" s="65" t="s">
        <v>731</v>
      </c>
      <c r="H3526" s="65" t="s">
        <v>3924</v>
      </c>
      <c r="J3526" s="65" t="s">
        <v>3792</v>
      </c>
      <c r="M3526" s="188">
        <v>775</v>
      </c>
      <c r="P3526" s="455" t="s">
        <v>3115</v>
      </c>
      <c r="R3526" s="260" t="s">
        <v>2953</v>
      </c>
      <c r="S3526" s="260" t="s">
        <v>2953</v>
      </c>
      <c r="X3526" s="65" t="s">
        <v>6161</v>
      </c>
      <c r="Y3526" s="6" t="s">
        <v>2953</v>
      </c>
    </row>
    <row r="3527" spans="2:25">
      <c r="B3527" s="451">
        <v>5861</v>
      </c>
      <c r="C3527" s="199"/>
      <c r="D3527" s="419" t="e">
        <v>#N/A</v>
      </c>
      <c r="E3527" s="6" t="s">
        <v>6200</v>
      </c>
      <c r="F3527" s="65">
        <v>15</v>
      </c>
      <c r="G3527" s="65" t="s">
        <v>731</v>
      </c>
      <c r="H3527" s="65" t="s">
        <v>3924</v>
      </c>
      <c r="J3527" s="65" t="s">
        <v>3792</v>
      </c>
      <c r="M3527" s="188">
        <v>775</v>
      </c>
      <c r="P3527" s="455" t="s">
        <v>3115</v>
      </c>
      <c r="R3527" s="260" t="s">
        <v>2953</v>
      </c>
      <c r="S3527" s="260" t="s">
        <v>2953</v>
      </c>
      <c r="X3527" s="65" t="s">
        <v>6161</v>
      </c>
      <c r="Y3527" s="6" t="s">
        <v>2953</v>
      </c>
    </row>
    <row r="3528" spans="2:25">
      <c r="B3528" s="451">
        <v>5862</v>
      </c>
      <c r="C3528" s="199"/>
      <c r="D3528" s="419" t="e">
        <v>#N/A</v>
      </c>
      <c r="E3528" s="6" t="s">
        <v>6201</v>
      </c>
      <c r="F3528" s="65">
        <v>15</v>
      </c>
      <c r="G3528" s="65" t="s">
        <v>731</v>
      </c>
      <c r="H3528" s="65" t="s">
        <v>3924</v>
      </c>
      <c r="J3528" s="65" t="s">
        <v>3792</v>
      </c>
      <c r="M3528" s="188">
        <v>775</v>
      </c>
      <c r="P3528" s="455" t="s">
        <v>3115</v>
      </c>
      <c r="R3528" s="260" t="s">
        <v>2953</v>
      </c>
      <c r="S3528" s="260" t="s">
        <v>2953</v>
      </c>
      <c r="X3528" s="65" t="s">
        <v>6161</v>
      </c>
      <c r="Y3528" s="6" t="s">
        <v>2953</v>
      </c>
    </row>
    <row r="3529" spans="2:25">
      <c r="B3529" s="451">
        <v>5863</v>
      </c>
      <c r="C3529" s="199"/>
      <c r="D3529" s="419" t="e">
        <v>#N/A</v>
      </c>
      <c r="E3529" s="6" t="s">
        <v>6202</v>
      </c>
      <c r="F3529" s="65">
        <v>15</v>
      </c>
      <c r="G3529" s="65" t="s">
        <v>731</v>
      </c>
      <c r="H3529" s="65" t="s">
        <v>3924</v>
      </c>
      <c r="J3529" s="65" t="s">
        <v>3792</v>
      </c>
      <c r="M3529" s="188">
        <v>775</v>
      </c>
      <c r="P3529" s="455" t="s">
        <v>3115</v>
      </c>
      <c r="R3529" s="260" t="s">
        <v>2953</v>
      </c>
      <c r="S3529" s="260" t="s">
        <v>2953</v>
      </c>
      <c r="X3529" s="65" t="s">
        <v>6161</v>
      </c>
      <c r="Y3529" s="6" t="s">
        <v>2953</v>
      </c>
    </row>
    <row r="3530" spans="2:25">
      <c r="B3530" s="451">
        <v>5864</v>
      </c>
      <c r="C3530" s="199"/>
      <c r="D3530" s="419" t="e">
        <v>#N/A</v>
      </c>
      <c r="E3530" s="6" t="s">
        <v>6203</v>
      </c>
      <c r="F3530" s="65">
        <v>15</v>
      </c>
      <c r="G3530" s="65" t="s">
        <v>731</v>
      </c>
      <c r="H3530" s="65" t="s">
        <v>3924</v>
      </c>
      <c r="J3530" s="65" t="s">
        <v>3792</v>
      </c>
      <c r="M3530" s="188">
        <v>775</v>
      </c>
      <c r="P3530" s="455" t="s">
        <v>3115</v>
      </c>
      <c r="R3530" s="260" t="s">
        <v>2953</v>
      </c>
      <c r="S3530" s="260" t="s">
        <v>2953</v>
      </c>
      <c r="X3530" s="65" t="s">
        <v>6161</v>
      </c>
      <c r="Y3530" s="6" t="s">
        <v>2953</v>
      </c>
    </row>
    <row r="3531" spans="2:25">
      <c r="B3531" s="451">
        <v>5865</v>
      </c>
      <c r="C3531" s="199"/>
      <c r="D3531" s="419" t="e">
        <v>#N/A</v>
      </c>
      <c r="E3531" s="6" t="s">
        <v>6204</v>
      </c>
      <c r="F3531" s="65">
        <v>15</v>
      </c>
      <c r="G3531" s="65" t="s">
        <v>731</v>
      </c>
      <c r="H3531" s="65" t="s">
        <v>3924</v>
      </c>
      <c r="J3531" s="65" t="s">
        <v>3792</v>
      </c>
      <c r="M3531" s="188">
        <v>775</v>
      </c>
      <c r="P3531" s="455" t="s">
        <v>3115</v>
      </c>
      <c r="R3531" s="260" t="s">
        <v>2953</v>
      </c>
      <c r="S3531" s="260" t="s">
        <v>2953</v>
      </c>
      <c r="X3531" s="65" t="s">
        <v>6161</v>
      </c>
      <c r="Y3531" s="6" t="s">
        <v>2953</v>
      </c>
    </row>
    <row r="3532" spans="2:25">
      <c r="B3532" s="451">
        <v>5866</v>
      </c>
      <c r="C3532" s="199"/>
      <c r="D3532" s="419" t="e">
        <v>#N/A</v>
      </c>
      <c r="E3532" s="6" t="s">
        <v>6205</v>
      </c>
      <c r="F3532" s="65">
        <v>15</v>
      </c>
      <c r="G3532" s="65" t="s">
        <v>731</v>
      </c>
      <c r="H3532" s="65" t="s">
        <v>3924</v>
      </c>
      <c r="J3532" s="65" t="s">
        <v>3792</v>
      </c>
      <c r="M3532" s="188">
        <v>775</v>
      </c>
      <c r="P3532" s="455" t="s">
        <v>3115</v>
      </c>
      <c r="R3532" s="260" t="s">
        <v>2953</v>
      </c>
      <c r="S3532" s="260" t="s">
        <v>2953</v>
      </c>
      <c r="X3532" s="65" t="s">
        <v>6161</v>
      </c>
      <c r="Y3532" s="6" t="s">
        <v>2953</v>
      </c>
    </row>
    <row r="3533" spans="2:25">
      <c r="B3533" s="451">
        <v>5867</v>
      </c>
      <c r="C3533" s="199"/>
      <c r="D3533" s="419" t="e">
        <v>#N/A</v>
      </c>
      <c r="E3533" s="6" t="s">
        <v>6206</v>
      </c>
      <c r="F3533" s="65">
        <v>15</v>
      </c>
      <c r="G3533" s="65" t="s">
        <v>731</v>
      </c>
      <c r="H3533" s="65" t="s">
        <v>3924</v>
      </c>
      <c r="J3533" s="65" t="s">
        <v>3792</v>
      </c>
      <c r="M3533" s="188">
        <v>775</v>
      </c>
      <c r="P3533" s="455" t="s">
        <v>3115</v>
      </c>
      <c r="R3533" s="260" t="s">
        <v>2953</v>
      </c>
      <c r="S3533" s="260" t="s">
        <v>2953</v>
      </c>
      <c r="X3533" s="65" t="s">
        <v>6161</v>
      </c>
      <c r="Y3533" s="6" t="s">
        <v>2953</v>
      </c>
    </row>
    <row r="3534" spans="2:25">
      <c r="B3534" s="451">
        <v>5868</v>
      </c>
      <c r="C3534" s="199"/>
      <c r="D3534" s="419" t="e">
        <v>#N/A</v>
      </c>
      <c r="E3534" s="6" t="s">
        <v>6207</v>
      </c>
      <c r="F3534" s="65">
        <v>15</v>
      </c>
      <c r="G3534" s="65" t="s">
        <v>731</v>
      </c>
      <c r="H3534" s="65" t="s">
        <v>3924</v>
      </c>
      <c r="J3534" s="65" t="s">
        <v>3792</v>
      </c>
      <c r="M3534" s="188">
        <v>775</v>
      </c>
      <c r="P3534" s="455" t="s">
        <v>3115</v>
      </c>
      <c r="R3534" s="260" t="s">
        <v>2953</v>
      </c>
      <c r="S3534" s="260" t="s">
        <v>2953</v>
      </c>
      <c r="X3534" s="65" t="s">
        <v>6161</v>
      </c>
      <c r="Y3534" s="6" t="s">
        <v>2953</v>
      </c>
    </row>
    <row r="3535" spans="2:25">
      <c r="B3535" s="451">
        <v>5869</v>
      </c>
      <c r="C3535" s="199"/>
      <c r="D3535" s="419" t="e">
        <v>#N/A</v>
      </c>
      <c r="E3535" s="6" t="s">
        <v>6208</v>
      </c>
      <c r="F3535" s="65">
        <v>15</v>
      </c>
      <c r="G3535" s="65" t="s">
        <v>731</v>
      </c>
      <c r="H3535" s="65" t="s">
        <v>3924</v>
      </c>
      <c r="J3535" s="65" t="s">
        <v>3792</v>
      </c>
      <c r="M3535" s="188">
        <v>775</v>
      </c>
      <c r="P3535" s="455" t="s">
        <v>3115</v>
      </c>
      <c r="R3535" s="260" t="s">
        <v>2953</v>
      </c>
      <c r="S3535" s="260" t="s">
        <v>2953</v>
      </c>
      <c r="X3535" s="65" t="s">
        <v>6161</v>
      </c>
      <c r="Y3535" s="6" t="s">
        <v>2953</v>
      </c>
    </row>
    <row r="3536" spans="2:25">
      <c r="B3536" s="451">
        <v>5870</v>
      </c>
      <c r="C3536" s="199"/>
      <c r="D3536" s="419" t="e">
        <v>#N/A</v>
      </c>
      <c r="E3536" s="6" t="s">
        <v>6209</v>
      </c>
      <c r="F3536" s="65">
        <v>15</v>
      </c>
      <c r="G3536" s="65" t="s">
        <v>731</v>
      </c>
      <c r="H3536" s="65" t="s">
        <v>3924</v>
      </c>
      <c r="J3536" s="65" t="s">
        <v>3792</v>
      </c>
      <c r="M3536" s="188">
        <v>775</v>
      </c>
      <c r="P3536" s="455" t="s">
        <v>3115</v>
      </c>
      <c r="R3536" s="260" t="s">
        <v>2953</v>
      </c>
      <c r="S3536" s="260" t="s">
        <v>2953</v>
      </c>
      <c r="X3536" s="65" t="s">
        <v>6161</v>
      </c>
      <c r="Y3536" s="6" t="s">
        <v>2953</v>
      </c>
    </row>
    <row r="3537" spans="2:25">
      <c r="B3537" s="451">
        <v>5871</v>
      </c>
      <c r="C3537" s="199"/>
      <c r="D3537" s="419" t="e">
        <v>#N/A</v>
      </c>
      <c r="E3537" s="6" t="s">
        <v>6210</v>
      </c>
      <c r="F3537" s="65">
        <v>15</v>
      </c>
      <c r="G3537" s="65" t="s">
        <v>731</v>
      </c>
      <c r="H3537" s="65" t="s">
        <v>3924</v>
      </c>
      <c r="J3537" s="65" t="s">
        <v>3792</v>
      </c>
      <c r="M3537" s="188">
        <v>775</v>
      </c>
      <c r="P3537" s="455" t="s">
        <v>3115</v>
      </c>
      <c r="R3537" s="260" t="s">
        <v>2953</v>
      </c>
      <c r="S3537" s="260" t="s">
        <v>2953</v>
      </c>
      <c r="X3537" s="65" t="s">
        <v>6161</v>
      </c>
      <c r="Y3537" s="6" t="s">
        <v>2953</v>
      </c>
    </row>
    <row r="3538" spans="2:25">
      <c r="B3538" s="451">
        <v>5872</v>
      </c>
      <c r="C3538" s="199"/>
      <c r="D3538" s="419" t="e">
        <v>#N/A</v>
      </c>
      <c r="E3538" s="6" t="s">
        <v>6211</v>
      </c>
      <c r="F3538" s="65">
        <v>15</v>
      </c>
      <c r="G3538" s="65" t="s">
        <v>731</v>
      </c>
      <c r="H3538" s="65" t="s">
        <v>3924</v>
      </c>
      <c r="J3538" s="65" t="s">
        <v>3792</v>
      </c>
      <c r="M3538" s="188">
        <v>775</v>
      </c>
      <c r="P3538" s="455" t="s">
        <v>3115</v>
      </c>
      <c r="R3538" s="260" t="s">
        <v>2953</v>
      </c>
      <c r="S3538" s="260" t="s">
        <v>2953</v>
      </c>
      <c r="X3538" s="65" t="s">
        <v>6161</v>
      </c>
      <c r="Y3538" s="6" t="s">
        <v>2953</v>
      </c>
    </row>
    <row r="3539" spans="2:25">
      <c r="B3539" s="451">
        <v>5873</v>
      </c>
      <c r="C3539" s="199"/>
      <c r="D3539" s="419" t="e">
        <v>#N/A</v>
      </c>
      <c r="E3539" s="6" t="s">
        <v>6212</v>
      </c>
      <c r="F3539" s="65">
        <v>15</v>
      </c>
      <c r="G3539" s="65" t="s">
        <v>731</v>
      </c>
      <c r="H3539" s="65" t="s">
        <v>3924</v>
      </c>
      <c r="J3539" s="65" t="s">
        <v>3792</v>
      </c>
      <c r="M3539" s="188">
        <v>775</v>
      </c>
      <c r="P3539" s="455" t="s">
        <v>3115</v>
      </c>
      <c r="R3539" s="260" t="s">
        <v>2953</v>
      </c>
      <c r="S3539" s="260" t="s">
        <v>2953</v>
      </c>
      <c r="X3539" s="65" t="s">
        <v>6161</v>
      </c>
      <c r="Y3539" s="6" t="s">
        <v>2953</v>
      </c>
    </row>
    <row r="3540" spans="2:25">
      <c r="B3540" s="451">
        <v>5874</v>
      </c>
      <c r="C3540" s="199"/>
      <c r="D3540" s="419" t="e">
        <v>#N/A</v>
      </c>
      <c r="E3540" s="6" t="s">
        <v>6213</v>
      </c>
      <c r="F3540" s="65">
        <v>15</v>
      </c>
      <c r="G3540" s="65" t="s">
        <v>731</v>
      </c>
      <c r="H3540" s="65" t="s">
        <v>3924</v>
      </c>
      <c r="J3540" s="65" t="s">
        <v>3792</v>
      </c>
      <c r="M3540" s="188">
        <v>775</v>
      </c>
      <c r="P3540" s="455" t="s">
        <v>3115</v>
      </c>
      <c r="R3540" s="260" t="s">
        <v>2953</v>
      </c>
      <c r="S3540" s="260" t="s">
        <v>2953</v>
      </c>
      <c r="X3540" s="65" t="s">
        <v>6161</v>
      </c>
      <c r="Y3540" s="6" t="s">
        <v>2953</v>
      </c>
    </row>
    <row r="3541" spans="2:25">
      <c r="B3541" s="451">
        <v>5875</v>
      </c>
      <c r="C3541" s="199"/>
      <c r="D3541" s="419" t="e">
        <v>#N/A</v>
      </c>
      <c r="E3541" s="6" t="s">
        <v>6214</v>
      </c>
      <c r="F3541" s="65">
        <v>15</v>
      </c>
      <c r="G3541" s="65" t="s">
        <v>731</v>
      </c>
      <c r="H3541" s="65" t="s">
        <v>3924</v>
      </c>
      <c r="J3541" s="65" t="s">
        <v>3792</v>
      </c>
      <c r="M3541" s="188">
        <v>775</v>
      </c>
      <c r="P3541" s="455" t="s">
        <v>3115</v>
      </c>
      <c r="R3541" s="260" t="s">
        <v>2953</v>
      </c>
      <c r="S3541" s="260" t="s">
        <v>2953</v>
      </c>
      <c r="X3541" s="65" t="s">
        <v>6161</v>
      </c>
      <c r="Y3541" s="6" t="s">
        <v>2953</v>
      </c>
    </row>
    <row r="3542" spans="2:25">
      <c r="B3542" s="451">
        <v>5876</v>
      </c>
      <c r="C3542" s="199"/>
      <c r="D3542" s="419" t="e">
        <v>#N/A</v>
      </c>
      <c r="E3542" s="6" t="s">
        <v>6215</v>
      </c>
      <c r="F3542" s="65">
        <v>15</v>
      </c>
      <c r="G3542" s="65" t="s">
        <v>731</v>
      </c>
      <c r="H3542" s="65" t="s">
        <v>3924</v>
      </c>
      <c r="J3542" s="65" t="s">
        <v>3792</v>
      </c>
      <c r="M3542" s="188">
        <v>775</v>
      </c>
      <c r="P3542" s="455" t="s">
        <v>3115</v>
      </c>
      <c r="R3542" s="260" t="s">
        <v>2953</v>
      </c>
      <c r="S3542" s="260" t="s">
        <v>2953</v>
      </c>
      <c r="X3542" s="65" t="s">
        <v>6161</v>
      </c>
      <c r="Y3542" s="6" t="s">
        <v>2953</v>
      </c>
    </row>
    <row r="3543" spans="2:25">
      <c r="B3543" s="451">
        <v>5877</v>
      </c>
      <c r="C3543" s="199"/>
      <c r="D3543" s="419" t="e">
        <v>#N/A</v>
      </c>
      <c r="E3543" s="6" t="s">
        <v>6216</v>
      </c>
      <c r="F3543" s="65">
        <v>15</v>
      </c>
      <c r="G3543" s="65" t="s">
        <v>731</v>
      </c>
      <c r="H3543" s="65" t="s">
        <v>3924</v>
      </c>
      <c r="J3543" s="65" t="s">
        <v>3792</v>
      </c>
      <c r="M3543" s="188">
        <v>775</v>
      </c>
      <c r="P3543" s="455" t="s">
        <v>3115</v>
      </c>
      <c r="R3543" s="260" t="s">
        <v>2953</v>
      </c>
      <c r="S3543" s="260" t="s">
        <v>2953</v>
      </c>
      <c r="X3543" s="65" t="s">
        <v>6161</v>
      </c>
      <c r="Y3543" s="6" t="s">
        <v>2953</v>
      </c>
    </row>
    <row r="3544" spans="2:25">
      <c r="B3544" s="451">
        <v>5878</v>
      </c>
      <c r="C3544" s="199"/>
      <c r="D3544" s="419" t="e">
        <v>#N/A</v>
      </c>
      <c r="E3544" s="6" t="s">
        <v>6217</v>
      </c>
      <c r="F3544" s="65">
        <v>15</v>
      </c>
      <c r="G3544" s="65" t="s">
        <v>731</v>
      </c>
      <c r="H3544" s="65" t="s">
        <v>3924</v>
      </c>
      <c r="J3544" s="65" t="s">
        <v>3792</v>
      </c>
      <c r="M3544" s="188">
        <v>775</v>
      </c>
      <c r="P3544" s="455" t="s">
        <v>3115</v>
      </c>
      <c r="R3544" s="260" t="s">
        <v>2953</v>
      </c>
      <c r="S3544" s="260" t="s">
        <v>2953</v>
      </c>
      <c r="X3544" s="65" t="s">
        <v>6161</v>
      </c>
      <c r="Y3544" s="6" t="s">
        <v>2953</v>
      </c>
    </row>
    <row r="3545" spans="2:25">
      <c r="B3545" s="451">
        <v>5879</v>
      </c>
      <c r="C3545" s="199"/>
      <c r="D3545" s="419" t="e">
        <v>#N/A</v>
      </c>
      <c r="E3545" s="6" t="s">
        <v>6218</v>
      </c>
      <c r="F3545" s="65">
        <v>15</v>
      </c>
      <c r="G3545" s="65" t="s">
        <v>731</v>
      </c>
      <c r="H3545" s="65" t="s">
        <v>3924</v>
      </c>
      <c r="J3545" s="65" t="s">
        <v>3792</v>
      </c>
      <c r="M3545" s="188">
        <v>775</v>
      </c>
      <c r="P3545" s="455" t="s">
        <v>3115</v>
      </c>
      <c r="R3545" s="260" t="s">
        <v>2953</v>
      </c>
      <c r="S3545" s="260" t="s">
        <v>2953</v>
      </c>
      <c r="X3545" s="65" t="s">
        <v>6161</v>
      </c>
      <c r="Y3545" s="6" t="s">
        <v>2953</v>
      </c>
    </row>
    <row r="3546" spans="2:25">
      <c r="B3546" s="451">
        <v>5880</v>
      </c>
      <c r="C3546" s="199"/>
      <c r="D3546" s="419" t="e">
        <v>#N/A</v>
      </c>
      <c r="E3546" s="6" t="s">
        <v>6219</v>
      </c>
      <c r="F3546" s="65">
        <v>15</v>
      </c>
      <c r="G3546" s="65" t="s">
        <v>731</v>
      </c>
      <c r="H3546" s="65" t="s">
        <v>3924</v>
      </c>
      <c r="J3546" s="65" t="s">
        <v>3792</v>
      </c>
      <c r="M3546" s="188">
        <v>775</v>
      </c>
      <c r="P3546" s="455" t="s">
        <v>3115</v>
      </c>
      <c r="R3546" s="260" t="s">
        <v>2953</v>
      </c>
      <c r="S3546" s="260" t="s">
        <v>2953</v>
      </c>
      <c r="X3546" s="65" t="s">
        <v>6161</v>
      </c>
      <c r="Y3546" s="6" t="s">
        <v>2953</v>
      </c>
    </row>
    <row r="3547" spans="2:25">
      <c r="B3547" s="451">
        <v>5881</v>
      </c>
      <c r="C3547" s="199"/>
      <c r="D3547" s="419" t="e">
        <v>#N/A</v>
      </c>
      <c r="E3547" s="6" t="s">
        <v>6220</v>
      </c>
      <c r="F3547" s="65">
        <v>15</v>
      </c>
      <c r="G3547" s="65" t="s">
        <v>731</v>
      </c>
      <c r="H3547" s="65" t="s">
        <v>3924</v>
      </c>
      <c r="J3547" s="65" t="s">
        <v>3792</v>
      </c>
      <c r="M3547" s="188">
        <v>775</v>
      </c>
      <c r="P3547" s="455" t="s">
        <v>3115</v>
      </c>
      <c r="R3547" s="260" t="s">
        <v>2953</v>
      </c>
      <c r="S3547" s="260" t="s">
        <v>2953</v>
      </c>
      <c r="X3547" s="65" t="s">
        <v>6161</v>
      </c>
      <c r="Y3547" s="6" t="s">
        <v>2953</v>
      </c>
    </row>
    <row r="3548" spans="2:25">
      <c r="B3548" s="451">
        <v>5882</v>
      </c>
      <c r="C3548" s="199"/>
      <c r="D3548" s="419" t="e">
        <v>#N/A</v>
      </c>
      <c r="E3548" s="6" t="s">
        <v>6221</v>
      </c>
      <c r="F3548" s="65">
        <v>15</v>
      </c>
      <c r="G3548" s="65" t="s">
        <v>731</v>
      </c>
      <c r="H3548" s="65" t="s">
        <v>3924</v>
      </c>
      <c r="J3548" s="65" t="s">
        <v>3792</v>
      </c>
      <c r="M3548" s="188">
        <v>775</v>
      </c>
      <c r="P3548" s="455" t="s">
        <v>3115</v>
      </c>
      <c r="R3548" s="260" t="s">
        <v>2953</v>
      </c>
      <c r="S3548" s="260" t="s">
        <v>2953</v>
      </c>
      <c r="X3548" s="65" t="s">
        <v>6161</v>
      </c>
      <c r="Y3548" s="6" t="s">
        <v>2953</v>
      </c>
    </row>
    <row r="3549" spans="2:25">
      <c r="B3549" s="451">
        <v>5883</v>
      </c>
      <c r="C3549" s="199"/>
      <c r="D3549" s="419" t="e">
        <v>#N/A</v>
      </c>
      <c r="E3549" s="6" t="s">
        <v>6222</v>
      </c>
      <c r="F3549" s="65">
        <v>15</v>
      </c>
      <c r="G3549" s="65" t="s">
        <v>731</v>
      </c>
      <c r="H3549" s="65" t="s">
        <v>3924</v>
      </c>
      <c r="J3549" s="65" t="s">
        <v>3792</v>
      </c>
      <c r="M3549" s="188">
        <v>775</v>
      </c>
      <c r="P3549" s="455" t="s">
        <v>3115</v>
      </c>
      <c r="R3549" s="260" t="s">
        <v>2953</v>
      </c>
      <c r="S3549" s="260" t="s">
        <v>2953</v>
      </c>
      <c r="X3549" s="65" t="s">
        <v>6161</v>
      </c>
      <c r="Y3549" s="6" t="s">
        <v>2953</v>
      </c>
    </row>
    <row r="3550" spans="2:25">
      <c r="B3550" s="451">
        <v>5884</v>
      </c>
      <c r="C3550" s="199"/>
      <c r="D3550" s="419" t="e">
        <v>#N/A</v>
      </c>
      <c r="E3550" s="6" t="s">
        <v>6223</v>
      </c>
      <c r="F3550" s="65">
        <v>15</v>
      </c>
      <c r="G3550" s="65" t="s">
        <v>731</v>
      </c>
      <c r="H3550" s="65" t="s">
        <v>3924</v>
      </c>
      <c r="J3550" s="65" t="s">
        <v>3792</v>
      </c>
      <c r="M3550" s="188">
        <v>775</v>
      </c>
      <c r="P3550" s="455" t="s">
        <v>3115</v>
      </c>
      <c r="R3550" s="260" t="s">
        <v>2953</v>
      </c>
      <c r="S3550" s="260" t="s">
        <v>2953</v>
      </c>
      <c r="X3550" s="65" t="s">
        <v>6161</v>
      </c>
      <c r="Y3550" s="6" t="s">
        <v>2953</v>
      </c>
    </row>
    <row r="3551" spans="2:25">
      <c r="B3551" s="451">
        <v>5885</v>
      </c>
      <c r="C3551" s="199"/>
      <c r="D3551" s="419" t="e">
        <v>#N/A</v>
      </c>
      <c r="E3551" s="6" t="s">
        <v>6224</v>
      </c>
      <c r="F3551" s="65">
        <v>15</v>
      </c>
      <c r="G3551" s="65" t="s">
        <v>731</v>
      </c>
      <c r="H3551" s="65" t="s">
        <v>3924</v>
      </c>
      <c r="J3551" s="65" t="s">
        <v>3792</v>
      </c>
      <c r="M3551" s="188">
        <v>775</v>
      </c>
      <c r="P3551" s="455" t="s">
        <v>3115</v>
      </c>
      <c r="R3551" s="260" t="s">
        <v>2953</v>
      </c>
      <c r="S3551" s="260" t="s">
        <v>2953</v>
      </c>
      <c r="X3551" s="65" t="s">
        <v>6161</v>
      </c>
      <c r="Y3551" s="6" t="s">
        <v>2953</v>
      </c>
    </row>
    <row r="3552" spans="2:25">
      <c r="B3552" s="451">
        <v>5886</v>
      </c>
      <c r="C3552" s="199"/>
      <c r="D3552" s="419" t="e">
        <v>#N/A</v>
      </c>
      <c r="E3552" s="6" t="s">
        <v>6225</v>
      </c>
      <c r="F3552" s="65">
        <v>15</v>
      </c>
      <c r="G3552" s="65" t="s">
        <v>731</v>
      </c>
      <c r="H3552" s="65" t="s">
        <v>3924</v>
      </c>
      <c r="J3552" s="65" t="s">
        <v>3792</v>
      </c>
      <c r="M3552" s="188">
        <v>775</v>
      </c>
      <c r="P3552" s="455" t="s">
        <v>3115</v>
      </c>
      <c r="R3552" s="260" t="s">
        <v>2953</v>
      </c>
      <c r="S3552" s="260" t="s">
        <v>2953</v>
      </c>
      <c r="X3552" s="65" t="s">
        <v>6161</v>
      </c>
      <c r="Y3552" s="6" t="s">
        <v>2953</v>
      </c>
    </row>
    <row r="3553" spans="2:25">
      <c r="B3553" s="451">
        <v>5887</v>
      </c>
      <c r="C3553" s="199"/>
      <c r="D3553" s="419" t="e">
        <v>#N/A</v>
      </c>
      <c r="E3553" s="6" t="s">
        <v>6226</v>
      </c>
      <c r="F3553" s="65">
        <v>15</v>
      </c>
      <c r="G3553" s="65" t="s">
        <v>731</v>
      </c>
      <c r="H3553" s="65" t="s">
        <v>3924</v>
      </c>
      <c r="J3553" s="65" t="s">
        <v>3792</v>
      </c>
      <c r="M3553" s="188">
        <v>775</v>
      </c>
      <c r="P3553" s="455" t="s">
        <v>3115</v>
      </c>
      <c r="R3553" s="260" t="s">
        <v>2953</v>
      </c>
      <c r="S3553" s="260" t="s">
        <v>2953</v>
      </c>
      <c r="X3553" s="65" t="s">
        <v>6161</v>
      </c>
      <c r="Y3553" s="6" t="s">
        <v>2953</v>
      </c>
    </row>
    <row r="3554" spans="2:25">
      <c r="B3554" s="451">
        <v>5888</v>
      </c>
      <c r="C3554" s="199"/>
      <c r="D3554" s="419" t="e">
        <v>#N/A</v>
      </c>
      <c r="E3554" s="6" t="s">
        <v>6227</v>
      </c>
      <c r="F3554" s="65">
        <v>15</v>
      </c>
      <c r="G3554" s="65" t="s">
        <v>731</v>
      </c>
      <c r="H3554" s="65" t="s">
        <v>3924</v>
      </c>
      <c r="J3554" s="65" t="s">
        <v>3792</v>
      </c>
      <c r="M3554" s="188">
        <v>775</v>
      </c>
      <c r="P3554" s="455" t="s">
        <v>3115</v>
      </c>
      <c r="R3554" s="260" t="s">
        <v>2953</v>
      </c>
      <c r="S3554" s="260" t="s">
        <v>2953</v>
      </c>
      <c r="X3554" s="65" t="s">
        <v>6161</v>
      </c>
      <c r="Y3554" s="6" t="s">
        <v>2953</v>
      </c>
    </row>
    <row r="3555" spans="2:25">
      <c r="B3555" s="451">
        <v>5889</v>
      </c>
      <c r="C3555" s="199"/>
      <c r="D3555" s="419" t="e">
        <v>#N/A</v>
      </c>
      <c r="E3555" s="6" t="s">
        <v>6228</v>
      </c>
      <c r="F3555" s="65">
        <v>15</v>
      </c>
      <c r="G3555" s="65" t="s">
        <v>731</v>
      </c>
      <c r="H3555" s="65" t="s">
        <v>3924</v>
      </c>
      <c r="J3555" s="65" t="s">
        <v>3792</v>
      </c>
      <c r="M3555" s="188">
        <v>775</v>
      </c>
      <c r="P3555" s="455" t="s">
        <v>3115</v>
      </c>
      <c r="R3555" s="260" t="s">
        <v>2953</v>
      </c>
      <c r="S3555" s="260" t="s">
        <v>2953</v>
      </c>
      <c r="X3555" s="65" t="s">
        <v>6161</v>
      </c>
      <c r="Y3555" s="6" t="s">
        <v>2953</v>
      </c>
    </row>
    <row r="3556" spans="2:25">
      <c r="B3556" s="451">
        <v>5890</v>
      </c>
      <c r="C3556" s="199"/>
      <c r="D3556" s="419" t="e">
        <v>#N/A</v>
      </c>
      <c r="E3556" s="6" t="s">
        <v>6229</v>
      </c>
      <c r="F3556" s="65">
        <v>15</v>
      </c>
      <c r="G3556" s="65" t="s">
        <v>731</v>
      </c>
      <c r="H3556" s="65" t="s">
        <v>3924</v>
      </c>
      <c r="J3556" s="65" t="s">
        <v>3792</v>
      </c>
      <c r="M3556" s="188">
        <v>775</v>
      </c>
      <c r="P3556" s="455" t="s">
        <v>3115</v>
      </c>
      <c r="R3556" s="260" t="s">
        <v>2953</v>
      </c>
      <c r="S3556" s="260" t="s">
        <v>2953</v>
      </c>
      <c r="X3556" s="65" t="s">
        <v>6161</v>
      </c>
      <c r="Y3556" s="6" t="s">
        <v>2953</v>
      </c>
    </row>
    <row r="3557" spans="2:25">
      <c r="B3557" s="451">
        <v>5891</v>
      </c>
      <c r="C3557" s="199"/>
      <c r="D3557" s="419" t="e">
        <v>#N/A</v>
      </c>
      <c r="E3557" s="6" t="s">
        <v>6230</v>
      </c>
      <c r="F3557" s="65">
        <v>15</v>
      </c>
      <c r="G3557" s="65" t="s">
        <v>731</v>
      </c>
      <c r="H3557" s="65" t="s">
        <v>3924</v>
      </c>
      <c r="J3557" s="65" t="s">
        <v>3792</v>
      </c>
      <c r="M3557" s="188">
        <v>775</v>
      </c>
      <c r="P3557" s="455" t="s">
        <v>3115</v>
      </c>
      <c r="R3557" s="260" t="s">
        <v>2953</v>
      </c>
      <c r="S3557" s="260" t="s">
        <v>2953</v>
      </c>
      <c r="X3557" s="65" t="s">
        <v>6161</v>
      </c>
      <c r="Y3557" s="6" t="s">
        <v>2953</v>
      </c>
    </row>
    <row r="3558" spans="2:25">
      <c r="B3558" s="451">
        <v>5892</v>
      </c>
      <c r="C3558" s="199"/>
      <c r="D3558" s="419" t="e">
        <v>#N/A</v>
      </c>
      <c r="E3558" s="6" t="s">
        <v>6231</v>
      </c>
      <c r="F3558" s="65">
        <v>15</v>
      </c>
      <c r="G3558" s="65" t="s">
        <v>731</v>
      </c>
      <c r="H3558" s="65" t="s">
        <v>3924</v>
      </c>
      <c r="J3558" s="65" t="s">
        <v>3792</v>
      </c>
      <c r="M3558" s="188">
        <v>775</v>
      </c>
      <c r="P3558" s="455" t="s">
        <v>3115</v>
      </c>
      <c r="R3558" s="260" t="s">
        <v>2953</v>
      </c>
      <c r="S3558" s="260" t="s">
        <v>2953</v>
      </c>
      <c r="X3558" s="65" t="s">
        <v>6161</v>
      </c>
      <c r="Y3558" s="6" t="s">
        <v>2953</v>
      </c>
    </row>
    <row r="3559" spans="2:25">
      <c r="B3559" s="451">
        <v>5893</v>
      </c>
      <c r="C3559" s="199"/>
      <c r="D3559" s="419" t="e">
        <v>#N/A</v>
      </c>
      <c r="E3559" s="6" t="s">
        <v>6232</v>
      </c>
      <c r="F3559" s="65">
        <v>15</v>
      </c>
      <c r="G3559" s="65" t="s">
        <v>731</v>
      </c>
      <c r="H3559" s="65" t="s">
        <v>3924</v>
      </c>
      <c r="J3559" s="65" t="s">
        <v>3792</v>
      </c>
      <c r="M3559" s="188">
        <v>775</v>
      </c>
      <c r="P3559" s="455" t="s">
        <v>3115</v>
      </c>
      <c r="R3559" s="260" t="s">
        <v>2953</v>
      </c>
      <c r="S3559" s="260" t="s">
        <v>2953</v>
      </c>
      <c r="X3559" s="65" t="s">
        <v>6161</v>
      </c>
      <c r="Y3559" s="6" t="s">
        <v>2953</v>
      </c>
    </row>
    <row r="3560" spans="2:25">
      <c r="B3560" s="451">
        <v>5894</v>
      </c>
      <c r="C3560" s="199"/>
      <c r="D3560" s="419" t="e">
        <v>#N/A</v>
      </c>
      <c r="E3560" s="6" t="s">
        <v>6233</v>
      </c>
      <c r="F3560" s="65">
        <v>15</v>
      </c>
      <c r="G3560" s="65" t="s">
        <v>731</v>
      </c>
      <c r="H3560" s="65" t="s">
        <v>3924</v>
      </c>
      <c r="J3560" s="65" t="s">
        <v>3792</v>
      </c>
      <c r="M3560" s="188">
        <v>775</v>
      </c>
      <c r="P3560" s="455" t="s">
        <v>3115</v>
      </c>
      <c r="R3560" s="260" t="s">
        <v>2953</v>
      </c>
      <c r="S3560" s="260" t="s">
        <v>2953</v>
      </c>
      <c r="X3560" s="65" t="s">
        <v>6161</v>
      </c>
      <c r="Y3560" s="6" t="s">
        <v>2953</v>
      </c>
    </row>
    <row r="3561" spans="2:25">
      <c r="B3561" s="451">
        <v>5895</v>
      </c>
      <c r="C3561" s="199"/>
      <c r="D3561" s="419" t="e">
        <v>#N/A</v>
      </c>
      <c r="E3561" s="6" t="s">
        <v>6234</v>
      </c>
      <c r="F3561" s="65">
        <v>15</v>
      </c>
      <c r="G3561" s="65" t="s">
        <v>731</v>
      </c>
      <c r="H3561" s="65" t="s">
        <v>3924</v>
      </c>
      <c r="J3561" s="65" t="s">
        <v>3792</v>
      </c>
      <c r="M3561" s="188">
        <v>775</v>
      </c>
      <c r="P3561" s="455" t="s">
        <v>3115</v>
      </c>
      <c r="R3561" s="260" t="s">
        <v>2953</v>
      </c>
      <c r="S3561" s="260" t="s">
        <v>2953</v>
      </c>
      <c r="X3561" s="65" t="s">
        <v>6161</v>
      </c>
      <c r="Y3561" s="6" t="s">
        <v>2953</v>
      </c>
    </row>
    <row r="3562" spans="2:25">
      <c r="B3562" s="451">
        <v>5896</v>
      </c>
      <c r="C3562" s="199"/>
      <c r="D3562" s="419" t="e">
        <v>#N/A</v>
      </c>
      <c r="E3562" s="6" t="s">
        <v>6235</v>
      </c>
      <c r="F3562" s="65">
        <v>15</v>
      </c>
      <c r="G3562" s="65" t="s">
        <v>731</v>
      </c>
      <c r="H3562" s="65" t="s">
        <v>3924</v>
      </c>
      <c r="J3562" s="65" t="s">
        <v>3792</v>
      </c>
      <c r="M3562" s="188">
        <v>775</v>
      </c>
      <c r="P3562" s="455" t="s">
        <v>3115</v>
      </c>
      <c r="R3562" s="260" t="s">
        <v>2953</v>
      </c>
      <c r="S3562" s="260" t="s">
        <v>2953</v>
      </c>
      <c r="X3562" s="65" t="s">
        <v>6161</v>
      </c>
      <c r="Y3562" s="6" t="s">
        <v>2953</v>
      </c>
    </row>
    <row r="3563" spans="2:25">
      <c r="B3563" s="451">
        <v>5897</v>
      </c>
      <c r="C3563" s="199"/>
      <c r="D3563" s="419" t="e">
        <v>#N/A</v>
      </c>
      <c r="E3563" s="6" t="s">
        <v>6236</v>
      </c>
      <c r="F3563" s="65">
        <v>15</v>
      </c>
      <c r="G3563" s="65" t="s">
        <v>731</v>
      </c>
      <c r="H3563" s="65" t="s">
        <v>3924</v>
      </c>
      <c r="J3563" s="65" t="s">
        <v>3792</v>
      </c>
      <c r="M3563" s="188">
        <v>775</v>
      </c>
      <c r="P3563" s="455" t="s">
        <v>3115</v>
      </c>
      <c r="R3563" s="260" t="s">
        <v>2953</v>
      </c>
      <c r="S3563" s="260" t="s">
        <v>2953</v>
      </c>
      <c r="X3563" s="65" t="s">
        <v>6161</v>
      </c>
      <c r="Y3563" s="6" t="s">
        <v>2953</v>
      </c>
    </row>
    <row r="3564" spans="2:25">
      <c r="B3564" s="451">
        <v>5898</v>
      </c>
      <c r="C3564" s="199"/>
      <c r="D3564" s="419" t="e">
        <v>#N/A</v>
      </c>
      <c r="E3564" s="6" t="s">
        <v>6237</v>
      </c>
      <c r="F3564" s="65">
        <v>15</v>
      </c>
      <c r="G3564" s="65" t="s">
        <v>731</v>
      </c>
      <c r="H3564" s="65" t="s">
        <v>3924</v>
      </c>
      <c r="J3564" s="65" t="s">
        <v>3792</v>
      </c>
      <c r="M3564" s="188">
        <v>775</v>
      </c>
      <c r="P3564" s="455" t="s">
        <v>3115</v>
      </c>
      <c r="R3564" s="260" t="s">
        <v>2953</v>
      </c>
      <c r="S3564" s="260" t="s">
        <v>2953</v>
      </c>
      <c r="X3564" s="65" t="s">
        <v>6161</v>
      </c>
      <c r="Y3564" s="6" t="s">
        <v>2953</v>
      </c>
    </row>
    <row r="3565" spans="2:25">
      <c r="B3565" s="451">
        <v>5899</v>
      </c>
      <c r="C3565" s="199"/>
      <c r="D3565" s="419" t="e">
        <v>#N/A</v>
      </c>
      <c r="E3565" s="6" t="s">
        <v>6238</v>
      </c>
      <c r="F3565" s="65">
        <v>15</v>
      </c>
      <c r="G3565" s="65" t="s">
        <v>731</v>
      </c>
      <c r="H3565" s="65" t="s">
        <v>3924</v>
      </c>
      <c r="J3565" s="65" t="s">
        <v>3792</v>
      </c>
      <c r="M3565" s="188">
        <v>775</v>
      </c>
      <c r="P3565" s="455" t="s">
        <v>3115</v>
      </c>
      <c r="R3565" s="260" t="s">
        <v>2953</v>
      </c>
      <c r="S3565" s="260" t="s">
        <v>2953</v>
      </c>
      <c r="X3565" s="65" t="s">
        <v>6161</v>
      </c>
      <c r="Y3565" s="6" t="s">
        <v>2953</v>
      </c>
    </row>
    <row r="3566" spans="2:25">
      <c r="B3566" s="451">
        <v>5900</v>
      </c>
      <c r="C3566" s="199"/>
      <c r="D3566" s="419" t="e">
        <v>#N/A</v>
      </c>
      <c r="E3566" s="6" t="s">
        <v>6239</v>
      </c>
      <c r="F3566" s="65">
        <v>15</v>
      </c>
      <c r="G3566" s="65" t="s">
        <v>731</v>
      </c>
      <c r="H3566" s="65" t="s">
        <v>3924</v>
      </c>
      <c r="J3566" s="65" t="s">
        <v>3792</v>
      </c>
      <c r="M3566" s="188">
        <v>775</v>
      </c>
      <c r="P3566" s="455" t="s">
        <v>3115</v>
      </c>
      <c r="R3566" s="260" t="s">
        <v>2953</v>
      </c>
      <c r="S3566" s="260" t="s">
        <v>2953</v>
      </c>
      <c r="X3566" s="65" t="s">
        <v>6161</v>
      </c>
      <c r="Y3566" s="6" t="s">
        <v>2953</v>
      </c>
    </row>
    <row r="3567" spans="2:25">
      <c r="B3567" s="451">
        <v>5901</v>
      </c>
      <c r="C3567" s="199"/>
      <c r="D3567" s="419" t="e">
        <v>#N/A</v>
      </c>
      <c r="E3567" s="6" t="s">
        <v>6240</v>
      </c>
      <c r="F3567" s="65">
        <v>15</v>
      </c>
      <c r="G3567" s="65" t="s">
        <v>731</v>
      </c>
      <c r="H3567" s="65" t="s">
        <v>3924</v>
      </c>
      <c r="J3567" s="65" t="s">
        <v>3792</v>
      </c>
      <c r="M3567" s="188">
        <v>775</v>
      </c>
      <c r="P3567" s="455" t="s">
        <v>3115</v>
      </c>
      <c r="R3567" s="260" t="s">
        <v>2953</v>
      </c>
      <c r="S3567" s="260" t="s">
        <v>2953</v>
      </c>
      <c r="X3567" s="65" t="s">
        <v>6161</v>
      </c>
      <c r="Y3567" s="6" t="s">
        <v>2953</v>
      </c>
    </row>
    <row r="3568" spans="2:25">
      <c r="B3568" s="451">
        <v>5902</v>
      </c>
      <c r="C3568" s="199"/>
      <c r="D3568" s="419" t="e">
        <v>#N/A</v>
      </c>
      <c r="E3568" s="6" t="s">
        <v>6241</v>
      </c>
      <c r="F3568" s="65">
        <v>15</v>
      </c>
      <c r="G3568" s="65" t="s">
        <v>731</v>
      </c>
      <c r="H3568" s="65" t="s">
        <v>3924</v>
      </c>
      <c r="J3568" s="65" t="s">
        <v>3792</v>
      </c>
      <c r="M3568" s="188">
        <v>775</v>
      </c>
      <c r="P3568" s="455" t="s">
        <v>3115</v>
      </c>
      <c r="R3568" s="260" t="s">
        <v>2953</v>
      </c>
      <c r="S3568" s="260" t="s">
        <v>2953</v>
      </c>
      <c r="X3568" s="65" t="s">
        <v>6161</v>
      </c>
      <c r="Y3568" s="6" t="s">
        <v>2953</v>
      </c>
    </row>
    <row r="3569" spans="2:25">
      <c r="B3569" s="451">
        <v>5903</v>
      </c>
      <c r="C3569" s="199"/>
      <c r="D3569" s="419" t="e">
        <v>#N/A</v>
      </c>
      <c r="E3569" s="6" t="s">
        <v>6242</v>
      </c>
      <c r="F3569" s="65">
        <v>15</v>
      </c>
      <c r="G3569" s="65" t="s">
        <v>731</v>
      </c>
      <c r="H3569" s="65" t="s">
        <v>3924</v>
      </c>
      <c r="J3569" s="65" t="s">
        <v>3792</v>
      </c>
      <c r="M3569" s="188">
        <v>775</v>
      </c>
      <c r="P3569" s="455" t="s">
        <v>3115</v>
      </c>
      <c r="R3569" s="260" t="s">
        <v>2953</v>
      </c>
      <c r="S3569" s="260" t="s">
        <v>2953</v>
      </c>
      <c r="X3569" s="65" t="s">
        <v>6161</v>
      </c>
      <c r="Y3569" s="6" t="s">
        <v>2953</v>
      </c>
    </row>
    <row r="3570" spans="2:25">
      <c r="B3570" s="451">
        <v>5904</v>
      </c>
      <c r="C3570" s="199"/>
      <c r="D3570" s="419" t="e">
        <v>#N/A</v>
      </c>
      <c r="E3570" s="6" t="s">
        <v>6243</v>
      </c>
      <c r="F3570" s="65">
        <v>15</v>
      </c>
      <c r="G3570" s="65" t="s">
        <v>731</v>
      </c>
      <c r="H3570" s="65" t="s">
        <v>3924</v>
      </c>
      <c r="J3570" s="65" t="s">
        <v>3792</v>
      </c>
      <c r="M3570" s="188">
        <v>775</v>
      </c>
      <c r="P3570" s="455" t="s">
        <v>3115</v>
      </c>
      <c r="R3570" s="260" t="s">
        <v>2953</v>
      </c>
      <c r="S3570" s="260" t="s">
        <v>2953</v>
      </c>
      <c r="X3570" s="65" t="s">
        <v>6161</v>
      </c>
      <c r="Y3570" s="6" t="s">
        <v>2953</v>
      </c>
    </row>
    <row r="3571" spans="2:25">
      <c r="B3571" s="451">
        <v>5905</v>
      </c>
      <c r="C3571" s="199"/>
      <c r="D3571" s="419" t="e">
        <v>#N/A</v>
      </c>
      <c r="E3571" s="6" t="s">
        <v>6244</v>
      </c>
      <c r="F3571" s="65">
        <v>15</v>
      </c>
      <c r="G3571" s="65" t="s">
        <v>731</v>
      </c>
      <c r="H3571" s="65" t="s">
        <v>3924</v>
      </c>
      <c r="J3571" s="65" t="s">
        <v>3792</v>
      </c>
      <c r="M3571" s="188">
        <v>775</v>
      </c>
      <c r="P3571" s="455" t="s">
        <v>3115</v>
      </c>
      <c r="R3571" s="260" t="s">
        <v>2953</v>
      </c>
      <c r="S3571" s="260" t="s">
        <v>2953</v>
      </c>
      <c r="X3571" s="65" t="s">
        <v>6161</v>
      </c>
      <c r="Y3571" s="6" t="s">
        <v>2953</v>
      </c>
    </row>
    <row r="3572" spans="2:25">
      <c r="B3572" s="451">
        <v>5906</v>
      </c>
      <c r="C3572" s="199"/>
      <c r="D3572" s="419" t="e">
        <v>#N/A</v>
      </c>
      <c r="E3572" s="6" t="s">
        <v>6245</v>
      </c>
      <c r="F3572" s="65">
        <v>15</v>
      </c>
      <c r="G3572" s="65" t="s">
        <v>731</v>
      </c>
      <c r="H3572" s="65" t="s">
        <v>3924</v>
      </c>
      <c r="J3572" s="65" t="s">
        <v>3792</v>
      </c>
      <c r="M3572" s="188">
        <v>775</v>
      </c>
      <c r="P3572" s="455" t="s">
        <v>3115</v>
      </c>
      <c r="R3572" s="260" t="s">
        <v>2953</v>
      </c>
      <c r="S3572" s="260" t="s">
        <v>2953</v>
      </c>
      <c r="X3572" s="65" t="s">
        <v>6161</v>
      </c>
      <c r="Y3572" s="6" t="s">
        <v>2953</v>
      </c>
    </row>
    <row r="3573" spans="2:25">
      <c r="B3573" s="451">
        <v>5907</v>
      </c>
      <c r="C3573" s="199"/>
      <c r="D3573" s="419" t="e">
        <v>#N/A</v>
      </c>
      <c r="E3573" s="6" t="s">
        <v>6246</v>
      </c>
      <c r="F3573" s="65">
        <v>15</v>
      </c>
      <c r="G3573" s="65" t="s">
        <v>731</v>
      </c>
      <c r="H3573" s="65" t="s">
        <v>3924</v>
      </c>
      <c r="J3573" s="65" t="s">
        <v>3792</v>
      </c>
      <c r="M3573" s="188">
        <v>775</v>
      </c>
      <c r="P3573" s="455" t="s">
        <v>3115</v>
      </c>
      <c r="R3573" s="260" t="s">
        <v>2953</v>
      </c>
      <c r="S3573" s="260" t="s">
        <v>2953</v>
      </c>
      <c r="X3573" s="65" t="s">
        <v>6161</v>
      </c>
      <c r="Y3573" s="6" t="s">
        <v>2953</v>
      </c>
    </row>
    <row r="3574" spans="2:25">
      <c r="B3574" s="451">
        <v>5908</v>
      </c>
      <c r="C3574" s="199"/>
      <c r="D3574" s="419" t="e">
        <v>#N/A</v>
      </c>
      <c r="E3574" s="6" t="s">
        <v>6247</v>
      </c>
      <c r="F3574" s="65">
        <v>15</v>
      </c>
      <c r="G3574" s="65" t="s">
        <v>731</v>
      </c>
      <c r="H3574" s="65" t="s">
        <v>3924</v>
      </c>
      <c r="J3574" s="65" t="s">
        <v>3792</v>
      </c>
      <c r="M3574" s="188">
        <v>775</v>
      </c>
      <c r="P3574" s="455" t="s">
        <v>3115</v>
      </c>
      <c r="R3574" s="260" t="s">
        <v>2953</v>
      </c>
      <c r="S3574" s="260" t="s">
        <v>2953</v>
      </c>
      <c r="X3574" s="65" t="s">
        <v>6161</v>
      </c>
      <c r="Y3574" s="6" t="s">
        <v>2953</v>
      </c>
    </row>
    <row r="3575" spans="2:25">
      <c r="B3575" s="451">
        <v>5909</v>
      </c>
      <c r="C3575" s="199"/>
      <c r="D3575" s="419" t="e">
        <v>#N/A</v>
      </c>
      <c r="E3575" s="6" t="s">
        <v>6248</v>
      </c>
      <c r="F3575" s="65">
        <v>15</v>
      </c>
      <c r="G3575" s="65" t="s">
        <v>731</v>
      </c>
      <c r="H3575" s="65" t="s">
        <v>3924</v>
      </c>
      <c r="J3575" s="65" t="s">
        <v>3792</v>
      </c>
      <c r="M3575" s="188">
        <v>775</v>
      </c>
      <c r="P3575" s="455" t="s">
        <v>3115</v>
      </c>
      <c r="R3575" s="260" t="s">
        <v>2953</v>
      </c>
      <c r="S3575" s="260" t="s">
        <v>2953</v>
      </c>
      <c r="X3575" s="65" t="s">
        <v>6161</v>
      </c>
      <c r="Y3575" s="6" t="s">
        <v>2953</v>
      </c>
    </row>
    <row r="3576" spans="2:25">
      <c r="B3576" s="451">
        <v>5910</v>
      </c>
      <c r="C3576" s="199"/>
      <c r="D3576" s="419" t="e">
        <v>#N/A</v>
      </c>
      <c r="E3576" s="6" t="s">
        <v>6249</v>
      </c>
      <c r="F3576" s="65">
        <v>15</v>
      </c>
      <c r="G3576" s="65" t="s">
        <v>731</v>
      </c>
      <c r="H3576" s="65" t="s">
        <v>3924</v>
      </c>
      <c r="J3576" s="65" t="s">
        <v>3792</v>
      </c>
      <c r="M3576" s="188">
        <v>775</v>
      </c>
      <c r="P3576" s="455" t="s">
        <v>3115</v>
      </c>
      <c r="R3576" s="260" t="s">
        <v>2953</v>
      </c>
      <c r="S3576" s="260" t="s">
        <v>2953</v>
      </c>
      <c r="X3576" s="65" t="s">
        <v>6161</v>
      </c>
      <c r="Y3576" s="6" t="s">
        <v>2953</v>
      </c>
    </row>
    <row r="3577" spans="2:25">
      <c r="B3577" s="451">
        <v>5911</v>
      </c>
      <c r="C3577" s="199"/>
      <c r="D3577" s="419" t="e">
        <v>#N/A</v>
      </c>
      <c r="E3577" s="6" t="s">
        <v>6250</v>
      </c>
      <c r="F3577" s="65">
        <v>15</v>
      </c>
      <c r="G3577" s="65" t="s">
        <v>731</v>
      </c>
      <c r="H3577" s="65" t="s">
        <v>3924</v>
      </c>
      <c r="J3577" s="65" t="s">
        <v>3792</v>
      </c>
      <c r="M3577" s="188">
        <v>775</v>
      </c>
      <c r="P3577" s="455" t="s">
        <v>3115</v>
      </c>
      <c r="R3577" s="260" t="s">
        <v>2953</v>
      </c>
      <c r="S3577" s="260" t="s">
        <v>2953</v>
      </c>
      <c r="X3577" s="65" t="s">
        <v>6161</v>
      </c>
      <c r="Y3577" s="6" t="s">
        <v>2953</v>
      </c>
    </row>
    <row r="3578" spans="2:25">
      <c r="B3578" s="451">
        <v>5912</v>
      </c>
      <c r="C3578" s="199"/>
      <c r="D3578" s="419" t="e">
        <v>#N/A</v>
      </c>
      <c r="E3578" s="6" t="s">
        <v>6251</v>
      </c>
      <c r="F3578" s="65">
        <v>15</v>
      </c>
      <c r="G3578" s="65" t="s">
        <v>731</v>
      </c>
      <c r="H3578" s="65" t="s">
        <v>3924</v>
      </c>
      <c r="J3578" s="65" t="s">
        <v>3792</v>
      </c>
      <c r="M3578" s="188">
        <v>775</v>
      </c>
      <c r="P3578" s="455" t="s">
        <v>3115</v>
      </c>
      <c r="R3578" s="260" t="s">
        <v>2953</v>
      </c>
      <c r="S3578" s="260" t="s">
        <v>2953</v>
      </c>
      <c r="X3578" s="65" t="s">
        <v>6161</v>
      </c>
      <c r="Y3578" s="6" t="s">
        <v>2953</v>
      </c>
    </row>
    <row r="3579" spans="2:25">
      <c r="B3579" s="451">
        <v>5913</v>
      </c>
      <c r="C3579" s="199"/>
      <c r="D3579" s="419" t="e">
        <v>#N/A</v>
      </c>
      <c r="E3579" s="6" t="s">
        <v>6252</v>
      </c>
      <c r="F3579" s="65">
        <v>15</v>
      </c>
      <c r="G3579" s="65" t="s">
        <v>731</v>
      </c>
      <c r="H3579" s="65" t="s">
        <v>3924</v>
      </c>
      <c r="J3579" s="65" t="s">
        <v>3792</v>
      </c>
      <c r="M3579" s="188">
        <v>775</v>
      </c>
      <c r="P3579" s="455" t="s">
        <v>3115</v>
      </c>
      <c r="R3579" s="260" t="s">
        <v>2953</v>
      </c>
      <c r="S3579" s="260" t="s">
        <v>2953</v>
      </c>
      <c r="X3579" s="65" t="s">
        <v>6161</v>
      </c>
      <c r="Y3579" s="6" t="s">
        <v>2953</v>
      </c>
    </row>
    <row r="3580" spans="2:25">
      <c r="B3580" s="451">
        <v>5914</v>
      </c>
      <c r="C3580" s="199"/>
      <c r="D3580" s="419" t="e">
        <v>#N/A</v>
      </c>
      <c r="E3580" s="6" t="s">
        <v>6253</v>
      </c>
      <c r="F3580" s="65">
        <v>15</v>
      </c>
      <c r="G3580" s="65" t="s">
        <v>731</v>
      </c>
      <c r="H3580" s="65" t="s">
        <v>3924</v>
      </c>
      <c r="J3580" s="65" t="s">
        <v>3792</v>
      </c>
      <c r="M3580" s="188">
        <v>775</v>
      </c>
      <c r="P3580" s="455" t="s">
        <v>3115</v>
      </c>
      <c r="R3580" s="260" t="s">
        <v>2953</v>
      </c>
      <c r="S3580" s="260" t="s">
        <v>2953</v>
      </c>
      <c r="X3580" s="65" t="s">
        <v>6161</v>
      </c>
      <c r="Y3580" s="6" t="s">
        <v>2953</v>
      </c>
    </row>
    <row r="3581" spans="2:25">
      <c r="B3581" s="451">
        <v>5915</v>
      </c>
      <c r="C3581" s="199"/>
      <c r="D3581" s="419" t="e">
        <v>#N/A</v>
      </c>
      <c r="E3581" s="6" t="s">
        <v>6254</v>
      </c>
      <c r="F3581" s="65">
        <v>15</v>
      </c>
      <c r="G3581" s="65" t="s">
        <v>731</v>
      </c>
      <c r="H3581" s="65" t="s">
        <v>3924</v>
      </c>
      <c r="J3581" s="65" t="s">
        <v>3792</v>
      </c>
      <c r="M3581" s="188">
        <v>775</v>
      </c>
      <c r="P3581" s="455" t="s">
        <v>3115</v>
      </c>
      <c r="R3581" s="260" t="s">
        <v>2953</v>
      </c>
      <c r="S3581" s="260" t="s">
        <v>2953</v>
      </c>
      <c r="X3581" s="65" t="s">
        <v>6161</v>
      </c>
      <c r="Y3581" s="6" t="s">
        <v>2953</v>
      </c>
    </row>
    <row r="3582" spans="2:25">
      <c r="B3582" s="451">
        <v>5916</v>
      </c>
      <c r="C3582" s="199"/>
      <c r="D3582" s="419" t="e">
        <v>#N/A</v>
      </c>
      <c r="E3582" s="6" t="s">
        <v>6255</v>
      </c>
      <c r="F3582" s="65">
        <v>15</v>
      </c>
      <c r="G3582" s="65" t="s">
        <v>731</v>
      </c>
      <c r="H3582" s="65" t="s">
        <v>3924</v>
      </c>
      <c r="J3582" s="65" t="s">
        <v>3792</v>
      </c>
      <c r="M3582" s="188">
        <v>775</v>
      </c>
      <c r="P3582" s="455" t="s">
        <v>3115</v>
      </c>
      <c r="R3582" s="260" t="s">
        <v>2953</v>
      </c>
      <c r="S3582" s="260" t="s">
        <v>2953</v>
      </c>
      <c r="X3582" s="65" t="s">
        <v>6161</v>
      </c>
      <c r="Y3582" s="6" t="s">
        <v>2953</v>
      </c>
    </row>
    <row r="3583" spans="2:25">
      <c r="B3583" s="451">
        <v>5917</v>
      </c>
      <c r="C3583" s="199"/>
      <c r="D3583" s="419" t="e">
        <v>#N/A</v>
      </c>
      <c r="E3583" s="6" t="s">
        <v>6256</v>
      </c>
      <c r="F3583" s="65">
        <v>15</v>
      </c>
      <c r="G3583" s="65" t="s">
        <v>731</v>
      </c>
      <c r="H3583" s="65" t="s">
        <v>3924</v>
      </c>
      <c r="J3583" s="65" t="s">
        <v>3792</v>
      </c>
      <c r="M3583" s="188">
        <v>775</v>
      </c>
      <c r="P3583" s="455" t="s">
        <v>3115</v>
      </c>
      <c r="R3583" s="260" t="s">
        <v>2953</v>
      </c>
      <c r="S3583" s="260" t="s">
        <v>2953</v>
      </c>
      <c r="X3583" s="65" t="s">
        <v>6161</v>
      </c>
      <c r="Y3583" s="6" t="s">
        <v>2953</v>
      </c>
    </row>
    <row r="3584" spans="2:25">
      <c r="B3584" s="451">
        <v>5918</v>
      </c>
      <c r="C3584" s="199"/>
      <c r="D3584" s="419" t="e">
        <v>#N/A</v>
      </c>
      <c r="E3584" s="6" t="s">
        <v>6257</v>
      </c>
      <c r="F3584" s="65">
        <v>15</v>
      </c>
      <c r="G3584" s="65" t="s">
        <v>731</v>
      </c>
      <c r="H3584" s="65" t="s">
        <v>3924</v>
      </c>
      <c r="J3584" s="65" t="s">
        <v>3792</v>
      </c>
      <c r="M3584" s="188">
        <v>775</v>
      </c>
      <c r="P3584" s="455" t="s">
        <v>3115</v>
      </c>
      <c r="R3584" s="260" t="s">
        <v>2953</v>
      </c>
      <c r="S3584" s="260" t="s">
        <v>2953</v>
      </c>
      <c r="X3584" s="65" t="s">
        <v>6161</v>
      </c>
      <c r="Y3584" s="6" t="s">
        <v>2953</v>
      </c>
    </row>
    <row r="3585" spans="2:25">
      <c r="B3585" s="451">
        <v>5919</v>
      </c>
      <c r="C3585" s="199"/>
      <c r="D3585" s="419" t="e">
        <v>#N/A</v>
      </c>
      <c r="E3585" s="6" t="s">
        <v>6258</v>
      </c>
      <c r="F3585" s="65">
        <v>15</v>
      </c>
      <c r="G3585" s="65" t="s">
        <v>731</v>
      </c>
      <c r="H3585" s="65" t="s">
        <v>3924</v>
      </c>
      <c r="J3585" s="65" t="s">
        <v>3792</v>
      </c>
      <c r="M3585" s="188">
        <v>775</v>
      </c>
      <c r="P3585" s="455" t="s">
        <v>3115</v>
      </c>
      <c r="R3585" s="260" t="s">
        <v>2953</v>
      </c>
      <c r="S3585" s="260" t="s">
        <v>2953</v>
      </c>
      <c r="X3585" s="65" t="s">
        <v>6161</v>
      </c>
      <c r="Y3585" s="6" t="s">
        <v>2953</v>
      </c>
    </row>
    <row r="3586" spans="2:25">
      <c r="B3586" s="451">
        <v>5920</v>
      </c>
      <c r="C3586" s="199"/>
      <c r="D3586" s="419" t="e">
        <v>#N/A</v>
      </c>
      <c r="E3586" s="6" t="s">
        <v>6259</v>
      </c>
      <c r="F3586" s="65">
        <v>15</v>
      </c>
      <c r="G3586" s="65" t="s">
        <v>731</v>
      </c>
      <c r="H3586" s="65" t="s">
        <v>3924</v>
      </c>
      <c r="J3586" s="65" t="s">
        <v>3792</v>
      </c>
      <c r="M3586" s="188">
        <v>775</v>
      </c>
      <c r="P3586" s="455" t="s">
        <v>3115</v>
      </c>
      <c r="R3586" s="260" t="s">
        <v>2953</v>
      </c>
      <c r="S3586" s="260" t="s">
        <v>2953</v>
      </c>
      <c r="X3586" s="65" t="s">
        <v>6161</v>
      </c>
      <c r="Y3586" s="6" t="s">
        <v>2953</v>
      </c>
    </row>
    <row r="3587" spans="2:25">
      <c r="B3587" s="451">
        <v>5921</v>
      </c>
      <c r="C3587" s="199"/>
      <c r="D3587" s="419" t="e">
        <v>#N/A</v>
      </c>
      <c r="E3587" s="6" t="s">
        <v>6260</v>
      </c>
      <c r="F3587" s="65">
        <v>15</v>
      </c>
      <c r="G3587" s="65" t="s">
        <v>731</v>
      </c>
      <c r="H3587" s="65" t="s">
        <v>3924</v>
      </c>
      <c r="J3587" s="65" t="s">
        <v>3792</v>
      </c>
      <c r="M3587" s="188">
        <v>775</v>
      </c>
      <c r="P3587" s="455" t="s">
        <v>3115</v>
      </c>
      <c r="R3587" s="260" t="s">
        <v>2953</v>
      </c>
      <c r="S3587" s="260" t="s">
        <v>2953</v>
      </c>
      <c r="X3587" s="65" t="s">
        <v>6161</v>
      </c>
      <c r="Y3587" s="6" t="s">
        <v>2953</v>
      </c>
    </row>
    <row r="3588" spans="2:25">
      <c r="B3588" s="451">
        <v>5922</v>
      </c>
      <c r="C3588" s="199"/>
      <c r="D3588" s="419" t="e">
        <v>#N/A</v>
      </c>
      <c r="E3588" s="6" t="s">
        <v>6261</v>
      </c>
      <c r="F3588" s="65">
        <v>15</v>
      </c>
      <c r="G3588" s="65" t="s">
        <v>731</v>
      </c>
      <c r="H3588" s="65" t="s">
        <v>3924</v>
      </c>
      <c r="J3588" s="65" t="s">
        <v>3792</v>
      </c>
      <c r="M3588" s="188">
        <v>775</v>
      </c>
      <c r="P3588" s="455" t="s">
        <v>3115</v>
      </c>
      <c r="R3588" s="260" t="s">
        <v>2953</v>
      </c>
      <c r="S3588" s="260" t="s">
        <v>2953</v>
      </c>
      <c r="X3588" s="65" t="s">
        <v>6161</v>
      </c>
      <c r="Y3588" s="6" t="s">
        <v>2953</v>
      </c>
    </row>
    <row r="3589" spans="2:25">
      <c r="B3589" s="451">
        <v>5923</v>
      </c>
      <c r="C3589" s="199"/>
      <c r="D3589" s="419" t="e">
        <v>#N/A</v>
      </c>
      <c r="E3589" s="6" t="s">
        <v>6262</v>
      </c>
      <c r="F3589" s="65">
        <v>15</v>
      </c>
      <c r="G3589" s="65" t="s">
        <v>731</v>
      </c>
      <c r="H3589" s="65" t="s">
        <v>3924</v>
      </c>
      <c r="J3589" s="65" t="s">
        <v>3792</v>
      </c>
      <c r="M3589" s="188">
        <v>775</v>
      </c>
      <c r="P3589" s="455" t="s">
        <v>3115</v>
      </c>
      <c r="R3589" s="260" t="s">
        <v>2953</v>
      </c>
      <c r="S3589" s="260" t="s">
        <v>2953</v>
      </c>
      <c r="X3589" s="65" t="s">
        <v>6161</v>
      </c>
      <c r="Y3589" s="6" t="s">
        <v>2953</v>
      </c>
    </row>
    <row r="3590" spans="2:25">
      <c r="B3590" s="451">
        <v>5924</v>
      </c>
      <c r="C3590" s="199"/>
      <c r="D3590" s="419" t="e">
        <v>#N/A</v>
      </c>
      <c r="E3590" s="6" t="s">
        <v>6263</v>
      </c>
      <c r="F3590" s="65">
        <v>15</v>
      </c>
      <c r="G3590" s="65" t="s">
        <v>731</v>
      </c>
      <c r="H3590" s="65" t="s">
        <v>3924</v>
      </c>
      <c r="J3590" s="65" t="s">
        <v>3792</v>
      </c>
      <c r="M3590" s="188">
        <v>775</v>
      </c>
      <c r="P3590" s="455" t="s">
        <v>3115</v>
      </c>
      <c r="R3590" s="260" t="s">
        <v>2953</v>
      </c>
      <c r="S3590" s="260" t="s">
        <v>2953</v>
      </c>
      <c r="X3590" s="65" t="s">
        <v>6161</v>
      </c>
      <c r="Y3590" s="6" t="s">
        <v>2953</v>
      </c>
    </row>
    <row r="3591" spans="2:25">
      <c r="B3591" s="451">
        <v>5925</v>
      </c>
      <c r="C3591" s="199"/>
      <c r="D3591" s="419" t="e">
        <v>#N/A</v>
      </c>
      <c r="E3591" s="6" t="s">
        <v>6264</v>
      </c>
      <c r="F3591" s="65">
        <v>15</v>
      </c>
      <c r="G3591" s="65" t="s">
        <v>731</v>
      </c>
      <c r="H3591" s="65" t="s">
        <v>3924</v>
      </c>
      <c r="J3591" s="65" t="s">
        <v>3792</v>
      </c>
      <c r="M3591" s="188">
        <v>775</v>
      </c>
      <c r="P3591" s="455" t="s">
        <v>3115</v>
      </c>
      <c r="R3591" s="260" t="s">
        <v>2953</v>
      </c>
      <c r="S3591" s="260" t="s">
        <v>2953</v>
      </c>
      <c r="X3591" s="65" t="s">
        <v>6161</v>
      </c>
      <c r="Y3591" s="6" t="s">
        <v>2953</v>
      </c>
    </row>
    <row r="3592" spans="2:25">
      <c r="B3592" s="451">
        <v>5926</v>
      </c>
      <c r="C3592" s="199"/>
      <c r="D3592" s="419" t="e">
        <v>#N/A</v>
      </c>
      <c r="E3592" s="6" t="s">
        <v>6265</v>
      </c>
      <c r="F3592" s="65">
        <v>15</v>
      </c>
      <c r="G3592" s="65" t="s">
        <v>731</v>
      </c>
      <c r="H3592" s="65" t="s">
        <v>3924</v>
      </c>
      <c r="J3592" s="65" t="s">
        <v>3792</v>
      </c>
      <c r="M3592" s="188">
        <v>775</v>
      </c>
      <c r="P3592" s="455" t="s">
        <v>3115</v>
      </c>
      <c r="R3592" s="260" t="s">
        <v>2953</v>
      </c>
      <c r="S3592" s="260" t="s">
        <v>2953</v>
      </c>
      <c r="X3592" s="65" t="s">
        <v>6161</v>
      </c>
      <c r="Y3592" s="6" t="s">
        <v>2953</v>
      </c>
    </row>
    <row r="3593" spans="2:25">
      <c r="B3593" s="451">
        <v>5927</v>
      </c>
      <c r="C3593" s="199"/>
      <c r="D3593" s="419" t="e">
        <v>#N/A</v>
      </c>
      <c r="E3593" s="6" t="s">
        <v>6266</v>
      </c>
      <c r="F3593" s="65">
        <v>15</v>
      </c>
      <c r="G3593" s="65" t="s">
        <v>731</v>
      </c>
      <c r="H3593" s="65" t="s">
        <v>3924</v>
      </c>
      <c r="J3593" s="65" t="s">
        <v>3792</v>
      </c>
      <c r="M3593" s="188">
        <v>775</v>
      </c>
      <c r="P3593" s="455" t="s">
        <v>3115</v>
      </c>
      <c r="R3593" s="260" t="s">
        <v>2953</v>
      </c>
      <c r="S3593" s="260" t="s">
        <v>2953</v>
      </c>
      <c r="X3593" s="65" t="s">
        <v>6161</v>
      </c>
      <c r="Y3593" s="6" t="s">
        <v>2953</v>
      </c>
    </row>
    <row r="3594" spans="2:25">
      <c r="B3594" s="451">
        <v>5928</v>
      </c>
      <c r="C3594" s="199"/>
      <c r="D3594" s="419" t="e">
        <v>#N/A</v>
      </c>
      <c r="E3594" s="6" t="s">
        <v>6267</v>
      </c>
      <c r="F3594" s="65">
        <v>15</v>
      </c>
      <c r="G3594" s="65" t="s">
        <v>731</v>
      </c>
      <c r="H3594" s="65" t="s">
        <v>3924</v>
      </c>
      <c r="J3594" s="65" t="s">
        <v>3792</v>
      </c>
      <c r="M3594" s="188">
        <v>775</v>
      </c>
      <c r="P3594" s="455" t="s">
        <v>3115</v>
      </c>
      <c r="R3594" s="260" t="s">
        <v>2953</v>
      </c>
      <c r="S3594" s="260" t="s">
        <v>2953</v>
      </c>
      <c r="X3594" s="65" t="s">
        <v>6161</v>
      </c>
      <c r="Y3594" s="6" t="s">
        <v>2953</v>
      </c>
    </row>
    <row r="3595" spans="2:25">
      <c r="B3595" s="451">
        <v>5929</v>
      </c>
      <c r="C3595" s="199"/>
      <c r="D3595" s="419" t="e">
        <v>#N/A</v>
      </c>
      <c r="E3595" s="6" t="s">
        <v>6268</v>
      </c>
      <c r="F3595" s="65">
        <v>15</v>
      </c>
      <c r="G3595" s="65" t="s">
        <v>731</v>
      </c>
      <c r="H3595" s="65" t="s">
        <v>3924</v>
      </c>
      <c r="J3595" s="65" t="s">
        <v>3792</v>
      </c>
      <c r="M3595" s="188">
        <v>775</v>
      </c>
      <c r="P3595" s="455" t="s">
        <v>3115</v>
      </c>
      <c r="R3595" s="260" t="s">
        <v>2953</v>
      </c>
      <c r="S3595" s="260" t="s">
        <v>2953</v>
      </c>
      <c r="X3595" s="65" t="s">
        <v>6161</v>
      </c>
      <c r="Y3595" s="6" t="s">
        <v>2953</v>
      </c>
    </row>
    <row r="3596" spans="2:25">
      <c r="B3596" s="451">
        <v>5930</v>
      </c>
      <c r="C3596" s="199"/>
      <c r="D3596" s="419" t="e">
        <v>#N/A</v>
      </c>
      <c r="E3596" s="6" t="s">
        <v>6269</v>
      </c>
      <c r="F3596" s="65">
        <v>15</v>
      </c>
      <c r="G3596" s="65" t="s">
        <v>731</v>
      </c>
      <c r="H3596" s="65" t="s">
        <v>3924</v>
      </c>
      <c r="J3596" s="65" t="s">
        <v>3792</v>
      </c>
      <c r="M3596" s="188">
        <v>775</v>
      </c>
      <c r="P3596" s="455" t="s">
        <v>3115</v>
      </c>
      <c r="R3596" s="260" t="s">
        <v>2953</v>
      </c>
      <c r="S3596" s="260" t="s">
        <v>2953</v>
      </c>
      <c r="X3596" s="65" t="s">
        <v>6161</v>
      </c>
      <c r="Y3596" s="6" t="s">
        <v>2953</v>
      </c>
    </row>
    <row r="3597" spans="2:25">
      <c r="B3597" s="451">
        <v>5931</v>
      </c>
      <c r="C3597" s="199"/>
      <c r="D3597" s="419" t="e">
        <v>#N/A</v>
      </c>
      <c r="E3597" s="6" t="s">
        <v>6270</v>
      </c>
      <c r="F3597" s="65">
        <v>15</v>
      </c>
      <c r="G3597" s="65" t="s">
        <v>731</v>
      </c>
      <c r="H3597" s="65" t="s">
        <v>3924</v>
      </c>
      <c r="J3597" s="65" t="s">
        <v>3792</v>
      </c>
      <c r="M3597" s="188">
        <v>775</v>
      </c>
      <c r="P3597" s="455" t="s">
        <v>3115</v>
      </c>
      <c r="R3597" s="260" t="s">
        <v>2953</v>
      </c>
      <c r="S3597" s="260" t="s">
        <v>2953</v>
      </c>
      <c r="X3597" s="65" t="s">
        <v>6161</v>
      </c>
      <c r="Y3597" s="6" t="s">
        <v>2953</v>
      </c>
    </row>
    <row r="3598" spans="2:25">
      <c r="B3598" s="451">
        <v>5932</v>
      </c>
      <c r="C3598" s="199"/>
      <c r="D3598" s="419" t="e">
        <v>#N/A</v>
      </c>
      <c r="E3598" s="6" t="s">
        <v>6271</v>
      </c>
      <c r="F3598" s="65">
        <v>15</v>
      </c>
      <c r="G3598" s="65" t="s">
        <v>731</v>
      </c>
      <c r="H3598" s="65" t="s">
        <v>3924</v>
      </c>
      <c r="J3598" s="65" t="s">
        <v>3792</v>
      </c>
      <c r="M3598" s="188">
        <v>775</v>
      </c>
      <c r="P3598" s="455" t="s">
        <v>3115</v>
      </c>
      <c r="R3598" s="260" t="s">
        <v>2953</v>
      </c>
      <c r="S3598" s="260" t="s">
        <v>2953</v>
      </c>
      <c r="X3598" s="65" t="s">
        <v>6161</v>
      </c>
      <c r="Y3598" s="6" t="s">
        <v>2953</v>
      </c>
    </row>
    <row r="3599" spans="2:25">
      <c r="B3599" s="451">
        <v>5933</v>
      </c>
      <c r="C3599" s="199"/>
      <c r="D3599" s="419" t="e">
        <v>#N/A</v>
      </c>
      <c r="E3599" s="6" t="s">
        <v>6272</v>
      </c>
      <c r="F3599" s="65">
        <v>15</v>
      </c>
      <c r="G3599" s="65" t="s">
        <v>731</v>
      </c>
      <c r="H3599" s="65" t="s">
        <v>3924</v>
      </c>
      <c r="J3599" s="65" t="s">
        <v>3792</v>
      </c>
      <c r="M3599" s="188">
        <v>775</v>
      </c>
      <c r="P3599" s="455" t="s">
        <v>3115</v>
      </c>
      <c r="R3599" s="260" t="s">
        <v>2953</v>
      </c>
      <c r="S3599" s="260" t="s">
        <v>2953</v>
      </c>
      <c r="X3599" s="65" t="s">
        <v>6161</v>
      </c>
      <c r="Y3599" s="6" t="s">
        <v>2953</v>
      </c>
    </row>
    <row r="3600" spans="2:25">
      <c r="B3600" s="451">
        <v>5934</v>
      </c>
      <c r="C3600" s="199"/>
      <c r="D3600" s="419" t="e">
        <v>#N/A</v>
      </c>
      <c r="E3600" s="6" t="s">
        <v>6273</v>
      </c>
      <c r="F3600" s="65">
        <v>15</v>
      </c>
      <c r="G3600" s="65" t="s">
        <v>731</v>
      </c>
      <c r="H3600" s="65" t="s">
        <v>3924</v>
      </c>
      <c r="J3600" s="65" t="s">
        <v>3792</v>
      </c>
      <c r="M3600" s="188">
        <v>775</v>
      </c>
      <c r="P3600" s="455" t="s">
        <v>3115</v>
      </c>
      <c r="R3600" s="260" t="s">
        <v>2953</v>
      </c>
      <c r="S3600" s="260" t="s">
        <v>2953</v>
      </c>
      <c r="X3600" s="65" t="s">
        <v>6161</v>
      </c>
      <c r="Y3600" s="6" t="s">
        <v>2953</v>
      </c>
    </row>
    <row r="3601" spans="2:25">
      <c r="B3601" s="451">
        <v>5935</v>
      </c>
      <c r="C3601" s="199"/>
      <c r="D3601" s="419" t="e">
        <v>#N/A</v>
      </c>
      <c r="E3601" s="6" t="s">
        <v>6274</v>
      </c>
      <c r="F3601" s="65">
        <v>15</v>
      </c>
      <c r="G3601" s="65" t="s">
        <v>731</v>
      </c>
      <c r="H3601" s="65" t="s">
        <v>3924</v>
      </c>
      <c r="J3601" s="65" t="s">
        <v>3792</v>
      </c>
      <c r="M3601" s="188">
        <v>775</v>
      </c>
      <c r="P3601" s="455" t="s">
        <v>3115</v>
      </c>
      <c r="R3601" s="260" t="s">
        <v>2953</v>
      </c>
      <c r="S3601" s="260" t="s">
        <v>2953</v>
      </c>
      <c r="X3601" s="65" t="s">
        <v>6161</v>
      </c>
      <c r="Y3601" s="6" t="s">
        <v>2953</v>
      </c>
    </row>
    <row r="3602" spans="2:25">
      <c r="B3602" s="451">
        <v>5936</v>
      </c>
      <c r="C3602" s="199"/>
      <c r="D3602" s="419" t="e">
        <v>#N/A</v>
      </c>
      <c r="E3602" s="6" t="s">
        <v>6275</v>
      </c>
      <c r="F3602" s="65">
        <v>15</v>
      </c>
      <c r="G3602" s="65" t="s">
        <v>731</v>
      </c>
      <c r="H3602" s="65" t="s">
        <v>3924</v>
      </c>
      <c r="J3602" s="65" t="s">
        <v>3792</v>
      </c>
      <c r="M3602" s="188">
        <v>775</v>
      </c>
      <c r="P3602" s="455" t="s">
        <v>3115</v>
      </c>
      <c r="R3602" s="260" t="s">
        <v>2953</v>
      </c>
      <c r="S3602" s="260" t="s">
        <v>2953</v>
      </c>
      <c r="X3602" s="65" t="s">
        <v>6161</v>
      </c>
      <c r="Y3602" s="6" t="s">
        <v>2953</v>
      </c>
    </row>
    <row r="3603" spans="2:25">
      <c r="B3603" s="451">
        <v>5937</v>
      </c>
      <c r="C3603" s="199"/>
      <c r="D3603" s="419" t="e">
        <v>#N/A</v>
      </c>
      <c r="E3603" s="6" t="s">
        <v>6276</v>
      </c>
      <c r="F3603" s="65">
        <v>15</v>
      </c>
      <c r="G3603" s="65" t="s">
        <v>731</v>
      </c>
      <c r="H3603" s="65" t="s">
        <v>3924</v>
      </c>
      <c r="J3603" s="65" t="s">
        <v>3792</v>
      </c>
      <c r="M3603" s="188">
        <v>775</v>
      </c>
      <c r="P3603" s="455" t="s">
        <v>3115</v>
      </c>
      <c r="R3603" s="260" t="s">
        <v>2953</v>
      </c>
      <c r="S3603" s="260" t="s">
        <v>2953</v>
      </c>
      <c r="X3603" s="65" t="s">
        <v>6161</v>
      </c>
      <c r="Y3603" s="6" t="s">
        <v>2953</v>
      </c>
    </row>
    <row r="3604" spans="2:25">
      <c r="B3604" s="451">
        <v>5938</v>
      </c>
      <c r="C3604" s="199"/>
      <c r="D3604" s="419" t="e">
        <v>#N/A</v>
      </c>
      <c r="E3604" s="6" t="s">
        <v>6277</v>
      </c>
      <c r="F3604" s="65">
        <v>15</v>
      </c>
      <c r="G3604" s="65" t="s">
        <v>731</v>
      </c>
      <c r="H3604" s="65" t="s">
        <v>3924</v>
      </c>
      <c r="J3604" s="65" t="s">
        <v>3792</v>
      </c>
      <c r="M3604" s="188">
        <v>775</v>
      </c>
      <c r="P3604" s="455" t="s">
        <v>3115</v>
      </c>
      <c r="R3604" s="260" t="s">
        <v>2953</v>
      </c>
      <c r="S3604" s="260" t="s">
        <v>2953</v>
      </c>
      <c r="X3604" s="65" t="s">
        <v>6161</v>
      </c>
      <c r="Y3604" s="6" t="s">
        <v>2953</v>
      </c>
    </row>
    <row r="3605" spans="2:25">
      <c r="B3605" s="451">
        <v>5939</v>
      </c>
      <c r="C3605" s="199"/>
      <c r="D3605" s="419" t="e">
        <v>#N/A</v>
      </c>
      <c r="E3605" s="6" t="s">
        <v>6278</v>
      </c>
      <c r="F3605" s="65">
        <v>15</v>
      </c>
      <c r="G3605" s="65" t="s">
        <v>731</v>
      </c>
      <c r="H3605" s="65" t="s">
        <v>3924</v>
      </c>
      <c r="J3605" s="65" t="s">
        <v>3792</v>
      </c>
      <c r="M3605" s="188">
        <v>775</v>
      </c>
      <c r="P3605" s="455" t="s">
        <v>3115</v>
      </c>
      <c r="R3605" s="260" t="s">
        <v>2953</v>
      </c>
      <c r="S3605" s="260" t="s">
        <v>2953</v>
      </c>
      <c r="X3605" s="65" t="s">
        <v>6161</v>
      </c>
      <c r="Y3605" s="6" t="s">
        <v>2953</v>
      </c>
    </row>
    <row r="3606" spans="2:25">
      <c r="B3606" s="451">
        <v>5940</v>
      </c>
      <c r="C3606" s="199"/>
      <c r="D3606" s="419" t="e">
        <v>#N/A</v>
      </c>
      <c r="E3606" s="6" t="s">
        <v>6279</v>
      </c>
      <c r="F3606" s="65">
        <v>15</v>
      </c>
      <c r="G3606" s="65" t="s">
        <v>731</v>
      </c>
      <c r="H3606" s="65" t="s">
        <v>3924</v>
      </c>
      <c r="J3606" s="65" t="s">
        <v>3792</v>
      </c>
      <c r="M3606" s="188">
        <v>775</v>
      </c>
      <c r="P3606" s="455" t="s">
        <v>3115</v>
      </c>
      <c r="R3606" s="260" t="s">
        <v>2953</v>
      </c>
      <c r="S3606" s="260" t="s">
        <v>2953</v>
      </c>
      <c r="X3606" s="65" t="s">
        <v>6161</v>
      </c>
      <c r="Y3606" s="6" t="s">
        <v>2953</v>
      </c>
    </row>
    <row r="3607" spans="2:25">
      <c r="B3607" s="451">
        <v>5941</v>
      </c>
      <c r="C3607" s="199"/>
      <c r="D3607" s="419" t="e">
        <v>#N/A</v>
      </c>
      <c r="E3607" s="6" t="s">
        <v>6280</v>
      </c>
      <c r="F3607" s="65">
        <v>15</v>
      </c>
      <c r="G3607" s="65" t="s">
        <v>731</v>
      </c>
      <c r="H3607" s="65" t="s">
        <v>3924</v>
      </c>
      <c r="J3607" s="65" t="s">
        <v>3792</v>
      </c>
      <c r="M3607" s="188">
        <v>775</v>
      </c>
      <c r="P3607" s="455" t="s">
        <v>3115</v>
      </c>
      <c r="R3607" s="260" t="s">
        <v>2953</v>
      </c>
      <c r="S3607" s="260" t="s">
        <v>2953</v>
      </c>
      <c r="X3607" s="65" t="s">
        <v>6161</v>
      </c>
      <c r="Y3607" s="6" t="s">
        <v>2953</v>
      </c>
    </row>
    <row r="3608" spans="2:25">
      <c r="B3608" s="451">
        <v>5942</v>
      </c>
      <c r="C3608" s="199"/>
      <c r="D3608" s="419" t="e">
        <v>#N/A</v>
      </c>
      <c r="E3608" s="6" t="s">
        <v>6281</v>
      </c>
      <c r="F3608" s="65">
        <v>15</v>
      </c>
      <c r="G3608" s="65" t="s">
        <v>731</v>
      </c>
      <c r="H3608" s="65" t="s">
        <v>3924</v>
      </c>
      <c r="J3608" s="65" t="s">
        <v>3792</v>
      </c>
      <c r="M3608" s="188">
        <v>775</v>
      </c>
      <c r="P3608" s="455" t="s">
        <v>3115</v>
      </c>
      <c r="R3608" s="260" t="s">
        <v>2953</v>
      </c>
      <c r="S3608" s="260" t="s">
        <v>2953</v>
      </c>
      <c r="X3608" s="65" t="s">
        <v>6161</v>
      </c>
      <c r="Y3608" s="6" t="s">
        <v>2953</v>
      </c>
    </row>
    <row r="3609" spans="2:25">
      <c r="B3609" s="451">
        <v>5943</v>
      </c>
      <c r="C3609" s="199"/>
      <c r="D3609" s="419" t="e">
        <v>#N/A</v>
      </c>
      <c r="E3609" s="6" t="s">
        <v>6282</v>
      </c>
      <c r="F3609" s="65">
        <v>15</v>
      </c>
      <c r="G3609" s="65" t="s">
        <v>731</v>
      </c>
      <c r="H3609" s="65" t="s">
        <v>3924</v>
      </c>
      <c r="J3609" s="65" t="s">
        <v>3792</v>
      </c>
      <c r="M3609" s="188">
        <v>775</v>
      </c>
      <c r="P3609" s="455" t="s">
        <v>3115</v>
      </c>
      <c r="R3609" s="260" t="s">
        <v>2953</v>
      </c>
      <c r="S3609" s="260" t="s">
        <v>2953</v>
      </c>
      <c r="X3609" s="65" t="s">
        <v>6161</v>
      </c>
      <c r="Y3609" s="6" t="s">
        <v>2953</v>
      </c>
    </row>
    <row r="3610" spans="2:25">
      <c r="B3610" s="451">
        <v>5944</v>
      </c>
      <c r="C3610" s="199"/>
      <c r="D3610" s="419" t="e">
        <v>#N/A</v>
      </c>
      <c r="E3610" s="6" t="s">
        <v>6283</v>
      </c>
      <c r="F3610" s="65">
        <v>15</v>
      </c>
      <c r="G3610" s="65" t="s">
        <v>731</v>
      </c>
      <c r="H3610" s="65" t="s">
        <v>3924</v>
      </c>
      <c r="J3610" s="65" t="s">
        <v>3792</v>
      </c>
      <c r="M3610" s="188">
        <v>775</v>
      </c>
      <c r="P3610" s="455" t="s">
        <v>3115</v>
      </c>
      <c r="R3610" s="260" t="s">
        <v>2953</v>
      </c>
      <c r="S3610" s="260" t="s">
        <v>2953</v>
      </c>
      <c r="X3610" s="65" t="s">
        <v>6161</v>
      </c>
      <c r="Y3610" s="6" t="s">
        <v>2953</v>
      </c>
    </row>
    <row r="3611" spans="2:25">
      <c r="B3611" s="451">
        <v>5945</v>
      </c>
      <c r="C3611" s="199"/>
      <c r="D3611" s="419" t="e">
        <v>#N/A</v>
      </c>
      <c r="E3611" s="6" t="s">
        <v>6284</v>
      </c>
      <c r="F3611" s="65">
        <v>15</v>
      </c>
      <c r="G3611" s="65" t="s">
        <v>731</v>
      </c>
      <c r="H3611" s="65" t="s">
        <v>3924</v>
      </c>
      <c r="J3611" s="65" t="s">
        <v>3792</v>
      </c>
      <c r="M3611" s="188">
        <v>775</v>
      </c>
      <c r="P3611" s="455" t="s">
        <v>3115</v>
      </c>
      <c r="R3611" s="260" t="s">
        <v>2953</v>
      </c>
      <c r="S3611" s="260" t="s">
        <v>2953</v>
      </c>
      <c r="X3611" s="65" t="s">
        <v>6161</v>
      </c>
      <c r="Y3611" s="6" t="s">
        <v>2953</v>
      </c>
    </row>
    <row r="3612" spans="2:25">
      <c r="B3612" s="451">
        <v>5946</v>
      </c>
      <c r="C3612" s="199"/>
      <c r="D3612" s="419" t="e">
        <v>#N/A</v>
      </c>
      <c r="E3612" s="6" t="s">
        <v>6285</v>
      </c>
      <c r="F3612" s="65">
        <v>15</v>
      </c>
      <c r="G3612" s="65" t="s">
        <v>731</v>
      </c>
      <c r="H3612" s="65" t="s">
        <v>3924</v>
      </c>
      <c r="J3612" s="65" t="s">
        <v>3792</v>
      </c>
      <c r="M3612" s="188">
        <v>775</v>
      </c>
      <c r="P3612" s="455" t="s">
        <v>3115</v>
      </c>
      <c r="R3612" s="260" t="s">
        <v>2953</v>
      </c>
      <c r="S3612" s="260" t="s">
        <v>2953</v>
      </c>
      <c r="X3612" s="65" t="s">
        <v>6161</v>
      </c>
      <c r="Y3612" s="6" t="s">
        <v>2953</v>
      </c>
    </row>
    <row r="3613" spans="2:25">
      <c r="B3613" s="451">
        <v>5947</v>
      </c>
      <c r="C3613" s="199"/>
      <c r="D3613" s="419" t="e">
        <v>#N/A</v>
      </c>
      <c r="E3613" s="6" t="s">
        <v>6286</v>
      </c>
      <c r="F3613" s="65">
        <v>15</v>
      </c>
      <c r="G3613" s="65" t="s">
        <v>731</v>
      </c>
      <c r="H3613" s="65" t="s">
        <v>3924</v>
      </c>
      <c r="J3613" s="65" t="s">
        <v>3792</v>
      </c>
      <c r="M3613" s="188">
        <v>775</v>
      </c>
      <c r="P3613" s="455" t="s">
        <v>3115</v>
      </c>
      <c r="R3613" s="260" t="s">
        <v>2953</v>
      </c>
      <c r="S3613" s="260" t="s">
        <v>2953</v>
      </c>
      <c r="X3613" s="65" t="s">
        <v>6161</v>
      </c>
      <c r="Y3613" s="6" t="s">
        <v>2953</v>
      </c>
    </row>
    <row r="3614" spans="2:25">
      <c r="B3614" s="451">
        <v>5948</v>
      </c>
      <c r="C3614" s="199"/>
      <c r="D3614" s="419" t="e">
        <v>#N/A</v>
      </c>
      <c r="E3614" s="6" t="s">
        <v>6287</v>
      </c>
      <c r="F3614" s="65">
        <v>15</v>
      </c>
      <c r="G3614" s="65" t="s">
        <v>731</v>
      </c>
      <c r="H3614" s="65" t="s">
        <v>3924</v>
      </c>
      <c r="J3614" s="65" t="s">
        <v>3792</v>
      </c>
      <c r="M3614" s="188">
        <v>775</v>
      </c>
      <c r="P3614" s="455" t="s">
        <v>3115</v>
      </c>
      <c r="R3614" s="260" t="s">
        <v>2953</v>
      </c>
      <c r="S3614" s="260" t="s">
        <v>2953</v>
      </c>
      <c r="X3614" s="65" t="s">
        <v>6161</v>
      </c>
      <c r="Y3614" s="6" t="s">
        <v>2953</v>
      </c>
    </row>
    <row r="3615" spans="2:25">
      <c r="B3615" s="451">
        <v>5949</v>
      </c>
      <c r="C3615" s="199"/>
      <c r="D3615" s="419" t="e">
        <v>#N/A</v>
      </c>
      <c r="E3615" s="6" t="s">
        <v>6288</v>
      </c>
      <c r="F3615" s="65">
        <v>15</v>
      </c>
      <c r="G3615" s="65" t="s">
        <v>731</v>
      </c>
      <c r="H3615" s="65" t="s">
        <v>3924</v>
      </c>
      <c r="J3615" s="65" t="s">
        <v>3792</v>
      </c>
      <c r="M3615" s="188">
        <v>775</v>
      </c>
      <c r="P3615" s="455" t="s">
        <v>3115</v>
      </c>
      <c r="R3615" s="260" t="s">
        <v>2953</v>
      </c>
      <c r="S3615" s="260" t="s">
        <v>2953</v>
      </c>
      <c r="X3615" s="65" t="s">
        <v>6161</v>
      </c>
      <c r="Y3615" s="6" t="s">
        <v>2953</v>
      </c>
    </row>
    <row r="3616" spans="2:25">
      <c r="B3616" s="451">
        <v>5950</v>
      </c>
      <c r="C3616" s="199"/>
      <c r="D3616" s="419" t="e">
        <v>#N/A</v>
      </c>
      <c r="E3616" s="6" t="s">
        <v>6289</v>
      </c>
      <c r="F3616" s="65">
        <v>15</v>
      </c>
      <c r="G3616" s="65" t="s">
        <v>731</v>
      </c>
      <c r="H3616" s="65" t="s">
        <v>3924</v>
      </c>
      <c r="J3616" s="65" t="s">
        <v>3792</v>
      </c>
      <c r="M3616" s="188">
        <v>775</v>
      </c>
      <c r="P3616" s="455" t="s">
        <v>3115</v>
      </c>
      <c r="R3616" s="260" t="s">
        <v>2953</v>
      </c>
      <c r="S3616" s="260" t="s">
        <v>2953</v>
      </c>
      <c r="X3616" s="65" t="s">
        <v>6161</v>
      </c>
      <c r="Y3616" s="6" t="s">
        <v>2953</v>
      </c>
    </row>
    <row r="3617" spans="2:25">
      <c r="B3617" s="451">
        <v>5951</v>
      </c>
      <c r="C3617" s="199"/>
      <c r="D3617" s="419" t="e">
        <v>#N/A</v>
      </c>
      <c r="E3617" s="6" t="s">
        <v>6290</v>
      </c>
      <c r="F3617" s="65">
        <v>15</v>
      </c>
      <c r="G3617" s="65" t="s">
        <v>731</v>
      </c>
      <c r="H3617" s="65" t="s">
        <v>3924</v>
      </c>
      <c r="J3617" s="65" t="s">
        <v>3792</v>
      </c>
      <c r="M3617" s="188">
        <v>775</v>
      </c>
      <c r="P3617" s="455" t="s">
        <v>3115</v>
      </c>
      <c r="R3617" s="260" t="s">
        <v>2953</v>
      </c>
      <c r="S3617" s="260" t="s">
        <v>2953</v>
      </c>
      <c r="X3617" s="65" t="s">
        <v>6161</v>
      </c>
      <c r="Y3617" s="6" t="s">
        <v>2953</v>
      </c>
    </row>
    <row r="3618" spans="2:25">
      <c r="B3618" s="451">
        <v>5952</v>
      </c>
      <c r="C3618" s="199"/>
      <c r="D3618" s="419" t="e">
        <v>#N/A</v>
      </c>
      <c r="E3618" s="6" t="s">
        <v>6291</v>
      </c>
      <c r="F3618" s="65">
        <v>15</v>
      </c>
      <c r="G3618" s="65" t="s">
        <v>731</v>
      </c>
      <c r="H3618" s="65" t="s">
        <v>3924</v>
      </c>
      <c r="J3618" s="65" t="s">
        <v>3792</v>
      </c>
      <c r="M3618" s="188">
        <v>775</v>
      </c>
      <c r="P3618" s="455" t="s">
        <v>3115</v>
      </c>
      <c r="R3618" s="260" t="s">
        <v>2953</v>
      </c>
      <c r="S3618" s="260" t="s">
        <v>2953</v>
      </c>
      <c r="X3618" s="65" t="s">
        <v>6161</v>
      </c>
      <c r="Y3618" s="6" t="s">
        <v>2953</v>
      </c>
    </row>
    <row r="3619" spans="2:25">
      <c r="B3619" s="451">
        <v>5953</v>
      </c>
      <c r="C3619" s="199"/>
      <c r="D3619" s="419" t="e">
        <v>#N/A</v>
      </c>
      <c r="E3619" s="6" t="s">
        <v>6292</v>
      </c>
      <c r="F3619" s="65">
        <v>15</v>
      </c>
      <c r="G3619" s="65" t="s">
        <v>731</v>
      </c>
      <c r="H3619" s="65" t="s">
        <v>3924</v>
      </c>
      <c r="J3619" s="65" t="s">
        <v>3792</v>
      </c>
      <c r="M3619" s="188">
        <v>775</v>
      </c>
      <c r="P3619" s="455" t="s">
        <v>3115</v>
      </c>
      <c r="R3619" s="260" t="s">
        <v>2953</v>
      </c>
      <c r="S3619" s="260" t="s">
        <v>2953</v>
      </c>
      <c r="X3619" s="65" t="s">
        <v>6161</v>
      </c>
      <c r="Y3619" s="6" t="s">
        <v>2953</v>
      </c>
    </row>
    <row r="3620" spans="2:25">
      <c r="B3620" s="451">
        <v>5954</v>
      </c>
      <c r="C3620" s="199"/>
      <c r="D3620" s="419" t="e">
        <v>#N/A</v>
      </c>
      <c r="E3620" s="6" t="s">
        <v>6293</v>
      </c>
      <c r="F3620" s="65">
        <v>15</v>
      </c>
      <c r="G3620" s="65" t="s">
        <v>731</v>
      </c>
      <c r="H3620" s="65" t="s">
        <v>3924</v>
      </c>
      <c r="J3620" s="65" t="s">
        <v>3792</v>
      </c>
      <c r="M3620" s="188">
        <v>775</v>
      </c>
      <c r="P3620" s="455" t="s">
        <v>3115</v>
      </c>
      <c r="R3620" s="260" t="s">
        <v>2953</v>
      </c>
      <c r="S3620" s="260" t="s">
        <v>2953</v>
      </c>
      <c r="X3620" s="65" t="s">
        <v>6161</v>
      </c>
      <c r="Y3620" s="6" t="s">
        <v>2953</v>
      </c>
    </row>
    <row r="3621" spans="2:25">
      <c r="B3621" s="451">
        <v>5955</v>
      </c>
      <c r="C3621" s="199"/>
      <c r="D3621" s="419" t="e">
        <v>#N/A</v>
      </c>
      <c r="E3621" s="6" t="s">
        <v>6294</v>
      </c>
      <c r="F3621" s="65">
        <v>15</v>
      </c>
      <c r="G3621" s="65" t="s">
        <v>731</v>
      </c>
      <c r="H3621" s="65" t="s">
        <v>3924</v>
      </c>
      <c r="J3621" s="65" t="s">
        <v>3792</v>
      </c>
      <c r="M3621" s="188">
        <v>775</v>
      </c>
      <c r="P3621" s="455" t="s">
        <v>3115</v>
      </c>
      <c r="R3621" s="260" t="s">
        <v>2953</v>
      </c>
      <c r="S3621" s="260" t="s">
        <v>2953</v>
      </c>
      <c r="X3621" s="65" t="s">
        <v>6161</v>
      </c>
      <c r="Y3621" s="6" t="s">
        <v>2953</v>
      </c>
    </row>
    <row r="3622" spans="2:25">
      <c r="B3622" s="451">
        <v>5956</v>
      </c>
      <c r="C3622" s="199"/>
      <c r="D3622" s="419" t="e">
        <v>#N/A</v>
      </c>
      <c r="E3622" s="6" t="s">
        <v>6295</v>
      </c>
      <c r="F3622" s="65">
        <v>15</v>
      </c>
      <c r="G3622" s="65" t="s">
        <v>731</v>
      </c>
      <c r="H3622" s="65" t="s">
        <v>3924</v>
      </c>
      <c r="J3622" s="65" t="s">
        <v>3792</v>
      </c>
      <c r="M3622" s="188">
        <v>775</v>
      </c>
      <c r="P3622" s="455" t="s">
        <v>3115</v>
      </c>
      <c r="R3622" s="260" t="s">
        <v>2953</v>
      </c>
      <c r="S3622" s="260" t="s">
        <v>2953</v>
      </c>
      <c r="X3622" s="65" t="s">
        <v>6161</v>
      </c>
      <c r="Y3622" s="6" t="s">
        <v>2953</v>
      </c>
    </row>
    <row r="3623" spans="2:25">
      <c r="B3623" s="451">
        <v>5957</v>
      </c>
      <c r="C3623" s="199"/>
      <c r="D3623" s="419" t="e">
        <v>#N/A</v>
      </c>
      <c r="E3623" s="6" t="s">
        <v>6296</v>
      </c>
      <c r="F3623" s="65">
        <v>15</v>
      </c>
      <c r="G3623" s="65" t="s">
        <v>731</v>
      </c>
      <c r="H3623" s="65" t="s">
        <v>3924</v>
      </c>
      <c r="J3623" s="65" t="s">
        <v>3792</v>
      </c>
      <c r="M3623" s="188">
        <v>775</v>
      </c>
      <c r="P3623" s="455" t="s">
        <v>3115</v>
      </c>
      <c r="R3623" s="260" t="s">
        <v>2953</v>
      </c>
      <c r="S3623" s="260" t="s">
        <v>2953</v>
      </c>
      <c r="X3623" s="65" t="s">
        <v>6161</v>
      </c>
      <c r="Y3623" s="6" t="s">
        <v>2953</v>
      </c>
    </row>
    <row r="3624" spans="2:25">
      <c r="B3624" s="451">
        <v>5958</v>
      </c>
      <c r="C3624" s="199"/>
      <c r="D3624" s="419" t="e">
        <v>#N/A</v>
      </c>
      <c r="E3624" s="6" t="s">
        <v>6297</v>
      </c>
      <c r="F3624" s="65">
        <v>15</v>
      </c>
      <c r="G3624" s="65" t="s">
        <v>731</v>
      </c>
      <c r="H3624" s="65" t="s">
        <v>3924</v>
      </c>
      <c r="J3624" s="65" t="s">
        <v>3792</v>
      </c>
      <c r="M3624" s="188">
        <v>775</v>
      </c>
      <c r="P3624" s="455" t="s">
        <v>3115</v>
      </c>
      <c r="R3624" s="260" t="s">
        <v>2953</v>
      </c>
      <c r="S3624" s="260" t="s">
        <v>2953</v>
      </c>
      <c r="X3624" s="65" t="s">
        <v>6161</v>
      </c>
      <c r="Y3624" s="6" t="s">
        <v>2953</v>
      </c>
    </row>
    <row r="3625" spans="2:25">
      <c r="B3625" s="451">
        <v>5959</v>
      </c>
      <c r="C3625" s="199"/>
      <c r="D3625" s="419" t="e">
        <v>#N/A</v>
      </c>
      <c r="E3625" s="6" t="s">
        <v>6298</v>
      </c>
      <c r="F3625" s="65">
        <v>15</v>
      </c>
      <c r="G3625" s="65" t="s">
        <v>731</v>
      </c>
      <c r="H3625" s="65" t="s">
        <v>3924</v>
      </c>
      <c r="J3625" s="65" t="s">
        <v>3792</v>
      </c>
      <c r="M3625" s="188">
        <v>775</v>
      </c>
      <c r="P3625" s="455" t="s">
        <v>3115</v>
      </c>
      <c r="R3625" s="260" t="s">
        <v>2953</v>
      </c>
      <c r="S3625" s="260" t="s">
        <v>2953</v>
      </c>
      <c r="X3625" s="65" t="s">
        <v>6161</v>
      </c>
      <c r="Y3625" s="6" t="s">
        <v>2953</v>
      </c>
    </row>
    <row r="3626" spans="2:25">
      <c r="B3626" s="451">
        <v>5960</v>
      </c>
      <c r="C3626" s="199"/>
      <c r="D3626" s="419" t="e">
        <v>#N/A</v>
      </c>
      <c r="E3626" s="6" t="s">
        <v>6299</v>
      </c>
      <c r="F3626" s="65">
        <v>15</v>
      </c>
      <c r="G3626" s="65" t="s">
        <v>731</v>
      </c>
      <c r="H3626" s="65" t="s">
        <v>3924</v>
      </c>
      <c r="J3626" s="65" t="s">
        <v>3792</v>
      </c>
      <c r="M3626" s="188">
        <v>775</v>
      </c>
      <c r="P3626" s="455" t="s">
        <v>3115</v>
      </c>
      <c r="R3626" s="260" t="s">
        <v>2953</v>
      </c>
      <c r="S3626" s="260" t="s">
        <v>2953</v>
      </c>
      <c r="X3626" s="65" t="s">
        <v>6161</v>
      </c>
      <c r="Y3626" s="6" t="s">
        <v>2953</v>
      </c>
    </row>
    <row r="3627" spans="2:25">
      <c r="B3627" s="451">
        <v>5961</v>
      </c>
      <c r="C3627" s="199"/>
      <c r="D3627" s="419" t="e">
        <v>#N/A</v>
      </c>
      <c r="E3627" s="6" t="s">
        <v>6300</v>
      </c>
      <c r="F3627" s="65">
        <v>15</v>
      </c>
      <c r="G3627" s="65" t="s">
        <v>731</v>
      </c>
      <c r="H3627" s="65" t="s">
        <v>3924</v>
      </c>
      <c r="J3627" s="65" t="s">
        <v>3792</v>
      </c>
      <c r="M3627" s="188">
        <v>775</v>
      </c>
      <c r="P3627" s="455" t="s">
        <v>3115</v>
      </c>
      <c r="R3627" s="260" t="s">
        <v>2953</v>
      </c>
      <c r="S3627" s="260" t="s">
        <v>2953</v>
      </c>
      <c r="X3627" s="65" t="s">
        <v>6161</v>
      </c>
      <c r="Y3627" s="6" t="s">
        <v>2953</v>
      </c>
    </row>
    <row r="3628" spans="2:25">
      <c r="B3628" s="451">
        <v>5962</v>
      </c>
      <c r="C3628" s="199"/>
      <c r="D3628" s="419" t="e">
        <v>#N/A</v>
      </c>
      <c r="E3628" s="6" t="s">
        <v>6301</v>
      </c>
      <c r="F3628" s="65">
        <v>15</v>
      </c>
      <c r="G3628" s="65" t="s">
        <v>731</v>
      </c>
      <c r="H3628" s="65" t="s">
        <v>3924</v>
      </c>
      <c r="J3628" s="65" t="s">
        <v>3792</v>
      </c>
      <c r="M3628" s="188">
        <v>775</v>
      </c>
      <c r="P3628" s="455" t="s">
        <v>3115</v>
      </c>
      <c r="R3628" s="260" t="s">
        <v>2953</v>
      </c>
      <c r="S3628" s="260" t="s">
        <v>2953</v>
      </c>
      <c r="X3628" s="65" t="s">
        <v>6161</v>
      </c>
      <c r="Y3628" s="6" t="s">
        <v>2953</v>
      </c>
    </row>
    <row r="3629" spans="2:25">
      <c r="B3629" s="451">
        <v>5963</v>
      </c>
      <c r="C3629" s="199"/>
      <c r="D3629" s="419" t="e">
        <v>#N/A</v>
      </c>
      <c r="E3629" s="6" t="s">
        <v>6302</v>
      </c>
      <c r="F3629" s="65">
        <v>15</v>
      </c>
      <c r="G3629" s="65" t="s">
        <v>731</v>
      </c>
      <c r="H3629" s="65" t="s">
        <v>3924</v>
      </c>
      <c r="J3629" s="65" t="s">
        <v>3792</v>
      </c>
      <c r="M3629" s="188">
        <v>775</v>
      </c>
      <c r="P3629" s="455" t="s">
        <v>3115</v>
      </c>
      <c r="R3629" s="260" t="s">
        <v>2953</v>
      </c>
      <c r="S3629" s="260" t="s">
        <v>2953</v>
      </c>
      <c r="X3629" s="65" t="s">
        <v>6161</v>
      </c>
      <c r="Y3629" s="6" t="s">
        <v>2953</v>
      </c>
    </row>
    <row r="3630" spans="2:25">
      <c r="B3630" s="451">
        <v>5964</v>
      </c>
      <c r="C3630" s="199"/>
      <c r="D3630" s="419" t="e">
        <v>#N/A</v>
      </c>
      <c r="E3630" s="6" t="s">
        <v>6303</v>
      </c>
      <c r="F3630" s="65">
        <v>15</v>
      </c>
      <c r="G3630" s="65" t="s">
        <v>731</v>
      </c>
      <c r="H3630" s="65" t="s">
        <v>3924</v>
      </c>
      <c r="J3630" s="65" t="s">
        <v>3792</v>
      </c>
      <c r="M3630" s="188">
        <v>775</v>
      </c>
      <c r="P3630" s="455" t="s">
        <v>3115</v>
      </c>
      <c r="R3630" s="260" t="s">
        <v>2953</v>
      </c>
      <c r="S3630" s="260" t="s">
        <v>2953</v>
      </c>
      <c r="X3630" s="65" t="s">
        <v>6161</v>
      </c>
      <c r="Y3630" s="6" t="s">
        <v>2953</v>
      </c>
    </row>
    <row r="3631" spans="2:25">
      <c r="B3631" s="451">
        <v>5965</v>
      </c>
      <c r="C3631" s="199"/>
      <c r="D3631" s="419" t="e">
        <v>#N/A</v>
      </c>
      <c r="E3631" s="6" t="s">
        <v>6304</v>
      </c>
      <c r="F3631" s="65">
        <v>15</v>
      </c>
      <c r="G3631" s="65" t="s">
        <v>731</v>
      </c>
      <c r="H3631" s="65" t="s">
        <v>3924</v>
      </c>
      <c r="J3631" s="65" t="s">
        <v>3792</v>
      </c>
      <c r="M3631" s="188">
        <v>775</v>
      </c>
      <c r="P3631" s="455" t="s">
        <v>3115</v>
      </c>
      <c r="R3631" s="260" t="s">
        <v>2953</v>
      </c>
      <c r="S3631" s="260" t="s">
        <v>2953</v>
      </c>
      <c r="X3631" s="65" t="s">
        <v>6161</v>
      </c>
      <c r="Y3631" s="6" t="s">
        <v>2953</v>
      </c>
    </row>
    <row r="3632" spans="2:25">
      <c r="B3632" s="451">
        <v>5966</v>
      </c>
      <c r="C3632" s="199"/>
      <c r="D3632" s="419" t="e">
        <v>#N/A</v>
      </c>
      <c r="E3632" s="6" t="s">
        <v>6305</v>
      </c>
      <c r="F3632" s="65">
        <v>15</v>
      </c>
      <c r="G3632" s="65" t="s">
        <v>731</v>
      </c>
      <c r="H3632" s="65" t="s">
        <v>3924</v>
      </c>
      <c r="J3632" s="65" t="s">
        <v>3792</v>
      </c>
      <c r="M3632" s="188">
        <v>775</v>
      </c>
      <c r="P3632" s="455" t="s">
        <v>3115</v>
      </c>
      <c r="R3632" s="260" t="s">
        <v>2953</v>
      </c>
      <c r="S3632" s="260" t="s">
        <v>2953</v>
      </c>
      <c r="X3632" s="65" t="s">
        <v>6161</v>
      </c>
      <c r="Y3632" s="6" t="s">
        <v>2953</v>
      </c>
    </row>
    <row r="3633" spans="2:25">
      <c r="B3633" s="451">
        <v>5967</v>
      </c>
      <c r="C3633" s="199"/>
      <c r="D3633" s="419" t="e">
        <v>#N/A</v>
      </c>
      <c r="E3633" s="6" t="s">
        <v>6306</v>
      </c>
      <c r="F3633" s="65">
        <v>15</v>
      </c>
      <c r="G3633" s="65" t="s">
        <v>731</v>
      </c>
      <c r="H3633" s="65" t="s">
        <v>3924</v>
      </c>
      <c r="J3633" s="65" t="s">
        <v>3792</v>
      </c>
      <c r="M3633" s="188">
        <v>775</v>
      </c>
      <c r="P3633" s="455" t="s">
        <v>3115</v>
      </c>
      <c r="R3633" s="260" t="s">
        <v>2953</v>
      </c>
      <c r="S3633" s="260" t="s">
        <v>2953</v>
      </c>
      <c r="X3633" s="65" t="s">
        <v>6161</v>
      </c>
      <c r="Y3633" s="6" t="s">
        <v>2953</v>
      </c>
    </row>
    <row r="3634" spans="2:25">
      <c r="B3634" s="451">
        <v>5968</v>
      </c>
      <c r="C3634" s="199"/>
      <c r="D3634" s="419" t="e">
        <v>#N/A</v>
      </c>
      <c r="E3634" s="6" t="s">
        <v>6307</v>
      </c>
      <c r="F3634" s="65">
        <v>15</v>
      </c>
      <c r="G3634" s="65" t="s">
        <v>731</v>
      </c>
      <c r="H3634" s="65" t="s">
        <v>3924</v>
      </c>
      <c r="J3634" s="65" t="s">
        <v>3792</v>
      </c>
      <c r="M3634" s="188">
        <v>775</v>
      </c>
      <c r="P3634" s="455" t="s">
        <v>3115</v>
      </c>
      <c r="R3634" s="260" t="s">
        <v>2953</v>
      </c>
      <c r="S3634" s="260" t="s">
        <v>2953</v>
      </c>
      <c r="X3634" s="65" t="s">
        <v>6161</v>
      </c>
      <c r="Y3634" s="6" t="s">
        <v>2953</v>
      </c>
    </row>
    <row r="3635" spans="2:25">
      <c r="B3635" s="451">
        <v>5969</v>
      </c>
      <c r="C3635" s="199"/>
      <c r="D3635" s="419" t="e">
        <v>#N/A</v>
      </c>
      <c r="E3635" s="6" t="s">
        <v>6308</v>
      </c>
      <c r="F3635" s="65">
        <v>15</v>
      </c>
      <c r="G3635" s="65" t="s">
        <v>731</v>
      </c>
      <c r="H3635" s="65" t="s">
        <v>3924</v>
      </c>
      <c r="J3635" s="65" t="s">
        <v>3792</v>
      </c>
      <c r="M3635" s="188">
        <v>775</v>
      </c>
      <c r="P3635" s="455" t="s">
        <v>3115</v>
      </c>
      <c r="R3635" s="260" t="s">
        <v>2953</v>
      </c>
      <c r="S3635" s="260" t="s">
        <v>2953</v>
      </c>
      <c r="X3635" s="65" t="s">
        <v>6161</v>
      </c>
      <c r="Y3635" s="6" t="s">
        <v>2953</v>
      </c>
    </row>
    <row r="3636" spans="2:25">
      <c r="B3636" s="451">
        <v>5970</v>
      </c>
      <c r="C3636" s="199"/>
      <c r="D3636" s="419" t="e">
        <v>#N/A</v>
      </c>
      <c r="E3636" s="6" t="s">
        <v>6309</v>
      </c>
      <c r="F3636" s="65">
        <v>15</v>
      </c>
      <c r="G3636" s="65" t="s">
        <v>731</v>
      </c>
      <c r="H3636" s="65" t="s">
        <v>3924</v>
      </c>
      <c r="J3636" s="65" t="s">
        <v>3792</v>
      </c>
      <c r="M3636" s="188">
        <v>775</v>
      </c>
      <c r="P3636" s="455" t="s">
        <v>3115</v>
      </c>
      <c r="R3636" s="260" t="s">
        <v>2953</v>
      </c>
      <c r="S3636" s="260" t="s">
        <v>2953</v>
      </c>
      <c r="X3636" s="65" t="s">
        <v>6161</v>
      </c>
      <c r="Y3636" s="6" t="s">
        <v>2953</v>
      </c>
    </row>
    <row r="3637" spans="2:25">
      <c r="B3637" s="451">
        <v>5971</v>
      </c>
      <c r="C3637" s="199"/>
      <c r="D3637" s="419" t="e">
        <v>#N/A</v>
      </c>
      <c r="E3637" s="6" t="s">
        <v>6310</v>
      </c>
      <c r="F3637" s="65">
        <v>15</v>
      </c>
      <c r="G3637" s="65" t="s">
        <v>731</v>
      </c>
      <c r="H3637" s="65" t="s">
        <v>3924</v>
      </c>
      <c r="J3637" s="65" t="s">
        <v>3792</v>
      </c>
      <c r="M3637" s="188">
        <v>775</v>
      </c>
      <c r="P3637" s="455" t="s">
        <v>3115</v>
      </c>
      <c r="R3637" s="260" t="s">
        <v>2953</v>
      </c>
      <c r="S3637" s="260" t="s">
        <v>2953</v>
      </c>
      <c r="X3637" s="65" t="s">
        <v>6161</v>
      </c>
      <c r="Y3637" s="6" t="s">
        <v>2953</v>
      </c>
    </row>
    <row r="3638" spans="2:25">
      <c r="B3638" s="451">
        <v>5972</v>
      </c>
      <c r="C3638" s="199"/>
      <c r="D3638" s="419" t="e">
        <v>#N/A</v>
      </c>
      <c r="E3638" s="6" t="s">
        <v>6311</v>
      </c>
      <c r="F3638" s="65">
        <v>15</v>
      </c>
      <c r="G3638" s="65" t="s">
        <v>731</v>
      </c>
      <c r="H3638" s="65" t="s">
        <v>3924</v>
      </c>
      <c r="J3638" s="65" t="s">
        <v>3792</v>
      </c>
      <c r="M3638" s="188">
        <v>775</v>
      </c>
      <c r="P3638" s="455" t="s">
        <v>3115</v>
      </c>
      <c r="R3638" s="260" t="s">
        <v>2953</v>
      </c>
      <c r="S3638" s="260" t="s">
        <v>2953</v>
      </c>
      <c r="X3638" s="65" t="s">
        <v>6161</v>
      </c>
      <c r="Y3638" s="6" t="s">
        <v>2953</v>
      </c>
    </row>
    <row r="3639" spans="2:25">
      <c r="B3639" s="451">
        <v>5973</v>
      </c>
      <c r="C3639" s="199"/>
      <c r="D3639" s="419" t="e">
        <v>#N/A</v>
      </c>
      <c r="E3639" s="6" t="s">
        <v>6312</v>
      </c>
      <c r="F3639" s="65">
        <v>15</v>
      </c>
      <c r="G3639" s="65" t="s">
        <v>731</v>
      </c>
      <c r="H3639" s="65" t="s">
        <v>3924</v>
      </c>
      <c r="J3639" s="65" t="s">
        <v>3792</v>
      </c>
      <c r="M3639" s="188">
        <v>775</v>
      </c>
      <c r="P3639" s="455" t="s">
        <v>3115</v>
      </c>
      <c r="R3639" s="260" t="s">
        <v>2953</v>
      </c>
      <c r="S3639" s="260" t="s">
        <v>2953</v>
      </c>
      <c r="X3639" s="65" t="s">
        <v>6161</v>
      </c>
      <c r="Y3639" s="6" t="s">
        <v>2953</v>
      </c>
    </row>
    <row r="3640" spans="2:25">
      <c r="B3640" s="451">
        <v>5974</v>
      </c>
      <c r="C3640" s="199"/>
      <c r="D3640" s="419" t="e">
        <v>#N/A</v>
      </c>
      <c r="E3640" s="6" t="s">
        <v>6313</v>
      </c>
      <c r="F3640" s="65">
        <v>15</v>
      </c>
      <c r="G3640" s="65" t="s">
        <v>731</v>
      </c>
      <c r="H3640" s="65" t="s">
        <v>3924</v>
      </c>
      <c r="J3640" s="65" t="s">
        <v>3792</v>
      </c>
      <c r="M3640" s="188">
        <v>775</v>
      </c>
      <c r="P3640" s="455" t="s">
        <v>3115</v>
      </c>
      <c r="R3640" s="260" t="s">
        <v>2953</v>
      </c>
      <c r="S3640" s="260" t="s">
        <v>2953</v>
      </c>
      <c r="X3640" s="65" t="s">
        <v>6161</v>
      </c>
      <c r="Y3640" s="6" t="s">
        <v>2953</v>
      </c>
    </row>
    <row r="3641" spans="2:25">
      <c r="B3641" s="451">
        <v>5975</v>
      </c>
      <c r="C3641" s="199"/>
      <c r="D3641" s="419" t="e">
        <v>#N/A</v>
      </c>
      <c r="E3641" s="6" t="s">
        <v>6314</v>
      </c>
      <c r="F3641" s="65">
        <v>15</v>
      </c>
      <c r="G3641" s="65" t="s">
        <v>731</v>
      </c>
      <c r="H3641" s="65" t="s">
        <v>3924</v>
      </c>
      <c r="J3641" s="65" t="s">
        <v>3792</v>
      </c>
      <c r="M3641" s="188">
        <v>775</v>
      </c>
      <c r="P3641" s="455" t="s">
        <v>3115</v>
      </c>
      <c r="R3641" s="260" t="s">
        <v>2953</v>
      </c>
      <c r="S3641" s="260" t="s">
        <v>2953</v>
      </c>
      <c r="X3641" s="65" t="s">
        <v>6161</v>
      </c>
      <c r="Y3641" s="6" t="s">
        <v>2953</v>
      </c>
    </row>
    <row r="3642" spans="2:25">
      <c r="B3642" s="451">
        <v>5976</v>
      </c>
      <c r="C3642" s="199"/>
      <c r="D3642" s="419" t="e">
        <v>#N/A</v>
      </c>
      <c r="E3642" s="6" t="s">
        <v>6315</v>
      </c>
      <c r="F3642" s="65">
        <v>15</v>
      </c>
      <c r="G3642" s="65" t="s">
        <v>731</v>
      </c>
      <c r="H3642" s="65" t="s">
        <v>3924</v>
      </c>
      <c r="J3642" s="65" t="s">
        <v>3792</v>
      </c>
      <c r="M3642" s="188">
        <v>775</v>
      </c>
      <c r="P3642" s="455" t="s">
        <v>3115</v>
      </c>
      <c r="R3642" s="260" t="s">
        <v>2953</v>
      </c>
      <c r="S3642" s="260" t="s">
        <v>2953</v>
      </c>
      <c r="X3642" s="65" t="s">
        <v>6161</v>
      </c>
      <c r="Y3642" s="6" t="s">
        <v>2953</v>
      </c>
    </row>
    <row r="3643" spans="2:25">
      <c r="B3643" s="451">
        <v>5977</v>
      </c>
      <c r="C3643" s="199"/>
      <c r="D3643" s="419" t="e">
        <v>#N/A</v>
      </c>
      <c r="E3643" s="6" t="s">
        <v>6316</v>
      </c>
      <c r="F3643" s="65">
        <v>15</v>
      </c>
      <c r="G3643" s="65" t="s">
        <v>731</v>
      </c>
      <c r="H3643" s="65" t="s">
        <v>3924</v>
      </c>
      <c r="J3643" s="65" t="s">
        <v>3792</v>
      </c>
      <c r="M3643" s="188">
        <v>775</v>
      </c>
      <c r="P3643" s="455" t="s">
        <v>3115</v>
      </c>
      <c r="R3643" s="260" t="s">
        <v>2953</v>
      </c>
      <c r="S3643" s="260" t="s">
        <v>2953</v>
      </c>
      <c r="X3643" s="65" t="s">
        <v>6161</v>
      </c>
      <c r="Y3643" s="6" t="s">
        <v>2953</v>
      </c>
    </row>
    <row r="3644" spans="2:25">
      <c r="B3644" s="451">
        <v>5978</v>
      </c>
      <c r="C3644" s="199"/>
      <c r="D3644" s="419" t="e">
        <v>#N/A</v>
      </c>
      <c r="E3644" s="6" t="s">
        <v>6317</v>
      </c>
      <c r="F3644" s="65">
        <v>15</v>
      </c>
      <c r="G3644" s="65" t="s">
        <v>731</v>
      </c>
      <c r="H3644" s="65" t="s">
        <v>3924</v>
      </c>
      <c r="J3644" s="65" t="s">
        <v>3792</v>
      </c>
      <c r="M3644" s="188">
        <v>775</v>
      </c>
      <c r="P3644" s="455" t="s">
        <v>3115</v>
      </c>
      <c r="R3644" s="260" t="s">
        <v>2953</v>
      </c>
      <c r="S3644" s="260" t="s">
        <v>2953</v>
      </c>
      <c r="X3644" s="65" t="s">
        <v>6161</v>
      </c>
      <c r="Y3644" s="6" t="s">
        <v>2953</v>
      </c>
    </row>
    <row r="3645" spans="2:25">
      <c r="B3645" s="451">
        <v>5979</v>
      </c>
      <c r="C3645" s="199"/>
      <c r="D3645" s="419" t="e">
        <v>#N/A</v>
      </c>
      <c r="E3645" s="6" t="s">
        <v>6318</v>
      </c>
      <c r="F3645" s="65">
        <v>15</v>
      </c>
      <c r="G3645" s="65" t="s">
        <v>731</v>
      </c>
      <c r="H3645" s="65" t="s">
        <v>3924</v>
      </c>
      <c r="J3645" s="65" t="s">
        <v>3792</v>
      </c>
      <c r="M3645" s="188">
        <v>775</v>
      </c>
      <c r="P3645" s="455" t="s">
        <v>3115</v>
      </c>
      <c r="R3645" s="260" t="s">
        <v>2953</v>
      </c>
      <c r="S3645" s="260" t="s">
        <v>2953</v>
      </c>
      <c r="X3645" s="65" t="s">
        <v>6161</v>
      </c>
      <c r="Y3645" s="6" t="s">
        <v>2953</v>
      </c>
    </row>
    <row r="3646" spans="2:25">
      <c r="B3646" s="451">
        <v>5980</v>
      </c>
      <c r="C3646" s="199"/>
      <c r="D3646" s="419" t="e">
        <v>#N/A</v>
      </c>
      <c r="E3646" s="6" t="s">
        <v>6319</v>
      </c>
      <c r="F3646" s="65">
        <v>15</v>
      </c>
      <c r="G3646" s="65" t="s">
        <v>731</v>
      </c>
      <c r="H3646" s="65" t="s">
        <v>3924</v>
      </c>
      <c r="J3646" s="65" t="s">
        <v>3792</v>
      </c>
      <c r="M3646" s="188">
        <v>775</v>
      </c>
      <c r="P3646" s="455" t="s">
        <v>3115</v>
      </c>
      <c r="R3646" s="260" t="s">
        <v>2953</v>
      </c>
      <c r="S3646" s="260" t="s">
        <v>2953</v>
      </c>
      <c r="X3646" s="65" t="s">
        <v>6161</v>
      </c>
      <c r="Y3646" s="6" t="s">
        <v>2953</v>
      </c>
    </row>
    <row r="3647" spans="2:25">
      <c r="B3647" s="451">
        <v>5981</v>
      </c>
      <c r="C3647" s="199"/>
      <c r="D3647" s="419" t="e">
        <v>#N/A</v>
      </c>
      <c r="E3647" s="6" t="s">
        <v>6320</v>
      </c>
      <c r="F3647" s="65">
        <v>15</v>
      </c>
      <c r="G3647" s="65" t="s">
        <v>731</v>
      </c>
      <c r="H3647" s="65" t="s">
        <v>3924</v>
      </c>
      <c r="J3647" s="65" t="s">
        <v>3792</v>
      </c>
      <c r="M3647" s="188">
        <v>775</v>
      </c>
      <c r="P3647" s="455" t="s">
        <v>3115</v>
      </c>
      <c r="R3647" s="260" t="s">
        <v>2953</v>
      </c>
      <c r="S3647" s="260" t="s">
        <v>2953</v>
      </c>
      <c r="X3647" s="65" t="s">
        <v>6161</v>
      </c>
      <c r="Y3647" s="6" t="s">
        <v>2953</v>
      </c>
    </row>
    <row r="3648" spans="2:25">
      <c r="B3648" s="451">
        <v>5982</v>
      </c>
      <c r="C3648" s="199"/>
      <c r="D3648" s="419" t="e">
        <v>#N/A</v>
      </c>
      <c r="E3648" s="6" t="s">
        <v>6321</v>
      </c>
      <c r="F3648" s="65">
        <v>15</v>
      </c>
      <c r="G3648" s="65" t="s">
        <v>731</v>
      </c>
      <c r="H3648" s="65" t="s">
        <v>3924</v>
      </c>
      <c r="J3648" s="65" t="s">
        <v>3792</v>
      </c>
      <c r="M3648" s="188">
        <v>775</v>
      </c>
      <c r="P3648" s="455" t="s">
        <v>3115</v>
      </c>
      <c r="R3648" s="260" t="s">
        <v>2953</v>
      </c>
      <c r="S3648" s="260" t="s">
        <v>2953</v>
      </c>
      <c r="X3648" s="65" t="s">
        <v>6161</v>
      </c>
      <c r="Y3648" s="6" t="s">
        <v>2953</v>
      </c>
    </row>
    <row r="3649" spans="2:25">
      <c r="B3649" s="451">
        <v>5983</v>
      </c>
      <c r="C3649" s="199"/>
      <c r="D3649" s="419" t="e">
        <v>#N/A</v>
      </c>
      <c r="E3649" s="6" t="s">
        <v>6322</v>
      </c>
      <c r="F3649" s="65">
        <v>15</v>
      </c>
      <c r="G3649" s="65" t="s">
        <v>731</v>
      </c>
      <c r="H3649" s="65" t="s">
        <v>3924</v>
      </c>
      <c r="J3649" s="65" t="s">
        <v>3792</v>
      </c>
      <c r="M3649" s="188">
        <v>775</v>
      </c>
      <c r="P3649" s="455" t="s">
        <v>3115</v>
      </c>
      <c r="R3649" s="260" t="s">
        <v>2953</v>
      </c>
      <c r="S3649" s="260" t="s">
        <v>2953</v>
      </c>
      <c r="X3649" s="65" t="s">
        <v>6161</v>
      </c>
      <c r="Y3649" s="6" t="s">
        <v>2953</v>
      </c>
    </row>
    <row r="3650" spans="2:25">
      <c r="B3650" s="451">
        <v>5984</v>
      </c>
      <c r="C3650" s="199"/>
      <c r="D3650" s="419" t="e">
        <v>#N/A</v>
      </c>
      <c r="E3650" s="6" t="s">
        <v>6323</v>
      </c>
      <c r="F3650" s="65">
        <v>15</v>
      </c>
      <c r="G3650" s="65" t="s">
        <v>731</v>
      </c>
      <c r="H3650" s="65" t="s">
        <v>3924</v>
      </c>
      <c r="J3650" s="65" t="s">
        <v>3792</v>
      </c>
      <c r="M3650" s="188">
        <v>775</v>
      </c>
      <c r="P3650" s="455" t="s">
        <v>3115</v>
      </c>
      <c r="R3650" s="260" t="s">
        <v>2953</v>
      </c>
      <c r="S3650" s="260" t="s">
        <v>2953</v>
      </c>
      <c r="X3650" s="65" t="s">
        <v>6161</v>
      </c>
      <c r="Y3650" s="6" t="s">
        <v>2953</v>
      </c>
    </row>
    <row r="3651" spans="2:25">
      <c r="B3651" s="451">
        <v>5985</v>
      </c>
      <c r="C3651" s="199"/>
      <c r="D3651" s="419" t="e">
        <v>#N/A</v>
      </c>
      <c r="E3651" s="6" t="s">
        <v>6324</v>
      </c>
      <c r="F3651" s="65">
        <v>15</v>
      </c>
      <c r="G3651" s="65" t="s">
        <v>731</v>
      </c>
      <c r="H3651" s="65" t="s">
        <v>3924</v>
      </c>
      <c r="J3651" s="65" t="s">
        <v>3792</v>
      </c>
      <c r="M3651" s="188">
        <v>775</v>
      </c>
      <c r="P3651" s="455" t="s">
        <v>3115</v>
      </c>
      <c r="R3651" s="260" t="s">
        <v>2953</v>
      </c>
      <c r="S3651" s="260" t="s">
        <v>2953</v>
      </c>
      <c r="X3651" s="65" t="s">
        <v>6161</v>
      </c>
      <c r="Y3651" s="6" t="s">
        <v>2953</v>
      </c>
    </row>
    <row r="3652" spans="2:25">
      <c r="B3652" s="451">
        <v>5986</v>
      </c>
      <c r="C3652" s="199"/>
      <c r="D3652" s="419" t="e">
        <v>#N/A</v>
      </c>
      <c r="E3652" s="6" t="s">
        <v>6325</v>
      </c>
      <c r="F3652" s="65">
        <v>15</v>
      </c>
      <c r="G3652" s="65" t="s">
        <v>731</v>
      </c>
      <c r="H3652" s="65" t="s">
        <v>3924</v>
      </c>
      <c r="J3652" s="65" t="s">
        <v>3792</v>
      </c>
      <c r="M3652" s="188">
        <v>775</v>
      </c>
      <c r="P3652" s="455" t="s">
        <v>3115</v>
      </c>
      <c r="R3652" s="260" t="s">
        <v>2953</v>
      </c>
      <c r="S3652" s="260" t="s">
        <v>2953</v>
      </c>
      <c r="X3652" s="65" t="s">
        <v>6161</v>
      </c>
      <c r="Y3652" s="6" t="s">
        <v>2953</v>
      </c>
    </row>
    <row r="3653" spans="2:25">
      <c r="B3653" s="451">
        <v>5987</v>
      </c>
      <c r="C3653" s="199"/>
      <c r="D3653" s="419" t="e">
        <v>#N/A</v>
      </c>
      <c r="E3653" s="6" t="s">
        <v>6326</v>
      </c>
      <c r="F3653" s="65">
        <v>15</v>
      </c>
      <c r="G3653" s="65" t="s">
        <v>731</v>
      </c>
      <c r="H3653" s="65" t="s">
        <v>3924</v>
      </c>
      <c r="J3653" s="65" t="s">
        <v>3792</v>
      </c>
      <c r="M3653" s="188">
        <v>775</v>
      </c>
      <c r="P3653" s="455" t="s">
        <v>3115</v>
      </c>
      <c r="R3653" s="260" t="s">
        <v>2953</v>
      </c>
      <c r="S3653" s="260" t="s">
        <v>2953</v>
      </c>
      <c r="X3653" s="65" t="s">
        <v>6161</v>
      </c>
      <c r="Y3653" s="6" t="s">
        <v>2953</v>
      </c>
    </row>
    <row r="3654" spans="2:25">
      <c r="B3654" s="451">
        <v>5988</v>
      </c>
      <c r="C3654" s="199"/>
      <c r="D3654" s="419" t="e">
        <v>#N/A</v>
      </c>
      <c r="E3654" s="6" t="s">
        <v>6327</v>
      </c>
      <c r="F3654" s="65">
        <v>15</v>
      </c>
      <c r="G3654" s="65" t="s">
        <v>731</v>
      </c>
      <c r="H3654" s="65" t="s">
        <v>3924</v>
      </c>
      <c r="J3654" s="65" t="s">
        <v>3792</v>
      </c>
      <c r="M3654" s="188">
        <v>775</v>
      </c>
      <c r="P3654" s="455" t="s">
        <v>3115</v>
      </c>
      <c r="R3654" s="260" t="s">
        <v>2953</v>
      </c>
      <c r="S3654" s="260" t="s">
        <v>2953</v>
      </c>
      <c r="X3654" s="65" t="s">
        <v>6161</v>
      </c>
      <c r="Y3654" s="6" t="s">
        <v>2953</v>
      </c>
    </row>
    <row r="3655" spans="2:25">
      <c r="B3655" s="451">
        <v>5989</v>
      </c>
      <c r="C3655" s="199"/>
      <c r="D3655" s="419" t="e">
        <v>#N/A</v>
      </c>
      <c r="E3655" s="6" t="s">
        <v>6328</v>
      </c>
      <c r="F3655" s="65">
        <v>15</v>
      </c>
      <c r="G3655" s="65" t="s">
        <v>731</v>
      </c>
      <c r="H3655" s="65" t="s">
        <v>3924</v>
      </c>
      <c r="J3655" s="65" t="s">
        <v>3792</v>
      </c>
      <c r="M3655" s="188">
        <v>775</v>
      </c>
      <c r="P3655" s="455" t="s">
        <v>3115</v>
      </c>
      <c r="R3655" s="260" t="s">
        <v>2953</v>
      </c>
      <c r="S3655" s="260" t="s">
        <v>2953</v>
      </c>
      <c r="X3655" s="65" t="s">
        <v>6161</v>
      </c>
      <c r="Y3655" s="6" t="s">
        <v>2953</v>
      </c>
    </row>
    <row r="3656" spans="2:25">
      <c r="B3656" s="451">
        <v>5990</v>
      </c>
      <c r="C3656" s="199"/>
      <c r="D3656" s="419" t="e">
        <v>#N/A</v>
      </c>
      <c r="E3656" s="6" t="s">
        <v>6329</v>
      </c>
      <c r="F3656" s="65">
        <v>15</v>
      </c>
      <c r="G3656" s="65" t="s">
        <v>731</v>
      </c>
      <c r="H3656" s="65" t="s">
        <v>3924</v>
      </c>
      <c r="J3656" s="65" t="s">
        <v>3792</v>
      </c>
      <c r="M3656" s="188">
        <v>775</v>
      </c>
      <c r="P3656" s="455" t="s">
        <v>3115</v>
      </c>
      <c r="R3656" s="260" t="s">
        <v>2953</v>
      </c>
      <c r="S3656" s="260" t="s">
        <v>2953</v>
      </c>
      <c r="X3656" s="65" t="s">
        <v>6161</v>
      </c>
      <c r="Y3656" s="6" t="s">
        <v>2953</v>
      </c>
    </row>
    <row r="3657" spans="2:25">
      <c r="B3657" s="451">
        <v>5991</v>
      </c>
      <c r="C3657" s="199"/>
      <c r="D3657" s="419" t="e">
        <v>#N/A</v>
      </c>
      <c r="E3657" s="6" t="s">
        <v>6330</v>
      </c>
      <c r="F3657" s="65">
        <v>15</v>
      </c>
      <c r="G3657" s="65" t="s">
        <v>731</v>
      </c>
      <c r="H3657" s="65" t="s">
        <v>3924</v>
      </c>
      <c r="J3657" s="65" t="s">
        <v>3792</v>
      </c>
      <c r="M3657" s="188">
        <v>775</v>
      </c>
      <c r="P3657" s="455" t="s">
        <v>3115</v>
      </c>
      <c r="R3657" s="260" t="s">
        <v>2953</v>
      </c>
      <c r="S3657" s="260" t="s">
        <v>2953</v>
      </c>
      <c r="X3657" s="65" t="s">
        <v>6161</v>
      </c>
      <c r="Y3657" s="6" t="s">
        <v>2953</v>
      </c>
    </row>
    <row r="3658" spans="2:25">
      <c r="B3658" s="451">
        <v>5992</v>
      </c>
      <c r="C3658" s="199"/>
      <c r="D3658" s="419" t="e">
        <v>#N/A</v>
      </c>
      <c r="E3658" s="6" t="s">
        <v>6331</v>
      </c>
      <c r="F3658" s="65">
        <v>15</v>
      </c>
      <c r="G3658" s="65" t="s">
        <v>731</v>
      </c>
      <c r="H3658" s="65" t="s">
        <v>3924</v>
      </c>
      <c r="J3658" s="65" t="s">
        <v>3792</v>
      </c>
      <c r="M3658" s="188">
        <v>775</v>
      </c>
      <c r="P3658" s="455" t="s">
        <v>3115</v>
      </c>
      <c r="R3658" s="260" t="s">
        <v>2953</v>
      </c>
      <c r="S3658" s="260" t="s">
        <v>2953</v>
      </c>
      <c r="X3658" s="65" t="s">
        <v>6161</v>
      </c>
      <c r="Y3658" s="6" t="s">
        <v>2953</v>
      </c>
    </row>
    <row r="3659" spans="2:25">
      <c r="B3659" s="451">
        <v>5993</v>
      </c>
      <c r="C3659" s="199"/>
      <c r="D3659" s="419" t="e">
        <v>#N/A</v>
      </c>
      <c r="E3659" s="6" t="s">
        <v>6332</v>
      </c>
      <c r="F3659" s="65">
        <v>15</v>
      </c>
      <c r="G3659" s="65" t="s">
        <v>731</v>
      </c>
      <c r="H3659" s="65" t="s">
        <v>3924</v>
      </c>
      <c r="J3659" s="65" t="s">
        <v>3792</v>
      </c>
      <c r="M3659" s="188">
        <v>775</v>
      </c>
      <c r="P3659" s="455" t="s">
        <v>3115</v>
      </c>
      <c r="R3659" s="260" t="s">
        <v>2953</v>
      </c>
      <c r="S3659" s="260" t="s">
        <v>2953</v>
      </c>
      <c r="X3659" s="65" t="s">
        <v>6161</v>
      </c>
      <c r="Y3659" s="6" t="s">
        <v>2953</v>
      </c>
    </row>
    <row r="3660" spans="2:25">
      <c r="B3660" s="451">
        <v>5994</v>
      </c>
      <c r="C3660" s="199"/>
      <c r="D3660" s="419" t="e">
        <v>#N/A</v>
      </c>
      <c r="E3660" s="6" t="s">
        <v>6333</v>
      </c>
      <c r="F3660" s="65">
        <v>15</v>
      </c>
      <c r="G3660" s="65" t="s">
        <v>731</v>
      </c>
      <c r="H3660" s="65" t="s">
        <v>3924</v>
      </c>
      <c r="J3660" s="65" t="s">
        <v>3792</v>
      </c>
      <c r="M3660" s="188">
        <v>775</v>
      </c>
      <c r="P3660" s="455" t="s">
        <v>3115</v>
      </c>
      <c r="R3660" s="260" t="s">
        <v>2953</v>
      </c>
      <c r="S3660" s="260" t="s">
        <v>2953</v>
      </c>
      <c r="X3660" s="65" t="s">
        <v>6161</v>
      </c>
      <c r="Y3660" s="6" t="s">
        <v>2953</v>
      </c>
    </row>
    <row r="3661" spans="2:25">
      <c r="B3661" s="451">
        <v>5995</v>
      </c>
      <c r="C3661" s="199"/>
      <c r="D3661" s="419" t="e">
        <v>#N/A</v>
      </c>
      <c r="E3661" s="6" t="s">
        <v>6334</v>
      </c>
      <c r="F3661" s="65">
        <v>15</v>
      </c>
      <c r="G3661" s="65" t="s">
        <v>731</v>
      </c>
      <c r="H3661" s="65" t="s">
        <v>3924</v>
      </c>
      <c r="J3661" s="65" t="s">
        <v>3792</v>
      </c>
      <c r="M3661" s="188">
        <v>775</v>
      </c>
      <c r="P3661" s="455" t="s">
        <v>3115</v>
      </c>
      <c r="R3661" s="260" t="s">
        <v>2953</v>
      </c>
      <c r="S3661" s="260" t="s">
        <v>2953</v>
      </c>
      <c r="X3661" s="65" t="s">
        <v>6161</v>
      </c>
      <c r="Y3661" s="6" t="s">
        <v>2953</v>
      </c>
    </row>
    <row r="3662" spans="2:25">
      <c r="B3662" s="451">
        <v>5996</v>
      </c>
      <c r="C3662" s="199"/>
      <c r="D3662" s="419" t="e">
        <v>#N/A</v>
      </c>
      <c r="E3662" s="6" t="s">
        <v>6335</v>
      </c>
      <c r="F3662" s="65">
        <v>15</v>
      </c>
      <c r="G3662" s="65" t="s">
        <v>731</v>
      </c>
      <c r="H3662" s="65" t="s">
        <v>3924</v>
      </c>
      <c r="J3662" s="65" t="s">
        <v>3792</v>
      </c>
      <c r="M3662" s="188">
        <v>775</v>
      </c>
      <c r="P3662" s="455" t="s">
        <v>3115</v>
      </c>
      <c r="R3662" s="260" t="s">
        <v>2953</v>
      </c>
      <c r="S3662" s="260" t="s">
        <v>2953</v>
      </c>
      <c r="X3662" s="65" t="s">
        <v>6161</v>
      </c>
      <c r="Y3662" s="6" t="s">
        <v>2953</v>
      </c>
    </row>
    <row r="3663" spans="2:25">
      <c r="B3663" s="451">
        <v>5997</v>
      </c>
      <c r="C3663" s="199"/>
      <c r="D3663" s="419" t="e">
        <v>#N/A</v>
      </c>
      <c r="E3663" s="6" t="s">
        <v>6336</v>
      </c>
      <c r="F3663" s="65">
        <v>15</v>
      </c>
      <c r="G3663" s="65" t="s">
        <v>731</v>
      </c>
      <c r="H3663" s="65" t="s">
        <v>3924</v>
      </c>
      <c r="J3663" s="65" t="s">
        <v>3792</v>
      </c>
      <c r="M3663" s="188">
        <v>775</v>
      </c>
      <c r="P3663" s="455" t="s">
        <v>3115</v>
      </c>
      <c r="R3663" s="260" t="s">
        <v>2953</v>
      </c>
      <c r="S3663" s="260" t="s">
        <v>2953</v>
      </c>
      <c r="X3663" s="65" t="s">
        <v>6161</v>
      </c>
      <c r="Y3663" s="6" t="s">
        <v>2953</v>
      </c>
    </row>
    <row r="3664" spans="2:25">
      <c r="B3664" s="451">
        <v>5998</v>
      </c>
      <c r="C3664" s="199"/>
      <c r="D3664" s="419" t="e">
        <v>#N/A</v>
      </c>
      <c r="E3664" s="6" t="s">
        <v>6337</v>
      </c>
      <c r="F3664" s="65">
        <v>15</v>
      </c>
      <c r="G3664" s="65" t="s">
        <v>731</v>
      </c>
      <c r="H3664" s="65" t="s">
        <v>3924</v>
      </c>
      <c r="J3664" s="65" t="s">
        <v>3792</v>
      </c>
      <c r="M3664" s="188">
        <v>775</v>
      </c>
      <c r="P3664" s="455" t="s">
        <v>3115</v>
      </c>
      <c r="R3664" s="260" t="s">
        <v>2953</v>
      </c>
      <c r="S3664" s="260" t="s">
        <v>2953</v>
      </c>
      <c r="X3664" s="65" t="s">
        <v>6161</v>
      </c>
      <c r="Y3664" s="6" t="s">
        <v>2953</v>
      </c>
    </row>
    <row r="3665" spans="2:25">
      <c r="B3665" s="451">
        <v>5999</v>
      </c>
      <c r="C3665" s="199"/>
      <c r="D3665" s="419" t="e">
        <v>#N/A</v>
      </c>
      <c r="E3665" s="6" t="s">
        <v>6338</v>
      </c>
      <c r="F3665" s="65">
        <v>15</v>
      </c>
      <c r="G3665" s="65" t="s">
        <v>731</v>
      </c>
      <c r="H3665" s="65" t="s">
        <v>3924</v>
      </c>
      <c r="J3665" s="65" t="s">
        <v>3792</v>
      </c>
      <c r="M3665" s="188">
        <v>775</v>
      </c>
      <c r="P3665" s="455" t="s">
        <v>3115</v>
      </c>
      <c r="R3665" s="260" t="s">
        <v>2953</v>
      </c>
      <c r="S3665" s="260" t="s">
        <v>2953</v>
      </c>
      <c r="X3665" s="65" t="s">
        <v>6161</v>
      </c>
      <c r="Y3665" s="6" t="s">
        <v>2953</v>
      </c>
    </row>
    <row r="3666" spans="2:25">
      <c r="B3666" s="451">
        <v>6000</v>
      </c>
      <c r="C3666" s="199"/>
      <c r="D3666" s="419" t="e">
        <v>#N/A</v>
      </c>
      <c r="E3666" s="6" t="s">
        <v>6339</v>
      </c>
      <c r="F3666" s="65">
        <v>15</v>
      </c>
      <c r="G3666" s="65" t="s">
        <v>731</v>
      </c>
      <c r="H3666" s="65" t="s">
        <v>3924</v>
      </c>
      <c r="J3666" s="65" t="s">
        <v>3792</v>
      </c>
      <c r="M3666" s="188">
        <v>775</v>
      </c>
      <c r="P3666" s="455" t="s">
        <v>3115</v>
      </c>
      <c r="R3666" s="260" t="s">
        <v>2953</v>
      </c>
      <c r="S3666" s="260" t="s">
        <v>2953</v>
      </c>
      <c r="X3666" s="65" t="s">
        <v>6161</v>
      </c>
      <c r="Y3666" s="6" t="s">
        <v>2953</v>
      </c>
    </row>
    <row r="3667" spans="2:25">
      <c r="B3667" s="451">
        <v>6001</v>
      </c>
      <c r="C3667" s="199"/>
      <c r="D3667" s="419" t="e">
        <v>#N/A</v>
      </c>
      <c r="E3667" s="6" t="s">
        <v>6340</v>
      </c>
      <c r="F3667" s="65">
        <v>15</v>
      </c>
      <c r="G3667" s="65" t="s">
        <v>731</v>
      </c>
      <c r="H3667" s="65" t="s">
        <v>3924</v>
      </c>
      <c r="J3667" s="65" t="s">
        <v>3792</v>
      </c>
      <c r="M3667" s="188">
        <v>775</v>
      </c>
      <c r="P3667" s="455" t="s">
        <v>3115</v>
      </c>
      <c r="R3667" s="260" t="s">
        <v>2953</v>
      </c>
      <c r="S3667" s="260" t="s">
        <v>2953</v>
      </c>
      <c r="X3667" s="65" t="s">
        <v>6161</v>
      </c>
      <c r="Y3667" s="6" t="s">
        <v>2953</v>
      </c>
    </row>
    <row r="3668" spans="2:25">
      <c r="B3668" s="451">
        <v>6002</v>
      </c>
      <c r="C3668" s="199"/>
      <c r="D3668" s="419" t="e">
        <v>#N/A</v>
      </c>
      <c r="E3668" s="6" t="s">
        <v>6341</v>
      </c>
      <c r="F3668" s="65">
        <v>15</v>
      </c>
      <c r="G3668" s="65" t="s">
        <v>731</v>
      </c>
      <c r="H3668" s="65" t="s">
        <v>3924</v>
      </c>
      <c r="J3668" s="65" t="s">
        <v>3792</v>
      </c>
      <c r="M3668" s="188">
        <v>775</v>
      </c>
      <c r="P3668" s="455" t="s">
        <v>3115</v>
      </c>
      <c r="R3668" s="260" t="s">
        <v>2953</v>
      </c>
      <c r="S3668" s="260" t="s">
        <v>2953</v>
      </c>
      <c r="X3668" s="65" t="s">
        <v>6161</v>
      </c>
      <c r="Y3668" s="6" t="s">
        <v>2953</v>
      </c>
    </row>
    <row r="3669" spans="2:25">
      <c r="B3669" s="451">
        <v>6003</v>
      </c>
      <c r="C3669" s="199"/>
      <c r="D3669" s="419" t="e">
        <v>#N/A</v>
      </c>
      <c r="E3669" s="6" t="s">
        <v>6342</v>
      </c>
      <c r="F3669" s="65">
        <v>15</v>
      </c>
      <c r="G3669" s="65" t="s">
        <v>731</v>
      </c>
      <c r="H3669" s="65" t="s">
        <v>3924</v>
      </c>
      <c r="J3669" s="65" t="s">
        <v>3792</v>
      </c>
      <c r="M3669" s="188">
        <v>775</v>
      </c>
      <c r="P3669" s="455" t="s">
        <v>3115</v>
      </c>
      <c r="R3669" s="260" t="s">
        <v>2953</v>
      </c>
      <c r="S3669" s="260" t="s">
        <v>2953</v>
      </c>
      <c r="X3669" s="65" t="s">
        <v>6161</v>
      </c>
      <c r="Y3669" s="6" t="s">
        <v>2953</v>
      </c>
    </row>
    <row r="3670" spans="2:25">
      <c r="B3670" s="451">
        <v>6004</v>
      </c>
      <c r="C3670" s="199"/>
      <c r="D3670" s="419" t="e">
        <v>#N/A</v>
      </c>
      <c r="E3670" s="6" t="s">
        <v>6343</v>
      </c>
      <c r="F3670" s="65">
        <v>15</v>
      </c>
      <c r="G3670" s="65" t="s">
        <v>731</v>
      </c>
      <c r="H3670" s="65" t="s">
        <v>3924</v>
      </c>
      <c r="J3670" s="65" t="s">
        <v>3792</v>
      </c>
      <c r="M3670" s="188">
        <v>775</v>
      </c>
      <c r="P3670" s="455" t="s">
        <v>3115</v>
      </c>
      <c r="R3670" s="260" t="s">
        <v>2953</v>
      </c>
      <c r="S3670" s="260" t="s">
        <v>2953</v>
      </c>
      <c r="X3670" s="65" t="s">
        <v>6161</v>
      </c>
      <c r="Y3670" s="6" t="s">
        <v>2953</v>
      </c>
    </row>
    <row r="3671" spans="2:25">
      <c r="B3671" s="451">
        <v>6005</v>
      </c>
      <c r="C3671" s="199"/>
      <c r="D3671" s="419" t="e">
        <v>#N/A</v>
      </c>
      <c r="E3671" s="6" t="s">
        <v>6344</v>
      </c>
      <c r="F3671" s="65">
        <v>15</v>
      </c>
      <c r="G3671" s="65" t="s">
        <v>731</v>
      </c>
      <c r="H3671" s="65" t="s">
        <v>3924</v>
      </c>
      <c r="J3671" s="65" t="s">
        <v>3792</v>
      </c>
      <c r="M3671" s="188">
        <v>775</v>
      </c>
      <c r="P3671" s="455" t="s">
        <v>3115</v>
      </c>
      <c r="R3671" s="260" t="s">
        <v>2953</v>
      </c>
      <c r="S3671" s="260" t="s">
        <v>2953</v>
      </c>
      <c r="X3671" s="65" t="s">
        <v>6161</v>
      </c>
      <c r="Y3671" s="6" t="s">
        <v>2953</v>
      </c>
    </row>
    <row r="3672" spans="2:25">
      <c r="B3672" s="451">
        <v>6006</v>
      </c>
      <c r="C3672" s="199"/>
      <c r="D3672" s="419" t="e">
        <v>#N/A</v>
      </c>
      <c r="E3672" s="6" t="s">
        <v>6345</v>
      </c>
      <c r="F3672" s="65">
        <v>15</v>
      </c>
      <c r="G3672" s="65" t="s">
        <v>731</v>
      </c>
      <c r="H3672" s="65" t="s">
        <v>3924</v>
      </c>
      <c r="J3672" s="65" t="s">
        <v>3792</v>
      </c>
      <c r="M3672" s="188">
        <v>775</v>
      </c>
      <c r="P3672" s="455" t="s">
        <v>3115</v>
      </c>
      <c r="R3672" s="260" t="s">
        <v>2953</v>
      </c>
      <c r="S3672" s="260" t="s">
        <v>2953</v>
      </c>
      <c r="X3672" s="65" t="s">
        <v>6161</v>
      </c>
      <c r="Y3672" s="6" t="s">
        <v>2953</v>
      </c>
    </row>
    <row r="3673" spans="2:25">
      <c r="B3673" s="451">
        <v>6007</v>
      </c>
      <c r="C3673" s="199"/>
      <c r="D3673" s="419" t="e">
        <v>#N/A</v>
      </c>
      <c r="E3673" s="6" t="s">
        <v>6346</v>
      </c>
      <c r="F3673" s="65">
        <v>15</v>
      </c>
      <c r="G3673" s="65" t="s">
        <v>731</v>
      </c>
      <c r="H3673" s="65" t="s">
        <v>3924</v>
      </c>
      <c r="J3673" s="65" t="s">
        <v>3792</v>
      </c>
      <c r="M3673" s="188">
        <v>775</v>
      </c>
      <c r="P3673" s="455" t="s">
        <v>3115</v>
      </c>
      <c r="R3673" s="260" t="s">
        <v>2953</v>
      </c>
      <c r="S3673" s="260" t="s">
        <v>2953</v>
      </c>
      <c r="X3673" s="65" t="s">
        <v>6161</v>
      </c>
      <c r="Y3673" s="6" t="s">
        <v>2953</v>
      </c>
    </row>
    <row r="3674" spans="2:25">
      <c r="B3674" s="451">
        <v>6008</v>
      </c>
      <c r="C3674" s="199"/>
      <c r="D3674" s="419" t="e">
        <v>#N/A</v>
      </c>
      <c r="E3674" s="6" t="s">
        <v>6347</v>
      </c>
      <c r="F3674" s="65">
        <v>15</v>
      </c>
      <c r="G3674" s="65" t="s">
        <v>731</v>
      </c>
      <c r="H3674" s="65" t="s">
        <v>3924</v>
      </c>
      <c r="J3674" s="65" t="s">
        <v>3792</v>
      </c>
      <c r="M3674" s="188">
        <v>775</v>
      </c>
      <c r="P3674" s="455" t="s">
        <v>3115</v>
      </c>
      <c r="R3674" s="260" t="s">
        <v>2953</v>
      </c>
      <c r="S3674" s="260" t="s">
        <v>2953</v>
      </c>
      <c r="X3674" s="65" t="s">
        <v>6161</v>
      </c>
      <c r="Y3674" s="6" t="s">
        <v>2953</v>
      </c>
    </row>
    <row r="3675" spans="2:25">
      <c r="B3675" s="451">
        <v>6009</v>
      </c>
      <c r="C3675" s="199"/>
      <c r="D3675" s="419" t="e">
        <v>#N/A</v>
      </c>
      <c r="E3675" s="6" t="s">
        <v>6348</v>
      </c>
      <c r="F3675" s="65">
        <v>15</v>
      </c>
      <c r="G3675" s="65" t="s">
        <v>731</v>
      </c>
      <c r="H3675" s="65" t="s">
        <v>3924</v>
      </c>
      <c r="J3675" s="65" t="s">
        <v>3792</v>
      </c>
      <c r="M3675" s="188">
        <v>775</v>
      </c>
      <c r="P3675" s="455" t="s">
        <v>3115</v>
      </c>
      <c r="R3675" s="260" t="s">
        <v>2953</v>
      </c>
      <c r="S3675" s="260" t="s">
        <v>2953</v>
      </c>
      <c r="X3675" s="65" t="s">
        <v>6161</v>
      </c>
      <c r="Y3675" s="6" t="s">
        <v>2953</v>
      </c>
    </row>
    <row r="3676" spans="2:25">
      <c r="B3676" s="451">
        <v>6010</v>
      </c>
      <c r="C3676" s="199"/>
      <c r="D3676" s="419" t="e">
        <v>#N/A</v>
      </c>
      <c r="E3676" s="6" t="s">
        <v>6349</v>
      </c>
      <c r="F3676" s="65">
        <v>15</v>
      </c>
      <c r="G3676" s="65" t="s">
        <v>731</v>
      </c>
      <c r="H3676" s="65" t="s">
        <v>3924</v>
      </c>
      <c r="J3676" s="65" t="s">
        <v>3792</v>
      </c>
      <c r="M3676" s="188">
        <v>775</v>
      </c>
      <c r="P3676" s="455" t="s">
        <v>3115</v>
      </c>
      <c r="R3676" s="260" t="s">
        <v>2953</v>
      </c>
      <c r="S3676" s="260" t="s">
        <v>2953</v>
      </c>
      <c r="X3676" s="65" t="s">
        <v>6161</v>
      </c>
      <c r="Y3676" s="6" t="s">
        <v>2953</v>
      </c>
    </row>
    <row r="3677" spans="2:25">
      <c r="B3677" s="451">
        <v>6011</v>
      </c>
      <c r="C3677" s="199"/>
      <c r="D3677" s="419" t="e">
        <v>#N/A</v>
      </c>
      <c r="E3677" s="6" t="s">
        <v>6350</v>
      </c>
      <c r="F3677" s="65">
        <v>15</v>
      </c>
      <c r="G3677" s="65" t="s">
        <v>731</v>
      </c>
      <c r="H3677" s="65" t="s">
        <v>3924</v>
      </c>
      <c r="J3677" s="65" t="s">
        <v>3792</v>
      </c>
      <c r="M3677" s="188">
        <v>775</v>
      </c>
      <c r="P3677" s="455" t="s">
        <v>3115</v>
      </c>
      <c r="R3677" s="260" t="s">
        <v>2953</v>
      </c>
      <c r="S3677" s="260" t="s">
        <v>2953</v>
      </c>
      <c r="X3677" s="65" t="s">
        <v>6161</v>
      </c>
      <c r="Y3677" s="6" t="s">
        <v>2953</v>
      </c>
    </row>
    <row r="3678" spans="2:25">
      <c r="B3678" s="451">
        <v>6012</v>
      </c>
      <c r="C3678" s="199"/>
      <c r="D3678" s="419" t="e">
        <v>#N/A</v>
      </c>
      <c r="E3678" s="6" t="s">
        <v>6351</v>
      </c>
      <c r="F3678" s="65">
        <v>15</v>
      </c>
      <c r="G3678" s="65" t="s">
        <v>731</v>
      </c>
      <c r="H3678" s="65" t="s">
        <v>3924</v>
      </c>
      <c r="J3678" s="65" t="s">
        <v>3792</v>
      </c>
      <c r="M3678" s="188">
        <v>775</v>
      </c>
      <c r="P3678" s="455" t="s">
        <v>3115</v>
      </c>
      <c r="R3678" s="260" t="s">
        <v>2953</v>
      </c>
      <c r="S3678" s="260" t="s">
        <v>2953</v>
      </c>
      <c r="X3678" s="65" t="s">
        <v>6161</v>
      </c>
      <c r="Y3678" s="6" t="s">
        <v>2953</v>
      </c>
    </row>
    <row r="3679" spans="2:25">
      <c r="B3679" s="451">
        <v>6013</v>
      </c>
      <c r="C3679" s="199"/>
      <c r="D3679" s="419" t="e">
        <v>#N/A</v>
      </c>
      <c r="E3679" s="6" t="s">
        <v>6352</v>
      </c>
      <c r="F3679" s="65">
        <v>15</v>
      </c>
      <c r="G3679" s="65" t="s">
        <v>731</v>
      </c>
      <c r="H3679" s="65" t="s">
        <v>3924</v>
      </c>
      <c r="J3679" s="65" t="s">
        <v>3792</v>
      </c>
      <c r="M3679" s="188">
        <v>775</v>
      </c>
      <c r="P3679" s="455" t="s">
        <v>3115</v>
      </c>
      <c r="R3679" s="260" t="s">
        <v>2953</v>
      </c>
      <c r="S3679" s="260" t="s">
        <v>2953</v>
      </c>
      <c r="X3679" s="65" t="s">
        <v>6161</v>
      </c>
      <c r="Y3679" s="6" t="s">
        <v>2953</v>
      </c>
    </row>
    <row r="3680" spans="2:25">
      <c r="B3680" s="451">
        <v>6014</v>
      </c>
      <c r="C3680" s="199"/>
      <c r="D3680" s="419" t="e">
        <v>#N/A</v>
      </c>
      <c r="E3680" s="6" t="s">
        <v>6353</v>
      </c>
      <c r="F3680" s="65">
        <v>15</v>
      </c>
      <c r="G3680" s="65" t="s">
        <v>731</v>
      </c>
      <c r="H3680" s="65" t="s">
        <v>3924</v>
      </c>
      <c r="J3680" s="65" t="s">
        <v>3792</v>
      </c>
      <c r="M3680" s="188">
        <v>775</v>
      </c>
      <c r="P3680" s="455" t="s">
        <v>3115</v>
      </c>
      <c r="R3680" s="260" t="s">
        <v>2953</v>
      </c>
      <c r="S3680" s="260" t="s">
        <v>2953</v>
      </c>
      <c r="X3680" s="65" t="s">
        <v>6161</v>
      </c>
      <c r="Y3680" s="6" t="s">
        <v>2953</v>
      </c>
    </row>
    <row r="3681" spans="2:25">
      <c r="B3681" s="451">
        <v>6015</v>
      </c>
      <c r="C3681" s="199"/>
      <c r="D3681" s="419" t="e">
        <v>#N/A</v>
      </c>
      <c r="E3681" s="6" t="s">
        <v>6354</v>
      </c>
      <c r="F3681" s="65">
        <v>15</v>
      </c>
      <c r="G3681" s="65" t="s">
        <v>731</v>
      </c>
      <c r="H3681" s="65" t="s">
        <v>3924</v>
      </c>
      <c r="J3681" s="65" t="s">
        <v>3792</v>
      </c>
      <c r="M3681" s="188">
        <v>775</v>
      </c>
      <c r="P3681" s="455" t="s">
        <v>3115</v>
      </c>
      <c r="R3681" s="260" t="s">
        <v>2953</v>
      </c>
      <c r="S3681" s="260" t="s">
        <v>2953</v>
      </c>
      <c r="X3681" s="65" t="s">
        <v>6161</v>
      </c>
      <c r="Y3681" s="6" t="s">
        <v>2953</v>
      </c>
    </row>
    <row r="3682" spans="2:25">
      <c r="B3682" s="451">
        <v>6016</v>
      </c>
      <c r="C3682" s="199"/>
      <c r="D3682" s="419" t="e">
        <v>#N/A</v>
      </c>
      <c r="E3682" s="6" t="s">
        <v>6355</v>
      </c>
      <c r="F3682" s="65">
        <v>15</v>
      </c>
      <c r="G3682" s="65" t="s">
        <v>731</v>
      </c>
      <c r="H3682" s="65" t="s">
        <v>3924</v>
      </c>
      <c r="J3682" s="65" t="s">
        <v>3792</v>
      </c>
      <c r="M3682" s="188">
        <v>775</v>
      </c>
      <c r="P3682" s="455" t="s">
        <v>3115</v>
      </c>
      <c r="R3682" s="260" t="s">
        <v>2953</v>
      </c>
      <c r="S3682" s="260" t="s">
        <v>2953</v>
      </c>
      <c r="X3682" s="65" t="s">
        <v>6161</v>
      </c>
      <c r="Y3682" s="6" t="s">
        <v>2953</v>
      </c>
    </row>
    <row r="3683" spans="2:25">
      <c r="B3683" s="451">
        <v>6017</v>
      </c>
      <c r="C3683" s="199"/>
      <c r="D3683" s="419" t="e">
        <v>#N/A</v>
      </c>
      <c r="E3683" s="6" t="s">
        <v>6356</v>
      </c>
      <c r="F3683" s="65">
        <v>15</v>
      </c>
      <c r="G3683" s="65" t="s">
        <v>731</v>
      </c>
      <c r="H3683" s="65" t="s">
        <v>3924</v>
      </c>
      <c r="J3683" s="65" t="s">
        <v>3792</v>
      </c>
      <c r="M3683" s="188">
        <v>775</v>
      </c>
      <c r="P3683" s="455" t="s">
        <v>3115</v>
      </c>
      <c r="R3683" s="260" t="s">
        <v>2953</v>
      </c>
      <c r="S3683" s="260" t="s">
        <v>2953</v>
      </c>
      <c r="X3683" s="65" t="s">
        <v>6161</v>
      </c>
      <c r="Y3683" s="6" t="s">
        <v>2953</v>
      </c>
    </row>
    <row r="3684" spans="2:25">
      <c r="B3684" s="451">
        <v>6018</v>
      </c>
      <c r="C3684" s="199"/>
      <c r="D3684" s="419" t="e">
        <v>#N/A</v>
      </c>
      <c r="E3684" s="6" t="s">
        <v>6357</v>
      </c>
      <c r="F3684" s="65">
        <v>15</v>
      </c>
      <c r="G3684" s="65" t="s">
        <v>731</v>
      </c>
      <c r="H3684" s="65" t="s">
        <v>3924</v>
      </c>
      <c r="J3684" s="65" t="s">
        <v>3792</v>
      </c>
      <c r="M3684" s="188">
        <v>775</v>
      </c>
      <c r="P3684" s="455" t="s">
        <v>3115</v>
      </c>
      <c r="R3684" s="260" t="s">
        <v>2953</v>
      </c>
      <c r="S3684" s="260" t="s">
        <v>2953</v>
      </c>
      <c r="X3684" s="65" t="s">
        <v>6161</v>
      </c>
      <c r="Y3684" s="6" t="s">
        <v>2953</v>
      </c>
    </row>
    <row r="3685" spans="2:25">
      <c r="B3685" s="451">
        <v>6019</v>
      </c>
      <c r="C3685" s="199"/>
      <c r="D3685" s="419" t="e">
        <v>#N/A</v>
      </c>
      <c r="E3685" s="6" t="s">
        <v>6358</v>
      </c>
      <c r="F3685" s="65">
        <v>15</v>
      </c>
      <c r="G3685" s="65" t="s">
        <v>731</v>
      </c>
      <c r="H3685" s="65" t="s">
        <v>3924</v>
      </c>
      <c r="J3685" s="65" t="s">
        <v>3792</v>
      </c>
      <c r="M3685" s="188">
        <v>775</v>
      </c>
      <c r="P3685" s="455" t="s">
        <v>3115</v>
      </c>
      <c r="R3685" s="260" t="s">
        <v>2953</v>
      </c>
      <c r="S3685" s="260" t="s">
        <v>2953</v>
      </c>
      <c r="X3685" s="65" t="s">
        <v>6161</v>
      </c>
      <c r="Y3685" s="6" t="s">
        <v>2953</v>
      </c>
    </row>
    <row r="3686" spans="2:25">
      <c r="B3686" s="451">
        <v>6020</v>
      </c>
      <c r="C3686" s="199"/>
      <c r="D3686" s="419" t="e">
        <v>#N/A</v>
      </c>
      <c r="E3686" s="6" t="s">
        <v>6359</v>
      </c>
      <c r="F3686" s="65">
        <v>15</v>
      </c>
      <c r="G3686" s="65" t="s">
        <v>731</v>
      </c>
      <c r="H3686" s="65" t="s">
        <v>3924</v>
      </c>
      <c r="J3686" s="65" t="s">
        <v>3792</v>
      </c>
      <c r="M3686" s="188">
        <v>775</v>
      </c>
      <c r="P3686" s="455" t="s">
        <v>3115</v>
      </c>
      <c r="R3686" s="260" t="s">
        <v>2953</v>
      </c>
      <c r="S3686" s="260" t="s">
        <v>2953</v>
      </c>
      <c r="X3686" s="65" t="s">
        <v>6161</v>
      </c>
      <c r="Y3686" s="6" t="s">
        <v>2953</v>
      </c>
    </row>
    <row r="3687" spans="2:25">
      <c r="B3687" s="451">
        <v>6021</v>
      </c>
      <c r="C3687" s="199"/>
      <c r="D3687" s="419" t="e">
        <v>#N/A</v>
      </c>
      <c r="E3687" s="6" t="s">
        <v>6360</v>
      </c>
      <c r="F3687" s="65">
        <v>15</v>
      </c>
      <c r="G3687" s="65" t="s">
        <v>731</v>
      </c>
      <c r="H3687" s="65" t="s">
        <v>3924</v>
      </c>
      <c r="J3687" s="65" t="s">
        <v>3792</v>
      </c>
      <c r="M3687" s="188">
        <v>775</v>
      </c>
      <c r="P3687" s="455" t="s">
        <v>3115</v>
      </c>
      <c r="R3687" s="260" t="s">
        <v>2953</v>
      </c>
      <c r="S3687" s="260" t="s">
        <v>2953</v>
      </c>
      <c r="X3687" s="65" t="s">
        <v>6161</v>
      </c>
      <c r="Y3687" s="6" t="s">
        <v>2953</v>
      </c>
    </row>
    <row r="3688" spans="2:25">
      <c r="B3688" s="451">
        <v>6022</v>
      </c>
      <c r="C3688" s="199"/>
      <c r="D3688" s="419" t="e">
        <v>#N/A</v>
      </c>
      <c r="E3688" s="6" t="s">
        <v>6361</v>
      </c>
      <c r="F3688" s="65">
        <v>15</v>
      </c>
      <c r="G3688" s="65" t="s">
        <v>731</v>
      </c>
      <c r="H3688" s="65" t="s">
        <v>3924</v>
      </c>
      <c r="J3688" s="65" t="s">
        <v>3792</v>
      </c>
      <c r="M3688" s="188">
        <v>775</v>
      </c>
      <c r="P3688" s="455" t="s">
        <v>3115</v>
      </c>
      <c r="R3688" s="260" t="s">
        <v>2953</v>
      </c>
      <c r="S3688" s="260" t="s">
        <v>2953</v>
      </c>
      <c r="X3688" s="65" t="s">
        <v>6161</v>
      </c>
      <c r="Y3688" s="6" t="s">
        <v>2953</v>
      </c>
    </row>
    <row r="3689" spans="2:25">
      <c r="B3689" s="451">
        <v>6023</v>
      </c>
      <c r="C3689" s="199"/>
      <c r="D3689" s="419" t="e">
        <v>#N/A</v>
      </c>
      <c r="E3689" s="6" t="s">
        <v>6362</v>
      </c>
      <c r="F3689" s="65">
        <v>15</v>
      </c>
      <c r="G3689" s="65" t="s">
        <v>731</v>
      </c>
      <c r="H3689" s="65" t="s">
        <v>3924</v>
      </c>
      <c r="J3689" s="65" t="s">
        <v>3792</v>
      </c>
      <c r="M3689" s="188">
        <v>775</v>
      </c>
      <c r="P3689" s="455" t="s">
        <v>3115</v>
      </c>
      <c r="R3689" s="260" t="s">
        <v>2953</v>
      </c>
      <c r="S3689" s="260" t="s">
        <v>2953</v>
      </c>
      <c r="X3689" s="65" t="s">
        <v>6161</v>
      </c>
      <c r="Y3689" s="6" t="s">
        <v>2953</v>
      </c>
    </row>
    <row r="3690" spans="2:25">
      <c r="B3690" s="451">
        <v>6024</v>
      </c>
      <c r="C3690" s="199"/>
      <c r="D3690" s="419" t="e">
        <v>#N/A</v>
      </c>
      <c r="E3690" s="6" t="s">
        <v>6363</v>
      </c>
      <c r="F3690" s="65">
        <v>15</v>
      </c>
      <c r="G3690" s="65" t="s">
        <v>731</v>
      </c>
      <c r="H3690" s="65" t="s">
        <v>3924</v>
      </c>
      <c r="J3690" s="65" t="s">
        <v>3792</v>
      </c>
      <c r="M3690" s="188">
        <v>775</v>
      </c>
      <c r="P3690" s="455" t="s">
        <v>3115</v>
      </c>
      <c r="R3690" s="260" t="s">
        <v>2953</v>
      </c>
      <c r="S3690" s="260" t="s">
        <v>2953</v>
      </c>
      <c r="X3690" s="65" t="s">
        <v>6161</v>
      </c>
      <c r="Y3690" s="6" t="s">
        <v>2953</v>
      </c>
    </row>
    <row r="3691" spans="2:25">
      <c r="B3691" s="451">
        <v>6025</v>
      </c>
      <c r="C3691" s="199"/>
      <c r="D3691" s="419" t="e">
        <v>#N/A</v>
      </c>
      <c r="E3691" s="6" t="s">
        <v>6364</v>
      </c>
      <c r="F3691" s="65">
        <v>15</v>
      </c>
      <c r="G3691" s="65" t="s">
        <v>731</v>
      </c>
      <c r="H3691" s="65" t="s">
        <v>3924</v>
      </c>
      <c r="J3691" s="65" t="s">
        <v>3792</v>
      </c>
      <c r="M3691" s="188">
        <v>775</v>
      </c>
      <c r="P3691" s="455" t="s">
        <v>3115</v>
      </c>
      <c r="R3691" s="260" t="s">
        <v>2953</v>
      </c>
      <c r="S3691" s="260" t="s">
        <v>2953</v>
      </c>
      <c r="X3691" s="65" t="s">
        <v>6161</v>
      </c>
      <c r="Y3691" s="6" t="s">
        <v>2953</v>
      </c>
    </row>
    <row r="3692" spans="2:25">
      <c r="B3692" s="451">
        <v>6026</v>
      </c>
      <c r="C3692" s="199"/>
      <c r="D3692" s="419" t="e">
        <v>#N/A</v>
      </c>
      <c r="E3692" s="6" t="s">
        <v>6365</v>
      </c>
      <c r="F3692" s="65">
        <v>15</v>
      </c>
      <c r="G3692" s="65" t="s">
        <v>731</v>
      </c>
      <c r="H3692" s="65" t="s">
        <v>3924</v>
      </c>
      <c r="J3692" s="65" t="s">
        <v>3792</v>
      </c>
      <c r="M3692" s="188">
        <v>775</v>
      </c>
      <c r="P3692" s="455" t="s">
        <v>3115</v>
      </c>
      <c r="R3692" s="260" t="s">
        <v>2953</v>
      </c>
      <c r="S3692" s="260" t="s">
        <v>2953</v>
      </c>
      <c r="X3692" s="65" t="s">
        <v>6161</v>
      </c>
      <c r="Y3692" s="6" t="s">
        <v>2953</v>
      </c>
    </row>
    <row r="3693" spans="2:25">
      <c r="B3693" s="451">
        <v>6027</v>
      </c>
      <c r="C3693" s="199"/>
      <c r="D3693" s="419" t="e">
        <v>#N/A</v>
      </c>
      <c r="E3693" s="6" t="s">
        <v>6366</v>
      </c>
      <c r="F3693" s="65">
        <v>15</v>
      </c>
      <c r="G3693" s="65" t="s">
        <v>731</v>
      </c>
      <c r="H3693" s="65" t="s">
        <v>3924</v>
      </c>
      <c r="J3693" s="65" t="s">
        <v>3792</v>
      </c>
      <c r="M3693" s="188">
        <v>775</v>
      </c>
      <c r="P3693" s="455" t="s">
        <v>3115</v>
      </c>
      <c r="R3693" s="260" t="s">
        <v>2953</v>
      </c>
      <c r="S3693" s="260" t="s">
        <v>2953</v>
      </c>
      <c r="X3693" s="65" t="s">
        <v>6161</v>
      </c>
      <c r="Y3693" s="6" t="s">
        <v>2953</v>
      </c>
    </row>
    <row r="3694" spans="2:25">
      <c r="B3694" s="451">
        <v>6028</v>
      </c>
      <c r="C3694" s="199"/>
      <c r="D3694" s="419" t="e">
        <v>#N/A</v>
      </c>
      <c r="E3694" s="6" t="s">
        <v>6367</v>
      </c>
      <c r="F3694" s="65">
        <v>15</v>
      </c>
      <c r="G3694" s="65" t="s">
        <v>731</v>
      </c>
      <c r="H3694" s="65" t="s">
        <v>3924</v>
      </c>
      <c r="J3694" s="65" t="s">
        <v>3792</v>
      </c>
      <c r="M3694" s="188">
        <v>775</v>
      </c>
      <c r="P3694" s="455" t="s">
        <v>3115</v>
      </c>
      <c r="R3694" s="260" t="s">
        <v>2953</v>
      </c>
      <c r="S3694" s="260" t="s">
        <v>2953</v>
      </c>
      <c r="X3694" s="65" t="s">
        <v>6161</v>
      </c>
      <c r="Y3694" s="6" t="s">
        <v>2953</v>
      </c>
    </row>
    <row r="3695" spans="2:25">
      <c r="B3695" s="451">
        <v>6029</v>
      </c>
      <c r="C3695" s="199"/>
      <c r="D3695" s="419" t="e">
        <v>#N/A</v>
      </c>
      <c r="E3695" s="6" t="s">
        <v>6368</v>
      </c>
      <c r="F3695" s="65">
        <v>15</v>
      </c>
      <c r="G3695" s="65" t="s">
        <v>731</v>
      </c>
      <c r="H3695" s="65" t="s">
        <v>3924</v>
      </c>
      <c r="J3695" s="65" t="s">
        <v>3792</v>
      </c>
      <c r="M3695" s="188">
        <v>775</v>
      </c>
      <c r="P3695" s="455" t="s">
        <v>3115</v>
      </c>
      <c r="R3695" s="260" t="s">
        <v>2953</v>
      </c>
      <c r="S3695" s="260" t="s">
        <v>2953</v>
      </c>
      <c r="X3695" s="65" t="s">
        <v>6161</v>
      </c>
      <c r="Y3695" s="6" t="s">
        <v>2953</v>
      </c>
    </row>
    <row r="3696" spans="2:25">
      <c r="B3696" s="451">
        <v>6030</v>
      </c>
      <c r="C3696" s="199"/>
      <c r="D3696" s="419" t="e">
        <v>#N/A</v>
      </c>
      <c r="E3696" s="6" t="s">
        <v>6369</v>
      </c>
      <c r="F3696" s="65">
        <v>15</v>
      </c>
      <c r="G3696" s="65" t="s">
        <v>731</v>
      </c>
      <c r="H3696" s="65" t="s">
        <v>3924</v>
      </c>
      <c r="J3696" s="65" t="s">
        <v>3792</v>
      </c>
      <c r="M3696" s="188">
        <v>775</v>
      </c>
      <c r="P3696" s="455" t="s">
        <v>3115</v>
      </c>
      <c r="R3696" s="260" t="s">
        <v>2953</v>
      </c>
      <c r="S3696" s="260" t="s">
        <v>2953</v>
      </c>
      <c r="X3696" s="65" t="s">
        <v>6161</v>
      </c>
      <c r="Y3696" s="6" t="s">
        <v>2953</v>
      </c>
    </row>
    <row r="3697" spans="2:25">
      <c r="B3697" s="451">
        <v>6031</v>
      </c>
      <c r="C3697" s="199"/>
      <c r="D3697" s="419" t="e">
        <v>#N/A</v>
      </c>
      <c r="E3697" s="6" t="s">
        <v>6370</v>
      </c>
      <c r="F3697" s="65">
        <v>15</v>
      </c>
      <c r="G3697" s="65" t="s">
        <v>731</v>
      </c>
      <c r="H3697" s="65" t="s">
        <v>3924</v>
      </c>
      <c r="J3697" s="65" t="s">
        <v>3792</v>
      </c>
      <c r="M3697" s="188">
        <v>775</v>
      </c>
      <c r="P3697" s="455" t="s">
        <v>3115</v>
      </c>
      <c r="R3697" s="260" t="s">
        <v>2953</v>
      </c>
      <c r="S3697" s="260" t="s">
        <v>2953</v>
      </c>
      <c r="X3697" s="65" t="s">
        <v>6161</v>
      </c>
      <c r="Y3697" s="6" t="s">
        <v>2953</v>
      </c>
    </row>
    <row r="3698" spans="2:25">
      <c r="B3698" s="451">
        <v>6032</v>
      </c>
      <c r="C3698" s="199"/>
      <c r="D3698" s="419" t="e">
        <v>#N/A</v>
      </c>
      <c r="E3698" s="6" t="s">
        <v>6371</v>
      </c>
      <c r="F3698" s="65">
        <v>15</v>
      </c>
      <c r="G3698" s="65" t="s">
        <v>731</v>
      </c>
      <c r="H3698" s="65" t="s">
        <v>3924</v>
      </c>
      <c r="J3698" s="65" t="s">
        <v>3792</v>
      </c>
      <c r="M3698" s="188">
        <v>775</v>
      </c>
      <c r="P3698" s="455" t="s">
        <v>3115</v>
      </c>
      <c r="R3698" s="260" t="s">
        <v>2953</v>
      </c>
      <c r="S3698" s="260" t="s">
        <v>2953</v>
      </c>
      <c r="X3698" s="65" t="s">
        <v>6161</v>
      </c>
      <c r="Y3698" s="6" t="s">
        <v>2953</v>
      </c>
    </row>
    <row r="3699" spans="2:25">
      <c r="B3699" s="451">
        <v>6033</v>
      </c>
      <c r="C3699" s="199"/>
      <c r="D3699" s="419" t="e">
        <v>#N/A</v>
      </c>
      <c r="E3699" s="6" t="s">
        <v>6372</v>
      </c>
      <c r="F3699" s="65">
        <v>15</v>
      </c>
      <c r="G3699" s="65" t="s">
        <v>731</v>
      </c>
      <c r="H3699" s="65" t="s">
        <v>3924</v>
      </c>
      <c r="J3699" s="65" t="s">
        <v>3792</v>
      </c>
      <c r="M3699" s="188">
        <v>775</v>
      </c>
      <c r="P3699" s="455" t="s">
        <v>3115</v>
      </c>
      <c r="R3699" s="260" t="s">
        <v>2953</v>
      </c>
      <c r="S3699" s="260" t="s">
        <v>2953</v>
      </c>
      <c r="X3699" s="65" t="s">
        <v>6161</v>
      </c>
      <c r="Y3699" s="6" t="s">
        <v>2953</v>
      </c>
    </row>
    <row r="3700" spans="2:25">
      <c r="B3700" s="451">
        <v>6034</v>
      </c>
      <c r="C3700" s="199"/>
      <c r="D3700" s="419" t="e">
        <v>#N/A</v>
      </c>
      <c r="E3700" s="6" t="s">
        <v>6373</v>
      </c>
      <c r="F3700" s="65">
        <v>15</v>
      </c>
      <c r="G3700" s="65" t="s">
        <v>731</v>
      </c>
      <c r="H3700" s="65" t="s">
        <v>3924</v>
      </c>
      <c r="J3700" s="65" t="s">
        <v>3792</v>
      </c>
      <c r="M3700" s="188">
        <v>775</v>
      </c>
      <c r="P3700" s="455" t="s">
        <v>3115</v>
      </c>
      <c r="R3700" s="260" t="s">
        <v>2953</v>
      </c>
      <c r="S3700" s="260" t="s">
        <v>2953</v>
      </c>
      <c r="X3700" s="65" t="s">
        <v>6161</v>
      </c>
      <c r="Y3700" s="6" t="s">
        <v>2953</v>
      </c>
    </row>
    <row r="3701" spans="2:25">
      <c r="B3701" s="451">
        <v>6035</v>
      </c>
      <c r="C3701" s="199"/>
      <c r="D3701" s="419" t="e">
        <v>#N/A</v>
      </c>
      <c r="E3701" s="6" t="s">
        <v>6374</v>
      </c>
      <c r="F3701" s="65">
        <v>15</v>
      </c>
      <c r="G3701" s="65" t="s">
        <v>731</v>
      </c>
      <c r="H3701" s="65" t="s">
        <v>3924</v>
      </c>
      <c r="J3701" s="65" t="s">
        <v>3792</v>
      </c>
      <c r="M3701" s="188">
        <v>775</v>
      </c>
      <c r="P3701" s="455" t="s">
        <v>3115</v>
      </c>
      <c r="R3701" s="260" t="s">
        <v>2953</v>
      </c>
      <c r="S3701" s="260" t="s">
        <v>2953</v>
      </c>
      <c r="X3701" s="65" t="s">
        <v>6161</v>
      </c>
      <c r="Y3701" s="6" t="s">
        <v>2953</v>
      </c>
    </row>
    <row r="3702" spans="2:25">
      <c r="B3702" s="451">
        <v>6036</v>
      </c>
      <c r="C3702" s="199"/>
      <c r="D3702" s="419" t="e">
        <v>#N/A</v>
      </c>
      <c r="E3702" s="6" t="s">
        <v>6375</v>
      </c>
      <c r="F3702" s="65">
        <v>15</v>
      </c>
      <c r="G3702" s="65" t="s">
        <v>731</v>
      </c>
      <c r="H3702" s="65" t="s">
        <v>3924</v>
      </c>
      <c r="J3702" s="65" t="s">
        <v>3792</v>
      </c>
      <c r="M3702" s="188">
        <v>775</v>
      </c>
      <c r="P3702" s="455" t="s">
        <v>3115</v>
      </c>
      <c r="R3702" s="260" t="s">
        <v>2953</v>
      </c>
      <c r="S3702" s="260" t="s">
        <v>2953</v>
      </c>
      <c r="X3702" s="65" t="s">
        <v>6161</v>
      </c>
      <c r="Y3702" s="6" t="s">
        <v>2953</v>
      </c>
    </row>
    <row r="3703" spans="2:25">
      <c r="B3703" s="451">
        <v>6037</v>
      </c>
      <c r="C3703" s="199"/>
      <c r="D3703" s="419" t="e">
        <v>#N/A</v>
      </c>
      <c r="E3703" s="6" t="s">
        <v>6376</v>
      </c>
      <c r="F3703" s="65">
        <v>15</v>
      </c>
      <c r="G3703" s="65" t="s">
        <v>731</v>
      </c>
      <c r="H3703" s="65" t="s">
        <v>3924</v>
      </c>
      <c r="J3703" s="65" t="s">
        <v>3792</v>
      </c>
      <c r="M3703" s="188">
        <v>775</v>
      </c>
      <c r="P3703" s="455" t="s">
        <v>3115</v>
      </c>
      <c r="R3703" s="260" t="s">
        <v>2953</v>
      </c>
      <c r="S3703" s="260" t="s">
        <v>2953</v>
      </c>
      <c r="X3703" s="65" t="s">
        <v>6161</v>
      </c>
      <c r="Y3703" s="6" t="s">
        <v>2953</v>
      </c>
    </row>
    <row r="3704" spans="2:25">
      <c r="B3704" s="451">
        <v>6038</v>
      </c>
      <c r="C3704" s="199"/>
      <c r="D3704" s="419" t="e">
        <v>#N/A</v>
      </c>
      <c r="E3704" s="6" t="s">
        <v>6377</v>
      </c>
      <c r="F3704" s="65">
        <v>15</v>
      </c>
      <c r="G3704" s="65" t="s">
        <v>731</v>
      </c>
      <c r="H3704" s="65" t="s">
        <v>3924</v>
      </c>
      <c r="J3704" s="65" t="s">
        <v>3792</v>
      </c>
      <c r="M3704" s="188">
        <v>775</v>
      </c>
      <c r="P3704" s="455" t="s">
        <v>3115</v>
      </c>
      <c r="R3704" s="260" t="s">
        <v>2953</v>
      </c>
      <c r="S3704" s="260" t="s">
        <v>2953</v>
      </c>
      <c r="X3704" s="65" t="s">
        <v>6161</v>
      </c>
      <c r="Y3704" s="6" t="s">
        <v>2953</v>
      </c>
    </row>
    <row r="3705" spans="2:25">
      <c r="B3705" s="451">
        <v>6039</v>
      </c>
      <c r="C3705" s="199"/>
      <c r="D3705" s="419" t="e">
        <v>#N/A</v>
      </c>
      <c r="E3705" s="6" t="s">
        <v>6378</v>
      </c>
      <c r="F3705" s="65">
        <v>15</v>
      </c>
      <c r="G3705" s="65" t="s">
        <v>731</v>
      </c>
      <c r="H3705" s="65" t="s">
        <v>3924</v>
      </c>
      <c r="J3705" s="65" t="s">
        <v>3792</v>
      </c>
      <c r="M3705" s="188">
        <v>775</v>
      </c>
      <c r="P3705" s="455" t="s">
        <v>3115</v>
      </c>
      <c r="R3705" s="260" t="s">
        <v>2953</v>
      </c>
      <c r="S3705" s="260" t="s">
        <v>2953</v>
      </c>
      <c r="X3705" s="65" t="s">
        <v>6161</v>
      </c>
      <c r="Y3705" s="6" t="s">
        <v>2953</v>
      </c>
    </row>
    <row r="3706" spans="2:25">
      <c r="B3706" s="451">
        <v>6040</v>
      </c>
      <c r="C3706" s="199"/>
      <c r="D3706" s="419" t="e">
        <v>#N/A</v>
      </c>
      <c r="E3706" s="6" t="s">
        <v>6379</v>
      </c>
      <c r="F3706" s="65">
        <v>15</v>
      </c>
      <c r="G3706" s="65" t="s">
        <v>731</v>
      </c>
      <c r="H3706" s="65" t="s">
        <v>3924</v>
      </c>
      <c r="J3706" s="65" t="s">
        <v>3792</v>
      </c>
      <c r="M3706" s="188">
        <v>775</v>
      </c>
      <c r="P3706" s="455" t="s">
        <v>3115</v>
      </c>
      <c r="R3706" s="260" t="s">
        <v>2953</v>
      </c>
      <c r="S3706" s="260" t="s">
        <v>2953</v>
      </c>
      <c r="X3706" s="65" t="s">
        <v>6161</v>
      </c>
      <c r="Y3706" s="6" t="s">
        <v>2953</v>
      </c>
    </row>
    <row r="3707" spans="2:25">
      <c r="B3707" s="451">
        <v>6041</v>
      </c>
      <c r="C3707" s="199"/>
      <c r="D3707" s="419" t="e">
        <v>#N/A</v>
      </c>
      <c r="E3707" s="6" t="s">
        <v>6380</v>
      </c>
      <c r="F3707" s="65">
        <v>15</v>
      </c>
      <c r="G3707" s="65" t="s">
        <v>731</v>
      </c>
      <c r="H3707" s="65" t="s">
        <v>3924</v>
      </c>
      <c r="J3707" s="65" t="s">
        <v>3792</v>
      </c>
      <c r="M3707" s="188">
        <v>775</v>
      </c>
      <c r="P3707" s="455" t="s">
        <v>3115</v>
      </c>
      <c r="R3707" s="260" t="s">
        <v>2953</v>
      </c>
      <c r="S3707" s="260" t="s">
        <v>2953</v>
      </c>
      <c r="X3707" s="65" t="s">
        <v>6161</v>
      </c>
      <c r="Y3707" s="6" t="s">
        <v>2953</v>
      </c>
    </row>
    <row r="3708" spans="2:25">
      <c r="B3708" s="451">
        <v>6042</v>
      </c>
      <c r="C3708" s="199"/>
      <c r="D3708" s="419" t="e">
        <v>#N/A</v>
      </c>
      <c r="E3708" s="6" t="s">
        <v>6381</v>
      </c>
      <c r="F3708" s="65">
        <v>15</v>
      </c>
      <c r="G3708" s="65" t="s">
        <v>731</v>
      </c>
      <c r="H3708" s="65" t="s">
        <v>3924</v>
      </c>
      <c r="J3708" s="65" t="s">
        <v>3792</v>
      </c>
      <c r="M3708" s="188">
        <v>775</v>
      </c>
      <c r="P3708" s="455" t="s">
        <v>3115</v>
      </c>
      <c r="R3708" s="260" t="s">
        <v>2953</v>
      </c>
      <c r="S3708" s="260" t="s">
        <v>2953</v>
      </c>
      <c r="X3708" s="65" t="s">
        <v>6161</v>
      </c>
      <c r="Y3708" s="6" t="s">
        <v>2953</v>
      </c>
    </row>
    <row r="3709" spans="2:25">
      <c r="B3709" s="451">
        <v>6043</v>
      </c>
      <c r="C3709" s="199"/>
      <c r="D3709" s="419" t="e">
        <v>#N/A</v>
      </c>
      <c r="E3709" s="6" t="s">
        <v>6382</v>
      </c>
      <c r="F3709" s="65">
        <v>15</v>
      </c>
      <c r="G3709" s="65" t="s">
        <v>731</v>
      </c>
      <c r="H3709" s="65" t="s">
        <v>3924</v>
      </c>
      <c r="J3709" s="65" t="s">
        <v>3792</v>
      </c>
      <c r="M3709" s="188">
        <v>775</v>
      </c>
      <c r="P3709" s="455" t="s">
        <v>3115</v>
      </c>
      <c r="R3709" s="260" t="s">
        <v>2953</v>
      </c>
      <c r="S3709" s="260" t="s">
        <v>2953</v>
      </c>
      <c r="X3709" s="65" t="s">
        <v>6161</v>
      </c>
      <c r="Y3709" s="6" t="s">
        <v>2953</v>
      </c>
    </row>
    <row r="3710" spans="2:25">
      <c r="B3710" s="451">
        <v>6044</v>
      </c>
      <c r="C3710" s="199"/>
      <c r="D3710" s="419" t="e">
        <v>#N/A</v>
      </c>
      <c r="E3710" s="6" t="s">
        <v>6383</v>
      </c>
      <c r="F3710" s="65">
        <v>15</v>
      </c>
      <c r="G3710" s="65" t="s">
        <v>731</v>
      </c>
      <c r="H3710" s="65" t="s">
        <v>3924</v>
      </c>
      <c r="J3710" s="65" t="s">
        <v>3792</v>
      </c>
      <c r="M3710" s="188">
        <v>775</v>
      </c>
      <c r="P3710" s="455" t="s">
        <v>3115</v>
      </c>
      <c r="R3710" s="260" t="s">
        <v>2953</v>
      </c>
      <c r="S3710" s="260" t="s">
        <v>2953</v>
      </c>
      <c r="X3710" s="65" t="s">
        <v>6161</v>
      </c>
      <c r="Y3710" s="6" t="s">
        <v>2953</v>
      </c>
    </row>
    <row r="3711" spans="2:25">
      <c r="B3711" s="451">
        <v>6045</v>
      </c>
      <c r="C3711" s="199"/>
      <c r="D3711" s="419" t="e">
        <v>#N/A</v>
      </c>
      <c r="E3711" s="6" t="s">
        <v>6384</v>
      </c>
      <c r="F3711" s="65">
        <v>15</v>
      </c>
      <c r="G3711" s="65" t="s">
        <v>731</v>
      </c>
      <c r="H3711" s="65" t="s">
        <v>3924</v>
      </c>
      <c r="J3711" s="65" t="s">
        <v>3792</v>
      </c>
      <c r="M3711" s="188">
        <v>775</v>
      </c>
      <c r="P3711" s="455" t="s">
        <v>3115</v>
      </c>
      <c r="R3711" s="260" t="s">
        <v>2953</v>
      </c>
      <c r="S3711" s="260" t="s">
        <v>2953</v>
      </c>
      <c r="X3711" s="65" t="s">
        <v>6161</v>
      </c>
      <c r="Y3711" s="6" t="s">
        <v>2953</v>
      </c>
    </row>
    <row r="3712" spans="2:25">
      <c r="B3712" s="451">
        <v>6046</v>
      </c>
      <c r="C3712" s="199"/>
      <c r="D3712" s="419" t="e">
        <v>#N/A</v>
      </c>
      <c r="E3712" s="6" t="s">
        <v>6385</v>
      </c>
      <c r="F3712" s="65">
        <v>15</v>
      </c>
      <c r="G3712" s="65" t="s">
        <v>731</v>
      </c>
      <c r="H3712" s="65" t="s">
        <v>3924</v>
      </c>
      <c r="J3712" s="65" t="s">
        <v>3792</v>
      </c>
      <c r="M3712" s="188">
        <v>775</v>
      </c>
      <c r="P3712" s="455" t="s">
        <v>3115</v>
      </c>
      <c r="R3712" s="260" t="s">
        <v>2953</v>
      </c>
      <c r="S3712" s="260" t="s">
        <v>2953</v>
      </c>
      <c r="X3712" s="65" t="s">
        <v>6161</v>
      </c>
      <c r="Y3712" s="6" t="s">
        <v>2953</v>
      </c>
    </row>
    <row r="3713" spans="2:25">
      <c r="B3713" s="451">
        <v>6047</v>
      </c>
      <c r="C3713" s="199"/>
      <c r="D3713" s="419" t="e">
        <v>#N/A</v>
      </c>
      <c r="E3713" s="6" t="s">
        <v>6386</v>
      </c>
      <c r="F3713" s="65">
        <v>15</v>
      </c>
      <c r="G3713" s="65" t="s">
        <v>731</v>
      </c>
      <c r="H3713" s="65" t="s">
        <v>3924</v>
      </c>
      <c r="J3713" s="65" t="s">
        <v>3792</v>
      </c>
      <c r="M3713" s="188">
        <v>775</v>
      </c>
      <c r="P3713" s="455" t="s">
        <v>3115</v>
      </c>
      <c r="R3713" s="260" t="s">
        <v>2953</v>
      </c>
      <c r="S3713" s="260" t="s">
        <v>2953</v>
      </c>
      <c r="X3713" s="65" t="s">
        <v>6161</v>
      </c>
      <c r="Y3713" s="6" t="s">
        <v>2953</v>
      </c>
    </row>
    <row r="3714" spans="2:25">
      <c r="B3714" s="451">
        <v>6048</v>
      </c>
      <c r="C3714" s="199"/>
      <c r="D3714" s="419" t="e">
        <v>#N/A</v>
      </c>
      <c r="E3714" s="6" t="s">
        <v>6387</v>
      </c>
      <c r="F3714" s="65">
        <v>15</v>
      </c>
      <c r="G3714" s="65" t="s">
        <v>731</v>
      </c>
      <c r="H3714" s="65" t="s">
        <v>3924</v>
      </c>
      <c r="J3714" s="65" t="s">
        <v>3792</v>
      </c>
      <c r="M3714" s="188">
        <v>775</v>
      </c>
      <c r="P3714" s="455" t="s">
        <v>3115</v>
      </c>
      <c r="R3714" s="260" t="s">
        <v>2953</v>
      </c>
      <c r="S3714" s="260" t="s">
        <v>2953</v>
      </c>
      <c r="X3714" s="65" t="s">
        <v>6161</v>
      </c>
      <c r="Y3714" s="6" t="s">
        <v>2953</v>
      </c>
    </row>
    <row r="3715" spans="2:25">
      <c r="B3715" s="451">
        <v>6049</v>
      </c>
      <c r="C3715" s="199"/>
      <c r="D3715" s="419" t="e">
        <v>#N/A</v>
      </c>
      <c r="E3715" s="6" t="s">
        <v>6388</v>
      </c>
      <c r="F3715" s="65">
        <v>15</v>
      </c>
      <c r="G3715" s="65" t="s">
        <v>731</v>
      </c>
      <c r="H3715" s="65" t="s">
        <v>3924</v>
      </c>
      <c r="J3715" s="65" t="s">
        <v>3792</v>
      </c>
      <c r="M3715" s="188">
        <v>775</v>
      </c>
      <c r="P3715" s="455" t="s">
        <v>3115</v>
      </c>
      <c r="R3715" s="260" t="s">
        <v>2953</v>
      </c>
      <c r="S3715" s="260" t="s">
        <v>2953</v>
      </c>
      <c r="X3715" s="65" t="s">
        <v>6161</v>
      </c>
      <c r="Y3715" s="6" t="s">
        <v>2953</v>
      </c>
    </row>
    <row r="3716" spans="2:25">
      <c r="B3716" s="451">
        <v>6050</v>
      </c>
      <c r="C3716" s="199"/>
      <c r="D3716" s="419" t="e">
        <v>#N/A</v>
      </c>
      <c r="E3716" s="6" t="s">
        <v>6389</v>
      </c>
      <c r="F3716" s="65">
        <v>15</v>
      </c>
      <c r="G3716" s="65" t="s">
        <v>731</v>
      </c>
      <c r="H3716" s="65" t="s">
        <v>3924</v>
      </c>
      <c r="J3716" s="65" t="s">
        <v>3792</v>
      </c>
      <c r="M3716" s="188">
        <v>775</v>
      </c>
      <c r="P3716" s="455" t="s">
        <v>3115</v>
      </c>
      <c r="R3716" s="260" t="s">
        <v>2953</v>
      </c>
      <c r="S3716" s="260" t="s">
        <v>2953</v>
      </c>
      <c r="X3716" s="65" t="s">
        <v>6161</v>
      </c>
      <c r="Y3716" s="6" t="s">
        <v>2953</v>
      </c>
    </row>
    <row r="3717" spans="2:25">
      <c r="B3717" s="451">
        <v>6051</v>
      </c>
      <c r="C3717" s="199"/>
      <c r="D3717" s="419" t="e">
        <v>#N/A</v>
      </c>
      <c r="E3717" s="6" t="s">
        <v>6390</v>
      </c>
      <c r="F3717" s="65">
        <v>15</v>
      </c>
      <c r="G3717" s="65" t="s">
        <v>731</v>
      </c>
      <c r="H3717" s="65" t="s">
        <v>3924</v>
      </c>
      <c r="J3717" s="65" t="s">
        <v>3792</v>
      </c>
      <c r="M3717" s="188">
        <v>775</v>
      </c>
      <c r="P3717" s="455" t="s">
        <v>3115</v>
      </c>
      <c r="R3717" s="260" t="s">
        <v>2953</v>
      </c>
      <c r="S3717" s="260" t="s">
        <v>2953</v>
      </c>
      <c r="X3717" s="65" t="s">
        <v>6161</v>
      </c>
      <c r="Y3717" s="6" t="s">
        <v>2953</v>
      </c>
    </row>
    <row r="3718" spans="2:25">
      <c r="B3718" s="451">
        <v>6052</v>
      </c>
      <c r="C3718" s="199"/>
      <c r="D3718" s="419" t="e">
        <v>#N/A</v>
      </c>
      <c r="E3718" s="6" t="s">
        <v>6391</v>
      </c>
      <c r="F3718" s="65">
        <v>15</v>
      </c>
      <c r="G3718" s="65" t="s">
        <v>731</v>
      </c>
      <c r="H3718" s="65" t="s">
        <v>3924</v>
      </c>
      <c r="J3718" s="65" t="s">
        <v>3792</v>
      </c>
      <c r="M3718" s="188">
        <v>775</v>
      </c>
      <c r="P3718" s="455" t="s">
        <v>3115</v>
      </c>
      <c r="R3718" s="260" t="s">
        <v>2953</v>
      </c>
      <c r="S3718" s="260" t="s">
        <v>2953</v>
      </c>
      <c r="X3718" s="65" t="s">
        <v>6161</v>
      </c>
      <c r="Y3718" s="6" t="s">
        <v>2953</v>
      </c>
    </row>
    <row r="3719" spans="2:25">
      <c r="B3719" s="451">
        <v>6053</v>
      </c>
      <c r="C3719" s="199"/>
      <c r="D3719" s="419" t="e">
        <v>#N/A</v>
      </c>
      <c r="E3719" s="6" t="s">
        <v>6392</v>
      </c>
      <c r="F3719" s="65">
        <v>15</v>
      </c>
      <c r="G3719" s="65" t="s">
        <v>731</v>
      </c>
      <c r="H3719" s="65" t="s">
        <v>3924</v>
      </c>
      <c r="J3719" s="65" t="s">
        <v>3792</v>
      </c>
      <c r="M3719" s="188">
        <v>775</v>
      </c>
      <c r="P3719" s="455" t="s">
        <v>3115</v>
      </c>
      <c r="R3719" s="260" t="s">
        <v>2953</v>
      </c>
      <c r="S3719" s="260" t="s">
        <v>2953</v>
      </c>
      <c r="X3719" s="65" t="s">
        <v>6161</v>
      </c>
      <c r="Y3719" s="6" t="s">
        <v>2953</v>
      </c>
    </row>
    <row r="3720" spans="2:25">
      <c r="B3720" s="451">
        <v>6054</v>
      </c>
      <c r="C3720" s="199"/>
      <c r="D3720" s="419" t="e">
        <v>#N/A</v>
      </c>
      <c r="E3720" s="6" t="s">
        <v>6393</v>
      </c>
      <c r="F3720" s="65">
        <v>15</v>
      </c>
      <c r="G3720" s="65" t="s">
        <v>731</v>
      </c>
      <c r="H3720" s="65" t="s">
        <v>3924</v>
      </c>
      <c r="J3720" s="65" t="s">
        <v>3792</v>
      </c>
      <c r="M3720" s="188">
        <v>775</v>
      </c>
      <c r="P3720" s="455" t="s">
        <v>3115</v>
      </c>
      <c r="R3720" s="260" t="s">
        <v>2953</v>
      </c>
      <c r="S3720" s="260" t="s">
        <v>2953</v>
      </c>
      <c r="X3720" s="65" t="s">
        <v>6161</v>
      </c>
      <c r="Y3720" s="6" t="s">
        <v>2953</v>
      </c>
    </row>
    <row r="3721" spans="2:25">
      <c r="B3721" s="451">
        <v>6055</v>
      </c>
      <c r="C3721" s="199"/>
      <c r="D3721" s="419" t="e">
        <v>#N/A</v>
      </c>
      <c r="E3721" s="6" t="s">
        <v>6394</v>
      </c>
      <c r="F3721" s="65">
        <v>15</v>
      </c>
      <c r="G3721" s="65" t="s">
        <v>731</v>
      </c>
      <c r="H3721" s="65" t="s">
        <v>3924</v>
      </c>
      <c r="J3721" s="65" t="s">
        <v>3792</v>
      </c>
      <c r="M3721" s="188">
        <v>775</v>
      </c>
      <c r="P3721" s="455" t="s">
        <v>3115</v>
      </c>
      <c r="R3721" s="260" t="s">
        <v>2953</v>
      </c>
      <c r="S3721" s="260" t="s">
        <v>2953</v>
      </c>
      <c r="X3721" s="65" t="s">
        <v>6161</v>
      </c>
      <c r="Y3721" s="6" t="s">
        <v>2953</v>
      </c>
    </row>
    <row r="3722" spans="2:25">
      <c r="B3722" s="451">
        <v>6056</v>
      </c>
      <c r="C3722" s="199"/>
      <c r="D3722" s="419" t="e">
        <v>#N/A</v>
      </c>
      <c r="E3722" s="6" t="s">
        <v>6395</v>
      </c>
      <c r="F3722" s="65">
        <v>15</v>
      </c>
      <c r="G3722" s="65" t="s">
        <v>731</v>
      </c>
      <c r="H3722" s="65" t="s">
        <v>3924</v>
      </c>
      <c r="J3722" s="65" t="s">
        <v>3792</v>
      </c>
      <c r="M3722" s="188">
        <v>864</v>
      </c>
      <c r="P3722" s="6" t="s">
        <v>3927</v>
      </c>
      <c r="R3722" s="260" t="s">
        <v>2953</v>
      </c>
      <c r="S3722" s="260" t="s">
        <v>2953</v>
      </c>
      <c r="Y3722" s="6" t="s">
        <v>2953</v>
      </c>
    </row>
    <row r="3723" spans="2:25">
      <c r="B3723" s="451">
        <v>6057</v>
      </c>
      <c r="C3723" s="199"/>
      <c r="D3723" s="419" t="e">
        <v>#N/A</v>
      </c>
      <c r="E3723" s="6" t="s">
        <v>6396</v>
      </c>
      <c r="F3723" s="65">
        <v>15</v>
      </c>
      <c r="G3723" s="65" t="s">
        <v>731</v>
      </c>
      <c r="H3723" s="65" t="s">
        <v>3924</v>
      </c>
      <c r="J3723" s="65" t="s">
        <v>3792</v>
      </c>
      <c r="M3723" s="188">
        <v>864</v>
      </c>
      <c r="P3723" s="6" t="s">
        <v>3927</v>
      </c>
      <c r="R3723" s="260" t="s">
        <v>2953</v>
      </c>
      <c r="S3723" s="260" t="s">
        <v>2953</v>
      </c>
      <c r="Y3723" s="6" t="s">
        <v>2953</v>
      </c>
    </row>
    <row r="3724" spans="2:25">
      <c r="B3724" s="451">
        <v>6058</v>
      </c>
      <c r="C3724" s="199"/>
      <c r="D3724" s="419" t="e">
        <v>#N/A</v>
      </c>
      <c r="E3724" s="6" t="s">
        <v>6397</v>
      </c>
      <c r="F3724" s="65">
        <v>15</v>
      </c>
      <c r="G3724" s="65" t="s">
        <v>731</v>
      </c>
      <c r="H3724" s="65" t="s">
        <v>3924</v>
      </c>
      <c r="J3724" s="65" t="s">
        <v>3792</v>
      </c>
      <c r="M3724" s="188">
        <v>864</v>
      </c>
      <c r="P3724" s="6" t="s">
        <v>3927</v>
      </c>
      <c r="R3724" s="260" t="s">
        <v>2953</v>
      </c>
      <c r="S3724" s="260" t="s">
        <v>2953</v>
      </c>
      <c r="Y3724" s="6" t="s">
        <v>2953</v>
      </c>
    </row>
    <row r="3725" spans="2:25">
      <c r="B3725" s="451">
        <v>6059</v>
      </c>
      <c r="C3725" s="199"/>
      <c r="D3725" s="419" t="e">
        <v>#N/A</v>
      </c>
      <c r="E3725" s="6" t="s">
        <v>6398</v>
      </c>
      <c r="F3725" s="65">
        <v>15</v>
      </c>
      <c r="G3725" s="65" t="s">
        <v>731</v>
      </c>
      <c r="H3725" s="65" t="s">
        <v>3924</v>
      </c>
      <c r="J3725" s="65" t="s">
        <v>3792</v>
      </c>
      <c r="M3725" s="188">
        <v>864</v>
      </c>
      <c r="P3725" s="6" t="s">
        <v>3927</v>
      </c>
      <c r="R3725" s="260" t="s">
        <v>2953</v>
      </c>
      <c r="S3725" s="260" t="s">
        <v>2953</v>
      </c>
      <c r="Y3725" s="6" t="s">
        <v>2953</v>
      </c>
    </row>
    <row r="3726" spans="2:25">
      <c r="B3726" s="451">
        <v>6060</v>
      </c>
      <c r="C3726" s="199"/>
      <c r="D3726" s="419" t="e">
        <v>#N/A</v>
      </c>
      <c r="E3726" s="6" t="s">
        <v>6399</v>
      </c>
      <c r="F3726" s="65">
        <v>15</v>
      </c>
      <c r="G3726" s="65" t="s">
        <v>731</v>
      </c>
      <c r="H3726" s="65" t="s">
        <v>3924</v>
      </c>
      <c r="J3726" s="65" t="s">
        <v>3792</v>
      </c>
      <c r="M3726" s="188">
        <v>864</v>
      </c>
      <c r="P3726" s="6" t="s">
        <v>3927</v>
      </c>
      <c r="R3726" s="260" t="s">
        <v>2953</v>
      </c>
      <c r="S3726" s="260" t="s">
        <v>2953</v>
      </c>
      <c r="Y3726" s="6" t="s">
        <v>2953</v>
      </c>
    </row>
    <row r="3727" spans="2:25">
      <c r="B3727" s="451">
        <v>6061</v>
      </c>
      <c r="C3727" s="199"/>
      <c r="D3727" s="419" t="e">
        <v>#N/A</v>
      </c>
      <c r="E3727" s="6" t="s">
        <v>6400</v>
      </c>
      <c r="F3727" s="65">
        <v>15</v>
      </c>
      <c r="G3727" s="65" t="s">
        <v>731</v>
      </c>
      <c r="H3727" s="65" t="s">
        <v>3924</v>
      </c>
      <c r="J3727" s="65" t="s">
        <v>3792</v>
      </c>
      <c r="M3727" s="188">
        <v>864</v>
      </c>
      <c r="P3727" s="6" t="s">
        <v>3927</v>
      </c>
      <c r="R3727" s="260" t="s">
        <v>2953</v>
      </c>
      <c r="S3727" s="260" t="s">
        <v>2953</v>
      </c>
      <c r="Y3727" s="6" t="s">
        <v>2953</v>
      </c>
    </row>
    <row r="3728" spans="2:25">
      <c r="B3728" s="451">
        <v>6062</v>
      </c>
      <c r="C3728" s="199"/>
      <c r="D3728" s="419" t="e">
        <v>#N/A</v>
      </c>
      <c r="E3728" s="6" t="s">
        <v>6401</v>
      </c>
      <c r="F3728" s="65">
        <v>15</v>
      </c>
      <c r="G3728" s="65" t="s">
        <v>731</v>
      </c>
      <c r="H3728" s="65" t="s">
        <v>3924</v>
      </c>
      <c r="J3728" s="65" t="s">
        <v>3792</v>
      </c>
      <c r="M3728" s="188">
        <v>864</v>
      </c>
      <c r="P3728" s="6" t="s">
        <v>3927</v>
      </c>
      <c r="R3728" s="260" t="s">
        <v>2953</v>
      </c>
      <c r="S3728" s="260" t="s">
        <v>2953</v>
      </c>
      <c r="Y3728" s="6" t="s">
        <v>2953</v>
      </c>
    </row>
    <row r="3729" spans="2:25">
      <c r="B3729" s="451">
        <v>6063</v>
      </c>
      <c r="C3729" s="199"/>
      <c r="D3729" s="419" t="e">
        <v>#N/A</v>
      </c>
      <c r="E3729" s="6" t="s">
        <v>6402</v>
      </c>
      <c r="F3729" s="65">
        <v>15</v>
      </c>
      <c r="G3729" s="65" t="s">
        <v>731</v>
      </c>
      <c r="H3729" s="65" t="s">
        <v>3924</v>
      </c>
      <c r="J3729" s="65" t="s">
        <v>3792</v>
      </c>
      <c r="M3729" s="188">
        <v>864</v>
      </c>
      <c r="P3729" s="6" t="s">
        <v>3927</v>
      </c>
      <c r="R3729" s="260" t="s">
        <v>2953</v>
      </c>
      <c r="S3729" s="260" t="s">
        <v>2953</v>
      </c>
      <c r="Y3729" s="6" t="s">
        <v>2953</v>
      </c>
    </row>
    <row r="3730" spans="2:25">
      <c r="B3730" s="451">
        <v>6064</v>
      </c>
      <c r="C3730" s="199"/>
      <c r="D3730" s="419" t="e">
        <v>#N/A</v>
      </c>
      <c r="E3730" s="6" t="s">
        <v>6403</v>
      </c>
      <c r="F3730" s="65">
        <v>15</v>
      </c>
      <c r="G3730" s="65" t="s">
        <v>731</v>
      </c>
      <c r="H3730" s="65" t="s">
        <v>3924</v>
      </c>
      <c r="J3730" s="65" t="s">
        <v>3792</v>
      </c>
      <c r="M3730" s="188">
        <v>864</v>
      </c>
      <c r="P3730" s="6" t="s">
        <v>3927</v>
      </c>
      <c r="R3730" s="260" t="s">
        <v>2953</v>
      </c>
      <c r="S3730" s="260" t="s">
        <v>2953</v>
      </c>
      <c r="Y3730" s="6" t="s">
        <v>2953</v>
      </c>
    </row>
    <row r="3731" spans="2:25">
      <c r="B3731" s="451">
        <v>6065</v>
      </c>
      <c r="C3731" s="199"/>
      <c r="D3731" s="419" t="e">
        <v>#N/A</v>
      </c>
      <c r="E3731" s="6" t="s">
        <v>6404</v>
      </c>
      <c r="F3731" s="65">
        <v>15</v>
      </c>
      <c r="G3731" s="65" t="s">
        <v>731</v>
      </c>
      <c r="H3731" s="65" t="s">
        <v>3924</v>
      </c>
      <c r="J3731" s="65" t="s">
        <v>3792</v>
      </c>
      <c r="M3731" s="188">
        <v>864</v>
      </c>
      <c r="P3731" s="6" t="s">
        <v>3927</v>
      </c>
      <c r="R3731" s="260" t="s">
        <v>2953</v>
      </c>
      <c r="S3731" s="260" t="s">
        <v>2953</v>
      </c>
      <c r="Y3731" s="6" t="s">
        <v>2953</v>
      </c>
    </row>
    <row r="3732" spans="2:25">
      <c r="B3732" s="451">
        <v>6066</v>
      </c>
      <c r="C3732" s="199"/>
      <c r="D3732" s="419" t="e">
        <v>#N/A</v>
      </c>
      <c r="E3732" s="6" t="s">
        <v>6405</v>
      </c>
      <c r="F3732" s="65">
        <v>15</v>
      </c>
      <c r="G3732" s="65" t="s">
        <v>731</v>
      </c>
      <c r="H3732" s="65" t="s">
        <v>3924</v>
      </c>
      <c r="J3732" s="65" t="s">
        <v>3792</v>
      </c>
      <c r="M3732" s="188">
        <v>864</v>
      </c>
      <c r="P3732" s="6" t="s">
        <v>3927</v>
      </c>
      <c r="R3732" s="260" t="s">
        <v>2953</v>
      </c>
      <c r="S3732" s="260" t="s">
        <v>2953</v>
      </c>
      <c r="Y3732" s="6" t="s">
        <v>2953</v>
      </c>
    </row>
    <row r="3733" spans="2:25">
      <c r="B3733" s="451">
        <v>6067</v>
      </c>
      <c r="C3733" s="199"/>
      <c r="D3733" s="419" t="e">
        <v>#N/A</v>
      </c>
      <c r="E3733" s="6" t="s">
        <v>6406</v>
      </c>
      <c r="F3733" s="65">
        <v>15</v>
      </c>
      <c r="G3733" s="65" t="s">
        <v>731</v>
      </c>
      <c r="H3733" s="65" t="s">
        <v>3924</v>
      </c>
      <c r="J3733" s="65" t="s">
        <v>3792</v>
      </c>
      <c r="M3733" s="188">
        <v>864</v>
      </c>
      <c r="P3733" s="6" t="s">
        <v>3927</v>
      </c>
      <c r="R3733" s="260" t="s">
        <v>2953</v>
      </c>
      <c r="S3733" s="260" t="s">
        <v>2953</v>
      </c>
      <c r="Y3733" s="6" t="s">
        <v>2953</v>
      </c>
    </row>
    <row r="3734" spans="2:25">
      <c r="B3734" s="451">
        <v>6068</v>
      </c>
      <c r="C3734" s="199"/>
      <c r="D3734" s="419" t="e">
        <v>#N/A</v>
      </c>
      <c r="E3734" s="6" t="s">
        <v>6407</v>
      </c>
      <c r="F3734" s="65">
        <v>15</v>
      </c>
      <c r="G3734" s="65" t="s">
        <v>731</v>
      </c>
      <c r="H3734" s="65" t="s">
        <v>3924</v>
      </c>
      <c r="J3734" s="65" t="s">
        <v>3792</v>
      </c>
      <c r="M3734" s="188">
        <v>864</v>
      </c>
      <c r="P3734" s="6" t="s">
        <v>3927</v>
      </c>
      <c r="R3734" s="260" t="s">
        <v>2953</v>
      </c>
      <c r="S3734" s="260" t="s">
        <v>2953</v>
      </c>
      <c r="Y3734" s="6" t="s">
        <v>2953</v>
      </c>
    </row>
    <row r="3735" spans="2:25">
      <c r="B3735" s="451">
        <v>6069</v>
      </c>
      <c r="C3735" s="199"/>
      <c r="D3735" s="419" t="e">
        <v>#N/A</v>
      </c>
      <c r="E3735" s="6" t="s">
        <v>6408</v>
      </c>
      <c r="F3735" s="65">
        <v>15</v>
      </c>
      <c r="G3735" s="65" t="s">
        <v>731</v>
      </c>
      <c r="H3735" s="65" t="s">
        <v>3924</v>
      </c>
      <c r="J3735" s="65" t="s">
        <v>3792</v>
      </c>
      <c r="M3735" s="188">
        <v>864</v>
      </c>
      <c r="P3735" s="6" t="s">
        <v>3927</v>
      </c>
      <c r="R3735" s="260" t="s">
        <v>2953</v>
      </c>
      <c r="S3735" s="260" t="s">
        <v>2953</v>
      </c>
      <c r="Y3735" s="6" t="s">
        <v>2953</v>
      </c>
    </row>
    <row r="3736" spans="2:25">
      <c r="B3736" s="451">
        <v>6070</v>
      </c>
      <c r="C3736" s="199"/>
      <c r="D3736" s="419" t="e">
        <v>#N/A</v>
      </c>
      <c r="E3736" s="6" t="s">
        <v>6409</v>
      </c>
      <c r="F3736" s="65">
        <v>15</v>
      </c>
      <c r="G3736" s="65" t="s">
        <v>731</v>
      </c>
      <c r="H3736" s="65" t="s">
        <v>3924</v>
      </c>
      <c r="J3736" s="65" t="s">
        <v>3792</v>
      </c>
      <c r="M3736" s="188">
        <v>864</v>
      </c>
      <c r="P3736" s="6" t="s">
        <v>3927</v>
      </c>
      <c r="R3736" s="260" t="s">
        <v>2953</v>
      </c>
      <c r="S3736" s="260" t="s">
        <v>2953</v>
      </c>
      <c r="Y3736" s="6" t="s">
        <v>2953</v>
      </c>
    </row>
    <row r="3737" spans="2:25">
      <c r="B3737" s="451">
        <v>6071</v>
      </c>
      <c r="C3737" s="199"/>
      <c r="D3737" s="419" t="e">
        <v>#N/A</v>
      </c>
      <c r="E3737" s="6" t="s">
        <v>6410</v>
      </c>
      <c r="F3737" s="65">
        <v>15</v>
      </c>
      <c r="G3737" s="65" t="s">
        <v>731</v>
      </c>
      <c r="H3737" s="65" t="s">
        <v>3924</v>
      </c>
      <c r="J3737" s="65" t="s">
        <v>3792</v>
      </c>
      <c r="M3737" s="188">
        <v>864</v>
      </c>
      <c r="P3737" s="6" t="s">
        <v>3927</v>
      </c>
      <c r="R3737" s="260" t="s">
        <v>2953</v>
      </c>
      <c r="S3737" s="260" t="s">
        <v>2953</v>
      </c>
      <c r="Y3737" s="6" t="s">
        <v>2953</v>
      </c>
    </row>
    <row r="3738" spans="2:25">
      <c r="B3738" s="451">
        <v>6072</v>
      </c>
      <c r="C3738" s="199"/>
      <c r="D3738" s="419" t="e">
        <v>#N/A</v>
      </c>
      <c r="E3738" s="6" t="s">
        <v>6411</v>
      </c>
      <c r="F3738" s="65">
        <v>15</v>
      </c>
      <c r="G3738" s="65" t="s">
        <v>731</v>
      </c>
      <c r="H3738" s="65" t="s">
        <v>3924</v>
      </c>
      <c r="J3738" s="65" t="s">
        <v>3792</v>
      </c>
      <c r="M3738" s="188">
        <v>864</v>
      </c>
      <c r="P3738" s="6" t="s">
        <v>3927</v>
      </c>
      <c r="R3738" s="260" t="s">
        <v>2953</v>
      </c>
      <c r="S3738" s="260" t="s">
        <v>2953</v>
      </c>
      <c r="Y3738" s="6" t="s">
        <v>2953</v>
      </c>
    </row>
    <row r="3739" spans="2:25">
      <c r="B3739" s="451">
        <v>6073</v>
      </c>
      <c r="C3739" s="199"/>
      <c r="D3739" s="419" t="e">
        <v>#N/A</v>
      </c>
      <c r="E3739" s="6" t="s">
        <v>6412</v>
      </c>
      <c r="F3739" s="65">
        <v>15</v>
      </c>
      <c r="G3739" s="65" t="s">
        <v>731</v>
      </c>
      <c r="H3739" s="65" t="s">
        <v>3924</v>
      </c>
      <c r="J3739" s="65" t="s">
        <v>3792</v>
      </c>
      <c r="M3739" s="188">
        <v>864</v>
      </c>
      <c r="P3739" s="6" t="s">
        <v>3927</v>
      </c>
      <c r="R3739" s="260" t="s">
        <v>2953</v>
      </c>
      <c r="S3739" s="260" t="s">
        <v>2953</v>
      </c>
      <c r="Y3739" s="6" t="s">
        <v>2953</v>
      </c>
    </row>
    <row r="3740" spans="2:25">
      <c r="B3740" s="451">
        <v>6074</v>
      </c>
      <c r="C3740" s="199"/>
      <c r="D3740" s="419" t="e">
        <v>#N/A</v>
      </c>
      <c r="E3740" s="6" t="s">
        <v>6413</v>
      </c>
      <c r="F3740" s="65">
        <v>15</v>
      </c>
      <c r="G3740" s="65" t="s">
        <v>731</v>
      </c>
      <c r="H3740" s="65" t="s">
        <v>3924</v>
      </c>
      <c r="J3740" s="65" t="s">
        <v>3792</v>
      </c>
      <c r="M3740" s="188">
        <v>864</v>
      </c>
      <c r="P3740" s="6" t="s">
        <v>3927</v>
      </c>
      <c r="R3740" s="260" t="s">
        <v>2953</v>
      </c>
      <c r="S3740" s="260" t="s">
        <v>2953</v>
      </c>
      <c r="Y3740" s="6" t="s">
        <v>2953</v>
      </c>
    </row>
    <row r="3741" spans="2:25">
      <c r="B3741" s="451">
        <v>6075</v>
      </c>
      <c r="C3741" s="199"/>
      <c r="D3741" s="419" t="e">
        <v>#N/A</v>
      </c>
      <c r="E3741" s="6" t="s">
        <v>6414</v>
      </c>
      <c r="F3741" s="65">
        <v>15</v>
      </c>
      <c r="G3741" s="65" t="s">
        <v>731</v>
      </c>
      <c r="H3741" s="65" t="s">
        <v>3924</v>
      </c>
      <c r="J3741" s="65" t="s">
        <v>3792</v>
      </c>
      <c r="M3741" s="188">
        <v>864</v>
      </c>
      <c r="P3741" s="6" t="s">
        <v>3927</v>
      </c>
      <c r="R3741" s="260" t="s">
        <v>2953</v>
      </c>
      <c r="S3741" s="260" t="s">
        <v>2953</v>
      </c>
      <c r="Y3741" s="6" t="s">
        <v>2953</v>
      </c>
    </row>
    <row r="3742" spans="2:25">
      <c r="B3742" s="451">
        <v>6076</v>
      </c>
      <c r="C3742" s="199"/>
      <c r="D3742" s="419" t="e">
        <v>#N/A</v>
      </c>
      <c r="E3742" s="6" t="s">
        <v>6415</v>
      </c>
      <c r="F3742" s="65">
        <v>15</v>
      </c>
      <c r="G3742" s="65" t="s">
        <v>731</v>
      </c>
      <c r="H3742" s="65" t="s">
        <v>3924</v>
      </c>
      <c r="J3742" s="65" t="s">
        <v>3792</v>
      </c>
      <c r="M3742" s="188">
        <v>864</v>
      </c>
      <c r="P3742" s="6" t="s">
        <v>3927</v>
      </c>
      <c r="R3742" s="260" t="s">
        <v>2953</v>
      </c>
      <c r="S3742" s="260" t="s">
        <v>2953</v>
      </c>
      <c r="Y3742" s="6" t="s">
        <v>2953</v>
      </c>
    </row>
    <row r="3743" spans="2:25">
      <c r="B3743" s="451">
        <v>6077</v>
      </c>
      <c r="C3743" s="199"/>
      <c r="D3743" s="419" t="e">
        <v>#N/A</v>
      </c>
      <c r="E3743" s="6" t="s">
        <v>6416</v>
      </c>
      <c r="F3743" s="65">
        <v>15</v>
      </c>
      <c r="G3743" s="65" t="s">
        <v>731</v>
      </c>
      <c r="H3743" s="65" t="s">
        <v>3924</v>
      </c>
      <c r="J3743" s="65" t="s">
        <v>3792</v>
      </c>
      <c r="M3743" s="188">
        <v>864</v>
      </c>
      <c r="P3743" s="6" t="s">
        <v>3927</v>
      </c>
      <c r="R3743" s="260" t="s">
        <v>2953</v>
      </c>
      <c r="S3743" s="260" t="s">
        <v>2953</v>
      </c>
      <c r="Y3743" s="6" t="s">
        <v>2953</v>
      </c>
    </row>
    <row r="3744" spans="2:25">
      <c r="B3744" s="451">
        <v>6078</v>
      </c>
      <c r="C3744" s="199"/>
      <c r="D3744" s="419" t="e">
        <v>#N/A</v>
      </c>
      <c r="E3744" s="6" t="s">
        <v>6417</v>
      </c>
      <c r="F3744" s="65">
        <v>15</v>
      </c>
      <c r="G3744" s="65" t="s">
        <v>731</v>
      </c>
      <c r="H3744" s="65" t="s">
        <v>3924</v>
      </c>
      <c r="J3744" s="65" t="s">
        <v>3792</v>
      </c>
      <c r="M3744" s="188">
        <v>864</v>
      </c>
      <c r="P3744" s="6" t="s">
        <v>3927</v>
      </c>
      <c r="R3744" s="260" t="s">
        <v>2953</v>
      </c>
      <c r="S3744" s="260" t="s">
        <v>2953</v>
      </c>
      <c r="Y3744" s="6" t="s">
        <v>2953</v>
      </c>
    </row>
    <row r="3745" spans="2:25">
      <c r="B3745" s="451">
        <v>6079</v>
      </c>
      <c r="C3745" s="199"/>
      <c r="D3745" s="419" t="e">
        <v>#N/A</v>
      </c>
      <c r="E3745" s="6" t="s">
        <v>6418</v>
      </c>
      <c r="F3745" s="65">
        <v>15</v>
      </c>
      <c r="G3745" s="65" t="s">
        <v>731</v>
      </c>
      <c r="H3745" s="65" t="s">
        <v>3924</v>
      </c>
      <c r="J3745" s="65" t="s">
        <v>3792</v>
      </c>
      <c r="M3745" s="188">
        <v>864</v>
      </c>
      <c r="P3745" s="6" t="s">
        <v>3927</v>
      </c>
      <c r="R3745" s="260" t="s">
        <v>2953</v>
      </c>
      <c r="S3745" s="260" t="s">
        <v>2953</v>
      </c>
      <c r="Y3745" s="6" t="s">
        <v>2953</v>
      </c>
    </row>
    <row r="3746" spans="2:25">
      <c r="B3746" s="451">
        <v>6080</v>
      </c>
      <c r="C3746" s="199"/>
      <c r="D3746" s="419" t="e">
        <v>#N/A</v>
      </c>
      <c r="E3746" s="6" t="s">
        <v>6419</v>
      </c>
      <c r="F3746" s="65">
        <v>15</v>
      </c>
      <c r="G3746" s="65" t="s">
        <v>731</v>
      </c>
      <c r="H3746" s="65" t="s">
        <v>3924</v>
      </c>
      <c r="J3746" s="65" t="s">
        <v>3792</v>
      </c>
      <c r="M3746" s="188">
        <v>864</v>
      </c>
      <c r="P3746" s="6" t="s">
        <v>3927</v>
      </c>
      <c r="R3746" s="260" t="s">
        <v>2953</v>
      </c>
      <c r="S3746" s="260" t="s">
        <v>2953</v>
      </c>
      <c r="Y3746" s="6" t="s">
        <v>2953</v>
      </c>
    </row>
    <row r="3747" spans="2:25">
      <c r="B3747" s="451">
        <v>6081</v>
      </c>
      <c r="C3747" s="199"/>
      <c r="D3747" s="419" t="e">
        <v>#N/A</v>
      </c>
      <c r="E3747" s="6" t="s">
        <v>6420</v>
      </c>
      <c r="F3747" s="65">
        <v>15</v>
      </c>
      <c r="G3747" s="65" t="s">
        <v>731</v>
      </c>
      <c r="H3747" s="65" t="s">
        <v>3924</v>
      </c>
      <c r="J3747" s="65" t="s">
        <v>3792</v>
      </c>
      <c r="M3747" s="188">
        <v>864</v>
      </c>
      <c r="P3747" s="6" t="s">
        <v>3927</v>
      </c>
      <c r="R3747" s="260" t="s">
        <v>2953</v>
      </c>
      <c r="S3747" s="260" t="s">
        <v>2953</v>
      </c>
      <c r="Y3747" s="6" t="s">
        <v>2953</v>
      </c>
    </row>
    <row r="3748" spans="2:25">
      <c r="B3748" s="451">
        <v>6082</v>
      </c>
      <c r="C3748" s="199"/>
      <c r="D3748" s="419" t="e">
        <v>#N/A</v>
      </c>
      <c r="E3748" s="6" t="s">
        <v>6421</v>
      </c>
      <c r="F3748" s="65">
        <v>15</v>
      </c>
      <c r="G3748" s="65" t="s">
        <v>731</v>
      </c>
      <c r="H3748" s="65" t="s">
        <v>3924</v>
      </c>
      <c r="J3748" s="65" t="s">
        <v>3792</v>
      </c>
      <c r="M3748" s="188">
        <v>864</v>
      </c>
      <c r="P3748" s="6" t="s">
        <v>3927</v>
      </c>
      <c r="R3748" s="260" t="s">
        <v>2953</v>
      </c>
      <c r="S3748" s="260" t="s">
        <v>2953</v>
      </c>
      <c r="Y3748" s="6" t="s">
        <v>2953</v>
      </c>
    </row>
    <row r="3749" spans="2:25">
      <c r="B3749" s="451">
        <v>6083</v>
      </c>
      <c r="C3749" s="199"/>
      <c r="D3749" s="419" t="e">
        <v>#N/A</v>
      </c>
      <c r="E3749" s="6" t="s">
        <v>6422</v>
      </c>
      <c r="F3749" s="65">
        <v>15</v>
      </c>
      <c r="G3749" s="65" t="s">
        <v>731</v>
      </c>
      <c r="H3749" s="65" t="s">
        <v>3924</v>
      </c>
      <c r="J3749" s="65" t="s">
        <v>3792</v>
      </c>
      <c r="M3749" s="188">
        <v>864</v>
      </c>
      <c r="P3749" s="6" t="s">
        <v>3927</v>
      </c>
      <c r="R3749" s="260" t="s">
        <v>2953</v>
      </c>
      <c r="S3749" s="260" t="s">
        <v>2953</v>
      </c>
      <c r="Y3749" s="6" t="s">
        <v>2953</v>
      </c>
    </row>
    <row r="3750" spans="2:25">
      <c r="B3750" s="451">
        <v>6084</v>
      </c>
      <c r="C3750" s="199"/>
      <c r="D3750" s="419" t="e">
        <v>#N/A</v>
      </c>
      <c r="E3750" s="6" t="s">
        <v>6423</v>
      </c>
      <c r="F3750" s="65">
        <v>15</v>
      </c>
      <c r="G3750" s="65" t="s">
        <v>731</v>
      </c>
      <c r="H3750" s="65" t="s">
        <v>3924</v>
      </c>
      <c r="J3750" s="65" t="s">
        <v>3792</v>
      </c>
      <c r="M3750" s="188">
        <v>864</v>
      </c>
      <c r="P3750" s="6" t="s">
        <v>3927</v>
      </c>
      <c r="R3750" s="260" t="s">
        <v>2953</v>
      </c>
      <c r="S3750" s="260" t="s">
        <v>2953</v>
      </c>
      <c r="Y3750" s="6" t="s">
        <v>2953</v>
      </c>
    </row>
    <row r="3751" spans="2:25">
      <c r="B3751" s="451">
        <v>6085</v>
      </c>
      <c r="C3751" s="199"/>
      <c r="D3751" s="419" t="e">
        <v>#N/A</v>
      </c>
      <c r="E3751" s="6" t="s">
        <v>6424</v>
      </c>
      <c r="F3751" s="65">
        <v>15</v>
      </c>
      <c r="G3751" s="65" t="s">
        <v>731</v>
      </c>
      <c r="H3751" s="65" t="s">
        <v>3924</v>
      </c>
      <c r="J3751" s="65" t="s">
        <v>3792</v>
      </c>
      <c r="M3751" s="188">
        <v>864</v>
      </c>
      <c r="P3751" s="6" t="s">
        <v>3927</v>
      </c>
      <c r="R3751" s="260" t="s">
        <v>2953</v>
      </c>
      <c r="S3751" s="260" t="s">
        <v>2953</v>
      </c>
      <c r="Y3751" s="6" t="s">
        <v>2953</v>
      </c>
    </row>
    <row r="3752" spans="2:25">
      <c r="B3752" s="451">
        <v>6086</v>
      </c>
      <c r="C3752" s="199"/>
      <c r="D3752" s="419" t="e">
        <v>#N/A</v>
      </c>
      <c r="E3752" s="6" t="s">
        <v>6425</v>
      </c>
      <c r="F3752" s="65">
        <v>15</v>
      </c>
      <c r="G3752" s="65" t="s">
        <v>731</v>
      </c>
      <c r="H3752" s="65" t="s">
        <v>3924</v>
      </c>
      <c r="J3752" s="65" t="s">
        <v>3792</v>
      </c>
      <c r="M3752" s="188">
        <v>864</v>
      </c>
      <c r="P3752" s="6" t="s">
        <v>3927</v>
      </c>
      <c r="R3752" s="260" t="s">
        <v>2953</v>
      </c>
      <c r="S3752" s="260" t="s">
        <v>2953</v>
      </c>
      <c r="Y3752" s="6" t="s">
        <v>2953</v>
      </c>
    </row>
    <row r="3753" spans="2:25">
      <c r="B3753" s="451">
        <v>6087</v>
      </c>
      <c r="C3753" s="199"/>
      <c r="D3753" s="419" t="e">
        <v>#N/A</v>
      </c>
      <c r="E3753" s="6" t="s">
        <v>6426</v>
      </c>
      <c r="F3753" s="65">
        <v>15</v>
      </c>
      <c r="G3753" s="65" t="s">
        <v>731</v>
      </c>
      <c r="H3753" s="65" t="s">
        <v>3924</v>
      </c>
      <c r="J3753" s="65" t="s">
        <v>3792</v>
      </c>
      <c r="M3753" s="188">
        <v>864</v>
      </c>
      <c r="P3753" s="6" t="s">
        <v>3927</v>
      </c>
      <c r="R3753" s="260" t="s">
        <v>2953</v>
      </c>
      <c r="S3753" s="260" t="s">
        <v>2953</v>
      </c>
      <c r="Y3753" s="6" t="s">
        <v>2953</v>
      </c>
    </row>
    <row r="3754" spans="2:25">
      <c r="B3754" s="451">
        <v>6088</v>
      </c>
      <c r="C3754" s="199"/>
      <c r="D3754" s="419" t="e">
        <v>#N/A</v>
      </c>
      <c r="E3754" s="6" t="s">
        <v>6427</v>
      </c>
      <c r="F3754" s="65">
        <v>15</v>
      </c>
      <c r="G3754" s="65" t="s">
        <v>731</v>
      </c>
      <c r="H3754" s="65" t="s">
        <v>3924</v>
      </c>
      <c r="J3754" s="65" t="s">
        <v>3792</v>
      </c>
      <c r="M3754" s="188">
        <v>864</v>
      </c>
      <c r="P3754" s="6" t="s">
        <v>3927</v>
      </c>
      <c r="R3754" s="260" t="s">
        <v>2953</v>
      </c>
      <c r="S3754" s="260" t="s">
        <v>2953</v>
      </c>
      <c r="Y3754" s="6" t="s">
        <v>2953</v>
      </c>
    </row>
    <row r="3755" spans="2:25">
      <c r="B3755" s="451">
        <v>6089</v>
      </c>
      <c r="C3755" s="199"/>
      <c r="D3755" s="419" t="e">
        <v>#N/A</v>
      </c>
      <c r="E3755" s="6" t="s">
        <v>6428</v>
      </c>
      <c r="F3755" s="65">
        <v>15</v>
      </c>
      <c r="G3755" s="65" t="s">
        <v>731</v>
      </c>
      <c r="H3755" s="65" t="s">
        <v>3924</v>
      </c>
      <c r="J3755" s="65" t="s">
        <v>3792</v>
      </c>
      <c r="M3755" s="188">
        <v>864</v>
      </c>
      <c r="P3755" s="6" t="s">
        <v>3927</v>
      </c>
      <c r="R3755" s="260" t="s">
        <v>2953</v>
      </c>
      <c r="S3755" s="260" t="s">
        <v>2953</v>
      </c>
      <c r="Y3755" s="6" t="s">
        <v>2953</v>
      </c>
    </row>
    <row r="3756" spans="2:25">
      <c r="B3756" s="451">
        <v>6090</v>
      </c>
      <c r="C3756" s="199"/>
      <c r="D3756" s="419" t="e">
        <v>#N/A</v>
      </c>
      <c r="E3756" s="6" t="s">
        <v>6429</v>
      </c>
      <c r="F3756" s="65">
        <v>15</v>
      </c>
      <c r="G3756" s="65" t="s">
        <v>731</v>
      </c>
      <c r="H3756" s="65" t="s">
        <v>3924</v>
      </c>
      <c r="J3756" s="65" t="s">
        <v>3792</v>
      </c>
      <c r="M3756" s="188">
        <v>864</v>
      </c>
      <c r="P3756" s="6" t="s">
        <v>3927</v>
      </c>
      <c r="R3756" s="260" t="s">
        <v>2953</v>
      </c>
      <c r="S3756" s="260" t="s">
        <v>2953</v>
      </c>
      <c r="Y3756" s="6" t="s">
        <v>2953</v>
      </c>
    </row>
    <row r="3757" spans="2:25">
      <c r="B3757" s="451">
        <v>6091</v>
      </c>
      <c r="C3757" s="199"/>
      <c r="D3757" s="419" t="e">
        <v>#N/A</v>
      </c>
      <c r="E3757" s="6" t="s">
        <v>6430</v>
      </c>
      <c r="F3757" s="65">
        <v>15</v>
      </c>
      <c r="G3757" s="65" t="s">
        <v>731</v>
      </c>
      <c r="H3757" s="65" t="s">
        <v>3924</v>
      </c>
      <c r="J3757" s="65" t="s">
        <v>3792</v>
      </c>
      <c r="M3757" s="188">
        <v>864</v>
      </c>
      <c r="P3757" s="6" t="s">
        <v>3927</v>
      </c>
      <c r="R3757" s="260" t="s">
        <v>2953</v>
      </c>
      <c r="S3757" s="260" t="s">
        <v>2953</v>
      </c>
      <c r="Y3757" s="6" t="s">
        <v>2953</v>
      </c>
    </row>
    <row r="3758" spans="2:25">
      <c r="B3758" s="451">
        <v>6092</v>
      </c>
      <c r="C3758" s="199"/>
      <c r="D3758" s="419" t="e">
        <v>#N/A</v>
      </c>
      <c r="E3758" s="6" t="s">
        <v>6431</v>
      </c>
      <c r="F3758" s="65">
        <v>15</v>
      </c>
      <c r="G3758" s="65" t="s">
        <v>731</v>
      </c>
      <c r="H3758" s="65" t="s">
        <v>3924</v>
      </c>
      <c r="J3758" s="65" t="s">
        <v>3792</v>
      </c>
      <c r="M3758" s="188">
        <v>864</v>
      </c>
      <c r="P3758" s="6" t="s">
        <v>3927</v>
      </c>
      <c r="R3758" s="260" t="s">
        <v>2953</v>
      </c>
      <c r="S3758" s="260" t="s">
        <v>2953</v>
      </c>
      <c r="Y3758" s="6" t="s">
        <v>2953</v>
      </c>
    </row>
    <row r="3759" spans="2:25">
      <c r="B3759" s="451">
        <v>6093</v>
      </c>
      <c r="C3759" s="199"/>
      <c r="D3759" s="419" t="e">
        <v>#N/A</v>
      </c>
      <c r="E3759" s="6" t="s">
        <v>6432</v>
      </c>
      <c r="F3759" s="65">
        <v>15</v>
      </c>
      <c r="G3759" s="65" t="s">
        <v>731</v>
      </c>
      <c r="H3759" s="65" t="s">
        <v>3924</v>
      </c>
      <c r="J3759" s="65" t="s">
        <v>3792</v>
      </c>
      <c r="M3759" s="188">
        <v>864</v>
      </c>
      <c r="P3759" s="6" t="s">
        <v>3927</v>
      </c>
      <c r="R3759" s="260" t="s">
        <v>2953</v>
      </c>
      <c r="S3759" s="260" t="s">
        <v>2953</v>
      </c>
      <c r="Y3759" s="6" t="s">
        <v>2953</v>
      </c>
    </row>
    <row r="3760" spans="2:25">
      <c r="B3760" s="451">
        <v>6094</v>
      </c>
      <c r="C3760" s="199"/>
      <c r="D3760" s="419" t="e">
        <v>#N/A</v>
      </c>
      <c r="E3760" s="6" t="s">
        <v>6433</v>
      </c>
      <c r="F3760" s="65">
        <v>15</v>
      </c>
      <c r="G3760" s="65" t="s">
        <v>731</v>
      </c>
      <c r="H3760" s="65" t="s">
        <v>3924</v>
      </c>
      <c r="J3760" s="65" t="s">
        <v>3792</v>
      </c>
      <c r="M3760" s="188">
        <v>864</v>
      </c>
      <c r="P3760" s="6" t="s">
        <v>3927</v>
      </c>
      <c r="R3760" s="260" t="s">
        <v>2953</v>
      </c>
      <c r="S3760" s="260" t="s">
        <v>2953</v>
      </c>
      <c r="Y3760" s="6" t="s">
        <v>2953</v>
      </c>
    </row>
    <row r="3761" spans="2:25">
      <c r="B3761" s="451">
        <v>6095</v>
      </c>
      <c r="C3761" s="199"/>
      <c r="D3761" s="419" t="e">
        <v>#N/A</v>
      </c>
      <c r="E3761" s="6" t="s">
        <v>6434</v>
      </c>
      <c r="F3761" s="65">
        <v>15</v>
      </c>
      <c r="G3761" s="65" t="s">
        <v>731</v>
      </c>
      <c r="H3761" s="65" t="s">
        <v>3924</v>
      </c>
      <c r="J3761" s="65" t="s">
        <v>3792</v>
      </c>
      <c r="M3761" s="188">
        <v>864</v>
      </c>
      <c r="P3761" s="6" t="s">
        <v>3927</v>
      </c>
      <c r="R3761" s="260" t="s">
        <v>2953</v>
      </c>
      <c r="S3761" s="260" t="s">
        <v>2953</v>
      </c>
      <c r="Y3761" s="6" t="s">
        <v>2953</v>
      </c>
    </row>
    <row r="3762" spans="2:25">
      <c r="B3762" s="451">
        <v>6096</v>
      </c>
      <c r="C3762" s="199"/>
      <c r="D3762" s="419" t="e">
        <v>#N/A</v>
      </c>
      <c r="E3762" s="6" t="s">
        <v>6435</v>
      </c>
      <c r="F3762" s="65">
        <v>15</v>
      </c>
      <c r="G3762" s="65" t="s">
        <v>731</v>
      </c>
      <c r="H3762" s="65" t="s">
        <v>3924</v>
      </c>
      <c r="J3762" s="65" t="s">
        <v>3792</v>
      </c>
      <c r="M3762" s="188">
        <v>864</v>
      </c>
      <c r="P3762" s="6" t="s">
        <v>3927</v>
      </c>
      <c r="R3762" s="260" t="s">
        <v>2953</v>
      </c>
      <c r="S3762" s="260" t="s">
        <v>2953</v>
      </c>
      <c r="Y3762" s="6" t="s">
        <v>2953</v>
      </c>
    </row>
    <row r="3763" spans="2:25">
      <c r="B3763" s="451">
        <v>6097</v>
      </c>
      <c r="C3763" s="199"/>
      <c r="D3763" s="419" t="e">
        <v>#N/A</v>
      </c>
      <c r="E3763" s="6" t="s">
        <v>6436</v>
      </c>
      <c r="F3763" s="65">
        <v>15</v>
      </c>
      <c r="G3763" s="65" t="s">
        <v>731</v>
      </c>
      <c r="H3763" s="65" t="s">
        <v>3924</v>
      </c>
      <c r="J3763" s="65" t="s">
        <v>3792</v>
      </c>
      <c r="M3763" s="188">
        <v>864</v>
      </c>
      <c r="P3763" s="6" t="s">
        <v>3927</v>
      </c>
      <c r="R3763" s="260" t="s">
        <v>2953</v>
      </c>
      <c r="S3763" s="260" t="s">
        <v>2953</v>
      </c>
      <c r="Y3763" s="6" t="s">
        <v>2953</v>
      </c>
    </row>
    <row r="3764" spans="2:25">
      <c r="B3764" s="451">
        <v>6098</v>
      </c>
      <c r="C3764" s="199"/>
      <c r="D3764" s="419" t="e">
        <v>#N/A</v>
      </c>
      <c r="E3764" s="6" t="s">
        <v>6437</v>
      </c>
      <c r="F3764" s="65">
        <v>15</v>
      </c>
      <c r="G3764" s="65" t="s">
        <v>731</v>
      </c>
      <c r="H3764" s="65" t="s">
        <v>3924</v>
      </c>
      <c r="J3764" s="65" t="s">
        <v>3792</v>
      </c>
      <c r="M3764" s="188">
        <v>864</v>
      </c>
      <c r="P3764" s="6" t="s">
        <v>3927</v>
      </c>
      <c r="R3764" s="260" t="s">
        <v>2953</v>
      </c>
      <c r="S3764" s="260" t="s">
        <v>2953</v>
      </c>
      <c r="Y3764" s="6" t="s">
        <v>2953</v>
      </c>
    </row>
    <row r="3765" spans="2:25">
      <c r="B3765" s="451">
        <v>6099</v>
      </c>
      <c r="C3765" s="199"/>
      <c r="D3765" s="419" t="e">
        <v>#N/A</v>
      </c>
      <c r="E3765" s="6" t="s">
        <v>6438</v>
      </c>
      <c r="F3765" s="65">
        <v>15</v>
      </c>
      <c r="G3765" s="65" t="s">
        <v>731</v>
      </c>
      <c r="H3765" s="65" t="s">
        <v>3924</v>
      </c>
      <c r="J3765" s="65" t="s">
        <v>3792</v>
      </c>
      <c r="M3765" s="188">
        <v>864</v>
      </c>
      <c r="P3765" s="6" t="s">
        <v>3927</v>
      </c>
      <c r="R3765" s="260" t="s">
        <v>2953</v>
      </c>
      <c r="S3765" s="260" t="s">
        <v>2953</v>
      </c>
      <c r="Y3765" s="6" t="s">
        <v>2953</v>
      </c>
    </row>
    <row r="3766" spans="2:25">
      <c r="B3766" s="451">
        <v>6100</v>
      </c>
      <c r="C3766" s="199"/>
      <c r="D3766" s="419" t="e">
        <v>#N/A</v>
      </c>
      <c r="E3766" s="6" t="s">
        <v>6439</v>
      </c>
      <c r="F3766" s="65">
        <v>15</v>
      </c>
      <c r="G3766" s="65" t="s">
        <v>731</v>
      </c>
      <c r="H3766" s="65" t="s">
        <v>3924</v>
      </c>
      <c r="J3766" s="65" t="s">
        <v>3792</v>
      </c>
      <c r="M3766" s="188">
        <v>864</v>
      </c>
      <c r="P3766" s="6" t="s">
        <v>3927</v>
      </c>
      <c r="R3766" s="260" t="s">
        <v>2953</v>
      </c>
      <c r="S3766" s="260" t="s">
        <v>2953</v>
      </c>
      <c r="Y3766" s="6" t="s">
        <v>2953</v>
      </c>
    </row>
    <row r="3767" spans="2:25">
      <c r="B3767" s="451">
        <v>6101</v>
      </c>
      <c r="C3767" s="199"/>
      <c r="D3767" s="419" t="e">
        <v>#N/A</v>
      </c>
      <c r="E3767" s="6" t="s">
        <v>6440</v>
      </c>
      <c r="F3767" s="65">
        <v>15</v>
      </c>
      <c r="G3767" s="65" t="s">
        <v>731</v>
      </c>
      <c r="H3767" s="65" t="s">
        <v>3924</v>
      </c>
      <c r="J3767" s="65" t="s">
        <v>3792</v>
      </c>
      <c r="M3767" s="188">
        <v>864</v>
      </c>
      <c r="P3767" s="6" t="s">
        <v>3927</v>
      </c>
      <c r="R3767" s="260" t="s">
        <v>2953</v>
      </c>
      <c r="S3767" s="260" t="s">
        <v>2953</v>
      </c>
      <c r="Y3767" s="6" t="s">
        <v>2953</v>
      </c>
    </row>
    <row r="3768" spans="2:25">
      <c r="B3768" s="451">
        <v>6102</v>
      </c>
      <c r="C3768" s="199"/>
      <c r="D3768" s="419" t="e">
        <v>#N/A</v>
      </c>
      <c r="E3768" s="6" t="s">
        <v>6441</v>
      </c>
      <c r="F3768" s="65">
        <v>15</v>
      </c>
      <c r="G3768" s="65" t="s">
        <v>731</v>
      </c>
      <c r="H3768" s="65" t="s">
        <v>3924</v>
      </c>
      <c r="J3768" s="65" t="s">
        <v>3792</v>
      </c>
      <c r="M3768" s="188">
        <v>864</v>
      </c>
      <c r="P3768" s="6" t="s">
        <v>3927</v>
      </c>
      <c r="R3768" s="260" t="s">
        <v>2953</v>
      </c>
      <c r="S3768" s="260" t="s">
        <v>2953</v>
      </c>
      <c r="Y3768" s="6" t="s">
        <v>2953</v>
      </c>
    </row>
    <row r="3769" spans="2:25">
      <c r="B3769" s="451">
        <v>6103</v>
      </c>
      <c r="C3769" s="199"/>
      <c r="D3769" s="419" t="e">
        <v>#N/A</v>
      </c>
      <c r="E3769" s="6" t="s">
        <v>6442</v>
      </c>
      <c r="F3769" s="65">
        <v>15</v>
      </c>
      <c r="G3769" s="65" t="s">
        <v>731</v>
      </c>
      <c r="H3769" s="65" t="s">
        <v>3924</v>
      </c>
      <c r="J3769" s="65" t="s">
        <v>3792</v>
      </c>
      <c r="M3769" s="188">
        <v>864</v>
      </c>
      <c r="P3769" s="6" t="s">
        <v>3927</v>
      </c>
      <c r="R3769" s="260" t="s">
        <v>2953</v>
      </c>
      <c r="S3769" s="260" t="s">
        <v>2953</v>
      </c>
      <c r="Y3769" s="6" t="s">
        <v>2953</v>
      </c>
    </row>
    <row r="3770" spans="2:25">
      <c r="B3770" s="451">
        <v>6104</v>
      </c>
      <c r="C3770" s="199"/>
      <c r="D3770" s="419" t="e">
        <v>#N/A</v>
      </c>
      <c r="E3770" s="6" t="s">
        <v>6443</v>
      </c>
      <c r="F3770" s="65">
        <v>15</v>
      </c>
      <c r="G3770" s="65" t="s">
        <v>731</v>
      </c>
      <c r="H3770" s="65" t="s">
        <v>3924</v>
      </c>
      <c r="J3770" s="65" t="s">
        <v>3792</v>
      </c>
      <c r="M3770" s="188">
        <v>864</v>
      </c>
      <c r="P3770" s="6" t="s">
        <v>3927</v>
      </c>
      <c r="R3770" s="260" t="s">
        <v>2953</v>
      </c>
      <c r="S3770" s="260" t="s">
        <v>2953</v>
      </c>
      <c r="Y3770" s="6" t="s">
        <v>2953</v>
      </c>
    </row>
    <row r="3771" spans="2:25">
      <c r="B3771" s="451">
        <v>6105</v>
      </c>
      <c r="C3771" s="199"/>
      <c r="D3771" s="419" t="e">
        <v>#N/A</v>
      </c>
      <c r="E3771" s="6" t="s">
        <v>6444</v>
      </c>
      <c r="F3771" s="65">
        <v>15</v>
      </c>
      <c r="G3771" s="65" t="s">
        <v>731</v>
      </c>
      <c r="H3771" s="65" t="s">
        <v>3924</v>
      </c>
      <c r="J3771" s="65" t="s">
        <v>3792</v>
      </c>
      <c r="M3771" s="188">
        <v>864</v>
      </c>
      <c r="P3771" s="6" t="s">
        <v>3927</v>
      </c>
      <c r="R3771" s="260" t="s">
        <v>2953</v>
      </c>
      <c r="S3771" s="260" t="s">
        <v>2953</v>
      </c>
      <c r="Y3771" s="6" t="s">
        <v>2953</v>
      </c>
    </row>
    <row r="3772" spans="2:25">
      <c r="B3772" s="451">
        <v>6106</v>
      </c>
      <c r="C3772" s="199"/>
      <c r="D3772" s="419" t="e">
        <v>#N/A</v>
      </c>
      <c r="E3772" s="6" t="s">
        <v>6445</v>
      </c>
      <c r="F3772" s="65">
        <v>15</v>
      </c>
      <c r="G3772" s="65" t="s">
        <v>731</v>
      </c>
      <c r="H3772" s="65" t="s">
        <v>3924</v>
      </c>
      <c r="J3772" s="65" t="s">
        <v>3792</v>
      </c>
      <c r="M3772" s="188">
        <v>864</v>
      </c>
      <c r="P3772" s="6" t="s">
        <v>3927</v>
      </c>
      <c r="R3772" s="260" t="s">
        <v>2953</v>
      </c>
      <c r="S3772" s="260" t="s">
        <v>2953</v>
      </c>
      <c r="Y3772" s="6" t="s">
        <v>2953</v>
      </c>
    </row>
    <row r="3773" spans="2:25">
      <c r="B3773" s="451">
        <v>6107</v>
      </c>
      <c r="C3773" s="199"/>
      <c r="D3773" s="419" t="e">
        <v>#N/A</v>
      </c>
      <c r="E3773" s="6" t="s">
        <v>6446</v>
      </c>
      <c r="F3773" s="65">
        <v>15</v>
      </c>
      <c r="G3773" s="65" t="s">
        <v>731</v>
      </c>
      <c r="H3773" s="65" t="s">
        <v>3924</v>
      </c>
      <c r="J3773" s="65" t="s">
        <v>3792</v>
      </c>
      <c r="M3773" s="188">
        <v>864</v>
      </c>
      <c r="P3773" s="6" t="s">
        <v>3927</v>
      </c>
      <c r="R3773" s="260" t="s">
        <v>2953</v>
      </c>
      <c r="S3773" s="260" t="s">
        <v>2953</v>
      </c>
      <c r="Y3773" s="6" t="s">
        <v>2953</v>
      </c>
    </row>
    <row r="3774" spans="2:25">
      <c r="B3774" s="451">
        <v>6108</v>
      </c>
      <c r="C3774" s="199"/>
      <c r="D3774" s="419" t="e">
        <v>#N/A</v>
      </c>
      <c r="E3774" s="6" t="s">
        <v>6447</v>
      </c>
      <c r="F3774" s="65">
        <v>15</v>
      </c>
      <c r="G3774" s="65" t="s">
        <v>731</v>
      </c>
      <c r="H3774" s="65" t="s">
        <v>3924</v>
      </c>
      <c r="J3774" s="65" t="s">
        <v>3792</v>
      </c>
      <c r="M3774" s="188">
        <v>864</v>
      </c>
      <c r="P3774" s="6" t="s">
        <v>3927</v>
      </c>
      <c r="R3774" s="260" t="s">
        <v>2953</v>
      </c>
      <c r="S3774" s="260" t="s">
        <v>2953</v>
      </c>
      <c r="Y3774" s="6" t="s">
        <v>2953</v>
      </c>
    </row>
    <row r="3775" spans="2:25">
      <c r="B3775" s="451">
        <v>6109</v>
      </c>
      <c r="C3775" s="199"/>
      <c r="D3775" s="419" t="e">
        <v>#N/A</v>
      </c>
      <c r="E3775" s="6" t="s">
        <v>6448</v>
      </c>
      <c r="F3775" s="65">
        <v>15</v>
      </c>
      <c r="G3775" s="65" t="s">
        <v>731</v>
      </c>
      <c r="H3775" s="65" t="s">
        <v>3924</v>
      </c>
      <c r="J3775" s="65" t="s">
        <v>3792</v>
      </c>
      <c r="M3775" s="188">
        <v>864</v>
      </c>
      <c r="P3775" s="6" t="s">
        <v>3927</v>
      </c>
      <c r="R3775" s="260" t="s">
        <v>2953</v>
      </c>
      <c r="S3775" s="260" t="s">
        <v>2953</v>
      </c>
      <c r="Y3775" s="6" t="s">
        <v>2953</v>
      </c>
    </row>
    <row r="3776" spans="2:25">
      <c r="B3776" s="451">
        <v>6110</v>
      </c>
      <c r="C3776" s="199"/>
      <c r="D3776" s="419" t="e">
        <v>#N/A</v>
      </c>
      <c r="E3776" s="6" t="s">
        <v>6449</v>
      </c>
      <c r="F3776" s="65">
        <v>15</v>
      </c>
      <c r="G3776" s="65" t="s">
        <v>731</v>
      </c>
      <c r="H3776" s="65" t="s">
        <v>3924</v>
      </c>
      <c r="J3776" s="65" t="s">
        <v>3792</v>
      </c>
      <c r="M3776" s="188">
        <v>864</v>
      </c>
      <c r="P3776" s="6" t="s">
        <v>3927</v>
      </c>
      <c r="R3776" s="260" t="s">
        <v>2953</v>
      </c>
      <c r="S3776" s="260" t="s">
        <v>2953</v>
      </c>
      <c r="Y3776" s="6" t="s">
        <v>2953</v>
      </c>
    </row>
    <row r="3777" spans="2:25">
      <c r="B3777" s="451">
        <v>6111</v>
      </c>
      <c r="C3777" s="199"/>
      <c r="D3777" s="419" t="e">
        <v>#N/A</v>
      </c>
      <c r="E3777" s="6" t="s">
        <v>6450</v>
      </c>
      <c r="F3777" s="65">
        <v>15</v>
      </c>
      <c r="G3777" s="65" t="s">
        <v>731</v>
      </c>
      <c r="H3777" s="65" t="s">
        <v>3924</v>
      </c>
      <c r="J3777" s="65" t="s">
        <v>3792</v>
      </c>
      <c r="M3777" s="188">
        <v>864</v>
      </c>
      <c r="P3777" s="6" t="s">
        <v>3927</v>
      </c>
      <c r="R3777" s="260" t="s">
        <v>2953</v>
      </c>
      <c r="S3777" s="260" t="s">
        <v>2953</v>
      </c>
      <c r="Y3777" s="6" t="s">
        <v>2953</v>
      </c>
    </row>
    <row r="3778" spans="2:25">
      <c r="B3778" s="451">
        <v>6112</v>
      </c>
      <c r="C3778" s="199"/>
      <c r="D3778" s="419" t="e">
        <v>#N/A</v>
      </c>
      <c r="E3778" s="6" t="s">
        <v>6451</v>
      </c>
      <c r="F3778" s="65">
        <v>15</v>
      </c>
      <c r="G3778" s="65" t="s">
        <v>731</v>
      </c>
      <c r="H3778" s="65" t="s">
        <v>3924</v>
      </c>
      <c r="J3778" s="65" t="s">
        <v>3792</v>
      </c>
      <c r="M3778" s="188">
        <v>864</v>
      </c>
      <c r="P3778" s="6" t="s">
        <v>3927</v>
      </c>
      <c r="R3778" s="260" t="s">
        <v>2953</v>
      </c>
      <c r="S3778" s="260" t="s">
        <v>2953</v>
      </c>
      <c r="Y3778" s="6" t="s">
        <v>2953</v>
      </c>
    </row>
    <row r="3779" spans="2:25">
      <c r="B3779" s="451">
        <v>6113</v>
      </c>
      <c r="C3779" s="199"/>
      <c r="D3779" s="419" t="e">
        <v>#N/A</v>
      </c>
      <c r="E3779" s="6" t="s">
        <v>6452</v>
      </c>
      <c r="F3779" s="65">
        <v>15</v>
      </c>
      <c r="G3779" s="65" t="s">
        <v>731</v>
      </c>
      <c r="H3779" s="65" t="s">
        <v>3924</v>
      </c>
      <c r="J3779" s="65" t="s">
        <v>3792</v>
      </c>
      <c r="M3779" s="188">
        <v>864</v>
      </c>
      <c r="P3779" s="6" t="s">
        <v>3927</v>
      </c>
      <c r="R3779" s="260" t="s">
        <v>2953</v>
      </c>
      <c r="S3779" s="260" t="s">
        <v>2953</v>
      </c>
      <c r="Y3779" s="6" t="s">
        <v>2953</v>
      </c>
    </row>
    <row r="3780" spans="2:25">
      <c r="B3780" s="451">
        <v>6114</v>
      </c>
      <c r="C3780" s="199"/>
      <c r="D3780" s="419" t="e">
        <v>#N/A</v>
      </c>
      <c r="E3780" s="6" t="s">
        <v>6453</v>
      </c>
      <c r="F3780" s="65">
        <v>15</v>
      </c>
      <c r="G3780" s="65" t="s">
        <v>731</v>
      </c>
      <c r="H3780" s="65" t="s">
        <v>3924</v>
      </c>
      <c r="J3780" s="65" t="s">
        <v>3792</v>
      </c>
      <c r="M3780" s="188">
        <v>864</v>
      </c>
      <c r="P3780" s="6" t="s">
        <v>3927</v>
      </c>
      <c r="R3780" s="260" t="s">
        <v>2953</v>
      </c>
      <c r="S3780" s="260" t="s">
        <v>2953</v>
      </c>
      <c r="Y3780" s="6" t="s">
        <v>2953</v>
      </c>
    </row>
    <row r="3781" spans="2:25">
      <c r="B3781" s="451">
        <v>6115</v>
      </c>
      <c r="C3781" s="199"/>
      <c r="D3781" s="419" t="e">
        <v>#N/A</v>
      </c>
      <c r="E3781" s="6" t="s">
        <v>6454</v>
      </c>
      <c r="F3781" s="65">
        <v>15</v>
      </c>
      <c r="G3781" s="65" t="s">
        <v>731</v>
      </c>
      <c r="H3781" s="65" t="s">
        <v>3924</v>
      </c>
      <c r="J3781" s="65" t="s">
        <v>3792</v>
      </c>
      <c r="M3781" s="188">
        <v>864</v>
      </c>
      <c r="P3781" s="6" t="s">
        <v>3927</v>
      </c>
      <c r="R3781" s="260" t="s">
        <v>2953</v>
      </c>
      <c r="S3781" s="260" t="s">
        <v>2953</v>
      </c>
      <c r="Y3781" s="6" t="s">
        <v>2953</v>
      </c>
    </row>
    <row r="3782" spans="2:25">
      <c r="B3782" s="451">
        <v>6116</v>
      </c>
      <c r="C3782" s="199"/>
      <c r="D3782" s="419" t="e">
        <v>#N/A</v>
      </c>
      <c r="E3782" s="6" t="s">
        <v>6455</v>
      </c>
      <c r="F3782" s="65">
        <v>15</v>
      </c>
      <c r="G3782" s="65" t="s">
        <v>731</v>
      </c>
      <c r="H3782" s="65" t="s">
        <v>3924</v>
      </c>
      <c r="J3782" s="65" t="s">
        <v>3792</v>
      </c>
      <c r="M3782" s="188">
        <v>864</v>
      </c>
      <c r="P3782" s="6" t="s">
        <v>3927</v>
      </c>
      <c r="R3782" s="260" t="s">
        <v>2953</v>
      </c>
      <c r="S3782" s="260" t="s">
        <v>2953</v>
      </c>
      <c r="Y3782" s="6" t="s">
        <v>2953</v>
      </c>
    </row>
    <row r="3783" spans="2:25">
      <c r="B3783" s="451">
        <v>6117</v>
      </c>
      <c r="C3783" s="199"/>
      <c r="D3783" s="419" t="e">
        <v>#N/A</v>
      </c>
      <c r="E3783" s="6" t="s">
        <v>6456</v>
      </c>
      <c r="F3783" s="65">
        <v>15</v>
      </c>
      <c r="G3783" s="65" t="s">
        <v>731</v>
      </c>
      <c r="H3783" s="65" t="s">
        <v>3924</v>
      </c>
      <c r="J3783" s="65" t="s">
        <v>3792</v>
      </c>
      <c r="M3783" s="188">
        <v>864</v>
      </c>
      <c r="P3783" s="6" t="s">
        <v>3927</v>
      </c>
      <c r="R3783" s="260" t="s">
        <v>2953</v>
      </c>
      <c r="S3783" s="260" t="s">
        <v>2953</v>
      </c>
      <c r="Y3783" s="6" t="s">
        <v>2953</v>
      </c>
    </row>
    <row r="3784" spans="2:25">
      <c r="B3784" s="451">
        <v>6118</v>
      </c>
      <c r="C3784" s="199"/>
      <c r="D3784" s="419" t="e">
        <v>#N/A</v>
      </c>
      <c r="E3784" s="6" t="s">
        <v>6457</v>
      </c>
      <c r="F3784" s="65">
        <v>15</v>
      </c>
      <c r="G3784" s="65" t="s">
        <v>731</v>
      </c>
      <c r="H3784" s="65" t="s">
        <v>3924</v>
      </c>
      <c r="J3784" s="65" t="s">
        <v>3792</v>
      </c>
      <c r="M3784" s="188">
        <v>864</v>
      </c>
      <c r="P3784" s="6" t="s">
        <v>3927</v>
      </c>
      <c r="R3784" s="260" t="s">
        <v>2953</v>
      </c>
      <c r="S3784" s="260" t="s">
        <v>2953</v>
      </c>
      <c r="Y3784" s="6" t="s">
        <v>2953</v>
      </c>
    </row>
    <row r="3785" spans="2:25">
      <c r="B3785" s="451">
        <v>6119</v>
      </c>
      <c r="C3785" s="199"/>
      <c r="D3785" s="419" t="e">
        <v>#N/A</v>
      </c>
      <c r="E3785" s="6" t="s">
        <v>6458</v>
      </c>
      <c r="F3785" s="65">
        <v>15</v>
      </c>
      <c r="G3785" s="65" t="s">
        <v>731</v>
      </c>
      <c r="H3785" s="65" t="s">
        <v>3924</v>
      </c>
      <c r="J3785" s="65" t="s">
        <v>3792</v>
      </c>
      <c r="M3785" s="188">
        <v>864</v>
      </c>
      <c r="P3785" s="6" t="s">
        <v>3927</v>
      </c>
      <c r="R3785" s="260" t="s">
        <v>2953</v>
      </c>
      <c r="S3785" s="260" t="s">
        <v>2953</v>
      </c>
      <c r="Y3785" s="6" t="s">
        <v>2953</v>
      </c>
    </row>
    <row r="3786" spans="2:25">
      <c r="B3786" s="451">
        <v>6120</v>
      </c>
      <c r="C3786" s="199"/>
      <c r="D3786" s="419" t="e">
        <v>#N/A</v>
      </c>
      <c r="E3786" s="6" t="s">
        <v>6459</v>
      </c>
      <c r="F3786" s="65">
        <v>15</v>
      </c>
      <c r="G3786" s="65" t="s">
        <v>731</v>
      </c>
      <c r="H3786" s="65" t="s">
        <v>3924</v>
      </c>
      <c r="J3786" s="65" t="s">
        <v>3792</v>
      </c>
      <c r="M3786" s="188">
        <v>864</v>
      </c>
      <c r="P3786" s="6" t="s">
        <v>3927</v>
      </c>
      <c r="R3786" s="260" t="s">
        <v>2953</v>
      </c>
      <c r="S3786" s="260" t="s">
        <v>2953</v>
      </c>
      <c r="Y3786" s="6" t="s">
        <v>2953</v>
      </c>
    </row>
    <row r="3787" spans="2:25">
      <c r="B3787" s="451">
        <v>6121</v>
      </c>
      <c r="C3787" s="199"/>
      <c r="D3787" s="419" t="e">
        <v>#N/A</v>
      </c>
      <c r="E3787" s="6" t="s">
        <v>6460</v>
      </c>
      <c r="F3787" s="65">
        <v>15</v>
      </c>
      <c r="G3787" s="65" t="s">
        <v>731</v>
      </c>
      <c r="H3787" s="65" t="s">
        <v>3924</v>
      </c>
      <c r="J3787" s="65" t="s">
        <v>3792</v>
      </c>
      <c r="M3787" s="188">
        <v>864</v>
      </c>
      <c r="P3787" s="6" t="s">
        <v>3927</v>
      </c>
      <c r="R3787" s="260" t="s">
        <v>2953</v>
      </c>
      <c r="S3787" s="260" t="s">
        <v>2953</v>
      </c>
      <c r="Y3787" s="6" t="s">
        <v>2953</v>
      </c>
    </row>
    <row r="3788" spans="2:25">
      <c r="B3788" s="451">
        <v>6122</v>
      </c>
      <c r="C3788" s="199"/>
      <c r="D3788" s="419" t="e">
        <v>#N/A</v>
      </c>
      <c r="E3788" s="6" t="s">
        <v>6461</v>
      </c>
      <c r="F3788" s="65">
        <v>15</v>
      </c>
      <c r="G3788" s="65" t="s">
        <v>731</v>
      </c>
      <c r="H3788" s="65" t="s">
        <v>3924</v>
      </c>
      <c r="J3788" s="65" t="s">
        <v>3792</v>
      </c>
      <c r="M3788" s="188">
        <v>864</v>
      </c>
      <c r="P3788" s="6" t="s">
        <v>3927</v>
      </c>
      <c r="R3788" s="260" t="s">
        <v>2953</v>
      </c>
      <c r="S3788" s="260" t="s">
        <v>2953</v>
      </c>
      <c r="Y3788" s="6" t="s">
        <v>2953</v>
      </c>
    </row>
    <row r="3789" spans="2:25">
      <c r="B3789" s="451">
        <v>6123</v>
      </c>
      <c r="C3789" s="199"/>
      <c r="D3789" s="419" t="e">
        <v>#N/A</v>
      </c>
      <c r="E3789" s="6" t="s">
        <v>6462</v>
      </c>
      <c r="F3789" s="65">
        <v>15</v>
      </c>
      <c r="G3789" s="65" t="s">
        <v>731</v>
      </c>
      <c r="H3789" s="65" t="s">
        <v>3924</v>
      </c>
      <c r="J3789" s="65" t="s">
        <v>3792</v>
      </c>
      <c r="M3789" s="188">
        <v>864</v>
      </c>
      <c r="P3789" s="6" t="s">
        <v>3927</v>
      </c>
      <c r="R3789" s="260" t="s">
        <v>2953</v>
      </c>
      <c r="S3789" s="260" t="s">
        <v>2953</v>
      </c>
      <c r="Y3789" s="6" t="s">
        <v>2953</v>
      </c>
    </row>
    <row r="3790" spans="2:25">
      <c r="B3790" s="451">
        <v>6124</v>
      </c>
      <c r="C3790" s="199"/>
      <c r="D3790" s="419" t="e">
        <v>#N/A</v>
      </c>
      <c r="E3790" s="6" t="s">
        <v>6463</v>
      </c>
      <c r="F3790" s="65">
        <v>15</v>
      </c>
      <c r="G3790" s="65" t="s">
        <v>731</v>
      </c>
      <c r="H3790" s="65" t="s">
        <v>3924</v>
      </c>
      <c r="J3790" s="65" t="s">
        <v>3792</v>
      </c>
      <c r="M3790" s="188">
        <v>864</v>
      </c>
      <c r="P3790" s="6" t="s">
        <v>3927</v>
      </c>
      <c r="R3790" s="260" t="s">
        <v>2953</v>
      </c>
      <c r="S3790" s="260" t="s">
        <v>2953</v>
      </c>
      <c r="Y3790" s="6" t="s">
        <v>2953</v>
      </c>
    </row>
    <row r="3791" spans="2:25">
      <c r="B3791" s="451">
        <v>6125</v>
      </c>
      <c r="C3791" s="199"/>
      <c r="D3791" s="419" t="e">
        <v>#N/A</v>
      </c>
      <c r="E3791" s="6" t="s">
        <v>6464</v>
      </c>
      <c r="F3791" s="65">
        <v>15</v>
      </c>
      <c r="G3791" s="65" t="s">
        <v>731</v>
      </c>
      <c r="H3791" s="65" t="s">
        <v>3924</v>
      </c>
      <c r="J3791" s="65" t="s">
        <v>3792</v>
      </c>
      <c r="M3791" s="188">
        <v>864</v>
      </c>
      <c r="P3791" s="6" t="s">
        <v>3927</v>
      </c>
      <c r="R3791" s="260" t="s">
        <v>2953</v>
      </c>
      <c r="S3791" s="260" t="s">
        <v>2953</v>
      </c>
      <c r="Y3791" s="6" t="s">
        <v>2953</v>
      </c>
    </row>
    <row r="3792" spans="2:25">
      <c r="B3792" s="451">
        <v>6126</v>
      </c>
      <c r="C3792" s="199"/>
      <c r="D3792" s="419" t="e">
        <v>#N/A</v>
      </c>
      <c r="E3792" s="6" t="s">
        <v>6465</v>
      </c>
      <c r="F3792" s="65">
        <v>15</v>
      </c>
      <c r="G3792" s="65" t="s">
        <v>731</v>
      </c>
      <c r="H3792" s="65" t="s">
        <v>3924</v>
      </c>
      <c r="J3792" s="65" t="s">
        <v>3792</v>
      </c>
      <c r="M3792" s="188">
        <v>864</v>
      </c>
      <c r="P3792" s="6" t="s">
        <v>3927</v>
      </c>
      <c r="R3792" s="260" t="s">
        <v>2953</v>
      </c>
      <c r="S3792" s="260" t="s">
        <v>2953</v>
      </c>
      <c r="Y3792" s="6" t="s">
        <v>2953</v>
      </c>
    </row>
    <row r="3793" spans="2:25">
      <c r="B3793" s="451">
        <v>6127</v>
      </c>
      <c r="C3793" s="199"/>
      <c r="D3793" s="419" t="e">
        <v>#N/A</v>
      </c>
      <c r="E3793" s="6" t="s">
        <v>6466</v>
      </c>
      <c r="F3793" s="65">
        <v>15</v>
      </c>
      <c r="G3793" s="65" t="s">
        <v>731</v>
      </c>
      <c r="H3793" s="65" t="s">
        <v>3924</v>
      </c>
      <c r="J3793" s="65" t="s">
        <v>3792</v>
      </c>
      <c r="M3793" s="188">
        <v>864</v>
      </c>
      <c r="P3793" s="6" t="s">
        <v>3927</v>
      </c>
      <c r="R3793" s="260" t="s">
        <v>2953</v>
      </c>
      <c r="S3793" s="260" t="s">
        <v>2953</v>
      </c>
      <c r="Y3793" s="6" t="s">
        <v>2953</v>
      </c>
    </row>
    <row r="3794" spans="2:25">
      <c r="B3794" s="451">
        <v>6128</v>
      </c>
      <c r="C3794" s="199"/>
      <c r="D3794" s="419" t="e">
        <v>#N/A</v>
      </c>
      <c r="E3794" s="6" t="s">
        <v>6467</v>
      </c>
      <c r="F3794" s="65">
        <v>15</v>
      </c>
      <c r="G3794" s="65" t="s">
        <v>731</v>
      </c>
      <c r="H3794" s="65" t="s">
        <v>3924</v>
      </c>
      <c r="J3794" s="65" t="s">
        <v>3792</v>
      </c>
      <c r="M3794" s="188">
        <v>864</v>
      </c>
      <c r="P3794" s="6" t="s">
        <v>3927</v>
      </c>
      <c r="R3794" s="260" t="s">
        <v>2953</v>
      </c>
      <c r="S3794" s="260" t="s">
        <v>2953</v>
      </c>
      <c r="Y3794" s="6" t="s">
        <v>2953</v>
      </c>
    </row>
    <row r="3795" spans="2:25">
      <c r="B3795" s="451">
        <v>6129</v>
      </c>
      <c r="C3795" s="199"/>
      <c r="D3795" s="419" t="e">
        <v>#N/A</v>
      </c>
      <c r="E3795" s="6" t="s">
        <v>6468</v>
      </c>
      <c r="F3795" s="65">
        <v>15</v>
      </c>
      <c r="G3795" s="65" t="s">
        <v>731</v>
      </c>
      <c r="H3795" s="65" t="s">
        <v>3924</v>
      </c>
      <c r="J3795" s="65" t="s">
        <v>3792</v>
      </c>
      <c r="M3795" s="188">
        <v>864</v>
      </c>
      <c r="P3795" s="6" t="s">
        <v>3927</v>
      </c>
      <c r="R3795" s="260" t="s">
        <v>2953</v>
      </c>
      <c r="S3795" s="260" t="s">
        <v>2953</v>
      </c>
      <c r="Y3795" s="6" t="s">
        <v>2953</v>
      </c>
    </row>
    <row r="3796" spans="2:25">
      <c r="B3796" s="451">
        <v>6130</v>
      </c>
      <c r="C3796" s="199"/>
      <c r="D3796" s="419" t="e">
        <v>#N/A</v>
      </c>
      <c r="E3796" s="6" t="s">
        <v>6469</v>
      </c>
      <c r="F3796" s="65">
        <v>15</v>
      </c>
      <c r="G3796" s="65" t="s">
        <v>731</v>
      </c>
      <c r="H3796" s="65" t="s">
        <v>3924</v>
      </c>
      <c r="J3796" s="65" t="s">
        <v>3792</v>
      </c>
      <c r="M3796" s="188">
        <v>864</v>
      </c>
      <c r="P3796" s="6" t="s">
        <v>3927</v>
      </c>
      <c r="R3796" s="260" t="s">
        <v>2953</v>
      </c>
      <c r="S3796" s="260" t="s">
        <v>2953</v>
      </c>
      <c r="Y3796" s="6" t="s">
        <v>2953</v>
      </c>
    </row>
    <row r="3797" spans="2:25">
      <c r="B3797" s="451">
        <v>6131</v>
      </c>
      <c r="C3797" s="199"/>
      <c r="D3797" s="419" t="e">
        <v>#N/A</v>
      </c>
      <c r="E3797" s="6" t="s">
        <v>6470</v>
      </c>
      <c r="F3797" s="65">
        <v>15</v>
      </c>
      <c r="G3797" s="65" t="s">
        <v>731</v>
      </c>
      <c r="H3797" s="65" t="s">
        <v>3924</v>
      </c>
      <c r="J3797" s="65" t="s">
        <v>3792</v>
      </c>
      <c r="M3797" s="188">
        <v>864</v>
      </c>
      <c r="P3797" s="6" t="s">
        <v>3927</v>
      </c>
      <c r="R3797" s="260" t="s">
        <v>2953</v>
      </c>
      <c r="S3797" s="260" t="s">
        <v>2953</v>
      </c>
      <c r="Y3797" s="6" t="s">
        <v>2953</v>
      </c>
    </row>
    <row r="3798" spans="2:25">
      <c r="B3798" s="451">
        <v>6132</v>
      </c>
      <c r="C3798" s="199"/>
      <c r="D3798" s="419" t="e">
        <v>#N/A</v>
      </c>
      <c r="E3798" s="6" t="s">
        <v>6471</v>
      </c>
      <c r="F3798" s="65">
        <v>15</v>
      </c>
      <c r="G3798" s="65" t="s">
        <v>731</v>
      </c>
      <c r="H3798" s="65" t="s">
        <v>3924</v>
      </c>
      <c r="J3798" s="65" t="s">
        <v>3792</v>
      </c>
      <c r="M3798" s="188">
        <v>864</v>
      </c>
      <c r="P3798" s="6" t="s">
        <v>3927</v>
      </c>
      <c r="R3798" s="260" t="s">
        <v>2953</v>
      </c>
      <c r="S3798" s="260" t="s">
        <v>2953</v>
      </c>
      <c r="Y3798" s="6" t="s">
        <v>2953</v>
      </c>
    </row>
    <row r="3799" spans="2:25">
      <c r="B3799" s="451">
        <v>6133</v>
      </c>
      <c r="C3799" s="199"/>
      <c r="D3799" s="419" t="e">
        <v>#N/A</v>
      </c>
      <c r="E3799" s="6" t="s">
        <v>6472</v>
      </c>
      <c r="F3799" s="65">
        <v>15</v>
      </c>
      <c r="G3799" s="65" t="s">
        <v>731</v>
      </c>
      <c r="H3799" s="65" t="s">
        <v>3924</v>
      </c>
      <c r="J3799" s="65" t="s">
        <v>3792</v>
      </c>
      <c r="M3799" s="188">
        <v>864</v>
      </c>
      <c r="P3799" s="6" t="s">
        <v>3927</v>
      </c>
      <c r="R3799" s="260" t="s">
        <v>2953</v>
      </c>
      <c r="S3799" s="260" t="s">
        <v>2953</v>
      </c>
      <c r="Y3799" s="6" t="s">
        <v>2953</v>
      </c>
    </row>
    <row r="3800" spans="2:25">
      <c r="B3800" s="451">
        <v>6134</v>
      </c>
      <c r="C3800" s="199"/>
      <c r="D3800" s="419" t="e">
        <v>#N/A</v>
      </c>
      <c r="E3800" s="6" t="s">
        <v>6473</v>
      </c>
      <c r="F3800" s="65">
        <v>15</v>
      </c>
      <c r="G3800" s="65" t="s">
        <v>731</v>
      </c>
      <c r="H3800" s="65" t="s">
        <v>3924</v>
      </c>
      <c r="J3800" s="65" t="s">
        <v>3792</v>
      </c>
      <c r="M3800" s="188">
        <v>864</v>
      </c>
      <c r="P3800" s="6" t="s">
        <v>3927</v>
      </c>
      <c r="R3800" s="260" t="s">
        <v>2953</v>
      </c>
      <c r="S3800" s="260" t="s">
        <v>2953</v>
      </c>
      <c r="Y3800" s="6" t="s">
        <v>2953</v>
      </c>
    </row>
    <row r="3801" spans="2:25">
      <c r="B3801" s="451">
        <v>6135</v>
      </c>
      <c r="C3801" s="199"/>
      <c r="D3801" s="419" t="e">
        <v>#N/A</v>
      </c>
      <c r="E3801" s="6" t="s">
        <v>6474</v>
      </c>
      <c r="F3801" s="65">
        <v>15</v>
      </c>
      <c r="G3801" s="65" t="s">
        <v>731</v>
      </c>
      <c r="H3801" s="65" t="s">
        <v>3924</v>
      </c>
      <c r="J3801" s="65" t="s">
        <v>3792</v>
      </c>
      <c r="M3801" s="188">
        <v>864</v>
      </c>
      <c r="P3801" s="6" t="s">
        <v>3927</v>
      </c>
      <c r="R3801" s="260" t="s">
        <v>2953</v>
      </c>
      <c r="S3801" s="260" t="s">
        <v>2953</v>
      </c>
      <c r="Y3801" s="6" t="s">
        <v>2953</v>
      </c>
    </row>
    <row r="3802" spans="2:25">
      <c r="B3802" s="451">
        <v>6136</v>
      </c>
      <c r="C3802" s="199"/>
      <c r="D3802" s="419" t="e">
        <v>#N/A</v>
      </c>
      <c r="E3802" s="6" t="s">
        <v>6475</v>
      </c>
      <c r="F3802" s="65">
        <v>15</v>
      </c>
      <c r="G3802" s="65" t="s">
        <v>731</v>
      </c>
      <c r="H3802" s="65" t="s">
        <v>3924</v>
      </c>
      <c r="J3802" s="65" t="s">
        <v>3792</v>
      </c>
      <c r="M3802" s="188">
        <v>864</v>
      </c>
      <c r="P3802" s="6" t="s">
        <v>3927</v>
      </c>
      <c r="R3802" s="260" t="s">
        <v>2953</v>
      </c>
      <c r="S3802" s="260" t="s">
        <v>2953</v>
      </c>
      <c r="Y3802" s="6" t="s">
        <v>2953</v>
      </c>
    </row>
    <row r="3803" spans="2:25">
      <c r="B3803" s="451">
        <v>6137</v>
      </c>
      <c r="C3803" s="199"/>
      <c r="D3803" s="419" t="e">
        <v>#N/A</v>
      </c>
      <c r="E3803" s="6" t="s">
        <v>6476</v>
      </c>
      <c r="F3803" s="65">
        <v>15</v>
      </c>
      <c r="G3803" s="65" t="s">
        <v>731</v>
      </c>
      <c r="H3803" s="65" t="s">
        <v>3924</v>
      </c>
      <c r="J3803" s="65" t="s">
        <v>3792</v>
      </c>
      <c r="M3803" s="188">
        <v>864</v>
      </c>
      <c r="P3803" s="6" t="s">
        <v>3927</v>
      </c>
      <c r="R3803" s="260" t="s">
        <v>2953</v>
      </c>
      <c r="S3803" s="260" t="s">
        <v>2953</v>
      </c>
      <c r="Y3803" s="6" t="s">
        <v>2953</v>
      </c>
    </row>
    <row r="3804" spans="2:25">
      <c r="B3804" s="451">
        <v>6138</v>
      </c>
      <c r="C3804" s="199"/>
      <c r="D3804" s="419" t="e">
        <v>#N/A</v>
      </c>
      <c r="E3804" s="6" t="s">
        <v>6477</v>
      </c>
      <c r="F3804" s="65">
        <v>15</v>
      </c>
      <c r="G3804" s="65" t="s">
        <v>731</v>
      </c>
      <c r="H3804" s="65" t="s">
        <v>3924</v>
      </c>
      <c r="J3804" s="65" t="s">
        <v>3792</v>
      </c>
      <c r="M3804" s="188">
        <v>864</v>
      </c>
      <c r="P3804" s="6" t="s">
        <v>3927</v>
      </c>
      <c r="R3804" s="260" t="s">
        <v>2953</v>
      </c>
      <c r="S3804" s="260" t="s">
        <v>2953</v>
      </c>
      <c r="Y3804" s="6" t="s">
        <v>2953</v>
      </c>
    </row>
    <row r="3805" spans="2:25">
      <c r="B3805" s="451">
        <v>6139</v>
      </c>
      <c r="C3805" s="199"/>
      <c r="D3805" s="419" t="e">
        <v>#N/A</v>
      </c>
      <c r="E3805" s="6" t="s">
        <v>6478</v>
      </c>
      <c r="F3805" s="65">
        <v>15</v>
      </c>
      <c r="G3805" s="65" t="s">
        <v>731</v>
      </c>
      <c r="H3805" s="65" t="s">
        <v>3924</v>
      </c>
      <c r="J3805" s="65" t="s">
        <v>3792</v>
      </c>
      <c r="M3805" s="188">
        <v>864</v>
      </c>
      <c r="P3805" s="6" t="s">
        <v>3927</v>
      </c>
      <c r="R3805" s="260" t="s">
        <v>2953</v>
      </c>
      <c r="S3805" s="260" t="s">
        <v>2953</v>
      </c>
      <c r="Y3805" s="6" t="s">
        <v>2953</v>
      </c>
    </row>
    <row r="3806" spans="2:25">
      <c r="B3806" s="451">
        <v>6140</v>
      </c>
      <c r="C3806" s="199"/>
      <c r="D3806" s="419" t="e">
        <v>#N/A</v>
      </c>
      <c r="E3806" s="6" t="s">
        <v>6479</v>
      </c>
      <c r="F3806" s="65">
        <v>15</v>
      </c>
      <c r="G3806" s="65" t="s">
        <v>731</v>
      </c>
      <c r="H3806" s="65" t="s">
        <v>3924</v>
      </c>
      <c r="J3806" s="65" t="s">
        <v>3792</v>
      </c>
      <c r="M3806" s="188">
        <v>864</v>
      </c>
      <c r="P3806" s="6" t="s">
        <v>3927</v>
      </c>
      <c r="R3806" s="260" t="s">
        <v>2953</v>
      </c>
      <c r="S3806" s="260" t="s">
        <v>2953</v>
      </c>
      <c r="Y3806" s="6" t="s">
        <v>2953</v>
      </c>
    </row>
    <row r="3807" spans="2:25">
      <c r="B3807" s="451">
        <v>6141</v>
      </c>
      <c r="C3807" s="199"/>
      <c r="D3807" s="419" t="e">
        <v>#N/A</v>
      </c>
      <c r="E3807" s="6" t="s">
        <v>6480</v>
      </c>
      <c r="F3807" s="65">
        <v>15</v>
      </c>
      <c r="G3807" s="65" t="s">
        <v>731</v>
      </c>
      <c r="H3807" s="65" t="s">
        <v>3924</v>
      </c>
      <c r="J3807" s="65" t="s">
        <v>3792</v>
      </c>
      <c r="M3807" s="188">
        <v>864</v>
      </c>
      <c r="P3807" s="6" t="s">
        <v>3927</v>
      </c>
      <c r="R3807" s="260" t="s">
        <v>2953</v>
      </c>
      <c r="S3807" s="260" t="s">
        <v>2953</v>
      </c>
      <c r="Y3807" s="6" t="s">
        <v>2953</v>
      </c>
    </row>
    <row r="3808" spans="2:25">
      <c r="B3808" s="451">
        <v>6142</v>
      </c>
      <c r="C3808" s="199"/>
      <c r="D3808" s="419" t="e">
        <v>#N/A</v>
      </c>
      <c r="E3808" s="6" t="s">
        <v>6481</v>
      </c>
      <c r="F3808" s="65">
        <v>15</v>
      </c>
      <c r="G3808" s="65" t="s">
        <v>731</v>
      </c>
      <c r="H3808" s="65" t="s">
        <v>3924</v>
      </c>
      <c r="J3808" s="65" t="s">
        <v>3792</v>
      </c>
      <c r="M3808" s="188">
        <v>864</v>
      </c>
      <c r="P3808" s="6" t="s">
        <v>3927</v>
      </c>
      <c r="R3808" s="260" t="s">
        <v>2953</v>
      </c>
      <c r="S3808" s="260" t="s">
        <v>2953</v>
      </c>
      <c r="Y3808" s="6" t="s">
        <v>2953</v>
      </c>
    </row>
    <row r="3809" spans="2:25">
      <c r="B3809" s="451">
        <v>6143</v>
      </c>
      <c r="C3809" s="199"/>
      <c r="D3809" s="419" t="e">
        <v>#N/A</v>
      </c>
      <c r="E3809" s="6" t="s">
        <v>6482</v>
      </c>
      <c r="F3809" s="65">
        <v>15</v>
      </c>
      <c r="G3809" s="65" t="s">
        <v>731</v>
      </c>
      <c r="H3809" s="65" t="s">
        <v>3924</v>
      </c>
      <c r="J3809" s="65" t="s">
        <v>3792</v>
      </c>
      <c r="M3809" s="188">
        <v>864</v>
      </c>
      <c r="P3809" s="6" t="s">
        <v>3927</v>
      </c>
      <c r="R3809" s="260" t="s">
        <v>2953</v>
      </c>
      <c r="S3809" s="260" t="s">
        <v>2953</v>
      </c>
      <c r="Y3809" s="6" t="s">
        <v>2953</v>
      </c>
    </row>
    <row r="3810" spans="2:25">
      <c r="B3810" s="451">
        <v>6144</v>
      </c>
      <c r="C3810" s="199"/>
      <c r="D3810" s="419" t="e">
        <v>#N/A</v>
      </c>
      <c r="E3810" s="6" t="s">
        <v>6483</v>
      </c>
      <c r="F3810" s="65">
        <v>15</v>
      </c>
      <c r="G3810" s="65" t="s">
        <v>731</v>
      </c>
      <c r="H3810" s="65" t="s">
        <v>3924</v>
      </c>
      <c r="J3810" s="65" t="s">
        <v>3792</v>
      </c>
      <c r="M3810" s="188">
        <v>864</v>
      </c>
      <c r="P3810" s="6" t="s">
        <v>3927</v>
      </c>
      <c r="R3810" s="260" t="s">
        <v>2953</v>
      </c>
      <c r="S3810" s="260" t="s">
        <v>2953</v>
      </c>
      <c r="Y3810" s="6" t="s">
        <v>2953</v>
      </c>
    </row>
    <row r="3811" spans="2:25">
      <c r="B3811" s="451">
        <v>6145</v>
      </c>
      <c r="C3811" s="199"/>
      <c r="D3811" s="419" t="e">
        <v>#N/A</v>
      </c>
      <c r="E3811" s="6" t="s">
        <v>6484</v>
      </c>
      <c r="F3811" s="65">
        <v>15</v>
      </c>
      <c r="G3811" s="65" t="s">
        <v>731</v>
      </c>
      <c r="H3811" s="65" t="s">
        <v>3924</v>
      </c>
      <c r="J3811" s="65" t="s">
        <v>3792</v>
      </c>
      <c r="M3811" s="188">
        <v>864</v>
      </c>
      <c r="P3811" s="6" t="s">
        <v>3927</v>
      </c>
      <c r="R3811" s="260" t="s">
        <v>2953</v>
      </c>
      <c r="S3811" s="260" t="s">
        <v>2953</v>
      </c>
      <c r="Y3811" s="6" t="s">
        <v>2953</v>
      </c>
    </row>
    <row r="3812" spans="2:25">
      <c r="B3812" s="451">
        <v>6146</v>
      </c>
      <c r="C3812" s="199"/>
      <c r="D3812" s="419" t="e">
        <v>#N/A</v>
      </c>
      <c r="E3812" s="6" t="s">
        <v>6485</v>
      </c>
      <c r="F3812" s="65">
        <v>15</v>
      </c>
      <c r="G3812" s="65" t="s">
        <v>731</v>
      </c>
      <c r="H3812" s="65" t="s">
        <v>3924</v>
      </c>
      <c r="J3812" s="65" t="s">
        <v>3792</v>
      </c>
      <c r="M3812" s="188">
        <v>864</v>
      </c>
      <c r="P3812" s="6" t="s">
        <v>3927</v>
      </c>
      <c r="R3812" s="260" t="s">
        <v>2953</v>
      </c>
      <c r="S3812" s="260" t="s">
        <v>2953</v>
      </c>
      <c r="Y3812" s="6" t="s">
        <v>2953</v>
      </c>
    </row>
    <row r="3813" spans="2:25">
      <c r="B3813" s="451">
        <v>6147</v>
      </c>
      <c r="C3813" s="199"/>
      <c r="D3813" s="419" t="e">
        <v>#N/A</v>
      </c>
      <c r="E3813" s="6" t="s">
        <v>6486</v>
      </c>
      <c r="F3813" s="65">
        <v>15</v>
      </c>
      <c r="G3813" s="65" t="s">
        <v>731</v>
      </c>
      <c r="H3813" s="65" t="s">
        <v>3924</v>
      </c>
      <c r="J3813" s="65" t="s">
        <v>3792</v>
      </c>
      <c r="M3813" s="188">
        <v>864</v>
      </c>
      <c r="P3813" s="6" t="s">
        <v>3927</v>
      </c>
      <c r="R3813" s="260" t="s">
        <v>2953</v>
      </c>
      <c r="S3813" s="260" t="s">
        <v>2953</v>
      </c>
      <c r="Y3813" s="6" t="s">
        <v>2953</v>
      </c>
    </row>
    <row r="3814" spans="2:25">
      <c r="B3814" s="451">
        <v>6148</v>
      </c>
      <c r="C3814" s="199"/>
      <c r="D3814" s="419" t="e">
        <v>#N/A</v>
      </c>
      <c r="E3814" s="6" t="s">
        <v>6487</v>
      </c>
      <c r="F3814" s="65">
        <v>15</v>
      </c>
      <c r="G3814" s="65" t="s">
        <v>731</v>
      </c>
      <c r="H3814" s="65" t="s">
        <v>3924</v>
      </c>
      <c r="J3814" s="65" t="s">
        <v>3792</v>
      </c>
      <c r="M3814" s="188">
        <v>864</v>
      </c>
      <c r="P3814" s="6" t="s">
        <v>3927</v>
      </c>
      <c r="R3814" s="260" t="s">
        <v>2953</v>
      </c>
      <c r="S3814" s="260" t="s">
        <v>2953</v>
      </c>
      <c r="Y3814" s="6" t="s">
        <v>2953</v>
      </c>
    </row>
    <row r="3815" spans="2:25">
      <c r="B3815" s="451">
        <v>6149</v>
      </c>
      <c r="C3815" s="199"/>
      <c r="D3815" s="419" t="e">
        <v>#N/A</v>
      </c>
      <c r="E3815" s="6" t="s">
        <v>6488</v>
      </c>
      <c r="F3815" s="65">
        <v>15</v>
      </c>
      <c r="G3815" s="65" t="s">
        <v>731</v>
      </c>
      <c r="H3815" s="65" t="s">
        <v>3924</v>
      </c>
      <c r="J3815" s="65" t="s">
        <v>3792</v>
      </c>
      <c r="M3815" s="188">
        <v>864</v>
      </c>
      <c r="P3815" s="6" t="s">
        <v>3927</v>
      </c>
      <c r="R3815" s="260" t="s">
        <v>2953</v>
      </c>
      <c r="S3815" s="260" t="s">
        <v>2953</v>
      </c>
      <c r="Y3815" s="6" t="s">
        <v>2953</v>
      </c>
    </row>
    <row r="3816" spans="2:25">
      <c r="B3816" s="451">
        <v>6150</v>
      </c>
      <c r="C3816" s="199"/>
      <c r="D3816" s="419" t="e">
        <v>#N/A</v>
      </c>
      <c r="E3816" s="6" t="s">
        <v>6489</v>
      </c>
      <c r="F3816" s="65">
        <v>15</v>
      </c>
      <c r="G3816" s="65" t="s">
        <v>731</v>
      </c>
      <c r="H3816" s="65" t="s">
        <v>3924</v>
      </c>
      <c r="J3816" s="65" t="s">
        <v>3792</v>
      </c>
      <c r="M3816" s="188">
        <v>864</v>
      </c>
      <c r="P3816" s="6" t="s">
        <v>3927</v>
      </c>
      <c r="R3816" s="260" t="s">
        <v>2953</v>
      </c>
      <c r="S3816" s="260" t="s">
        <v>2953</v>
      </c>
      <c r="Y3816" s="6" t="s">
        <v>2953</v>
      </c>
    </row>
    <row r="3817" spans="2:25">
      <c r="B3817" s="451">
        <v>6151</v>
      </c>
      <c r="C3817" s="199"/>
      <c r="D3817" s="419" t="e">
        <v>#N/A</v>
      </c>
      <c r="E3817" s="6" t="s">
        <v>6490</v>
      </c>
      <c r="F3817" s="65">
        <v>15</v>
      </c>
      <c r="G3817" s="65" t="s">
        <v>731</v>
      </c>
      <c r="H3817" s="65" t="s">
        <v>3924</v>
      </c>
      <c r="J3817" s="65" t="s">
        <v>3792</v>
      </c>
      <c r="M3817" s="188">
        <v>864</v>
      </c>
      <c r="P3817" s="6" t="s">
        <v>3927</v>
      </c>
      <c r="R3817" s="260" t="s">
        <v>2953</v>
      </c>
      <c r="S3817" s="260" t="s">
        <v>2953</v>
      </c>
      <c r="Y3817" s="6" t="s">
        <v>2953</v>
      </c>
    </row>
    <row r="3818" spans="2:25">
      <c r="B3818" s="451">
        <v>6152</v>
      </c>
      <c r="C3818" s="199"/>
      <c r="D3818" s="419" t="e">
        <v>#N/A</v>
      </c>
      <c r="E3818" s="6" t="s">
        <v>6491</v>
      </c>
      <c r="F3818" s="65">
        <v>15</v>
      </c>
      <c r="G3818" s="65" t="s">
        <v>731</v>
      </c>
      <c r="H3818" s="65" t="s">
        <v>3924</v>
      </c>
      <c r="J3818" s="65" t="s">
        <v>3792</v>
      </c>
      <c r="M3818" s="188">
        <v>864</v>
      </c>
      <c r="P3818" s="6" t="s">
        <v>3927</v>
      </c>
      <c r="R3818" s="260" t="s">
        <v>2953</v>
      </c>
      <c r="S3818" s="260" t="s">
        <v>2953</v>
      </c>
      <c r="Y3818" s="6" t="s">
        <v>2953</v>
      </c>
    </row>
    <row r="3819" spans="2:25">
      <c r="B3819" s="451">
        <v>6153</v>
      </c>
      <c r="C3819" s="199"/>
      <c r="D3819" s="419" t="e">
        <v>#N/A</v>
      </c>
      <c r="E3819" s="6" t="s">
        <v>6492</v>
      </c>
      <c r="F3819" s="65">
        <v>15</v>
      </c>
      <c r="G3819" s="65" t="s">
        <v>731</v>
      </c>
      <c r="H3819" s="65" t="s">
        <v>3924</v>
      </c>
      <c r="J3819" s="65" t="s">
        <v>3792</v>
      </c>
      <c r="M3819" s="188">
        <v>864</v>
      </c>
      <c r="P3819" s="6" t="s">
        <v>3927</v>
      </c>
      <c r="R3819" s="260" t="s">
        <v>2953</v>
      </c>
      <c r="S3819" s="260" t="s">
        <v>2953</v>
      </c>
      <c r="Y3819" s="6" t="s">
        <v>2953</v>
      </c>
    </row>
    <row r="3820" spans="2:25">
      <c r="B3820" s="451">
        <v>6154</v>
      </c>
      <c r="C3820" s="199"/>
      <c r="D3820" s="419" t="e">
        <v>#N/A</v>
      </c>
      <c r="E3820" s="6" t="s">
        <v>6493</v>
      </c>
      <c r="F3820" s="65">
        <v>15</v>
      </c>
      <c r="G3820" s="65" t="s">
        <v>731</v>
      </c>
      <c r="H3820" s="65" t="s">
        <v>3924</v>
      </c>
      <c r="J3820" s="65" t="s">
        <v>3792</v>
      </c>
      <c r="M3820" s="188">
        <v>864</v>
      </c>
      <c r="P3820" s="6" t="s">
        <v>3927</v>
      </c>
      <c r="R3820" s="260" t="s">
        <v>2953</v>
      </c>
      <c r="S3820" s="260" t="s">
        <v>2953</v>
      </c>
      <c r="Y3820" s="6" t="s">
        <v>2953</v>
      </c>
    </row>
    <row r="3821" spans="2:25">
      <c r="B3821" s="451">
        <v>6155</v>
      </c>
      <c r="C3821" s="199"/>
      <c r="D3821" s="419" t="e">
        <v>#N/A</v>
      </c>
      <c r="E3821" s="6" t="s">
        <v>6494</v>
      </c>
      <c r="F3821" s="65">
        <v>15</v>
      </c>
      <c r="G3821" s="65" t="s">
        <v>731</v>
      </c>
      <c r="H3821" s="65" t="s">
        <v>3924</v>
      </c>
      <c r="J3821" s="65" t="s">
        <v>3792</v>
      </c>
      <c r="M3821" s="188">
        <v>864</v>
      </c>
      <c r="P3821" s="6" t="s">
        <v>3927</v>
      </c>
      <c r="R3821" s="260" t="s">
        <v>2953</v>
      </c>
      <c r="S3821" s="260" t="s">
        <v>2953</v>
      </c>
      <c r="Y3821" s="6" t="s">
        <v>2953</v>
      </c>
    </row>
    <row r="3822" spans="2:25">
      <c r="B3822" s="451">
        <v>6156</v>
      </c>
      <c r="C3822" s="199"/>
      <c r="D3822" s="419" t="e">
        <v>#N/A</v>
      </c>
      <c r="E3822" s="6" t="s">
        <v>6495</v>
      </c>
      <c r="F3822" s="65">
        <v>15</v>
      </c>
      <c r="G3822" s="65" t="s">
        <v>731</v>
      </c>
      <c r="H3822" s="65" t="s">
        <v>3924</v>
      </c>
      <c r="J3822" s="65" t="s">
        <v>3792</v>
      </c>
      <c r="M3822" s="188">
        <v>864</v>
      </c>
      <c r="P3822" s="6" t="s">
        <v>3927</v>
      </c>
      <c r="R3822" s="260" t="s">
        <v>2953</v>
      </c>
      <c r="S3822" s="260" t="s">
        <v>2953</v>
      </c>
      <c r="Y3822" s="6" t="s">
        <v>2953</v>
      </c>
    </row>
    <row r="3823" spans="2:25">
      <c r="B3823" s="451">
        <v>6157</v>
      </c>
      <c r="C3823" s="199"/>
      <c r="D3823" s="419" t="e">
        <v>#N/A</v>
      </c>
      <c r="E3823" s="6" t="s">
        <v>6496</v>
      </c>
      <c r="F3823" s="65">
        <v>15</v>
      </c>
      <c r="G3823" s="65" t="s">
        <v>731</v>
      </c>
      <c r="H3823" s="65" t="s">
        <v>3924</v>
      </c>
      <c r="J3823" s="65" t="s">
        <v>3792</v>
      </c>
      <c r="M3823" s="188">
        <v>864</v>
      </c>
      <c r="P3823" s="6" t="s">
        <v>3927</v>
      </c>
      <c r="R3823" s="260" t="s">
        <v>2953</v>
      </c>
      <c r="S3823" s="260" t="s">
        <v>2953</v>
      </c>
      <c r="Y3823" s="6" t="s">
        <v>2953</v>
      </c>
    </row>
    <row r="3824" spans="2:25">
      <c r="B3824" s="451">
        <v>6158</v>
      </c>
      <c r="C3824" s="199"/>
      <c r="D3824" s="419" t="e">
        <v>#N/A</v>
      </c>
      <c r="E3824" s="6" t="s">
        <v>6497</v>
      </c>
      <c r="F3824" s="65">
        <v>15</v>
      </c>
      <c r="G3824" s="65" t="s">
        <v>731</v>
      </c>
      <c r="H3824" s="65" t="s">
        <v>3924</v>
      </c>
      <c r="J3824" s="65" t="s">
        <v>3792</v>
      </c>
      <c r="M3824" s="188">
        <v>864</v>
      </c>
      <c r="P3824" s="6" t="s">
        <v>3927</v>
      </c>
      <c r="R3824" s="260" t="s">
        <v>2953</v>
      </c>
      <c r="S3824" s="260" t="s">
        <v>2953</v>
      </c>
      <c r="Y3824" s="6" t="s">
        <v>2953</v>
      </c>
    </row>
    <row r="3825" spans="2:25">
      <c r="B3825" s="451">
        <v>6159</v>
      </c>
      <c r="C3825" s="199"/>
      <c r="D3825" s="419" t="e">
        <v>#N/A</v>
      </c>
      <c r="E3825" s="6" t="s">
        <v>6498</v>
      </c>
      <c r="F3825" s="65">
        <v>15</v>
      </c>
      <c r="G3825" s="65" t="s">
        <v>731</v>
      </c>
      <c r="H3825" s="65" t="s">
        <v>3924</v>
      </c>
      <c r="J3825" s="65" t="s">
        <v>3792</v>
      </c>
      <c r="M3825" s="188">
        <v>864</v>
      </c>
      <c r="P3825" s="6" t="s">
        <v>3927</v>
      </c>
      <c r="R3825" s="260" t="s">
        <v>2953</v>
      </c>
      <c r="S3825" s="260" t="s">
        <v>2953</v>
      </c>
      <c r="Y3825" s="6" t="s">
        <v>2953</v>
      </c>
    </row>
    <row r="3826" spans="2:25">
      <c r="B3826" s="451">
        <v>6160</v>
      </c>
      <c r="C3826" s="199"/>
      <c r="D3826" s="419" t="e">
        <v>#N/A</v>
      </c>
      <c r="E3826" s="6" t="s">
        <v>6499</v>
      </c>
      <c r="F3826" s="65">
        <v>15</v>
      </c>
      <c r="G3826" s="65" t="s">
        <v>731</v>
      </c>
      <c r="H3826" s="65" t="s">
        <v>3924</v>
      </c>
      <c r="J3826" s="65" t="s">
        <v>3792</v>
      </c>
      <c r="M3826" s="188">
        <v>864</v>
      </c>
      <c r="P3826" s="6" t="s">
        <v>3927</v>
      </c>
      <c r="R3826" s="260" t="s">
        <v>2953</v>
      </c>
      <c r="S3826" s="260" t="s">
        <v>2953</v>
      </c>
      <c r="Y3826" s="6" t="s">
        <v>2953</v>
      </c>
    </row>
    <row r="3827" spans="2:25">
      <c r="B3827" s="451">
        <v>6161</v>
      </c>
      <c r="C3827" s="199"/>
      <c r="D3827" s="419" t="e">
        <v>#N/A</v>
      </c>
      <c r="E3827" s="6" t="s">
        <v>6500</v>
      </c>
      <c r="F3827" s="65">
        <v>15</v>
      </c>
      <c r="G3827" s="65" t="s">
        <v>731</v>
      </c>
      <c r="H3827" s="65" t="s">
        <v>3924</v>
      </c>
      <c r="J3827" s="65" t="s">
        <v>3792</v>
      </c>
      <c r="M3827" s="188">
        <v>864</v>
      </c>
      <c r="P3827" s="6" t="s">
        <v>3927</v>
      </c>
      <c r="R3827" s="260" t="s">
        <v>2953</v>
      </c>
      <c r="S3827" s="260" t="s">
        <v>2953</v>
      </c>
      <c r="Y3827" s="6" t="s">
        <v>2953</v>
      </c>
    </row>
    <row r="3828" spans="2:25">
      <c r="B3828" s="451">
        <v>6162</v>
      </c>
      <c r="C3828" s="199"/>
      <c r="D3828" s="419" t="e">
        <v>#N/A</v>
      </c>
      <c r="E3828" s="6" t="s">
        <v>6501</v>
      </c>
      <c r="F3828" s="65">
        <v>15</v>
      </c>
      <c r="G3828" s="65" t="s">
        <v>731</v>
      </c>
      <c r="H3828" s="65" t="s">
        <v>3924</v>
      </c>
      <c r="J3828" s="65" t="s">
        <v>3792</v>
      </c>
      <c r="M3828" s="188">
        <v>864</v>
      </c>
      <c r="P3828" s="6" t="s">
        <v>3927</v>
      </c>
      <c r="R3828" s="260" t="s">
        <v>2953</v>
      </c>
      <c r="S3828" s="260" t="s">
        <v>2953</v>
      </c>
      <c r="Y3828" s="6" t="s">
        <v>2953</v>
      </c>
    </row>
    <row r="3829" spans="2:25">
      <c r="B3829" s="451">
        <v>6163</v>
      </c>
      <c r="C3829" s="199"/>
      <c r="D3829" s="419" t="e">
        <v>#N/A</v>
      </c>
      <c r="E3829" s="6" t="s">
        <v>6502</v>
      </c>
      <c r="F3829" s="65">
        <v>15</v>
      </c>
      <c r="G3829" s="65" t="s">
        <v>731</v>
      </c>
      <c r="H3829" s="65" t="s">
        <v>3924</v>
      </c>
      <c r="J3829" s="65" t="s">
        <v>3792</v>
      </c>
      <c r="M3829" s="188">
        <v>864</v>
      </c>
      <c r="P3829" s="6" t="s">
        <v>3927</v>
      </c>
      <c r="R3829" s="260" t="s">
        <v>2953</v>
      </c>
      <c r="S3829" s="260" t="s">
        <v>2953</v>
      </c>
      <c r="Y3829" s="6" t="s">
        <v>2953</v>
      </c>
    </row>
    <row r="3830" spans="2:25">
      <c r="B3830" s="451">
        <v>6164</v>
      </c>
      <c r="C3830" s="199"/>
      <c r="D3830" s="419" t="e">
        <v>#N/A</v>
      </c>
      <c r="E3830" s="6" t="s">
        <v>6503</v>
      </c>
      <c r="F3830" s="65">
        <v>15</v>
      </c>
      <c r="G3830" s="65" t="s">
        <v>731</v>
      </c>
      <c r="H3830" s="65" t="s">
        <v>3924</v>
      </c>
      <c r="J3830" s="65" t="s">
        <v>3792</v>
      </c>
      <c r="M3830" s="188">
        <v>864</v>
      </c>
      <c r="P3830" s="6" t="s">
        <v>3927</v>
      </c>
      <c r="R3830" s="260" t="s">
        <v>2953</v>
      </c>
      <c r="S3830" s="260" t="s">
        <v>2953</v>
      </c>
      <c r="Y3830" s="6" t="s">
        <v>2953</v>
      </c>
    </row>
    <row r="3831" spans="2:25">
      <c r="B3831" s="451">
        <v>6165</v>
      </c>
      <c r="C3831" s="199"/>
      <c r="D3831" s="419" t="e">
        <v>#N/A</v>
      </c>
      <c r="E3831" s="6" t="s">
        <v>6504</v>
      </c>
      <c r="F3831" s="65">
        <v>15</v>
      </c>
      <c r="G3831" s="65" t="s">
        <v>731</v>
      </c>
      <c r="H3831" s="65" t="s">
        <v>3924</v>
      </c>
      <c r="J3831" s="65" t="s">
        <v>3792</v>
      </c>
      <c r="M3831" s="188">
        <v>864</v>
      </c>
      <c r="P3831" s="6" t="s">
        <v>3927</v>
      </c>
      <c r="R3831" s="260" t="s">
        <v>2953</v>
      </c>
      <c r="S3831" s="260" t="s">
        <v>2953</v>
      </c>
      <c r="Y3831" s="6" t="s">
        <v>2953</v>
      </c>
    </row>
    <row r="3832" spans="2:25">
      <c r="B3832" s="451">
        <v>6166</v>
      </c>
      <c r="C3832" s="199"/>
      <c r="D3832" s="419" t="e">
        <v>#N/A</v>
      </c>
      <c r="E3832" s="6" t="s">
        <v>6505</v>
      </c>
      <c r="F3832" s="65">
        <v>15</v>
      </c>
      <c r="G3832" s="65" t="s">
        <v>731</v>
      </c>
      <c r="H3832" s="65" t="s">
        <v>3924</v>
      </c>
      <c r="J3832" s="65" t="s">
        <v>3792</v>
      </c>
      <c r="M3832" s="188">
        <v>864</v>
      </c>
      <c r="P3832" s="6" t="s">
        <v>3927</v>
      </c>
      <c r="R3832" s="260" t="s">
        <v>2953</v>
      </c>
      <c r="S3832" s="260" t="s">
        <v>2953</v>
      </c>
      <c r="Y3832" s="6" t="s">
        <v>2953</v>
      </c>
    </row>
    <row r="3833" spans="2:25">
      <c r="B3833" s="451">
        <v>6167</v>
      </c>
      <c r="C3833" s="199"/>
      <c r="D3833" s="419" t="e">
        <v>#N/A</v>
      </c>
      <c r="E3833" s="6" t="s">
        <v>6506</v>
      </c>
      <c r="F3833" s="65">
        <v>15</v>
      </c>
      <c r="G3833" s="65" t="s">
        <v>731</v>
      </c>
      <c r="H3833" s="65" t="s">
        <v>3924</v>
      </c>
      <c r="J3833" s="65" t="s">
        <v>3792</v>
      </c>
      <c r="M3833" s="188">
        <v>864</v>
      </c>
      <c r="P3833" s="6" t="s">
        <v>3927</v>
      </c>
      <c r="R3833" s="260" t="s">
        <v>2953</v>
      </c>
      <c r="S3833" s="260" t="s">
        <v>2953</v>
      </c>
      <c r="Y3833" s="6" t="s">
        <v>2953</v>
      </c>
    </row>
    <row r="3834" spans="2:25">
      <c r="B3834" s="451">
        <v>6168</v>
      </c>
      <c r="C3834" s="199"/>
      <c r="D3834" s="419" t="e">
        <v>#N/A</v>
      </c>
      <c r="E3834" s="6" t="s">
        <v>6507</v>
      </c>
      <c r="F3834" s="65">
        <v>15</v>
      </c>
      <c r="G3834" s="65" t="s">
        <v>731</v>
      </c>
      <c r="H3834" s="65" t="s">
        <v>3924</v>
      </c>
      <c r="J3834" s="65" t="s">
        <v>3792</v>
      </c>
      <c r="M3834" s="188">
        <v>864</v>
      </c>
      <c r="P3834" s="6" t="s">
        <v>3927</v>
      </c>
      <c r="R3834" s="260" t="s">
        <v>2953</v>
      </c>
      <c r="S3834" s="260" t="s">
        <v>2953</v>
      </c>
      <c r="Y3834" s="6" t="s">
        <v>2953</v>
      </c>
    </row>
    <row r="3835" spans="2:25">
      <c r="B3835" s="451">
        <v>6169</v>
      </c>
      <c r="C3835" s="199"/>
      <c r="D3835" s="419" t="e">
        <v>#N/A</v>
      </c>
      <c r="E3835" s="6" t="s">
        <v>6508</v>
      </c>
      <c r="F3835" s="65">
        <v>15</v>
      </c>
      <c r="G3835" s="65" t="s">
        <v>731</v>
      </c>
      <c r="H3835" s="65" t="s">
        <v>3924</v>
      </c>
      <c r="J3835" s="65" t="s">
        <v>3792</v>
      </c>
      <c r="M3835" s="188">
        <v>864</v>
      </c>
      <c r="P3835" s="6" t="s">
        <v>3927</v>
      </c>
      <c r="R3835" s="260" t="s">
        <v>2953</v>
      </c>
      <c r="S3835" s="260" t="s">
        <v>2953</v>
      </c>
      <c r="Y3835" s="6" t="s">
        <v>2953</v>
      </c>
    </row>
    <row r="3836" spans="2:25">
      <c r="B3836" s="451">
        <v>6170</v>
      </c>
      <c r="C3836" s="199"/>
      <c r="D3836" s="419" t="e">
        <v>#N/A</v>
      </c>
      <c r="E3836" s="6" t="s">
        <v>6509</v>
      </c>
      <c r="F3836" s="65">
        <v>15</v>
      </c>
      <c r="G3836" s="65" t="s">
        <v>731</v>
      </c>
      <c r="H3836" s="65" t="s">
        <v>3924</v>
      </c>
      <c r="J3836" s="65" t="s">
        <v>3792</v>
      </c>
      <c r="M3836" s="188">
        <v>864</v>
      </c>
      <c r="P3836" s="6" t="s">
        <v>3927</v>
      </c>
      <c r="R3836" s="260" t="s">
        <v>2953</v>
      </c>
      <c r="S3836" s="260" t="s">
        <v>2953</v>
      </c>
      <c r="Y3836" s="6" t="s">
        <v>2953</v>
      </c>
    </row>
    <row r="3837" spans="2:25">
      <c r="B3837" s="451">
        <v>6171</v>
      </c>
      <c r="C3837" s="199"/>
      <c r="D3837" s="419" t="e">
        <v>#N/A</v>
      </c>
      <c r="E3837" s="6" t="s">
        <v>6510</v>
      </c>
      <c r="F3837" s="65">
        <v>15</v>
      </c>
      <c r="G3837" s="65" t="s">
        <v>731</v>
      </c>
      <c r="H3837" s="65" t="s">
        <v>3924</v>
      </c>
      <c r="J3837" s="65" t="s">
        <v>3792</v>
      </c>
      <c r="M3837" s="188">
        <v>864</v>
      </c>
      <c r="P3837" s="6" t="s">
        <v>3927</v>
      </c>
      <c r="R3837" s="260" t="s">
        <v>2953</v>
      </c>
      <c r="S3837" s="260" t="s">
        <v>2953</v>
      </c>
      <c r="Y3837" s="6" t="s">
        <v>2953</v>
      </c>
    </row>
    <row r="3838" spans="2:25">
      <c r="B3838" s="451">
        <v>6172</v>
      </c>
      <c r="C3838" s="199"/>
      <c r="D3838" s="419" t="e">
        <v>#N/A</v>
      </c>
      <c r="E3838" s="6" t="s">
        <v>6511</v>
      </c>
      <c r="F3838" s="65">
        <v>15</v>
      </c>
      <c r="G3838" s="65" t="s">
        <v>731</v>
      </c>
      <c r="H3838" s="65" t="s">
        <v>3924</v>
      </c>
      <c r="J3838" s="65" t="s">
        <v>3792</v>
      </c>
      <c r="M3838" s="188">
        <v>864</v>
      </c>
      <c r="P3838" s="6" t="s">
        <v>3927</v>
      </c>
      <c r="R3838" s="260" t="s">
        <v>2953</v>
      </c>
      <c r="S3838" s="260" t="s">
        <v>2953</v>
      </c>
      <c r="Y3838" s="6" t="s">
        <v>2953</v>
      </c>
    </row>
    <row r="3839" spans="2:25">
      <c r="B3839" s="451">
        <v>6173</v>
      </c>
      <c r="C3839" s="199"/>
      <c r="D3839" s="419" t="e">
        <v>#N/A</v>
      </c>
      <c r="E3839" s="6" t="s">
        <v>6512</v>
      </c>
      <c r="F3839" s="65">
        <v>15</v>
      </c>
      <c r="G3839" s="65" t="s">
        <v>731</v>
      </c>
      <c r="H3839" s="65" t="s">
        <v>3924</v>
      </c>
      <c r="J3839" s="65" t="s">
        <v>3792</v>
      </c>
      <c r="M3839" s="188">
        <v>864</v>
      </c>
      <c r="P3839" s="6" t="s">
        <v>3927</v>
      </c>
      <c r="R3839" s="260" t="s">
        <v>2953</v>
      </c>
      <c r="S3839" s="260" t="s">
        <v>2953</v>
      </c>
      <c r="Y3839" s="6" t="s">
        <v>2953</v>
      </c>
    </row>
    <row r="3840" spans="2:25">
      <c r="B3840" s="451">
        <v>6174</v>
      </c>
      <c r="C3840" s="199"/>
      <c r="D3840" s="419" t="e">
        <v>#N/A</v>
      </c>
      <c r="E3840" s="6" t="s">
        <v>6513</v>
      </c>
      <c r="F3840" s="65">
        <v>15</v>
      </c>
      <c r="G3840" s="65" t="s">
        <v>731</v>
      </c>
      <c r="H3840" s="65" t="s">
        <v>3924</v>
      </c>
      <c r="J3840" s="65" t="s">
        <v>3792</v>
      </c>
      <c r="M3840" s="188">
        <v>864</v>
      </c>
      <c r="P3840" s="6" t="s">
        <v>3927</v>
      </c>
      <c r="R3840" s="260" t="s">
        <v>2953</v>
      </c>
      <c r="S3840" s="260" t="s">
        <v>2953</v>
      </c>
      <c r="Y3840" s="6" t="s">
        <v>2953</v>
      </c>
    </row>
    <row r="3841" spans="2:25">
      <c r="B3841" s="451">
        <v>6175</v>
      </c>
      <c r="C3841" s="199"/>
      <c r="D3841" s="419" t="e">
        <v>#N/A</v>
      </c>
      <c r="E3841" s="6" t="s">
        <v>6514</v>
      </c>
      <c r="F3841" s="65">
        <v>15</v>
      </c>
      <c r="G3841" s="65" t="s">
        <v>731</v>
      </c>
      <c r="H3841" s="65" t="s">
        <v>3924</v>
      </c>
      <c r="J3841" s="65" t="s">
        <v>3792</v>
      </c>
      <c r="M3841" s="188">
        <v>864</v>
      </c>
      <c r="P3841" s="6" t="s">
        <v>3927</v>
      </c>
      <c r="R3841" s="260" t="s">
        <v>2953</v>
      </c>
      <c r="S3841" s="260" t="s">
        <v>2953</v>
      </c>
      <c r="Y3841" s="6" t="s">
        <v>2953</v>
      </c>
    </row>
    <row r="3842" spans="2:25">
      <c r="B3842" s="451">
        <v>6176</v>
      </c>
      <c r="C3842" s="199"/>
      <c r="D3842" s="419" t="e">
        <v>#N/A</v>
      </c>
      <c r="E3842" s="6" t="s">
        <v>6515</v>
      </c>
      <c r="F3842" s="65">
        <v>15</v>
      </c>
      <c r="G3842" s="65" t="s">
        <v>731</v>
      </c>
      <c r="H3842" s="65" t="s">
        <v>3924</v>
      </c>
      <c r="J3842" s="65" t="s">
        <v>3792</v>
      </c>
      <c r="M3842" s="188">
        <v>864</v>
      </c>
      <c r="P3842" s="6" t="s">
        <v>3927</v>
      </c>
      <c r="R3842" s="260" t="s">
        <v>2953</v>
      </c>
      <c r="S3842" s="260" t="s">
        <v>2953</v>
      </c>
      <c r="Y3842" s="6" t="s">
        <v>2953</v>
      </c>
    </row>
    <row r="3843" spans="2:25">
      <c r="B3843" s="451">
        <v>6177</v>
      </c>
      <c r="C3843" s="199"/>
      <c r="D3843" s="419" t="e">
        <v>#N/A</v>
      </c>
      <c r="E3843" s="6" t="s">
        <v>6516</v>
      </c>
      <c r="F3843" s="65">
        <v>15</v>
      </c>
      <c r="G3843" s="65" t="s">
        <v>731</v>
      </c>
      <c r="H3843" s="65" t="s">
        <v>3924</v>
      </c>
      <c r="J3843" s="65" t="s">
        <v>3792</v>
      </c>
      <c r="M3843" s="188">
        <v>864</v>
      </c>
      <c r="P3843" s="6" t="s">
        <v>3927</v>
      </c>
      <c r="R3843" s="260" t="s">
        <v>2953</v>
      </c>
      <c r="S3843" s="260" t="s">
        <v>2953</v>
      </c>
      <c r="Y3843" s="6" t="s">
        <v>2953</v>
      </c>
    </row>
    <row r="3844" spans="2:25">
      <c r="B3844" s="451">
        <v>6178</v>
      </c>
      <c r="C3844" s="199"/>
      <c r="D3844" s="419" t="e">
        <v>#N/A</v>
      </c>
      <c r="E3844" s="6" t="s">
        <v>6517</v>
      </c>
      <c r="F3844" s="65">
        <v>15</v>
      </c>
      <c r="G3844" s="65" t="s">
        <v>731</v>
      </c>
      <c r="H3844" s="65" t="s">
        <v>3924</v>
      </c>
      <c r="J3844" s="65" t="s">
        <v>3792</v>
      </c>
      <c r="M3844" s="188">
        <v>864</v>
      </c>
      <c r="P3844" s="6" t="s">
        <v>3927</v>
      </c>
      <c r="R3844" s="260" t="s">
        <v>2953</v>
      </c>
      <c r="S3844" s="260" t="s">
        <v>2953</v>
      </c>
      <c r="Y3844" s="6" t="s">
        <v>2953</v>
      </c>
    </row>
    <row r="3845" spans="2:25">
      <c r="B3845" s="451">
        <v>6179</v>
      </c>
      <c r="C3845" s="199"/>
      <c r="D3845" s="419" t="e">
        <v>#N/A</v>
      </c>
      <c r="E3845" s="6" t="s">
        <v>6518</v>
      </c>
      <c r="F3845" s="65">
        <v>15</v>
      </c>
      <c r="G3845" s="65" t="s">
        <v>731</v>
      </c>
      <c r="H3845" s="65" t="s">
        <v>3924</v>
      </c>
      <c r="J3845" s="65" t="s">
        <v>3792</v>
      </c>
      <c r="M3845" s="188">
        <v>864</v>
      </c>
      <c r="P3845" s="6" t="s">
        <v>3927</v>
      </c>
      <c r="R3845" s="260" t="s">
        <v>2953</v>
      </c>
      <c r="S3845" s="260" t="s">
        <v>2953</v>
      </c>
      <c r="Y3845" s="6" t="s">
        <v>2953</v>
      </c>
    </row>
    <row r="3846" spans="2:25">
      <c r="B3846" s="451">
        <v>6180</v>
      </c>
      <c r="C3846" s="199"/>
      <c r="D3846" s="419" t="e">
        <v>#N/A</v>
      </c>
      <c r="E3846" s="6" t="s">
        <v>6519</v>
      </c>
      <c r="F3846" s="65">
        <v>15</v>
      </c>
      <c r="G3846" s="65" t="s">
        <v>731</v>
      </c>
      <c r="H3846" s="65" t="s">
        <v>3924</v>
      </c>
      <c r="J3846" s="65" t="s">
        <v>3792</v>
      </c>
      <c r="M3846" s="188">
        <v>864</v>
      </c>
      <c r="P3846" s="6" t="s">
        <v>3927</v>
      </c>
      <c r="R3846" s="260" t="s">
        <v>2953</v>
      </c>
      <c r="S3846" s="260" t="s">
        <v>2953</v>
      </c>
      <c r="Y3846" s="6" t="s">
        <v>2953</v>
      </c>
    </row>
    <row r="3847" spans="2:25">
      <c r="B3847" s="451">
        <v>6181</v>
      </c>
      <c r="C3847" s="199"/>
      <c r="D3847" s="419" t="e">
        <v>#N/A</v>
      </c>
      <c r="E3847" s="6" t="s">
        <v>6520</v>
      </c>
      <c r="F3847" s="65">
        <v>15</v>
      </c>
      <c r="G3847" s="65" t="s">
        <v>731</v>
      </c>
      <c r="H3847" s="65" t="s">
        <v>3924</v>
      </c>
      <c r="J3847" s="65" t="s">
        <v>3792</v>
      </c>
      <c r="M3847" s="188">
        <v>864</v>
      </c>
      <c r="P3847" s="6" t="s">
        <v>3927</v>
      </c>
      <c r="R3847" s="260" t="s">
        <v>2953</v>
      </c>
      <c r="S3847" s="260" t="s">
        <v>2953</v>
      </c>
      <c r="Y3847" s="6" t="s">
        <v>2953</v>
      </c>
    </row>
    <row r="3848" spans="2:25">
      <c r="B3848" s="451">
        <v>6182</v>
      </c>
      <c r="C3848" s="199"/>
      <c r="D3848" s="419" t="e">
        <v>#N/A</v>
      </c>
      <c r="E3848" s="6" t="s">
        <v>6521</v>
      </c>
      <c r="F3848" s="65">
        <v>15</v>
      </c>
      <c r="G3848" s="65" t="s">
        <v>731</v>
      </c>
      <c r="H3848" s="65" t="s">
        <v>3924</v>
      </c>
      <c r="J3848" s="65" t="s">
        <v>3792</v>
      </c>
      <c r="M3848" s="188">
        <v>864</v>
      </c>
      <c r="P3848" s="6" t="s">
        <v>3927</v>
      </c>
      <c r="R3848" s="260" t="s">
        <v>2953</v>
      </c>
      <c r="S3848" s="260" t="s">
        <v>2953</v>
      </c>
      <c r="Y3848" s="6" t="s">
        <v>2953</v>
      </c>
    </row>
    <row r="3849" spans="2:25">
      <c r="B3849" s="451">
        <v>6183</v>
      </c>
      <c r="C3849" s="199"/>
      <c r="D3849" s="419" t="e">
        <v>#N/A</v>
      </c>
      <c r="E3849" s="6" t="s">
        <v>6522</v>
      </c>
      <c r="F3849" s="65">
        <v>15</v>
      </c>
      <c r="G3849" s="65" t="s">
        <v>731</v>
      </c>
      <c r="H3849" s="65" t="s">
        <v>3924</v>
      </c>
      <c r="J3849" s="65" t="s">
        <v>3792</v>
      </c>
      <c r="M3849" s="188">
        <v>864</v>
      </c>
      <c r="P3849" s="6" t="s">
        <v>3927</v>
      </c>
      <c r="R3849" s="260" t="s">
        <v>2953</v>
      </c>
      <c r="S3849" s="260" t="s">
        <v>2953</v>
      </c>
      <c r="Y3849" s="6" t="s">
        <v>2953</v>
      </c>
    </row>
    <row r="3850" spans="2:25">
      <c r="B3850" s="451">
        <v>6184</v>
      </c>
      <c r="C3850" s="199"/>
      <c r="D3850" s="419" t="e">
        <v>#N/A</v>
      </c>
      <c r="E3850" s="6" t="s">
        <v>6523</v>
      </c>
      <c r="F3850" s="65">
        <v>15</v>
      </c>
      <c r="G3850" s="65" t="s">
        <v>731</v>
      </c>
      <c r="H3850" s="65" t="s">
        <v>3924</v>
      </c>
      <c r="J3850" s="65" t="s">
        <v>3792</v>
      </c>
      <c r="M3850" s="188">
        <v>864</v>
      </c>
      <c r="P3850" s="6" t="s">
        <v>3927</v>
      </c>
      <c r="R3850" s="260" t="s">
        <v>2953</v>
      </c>
      <c r="S3850" s="260" t="s">
        <v>2953</v>
      </c>
      <c r="Y3850" s="6" t="s">
        <v>2953</v>
      </c>
    </row>
    <row r="3851" spans="2:25">
      <c r="B3851" s="451">
        <v>6185</v>
      </c>
      <c r="C3851" s="199"/>
      <c r="D3851" s="419" t="e">
        <v>#N/A</v>
      </c>
      <c r="E3851" s="6" t="s">
        <v>6524</v>
      </c>
      <c r="F3851" s="65">
        <v>15</v>
      </c>
      <c r="G3851" s="65" t="s">
        <v>731</v>
      </c>
      <c r="H3851" s="65" t="s">
        <v>3924</v>
      </c>
      <c r="J3851" s="65" t="s">
        <v>3792</v>
      </c>
      <c r="M3851" s="188">
        <v>864</v>
      </c>
      <c r="P3851" s="6" t="s">
        <v>3927</v>
      </c>
      <c r="R3851" s="260" t="s">
        <v>2953</v>
      </c>
      <c r="S3851" s="260" t="s">
        <v>2953</v>
      </c>
      <c r="Y3851" s="6" t="s">
        <v>2953</v>
      </c>
    </row>
    <row r="3852" spans="2:25">
      <c r="B3852" s="451">
        <v>6186</v>
      </c>
      <c r="C3852" s="199"/>
      <c r="D3852" s="419" t="e">
        <v>#N/A</v>
      </c>
      <c r="E3852" s="6" t="s">
        <v>6525</v>
      </c>
      <c r="F3852" s="65">
        <v>15</v>
      </c>
      <c r="G3852" s="65" t="s">
        <v>731</v>
      </c>
      <c r="H3852" s="65" t="s">
        <v>3924</v>
      </c>
      <c r="J3852" s="65" t="s">
        <v>3792</v>
      </c>
      <c r="M3852" s="188">
        <v>864</v>
      </c>
      <c r="P3852" s="6" t="s">
        <v>3927</v>
      </c>
      <c r="R3852" s="260" t="s">
        <v>2953</v>
      </c>
      <c r="S3852" s="260" t="s">
        <v>2953</v>
      </c>
      <c r="Y3852" s="6" t="s">
        <v>2953</v>
      </c>
    </row>
    <row r="3853" spans="2:25">
      <c r="B3853" s="451">
        <v>6187</v>
      </c>
      <c r="C3853" s="199"/>
      <c r="D3853" s="419" t="e">
        <v>#N/A</v>
      </c>
      <c r="E3853" s="6" t="s">
        <v>6526</v>
      </c>
      <c r="F3853" s="65">
        <v>15</v>
      </c>
      <c r="G3853" s="65" t="s">
        <v>731</v>
      </c>
      <c r="H3853" s="65" t="s">
        <v>3924</v>
      </c>
      <c r="J3853" s="65" t="s">
        <v>3792</v>
      </c>
      <c r="M3853" s="188">
        <v>864</v>
      </c>
      <c r="P3853" s="6" t="s">
        <v>3927</v>
      </c>
      <c r="R3853" s="260" t="s">
        <v>2953</v>
      </c>
      <c r="S3853" s="260" t="s">
        <v>2953</v>
      </c>
      <c r="Y3853" s="6" t="s">
        <v>2953</v>
      </c>
    </row>
    <row r="3854" spans="2:25">
      <c r="B3854" s="451">
        <v>6188</v>
      </c>
      <c r="C3854" s="199"/>
      <c r="D3854" s="419" t="e">
        <v>#N/A</v>
      </c>
      <c r="E3854" s="6" t="s">
        <v>6527</v>
      </c>
      <c r="F3854" s="65">
        <v>15</v>
      </c>
      <c r="G3854" s="65" t="s">
        <v>731</v>
      </c>
      <c r="H3854" s="65" t="s">
        <v>3924</v>
      </c>
      <c r="J3854" s="65" t="s">
        <v>3792</v>
      </c>
      <c r="M3854" s="188">
        <v>864</v>
      </c>
      <c r="P3854" s="6" t="s">
        <v>3927</v>
      </c>
      <c r="R3854" s="260" t="s">
        <v>2953</v>
      </c>
      <c r="S3854" s="260" t="s">
        <v>2953</v>
      </c>
      <c r="Y3854" s="6" t="s">
        <v>2953</v>
      </c>
    </row>
    <row r="3855" spans="2:25">
      <c r="B3855" s="451">
        <v>6189</v>
      </c>
      <c r="C3855" s="199"/>
      <c r="D3855" s="419" t="e">
        <v>#N/A</v>
      </c>
      <c r="E3855" s="6" t="s">
        <v>6528</v>
      </c>
      <c r="F3855" s="65">
        <v>15</v>
      </c>
      <c r="G3855" s="65" t="s">
        <v>731</v>
      </c>
      <c r="H3855" s="65" t="s">
        <v>3924</v>
      </c>
      <c r="J3855" s="65" t="s">
        <v>3792</v>
      </c>
      <c r="M3855" s="188">
        <v>864</v>
      </c>
      <c r="P3855" s="6" t="s">
        <v>3927</v>
      </c>
      <c r="R3855" s="260" t="s">
        <v>2953</v>
      </c>
      <c r="S3855" s="260" t="s">
        <v>2953</v>
      </c>
      <c r="Y3855" s="6" t="s">
        <v>2953</v>
      </c>
    </row>
    <row r="3856" spans="2:25">
      <c r="B3856" s="451">
        <v>6190</v>
      </c>
      <c r="C3856" s="199"/>
      <c r="D3856" s="419" t="e">
        <v>#N/A</v>
      </c>
      <c r="E3856" s="6" t="s">
        <v>6529</v>
      </c>
      <c r="F3856" s="65">
        <v>15</v>
      </c>
      <c r="G3856" s="65" t="s">
        <v>731</v>
      </c>
      <c r="H3856" s="65" t="s">
        <v>3924</v>
      </c>
      <c r="J3856" s="65" t="s">
        <v>3792</v>
      </c>
      <c r="M3856" s="188">
        <v>864</v>
      </c>
      <c r="P3856" s="6" t="s">
        <v>3927</v>
      </c>
      <c r="R3856" s="260" t="s">
        <v>2953</v>
      </c>
      <c r="S3856" s="260" t="s">
        <v>2953</v>
      </c>
      <c r="Y3856" s="6" t="s">
        <v>2953</v>
      </c>
    </row>
    <row r="3857" spans="2:25">
      <c r="B3857" s="451">
        <v>6191</v>
      </c>
      <c r="C3857" s="199"/>
      <c r="D3857" s="419" t="e">
        <v>#N/A</v>
      </c>
      <c r="E3857" s="6" t="s">
        <v>6530</v>
      </c>
      <c r="F3857" s="65">
        <v>15</v>
      </c>
      <c r="G3857" s="65" t="s">
        <v>731</v>
      </c>
      <c r="H3857" s="65" t="s">
        <v>3924</v>
      </c>
      <c r="J3857" s="65" t="s">
        <v>3792</v>
      </c>
      <c r="M3857" s="188">
        <v>864</v>
      </c>
      <c r="P3857" s="6" t="s">
        <v>3927</v>
      </c>
      <c r="R3857" s="260" t="s">
        <v>2953</v>
      </c>
      <c r="S3857" s="260" t="s">
        <v>2953</v>
      </c>
      <c r="Y3857" s="6" t="s">
        <v>2953</v>
      </c>
    </row>
    <row r="3858" spans="2:25">
      <c r="B3858" s="451">
        <v>6192</v>
      </c>
      <c r="C3858" s="199"/>
      <c r="D3858" s="419" t="e">
        <v>#N/A</v>
      </c>
      <c r="E3858" s="6" t="s">
        <v>6531</v>
      </c>
      <c r="F3858" s="65">
        <v>15</v>
      </c>
      <c r="G3858" s="65" t="s">
        <v>731</v>
      </c>
      <c r="H3858" s="65" t="s">
        <v>3924</v>
      </c>
      <c r="J3858" s="65" t="s">
        <v>3792</v>
      </c>
      <c r="M3858" s="188">
        <v>864</v>
      </c>
      <c r="P3858" s="6" t="s">
        <v>3927</v>
      </c>
      <c r="R3858" s="260" t="s">
        <v>2953</v>
      </c>
      <c r="S3858" s="260" t="s">
        <v>2953</v>
      </c>
      <c r="Y3858" s="6" t="s">
        <v>2953</v>
      </c>
    </row>
    <row r="3859" spans="2:25">
      <c r="B3859" s="451">
        <v>6193</v>
      </c>
      <c r="C3859" s="199"/>
      <c r="D3859" s="419" t="e">
        <v>#N/A</v>
      </c>
      <c r="E3859" s="6" t="s">
        <v>6532</v>
      </c>
      <c r="F3859" s="65">
        <v>15</v>
      </c>
      <c r="G3859" s="65" t="s">
        <v>731</v>
      </c>
      <c r="H3859" s="65" t="s">
        <v>3924</v>
      </c>
      <c r="J3859" s="65" t="s">
        <v>3792</v>
      </c>
      <c r="M3859" s="188">
        <v>864</v>
      </c>
      <c r="P3859" s="6" t="s">
        <v>3927</v>
      </c>
      <c r="R3859" s="260" t="s">
        <v>2953</v>
      </c>
      <c r="S3859" s="260" t="s">
        <v>2953</v>
      </c>
      <c r="Y3859" s="6" t="s">
        <v>2953</v>
      </c>
    </row>
    <row r="3860" spans="2:25">
      <c r="B3860" s="451">
        <v>6194</v>
      </c>
      <c r="C3860" s="199"/>
      <c r="D3860" s="419" t="e">
        <v>#N/A</v>
      </c>
      <c r="E3860" s="6" t="s">
        <v>6533</v>
      </c>
      <c r="F3860" s="65">
        <v>15</v>
      </c>
      <c r="G3860" s="65" t="s">
        <v>731</v>
      </c>
      <c r="H3860" s="65" t="s">
        <v>3924</v>
      </c>
      <c r="J3860" s="65" t="s">
        <v>3792</v>
      </c>
      <c r="M3860" s="188">
        <v>864</v>
      </c>
      <c r="P3860" s="6" t="s">
        <v>3927</v>
      </c>
      <c r="R3860" s="260" t="s">
        <v>2953</v>
      </c>
      <c r="S3860" s="260" t="s">
        <v>2953</v>
      </c>
      <c r="Y3860" s="6" t="s">
        <v>2953</v>
      </c>
    </row>
    <row r="3861" spans="2:25">
      <c r="B3861" s="451">
        <v>6195</v>
      </c>
      <c r="C3861" s="199"/>
      <c r="D3861" s="419" t="e">
        <v>#N/A</v>
      </c>
      <c r="E3861" s="6" t="s">
        <v>6534</v>
      </c>
      <c r="F3861" s="65">
        <v>15</v>
      </c>
      <c r="G3861" s="65" t="s">
        <v>731</v>
      </c>
      <c r="H3861" s="65" t="s">
        <v>3924</v>
      </c>
      <c r="J3861" s="65" t="s">
        <v>3792</v>
      </c>
      <c r="M3861" s="188">
        <v>864</v>
      </c>
      <c r="P3861" s="6" t="s">
        <v>3927</v>
      </c>
      <c r="R3861" s="260" t="s">
        <v>2953</v>
      </c>
      <c r="S3861" s="260" t="s">
        <v>2953</v>
      </c>
      <c r="Y3861" s="6" t="s">
        <v>2953</v>
      </c>
    </row>
    <row r="3862" spans="2:25">
      <c r="B3862" s="451">
        <v>6196</v>
      </c>
      <c r="C3862" s="199"/>
      <c r="D3862" s="419" t="e">
        <v>#N/A</v>
      </c>
      <c r="E3862" s="6" t="s">
        <v>6535</v>
      </c>
      <c r="F3862" s="65">
        <v>15</v>
      </c>
      <c r="G3862" s="65" t="s">
        <v>731</v>
      </c>
      <c r="H3862" s="65" t="s">
        <v>3924</v>
      </c>
      <c r="J3862" s="65" t="s">
        <v>3792</v>
      </c>
      <c r="M3862" s="188">
        <v>864</v>
      </c>
      <c r="P3862" s="6" t="s">
        <v>3927</v>
      </c>
      <c r="R3862" s="260" t="s">
        <v>2953</v>
      </c>
      <c r="S3862" s="260" t="s">
        <v>2953</v>
      </c>
      <c r="Y3862" s="6" t="s">
        <v>2953</v>
      </c>
    </row>
    <row r="3863" spans="2:25">
      <c r="B3863" s="451">
        <v>6197</v>
      </c>
      <c r="C3863" s="199"/>
      <c r="D3863" s="419" t="e">
        <v>#N/A</v>
      </c>
      <c r="E3863" s="6" t="s">
        <v>6536</v>
      </c>
      <c r="F3863" s="65">
        <v>15</v>
      </c>
      <c r="G3863" s="65" t="s">
        <v>731</v>
      </c>
      <c r="H3863" s="65" t="s">
        <v>3924</v>
      </c>
      <c r="J3863" s="65" t="s">
        <v>3792</v>
      </c>
      <c r="M3863" s="188">
        <v>864</v>
      </c>
      <c r="P3863" s="6" t="s">
        <v>3927</v>
      </c>
      <c r="R3863" s="260" t="s">
        <v>2953</v>
      </c>
      <c r="S3863" s="260" t="s">
        <v>2953</v>
      </c>
      <c r="Y3863" s="6" t="s">
        <v>2953</v>
      </c>
    </row>
    <row r="3864" spans="2:25">
      <c r="B3864" s="451">
        <v>6198</v>
      </c>
      <c r="C3864" s="199"/>
      <c r="D3864" s="419" t="e">
        <v>#N/A</v>
      </c>
      <c r="E3864" s="6" t="s">
        <v>6537</v>
      </c>
      <c r="F3864" s="65">
        <v>15</v>
      </c>
      <c r="G3864" s="65" t="s">
        <v>731</v>
      </c>
      <c r="H3864" s="65" t="s">
        <v>3924</v>
      </c>
      <c r="J3864" s="65" t="s">
        <v>3792</v>
      </c>
      <c r="M3864" s="188">
        <v>864</v>
      </c>
      <c r="P3864" s="6" t="s">
        <v>3927</v>
      </c>
      <c r="R3864" s="260" t="s">
        <v>2953</v>
      </c>
      <c r="S3864" s="260" t="s">
        <v>2953</v>
      </c>
      <c r="Y3864" s="6" t="s">
        <v>2953</v>
      </c>
    </row>
    <row r="3865" spans="2:25">
      <c r="B3865" s="451">
        <v>6199</v>
      </c>
      <c r="C3865" s="199"/>
      <c r="D3865" s="419" t="e">
        <v>#N/A</v>
      </c>
      <c r="E3865" s="6" t="s">
        <v>6538</v>
      </c>
      <c r="F3865" s="65">
        <v>15</v>
      </c>
      <c r="G3865" s="65" t="s">
        <v>731</v>
      </c>
      <c r="H3865" s="65" t="s">
        <v>3924</v>
      </c>
      <c r="J3865" s="65" t="s">
        <v>3792</v>
      </c>
      <c r="M3865" s="188">
        <v>864</v>
      </c>
      <c r="P3865" s="6" t="s">
        <v>3927</v>
      </c>
      <c r="R3865" s="260" t="s">
        <v>2953</v>
      </c>
      <c r="S3865" s="260" t="s">
        <v>2953</v>
      </c>
      <c r="Y3865" s="6" t="s">
        <v>2953</v>
      </c>
    </row>
    <row r="3866" spans="2:25">
      <c r="B3866" s="451">
        <v>6200</v>
      </c>
      <c r="C3866" s="199"/>
      <c r="D3866" s="419" t="e">
        <v>#N/A</v>
      </c>
      <c r="E3866" s="6" t="s">
        <v>6539</v>
      </c>
      <c r="F3866" s="65">
        <v>15</v>
      </c>
      <c r="G3866" s="65" t="s">
        <v>731</v>
      </c>
      <c r="H3866" s="65" t="s">
        <v>3924</v>
      </c>
      <c r="J3866" s="65" t="s">
        <v>3792</v>
      </c>
      <c r="M3866" s="188">
        <v>864</v>
      </c>
      <c r="P3866" s="6" t="s">
        <v>3927</v>
      </c>
      <c r="R3866" s="260" t="s">
        <v>2953</v>
      </c>
      <c r="S3866" s="260" t="s">
        <v>2953</v>
      </c>
      <c r="Y3866" s="6" t="s">
        <v>2953</v>
      </c>
    </row>
    <row r="3867" spans="2:25">
      <c r="B3867" s="451">
        <v>6201</v>
      </c>
      <c r="C3867" s="199"/>
      <c r="D3867" s="419" t="e">
        <v>#N/A</v>
      </c>
      <c r="E3867" s="6" t="s">
        <v>6540</v>
      </c>
      <c r="F3867" s="65">
        <v>15</v>
      </c>
      <c r="G3867" s="65" t="s">
        <v>731</v>
      </c>
      <c r="H3867" s="65" t="s">
        <v>3924</v>
      </c>
      <c r="J3867" s="65" t="s">
        <v>3792</v>
      </c>
      <c r="M3867" s="188">
        <v>864</v>
      </c>
      <c r="P3867" s="6" t="s">
        <v>3927</v>
      </c>
      <c r="R3867" s="260" t="s">
        <v>2953</v>
      </c>
      <c r="S3867" s="260" t="s">
        <v>2953</v>
      </c>
      <c r="Y3867" s="6" t="s">
        <v>2953</v>
      </c>
    </row>
    <row r="3868" spans="2:25">
      <c r="B3868" s="451">
        <v>6202</v>
      </c>
      <c r="C3868" s="199"/>
      <c r="D3868" s="419" t="e">
        <v>#N/A</v>
      </c>
      <c r="E3868" s="6" t="s">
        <v>6541</v>
      </c>
      <c r="F3868" s="65">
        <v>15</v>
      </c>
      <c r="G3868" s="65" t="s">
        <v>731</v>
      </c>
      <c r="H3868" s="65" t="s">
        <v>3924</v>
      </c>
      <c r="J3868" s="65" t="s">
        <v>3792</v>
      </c>
      <c r="M3868" s="188">
        <v>864</v>
      </c>
      <c r="P3868" s="6" t="s">
        <v>3927</v>
      </c>
      <c r="R3868" s="260" t="s">
        <v>2953</v>
      </c>
      <c r="S3868" s="260" t="s">
        <v>2953</v>
      </c>
      <c r="Y3868" s="6" t="s">
        <v>2953</v>
      </c>
    </row>
    <row r="3869" spans="2:25">
      <c r="B3869" s="451">
        <v>6203</v>
      </c>
      <c r="C3869" s="199"/>
      <c r="D3869" s="419" t="e">
        <v>#N/A</v>
      </c>
      <c r="E3869" s="6" t="s">
        <v>6542</v>
      </c>
      <c r="F3869" s="65">
        <v>15</v>
      </c>
      <c r="G3869" s="65" t="s">
        <v>731</v>
      </c>
      <c r="H3869" s="65" t="s">
        <v>3924</v>
      </c>
      <c r="J3869" s="65" t="s">
        <v>3792</v>
      </c>
      <c r="M3869" s="188">
        <v>864</v>
      </c>
      <c r="P3869" s="6" t="s">
        <v>3927</v>
      </c>
      <c r="R3869" s="260" t="s">
        <v>2953</v>
      </c>
      <c r="S3869" s="260" t="s">
        <v>2953</v>
      </c>
      <c r="Y3869" s="6" t="s">
        <v>2953</v>
      </c>
    </row>
    <row r="3870" spans="2:25">
      <c r="B3870" s="451">
        <v>6204</v>
      </c>
      <c r="C3870" s="199"/>
      <c r="D3870" s="419" t="e">
        <v>#N/A</v>
      </c>
      <c r="E3870" s="6" t="s">
        <v>6543</v>
      </c>
      <c r="F3870" s="65">
        <v>15</v>
      </c>
      <c r="G3870" s="65" t="s">
        <v>731</v>
      </c>
      <c r="H3870" s="65" t="s">
        <v>3924</v>
      </c>
      <c r="J3870" s="65" t="s">
        <v>3792</v>
      </c>
      <c r="M3870" s="188">
        <v>864</v>
      </c>
      <c r="P3870" s="6" t="s">
        <v>3927</v>
      </c>
      <c r="R3870" s="260" t="s">
        <v>2953</v>
      </c>
      <c r="S3870" s="260" t="s">
        <v>2953</v>
      </c>
      <c r="Y3870" s="6" t="s">
        <v>2953</v>
      </c>
    </row>
    <row r="3871" spans="2:25">
      <c r="B3871" s="451">
        <v>6205</v>
      </c>
      <c r="C3871" s="199"/>
      <c r="D3871" s="419" t="e">
        <v>#N/A</v>
      </c>
      <c r="E3871" s="6" t="s">
        <v>6544</v>
      </c>
      <c r="F3871" s="65">
        <v>15</v>
      </c>
      <c r="G3871" s="65" t="s">
        <v>731</v>
      </c>
      <c r="H3871" s="65" t="s">
        <v>3924</v>
      </c>
      <c r="J3871" s="65" t="s">
        <v>3792</v>
      </c>
      <c r="M3871" s="188">
        <v>864</v>
      </c>
      <c r="P3871" s="6" t="s">
        <v>3927</v>
      </c>
      <c r="R3871" s="260" t="s">
        <v>2953</v>
      </c>
      <c r="S3871" s="260" t="s">
        <v>2953</v>
      </c>
      <c r="Y3871" s="6" t="s">
        <v>2953</v>
      </c>
    </row>
    <row r="3872" spans="2:25">
      <c r="B3872" s="451">
        <v>6206</v>
      </c>
      <c r="C3872" s="199"/>
      <c r="D3872" s="419" t="e">
        <v>#N/A</v>
      </c>
      <c r="E3872" s="6" t="s">
        <v>6545</v>
      </c>
      <c r="F3872" s="65">
        <v>15</v>
      </c>
      <c r="G3872" s="65" t="s">
        <v>731</v>
      </c>
      <c r="H3872" s="65" t="s">
        <v>3924</v>
      </c>
      <c r="J3872" s="65" t="s">
        <v>3792</v>
      </c>
      <c r="M3872" s="188">
        <v>864</v>
      </c>
      <c r="P3872" s="6" t="s">
        <v>3927</v>
      </c>
      <c r="R3872" s="260" t="s">
        <v>2953</v>
      </c>
      <c r="S3872" s="260" t="s">
        <v>2953</v>
      </c>
      <c r="Y3872" s="6" t="s">
        <v>2953</v>
      </c>
    </row>
    <row r="3873" spans="2:25">
      <c r="B3873" s="451">
        <v>6207</v>
      </c>
      <c r="C3873" s="199"/>
      <c r="D3873" s="419" t="e">
        <v>#N/A</v>
      </c>
      <c r="E3873" s="6" t="s">
        <v>6546</v>
      </c>
      <c r="F3873" s="65">
        <v>15</v>
      </c>
      <c r="G3873" s="65" t="s">
        <v>731</v>
      </c>
      <c r="H3873" s="65" t="s">
        <v>3924</v>
      </c>
      <c r="J3873" s="65" t="s">
        <v>3792</v>
      </c>
      <c r="M3873" s="188">
        <v>864</v>
      </c>
      <c r="P3873" s="6" t="s">
        <v>3927</v>
      </c>
      <c r="R3873" s="260" t="s">
        <v>2953</v>
      </c>
      <c r="S3873" s="260" t="s">
        <v>2953</v>
      </c>
      <c r="Y3873" s="6" t="s">
        <v>2953</v>
      </c>
    </row>
    <row r="3874" spans="2:25">
      <c r="B3874" s="451">
        <v>6208</v>
      </c>
      <c r="C3874" s="199"/>
      <c r="D3874" s="419" t="e">
        <v>#N/A</v>
      </c>
      <c r="E3874" s="6" t="s">
        <v>6547</v>
      </c>
      <c r="F3874" s="65">
        <v>15</v>
      </c>
      <c r="G3874" s="65" t="s">
        <v>731</v>
      </c>
      <c r="H3874" s="65" t="s">
        <v>3924</v>
      </c>
      <c r="J3874" s="65" t="s">
        <v>3792</v>
      </c>
      <c r="M3874" s="188">
        <v>864</v>
      </c>
      <c r="P3874" s="6" t="s">
        <v>3927</v>
      </c>
      <c r="R3874" s="260" t="s">
        <v>2953</v>
      </c>
      <c r="S3874" s="260" t="s">
        <v>2953</v>
      </c>
      <c r="Y3874" s="6" t="s">
        <v>2953</v>
      </c>
    </row>
    <row r="3875" spans="2:25">
      <c r="B3875" s="451">
        <v>6209</v>
      </c>
      <c r="C3875" s="199"/>
      <c r="D3875" s="419" t="e">
        <v>#N/A</v>
      </c>
      <c r="E3875" s="6" t="s">
        <v>6548</v>
      </c>
      <c r="F3875" s="65">
        <v>15</v>
      </c>
      <c r="G3875" s="65" t="s">
        <v>731</v>
      </c>
      <c r="H3875" s="65" t="s">
        <v>3924</v>
      </c>
      <c r="J3875" s="65" t="s">
        <v>3792</v>
      </c>
      <c r="M3875" s="188">
        <v>864</v>
      </c>
      <c r="P3875" s="6" t="s">
        <v>3927</v>
      </c>
      <c r="R3875" s="260" t="s">
        <v>2953</v>
      </c>
      <c r="S3875" s="260" t="s">
        <v>2953</v>
      </c>
      <c r="Y3875" s="6" t="s">
        <v>2953</v>
      </c>
    </row>
    <row r="3876" spans="2:25">
      <c r="B3876" s="451">
        <v>6210</v>
      </c>
      <c r="C3876" s="199"/>
      <c r="D3876" s="419" t="e">
        <v>#N/A</v>
      </c>
      <c r="E3876" s="6" t="s">
        <v>6549</v>
      </c>
      <c r="F3876" s="65">
        <v>15</v>
      </c>
      <c r="G3876" s="65" t="s">
        <v>731</v>
      </c>
      <c r="H3876" s="65" t="s">
        <v>3924</v>
      </c>
      <c r="J3876" s="65" t="s">
        <v>3792</v>
      </c>
      <c r="M3876" s="188">
        <v>864</v>
      </c>
      <c r="P3876" s="6" t="s">
        <v>3927</v>
      </c>
      <c r="R3876" s="260" t="s">
        <v>2953</v>
      </c>
      <c r="S3876" s="260" t="s">
        <v>2953</v>
      </c>
      <c r="Y3876" s="6" t="s">
        <v>2953</v>
      </c>
    </row>
    <row r="3877" spans="2:25">
      <c r="B3877" s="451">
        <v>6211</v>
      </c>
      <c r="C3877" s="199"/>
      <c r="D3877" s="419" t="e">
        <v>#N/A</v>
      </c>
      <c r="E3877" s="6" t="s">
        <v>6550</v>
      </c>
      <c r="F3877" s="65">
        <v>15</v>
      </c>
      <c r="G3877" s="65" t="s">
        <v>731</v>
      </c>
      <c r="H3877" s="65" t="s">
        <v>3924</v>
      </c>
      <c r="J3877" s="65" t="s">
        <v>3792</v>
      </c>
      <c r="M3877" s="188">
        <v>864</v>
      </c>
      <c r="P3877" s="6" t="s">
        <v>3927</v>
      </c>
      <c r="R3877" s="260" t="s">
        <v>2953</v>
      </c>
      <c r="S3877" s="260" t="s">
        <v>2953</v>
      </c>
      <c r="Y3877" s="6" t="s">
        <v>2953</v>
      </c>
    </row>
    <row r="3878" spans="2:25">
      <c r="B3878" s="451">
        <v>6212</v>
      </c>
      <c r="C3878" s="199"/>
      <c r="D3878" s="419" t="e">
        <v>#N/A</v>
      </c>
      <c r="E3878" s="6" t="s">
        <v>6551</v>
      </c>
      <c r="F3878" s="65">
        <v>15</v>
      </c>
      <c r="G3878" s="65" t="s">
        <v>731</v>
      </c>
      <c r="H3878" s="65" t="s">
        <v>3924</v>
      </c>
      <c r="J3878" s="65" t="s">
        <v>3792</v>
      </c>
      <c r="M3878" s="188">
        <v>864</v>
      </c>
      <c r="P3878" s="6" t="s">
        <v>3927</v>
      </c>
      <c r="R3878" s="260" t="s">
        <v>2953</v>
      </c>
      <c r="S3878" s="260" t="s">
        <v>2953</v>
      </c>
      <c r="Y3878" s="6" t="s">
        <v>2953</v>
      </c>
    </row>
    <row r="3879" spans="2:25">
      <c r="B3879" s="451">
        <v>6213</v>
      </c>
      <c r="C3879" s="199"/>
      <c r="D3879" s="419" t="e">
        <v>#N/A</v>
      </c>
      <c r="E3879" s="6" t="s">
        <v>6552</v>
      </c>
      <c r="F3879" s="65">
        <v>15</v>
      </c>
      <c r="G3879" s="65" t="s">
        <v>731</v>
      </c>
      <c r="H3879" s="65" t="s">
        <v>3924</v>
      </c>
      <c r="J3879" s="65" t="s">
        <v>3792</v>
      </c>
      <c r="M3879" s="188">
        <v>864</v>
      </c>
      <c r="P3879" s="6" t="s">
        <v>3927</v>
      </c>
      <c r="R3879" s="260" t="s">
        <v>2953</v>
      </c>
      <c r="S3879" s="260" t="s">
        <v>2953</v>
      </c>
      <c r="Y3879" s="6" t="s">
        <v>2953</v>
      </c>
    </row>
    <row r="3880" spans="2:25">
      <c r="B3880" s="451">
        <v>6214</v>
      </c>
      <c r="C3880" s="199"/>
      <c r="D3880" s="419" t="e">
        <v>#N/A</v>
      </c>
      <c r="E3880" s="6" t="s">
        <v>6553</v>
      </c>
      <c r="F3880" s="65">
        <v>15</v>
      </c>
      <c r="G3880" s="65" t="s">
        <v>731</v>
      </c>
      <c r="H3880" s="65" t="s">
        <v>3924</v>
      </c>
      <c r="J3880" s="65" t="s">
        <v>3792</v>
      </c>
      <c r="M3880" s="188">
        <v>864</v>
      </c>
      <c r="P3880" s="6" t="s">
        <v>3927</v>
      </c>
      <c r="R3880" s="260" t="s">
        <v>2953</v>
      </c>
      <c r="S3880" s="260" t="s">
        <v>2953</v>
      </c>
      <c r="Y3880" s="6" t="s">
        <v>2953</v>
      </c>
    </row>
    <row r="3881" spans="2:25">
      <c r="B3881" s="451">
        <v>6215</v>
      </c>
      <c r="C3881" s="199"/>
      <c r="D3881" s="419" t="e">
        <v>#N/A</v>
      </c>
      <c r="E3881" s="6" t="s">
        <v>6554</v>
      </c>
      <c r="F3881" s="65">
        <v>15</v>
      </c>
      <c r="G3881" s="65" t="s">
        <v>731</v>
      </c>
      <c r="H3881" s="65" t="s">
        <v>3924</v>
      </c>
      <c r="J3881" s="65" t="s">
        <v>3792</v>
      </c>
      <c r="M3881" s="188">
        <v>864</v>
      </c>
      <c r="P3881" s="6" t="s">
        <v>3927</v>
      </c>
      <c r="R3881" s="260" t="s">
        <v>2953</v>
      </c>
      <c r="S3881" s="260" t="s">
        <v>2953</v>
      </c>
      <c r="Y3881" s="6" t="s">
        <v>2953</v>
      </c>
    </row>
    <row r="3882" spans="2:25">
      <c r="B3882" s="451">
        <v>6216</v>
      </c>
      <c r="C3882" s="199"/>
      <c r="D3882" s="419" t="e">
        <v>#N/A</v>
      </c>
      <c r="E3882" s="6" t="s">
        <v>6555</v>
      </c>
      <c r="F3882" s="65">
        <v>15</v>
      </c>
      <c r="G3882" s="65" t="s">
        <v>731</v>
      </c>
      <c r="H3882" s="65" t="s">
        <v>3924</v>
      </c>
      <c r="J3882" s="65" t="s">
        <v>3792</v>
      </c>
      <c r="M3882" s="188">
        <v>864</v>
      </c>
      <c r="P3882" s="6" t="s">
        <v>3927</v>
      </c>
      <c r="R3882" s="260" t="s">
        <v>2953</v>
      </c>
      <c r="S3882" s="260" t="s">
        <v>2953</v>
      </c>
      <c r="Y3882" s="6" t="s">
        <v>2953</v>
      </c>
    </row>
    <row r="3883" spans="2:25">
      <c r="B3883" s="451">
        <v>6217</v>
      </c>
      <c r="C3883" s="199"/>
      <c r="D3883" s="419" t="e">
        <v>#N/A</v>
      </c>
      <c r="E3883" s="6" t="s">
        <v>6556</v>
      </c>
      <c r="F3883" s="65">
        <v>15</v>
      </c>
      <c r="G3883" s="65" t="s">
        <v>731</v>
      </c>
      <c r="H3883" s="65" t="s">
        <v>3924</v>
      </c>
      <c r="J3883" s="65" t="s">
        <v>3792</v>
      </c>
      <c r="M3883" s="188">
        <v>864</v>
      </c>
      <c r="P3883" s="6" t="s">
        <v>3927</v>
      </c>
      <c r="R3883" s="260" t="s">
        <v>2953</v>
      </c>
      <c r="S3883" s="260" t="s">
        <v>2953</v>
      </c>
      <c r="Y3883" s="6" t="s">
        <v>2953</v>
      </c>
    </row>
    <row r="3884" spans="2:25">
      <c r="B3884" s="451">
        <v>6218</v>
      </c>
      <c r="C3884" s="199"/>
      <c r="D3884" s="419" t="e">
        <v>#N/A</v>
      </c>
      <c r="E3884" s="6" t="s">
        <v>6557</v>
      </c>
      <c r="F3884" s="65">
        <v>15</v>
      </c>
      <c r="G3884" s="65" t="s">
        <v>731</v>
      </c>
      <c r="H3884" s="65" t="s">
        <v>3924</v>
      </c>
      <c r="J3884" s="65" t="s">
        <v>3792</v>
      </c>
      <c r="M3884" s="188">
        <v>864</v>
      </c>
      <c r="P3884" s="6" t="s">
        <v>3927</v>
      </c>
      <c r="R3884" s="260" t="s">
        <v>2953</v>
      </c>
      <c r="S3884" s="260" t="s">
        <v>2953</v>
      </c>
      <c r="Y3884" s="6" t="s">
        <v>2953</v>
      </c>
    </row>
    <row r="3885" spans="2:25">
      <c r="B3885" s="451">
        <v>6219</v>
      </c>
      <c r="C3885" s="199"/>
      <c r="D3885" s="419" t="e">
        <v>#N/A</v>
      </c>
      <c r="E3885" s="6" t="s">
        <v>6558</v>
      </c>
      <c r="F3885" s="65">
        <v>15</v>
      </c>
      <c r="G3885" s="65" t="s">
        <v>731</v>
      </c>
      <c r="H3885" s="65" t="s">
        <v>3924</v>
      </c>
      <c r="J3885" s="65" t="s">
        <v>3792</v>
      </c>
      <c r="M3885" s="188">
        <v>864</v>
      </c>
      <c r="P3885" s="6" t="s">
        <v>3927</v>
      </c>
      <c r="R3885" s="260" t="s">
        <v>2953</v>
      </c>
      <c r="S3885" s="260" t="s">
        <v>2953</v>
      </c>
      <c r="Y3885" s="6" t="s">
        <v>2953</v>
      </c>
    </row>
    <row r="3886" spans="2:25">
      <c r="B3886" s="451">
        <v>6220</v>
      </c>
      <c r="C3886" s="199"/>
      <c r="D3886" s="419" t="e">
        <v>#N/A</v>
      </c>
      <c r="E3886" s="6" t="s">
        <v>6559</v>
      </c>
      <c r="F3886" s="65">
        <v>15</v>
      </c>
      <c r="G3886" s="65" t="s">
        <v>731</v>
      </c>
      <c r="H3886" s="65" t="s">
        <v>3924</v>
      </c>
      <c r="J3886" s="65" t="s">
        <v>3792</v>
      </c>
      <c r="M3886" s="188">
        <v>864</v>
      </c>
      <c r="P3886" s="6" t="s">
        <v>3927</v>
      </c>
      <c r="R3886" s="260" t="s">
        <v>2953</v>
      </c>
      <c r="S3886" s="260" t="s">
        <v>2953</v>
      </c>
      <c r="Y3886" s="6" t="s">
        <v>2953</v>
      </c>
    </row>
    <row r="3887" spans="2:25">
      <c r="B3887" s="451">
        <v>6221</v>
      </c>
      <c r="C3887" s="199"/>
      <c r="D3887" s="419" t="e">
        <v>#N/A</v>
      </c>
      <c r="E3887" s="6" t="s">
        <v>6560</v>
      </c>
      <c r="F3887" s="65">
        <v>15</v>
      </c>
      <c r="G3887" s="65" t="s">
        <v>731</v>
      </c>
      <c r="H3887" s="65" t="s">
        <v>3924</v>
      </c>
      <c r="J3887" s="65" t="s">
        <v>3792</v>
      </c>
      <c r="M3887" s="188">
        <v>864</v>
      </c>
      <c r="P3887" s="6" t="s">
        <v>3927</v>
      </c>
      <c r="R3887" s="260" t="s">
        <v>2953</v>
      </c>
      <c r="S3887" s="260" t="s">
        <v>2953</v>
      </c>
      <c r="Y3887" s="6" t="s">
        <v>2953</v>
      </c>
    </row>
    <row r="3888" spans="2:25">
      <c r="B3888" s="451">
        <v>6222</v>
      </c>
      <c r="C3888" s="199"/>
      <c r="D3888" s="419" t="e">
        <v>#N/A</v>
      </c>
      <c r="E3888" s="6" t="s">
        <v>6561</v>
      </c>
      <c r="F3888" s="65">
        <v>15</v>
      </c>
      <c r="G3888" s="65" t="s">
        <v>731</v>
      </c>
      <c r="H3888" s="65" t="s">
        <v>3924</v>
      </c>
      <c r="J3888" s="65" t="s">
        <v>3792</v>
      </c>
      <c r="M3888" s="188">
        <v>864</v>
      </c>
      <c r="P3888" s="6" t="s">
        <v>3927</v>
      </c>
      <c r="R3888" s="260" t="s">
        <v>2953</v>
      </c>
      <c r="S3888" s="260" t="s">
        <v>2953</v>
      </c>
      <c r="Y3888" s="6" t="s">
        <v>2953</v>
      </c>
    </row>
    <row r="3889" spans="2:25">
      <c r="B3889" s="451">
        <v>6223</v>
      </c>
      <c r="C3889" s="199"/>
      <c r="D3889" s="419" t="e">
        <v>#N/A</v>
      </c>
      <c r="E3889" s="6" t="s">
        <v>6562</v>
      </c>
      <c r="F3889" s="65">
        <v>15</v>
      </c>
      <c r="G3889" s="65" t="s">
        <v>731</v>
      </c>
      <c r="H3889" s="65" t="s">
        <v>3924</v>
      </c>
      <c r="J3889" s="65" t="s">
        <v>3792</v>
      </c>
      <c r="M3889" s="188">
        <v>864</v>
      </c>
      <c r="P3889" s="6" t="s">
        <v>3927</v>
      </c>
      <c r="R3889" s="260" t="s">
        <v>2953</v>
      </c>
      <c r="S3889" s="260" t="s">
        <v>2953</v>
      </c>
      <c r="Y3889" s="6" t="s">
        <v>2953</v>
      </c>
    </row>
    <row r="3890" spans="2:25">
      <c r="B3890" s="451">
        <v>6224</v>
      </c>
      <c r="C3890" s="199"/>
      <c r="D3890" s="419" t="e">
        <v>#N/A</v>
      </c>
      <c r="E3890" s="6" t="s">
        <v>6563</v>
      </c>
      <c r="F3890" s="65">
        <v>15</v>
      </c>
      <c r="G3890" s="65" t="s">
        <v>731</v>
      </c>
      <c r="H3890" s="65" t="s">
        <v>3924</v>
      </c>
      <c r="J3890" s="65" t="s">
        <v>3792</v>
      </c>
      <c r="M3890" s="188">
        <v>864</v>
      </c>
      <c r="P3890" s="6" t="s">
        <v>3927</v>
      </c>
      <c r="R3890" s="260" t="s">
        <v>2953</v>
      </c>
      <c r="S3890" s="260" t="s">
        <v>2953</v>
      </c>
      <c r="Y3890" s="6" t="s">
        <v>2953</v>
      </c>
    </row>
    <row r="3891" spans="2:25">
      <c r="B3891" s="451">
        <v>6225</v>
      </c>
      <c r="C3891" s="199"/>
      <c r="D3891" s="419" t="e">
        <v>#N/A</v>
      </c>
      <c r="E3891" s="6" t="s">
        <v>6564</v>
      </c>
      <c r="F3891" s="65">
        <v>15</v>
      </c>
      <c r="G3891" s="65" t="s">
        <v>731</v>
      </c>
      <c r="H3891" s="65" t="s">
        <v>3924</v>
      </c>
      <c r="J3891" s="65" t="s">
        <v>3792</v>
      </c>
      <c r="M3891" s="188">
        <v>864</v>
      </c>
      <c r="P3891" s="6" t="s">
        <v>3927</v>
      </c>
      <c r="R3891" s="260" t="s">
        <v>2953</v>
      </c>
      <c r="S3891" s="260" t="s">
        <v>2953</v>
      </c>
      <c r="Y3891" s="6" t="s">
        <v>2953</v>
      </c>
    </row>
    <row r="3892" spans="2:25">
      <c r="B3892" s="451">
        <v>6226</v>
      </c>
      <c r="C3892" s="199"/>
      <c r="D3892" s="419" t="e">
        <v>#N/A</v>
      </c>
      <c r="E3892" s="6" t="s">
        <v>6565</v>
      </c>
      <c r="F3892" s="65">
        <v>15</v>
      </c>
      <c r="G3892" s="65" t="s">
        <v>731</v>
      </c>
      <c r="H3892" s="65" t="s">
        <v>3924</v>
      </c>
      <c r="J3892" s="65" t="s">
        <v>3792</v>
      </c>
      <c r="M3892" s="188">
        <v>864</v>
      </c>
      <c r="P3892" s="6" t="s">
        <v>3927</v>
      </c>
      <c r="R3892" s="260" t="s">
        <v>2953</v>
      </c>
      <c r="S3892" s="260" t="s">
        <v>2953</v>
      </c>
      <c r="Y3892" s="6" t="s">
        <v>2953</v>
      </c>
    </row>
    <row r="3893" spans="2:25">
      <c r="B3893" s="451">
        <v>6227</v>
      </c>
      <c r="C3893" s="199"/>
      <c r="D3893" s="419" t="e">
        <v>#N/A</v>
      </c>
      <c r="E3893" s="6" t="s">
        <v>6566</v>
      </c>
      <c r="F3893" s="65">
        <v>15</v>
      </c>
      <c r="G3893" s="65" t="s">
        <v>731</v>
      </c>
      <c r="H3893" s="65" t="s">
        <v>3924</v>
      </c>
      <c r="J3893" s="65" t="s">
        <v>3792</v>
      </c>
      <c r="M3893" s="188">
        <v>864</v>
      </c>
      <c r="P3893" s="6" t="s">
        <v>3927</v>
      </c>
      <c r="R3893" s="260" t="s">
        <v>2953</v>
      </c>
      <c r="S3893" s="260" t="s">
        <v>2953</v>
      </c>
      <c r="Y3893" s="6" t="s">
        <v>2953</v>
      </c>
    </row>
    <row r="3894" spans="2:25">
      <c r="B3894" s="451">
        <v>6228</v>
      </c>
      <c r="C3894" s="199"/>
      <c r="D3894" s="419" t="e">
        <v>#N/A</v>
      </c>
      <c r="E3894" s="6" t="s">
        <v>6567</v>
      </c>
      <c r="F3894" s="65">
        <v>15</v>
      </c>
      <c r="G3894" s="65" t="s">
        <v>731</v>
      </c>
      <c r="H3894" s="65" t="s">
        <v>3924</v>
      </c>
      <c r="J3894" s="65" t="s">
        <v>3792</v>
      </c>
      <c r="M3894" s="188">
        <v>864</v>
      </c>
      <c r="P3894" s="6" t="s">
        <v>3927</v>
      </c>
      <c r="R3894" s="260" t="s">
        <v>2953</v>
      </c>
      <c r="S3894" s="260" t="s">
        <v>2953</v>
      </c>
      <c r="Y3894" s="6" t="s">
        <v>2953</v>
      </c>
    </row>
    <row r="3895" spans="2:25">
      <c r="B3895" s="451">
        <v>6229</v>
      </c>
      <c r="C3895" s="199"/>
      <c r="D3895" s="419" t="e">
        <v>#N/A</v>
      </c>
      <c r="E3895" s="6" t="s">
        <v>6568</v>
      </c>
      <c r="F3895" s="65">
        <v>15</v>
      </c>
      <c r="G3895" s="65" t="s">
        <v>731</v>
      </c>
      <c r="H3895" s="65" t="s">
        <v>3924</v>
      </c>
      <c r="J3895" s="65" t="s">
        <v>3792</v>
      </c>
      <c r="M3895" s="188">
        <v>864</v>
      </c>
      <c r="P3895" s="6" t="s">
        <v>3927</v>
      </c>
      <c r="R3895" s="260" t="s">
        <v>2953</v>
      </c>
      <c r="S3895" s="260" t="s">
        <v>2953</v>
      </c>
      <c r="Y3895" s="6" t="s">
        <v>2953</v>
      </c>
    </row>
    <row r="3896" spans="2:25">
      <c r="B3896" s="451">
        <v>6230</v>
      </c>
      <c r="C3896" s="199"/>
      <c r="D3896" s="419" t="e">
        <v>#N/A</v>
      </c>
      <c r="E3896" s="6" t="s">
        <v>6569</v>
      </c>
      <c r="F3896" s="65">
        <v>15</v>
      </c>
      <c r="G3896" s="65" t="s">
        <v>731</v>
      </c>
      <c r="H3896" s="65" t="s">
        <v>3924</v>
      </c>
      <c r="J3896" s="65" t="s">
        <v>3792</v>
      </c>
      <c r="M3896" s="188">
        <v>864</v>
      </c>
      <c r="P3896" s="6" t="s">
        <v>3927</v>
      </c>
      <c r="R3896" s="260" t="s">
        <v>2953</v>
      </c>
      <c r="S3896" s="260" t="s">
        <v>2953</v>
      </c>
      <c r="Y3896" s="6" t="s">
        <v>2953</v>
      </c>
    </row>
    <row r="3897" spans="2:25">
      <c r="B3897" s="451">
        <v>6231</v>
      </c>
      <c r="C3897" s="199"/>
      <c r="D3897" s="419" t="e">
        <v>#N/A</v>
      </c>
      <c r="E3897" s="6" t="s">
        <v>6570</v>
      </c>
      <c r="F3897" s="65">
        <v>15</v>
      </c>
      <c r="G3897" s="65" t="s">
        <v>731</v>
      </c>
      <c r="H3897" s="65" t="s">
        <v>3924</v>
      </c>
      <c r="J3897" s="65" t="s">
        <v>3792</v>
      </c>
      <c r="M3897" s="188">
        <v>864</v>
      </c>
      <c r="P3897" s="6" t="s">
        <v>3927</v>
      </c>
      <c r="R3897" s="260" t="s">
        <v>2953</v>
      </c>
      <c r="S3897" s="260" t="s">
        <v>2953</v>
      </c>
      <c r="Y3897" s="6" t="s">
        <v>2953</v>
      </c>
    </row>
    <row r="3898" spans="2:25">
      <c r="B3898" s="451">
        <v>6232</v>
      </c>
      <c r="C3898" s="199"/>
      <c r="D3898" s="419" t="e">
        <v>#N/A</v>
      </c>
      <c r="E3898" s="6" t="s">
        <v>6571</v>
      </c>
      <c r="F3898" s="65">
        <v>15</v>
      </c>
      <c r="G3898" s="65" t="s">
        <v>731</v>
      </c>
      <c r="H3898" s="65" t="s">
        <v>3924</v>
      </c>
      <c r="J3898" s="65" t="s">
        <v>3792</v>
      </c>
      <c r="M3898" s="188">
        <v>864</v>
      </c>
      <c r="P3898" s="6" t="s">
        <v>3927</v>
      </c>
      <c r="R3898" s="260" t="s">
        <v>2953</v>
      </c>
      <c r="S3898" s="260" t="s">
        <v>2953</v>
      </c>
      <c r="Y3898" s="6" t="s">
        <v>2953</v>
      </c>
    </row>
    <row r="3899" spans="2:25">
      <c r="B3899" s="451">
        <v>6233</v>
      </c>
      <c r="C3899" s="199"/>
      <c r="D3899" s="419" t="e">
        <v>#N/A</v>
      </c>
      <c r="E3899" s="6" t="s">
        <v>6572</v>
      </c>
      <c r="F3899" s="65">
        <v>15</v>
      </c>
      <c r="G3899" s="65" t="s">
        <v>731</v>
      </c>
      <c r="H3899" s="65" t="s">
        <v>3924</v>
      </c>
      <c r="J3899" s="65" t="s">
        <v>3792</v>
      </c>
      <c r="M3899" s="188">
        <v>864</v>
      </c>
      <c r="P3899" s="6" t="s">
        <v>3927</v>
      </c>
      <c r="R3899" s="260" t="s">
        <v>2953</v>
      </c>
      <c r="S3899" s="260" t="s">
        <v>2953</v>
      </c>
      <c r="Y3899" s="6" t="s">
        <v>2953</v>
      </c>
    </row>
    <row r="3900" spans="2:25">
      <c r="B3900" s="451">
        <v>6234</v>
      </c>
      <c r="C3900" s="199"/>
      <c r="D3900" s="419" t="e">
        <v>#N/A</v>
      </c>
      <c r="E3900" s="6" t="s">
        <v>6573</v>
      </c>
      <c r="F3900" s="65">
        <v>15</v>
      </c>
      <c r="G3900" s="65" t="s">
        <v>731</v>
      </c>
      <c r="H3900" s="65" t="s">
        <v>3924</v>
      </c>
      <c r="J3900" s="65" t="s">
        <v>3792</v>
      </c>
      <c r="M3900" s="188">
        <v>864</v>
      </c>
      <c r="P3900" s="6" t="s">
        <v>3927</v>
      </c>
      <c r="R3900" s="260" t="s">
        <v>2953</v>
      </c>
      <c r="S3900" s="260" t="s">
        <v>2953</v>
      </c>
      <c r="Y3900" s="6" t="s">
        <v>2953</v>
      </c>
    </row>
    <row r="3901" spans="2:25">
      <c r="B3901" s="451">
        <v>6235</v>
      </c>
      <c r="C3901" s="199"/>
      <c r="D3901" s="419" t="e">
        <v>#N/A</v>
      </c>
      <c r="E3901" s="6" t="s">
        <v>6574</v>
      </c>
      <c r="F3901" s="65">
        <v>15</v>
      </c>
      <c r="G3901" s="65" t="s">
        <v>731</v>
      </c>
      <c r="H3901" s="65" t="s">
        <v>3924</v>
      </c>
      <c r="J3901" s="65" t="s">
        <v>3792</v>
      </c>
      <c r="M3901" s="188">
        <v>864</v>
      </c>
      <c r="P3901" s="6" t="s">
        <v>3927</v>
      </c>
      <c r="R3901" s="260" t="s">
        <v>2953</v>
      </c>
      <c r="S3901" s="260" t="s">
        <v>2953</v>
      </c>
      <c r="Y3901" s="6" t="s">
        <v>2953</v>
      </c>
    </row>
    <row r="3902" spans="2:25">
      <c r="B3902" s="451">
        <v>6236</v>
      </c>
      <c r="C3902" s="199"/>
      <c r="D3902" s="419" t="e">
        <v>#N/A</v>
      </c>
      <c r="E3902" s="6" t="s">
        <v>6575</v>
      </c>
      <c r="F3902" s="65">
        <v>15</v>
      </c>
      <c r="G3902" s="65" t="s">
        <v>731</v>
      </c>
      <c r="H3902" s="65" t="s">
        <v>3924</v>
      </c>
      <c r="J3902" s="65" t="s">
        <v>3792</v>
      </c>
      <c r="M3902" s="188">
        <v>864</v>
      </c>
      <c r="P3902" s="6" t="s">
        <v>3927</v>
      </c>
      <c r="R3902" s="260" t="s">
        <v>2953</v>
      </c>
      <c r="S3902" s="260" t="s">
        <v>2953</v>
      </c>
      <c r="Y3902" s="6" t="s">
        <v>2953</v>
      </c>
    </row>
    <row r="3903" spans="2:25">
      <c r="B3903" s="451">
        <v>6237</v>
      </c>
      <c r="C3903" s="199"/>
      <c r="D3903" s="419" t="e">
        <v>#N/A</v>
      </c>
      <c r="E3903" s="6" t="s">
        <v>6576</v>
      </c>
      <c r="F3903" s="65">
        <v>15</v>
      </c>
      <c r="G3903" s="65" t="s">
        <v>731</v>
      </c>
      <c r="H3903" s="65" t="s">
        <v>3924</v>
      </c>
      <c r="J3903" s="65" t="s">
        <v>3792</v>
      </c>
      <c r="M3903" s="188">
        <v>864</v>
      </c>
      <c r="P3903" s="6" t="s">
        <v>3927</v>
      </c>
      <c r="R3903" s="260" t="s">
        <v>2953</v>
      </c>
      <c r="S3903" s="260" t="s">
        <v>2953</v>
      </c>
      <c r="Y3903" s="6" t="s">
        <v>2953</v>
      </c>
    </row>
    <row r="3904" spans="2:25">
      <c r="B3904" s="451">
        <v>6238</v>
      </c>
      <c r="C3904" s="199"/>
      <c r="D3904" s="419" t="e">
        <v>#N/A</v>
      </c>
      <c r="E3904" s="6" t="s">
        <v>6577</v>
      </c>
      <c r="F3904" s="65">
        <v>15</v>
      </c>
      <c r="G3904" s="65" t="s">
        <v>731</v>
      </c>
      <c r="H3904" s="65" t="s">
        <v>3924</v>
      </c>
      <c r="J3904" s="65" t="s">
        <v>3792</v>
      </c>
      <c r="M3904" s="188">
        <v>864</v>
      </c>
      <c r="P3904" s="6" t="s">
        <v>3927</v>
      </c>
      <c r="R3904" s="260" t="s">
        <v>2953</v>
      </c>
      <c r="S3904" s="260" t="s">
        <v>2953</v>
      </c>
      <c r="Y3904" s="6" t="s">
        <v>2953</v>
      </c>
    </row>
    <row r="3905" spans="2:25">
      <c r="B3905" s="451">
        <v>6239</v>
      </c>
      <c r="C3905" s="199"/>
      <c r="D3905" s="419" t="e">
        <v>#N/A</v>
      </c>
      <c r="E3905" s="6" t="s">
        <v>6578</v>
      </c>
      <c r="F3905" s="65">
        <v>15</v>
      </c>
      <c r="G3905" s="65" t="s">
        <v>731</v>
      </c>
      <c r="H3905" s="65" t="s">
        <v>3924</v>
      </c>
      <c r="J3905" s="65" t="s">
        <v>3792</v>
      </c>
      <c r="M3905" s="188">
        <v>864</v>
      </c>
      <c r="P3905" s="6" t="s">
        <v>3927</v>
      </c>
      <c r="R3905" s="260" t="s">
        <v>2953</v>
      </c>
      <c r="S3905" s="260" t="s">
        <v>2953</v>
      </c>
      <c r="Y3905" s="6" t="s">
        <v>2953</v>
      </c>
    </row>
    <row r="3906" spans="2:25">
      <c r="B3906" s="451">
        <v>6240</v>
      </c>
      <c r="C3906" s="199"/>
      <c r="D3906" s="419" t="e">
        <v>#N/A</v>
      </c>
      <c r="E3906" s="6" t="s">
        <v>6579</v>
      </c>
      <c r="F3906" s="65">
        <v>15</v>
      </c>
      <c r="G3906" s="65" t="s">
        <v>731</v>
      </c>
      <c r="H3906" s="65" t="s">
        <v>3924</v>
      </c>
      <c r="J3906" s="65" t="s">
        <v>3792</v>
      </c>
      <c r="M3906" s="188">
        <v>864</v>
      </c>
      <c r="P3906" s="6" t="s">
        <v>3927</v>
      </c>
      <c r="R3906" s="260" t="s">
        <v>2953</v>
      </c>
      <c r="S3906" s="260" t="s">
        <v>2953</v>
      </c>
      <c r="Y3906" s="6" t="s">
        <v>2953</v>
      </c>
    </row>
    <row r="3907" spans="2:25">
      <c r="B3907" s="451">
        <v>6241</v>
      </c>
      <c r="C3907" s="199"/>
      <c r="D3907" s="419" t="e">
        <v>#N/A</v>
      </c>
      <c r="E3907" s="6" t="s">
        <v>6580</v>
      </c>
      <c r="F3907" s="65">
        <v>15</v>
      </c>
      <c r="G3907" s="65" t="s">
        <v>731</v>
      </c>
      <c r="H3907" s="65" t="s">
        <v>3924</v>
      </c>
      <c r="J3907" s="65" t="s">
        <v>3792</v>
      </c>
      <c r="M3907" s="188">
        <v>864</v>
      </c>
      <c r="P3907" s="6" t="s">
        <v>3927</v>
      </c>
      <c r="R3907" s="260" t="s">
        <v>2953</v>
      </c>
      <c r="S3907" s="260" t="s">
        <v>2953</v>
      </c>
      <c r="Y3907" s="6" t="s">
        <v>2953</v>
      </c>
    </row>
    <row r="3908" spans="2:25">
      <c r="B3908" s="451">
        <v>6242</v>
      </c>
      <c r="C3908" s="199"/>
      <c r="D3908" s="419" t="e">
        <v>#N/A</v>
      </c>
      <c r="E3908" s="6" t="s">
        <v>6581</v>
      </c>
      <c r="F3908" s="65">
        <v>15</v>
      </c>
      <c r="G3908" s="65" t="s">
        <v>731</v>
      </c>
      <c r="H3908" s="65" t="s">
        <v>3924</v>
      </c>
      <c r="J3908" s="65" t="s">
        <v>3792</v>
      </c>
      <c r="M3908" s="188">
        <v>864</v>
      </c>
      <c r="P3908" s="6" t="s">
        <v>3927</v>
      </c>
      <c r="R3908" s="260" t="s">
        <v>2953</v>
      </c>
      <c r="S3908" s="260" t="s">
        <v>2953</v>
      </c>
      <c r="Y3908" s="6" t="s">
        <v>2953</v>
      </c>
    </row>
    <row r="3909" spans="2:25">
      <c r="B3909" s="451">
        <v>6243</v>
      </c>
      <c r="C3909" s="199"/>
      <c r="D3909" s="419" t="e">
        <v>#N/A</v>
      </c>
      <c r="E3909" s="6" t="s">
        <v>6582</v>
      </c>
      <c r="F3909" s="65">
        <v>15</v>
      </c>
      <c r="G3909" s="65" t="s">
        <v>731</v>
      </c>
      <c r="H3909" s="65" t="s">
        <v>3924</v>
      </c>
      <c r="J3909" s="65" t="s">
        <v>3792</v>
      </c>
      <c r="M3909" s="188">
        <v>864</v>
      </c>
      <c r="P3909" s="6" t="s">
        <v>3927</v>
      </c>
      <c r="R3909" s="260" t="s">
        <v>2953</v>
      </c>
      <c r="S3909" s="260" t="s">
        <v>2953</v>
      </c>
      <c r="Y3909" s="6" t="s">
        <v>2953</v>
      </c>
    </row>
    <row r="3910" spans="2:25">
      <c r="B3910" s="451">
        <v>6244</v>
      </c>
      <c r="C3910" s="199"/>
      <c r="D3910" s="419" t="e">
        <v>#N/A</v>
      </c>
      <c r="E3910" s="6" t="s">
        <v>6583</v>
      </c>
      <c r="F3910" s="65">
        <v>15</v>
      </c>
      <c r="G3910" s="65" t="s">
        <v>731</v>
      </c>
      <c r="H3910" s="65" t="s">
        <v>3924</v>
      </c>
      <c r="J3910" s="65" t="s">
        <v>3792</v>
      </c>
      <c r="M3910" s="188">
        <v>864</v>
      </c>
      <c r="P3910" s="6" t="s">
        <v>3927</v>
      </c>
      <c r="R3910" s="260" t="s">
        <v>2953</v>
      </c>
      <c r="S3910" s="260" t="s">
        <v>2953</v>
      </c>
      <c r="Y3910" s="6" t="s">
        <v>2953</v>
      </c>
    </row>
    <row r="3911" spans="2:25">
      <c r="B3911" s="451">
        <v>6245</v>
      </c>
      <c r="C3911" s="199"/>
      <c r="D3911" s="419" t="e">
        <v>#N/A</v>
      </c>
      <c r="E3911" s="6" t="s">
        <v>6584</v>
      </c>
      <c r="F3911" s="65">
        <v>15</v>
      </c>
      <c r="G3911" s="65" t="s">
        <v>731</v>
      </c>
      <c r="H3911" s="65" t="s">
        <v>3924</v>
      </c>
      <c r="J3911" s="65" t="s">
        <v>3792</v>
      </c>
      <c r="M3911" s="188">
        <v>864</v>
      </c>
      <c r="P3911" s="6" t="s">
        <v>3927</v>
      </c>
      <c r="R3911" s="260" t="s">
        <v>2953</v>
      </c>
      <c r="S3911" s="260" t="s">
        <v>2953</v>
      </c>
      <c r="Y3911" s="6" t="s">
        <v>2953</v>
      </c>
    </row>
    <row r="3912" spans="2:25">
      <c r="B3912" s="451">
        <v>6246</v>
      </c>
      <c r="C3912" s="199"/>
      <c r="D3912" s="419" t="e">
        <v>#N/A</v>
      </c>
      <c r="E3912" s="6" t="s">
        <v>6585</v>
      </c>
      <c r="F3912" s="65">
        <v>15</v>
      </c>
      <c r="G3912" s="65" t="s">
        <v>731</v>
      </c>
      <c r="H3912" s="65" t="s">
        <v>3924</v>
      </c>
      <c r="J3912" s="65" t="s">
        <v>3792</v>
      </c>
      <c r="M3912" s="188">
        <v>864</v>
      </c>
      <c r="P3912" s="6" t="s">
        <v>3927</v>
      </c>
      <c r="R3912" s="260" t="s">
        <v>2953</v>
      </c>
      <c r="S3912" s="260" t="s">
        <v>2953</v>
      </c>
      <c r="Y3912" s="6" t="s">
        <v>2953</v>
      </c>
    </row>
    <row r="3913" spans="2:25">
      <c r="B3913" s="451">
        <v>6247</v>
      </c>
      <c r="C3913" s="199"/>
      <c r="D3913" s="419" t="e">
        <v>#N/A</v>
      </c>
      <c r="E3913" s="6" t="s">
        <v>6586</v>
      </c>
      <c r="F3913" s="65">
        <v>15</v>
      </c>
      <c r="G3913" s="65" t="s">
        <v>731</v>
      </c>
      <c r="H3913" s="65" t="s">
        <v>3924</v>
      </c>
      <c r="J3913" s="65" t="s">
        <v>3792</v>
      </c>
      <c r="M3913" s="188">
        <v>864</v>
      </c>
      <c r="P3913" s="6" t="s">
        <v>3927</v>
      </c>
      <c r="R3913" s="260" t="s">
        <v>2953</v>
      </c>
      <c r="S3913" s="260" t="s">
        <v>2953</v>
      </c>
      <c r="Y3913" s="6" t="s">
        <v>2953</v>
      </c>
    </row>
    <row r="3914" spans="2:25">
      <c r="B3914" s="451">
        <v>6248</v>
      </c>
      <c r="C3914" s="199"/>
      <c r="D3914" s="419" t="e">
        <v>#N/A</v>
      </c>
      <c r="E3914" s="6" t="s">
        <v>6587</v>
      </c>
      <c r="F3914" s="65">
        <v>15</v>
      </c>
      <c r="G3914" s="65" t="s">
        <v>731</v>
      </c>
      <c r="H3914" s="65" t="s">
        <v>3924</v>
      </c>
      <c r="J3914" s="65" t="s">
        <v>3792</v>
      </c>
      <c r="M3914" s="188">
        <v>864</v>
      </c>
      <c r="P3914" s="6" t="s">
        <v>3927</v>
      </c>
      <c r="R3914" s="260" t="s">
        <v>2953</v>
      </c>
      <c r="S3914" s="260" t="s">
        <v>2953</v>
      </c>
      <c r="Y3914" s="6" t="s">
        <v>2953</v>
      </c>
    </row>
    <row r="3915" spans="2:25">
      <c r="B3915" s="451">
        <v>6249</v>
      </c>
      <c r="C3915" s="199"/>
      <c r="D3915" s="419" t="e">
        <v>#N/A</v>
      </c>
      <c r="E3915" s="6" t="s">
        <v>6588</v>
      </c>
      <c r="F3915" s="65">
        <v>15</v>
      </c>
      <c r="G3915" s="65" t="s">
        <v>731</v>
      </c>
      <c r="H3915" s="65" t="s">
        <v>3924</v>
      </c>
      <c r="J3915" s="65" t="s">
        <v>3792</v>
      </c>
      <c r="M3915" s="188">
        <v>864</v>
      </c>
      <c r="P3915" s="6" t="s">
        <v>3927</v>
      </c>
      <c r="R3915" s="260" t="s">
        <v>2953</v>
      </c>
      <c r="S3915" s="260" t="s">
        <v>2953</v>
      </c>
      <c r="Y3915" s="6" t="s">
        <v>2953</v>
      </c>
    </row>
    <row r="3916" spans="2:25">
      <c r="B3916" s="451">
        <v>6250</v>
      </c>
      <c r="C3916" s="199"/>
      <c r="D3916" s="419" t="e">
        <v>#N/A</v>
      </c>
      <c r="E3916" s="6" t="s">
        <v>6589</v>
      </c>
      <c r="F3916" s="65">
        <v>15</v>
      </c>
      <c r="G3916" s="65" t="s">
        <v>731</v>
      </c>
      <c r="H3916" s="65" t="s">
        <v>3924</v>
      </c>
      <c r="J3916" s="65" t="s">
        <v>3792</v>
      </c>
      <c r="M3916" s="188">
        <v>864</v>
      </c>
      <c r="P3916" s="6" t="s">
        <v>3927</v>
      </c>
      <c r="R3916" s="260" t="s">
        <v>2953</v>
      </c>
      <c r="S3916" s="260" t="s">
        <v>2953</v>
      </c>
      <c r="Y3916" s="6" t="s">
        <v>2953</v>
      </c>
    </row>
    <row r="3917" spans="2:25">
      <c r="B3917" s="451">
        <v>6251</v>
      </c>
      <c r="C3917" s="199"/>
      <c r="D3917" s="419" t="e">
        <v>#N/A</v>
      </c>
      <c r="E3917" s="6" t="s">
        <v>6590</v>
      </c>
      <c r="F3917" s="65">
        <v>15</v>
      </c>
      <c r="G3917" s="65" t="s">
        <v>731</v>
      </c>
      <c r="H3917" s="65" t="s">
        <v>3924</v>
      </c>
      <c r="J3917" s="65" t="s">
        <v>3792</v>
      </c>
      <c r="M3917" s="188">
        <v>864</v>
      </c>
      <c r="P3917" s="6" t="s">
        <v>3927</v>
      </c>
      <c r="R3917" s="260" t="s">
        <v>2953</v>
      </c>
      <c r="S3917" s="260" t="s">
        <v>2953</v>
      </c>
      <c r="Y3917" s="6" t="s">
        <v>2953</v>
      </c>
    </row>
    <row r="3918" spans="2:25">
      <c r="B3918" s="451">
        <v>6252</v>
      </c>
      <c r="C3918" s="199"/>
      <c r="D3918" s="419" t="e">
        <v>#N/A</v>
      </c>
      <c r="E3918" s="6" t="s">
        <v>6591</v>
      </c>
      <c r="F3918" s="65">
        <v>15</v>
      </c>
      <c r="G3918" s="65" t="s">
        <v>731</v>
      </c>
      <c r="H3918" s="65" t="s">
        <v>3924</v>
      </c>
      <c r="J3918" s="65" t="s">
        <v>3792</v>
      </c>
      <c r="M3918" s="188">
        <v>864</v>
      </c>
      <c r="P3918" s="6" t="s">
        <v>3927</v>
      </c>
      <c r="R3918" s="260" t="s">
        <v>2953</v>
      </c>
      <c r="S3918" s="260" t="s">
        <v>2953</v>
      </c>
      <c r="Y3918" s="6" t="s">
        <v>2953</v>
      </c>
    </row>
    <row r="3919" spans="2:25">
      <c r="B3919" s="451">
        <v>6253</v>
      </c>
      <c r="C3919" s="199"/>
      <c r="D3919" s="419" t="e">
        <v>#N/A</v>
      </c>
      <c r="E3919" s="6" t="s">
        <v>6592</v>
      </c>
      <c r="F3919" s="65">
        <v>15</v>
      </c>
      <c r="G3919" s="65" t="s">
        <v>731</v>
      </c>
      <c r="H3919" s="65" t="s">
        <v>3924</v>
      </c>
      <c r="J3919" s="65" t="s">
        <v>3792</v>
      </c>
      <c r="M3919" s="188">
        <v>864</v>
      </c>
      <c r="P3919" s="6" t="s">
        <v>3927</v>
      </c>
      <c r="R3919" s="260" t="s">
        <v>2953</v>
      </c>
      <c r="S3919" s="260" t="s">
        <v>2953</v>
      </c>
      <c r="Y3919" s="6" t="s">
        <v>2953</v>
      </c>
    </row>
    <row r="3920" spans="2:25">
      <c r="B3920" s="451">
        <v>6254</v>
      </c>
      <c r="C3920" s="199"/>
      <c r="D3920" s="419" t="e">
        <v>#N/A</v>
      </c>
      <c r="E3920" s="6" t="s">
        <v>6593</v>
      </c>
      <c r="F3920" s="65">
        <v>15</v>
      </c>
      <c r="G3920" s="65" t="s">
        <v>731</v>
      </c>
      <c r="H3920" s="65" t="s">
        <v>3924</v>
      </c>
      <c r="J3920" s="65" t="s">
        <v>3792</v>
      </c>
      <c r="M3920" s="188">
        <v>864</v>
      </c>
      <c r="P3920" s="6" t="s">
        <v>3927</v>
      </c>
      <c r="R3920" s="260" t="s">
        <v>2953</v>
      </c>
      <c r="S3920" s="260" t="s">
        <v>2953</v>
      </c>
      <c r="Y3920" s="6" t="s">
        <v>2953</v>
      </c>
    </row>
    <row r="3921" spans="2:25">
      <c r="B3921" s="451">
        <v>6255</v>
      </c>
      <c r="C3921" s="199"/>
      <c r="D3921" s="419" t="e">
        <v>#N/A</v>
      </c>
      <c r="E3921" s="6" t="s">
        <v>6594</v>
      </c>
      <c r="F3921" s="65">
        <v>15</v>
      </c>
      <c r="G3921" s="65" t="s">
        <v>731</v>
      </c>
      <c r="H3921" s="65" t="s">
        <v>3924</v>
      </c>
      <c r="J3921" s="65" t="s">
        <v>3792</v>
      </c>
      <c r="M3921" s="188">
        <v>864</v>
      </c>
      <c r="P3921" s="6" t="s">
        <v>3927</v>
      </c>
      <c r="R3921" s="260" t="s">
        <v>2953</v>
      </c>
      <c r="S3921" s="260" t="s">
        <v>2953</v>
      </c>
      <c r="Y3921" s="6" t="s">
        <v>2953</v>
      </c>
    </row>
    <row r="3922" spans="2:25">
      <c r="B3922" s="451">
        <v>6256</v>
      </c>
      <c r="C3922" s="199"/>
      <c r="D3922" s="419" t="e">
        <v>#N/A</v>
      </c>
      <c r="E3922" s="6" t="s">
        <v>6595</v>
      </c>
      <c r="F3922" s="65">
        <v>15</v>
      </c>
      <c r="G3922" s="65" t="s">
        <v>731</v>
      </c>
      <c r="H3922" s="65" t="s">
        <v>3924</v>
      </c>
      <c r="J3922" s="65" t="s">
        <v>3792</v>
      </c>
      <c r="M3922" s="188">
        <v>864</v>
      </c>
      <c r="P3922" s="6" t="s">
        <v>3927</v>
      </c>
      <c r="R3922" s="260" t="s">
        <v>2953</v>
      </c>
      <c r="S3922" s="260" t="s">
        <v>2953</v>
      </c>
      <c r="Y3922" s="6" t="s">
        <v>2953</v>
      </c>
    </row>
    <row r="3923" spans="2:25">
      <c r="B3923" s="451">
        <v>6257</v>
      </c>
      <c r="C3923" s="199"/>
      <c r="D3923" s="419" t="e">
        <v>#N/A</v>
      </c>
      <c r="E3923" s="6" t="s">
        <v>6596</v>
      </c>
      <c r="F3923" s="65">
        <v>15</v>
      </c>
      <c r="G3923" s="65" t="s">
        <v>731</v>
      </c>
      <c r="H3923" s="65" t="s">
        <v>3924</v>
      </c>
      <c r="J3923" s="65" t="s">
        <v>3792</v>
      </c>
      <c r="M3923" s="188">
        <v>864</v>
      </c>
      <c r="P3923" s="6" t="s">
        <v>3927</v>
      </c>
      <c r="R3923" s="260" t="s">
        <v>2953</v>
      </c>
      <c r="S3923" s="260" t="s">
        <v>2953</v>
      </c>
      <c r="Y3923" s="6" t="s">
        <v>2953</v>
      </c>
    </row>
    <row r="3924" spans="2:25">
      <c r="B3924" s="451">
        <v>6258</v>
      </c>
      <c r="C3924" s="199"/>
      <c r="D3924" s="419" t="e">
        <v>#N/A</v>
      </c>
      <c r="E3924" s="6" t="s">
        <v>6597</v>
      </c>
      <c r="F3924" s="65">
        <v>15</v>
      </c>
      <c r="G3924" s="65" t="s">
        <v>731</v>
      </c>
      <c r="H3924" s="65" t="s">
        <v>3924</v>
      </c>
      <c r="J3924" s="65" t="s">
        <v>3792</v>
      </c>
      <c r="M3924" s="188">
        <v>864</v>
      </c>
      <c r="P3924" s="6" t="s">
        <v>3927</v>
      </c>
      <c r="R3924" s="260" t="s">
        <v>2953</v>
      </c>
      <c r="S3924" s="260" t="s">
        <v>2953</v>
      </c>
      <c r="Y3924" s="6" t="s">
        <v>2953</v>
      </c>
    </row>
    <row r="3925" spans="2:25">
      <c r="B3925" s="451">
        <v>6259</v>
      </c>
      <c r="C3925" s="199"/>
      <c r="D3925" s="419" t="e">
        <v>#N/A</v>
      </c>
      <c r="E3925" s="6" t="s">
        <v>6598</v>
      </c>
      <c r="F3925" s="65">
        <v>15</v>
      </c>
      <c r="G3925" s="65" t="s">
        <v>731</v>
      </c>
      <c r="H3925" s="65" t="s">
        <v>3924</v>
      </c>
      <c r="J3925" s="65" t="s">
        <v>3792</v>
      </c>
      <c r="M3925" s="188">
        <v>864</v>
      </c>
      <c r="P3925" s="6" t="s">
        <v>3927</v>
      </c>
      <c r="R3925" s="260" t="s">
        <v>2953</v>
      </c>
      <c r="S3925" s="260" t="s">
        <v>2953</v>
      </c>
      <c r="Y3925" s="6" t="s">
        <v>2953</v>
      </c>
    </row>
    <row r="3926" spans="2:25">
      <c r="B3926" s="451">
        <v>6260</v>
      </c>
      <c r="C3926" s="199"/>
      <c r="D3926" s="419" t="e">
        <v>#N/A</v>
      </c>
      <c r="E3926" s="6" t="s">
        <v>6599</v>
      </c>
      <c r="F3926" s="65">
        <v>15</v>
      </c>
      <c r="G3926" s="65" t="s">
        <v>731</v>
      </c>
      <c r="H3926" s="65" t="s">
        <v>3924</v>
      </c>
      <c r="J3926" s="65" t="s">
        <v>3792</v>
      </c>
      <c r="M3926" s="188">
        <v>864</v>
      </c>
      <c r="P3926" s="6" t="s">
        <v>3927</v>
      </c>
      <c r="R3926" s="260" t="s">
        <v>2953</v>
      </c>
      <c r="S3926" s="260" t="s">
        <v>2953</v>
      </c>
      <c r="Y3926" s="6" t="s">
        <v>2953</v>
      </c>
    </row>
    <row r="3927" spans="2:25">
      <c r="B3927" s="451">
        <v>6261</v>
      </c>
      <c r="C3927" s="199"/>
      <c r="D3927" s="419" t="e">
        <v>#N/A</v>
      </c>
      <c r="E3927" s="6" t="s">
        <v>6600</v>
      </c>
      <c r="F3927" s="65">
        <v>15</v>
      </c>
      <c r="G3927" s="65" t="s">
        <v>731</v>
      </c>
      <c r="H3927" s="65" t="s">
        <v>3924</v>
      </c>
      <c r="J3927" s="65" t="s">
        <v>3792</v>
      </c>
      <c r="M3927" s="188">
        <v>864</v>
      </c>
      <c r="P3927" s="6" t="s">
        <v>3927</v>
      </c>
      <c r="R3927" s="260" t="s">
        <v>2953</v>
      </c>
      <c r="S3927" s="260" t="s">
        <v>2953</v>
      </c>
      <c r="Y3927" s="6" t="s">
        <v>2953</v>
      </c>
    </row>
    <row r="3928" spans="2:25">
      <c r="B3928" s="451">
        <v>6262</v>
      </c>
      <c r="C3928" s="199"/>
      <c r="D3928" s="419" t="e">
        <v>#N/A</v>
      </c>
      <c r="E3928" s="6" t="s">
        <v>6601</v>
      </c>
      <c r="F3928" s="65">
        <v>15</v>
      </c>
      <c r="G3928" s="65" t="s">
        <v>731</v>
      </c>
      <c r="H3928" s="65" t="s">
        <v>3924</v>
      </c>
      <c r="J3928" s="65" t="s">
        <v>3792</v>
      </c>
      <c r="M3928" s="188">
        <v>864</v>
      </c>
      <c r="P3928" s="6" t="s">
        <v>3927</v>
      </c>
      <c r="R3928" s="260" t="s">
        <v>2953</v>
      </c>
      <c r="S3928" s="260" t="s">
        <v>2953</v>
      </c>
      <c r="Y3928" s="6" t="s">
        <v>2953</v>
      </c>
    </row>
    <row r="3929" spans="2:25">
      <c r="B3929" s="451">
        <v>6263</v>
      </c>
      <c r="C3929" s="199"/>
      <c r="D3929" s="419" t="e">
        <v>#N/A</v>
      </c>
      <c r="E3929" s="6" t="s">
        <v>6602</v>
      </c>
      <c r="F3929" s="65">
        <v>15</v>
      </c>
      <c r="G3929" s="65" t="s">
        <v>731</v>
      </c>
      <c r="H3929" s="65" t="s">
        <v>3924</v>
      </c>
      <c r="J3929" s="65" t="s">
        <v>3792</v>
      </c>
      <c r="M3929" s="188">
        <v>864</v>
      </c>
      <c r="P3929" s="6" t="s">
        <v>3927</v>
      </c>
      <c r="R3929" s="260" t="s">
        <v>2953</v>
      </c>
      <c r="S3929" s="260" t="s">
        <v>2953</v>
      </c>
      <c r="Y3929" s="6" t="s">
        <v>2953</v>
      </c>
    </row>
    <row r="3930" spans="2:25">
      <c r="B3930" s="451">
        <v>6264</v>
      </c>
      <c r="C3930" s="199"/>
      <c r="D3930" s="419" t="e">
        <v>#N/A</v>
      </c>
      <c r="E3930" s="6" t="s">
        <v>6603</v>
      </c>
      <c r="F3930" s="65">
        <v>15</v>
      </c>
      <c r="G3930" s="65" t="s">
        <v>731</v>
      </c>
      <c r="H3930" s="65" t="s">
        <v>3924</v>
      </c>
      <c r="J3930" s="65" t="s">
        <v>3792</v>
      </c>
      <c r="M3930" s="188">
        <v>864</v>
      </c>
      <c r="P3930" s="6" t="s">
        <v>3927</v>
      </c>
      <c r="R3930" s="260" t="s">
        <v>2953</v>
      </c>
      <c r="S3930" s="260" t="s">
        <v>2953</v>
      </c>
      <c r="Y3930" s="6" t="s">
        <v>2953</v>
      </c>
    </row>
    <row r="3931" spans="2:25">
      <c r="B3931" s="451">
        <v>6265</v>
      </c>
      <c r="C3931" s="199"/>
      <c r="D3931" s="419" t="e">
        <v>#N/A</v>
      </c>
      <c r="E3931" s="6" t="s">
        <v>6604</v>
      </c>
      <c r="F3931" s="65">
        <v>15</v>
      </c>
      <c r="G3931" s="65" t="s">
        <v>731</v>
      </c>
      <c r="H3931" s="65" t="s">
        <v>3924</v>
      </c>
      <c r="J3931" s="65" t="s">
        <v>3792</v>
      </c>
      <c r="M3931" s="188">
        <v>864</v>
      </c>
      <c r="P3931" s="6" t="s">
        <v>3927</v>
      </c>
      <c r="R3931" s="260" t="s">
        <v>2953</v>
      </c>
      <c r="S3931" s="260" t="s">
        <v>2953</v>
      </c>
      <c r="Y3931" s="6" t="s">
        <v>2953</v>
      </c>
    </row>
    <row r="3932" spans="2:25">
      <c r="B3932" s="451">
        <v>6266</v>
      </c>
      <c r="C3932" s="199"/>
      <c r="D3932" s="419" t="e">
        <v>#N/A</v>
      </c>
      <c r="E3932" s="6" t="s">
        <v>6605</v>
      </c>
      <c r="F3932" s="65">
        <v>15</v>
      </c>
      <c r="G3932" s="65" t="s">
        <v>731</v>
      </c>
      <c r="H3932" s="65" t="s">
        <v>3924</v>
      </c>
      <c r="J3932" s="65" t="s">
        <v>3792</v>
      </c>
      <c r="M3932" s="188">
        <v>864</v>
      </c>
      <c r="P3932" s="6" t="s">
        <v>3927</v>
      </c>
      <c r="R3932" s="260" t="s">
        <v>2953</v>
      </c>
      <c r="S3932" s="260" t="s">
        <v>2953</v>
      </c>
      <c r="Y3932" s="6" t="s">
        <v>2953</v>
      </c>
    </row>
    <row r="3933" spans="2:25">
      <c r="B3933" s="451">
        <v>6267</v>
      </c>
      <c r="C3933" s="199"/>
      <c r="D3933" s="419" t="e">
        <v>#N/A</v>
      </c>
      <c r="E3933" s="6" t="s">
        <v>6606</v>
      </c>
      <c r="F3933" s="65">
        <v>15</v>
      </c>
      <c r="G3933" s="65" t="s">
        <v>731</v>
      </c>
      <c r="H3933" s="65" t="s">
        <v>3924</v>
      </c>
      <c r="J3933" s="65" t="s">
        <v>3792</v>
      </c>
      <c r="M3933" s="188">
        <v>864</v>
      </c>
      <c r="P3933" s="6" t="s">
        <v>3927</v>
      </c>
      <c r="R3933" s="260" t="s">
        <v>2953</v>
      </c>
      <c r="S3933" s="260" t="s">
        <v>2953</v>
      </c>
      <c r="Y3933" s="6" t="s">
        <v>2953</v>
      </c>
    </row>
    <row r="3934" spans="2:25">
      <c r="B3934" s="451">
        <v>6268</v>
      </c>
      <c r="C3934" s="199"/>
      <c r="D3934" s="419" t="e">
        <v>#N/A</v>
      </c>
      <c r="E3934" s="6" t="s">
        <v>6607</v>
      </c>
      <c r="F3934" s="65">
        <v>15</v>
      </c>
      <c r="G3934" s="65" t="s">
        <v>731</v>
      </c>
      <c r="H3934" s="65" t="s">
        <v>3924</v>
      </c>
      <c r="J3934" s="65" t="s">
        <v>3792</v>
      </c>
      <c r="M3934" s="188">
        <v>864</v>
      </c>
      <c r="P3934" s="6" t="s">
        <v>3927</v>
      </c>
      <c r="R3934" s="260" t="s">
        <v>2953</v>
      </c>
      <c r="S3934" s="260" t="s">
        <v>2953</v>
      </c>
      <c r="Y3934" s="6" t="s">
        <v>2953</v>
      </c>
    </row>
    <row r="3935" spans="2:25">
      <c r="B3935" s="451">
        <v>6269</v>
      </c>
      <c r="C3935" s="199"/>
      <c r="D3935" s="419" t="e">
        <v>#N/A</v>
      </c>
      <c r="E3935" s="6" t="s">
        <v>6608</v>
      </c>
      <c r="F3935" s="65">
        <v>15</v>
      </c>
      <c r="G3935" s="65" t="s">
        <v>731</v>
      </c>
      <c r="H3935" s="65" t="s">
        <v>3924</v>
      </c>
      <c r="J3935" s="65" t="s">
        <v>3792</v>
      </c>
      <c r="M3935" s="188">
        <v>864</v>
      </c>
      <c r="P3935" s="6" t="s">
        <v>3927</v>
      </c>
      <c r="R3935" s="260" t="s">
        <v>2953</v>
      </c>
      <c r="S3935" s="260" t="s">
        <v>2953</v>
      </c>
      <c r="Y3935" s="6" t="s">
        <v>2953</v>
      </c>
    </row>
    <row r="3936" spans="2:25">
      <c r="B3936" s="451">
        <v>6270</v>
      </c>
      <c r="C3936" s="199"/>
      <c r="D3936" s="419" t="e">
        <v>#N/A</v>
      </c>
      <c r="E3936" s="6" t="s">
        <v>6609</v>
      </c>
      <c r="F3936" s="65">
        <v>15</v>
      </c>
      <c r="G3936" s="65" t="s">
        <v>731</v>
      </c>
      <c r="H3936" s="65" t="s">
        <v>3924</v>
      </c>
      <c r="J3936" s="65" t="s">
        <v>3792</v>
      </c>
      <c r="M3936" s="188">
        <v>864</v>
      </c>
      <c r="P3936" s="6" t="s">
        <v>3927</v>
      </c>
      <c r="R3936" s="260" t="s">
        <v>2953</v>
      </c>
      <c r="S3936" s="260" t="s">
        <v>2953</v>
      </c>
      <c r="Y3936" s="6" t="s">
        <v>2953</v>
      </c>
    </row>
    <row r="3937" spans="2:25">
      <c r="B3937" s="451">
        <v>6271</v>
      </c>
      <c r="C3937" s="199"/>
      <c r="D3937" s="419" t="e">
        <v>#N/A</v>
      </c>
      <c r="E3937" s="6" t="s">
        <v>6610</v>
      </c>
      <c r="F3937" s="65">
        <v>15</v>
      </c>
      <c r="G3937" s="65" t="s">
        <v>731</v>
      </c>
      <c r="H3937" s="65" t="s">
        <v>3924</v>
      </c>
      <c r="J3937" s="65" t="s">
        <v>3792</v>
      </c>
      <c r="M3937" s="188">
        <v>864</v>
      </c>
      <c r="P3937" s="6" t="s">
        <v>3927</v>
      </c>
      <c r="R3937" s="260" t="s">
        <v>2953</v>
      </c>
      <c r="S3937" s="260" t="s">
        <v>2953</v>
      </c>
      <c r="Y3937" s="6" t="s">
        <v>2953</v>
      </c>
    </row>
    <row r="3938" spans="2:25">
      <c r="B3938" s="451">
        <v>6272</v>
      </c>
      <c r="C3938" s="199"/>
      <c r="D3938" s="419" t="e">
        <v>#N/A</v>
      </c>
      <c r="E3938" s="6" t="s">
        <v>6611</v>
      </c>
      <c r="F3938" s="65">
        <v>15</v>
      </c>
      <c r="G3938" s="65" t="s">
        <v>731</v>
      </c>
      <c r="H3938" s="65" t="s">
        <v>3924</v>
      </c>
      <c r="J3938" s="65" t="s">
        <v>3792</v>
      </c>
      <c r="M3938" s="188">
        <v>864</v>
      </c>
      <c r="P3938" s="6" t="s">
        <v>3927</v>
      </c>
      <c r="R3938" s="260" t="s">
        <v>2953</v>
      </c>
      <c r="S3938" s="260" t="s">
        <v>2953</v>
      </c>
      <c r="Y3938" s="6" t="s">
        <v>2953</v>
      </c>
    </row>
    <row r="3939" spans="2:25">
      <c r="B3939" s="451">
        <v>6273</v>
      </c>
      <c r="C3939" s="199"/>
      <c r="D3939" s="419" t="e">
        <v>#N/A</v>
      </c>
      <c r="E3939" s="6" t="s">
        <v>6612</v>
      </c>
      <c r="F3939" s="65">
        <v>15</v>
      </c>
      <c r="G3939" s="65" t="s">
        <v>731</v>
      </c>
      <c r="H3939" s="65" t="s">
        <v>3924</v>
      </c>
      <c r="J3939" s="65" t="s">
        <v>3792</v>
      </c>
      <c r="M3939" s="188">
        <v>864</v>
      </c>
      <c r="P3939" s="6" t="s">
        <v>3927</v>
      </c>
      <c r="R3939" s="260" t="s">
        <v>2953</v>
      </c>
      <c r="S3939" s="260" t="s">
        <v>2953</v>
      </c>
      <c r="Y3939" s="6" t="s">
        <v>2953</v>
      </c>
    </row>
    <row r="3940" spans="2:25">
      <c r="B3940" s="451">
        <v>6274</v>
      </c>
      <c r="C3940" s="199"/>
      <c r="D3940" s="419" t="e">
        <v>#N/A</v>
      </c>
      <c r="E3940" s="6" t="s">
        <v>6613</v>
      </c>
      <c r="F3940" s="65">
        <v>15</v>
      </c>
      <c r="G3940" s="65" t="s">
        <v>731</v>
      </c>
      <c r="H3940" s="65" t="s">
        <v>3924</v>
      </c>
      <c r="J3940" s="65" t="s">
        <v>3792</v>
      </c>
      <c r="M3940" s="188">
        <v>864</v>
      </c>
      <c r="P3940" s="6" t="s">
        <v>3927</v>
      </c>
      <c r="R3940" s="260" t="s">
        <v>2953</v>
      </c>
      <c r="S3940" s="260" t="s">
        <v>2953</v>
      </c>
      <c r="Y3940" s="6" t="s">
        <v>2953</v>
      </c>
    </row>
    <row r="3941" spans="2:25">
      <c r="B3941" s="451">
        <v>6275</v>
      </c>
      <c r="C3941" s="199"/>
      <c r="D3941" s="419" t="e">
        <v>#N/A</v>
      </c>
      <c r="E3941" s="6" t="s">
        <v>6614</v>
      </c>
      <c r="F3941" s="65">
        <v>15</v>
      </c>
      <c r="G3941" s="65" t="s">
        <v>731</v>
      </c>
      <c r="H3941" s="65" t="s">
        <v>3924</v>
      </c>
      <c r="J3941" s="65" t="s">
        <v>3792</v>
      </c>
      <c r="M3941" s="188">
        <v>864</v>
      </c>
      <c r="P3941" s="6" t="s">
        <v>3927</v>
      </c>
      <c r="R3941" s="260" t="s">
        <v>2953</v>
      </c>
      <c r="S3941" s="260" t="s">
        <v>2953</v>
      </c>
      <c r="Y3941" s="6" t="s">
        <v>2953</v>
      </c>
    </row>
    <row r="3942" spans="2:25">
      <c r="B3942" s="451">
        <v>6276</v>
      </c>
      <c r="C3942" s="199"/>
      <c r="D3942" s="419" t="e">
        <v>#N/A</v>
      </c>
      <c r="E3942" s="6" t="s">
        <v>6615</v>
      </c>
      <c r="F3942" s="65">
        <v>15</v>
      </c>
      <c r="G3942" s="65" t="s">
        <v>731</v>
      </c>
      <c r="H3942" s="65" t="s">
        <v>3924</v>
      </c>
      <c r="J3942" s="65" t="s">
        <v>3792</v>
      </c>
      <c r="M3942" s="188">
        <v>864</v>
      </c>
      <c r="P3942" s="6" t="s">
        <v>3927</v>
      </c>
      <c r="R3942" s="260" t="s">
        <v>2953</v>
      </c>
      <c r="S3942" s="260" t="s">
        <v>2953</v>
      </c>
      <c r="Y3942" s="6" t="s">
        <v>2953</v>
      </c>
    </row>
    <row r="3943" spans="2:25">
      <c r="B3943" s="451">
        <v>6277</v>
      </c>
      <c r="C3943" s="199"/>
      <c r="D3943" s="419" t="e">
        <v>#N/A</v>
      </c>
      <c r="E3943" s="6" t="s">
        <v>6616</v>
      </c>
      <c r="F3943" s="65">
        <v>15</v>
      </c>
      <c r="G3943" s="65" t="s">
        <v>731</v>
      </c>
      <c r="H3943" s="65" t="s">
        <v>3924</v>
      </c>
      <c r="J3943" s="65" t="s">
        <v>3792</v>
      </c>
      <c r="M3943" s="188">
        <v>864</v>
      </c>
      <c r="P3943" s="6" t="s">
        <v>3927</v>
      </c>
      <c r="R3943" s="260" t="s">
        <v>2953</v>
      </c>
      <c r="S3943" s="260" t="s">
        <v>2953</v>
      </c>
      <c r="Y3943" s="6" t="s">
        <v>2953</v>
      </c>
    </row>
    <row r="3944" spans="2:25">
      <c r="B3944" s="451">
        <v>6278</v>
      </c>
      <c r="C3944" s="199"/>
      <c r="D3944" s="419" t="e">
        <v>#N/A</v>
      </c>
      <c r="E3944" s="6" t="s">
        <v>6617</v>
      </c>
      <c r="F3944" s="65">
        <v>15</v>
      </c>
      <c r="G3944" s="65" t="s">
        <v>731</v>
      </c>
      <c r="H3944" s="65" t="s">
        <v>3924</v>
      </c>
      <c r="J3944" s="65" t="s">
        <v>3792</v>
      </c>
      <c r="M3944" s="188">
        <v>864</v>
      </c>
      <c r="P3944" s="6" t="s">
        <v>3927</v>
      </c>
      <c r="R3944" s="260" t="s">
        <v>2953</v>
      </c>
      <c r="S3944" s="260" t="s">
        <v>2953</v>
      </c>
      <c r="Y3944" s="6" t="s">
        <v>2953</v>
      </c>
    </row>
    <row r="3945" spans="2:25">
      <c r="B3945" s="451">
        <v>6279</v>
      </c>
      <c r="C3945" s="199"/>
      <c r="D3945" s="419" t="e">
        <v>#N/A</v>
      </c>
      <c r="E3945" s="6" t="s">
        <v>6618</v>
      </c>
      <c r="F3945" s="65">
        <v>15</v>
      </c>
      <c r="G3945" s="65" t="s">
        <v>731</v>
      </c>
      <c r="H3945" s="65" t="s">
        <v>3924</v>
      </c>
      <c r="J3945" s="65" t="s">
        <v>3792</v>
      </c>
      <c r="M3945" s="188">
        <v>864</v>
      </c>
      <c r="P3945" s="6" t="s">
        <v>3927</v>
      </c>
      <c r="R3945" s="260" t="s">
        <v>2953</v>
      </c>
      <c r="S3945" s="260" t="s">
        <v>2953</v>
      </c>
      <c r="Y3945" s="6" t="s">
        <v>2953</v>
      </c>
    </row>
    <row r="3946" spans="2:25">
      <c r="B3946" s="451">
        <v>6280</v>
      </c>
      <c r="C3946" s="199"/>
      <c r="D3946" s="419" t="e">
        <v>#N/A</v>
      </c>
      <c r="E3946" s="6" t="s">
        <v>6619</v>
      </c>
      <c r="F3946" s="65">
        <v>15</v>
      </c>
      <c r="G3946" s="65" t="s">
        <v>731</v>
      </c>
      <c r="H3946" s="65" t="s">
        <v>3924</v>
      </c>
      <c r="J3946" s="65" t="s">
        <v>3792</v>
      </c>
      <c r="M3946" s="188">
        <v>864</v>
      </c>
      <c r="P3946" s="6" t="s">
        <v>3927</v>
      </c>
      <c r="R3946" s="260" t="s">
        <v>2953</v>
      </c>
      <c r="S3946" s="260" t="s">
        <v>2953</v>
      </c>
      <c r="Y3946" s="6" t="s">
        <v>2953</v>
      </c>
    </row>
    <row r="3947" spans="2:25">
      <c r="B3947" s="451">
        <v>6281</v>
      </c>
      <c r="C3947" s="199"/>
      <c r="D3947" s="419" t="e">
        <v>#N/A</v>
      </c>
      <c r="E3947" s="6" t="s">
        <v>6620</v>
      </c>
      <c r="F3947" s="65">
        <v>15</v>
      </c>
      <c r="G3947" s="65" t="s">
        <v>731</v>
      </c>
      <c r="H3947" s="65" t="s">
        <v>3924</v>
      </c>
      <c r="J3947" s="65" t="s">
        <v>3792</v>
      </c>
      <c r="M3947" s="188">
        <v>864</v>
      </c>
      <c r="P3947" s="6" t="s">
        <v>3927</v>
      </c>
      <c r="R3947" s="260" t="s">
        <v>2953</v>
      </c>
      <c r="S3947" s="260" t="s">
        <v>2953</v>
      </c>
      <c r="Y3947" s="6" t="s">
        <v>2953</v>
      </c>
    </row>
    <row r="3948" spans="2:25">
      <c r="B3948" s="451">
        <v>6282</v>
      </c>
      <c r="C3948" s="199"/>
      <c r="D3948" s="419" t="e">
        <v>#N/A</v>
      </c>
      <c r="E3948" s="6" t="s">
        <v>6621</v>
      </c>
      <c r="F3948" s="65">
        <v>15</v>
      </c>
      <c r="G3948" s="65" t="s">
        <v>731</v>
      </c>
      <c r="H3948" s="65" t="s">
        <v>3924</v>
      </c>
      <c r="J3948" s="65" t="s">
        <v>3792</v>
      </c>
      <c r="M3948" s="188">
        <v>864</v>
      </c>
      <c r="P3948" s="6" t="s">
        <v>3927</v>
      </c>
      <c r="R3948" s="260" t="s">
        <v>2953</v>
      </c>
      <c r="S3948" s="260" t="s">
        <v>2953</v>
      </c>
      <c r="Y3948" s="6" t="s">
        <v>2953</v>
      </c>
    </row>
    <row r="3949" spans="2:25">
      <c r="B3949" s="451">
        <v>6283</v>
      </c>
      <c r="C3949" s="199"/>
      <c r="D3949" s="419" t="e">
        <v>#N/A</v>
      </c>
      <c r="E3949" s="6" t="s">
        <v>6622</v>
      </c>
      <c r="F3949" s="65">
        <v>15</v>
      </c>
      <c r="G3949" s="65" t="s">
        <v>731</v>
      </c>
      <c r="H3949" s="65" t="s">
        <v>3924</v>
      </c>
      <c r="J3949" s="65" t="s">
        <v>3792</v>
      </c>
      <c r="M3949" s="188">
        <v>864</v>
      </c>
      <c r="P3949" s="6" t="s">
        <v>3927</v>
      </c>
      <c r="R3949" s="260" t="s">
        <v>2953</v>
      </c>
      <c r="S3949" s="260" t="s">
        <v>2953</v>
      </c>
      <c r="Y3949" s="6" t="s">
        <v>2953</v>
      </c>
    </row>
    <row r="3950" spans="2:25">
      <c r="B3950" s="451">
        <v>6284</v>
      </c>
      <c r="C3950" s="199"/>
      <c r="D3950" s="419" t="e">
        <v>#N/A</v>
      </c>
      <c r="E3950" s="6" t="s">
        <v>6623</v>
      </c>
      <c r="F3950" s="65">
        <v>15</v>
      </c>
      <c r="G3950" s="65" t="s">
        <v>731</v>
      </c>
      <c r="H3950" s="65" t="s">
        <v>3924</v>
      </c>
      <c r="J3950" s="65" t="s">
        <v>3792</v>
      </c>
      <c r="M3950" s="188">
        <v>864</v>
      </c>
      <c r="P3950" s="6" t="s">
        <v>3927</v>
      </c>
      <c r="R3950" s="260" t="s">
        <v>2953</v>
      </c>
      <c r="S3950" s="260" t="s">
        <v>2953</v>
      </c>
      <c r="Y3950" s="6" t="s">
        <v>2953</v>
      </c>
    </row>
    <row r="3951" spans="2:25">
      <c r="B3951" s="451">
        <v>6285</v>
      </c>
      <c r="C3951" s="199"/>
      <c r="D3951" s="419" t="e">
        <v>#N/A</v>
      </c>
      <c r="E3951" s="6" t="s">
        <v>6624</v>
      </c>
      <c r="F3951" s="65">
        <v>15</v>
      </c>
      <c r="G3951" s="65" t="s">
        <v>731</v>
      </c>
      <c r="H3951" s="65" t="s">
        <v>3924</v>
      </c>
      <c r="J3951" s="65" t="s">
        <v>3792</v>
      </c>
      <c r="M3951" s="188">
        <v>864</v>
      </c>
      <c r="P3951" s="6" t="s">
        <v>3927</v>
      </c>
      <c r="R3951" s="260" t="s">
        <v>2953</v>
      </c>
      <c r="S3951" s="260" t="s">
        <v>2953</v>
      </c>
      <c r="Y3951" s="6" t="s">
        <v>2953</v>
      </c>
    </row>
    <row r="3952" spans="2:25">
      <c r="B3952" s="451">
        <v>6286</v>
      </c>
      <c r="C3952" s="199"/>
      <c r="D3952" s="419" t="e">
        <v>#N/A</v>
      </c>
      <c r="E3952" s="6" t="s">
        <v>6625</v>
      </c>
      <c r="F3952" s="65">
        <v>15</v>
      </c>
      <c r="G3952" s="65" t="s">
        <v>731</v>
      </c>
      <c r="H3952" s="65" t="s">
        <v>3924</v>
      </c>
      <c r="J3952" s="65" t="s">
        <v>3792</v>
      </c>
      <c r="M3952" s="188">
        <v>864</v>
      </c>
      <c r="P3952" s="6" t="s">
        <v>3927</v>
      </c>
      <c r="R3952" s="260" t="s">
        <v>2953</v>
      </c>
      <c r="S3952" s="260" t="s">
        <v>2953</v>
      </c>
      <c r="Y3952" s="6" t="s">
        <v>2953</v>
      </c>
    </row>
    <row r="3953" spans="1:25">
      <c r="B3953" s="451">
        <v>6287</v>
      </c>
      <c r="C3953" s="199"/>
      <c r="D3953" s="419" t="e">
        <v>#N/A</v>
      </c>
      <c r="E3953" s="6" t="s">
        <v>6626</v>
      </c>
      <c r="F3953" s="65">
        <v>15</v>
      </c>
      <c r="G3953" s="65" t="s">
        <v>731</v>
      </c>
      <c r="H3953" s="65" t="s">
        <v>3924</v>
      </c>
      <c r="J3953" s="65" t="s">
        <v>3792</v>
      </c>
      <c r="M3953" s="188">
        <v>864</v>
      </c>
      <c r="P3953" s="6" t="s">
        <v>3927</v>
      </c>
      <c r="R3953" s="260" t="s">
        <v>2953</v>
      </c>
      <c r="S3953" s="260" t="s">
        <v>2953</v>
      </c>
      <c r="Y3953" s="6" t="s">
        <v>2953</v>
      </c>
    </row>
    <row r="3954" spans="1:25">
      <c r="B3954" s="451">
        <v>6288</v>
      </c>
      <c r="C3954" s="199"/>
      <c r="D3954" s="419" t="e">
        <v>#N/A</v>
      </c>
      <c r="E3954" s="6" t="s">
        <v>6627</v>
      </c>
      <c r="F3954" s="65">
        <v>15</v>
      </c>
      <c r="G3954" s="65" t="s">
        <v>731</v>
      </c>
      <c r="H3954" s="65" t="s">
        <v>3924</v>
      </c>
      <c r="J3954" s="65" t="s">
        <v>3792</v>
      </c>
      <c r="M3954" s="188">
        <v>864</v>
      </c>
      <c r="P3954" s="6" t="s">
        <v>3927</v>
      </c>
      <c r="R3954" s="260" t="s">
        <v>2953</v>
      </c>
      <c r="S3954" s="260" t="s">
        <v>2953</v>
      </c>
      <c r="Y3954" s="6" t="s">
        <v>2953</v>
      </c>
    </row>
    <row r="3955" spans="1:25">
      <c r="B3955" s="451">
        <v>6289</v>
      </c>
      <c r="C3955" s="199"/>
      <c r="D3955" s="419" t="e">
        <v>#N/A</v>
      </c>
      <c r="E3955" s="6" t="s">
        <v>6628</v>
      </c>
      <c r="F3955" s="65">
        <v>15</v>
      </c>
      <c r="G3955" s="65" t="s">
        <v>731</v>
      </c>
      <c r="H3955" s="65" t="s">
        <v>3924</v>
      </c>
      <c r="J3955" s="65" t="s">
        <v>3792</v>
      </c>
      <c r="M3955" s="188">
        <v>864</v>
      </c>
      <c r="P3955" s="6" t="s">
        <v>3927</v>
      </c>
      <c r="R3955" s="260" t="s">
        <v>2953</v>
      </c>
      <c r="S3955" s="260" t="s">
        <v>2953</v>
      </c>
      <c r="Y3955" s="6" t="s">
        <v>2953</v>
      </c>
    </row>
    <row r="3956" spans="1:25" s="227" customFormat="1">
      <c r="A3956" s="226"/>
      <c r="B3956" s="449">
        <v>6290</v>
      </c>
      <c r="C3956" s="417"/>
      <c r="D3956" s="418">
        <v>5272</v>
      </c>
      <c r="E3956" s="230" t="s">
        <v>6629</v>
      </c>
      <c r="F3956" s="227">
        <v>16</v>
      </c>
      <c r="G3956" s="227" t="s">
        <v>732</v>
      </c>
      <c r="H3956" s="227" t="s">
        <v>3924</v>
      </c>
      <c r="J3956" s="227" t="s">
        <v>5938</v>
      </c>
      <c r="M3956" s="235">
        <v>895</v>
      </c>
      <c r="P3956" s="455"/>
      <c r="R3956" s="260" t="s">
        <v>2953</v>
      </c>
      <c r="S3956" s="260" t="s">
        <v>4020</v>
      </c>
      <c r="Y3956" s="6" t="s">
        <v>2953</v>
      </c>
    </row>
    <row r="3957" spans="1:25">
      <c r="B3957" s="451">
        <v>6291</v>
      </c>
      <c r="C3957" s="199"/>
      <c r="D3957" s="419">
        <v>5273</v>
      </c>
      <c r="E3957" s="6" t="s">
        <v>6630</v>
      </c>
      <c r="F3957" s="65">
        <v>16</v>
      </c>
      <c r="G3957" s="65" t="s">
        <v>732</v>
      </c>
      <c r="H3957" s="65" t="s">
        <v>3924</v>
      </c>
      <c r="J3957" s="65" t="s">
        <v>3792</v>
      </c>
      <c r="M3957" s="188">
        <v>896</v>
      </c>
      <c r="P3957" s="6" t="s">
        <v>4024</v>
      </c>
      <c r="R3957" s="260" t="s">
        <v>2953</v>
      </c>
      <c r="S3957" s="260" t="s">
        <v>4020</v>
      </c>
      <c r="Y3957" s="6" t="s">
        <v>2953</v>
      </c>
    </row>
    <row r="3958" spans="1:25">
      <c r="B3958" s="451">
        <v>6292</v>
      </c>
      <c r="C3958" s="199"/>
      <c r="D3958" s="419">
        <v>5274</v>
      </c>
      <c r="E3958" s="6" t="s">
        <v>6631</v>
      </c>
      <c r="F3958" s="65">
        <v>16</v>
      </c>
      <c r="G3958" s="65" t="s">
        <v>732</v>
      </c>
      <c r="H3958" s="65" t="s">
        <v>3924</v>
      </c>
      <c r="J3958" s="65" t="s">
        <v>3792</v>
      </c>
      <c r="M3958" s="188">
        <v>896</v>
      </c>
      <c r="P3958" s="6" t="s">
        <v>4024</v>
      </c>
      <c r="R3958" s="260" t="s">
        <v>2953</v>
      </c>
      <c r="S3958" s="260" t="s">
        <v>4020</v>
      </c>
      <c r="Y3958" s="6" t="s">
        <v>2953</v>
      </c>
    </row>
    <row r="3959" spans="1:25">
      <c r="B3959" s="449">
        <v>6293</v>
      </c>
      <c r="C3959" s="417"/>
      <c r="D3959" s="418">
        <v>5275</v>
      </c>
      <c r="E3959" s="6" t="s">
        <v>6632</v>
      </c>
      <c r="F3959" s="65">
        <v>16</v>
      </c>
      <c r="G3959" s="65" t="s">
        <v>732</v>
      </c>
      <c r="H3959" s="65" t="s">
        <v>3924</v>
      </c>
      <c r="J3959" s="65" t="s">
        <v>3792</v>
      </c>
      <c r="M3959" s="188">
        <v>896</v>
      </c>
      <c r="P3959" s="6" t="s">
        <v>4024</v>
      </c>
      <c r="R3959" s="260" t="s">
        <v>2953</v>
      </c>
      <c r="S3959" s="260" t="s">
        <v>4020</v>
      </c>
      <c r="Y3959" s="6" t="s">
        <v>2953</v>
      </c>
    </row>
    <row r="3960" spans="1:25">
      <c r="B3960" s="451">
        <v>6294</v>
      </c>
      <c r="C3960" s="199"/>
      <c r="D3960" s="419">
        <v>5276</v>
      </c>
      <c r="E3960" s="6" t="s">
        <v>6633</v>
      </c>
      <c r="F3960" s="65">
        <v>16</v>
      </c>
      <c r="G3960" s="65" t="s">
        <v>732</v>
      </c>
      <c r="H3960" s="65" t="s">
        <v>3924</v>
      </c>
      <c r="J3960" s="65" t="s">
        <v>3792</v>
      </c>
      <c r="M3960" s="188">
        <v>896</v>
      </c>
      <c r="P3960" s="6" t="s">
        <v>4024</v>
      </c>
      <c r="R3960" s="260" t="s">
        <v>2953</v>
      </c>
      <c r="S3960" s="260" t="s">
        <v>4020</v>
      </c>
      <c r="Y3960" s="6" t="s">
        <v>2953</v>
      </c>
    </row>
    <row r="3961" spans="1:25">
      <c r="B3961" s="451">
        <v>6295</v>
      </c>
      <c r="C3961" s="199"/>
      <c r="D3961" s="419">
        <v>5277</v>
      </c>
      <c r="E3961" s="6" t="s">
        <v>6634</v>
      </c>
      <c r="F3961" s="65">
        <v>16</v>
      </c>
      <c r="G3961" s="65" t="s">
        <v>732</v>
      </c>
      <c r="H3961" s="65" t="s">
        <v>3924</v>
      </c>
      <c r="J3961" s="65" t="s">
        <v>3792</v>
      </c>
      <c r="M3961" s="188">
        <v>896</v>
      </c>
      <c r="P3961" s="6" t="s">
        <v>4024</v>
      </c>
      <c r="R3961" s="260" t="s">
        <v>2953</v>
      </c>
      <c r="S3961" s="260" t="s">
        <v>4020</v>
      </c>
      <c r="Y3961" s="6" t="s">
        <v>2953</v>
      </c>
    </row>
    <row r="3962" spans="1:25">
      <c r="B3962" s="449">
        <v>6296</v>
      </c>
      <c r="C3962" s="417"/>
      <c r="D3962" s="418">
        <v>5278</v>
      </c>
      <c r="E3962" s="6" t="s">
        <v>6635</v>
      </c>
      <c r="F3962" s="65">
        <v>16</v>
      </c>
      <c r="G3962" s="65" t="s">
        <v>732</v>
      </c>
      <c r="H3962" s="65" t="s">
        <v>3924</v>
      </c>
      <c r="J3962" s="65" t="s">
        <v>3792</v>
      </c>
      <c r="M3962" s="188">
        <v>896</v>
      </c>
      <c r="P3962" s="6" t="s">
        <v>4024</v>
      </c>
      <c r="R3962" s="260" t="s">
        <v>2953</v>
      </c>
      <c r="S3962" s="260" t="s">
        <v>4020</v>
      </c>
      <c r="Y3962" s="6" t="s">
        <v>2953</v>
      </c>
    </row>
    <row r="3963" spans="1:25">
      <c r="B3963" s="451">
        <v>6297</v>
      </c>
      <c r="C3963" s="199"/>
      <c r="D3963" s="419">
        <v>5279</v>
      </c>
      <c r="E3963" s="6" t="s">
        <v>6636</v>
      </c>
      <c r="F3963" s="65">
        <v>16</v>
      </c>
      <c r="G3963" s="65" t="s">
        <v>732</v>
      </c>
      <c r="H3963" s="65" t="s">
        <v>3924</v>
      </c>
      <c r="J3963" s="65" t="s">
        <v>3792</v>
      </c>
      <c r="M3963" s="188">
        <v>896</v>
      </c>
      <c r="P3963" s="6" t="s">
        <v>4024</v>
      </c>
      <c r="R3963" s="260" t="s">
        <v>2953</v>
      </c>
      <c r="S3963" s="260" t="s">
        <v>4020</v>
      </c>
      <c r="Y3963" s="6" t="s">
        <v>2953</v>
      </c>
    </row>
    <row r="3964" spans="1:25">
      <c r="B3964" s="451">
        <v>6298</v>
      </c>
      <c r="C3964" s="199"/>
      <c r="D3964" s="419">
        <v>5280</v>
      </c>
      <c r="E3964" s="6" t="s">
        <v>6637</v>
      </c>
      <c r="F3964" s="65">
        <v>16</v>
      </c>
      <c r="G3964" s="65" t="s">
        <v>732</v>
      </c>
      <c r="H3964" s="65" t="s">
        <v>3924</v>
      </c>
      <c r="J3964" s="65" t="s">
        <v>3792</v>
      </c>
      <c r="M3964" s="188">
        <v>896</v>
      </c>
      <c r="P3964" s="6" t="s">
        <v>4024</v>
      </c>
      <c r="R3964" s="260" t="s">
        <v>2953</v>
      </c>
      <c r="S3964" s="260" t="s">
        <v>4020</v>
      </c>
      <c r="Y3964" s="6" t="s">
        <v>2953</v>
      </c>
    </row>
    <row r="3965" spans="1:25">
      <c r="B3965" s="449">
        <v>6299</v>
      </c>
      <c r="C3965" s="417"/>
      <c r="D3965" s="418">
        <v>5298</v>
      </c>
      <c r="E3965" s="194" t="s">
        <v>6638</v>
      </c>
      <c r="F3965" s="65">
        <v>16</v>
      </c>
      <c r="G3965" s="65" t="s">
        <v>732</v>
      </c>
      <c r="H3965" s="65" t="s">
        <v>3924</v>
      </c>
      <c r="J3965" s="65" t="s">
        <v>3792</v>
      </c>
      <c r="M3965" s="188">
        <v>904</v>
      </c>
      <c r="R3965" s="260" t="s">
        <v>2953</v>
      </c>
      <c r="S3965" s="260" t="s">
        <v>2953</v>
      </c>
      <c r="X3965" s="65" t="s">
        <v>6639</v>
      </c>
      <c r="Y3965" s="6" t="s">
        <v>2953</v>
      </c>
    </row>
    <row r="3966" spans="1:25">
      <c r="B3966" s="451">
        <v>6300</v>
      </c>
      <c r="C3966" s="199"/>
      <c r="D3966" s="419">
        <v>5300</v>
      </c>
      <c r="E3966" s="6" t="s">
        <v>6640</v>
      </c>
      <c r="F3966" s="65">
        <v>16</v>
      </c>
      <c r="G3966" s="65" t="s">
        <v>732</v>
      </c>
      <c r="H3966" s="65" t="s">
        <v>3924</v>
      </c>
      <c r="J3966" s="65" t="s">
        <v>3792</v>
      </c>
      <c r="M3966" s="188">
        <v>904</v>
      </c>
      <c r="R3966" s="260" t="s">
        <v>2953</v>
      </c>
      <c r="S3966" s="260" t="s">
        <v>2953</v>
      </c>
      <c r="X3966" s="65" t="s">
        <v>6639</v>
      </c>
      <c r="Y3966" s="6" t="s">
        <v>2953</v>
      </c>
    </row>
    <row r="3967" spans="1:25">
      <c r="B3967" s="451">
        <v>6301</v>
      </c>
      <c r="C3967" s="199"/>
      <c r="D3967" s="419">
        <v>5301</v>
      </c>
      <c r="E3967" s="6" t="s">
        <v>6641</v>
      </c>
      <c r="F3967" s="65">
        <v>16</v>
      </c>
      <c r="G3967" s="65" t="s">
        <v>732</v>
      </c>
      <c r="H3967" s="65" t="s">
        <v>3924</v>
      </c>
      <c r="J3967" s="65" t="s">
        <v>3792</v>
      </c>
      <c r="M3967" s="188">
        <v>904</v>
      </c>
      <c r="R3967" s="260" t="s">
        <v>2953</v>
      </c>
      <c r="S3967" s="260" t="s">
        <v>2953</v>
      </c>
      <c r="X3967" s="65" t="s">
        <v>6639</v>
      </c>
      <c r="Y3967" s="6" t="s">
        <v>2953</v>
      </c>
    </row>
    <row r="3968" spans="1:25">
      <c r="B3968" s="449">
        <v>6302</v>
      </c>
      <c r="C3968" s="417"/>
      <c r="D3968" s="418">
        <v>5303</v>
      </c>
      <c r="E3968" s="6" t="s">
        <v>6642</v>
      </c>
      <c r="F3968" s="65">
        <v>16</v>
      </c>
      <c r="G3968" s="65" t="s">
        <v>732</v>
      </c>
      <c r="H3968" s="65" t="s">
        <v>3924</v>
      </c>
      <c r="J3968" s="65" t="s">
        <v>3792</v>
      </c>
      <c r="M3968" s="188">
        <v>904</v>
      </c>
      <c r="R3968" s="260" t="s">
        <v>2953</v>
      </c>
      <c r="S3968" s="260" t="s">
        <v>2953</v>
      </c>
      <c r="X3968" s="65" t="s">
        <v>6639</v>
      </c>
      <c r="Y3968" s="6" t="s">
        <v>2953</v>
      </c>
    </row>
    <row r="3969" spans="2:25">
      <c r="B3969" s="451">
        <v>6303</v>
      </c>
      <c r="C3969" s="199"/>
      <c r="D3969" s="419">
        <v>5306</v>
      </c>
      <c r="E3969" s="6" t="s">
        <v>6643</v>
      </c>
      <c r="F3969" s="65">
        <v>16</v>
      </c>
      <c r="G3969" s="65" t="s">
        <v>732</v>
      </c>
      <c r="H3969" s="65" t="s">
        <v>3924</v>
      </c>
      <c r="J3969" s="65" t="s">
        <v>3792</v>
      </c>
      <c r="M3969" s="188">
        <v>904</v>
      </c>
      <c r="R3969" s="260" t="s">
        <v>2953</v>
      </c>
      <c r="S3969" s="260" t="s">
        <v>2953</v>
      </c>
      <c r="X3969" s="65" t="s">
        <v>6639</v>
      </c>
      <c r="Y3969" s="6" t="s">
        <v>2953</v>
      </c>
    </row>
    <row r="3970" spans="2:25">
      <c r="B3970" s="451">
        <v>6304</v>
      </c>
      <c r="C3970" s="199"/>
      <c r="D3970" s="419">
        <v>5307</v>
      </c>
      <c r="E3970" s="6" t="s">
        <v>6644</v>
      </c>
      <c r="F3970" s="65">
        <v>16</v>
      </c>
      <c r="G3970" s="65" t="s">
        <v>732</v>
      </c>
      <c r="H3970" s="65" t="s">
        <v>3924</v>
      </c>
      <c r="J3970" s="65" t="s">
        <v>3792</v>
      </c>
      <c r="M3970" s="188">
        <v>904</v>
      </c>
      <c r="R3970" s="260" t="s">
        <v>2953</v>
      </c>
      <c r="S3970" s="260" t="s">
        <v>2953</v>
      </c>
      <c r="X3970" s="65" t="s">
        <v>6639</v>
      </c>
      <c r="Y3970" s="6" t="s">
        <v>2953</v>
      </c>
    </row>
    <row r="3971" spans="2:25">
      <c r="B3971" s="449">
        <v>6305</v>
      </c>
      <c r="C3971" s="417"/>
      <c r="D3971" s="418">
        <v>5308</v>
      </c>
      <c r="E3971" s="6" t="s">
        <v>6645</v>
      </c>
      <c r="F3971" s="65">
        <v>16</v>
      </c>
      <c r="G3971" s="65" t="s">
        <v>732</v>
      </c>
      <c r="H3971" s="65" t="s">
        <v>3924</v>
      </c>
      <c r="J3971" s="65" t="s">
        <v>3792</v>
      </c>
      <c r="M3971" s="188">
        <v>904</v>
      </c>
      <c r="R3971" s="260" t="s">
        <v>2953</v>
      </c>
      <c r="S3971" s="260" t="s">
        <v>2953</v>
      </c>
      <c r="X3971" s="65" t="s">
        <v>6639</v>
      </c>
      <c r="Y3971" s="6" t="s">
        <v>2953</v>
      </c>
    </row>
    <row r="3972" spans="2:25">
      <c r="B3972" s="451">
        <v>6306</v>
      </c>
      <c r="C3972" s="199"/>
      <c r="D3972" s="419">
        <v>5309</v>
      </c>
      <c r="E3972" s="6" t="s">
        <v>6646</v>
      </c>
      <c r="F3972" s="65">
        <v>16</v>
      </c>
      <c r="G3972" s="65" t="s">
        <v>732</v>
      </c>
      <c r="H3972" s="65" t="s">
        <v>3924</v>
      </c>
      <c r="J3972" s="65" t="s">
        <v>3792</v>
      </c>
      <c r="M3972" s="188">
        <v>904</v>
      </c>
      <c r="R3972" s="260" t="s">
        <v>2953</v>
      </c>
      <c r="S3972" s="260" t="s">
        <v>2953</v>
      </c>
      <c r="X3972" s="65" t="s">
        <v>6639</v>
      </c>
      <c r="Y3972" s="6" t="s">
        <v>2953</v>
      </c>
    </row>
    <row r="3973" spans="2:25">
      <c r="B3973" s="451">
        <v>6307</v>
      </c>
      <c r="C3973" s="199"/>
      <c r="D3973" s="419">
        <v>5310</v>
      </c>
      <c r="E3973" s="6" t="s">
        <v>6647</v>
      </c>
      <c r="F3973" s="65">
        <v>16</v>
      </c>
      <c r="G3973" s="65" t="s">
        <v>732</v>
      </c>
      <c r="H3973" s="65" t="s">
        <v>3924</v>
      </c>
      <c r="J3973" s="65" t="s">
        <v>3792</v>
      </c>
      <c r="M3973" s="188">
        <v>904</v>
      </c>
      <c r="R3973" s="260" t="s">
        <v>2953</v>
      </c>
      <c r="S3973" s="260" t="s">
        <v>2953</v>
      </c>
      <c r="X3973" s="65" t="s">
        <v>6639</v>
      </c>
      <c r="Y3973" s="6" t="s">
        <v>2953</v>
      </c>
    </row>
    <row r="3974" spans="2:25">
      <c r="B3974" s="449">
        <v>6308</v>
      </c>
      <c r="C3974" s="417"/>
      <c r="D3974" s="418">
        <v>5311</v>
      </c>
      <c r="E3974" s="6" t="s">
        <v>6648</v>
      </c>
      <c r="F3974" s="65">
        <v>16</v>
      </c>
      <c r="G3974" s="65" t="s">
        <v>732</v>
      </c>
      <c r="H3974" s="65" t="s">
        <v>3924</v>
      </c>
      <c r="J3974" s="65" t="s">
        <v>3792</v>
      </c>
      <c r="M3974" s="188">
        <v>904</v>
      </c>
      <c r="R3974" s="260" t="s">
        <v>2953</v>
      </c>
      <c r="S3974" s="260" t="s">
        <v>2953</v>
      </c>
      <c r="X3974" s="65" t="s">
        <v>6639</v>
      </c>
      <c r="Y3974" s="6" t="s">
        <v>2953</v>
      </c>
    </row>
    <row r="3975" spans="2:25">
      <c r="B3975" s="451">
        <v>6309</v>
      </c>
      <c r="C3975" s="199"/>
      <c r="D3975" s="419">
        <v>5313</v>
      </c>
      <c r="E3975" s="6" t="s">
        <v>6649</v>
      </c>
      <c r="F3975" s="65">
        <v>16</v>
      </c>
      <c r="G3975" s="65" t="s">
        <v>732</v>
      </c>
      <c r="H3975" s="65" t="s">
        <v>3791</v>
      </c>
      <c r="J3975" s="65" t="s">
        <v>3792</v>
      </c>
      <c r="M3975" s="188">
        <v>906</v>
      </c>
      <c r="P3975" s="6" t="s">
        <v>6650</v>
      </c>
      <c r="R3975" s="260" t="s">
        <v>4052</v>
      </c>
      <c r="S3975" s="260" t="s">
        <v>4059</v>
      </c>
      <c r="Y3975" s="6" t="s">
        <v>2953</v>
      </c>
    </row>
    <row r="3976" spans="2:25">
      <c r="B3976" s="451">
        <v>6310</v>
      </c>
      <c r="C3976" s="199"/>
      <c r="D3976" s="419">
        <v>5314</v>
      </c>
      <c r="E3976" s="6" t="s">
        <v>6651</v>
      </c>
      <c r="F3976" s="65">
        <v>16</v>
      </c>
      <c r="G3976" s="65" t="s">
        <v>732</v>
      </c>
      <c r="H3976" s="65" t="s">
        <v>3791</v>
      </c>
      <c r="J3976" s="65" t="s">
        <v>3792</v>
      </c>
      <c r="M3976" s="188">
        <v>906</v>
      </c>
      <c r="P3976" s="6" t="s">
        <v>6650</v>
      </c>
      <c r="R3976" s="260" t="s">
        <v>4052</v>
      </c>
      <c r="S3976" s="260" t="s">
        <v>4059</v>
      </c>
      <c r="Y3976" s="6" t="s">
        <v>2953</v>
      </c>
    </row>
    <row r="3977" spans="2:25">
      <c r="B3977" s="449">
        <v>6311</v>
      </c>
      <c r="C3977" s="417"/>
      <c r="D3977" s="418">
        <v>5315</v>
      </c>
      <c r="E3977" s="6" t="s">
        <v>6652</v>
      </c>
      <c r="F3977" s="65">
        <v>16</v>
      </c>
      <c r="G3977" s="65" t="s">
        <v>732</v>
      </c>
      <c r="H3977" s="65" t="s">
        <v>3791</v>
      </c>
      <c r="J3977" s="65" t="s">
        <v>3792</v>
      </c>
      <c r="M3977" s="188">
        <v>906</v>
      </c>
      <c r="P3977" s="6" t="s">
        <v>6650</v>
      </c>
      <c r="R3977" s="260" t="s">
        <v>4052</v>
      </c>
      <c r="S3977" s="260" t="s">
        <v>4059</v>
      </c>
      <c r="Y3977" s="6" t="s">
        <v>2953</v>
      </c>
    </row>
    <row r="3978" spans="2:25">
      <c r="B3978" s="451">
        <v>6312</v>
      </c>
      <c r="C3978" s="199"/>
      <c r="D3978" s="419">
        <v>5316</v>
      </c>
      <c r="E3978" s="6" t="s">
        <v>6653</v>
      </c>
      <c r="F3978" s="65">
        <v>16</v>
      </c>
      <c r="G3978" s="65" t="s">
        <v>732</v>
      </c>
      <c r="H3978" s="65" t="s">
        <v>3791</v>
      </c>
      <c r="J3978" s="65" t="s">
        <v>3792</v>
      </c>
      <c r="M3978" s="188">
        <v>906</v>
      </c>
      <c r="P3978" s="6" t="s">
        <v>6650</v>
      </c>
      <c r="R3978" s="260" t="s">
        <v>4052</v>
      </c>
      <c r="S3978" s="260" t="s">
        <v>4059</v>
      </c>
      <c r="Y3978" s="6" t="s">
        <v>2953</v>
      </c>
    </row>
    <row r="3979" spans="2:25">
      <c r="B3979" s="451">
        <v>6313</v>
      </c>
      <c r="C3979" s="199"/>
      <c r="D3979" s="419">
        <v>5317</v>
      </c>
      <c r="E3979" s="6" t="s">
        <v>6654</v>
      </c>
      <c r="F3979" s="65">
        <v>16</v>
      </c>
      <c r="G3979" s="65" t="s">
        <v>732</v>
      </c>
      <c r="H3979" s="65" t="s">
        <v>3791</v>
      </c>
      <c r="J3979" s="65" t="s">
        <v>3792</v>
      </c>
      <c r="M3979" s="188">
        <v>906</v>
      </c>
      <c r="P3979" s="6" t="s">
        <v>6650</v>
      </c>
      <c r="R3979" s="260" t="s">
        <v>4052</v>
      </c>
      <c r="S3979" s="260" t="s">
        <v>4059</v>
      </c>
      <c r="Y3979" s="6" t="s">
        <v>2953</v>
      </c>
    </row>
    <row r="3980" spans="2:25">
      <c r="B3980" s="449">
        <v>6314</v>
      </c>
      <c r="C3980" s="417"/>
      <c r="D3980" s="418">
        <v>5318</v>
      </c>
      <c r="E3980" s="6" t="s">
        <v>6655</v>
      </c>
      <c r="F3980" s="65">
        <v>16</v>
      </c>
      <c r="G3980" s="65" t="s">
        <v>732</v>
      </c>
      <c r="H3980" s="65" t="s">
        <v>3791</v>
      </c>
      <c r="J3980" s="65" t="s">
        <v>3792</v>
      </c>
      <c r="M3980" s="188">
        <v>906</v>
      </c>
      <c r="P3980" s="6" t="s">
        <v>6650</v>
      </c>
      <c r="R3980" s="260" t="s">
        <v>4052</v>
      </c>
      <c r="S3980" s="260" t="s">
        <v>4059</v>
      </c>
      <c r="Y3980" s="6" t="s">
        <v>2953</v>
      </c>
    </row>
    <row r="3981" spans="2:25">
      <c r="B3981" s="451">
        <v>6315</v>
      </c>
      <c r="C3981" s="199"/>
      <c r="D3981" s="419">
        <v>5319</v>
      </c>
      <c r="E3981" s="6" t="s">
        <v>6656</v>
      </c>
      <c r="F3981" s="65">
        <v>16</v>
      </c>
      <c r="G3981" s="65" t="s">
        <v>732</v>
      </c>
      <c r="H3981" s="65" t="s">
        <v>3791</v>
      </c>
      <c r="J3981" s="65" t="s">
        <v>3792</v>
      </c>
      <c r="M3981" s="188">
        <v>906</v>
      </c>
      <c r="P3981" s="6" t="s">
        <v>6650</v>
      </c>
      <c r="R3981" s="260" t="s">
        <v>4052</v>
      </c>
      <c r="S3981" s="260" t="s">
        <v>4059</v>
      </c>
      <c r="Y3981" s="6" t="s">
        <v>2953</v>
      </c>
    </row>
    <row r="3982" spans="2:25">
      <c r="B3982" s="451">
        <v>6316</v>
      </c>
      <c r="C3982" s="199"/>
      <c r="D3982" s="419">
        <v>5320</v>
      </c>
      <c r="E3982" s="6" t="s">
        <v>6657</v>
      </c>
      <c r="F3982" s="65">
        <v>16</v>
      </c>
      <c r="G3982" s="65" t="s">
        <v>732</v>
      </c>
      <c r="H3982" s="65" t="s">
        <v>3791</v>
      </c>
      <c r="J3982" s="65" t="s">
        <v>3792</v>
      </c>
      <c r="M3982" s="188">
        <v>906</v>
      </c>
      <c r="P3982" s="6" t="s">
        <v>6650</v>
      </c>
      <c r="R3982" s="260" t="s">
        <v>4052</v>
      </c>
      <c r="S3982" s="260" t="s">
        <v>4059</v>
      </c>
      <c r="Y3982" s="6" t="s">
        <v>2953</v>
      </c>
    </row>
    <row r="3983" spans="2:25">
      <c r="B3983" s="449">
        <v>6317</v>
      </c>
      <c r="C3983" s="417"/>
      <c r="D3983" s="418">
        <v>5321</v>
      </c>
      <c r="E3983" s="6" t="s">
        <v>6658</v>
      </c>
      <c r="F3983" s="65">
        <v>16</v>
      </c>
      <c r="G3983" s="65" t="s">
        <v>732</v>
      </c>
      <c r="H3983" s="65" t="s">
        <v>3791</v>
      </c>
      <c r="J3983" s="65" t="s">
        <v>3792</v>
      </c>
      <c r="M3983" s="188">
        <v>906</v>
      </c>
      <c r="P3983" s="6" t="s">
        <v>6650</v>
      </c>
      <c r="R3983" s="260" t="s">
        <v>4052</v>
      </c>
      <c r="S3983" s="260" t="s">
        <v>4059</v>
      </c>
      <c r="Y3983" s="6" t="s">
        <v>2953</v>
      </c>
    </row>
    <row r="3984" spans="2:25">
      <c r="B3984" s="451">
        <v>6318</v>
      </c>
      <c r="C3984" s="199"/>
      <c r="D3984" s="419">
        <v>5322</v>
      </c>
      <c r="E3984" s="6" t="s">
        <v>6659</v>
      </c>
      <c r="F3984" s="65">
        <v>16</v>
      </c>
      <c r="G3984" s="65" t="s">
        <v>732</v>
      </c>
      <c r="H3984" s="65" t="s">
        <v>3791</v>
      </c>
      <c r="J3984" s="65" t="s">
        <v>3792</v>
      </c>
      <c r="M3984" s="188">
        <v>906</v>
      </c>
      <c r="P3984" s="6" t="s">
        <v>6650</v>
      </c>
      <c r="R3984" s="260" t="s">
        <v>4052</v>
      </c>
      <c r="S3984" s="260" t="s">
        <v>4059</v>
      </c>
      <c r="Y3984" s="6" t="s">
        <v>2953</v>
      </c>
    </row>
    <row r="3985" spans="1:25" s="229" customFormat="1">
      <c r="A3985" s="228"/>
      <c r="B3985" s="449">
        <v>6319</v>
      </c>
      <c r="C3985" s="417"/>
      <c r="D3985" s="418">
        <v>4908</v>
      </c>
      <c r="E3985" s="229" t="s">
        <v>6660</v>
      </c>
      <c r="F3985" s="229">
        <v>17</v>
      </c>
      <c r="G3985" s="229" t="s">
        <v>734</v>
      </c>
      <c r="H3985" s="229" t="s">
        <v>3924</v>
      </c>
      <c r="J3985" s="229" t="s">
        <v>3792</v>
      </c>
      <c r="M3985" s="236">
        <v>927</v>
      </c>
      <c r="P3985" s="6" t="s">
        <v>6661</v>
      </c>
      <c r="R3985" s="260" t="s">
        <v>2953</v>
      </c>
      <c r="S3985" s="260" t="s">
        <v>2953</v>
      </c>
      <c r="Y3985" s="6" t="s">
        <v>2953</v>
      </c>
    </row>
    <row r="3986" spans="1:25">
      <c r="B3986" s="449">
        <v>6320</v>
      </c>
      <c r="C3986" s="417"/>
      <c r="D3986" s="418">
        <v>4910</v>
      </c>
      <c r="E3986" s="65" t="s">
        <v>6662</v>
      </c>
      <c r="F3986" s="65">
        <v>17</v>
      </c>
      <c r="G3986" s="14" t="s">
        <v>734</v>
      </c>
      <c r="H3986" s="65" t="s">
        <v>3924</v>
      </c>
      <c r="J3986" s="65" t="s">
        <v>3792</v>
      </c>
      <c r="M3986" s="188">
        <v>927</v>
      </c>
      <c r="P3986" s="6" t="s">
        <v>6661</v>
      </c>
      <c r="R3986" s="260" t="s">
        <v>2953</v>
      </c>
      <c r="S3986" s="260" t="s">
        <v>2953</v>
      </c>
      <c r="Y3986" s="6" t="s">
        <v>2953</v>
      </c>
    </row>
    <row r="3987" spans="1:25">
      <c r="B3987" s="449">
        <v>6321</v>
      </c>
      <c r="C3987" s="417"/>
      <c r="D3987" s="418">
        <v>4911</v>
      </c>
      <c r="E3987" s="6" t="s">
        <v>6663</v>
      </c>
      <c r="F3987" s="65">
        <v>17</v>
      </c>
      <c r="G3987" s="14" t="s">
        <v>734</v>
      </c>
      <c r="H3987" s="65" t="s">
        <v>3924</v>
      </c>
      <c r="J3987" s="65" t="s">
        <v>3792</v>
      </c>
      <c r="M3987" s="188">
        <v>927</v>
      </c>
      <c r="P3987" s="6" t="s">
        <v>6661</v>
      </c>
      <c r="R3987" s="260" t="s">
        <v>2953</v>
      </c>
      <c r="S3987" s="260" t="s">
        <v>2953</v>
      </c>
      <c r="Y3987" s="6" t="s">
        <v>2953</v>
      </c>
    </row>
    <row r="3988" spans="1:25">
      <c r="B3988" s="449">
        <v>6322</v>
      </c>
      <c r="C3988" s="417"/>
      <c r="D3988" s="418">
        <v>4913</v>
      </c>
      <c r="E3988" s="6" t="s">
        <v>6664</v>
      </c>
      <c r="F3988" s="65">
        <v>17</v>
      </c>
      <c r="G3988" s="14" t="s">
        <v>734</v>
      </c>
      <c r="H3988" s="65" t="s">
        <v>3924</v>
      </c>
      <c r="J3988" s="65" t="s">
        <v>3792</v>
      </c>
      <c r="M3988" s="188">
        <v>927</v>
      </c>
      <c r="P3988" s="6" t="s">
        <v>6661</v>
      </c>
      <c r="R3988" s="260" t="s">
        <v>2953</v>
      </c>
      <c r="S3988" s="260" t="s">
        <v>2953</v>
      </c>
      <c r="Y3988" s="6" t="s">
        <v>2953</v>
      </c>
    </row>
    <row r="3989" spans="1:25">
      <c r="B3989" s="449">
        <v>6323</v>
      </c>
      <c r="C3989" s="417"/>
      <c r="D3989" s="418">
        <v>4915</v>
      </c>
      <c r="E3989" s="6" t="s">
        <v>6665</v>
      </c>
      <c r="F3989" s="65">
        <v>17</v>
      </c>
      <c r="G3989" s="14" t="s">
        <v>734</v>
      </c>
      <c r="H3989" s="65" t="s">
        <v>3924</v>
      </c>
      <c r="J3989" s="65" t="s">
        <v>3792</v>
      </c>
      <c r="M3989" s="188">
        <v>927</v>
      </c>
      <c r="P3989" s="6" t="s">
        <v>6661</v>
      </c>
      <c r="R3989" s="260" t="s">
        <v>2953</v>
      </c>
      <c r="S3989" s="260" t="s">
        <v>2953</v>
      </c>
      <c r="Y3989" s="6" t="s">
        <v>2953</v>
      </c>
    </row>
    <row r="3990" spans="1:25">
      <c r="B3990" s="449">
        <v>6324</v>
      </c>
      <c r="C3990" s="417"/>
      <c r="D3990" s="418">
        <v>4992</v>
      </c>
      <c r="E3990" s="183" t="s">
        <v>6666</v>
      </c>
      <c r="F3990" s="65">
        <v>17</v>
      </c>
      <c r="G3990" s="14" t="s">
        <v>734</v>
      </c>
      <c r="H3990" s="65" t="s">
        <v>3924</v>
      </c>
      <c r="J3990" s="65" t="s">
        <v>3792</v>
      </c>
      <c r="M3990" s="188">
        <v>960</v>
      </c>
      <c r="R3990" s="260" t="s">
        <v>2953</v>
      </c>
      <c r="S3990" s="260" t="s">
        <v>2953</v>
      </c>
      <c r="Y3990" s="6" t="s">
        <v>2953</v>
      </c>
    </row>
    <row r="3991" spans="1:25">
      <c r="B3991" s="449">
        <v>6325</v>
      </c>
      <c r="C3991" s="417"/>
      <c r="D3991" s="418">
        <v>4993</v>
      </c>
      <c r="E3991" s="183" t="s">
        <v>6667</v>
      </c>
      <c r="F3991" s="65">
        <v>17</v>
      </c>
      <c r="G3991" s="14" t="s">
        <v>734</v>
      </c>
      <c r="H3991" s="65" t="s">
        <v>3924</v>
      </c>
      <c r="J3991" s="65" t="s">
        <v>3792</v>
      </c>
      <c r="M3991" s="188">
        <v>960</v>
      </c>
      <c r="R3991" s="260" t="s">
        <v>2953</v>
      </c>
      <c r="S3991" s="260" t="s">
        <v>2953</v>
      </c>
      <c r="Y3991" s="6" t="s">
        <v>2953</v>
      </c>
    </row>
    <row r="3992" spans="1:25">
      <c r="B3992" s="449">
        <v>6326</v>
      </c>
      <c r="C3992" s="417"/>
      <c r="D3992" s="418">
        <v>4994</v>
      </c>
      <c r="E3992" s="183" t="s">
        <v>6668</v>
      </c>
      <c r="F3992" s="65">
        <v>17</v>
      </c>
      <c r="G3992" s="14" t="s">
        <v>734</v>
      </c>
      <c r="H3992" s="65" t="s">
        <v>3924</v>
      </c>
      <c r="J3992" s="65" t="s">
        <v>3792</v>
      </c>
      <c r="M3992" s="188">
        <v>960</v>
      </c>
      <c r="R3992" s="260" t="s">
        <v>2953</v>
      </c>
      <c r="S3992" s="260" t="s">
        <v>2953</v>
      </c>
      <c r="Y3992" s="6" t="s">
        <v>2953</v>
      </c>
    </row>
    <row r="3993" spans="1:25">
      <c r="B3993" s="449">
        <v>6327</v>
      </c>
      <c r="C3993" s="417"/>
      <c r="D3993" s="418">
        <v>4996</v>
      </c>
      <c r="E3993" s="183" t="s">
        <v>6669</v>
      </c>
      <c r="F3993" s="65">
        <v>17</v>
      </c>
      <c r="G3993" s="14" t="s">
        <v>734</v>
      </c>
      <c r="H3993" s="65" t="s">
        <v>3924</v>
      </c>
      <c r="J3993" s="65" t="s">
        <v>3792</v>
      </c>
      <c r="M3993" s="188">
        <v>960</v>
      </c>
      <c r="R3993" s="260" t="s">
        <v>2953</v>
      </c>
      <c r="S3993" s="260" t="s">
        <v>2953</v>
      </c>
      <c r="Y3993" s="6" t="s">
        <v>2953</v>
      </c>
    </row>
    <row r="3994" spans="1:25">
      <c r="B3994" s="449">
        <v>6328</v>
      </c>
      <c r="C3994" s="417"/>
      <c r="D3994" s="418">
        <v>4998</v>
      </c>
      <c r="E3994" s="183" t="s">
        <v>6670</v>
      </c>
      <c r="F3994" s="65">
        <v>17</v>
      </c>
      <c r="G3994" s="14" t="s">
        <v>734</v>
      </c>
      <c r="H3994" s="65" t="s">
        <v>3924</v>
      </c>
      <c r="J3994" s="65" t="s">
        <v>3792</v>
      </c>
      <c r="M3994" s="188">
        <v>961</v>
      </c>
      <c r="R3994" s="260" t="s">
        <v>2953</v>
      </c>
      <c r="S3994" s="260" t="s">
        <v>2953</v>
      </c>
      <c r="Y3994" s="6" t="s">
        <v>2953</v>
      </c>
    </row>
    <row r="3995" spans="1:25">
      <c r="B3995" s="449">
        <v>6329</v>
      </c>
      <c r="C3995" s="417"/>
      <c r="D3995" s="418">
        <v>4999</v>
      </c>
      <c r="E3995" s="183" t="s">
        <v>6671</v>
      </c>
      <c r="F3995" s="65">
        <v>17</v>
      </c>
      <c r="G3995" s="14" t="s">
        <v>734</v>
      </c>
      <c r="H3995" s="65" t="s">
        <v>3924</v>
      </c>
      <c r="J3995" s="65" t="s">
        <v>3792</v>
      </c>
      <c r="M3995" s="188">
        <v>961</v>
      </c>
      <c r="R3995" s="260" t="s">
        <v>2953</v>
      </c>
      <c r="S3995" s="260" t="s">
        <v>2953</v>
      </c>
      <c r="Y3995" s="6" t="s">
        <v>2953</v>
      </c>
    </row>
    <row r="3996" spans="1:25">
      <c r="B3996" s="449">
        <v>6330</v>
      </c>
      <c r="C3996" s="417"/>
      <c r="D3996" s="418">
        <v>5004</v>
      </c>
      <c r="E3996" s="183" t="s">
        <v>6672</v>
      </c>
      <c r="F3996" s="65">
        <v>17</v>
      </c>
      <c r="G3996" s="14" t="s">
        <v>734</v>
      </c>
      <c r="H3996" s="65" t="s">
        <v>3924</v>
      </c>
      <c r="J3996" s="65" t="s">
        <v>3792</v>
      </c>
      <c r="M3996" s="188">
        <v>961</v>
      </c>
      <c r="R3996" s="260" t="s">
        <v>2953</v>
      </c>
      <c r="S3996" s="260" t="s">
        <v>2953</v>
      </c>
      <c r="Y3996" s="6" t="s">
        <v>2953</v>
      </c>
    </row>
    <row r="3997" spans="1:25">
      <c r="B3997" s="449">
        <v>6331</v>
      </c>
      <c r="C3997" s="417"/>
      <c r="D3997" s="418">
        <v>5006</v>
      </c>
      <c r="E3997" s="183" t="s">
        <v>6673</v>
      </c>
      <c r="F3997" s="65">
        <v>17</v>
      </c>
      <c r="G3997" s="14" t="s">
        <v>734</v>
      </c>
      <c r="H3997" s="65" t="s">
        <v>3924</v>
      </c>
      <c r="J3997" s="65" t="s">
        <v>3792</v>
      </c>
      <c r="M3997" s="188">
        <v>961</v>
      </c>
      <c r="R3997" s="260" t="s">
        <v>2953</v>
      </c>
      <c r="S3997" s="260" t="s">
        <v>2953</v>
      </c>
      <c r="Y3997" s="6" t="s">
        <v>2953</v>
      </c>
    </row>
    <row r="3998" spans="1:25">
      <c r="B3998" s="449">
        <v>6332</v>
      </c>
      <c r="C3998" s="417"/>
      <c r="D3998" s="418">
        <v>5008</v>
      </c>
      <c r="E3998" s="194" t="s">
        <v>6674</v>
      </c>
      <c r="F3998" s="65">
        <v>17</v>
      </c>
      <c r="G3998" s="14" t="s">
        <v>734</v>
      </c>
      <c r="H3998" s="65" t="s">
        <v>3924</v>
      </c>
      <c r="J3998" s="65" t="s">
        <v>3792</v>
      </c>
      <c r="M3998" s="188">
        <v>962</v>
      </c>
      <c r="R3998" s="260" t="s">
        <v>2953</v>
      </c>
      <c r="S3998" s="260" t="s">
        <v>2953</v>
      </c>
      <c r="Y3998" s="6" t="s">
        <v>2953</v>
      </c>
    </row>
    <row r="3999" spans="1:25">
      <c r="B3999" s="449">
        <v>6333</v>
      </c>
      <c r="C3999" s="417"/>
      <c r="D3999" s="418">
        <v>5010</v>
      </c>
      <c r="E3999" s="183" t="s">
        <v>6675</v>
      </c>
      <c r="F3999" s="65">
        <v>17</v>
      </c>
      <c r="G3999" s="14" t="s">
        <v>734</v>
      </c>
      <c r="H3999" s="65" t="s">
        <v>3791</v>
      </c>
      <c r="J3999" s="65" t="s">
        <v>3792</v>
      </c>
      <c r="M3999" s="188">
        <v>963</v>
      </c>
      <c r="R3999" s="260" t="s">
        <v>2953</v>
      </c>
      <c r="S3999" s="260" t="s">
        <v>2953</v>
      </c>
      <c r="Y3999" s="6" t="s">
        <v>2953</v>
      </c>
    </row>
    <row r="4000" spans="1:25">
      <c r="B4000" s="449">
        <v>6334</v>
      </c>
      <c r="C4000" s="417"/>
      <c r="D4000" s="418">
        <v>5045</v>
      </c>
      <c r="E4000" s="183" t="s">
        <v>6676</v>
      </c>
      <c r="F4000" s="65">
        <v>17</v>
      </c>
      <c r="G4000" s="14" t="s">
        <v>734</v>
      </c>
      <c r="H4000" s="65" t="s">
        <v>2950</v>
      </c>
      <c r="J4000" s="65" t="s">
        <v>2970</v>
      </c>
      <c r="M4000" s="188">
        <v>966</v>
      </c>
      <c r="R4000" s="260" t="s">
        <v>2953</v>
      </c>
      <c r="S4000" s="260" t="s">
        <v>2953</v>
      </c>
      <c r="Y4000" s="6" t="s">
        <v>2953</v>
      </c>
    </row>
    <row r="4001" spans="2:25">
      <c r="B4001" s="449">
        <v>6335</v>
      </c>
      <c r="C4001" s="417"/>
      <c r="D4001" s="418">
        <v>5053</v>
      </c>
      <c r="E4001" s="183" t="s">
        <v>6677</v>
      </c>
      <c r="F4001" s="65">
        <v>17</v>
      </c>
      <c r="G4001" s="14" t="s">
        <v>734</v>
      </c>
      <c r="H4001" s="65" t="s">
        <v>3924</v>
      </c>
      <c r="J4001" s="65" t="s">
        <v>3792</v>
      </c>
      <c r="M4001" s="188">
        <v>969</v>
      </c>
      <c r="P4001" s="6" t="s">
        <v>4175</v>
      </c>
      <c r="R4001" s="260" t="s">
        <v>4431</v>
      </c>
      <c r="S4001" s="260" t="s">
        <v>2953</v>
      </c>
      <c r="Y4001" s="6" t="s">
        <v>3965</v>
      </c>
    </row>
    <row r="4002" spans="2:25">
      <c r="B4002" s="449">
        <v>6336</v>
      </c>
      <c r="C4002" s="417"/>
      <c r="D4002" s="418">
        <v>5054</v>
      </c>
      <c r="E4002" s="183" t="s">
        <v>6678</v>
      </c>
      <c r="F4002" s="65">
        <v>17</v>
      </c>
      <c r="G4002" s="14" t="s">
        <v>734</v>
      </c>
      <c r="H4002" s="65" t="s">
        <v>3924</v>
      </c>
      <c r="J4002" s="65" t="s">
        <v>3792</v>
      </c>
      <c r="M4002" s="188">
        <v>969</v>
      </c>
      <c r="P4002" s="6"/>
      <c r="R4002" s="260" t="s">
        <v>2953</v>
      </c>
      <c r="S4002" s="260" t="s">
        <v>2953</v>
      </c>
      <c r="Y4002" s="6" t="s">
        <v>3965</v>
      </c>
    </row>
    <row r="4003" spans="2:25">
      <c r="B4003" s="449">
        <v>6337</v>
      </c>
      <c r="C4003" s="417"/>
      <c r="D4003" s="418">
        <v>5055</v>
      </c>
      <c r="E4003" s="183" t="s">
        <v>6679</v>
      </c>
      <c r="F4003" s="65">
        <v>17</v>
      </c>
      <c r="G4003" s="14" t="s">
        <v>734</v>
      </c>
      <c r="H4003" s="65" t="s">
        <v>3924</v>
      </c>
      <c r="J4003" s="65" t="s">
        <v>3792</v>
      </c>
      <c r="M4003" s="188">
        <v>969</v>
      </c>
      <c r="P4003" s="6"/>
      <c r="R4003" s="260" t="s">
        <v>2953</v>
      </c>
      <c r="S4003" s="260" t="s">
        <v>2953</v>
      </c>
      <c r="Y4003" s="6" t="s">
        <v>3965</v>
      </c>
    </row>
    <row r="4004" spans="2:25">
      <c r="B4004" s="449">
        <v>6338</v>
      </c>
      <c r="C4004" s="417"/>
      <c r="D4004" s="418">
        <v>5056</v>
      </c>
      <c r="E4004" s="183" t="s">
        <v>6680</v>
      </c>
      <c r="F4004" s="65">
        <v>17</v>
      </c>
      <c r="G4004" s="14" t="s">
        <v>734</v>
      </c>
      <c r="H4004" s="65" t="s">
        <v>3924</v>
      </c>
      <c r="J4004" s="65" t="s">
        <v>3792</v>
      </c>
      <c r="M4004" s="188">
        <v>969</v>
      </c>
      <c r="P4004" s="6" t="s">
        <v>4179</v>
      </c>
      <c r="R4004" s="260" t="s">
        <v>4431</v>
      </c>
      <c r="S4004" s="260" t="s">
        <v>2953</v>
      </c>
      <c r="Y4004" s="6" t="s">
        <v>3965</v>
      </c>
    </row>
    <row r="4005" spans="2:25">
      <c r="B4005" s="449">
        <v>6339</v>
      </c>
      <c r="C4005" s="417"/>
      <c r="D4005" s="418">
        <v>5057</v>
      </c>
      <c r="E4005" s="183" t="s">
        <v>6681</v>
      </c>
      <c r="F4005" s="65">
        <v>17</v>
      </c>
      <c r="G4005" s="14" t="s">
        <v>734</v>
      </c>
      <c r="H4005" s="65" t="s">
        <v>3924</v>
      </c>
      <c r="J4005" s="65" t="s">
        <v>3792</v>
      </c>
      <c r="M4005" s="188">
        <v>969</v>
      </c>
      <c r="R4005" s="260" t="s">
        <v>6682</v>
      </c>
      <c r="S4005" s="260" t="s">
        <v>3205</v>
      </c>
      <c r="Y4005" s="6" t="s">
        <v>4168</v>
      </c>
    </row>
    <row r="4006" spans="2:25">
      <c r="B4006" s="449">
        <v>6340</v>
      </c>
      <c r="C4006" s="417"/>
      <c r="D4006" s="418">
        <v>5058</v>
      </c>
      <c r="E4006" s="183" t="s">
        <v>6683</v>
      </c>
      <c r="F4006" s="65">
        <v>17</v>
      </c>
      <c r="G4006" s="14" t="s">
        <v>734</v>
      </c>
      <c r="H4006" s="65" t="s">
        <v>3924</v>
      </c>
      <c r="J4006" s="65" t="s">
        <v>3792</v>
      </c>
      <c r="M4006" s="188">
        <v>969</v>
      </c>
      <c r="R4006" s="260" t="s">
        <v>4431</v>
      </c>
      <c r="S4006" s="260" t="s">
        <v>2953</v>
      </c>
      <c r="Y4006" s="6" t="s">
        <v>5789</v>
      </c>
    </row>
    <row r="4007" spans="2:25">
      <c r="B4007" s="449">
        <v>6341</v>
      </c>
      <c r="C4007" s="417"/>
      <c r="D4007" s="418">
        <v>5059</v>
      </c>
      <c r="E4007" s="183" t="s">
        <v>6684</v>
      </c>
      <c r="F4007" s="65">
        <v>17</v>
      </c>
      <c r="G4007" s="14" t="s">
        <v>734</v>
      </c>
      <c r="H4007" s="65" t="s">
        <v>3924</v>
      </c>
      <c r="J4007" s="65" t="s">
        <v>3792</v>
      </c>
      <c r="M4007" s="188">
        <v>969</v>
      </c>
      <c r="R4007" s="260" t="s">
        <v>4431</v>
      </c>
      <c r="S4007" s="260" t="s">
        <v>2953</v>
      </c>
      <c r="Y4007" s="6" t="s">
        <v>3965</v>
      </c>
    </row>
    <row r="4008" spans="2:25">
      <c r="B4008" s="449">
        <v>6342</v>
      </c>
      <c r="C4008" s="417"/>
      <c r="D4008" s="418">
        <v>5060</v>
      </c>
      <c r="E4008" s="183" t="s">
        <v>6685</v>
      </c>
      <c r="F4008" s="65">
        <v>17</v>
      </c>
      <c r="G4008" s="14" t="s">
        <v>734</v>
      </c>
      <c r="H4008" s="65" t="s">
        <v>3924</v>
      </c>
      <c r="J4008" s="65" t="s">
        <v>3792</v>
      </c>
      <c r="M4008" s="188">
        <v>969</v>
      </c>
      <c r="R4008" s="260" t="s">
        <v>4391</v>
      </c>
      <c r="S4008" s="260" t="s">
        <v>3969</v>
      </c>
      <c r="Y4008" s="6" t="s">
        <v>4097</v>
      </c>
    </row>
    <row r="4009" spans="2:25">
      <c r="B4009" s="449">
        <v>6343</v>
      </c>
      <c r="C4009" s="417"/>
      <c r="D4009" s="418">
        <v>5061</v>
      </c>
      <c r="E4009" s="183" t="s">
        <v>6686</v>
      </c>
      <c r="F4009" s="65">
        <v>17</v>
      </c>
      <c r="G4009" s="14" t="s">
        <v>734</v>
      </c>
      <c r="H4009" s="65" t="s">
        <v>3924</v>
      </c>
      <c r="J4009" s="65" t="s">
        <v>3792</v>
      </c>
      <c r="M4009" s="188">
        <v>969</v>
      </c>
      <c r="R4009" s="260" t="s">
        <v>4197</v>
      </c>
      <c r="S4009" s="260" t="s">
        <v>2953</v>
      </c>
      <c r="Y4009" s="6" t="s">
        <v>4097</v>
      </c>
    </row>
    <row r="4010" spans="2:25">
      <c r="B4010" s="449">
        <v>6344</v>
      </c>
      <c r="C4010" s="417"/>
      <c r="D4010" s="418">
        <v>5062</v>
      </c>
      <c r="E4010" s="183" t="s">
        <v>6687</v>
      </c>
      <c r="F4010" s="65">
        <v>17</v>
      </c>
      <c r="G4010" s="14" t="s">
        <v>734</v>
      </c>
      <c r="H4010" s="65" t="s">
        <v>3924</v>
      </c>
      <c r="J4010" s="65" t="s">
        <v>3792</v>
      </c>
      <c r="M4010" s="188">
        <v>969</v>
      </c>
      <c r="R4010" s="260" t="s">
        <v>2953</v>
      </c>
      <c r="S4010" s="260" t="s">
        <v>2953</v>
      </c>
      <c r="Y4010" s="6" t="s">
        <v>4097</v>
      </c>
    </row>
    <row r="4011" spans="2:25">
      <c r="B4011" s="449">
        <v>6345</v>
      </c>
      <c r="C4011" s="417"/>
      <c r="D4011" s="418">
        <v>5063</v>
      </c>
      <c r="E4011" s="183" t="s">
        <v>6688</v>
      </c>
      <c r="F4011" s="65">
        <v>17</v>
      </c>
      <c r="G4011" s="14" t="s">
        <v>734</v>
      </c>
      <c r="H4011" s="65" t="s">
        <v>3924</v>
      </c>
      <c r="J4011" s="65" t="s">
        <v>3792</v>
      </c>
      <c r="M4011" s="188">
        <v>969</v>
      </c>
      <c r="R4011" s="260" t="s">
        <v>2953</v>
      </c>
      <c r="S4011" s="260" t="s">
        <v>2953</v>
      </c>
      <c r="Y4011" s="6" t="s">
        <v>4097</v>
      </c>
    </row>
    <row r="4012" spans="2:25">
      <c r="B4012" s="449">
        <v>6346</v>
      </c>
      <c r="C4012" s="417"/>
      <c r="D4012" s="418">
        <v>5064</v>
      </c>
      <c r="E4012" s="183" t="s">
        <v>6689</v>
      </c>
      <c r="F4012" s="65">
        <v>17</v>
      </c>
      <c r="G4012" s="14" t="s">
        <v>734</v>
      </c>
      <c r="H4012" s="65" t="s">
        <v>3924</v>
      </c>
      <c r="J4012" s="65" t="s">
        <v>3792</v>
      </c>
      <c r="M4012" s="188">
        <v>969</v>
      </c>
      <c r="R4012" s="260" t="s">
        <v>2953</v>
      </c>
      <c r="S4012" s="260" t="s">
        <v>2953</v>
      </c>
      <c r="Y4012" s="6" t="s">
        <v>3965</v>
      </c>
    </row>
    <row r="4013" spans="2:25">
      <c r="B4013" s="449">
        <v>6347</v>
      </c>
      <c r="C4013" s="417"/>
      <c r="D4013" s="418">
        <v>5065</v>
      </c>
      <c r="E4013" s="183" t="s">
        <v>6690</v>
      </c>
      <c r="F4013" s="65">
        <v>17</v>
      </c>
      <c r="G4013" s="14" t="s">
        <v>734</v>
      </c>
      <c r="H4013" s="65" t="s">
        <v>3924</v>
      </c>
      <c r="J4013" s="65" t="s">
        <v>3792</v>
      </c>
      <c r="M4013" s="188">
        <v>969</v>
      </c>
      <c r="R4013" s="260" t="s">
        <v>6691</v>
      </c>
      <c r="S4013" s="260" t="s">
        <v>2953</v>
      </c>
      <c r="Y4013" s="6" t="s">
        <v>2953</v>
      </c>
    </row>
    <row r="4014" spans="2:25">
      <c r="B4014" s="449">
        <v>6348</v>
      </c>
      <c r="C4014" s="417"/>
      <c r="D4014" s="418">
        <v>5066</v>
      </c>
      <c r="E4014" s="183" t="s">
        <v>6692</v>
      </c>
      <c r="F4014" s="65">
        <v>17</v>
      </c>
      <c r="G4014" s="14" t="s">
        <v>734</v>
      </c>
      <c r="H4014" s="65" t="s">
        <v>3924</v>
      </c>
      <c r="J4014" s="65" t="s">
        <v>3792</v>
      </c>
      <c r="M4014" s="188">
        <v>969</v>
      </c>
      <c r="R4014" s="260" t="s">
        <v>6691</v>
      </c>
      <c r="S4014" s="260" t="s">
        <v>2953</v>
      </c>
      <c r="Y4014" s="6" t="s">
        <v>2953</v>
      </c>
    </row>
    <row r="4015" spans="2:25">
      <c r="B4015" s="449">
        <v>6349</v>
      </c>
      <c r="C4015" s="417"/>
      <c r="D4015" s="418">
        <v>5067</v>
      </c>
      <c r="E4015" s="183" t="s">
        <v>6693</v>
      </c>
      <c r="F4015" s="65">
        <v>17</v>
      </c>
      <c r="G4015" s="14" t="s">
        <v>734</v>
      </c>
      <c r="H4015" s="65" t="s">
        <v>3924</v>
      </c>
      <c r="J4015" s="65" t="s">
        <v>3792</v>
      </c>
      <c r="M4015" s="188">
        <v>969</v>
      </c>
      <c r="R4015" s="260" t="s">
        <v>6691</v>
      </c>
      <c r="S4015" s="260" t="s">
        <v>2953</v>
      </c>
      <c r="Y4015" s="6" t="s">
        <v>2953</v>
      </c>
    </row>
    <row r="4016" spans="2:25">
      <c r="B4016" s="449">
        <v>6350</v>
      </c>
      <c r="C4016" s="417"/>
      <c r="D4016" s="418">
        <v>5068</v>
      </c>
      <c r="E4016" s="183" t="s">
        <v>6694</v>
      </c>
      <c r="F4016" s="65">
        <v>17</v>
      </c>
      <c r="G4016" s="14" t="s">
        <v>734</v>
      </c>
      <c r="H4016" s="65" t="s">
        <v>3924</v>
      </c>
      <c r="J4016" s="65" t="s">
        <v>3792</v>
      </c>
      <c r="M4016" s="188">
        <v>969</v>
      </c>
      <c r="R4016" s="260" t="s">
        <v>6691</v>
      </c>
      <c r="S4016" s="260" t="s">
        <v>2953</v>
      </c>
      <c r="Y4016" s="6" t="s">
        <v>2953</v>
      </c>
    </row>
    <row r="4017" spans="1:25">
      <c r="B4017" s="449">
        <v>6351</v>
      </c>
      <c r="C4017" s="417"/>
      <c r="D4017" s="418">
        <v>5069</v>
      </c>
      <c r="E4017" s="183" t="s">
        <v>6695</v>
      </c>
      <c r="F4017" s="65">
        <v>17</v>
      </c>
      <c r="G4017" s="14" t="s">
        <v>734</v>
      </c>
      <c r="H4017" s="65" t="s">
        <v>3924</v>
      </c>
      <c r="J4017" s="65" t="s">
        <v>3792</v>
      </c>
      <c r="M4017" s="188">
        <v>969</v>
      </c>
      <c r="R4017" s="260" t="s">
        <v>6691</v>
      </c>
      <c r="S4017" s="260" t="s">
        <v>2953</v>
      </c>
      <c r="Y4017" s="6" t="s">
        <v>6696</v>
      </c>
    </row>
    <row r="4018" spans="1:25">
      <c r="B4018" s="449">
        <v>6352</v>
      </c>
      <c r="C4018" s="417"/>
      <c r="D4018" s="418">
        <v>5070</v>
      </c>
      <c r="E4018" s="183" t="s">
        <v>6697</v>
      </c>
      <c r="F4018" s="65">
        <v>17</v>
      </c>
      <c r="G4018" s="14" t="s">
        <v>734</v>
      </c>
      <c r="H4018" s="65" t="s">
        <v>3924</v>
      </c>
      <c r="J4018" s="65" t="s">
        <v>3792</v>
      </c>
      <c r="M4018" s="188">
        <v>969</v>
      </c>
      <c r="R4018" s="260" t="s">
        <v>6691</v>
      </c>
      <c r="S4018" s="260" t="s">
        <v>2953</v>
      </c>
      <c r="Y4018" s="6" t="s">
        <v>2953</v>
      </c>
    </row>
    <row r="4019" spans="1:25">
      <c r="B4019" s="449">
        <v>6353</v>
      </c>
      <c r="C4019" s="417"/>
      <c r="D4019" s="418">
        <v>5071</v>
      </c>
      <c r="E4019" s="183" t="s">
        <v>6698</v>
      </c>
      <c r="F4019" s="65">
        <v>17</v>
      </c>
      <c r="G4019" s="14" t="s">
        <v>734</v>
      </c>
      <c r="H4019" s="65" t="s">
        <v>3924</v>
      </c>
      <c r="J4019" s="65" t="s">
        <v>3792</v>
      </c>
      <c r="M4019" s="188">
        <v>969</v>
      </c>
      <c r="R4019" s="260" t="s">
        <v>6691</v>
      </c>
      <c r="S4019" s="260" t="s">
        <v>2953</v>
      </c>
      <c r="Y4019" s="6" t="s">
        <v>4067</v>
      </c>
    </row>
    <row r="4020" spans="1:25">
      <c r="B4020" s="449">
        <v>6354</v>
      </c>
      <c r="C4020" s="417"/>
      <c r="D4020" s="418">
        <v>5072</v>
      </c>
      <c r="E4020" s="183" t="s">
        <v>6699</v>
      </c>
      <c r="F4020" s="65">
        <v>17</v>
      </c>
      <c r="G4020" s="14" t="s">
        <v>734</v>
      </c>
      <c r="H4020" s="65" t="s">
        <v>3924</v>
      </c>
      <c r="J4020" s="65" t="s">
        <v>3792</v>
      </c>
      <c r="M4020" s="188">
        <v>969</v>
      </c>
      <c r="R4020" s="260" t="s">
        <v>6691</v>
      </c>
      <c r="S4020" s="260" t="s">
        <v>2953</v>
      </c>
      <c r="Y4020" s="6" t="s">
        <v>3965</v>
      </c>
    </row>
    <row r="4021" spans="1:25">
      <c r="B4021" s="449">
        <v>6355</v>
      </c>
      <c r="C4021" s="417"/>
      <c r="D4021" s="418">
        <v>5075</v>
      </c>
      <c r="E4021" s="183" t="s">
        <v>6700</v>
      </c>
      <c r="F4021" s="65">
        <v>17</v>
      </c>
      <c r="G4021" s="14" t="s">
        <v>734</v>
      </c>
      <c r="H4021" s="65" t="s">
        <v>3924</v>
      </c>
      <c r="J4021" s="65" t="s">
        <v>3792</v>
      </c>
      <c r="M4021" s="188">
        <v>972</v>
      </c>
      <c r="R4021" s="260" t="s">
        <v>2953</v>
      </c>
      <c r="S4021" s="260" t="s">
        <v>2953</v>
      </c>
      <c r="Y4021" s="6" t="s">
        <v>4067</v>
      </c>
    </row>
    <row r="4022" spans="1:25">
      <c r="B4022" s="449">
        <v>6356</v>
      </c>
      <c r="C4022" s="417"/>
      <c r="D4022" s="418">
        <v>5076</v>
      </c>
      <c r="E4022" s="183" t="s">
        <v>6701</v>
      </c>
      <c r="F4022" s="65">
        <v>17</v>
      </c>
      <c r="G4022" s="14" t="s">
        <v>734</v>
      </c>
      <c r="H4022" s="65" t="s">
        <v>3924</v>
      </c>
      <c r="J4022" s="65" t="s">
        <v>3792</v>
      </c>
      <c r="M4022" s="188">
        <v>972</v>
      </c>
      <c r="R4022" s="260" t="s">
        <v>2953</v>
      </c>
      <c r="S4022" s="260" t="s">
        <v>2953</v>
      </c>
      <c r="Y4022" s="6" t="s">
        <v>4067</v>
      </c>
    </row>
    <row r="4023" spans="1:25">
      <c r="B4023" s="449">
        <v>6357</v>
      </c>
      <c r="C4023" s="417"/>
      <c r="D4023" s="418">
        <v>5077</v>
      </c>
      <c r="E4023" s="183" t="s">
        <v>6702</v>
      </c>
      <c r="F4023" s="65">
        <v>17</v>
      </c>
      <c r="G4023" s="14" t="s">
        <v>734</v>
      </c>
      <c r="H4023" s="65" t="s">
        <v>3924</v>
      </c>
      <c r="J4023" s="65" t="s">
        <v>3792</v>
      </c>
      <c r="M4023" s="188">
        <v>972</v>
      </c>
      <c r="R4023" s="260" t="s">
        <v>2953</v>
      </c>
      <c r="S4023" s="260" t="s">
        <v>2953</v>
      </c>
      <c r="Y4023" s="6" t="s">
        <v>4067</v>
      </c>
    </row>
    <row r="4024" spans="1:25">
      <c r="B4024" s="449">
        <v>6358</v>
      </c>
      <c r="C4024" s="417"/>
      <c r="D4024" s="418">
        <v>5078</v>
      </c>
      <c r="E4024" s="183" t="s">
        <v>6703</v>
      </c>
      <c r="F4024" s="65">
        <v>17</v>
      </c>
      <c r="G4024" s="14" t="s">
        <v>734</v>
      </c>
      <c r="H4024" s="65" t="s">
        <v>3924</v>
      </c>
      <c r="J4024" s="65" t="s">
        <v>3792</v>
      </c>
      <c r="M4024" s="188">
        <v>972</v>
      </c>
      <c r="R4024" s="260" t="s">
        <v>2953</v>
      </c>
      <c r="S4024" s="260" t="s">
        <v>2953</v>
      </c>
      <c r="Y4024" s="6" t="s">
        <v>4067</v>
      </c>
    </row>
    <row r="4025" spans="1:25">
      <c r="B4025" s="449">
        <v>6359</v>
      </c>
      <c r="C4025" s="417"/>
      <c r="D4025" s="418">
        <v>5079</v>
      </c>
      <c r="E4025" s="183" t="s">
        <v>6704</v>
      </c>
      <c r="F4025" s="65">
        <v>17</v>
      </c>
      <c r="G4025" s="14" t="s">
        <v>734</v>
      </c>
      <c r="H4025" s="65" t="s">
        <v>3924</v>
      </c>
      <c r="J4025" s="65" t="s">
        <v>3792</v>
      </c>
      <c r="M4025" s="188">
        <v>972</v>
      </c>
      <c r="R4025" s="260" t="s">
        <v>2953</v>
      </c>
      <c r="S4025" s="260" t="s">
        <v>2953</v>
      </c>
      <c r="Y4025" s="6" t="s">
        <v>4067</v>
      </c>
    </row>
    <row r="4026" spans="1:25">
      <c r="B4026" s="449">
        <v>6360</v>
      </c>
      <c r="C4026" s="417"/>
      <c r="D4026" s="418">
        <v>5080</v>
      </c>
      <c r="E4026" s="183" t="s">
        <v>6705</v>
      </c>
      <c r="F4026" s="65">
        <v>17</v>
      </c>
      <c r="G4026" s="14" t="s">
        <v>734</v>
      </c>
      <c r="H4026" s="65" t="s">
        <v>3924</v>
      </c>
      <c r="J4026" s="65" t="s">
        <v>3792</v>
      </c>
      <c r="M4026" s="188">
        <v>972</v>
      </c>
      <c r="R4026" s="260" t="s">
        <v>2953</v>
      </c>
      <c r="S4026" s="260" t="s">
        <v>2953</v>
      </c>
      <c r="Y4026" s="6" t="s">
        <v>4067</v>
      </c>
    </row>
    <row r="4027" spans="1:25">
      <c r="B4027" s="449">
        <v>6361</v>
      </c>
      <c r="C4027" s="417"/>
      <c r="D4027" s="418">
        <v>5087</v>
      </c>
      <c r="E4027" s="183" t="s">
        <v>6706</v>
      </c>
      <c r="F4027" s="65">
        <v>17</v>
      </c>
      <c r="G4027" s="14" t="s">
        <v>734</v>
      </c>
      <c r="H4027" s="65" t="s">
        <v>3791</v>
      </c>
      <c r="J4027" s="65" t="s">
        <v>3792</v>
      </c>
      <c r="M4027" s="188">
        <v>976</v>
      </c>
      <c r="R4027" s="260" t="s">
        <v>2953</v>
      </c>
      <c r="S4027" s="260" t="s">
        <v>2953</v>
      </c>
      <c r="Y4027" s="6" t="s">
        <v>2953</v>
      </c>
    </row>
    <row r="4028" spans="1:25">
      <c r="B4028" s="449">
        <v>6362</v>
      </c>
      <c r="C4028" s="417"/>
      <c r="D4028" s="418">
        <v>5092</v>
      </c>
      <c r="E4028" s="194" t="s">
        <v>6707</v>
      </c>
      <c r="F4028" s="65">
        <v>17</v>
      </c>
      <c r="G4028" s="14" t="s">
        <v>734</v>
      </c>
      <c r="H4028" s="65" t="s">
        <v>3791</v>
      </c>
      <c r="J4028" s="65" t="s">
        <v>3792</v>
      </c>
      <c r="M4028" s="188">
        <v>981</v>
      </c>
      <c r="P4028" s="455" t="s">
        <v>4462</v>
      </c>
      <c r="R4028" s="260" t="s">
        <v>2953</v>
      </c>
      <c r="S4028" s="260" t="s">
        <v>2953</v>
      </c>
      <c r="Y4028" s="6" t="s">
        <v>2953</v>
      </c>
    </row>
    <row r="4029" spans="1:25">
      <c r="B4029" s="449">
        <v>6363</v>
      </c>
      <c r="C4029" s="417"/>
      <c r="D4029" s="418">
        <v>5094</v>
      </c>
      <c r="E4029" s="183" t="s">
        <v>6708</v>
      </c>
      <c r="F4029" s="65">
        <v>17</v>
      </c>
      <c r="G4029" s="14" t="s">
        <v>734</v>
      </c>
      <c r="H4029" s="65" t="s">
        <v>3791</v>
      </c>
      <c r="J4029" s="65" t="s">
        <v>3792</v>
      </c>
      <c r="M4029" s="188">
        <v>983</v>
      </c>
      <c r="R4029" s="260" t="s">
        <v>2953</v>
      </c>
      <c r="S4029" s="260" t="s">
        <v>2953</v>
      </c>
      <c r="Y4029" s="6" t="s">
        <v>2953</v>
      </c>
    </row>
    <row r="4030" spans="1:25" s="233" customFormat="1">
      <c r="A4030" s="231"/>
      <c r="B4030" s="449">
        <v>6364</v>
      </c>
      <c r="C4030" s="417"/>
      <c r="D4030" s="418">
        <v>5122</v>
      </c>
      <c r="E4030" s="232" t="s">
        <v>6709</v>
      </c>
      <c r="F4030" s="233">
        <v>14</v>
      </c>
      <c r="G4030" s="233" t="s">
        <v>729</v>
      </c>
      <c r="H4030" s="233" t="s">
        <v>3924</v>
      </c>
      <c r="J4030" s="233" t="s">
        <v>3792</v>
      </c>
      <c r="M4030" s="237">
        <v>998</v>
      </c>
      <c r="P4030" s="455" t="s">
        <v>4102</v>
      </c>
      <c r="R4030" s="260" t="s">
        <v>2953</v>
      </c>
      <c r="S4030" s="260" t="s">
        <v>2953</v>
      </c>
      <c r="W4030" s="233" t="s">
        <v>6710</v>
      </c>
      <c r="Y4030" s="6" t="s">
        <v>2953</v>
      </c>
    </row>
    <row r="4031" spans="1:25">
      <c r="B4031" s="449">
        <v>6365</v>
      </c>
      <c r="C4031" s="417"/>
      <c r="D4031" s="418">
        <v>5127</v>
      </c>
      <c r="E4031" s="183" t="s">
        <v>6711</v>
      </c>
      <c r="F4031" s="65">
        <v>14</v>
      </c>
      <c r="G4031" s="183" t="s">
        <v>729</v>
      </c>
      <c r="H4031" s="65" t="s">
        <v>3924</v>
      </c>
      <c r="J4031" s="65" t="s">
        <v>3792</v>
      </c>
      <c r="M4031" s="188">
        <v>1003</v>
      </c>
      <c r="P4031" s="455" t="s">
        <v>4102</v>
      </c>
      <c r="R4031" s="260" t="s">
        <v>2953</v>
      </c>
      <c r="S4031" s="260" t="s">
        <v>2953</v>
      </c>
      <c r="Y4031" s="6" t="s">
        <v>2953</v>
      </c>
    </row>
    <row r="4032" spans="1:25">
      <c r="B4032" s="449">
        <v>6366</v>
      </c>
      <c r="C4032" s="417"/>
      <c r="D4032" s="418">
        <v>5128</v>
      </c>
      <c r="E4032" s="183" t="s">
        <v>6712</v>
      </c>
      <c r="F4032" s="65">
        <v>14</v>
      </c>
      <c r="G4032" s="183" t="s">
        <v>729</v>
      </c>
      <c r="H4032" s="65" t="s">
        <v>2950</v>
      </c>
      <c r="J4032" s="65" t="s">
        <v>2970</v>
      </c>
      <c r="M4032" s="188">
        <v>1004</v>
      </c>
      <c r="R4032" s="260" t="s">
        <v>2953</v>
      </c>
      <c r="S4032" s="260" t="s">
        <v>2953</v>
      </c>
      <c r="Y4032" s="6" t="s">
        <v>2953</v>
      </c>
    </row>
    <row r="4033" spans="2:25">
      <c r="B4033" s="449">
        <v>6367</v>
      </c>
      <c r="C4033" s="417"/>
      <c r="D4033" s="418">
        <v>5131</v>
      </c>
      <c r="E4033" s="194" t="s">
        <v>6713</v>
      </c>
      <c r="F4033" s="65">
        <v>14</v>
      </c>
      <c r="G4033" s="183" t="s">
        <v>729</v>
      </c>
      <c r="H4033" s="65" t="s">
        <v>2950</v>
      </c>
      <c r="J4033" s="65" t="s">
        <v>2970</v>
      </c>
      <c r="M4033" s="188">
        <v>1007</v>
      </c>
      <c r="R4033" s="260" t="s">
        <v>2953</v>
      </c>
      <c r="S4033" s="260" t="s">
        <v>2953</v>
      </c>
      <c r="W4033" s="65" t="s">
        <v>6714</v>
      </c>
      <c r="Y4033" s="6" t="s">
        <v>2953</v>
      </c>
    </row>
    <row r="4034" spans="2:25">
      <c r="B4034" s="449">
        <v>6368</v>
      </c>
      <c r="C4034" s="417"/>
      <c r="D4034" s="418">
        <v>5133</v>
      </c>
      <c r="E4034" s="183" t="s">
        <v>6715</v>
      </c>
      <c r="F4034" s="65">
        <v>14</v>
      </c>
      <c r="G4034" s="183" t="s">
        <v>729</v>
      </c>
      <c r="H4034" s="65" t="s">
        <v>2950</v>
      </c>
      <c r="J4034" s="65" t="s">
        <v>2970</v>
      </c>
      <c r="M4034" s="188">
        <v>1009</v>
      </c>
      <c r="R4034" s="260" t="s">
        <v>2953</v>
      </c>
      <c r="S4034" s="260" t="s">
        <v>2953</v>
      </c>
      <c r="W4034" s="65" t="s">
        <v>6716</v>
      </c>
      <c r="Y4034" s="6" t="s">
        <v>2953</v>
      </c>
    </row>
    <row r="4035" spans="2:25">
      <c r="B4035" s="449">
        <v>6369</v>
      </c>
      <c r="C4035" s="417"/>
      <c r="D4035" s="418">
        <v>5135</v>
      </c>
      <c r="E4035" s="183" t="s">
        <v>6717</v>
      </c>
      <c r="F4035" s="65">
        <v>14</v>
      </c>
      <c r="G4035" s="183" t="s">
        <v>729</v>
      </c>
      <c r="H4035" s="65" t="s">
        <v>2950</v>
      </c>
      <c r="J4035" s="65" t="s">
        <v>2970</v>
      </c>
      <c r="M4035" s="188">
        <v>1011</v>
      </c>
      <c r="R4035" s="260" t="s">
        <v>2953</v>
      </c>
      <c r="S4035" s="260" t="s">
        <v>2953</v>
      </c>
      <c r="W4035" s="65" t="s">
        <v>6718</v>
      </c>
      <c r="Y4035" s="6" t="s">
        <v>2953</v>
      </c>
    </row>
    <row r="4036" spans="2:25">
      <c r="B4036" s="449">
        <v>6370</v>
      </c>
      <c r="C4036" s="417"/>
      <c r="D4036" s="418">
        <v>5136</v>
      </c>
      <c r="E4036" s="183" t="s">
        <v>6719</v>
      </c>
      <c r="F4036" s="65">
        <v>14</v>
      </c>
      <c r="G4036" s="183" t="s">
        <v>729</v>
      </c>
      <c r="H4036" s="65" t="s">
        <v>3924</v>
      </c>
      <c r="J4036" s="65" t="s">
        <v>3792</v>
      </c>
      <c r="M4036" s="188">
        <v>1012</v>
      </c>
      <c r="R4036" s="260" t="s">
        <v>4396</v>
      </c>
      <c r="S4036" s="260" t="s">
        <v>3969</v>
      </c>
      <c r="W4036" s="65" t="s">
        <v>4389</v>
      </c>
      <c r="Y4036" s="6" t="s">
        <v>4088</v>
      </c>
    </row>
    <row r="4037" spans="2:25">
      <c r="B4037" s="449">
        <v>6371</v>
      </c>
      <c r="C4037" s="417"/>
      <c r="D4037" s="418">
        <v>5137</v>
      </c>
      <c r="E4037" s="194" t="s">
        <v>6720</v>
      </c>
      <c r="F4037" s="65">
        <v>14</v>
      </c>
      <c r="G4037" s="183" t="s">
        <v>729</v>
      </c>
      <c r="H4037" s="65" t="s">
        <v>3924</v>
      </c>
      <c r="J4037" s="183" t="s">
        <v>3792</v>
      </c>
      <c r="M4037" s="188">
        <v>1013</v>
      </c>
      <c r="R4037" s="260" t="s">
        <v>6721</v>
      </c>
      <c r="S4037" s="260" t="s">
        <v>3969</v>
      </c>
      <c r="W4037" s="65" t="s">
        <v>4087</v>
      </c>
      <c r="Y4037" s="6" t="s">
        <v>4088</v>
      </c>
    </row>
    <row r="4038" spans="2:25">
      <c r="B4038" s="449">
        <v>6372</v>
      </c>
      <c r="C4038" s="417"/>
      <c r="D4038" s="418">
        <v>5138</v>
      </c>
      <c r="E4038" s="183" t="s">
        <v>6722</v>
      </c>
      <c r="F4038" s="65">
        <v>14</v>
      </c>
      <c r="G4038" s="183" t="s">
        <v>729</v>
      </c>
      <c r="H4038" s="65" t="s">
        <v>3791</v>
      </c>
      <c r="J4038" s="183" t="s">
        <v>3792</v>
      </c>
      <c r="M4038" s="188">
        <v>1014</v>
      </c>
      <c r="R4038" s="260" t="s">
        <v>2953</v>
      </c>
      <c r="S4038" s="260" t="s">
        <v>2953</v>
      </c>
      <c r="Y4038" s="6" t="s">
        <v>2953</v>
      </c>
    </row>
    <row r="4039" spans="2:25">
      <c r="B4039" s="449">
        <v>6373</v>
      </c>
      <c r="C4039" s="417"/>
      <c r="D4039" s="418">
        <v>5139</v>
      </c>
      <c r="E4039" s="183" t="s">
        <v>6723</v>
      </c>
      <c r="F4039" s="65">
        <v>14</v>
      </c>
      <c r="G4039" s="183" t="s">
        <v>729</v>
      </c>
      <c r="H4039" s="65" t="s">
        <v>3791</v>
      </c>
      <c r="J4039" s="183" t="s">
        <v>3792</v>
      </c>
      <c r="M4039" s="188">
        <v>1014</v>
      </c>
      <c r="R4039" s="260" t="s">
        <v>2953</v>
      </c>
      <c r="S4039" s="260" t="s">
        <v>2953</v>
      </c>
      <c r="Y4039" s="6" t="s">
        <v>2953</v>
      </c>
    </row>
    <row r="4040" spans="2:25">
      <c r="B4040" s="449">
        <v>6374</v>
      </c>
      <c r="C4040" s="417"/>
      <c r="D4040" s="418">
        <v>5141</v>
      </c>
      <c r="E4040" s="183" t="s">
        <v>6724</v>
      </c>
      <c r="F4040" s="65">
        <v>14</v>
      </c>
      <c r="G4040" s="183" t="s">
        <v>729</v>
      </c>
      <c r="H4040" s="65" t="s">
        <v>3791</v>
      </c>
      <c r="J4040" s="183" t="s">
        <v>3792</v>
      </c>
      <c r="M4040" s="188">
        <v>1014</v>
      </c>
      <c r="R4040" s="260" t="s">
        <v>2953</v>
      </c>
      <c r="S4040" s="260" t="s">
        <v>2953</v>
      </c>
      <c r="Y4040" s="6" t="s">
        <v>2953</v>
      </c>
    </row>
    <row r="4041" spans="2:25">
      <c r="B4041" s="449">
        <v>6375</v>
      </c>
      <c r="C4041" s="417"/>
      <c r="D4041" s="418" t="e">
        <v>#N/A</v>
      </c>
      <c r="E4041" s="183" t="s">
        <v>6725</v>
      </c>
      <c r="F4041" s="65">
        <v>14</v>
      </c>
      <c r="G4041" s="183" t="s">
        <v>729</v>
      </c>
      <c r="H4041" s="65" t="s">
        <v>3924</v>
      </c>
      <c r="J4041" s="183" t="s">
        <v>3792</v>
      </c>
      <c r="M4041" s="188">
        <v>1017</v>
      </c>
      <c r="P4041" s="455" t="s">
        <v>4102</v>
      </c>
      <c r="R4041" s="260" t="s">
        <v>6726</v>
      </c>
      <c r="S4041" s="260" t="s">
        <v>3969</v>
      </c>
      <c r="Y4041" s="6" t="s">
        <v>4088</v>
      </c>
    </row>
    <row r="4042" spans="2:25">
      <c r="B4042" s="449">
        <v>6376</v>
      </c>
      <c r="C4042" s="417"/>
      <c r="D4042" s="418" t="e">
        <v>#N/A</v>
      </c>
      <c r="E4042" s="183" t="s">
        <v>6727</v>
      </c>
      <c r="F4042" s="65">
        <v>14</v>
      </c>
      <c r="G4042" s="183" t="s">
        <v>729</v>
      </c>
      <c r="H4042" s="65" t="s">
        <v>3924</v>
      </c>
      <c r="J4042" s="183" t="s">
        <v>3792</v>
      </c>
      <c r="M4042" s="188">
        <v>1019</v>
      </c>
      <c r="R4042" s="260" t="s">
        <v>3177</v>
      </c>
      <c r="S4042" s="260" t="s">
        <v>2953</v>
      </c>
      <c r="W4042" s="65" t="s">
        <v>6728</v>
      </c>
      <c r="Y4042" s="6" t="s">
        <v>2953</v>
      </c>
    </row>
    <row r="4043" spans="2:25">
      <c r="B4043" s="449">
        <v>6377</v>
      </c>
      <c r="C4043" s="417"/>
      <c r="D4043" s="418">
        <v>5152</v>
      </c>
      <c r="E4043" s="194" t="s">
        <v>3176</v>
      </c>
      <c r="F4043" s="65">
        <v>14</v>
      </c>
      <c r="G4043" s="183" t="s">
        <v>729</v>
      </c>
      <c r="H4043" s="65" t="s">
        <v>2950</v>
      </c>
      <c r="J4043" s="65" t="s">
        <v>2970</v>
      </c>
      <c r="M4043" s="188">
        <v>1020</v>
      </c>
      <c r="R4043" s="260" t="s">
        <v>3177</v>
      </c>
      <c r="S4043" s="260" t="s">
        <v>2953</v>
      </c>
      <c r="W4043" s="65" t="s">
        <v>6728</v>
      </c>
      <c r="Y4043" s="6" t="s">
        <v>3033</v>
      </c>
    </row>
    <row r="4044" spans="2:25">
      <c r="B4044" s="449">
        <v>6378</v>
      </c>
      <c r="C4044" s="417"/>
      <c r="D4044" s="418">
        <v>5154</v>
      </c>
      <c r="E4044" s="194" t="s">
        <v>6729</v>
      </c>
      <c r="F4044" s="65">
        <v>14</v>
      </c>
      <c r="G4044" s="183" t="s">
        <v>729</v>
      </c>
      <c r="H4044" s="65" t="s">
        <v>2950</v>
      </c>
      <c r="J4044" s="65" t="s">
        <v>2970</v>
      </c>
      <c r="M4044" s="188">
        <v>1020</v>
      </c>
      <c r="R4044" s="260" t="s">
        <v>2953</v>
      </c>
      <c r="S4044" s="260" t="s">
        <v>2953</v>
      </c>
      <c r="W4044" s="65" t="s">
        <v>6728</v>
      </c>
      <c r="Y4044" s="6" t="s">
        <v>3033</v>
      </c>
    </row>
    <row r="4045" spans="2:25">
      <c r="B4045" s="449">
        <v>6379</v>
      </c>
      <c r="C4045" s="417"/>
      <c r="D4045" s="418">
        <v>5155</v>
      </c>
      <c r="E4045" s="194" t="s">
        <v>3178</v>
      </c>
      <c r="F4045" s="65">
        <v>14</v>
      </c>
      <c r="G4045" s="183" t="s">
        <v>729</v>
      </c>
      <c r="H4045" s="65" t="s">
        <v>2950</v>
      </c>
      <c r="J4045" s="65" t="s">
        <v>2970</v>
      </c>
      <c r="M4045" s="188">
        <v>1021</v>
      </c>
      <c r="R4045" s="260" t="s">
        <v>3177</v>
      </c>
      <c r="S4045" s="260" t="s">
        <v>3180</v>
      </c>
      <c r="W4045" s="65" t="s">
        <v>6728</v>
      </c>
      <c r="Y4045" s="6" t="s">
        <v>3033</v>
      </c>
    </row>
    <row r="4046" spans="2:25">
      <c r="B4046" s="449">
        <v>6380</v>
      </c>
      <c r="C4046" s="417"/>
      <c r="D4046" s="418">
        <v>5157</v>
      </c>
      <c r="E4046" s="194" t="s">
        <v>6730</v>
      </c>
      <c r="F4046" s="65">
        <v>14</v>
      </c>
      <c r="G4046" s="183" t="s">
        <v>729</v>
      </c>
      <c r="H4046" s="65" t="s">
        <v>2950</v>
      </c>
      <c r="J4046" s="65" t="s">
        <v>2970</v>
      </c>
      <c r="M4046" s="188">
        <v>1021</v>
      </c>
      <c r="R4046" s="260" t="s">
        <v>2953</v>
      </c>
      <c r="S4046" s="260" t="s">
        <v>2953</v>
      </c>
      <c r="W4046" s="65" t="s">
        <v>6728</v>
      </c>
      <c r="Y4046" s="6" t="s">
        <v>3033</v>
      </c>
    </row>
    <row r="4047" spans="2:25">
      <c r="B4047" s="449">
        <v>6381</v>
      </c>
      <c r="C4047" s="417"/>
      <c r="D4047" s="418">
        <v>5158</v>
      </c>
      <c r="E4047" s="183" t="s">
        <v>6731</v>
      </c>
      <c r="F4047" s="65">
        <v>14</v>
      </c>
      <c r="G4047" s="183" t="s">
        <v>729</v>
      </c>
      <c r="H4047" s="65" t="s">
        <v>2950</v>
      </c>
      <c r="J4047" s="65" t="s">
        <v>2970</v>
      </c>
      <c r="M4047" s="188">
        <v>1022</v>
      </c>
      <c r="R4047" s="260" t="s">
        <v>2953</v>
      </c>
      <c r="S4047" s="260" t="s">
        <v>2953</v>
      </c>
      <c r="Y4047" s="6" t="s">
        <v>2953</v>
      </c>
    </row>
    <row r="4048" spans="2:25">
      <c r="B4048" s="449">
        <v>6382</v>
      </c>
      <c r="C4048" s="417"/>
      <c r="D4048" s="418">
        <v>5159</v>
      </c>
      <c r="E4048" s="183" t="s">
        <v>6732</v>
      </c>
      <c r="F4048" s="65">
        <v>14</v>
      </c>
      <c r="G4048" s="183" t="s">
        <v>729</v>
      </c>
      <c r="H4048" s="65" t="s">
        <v>2950</v>
      </c>
      <c r="J4048" s="65" t="s">
        <v>2970</v>
      </c>
      <c r="M4048" s="188">
        <v>1022</v>
      </c>
      <c r="R4048" s="260" t="s">
        <v>2953</v>
      </c>
      <c r="S4048" s="260" t="s">
        <v>2953</v>
      </c>
      <c r="Y4048" s="6" t="s">
        <v>2953</v>
      </c>
    </row>
    <row r="4049" spans="2:25">
      <c r="B4049" s="449">
        <v>6383</v>
      </c>
      <c r="C4049" s="417"/>
      <c r="D4049" s="418">
        <v>5161</v>
      </c>
      <c r="E4049" s="194" t="s">
        <v>6733</v>
      </c>
      <c r="F4049" s="65">
        <v>14</v>
      </c>
      <c r="G4049" s="183" t="s">
        <v>729</v>
      </c>
      <c r="H4049" s="65" t="s">
        <v>3924</v>
      </c>
      <c r="J4049" s="65" t="s">
        <v>3792</v>
      </c>
      <c r="M4049" s="188">
        <v>1023</v>
      </c>
      <c r="R4049" s="260" t="s">
        <v>2953</v>
      </c>
      <c r="S4049" s="260" t="s">
        <v>2953</v>
      </c>
      <c r="Y4049" s="6" t="s">
        <v>2953</v>
      </c>
    </row>
    <row r="4050" spans="2:25">
      <c r="B4050" s="449">
        <v>6384</v>
      </c>
      <c r="C4050" s="417"/>
      <c r="D4050" s="418">
        <v>5162</v>
      </c>
      <c r="E4050" s="194" t="s">
        <v>6734</v>
      </c>
      <c r="F4050" s="65">
        <v>14</v>
      </c>
      <c r="G4050" s="183" t="s">
        <v>729</v>
      </c>
      <c r="H4050" s="65" t="s">
        <v>2950</v>
      </c>
      <c r="J4050" s="65" t="s">
        <v>2970</v>
      </c>
      <c r="M4050" s="188">
        <v>1024</v>
      </c>
      <c r="R4050" s="260" t="s">
        <v>2953</v>
      </c>
      <c r="S4050" s="260" t="s">
        <v>2953</v>
      </c>
      <c r="Y4050" s="6" t="s">
        <v>2953</v>
      </c>
    </row>
    <row r="4051" spans="2:25">
      <c r="B4051" s="449">
        <v>6385</v>
      </c>
      <c r="C4051" s="417"/>
      <c r="D4051" s="418">
        <v>5163</v>
      </c>
      <c r="E4051" s="183" t="s">
        <v>6735</v>
      </c>
      <c r="F4051" s="65">
        <v>14</v>
      </c>
      <c r="G4051" s="183" t="s">
        <v>729</v>
      </c>
      <c r="H4051" s="65" t="s">
        <v>2950</v>
      </c>
      <c r="J4051" s="65" t="s">
        <v>3036</v>
      </c>
      <c r="M4051" s="188">
        <v>1025</v>
      </c>
      <c r="R4051" s="260" t="s">
        <v>2953</v>
      </c>
      <c r="S4051" s="260" t="s">
        <v>3369</v>
      </c>
      <c r="Y4051" s="6" t="s">
        <v>2953</v>
      </c>
    </row>
    <row r="4052" spans="2:25">
      <c r="B4052" s="449">
        <v>6386</v>
      </c>
      <c r="C4052" s="417"/>
      <c r="D4052" s="418">
        <v>5164</v>
      </c>
      <c r="E4052" s="183" t="s">
        <v>6736</v>
      </c>
      <c r="F4052" s="65">
        <v>14</v>
      </c>
      <c r="G4052" s="183" t="s">
        <v>729</v>
      </c>
      <c r="H4052" s="65" t="s">
        <v>2950</v>
      </c>
      <c r="J4052" s="65" t="s">
        <v>2970</v>
      </c>
      <c r="M4052" s="188">
        <v>1026</v>
      </c>
      <c r="R4052" s="260" t="s">
        <v>2953</v>
      </c>
      <c r="S4052" s="260" t="s">
        <v>2953</v>
      </c>
      <c r="Y4052" s="6" t="s">
        <v>2953</v>
      </c>
    </row>
    <row r="4053" spans="2:25">
      <c r="B4053" s="449">
        <v>6387</v>
      </c>
      <c r="C4053" s="417"/>
      <c r="D4053" s="418">
        <v>5165</v>
      </c>
      <c r="E4053" s="183" t="s">
        <v>6737</v>
      </c>
      <c r="F4053" s="65">
        <v>14</v>
      </c>
      <c r="G4053" s="183" t="s">
        <v>729</v>
      </c>
      <c r="H4053" s="65" t="s">
        <v>2950</v>
      </c>
      <c r="J4053" s="65" t="s">
        <v>2970</v>
      </c>
      <c r="M4053" s="188">
        <v>1026</v>
      </c>
      <c r="R4053" s="260" t="s">
        <v>2953</v>
      </c>
      <c r="S4053" s="260" t="s">
        <v>2953</v>
      </c>
      <c r="Y4053" s="6" t="s">
        <v>2953</v>
      </c>
    </row>
    <row r="4054" spans="2:25">
      <c r="B4054" s="449">
        <v>6388</v>
      </c>
      <c r="C4054" s="417"/>
      <c r="D4054" s="418">
        <v>5166</v>
      </c>
      <c r="E4054" s="194" t="s">
        <v>6738</v>
      </c>
      <c r="F4054" s="65">
        <v>14</v>
      </c>
      <c r="G4054" s="183" t="s">
        <v>729</v>
      </c>
      <c r="H4054" s="65" t="s">
        <v>3924</v>
      </c>
      <c r="J4054" s="65" t="s">
        <v>3792</v>
      </c>
      <c r="M4054" s="188">
        <v>1027</v>
      </c>
      <c r="R4054" s="260" t="s">
        <v>2953</v>
      </c>
      <c r="S4054" s="260" t="s">
        <v>2953</v>
      </c>
      <c r="Y4054" s="6" t="s">
        <v>2953</v>
      </c>
    </row>
    <row r="4055" spans="2:25">
      <c r="B4055" s="449">
        <v>6389</v>
      </c>
      <c r="C4055" s="417"/>
      <c r="D4055" s="418">
        <v>5167</v>
      </c>
      <c r="E4055" s="194" t="s">
        <v>6739</v>
      </c>
      <c r="F4055" s="65">
        <v>14</v>
      </c>
      <c r="G4055" s="183" t="s">
        <v>729</v>
      </c>
      <c r="H4055" s="65" t="s">
        <v>2950</v>
      </c>
      <c r="J4055" s="65" t="s">
        <v>2970</v>
      </c>
      <c r="M4055" s="188">
        <v>1028</v>
      </c>
      <c r="R4055" s="260" t="s">
        <v>2953</v>
      </c>
      <c r="S4055" s="260" t="s">
        <v>2953</v>
      </c>
      <c r="Y4055" s="6" t="s">
        <v>2953</v>
      </c>
    </row>
    <row r="4056" spans="2:25">
      <c r="B4056" s="449">
        <v>6390</v>
      </c>
      <c r="C4056" s="417"/>
      <c r="D4056" s="418">
        <v>5168</v>
      </c>
      <c r="E4056" s="183" t="s">
        <v>6740</v>
      </c>
      <c r="F4056" s="65">
        <v>14</v>
      </c>
      <c r="G4056" s="183" t="s">
        <v>729</v>
      </c>
      <c r="H4056" s="65" t="s">
        <v>2950</v>
      </c>
      <c r="J4056" s="65" t="s">
        <v>2970</v>
      </c>
      <c r="M4056" s="188">
        <v>1028</v>
      </c>
      <c r="R4056" s="260" t="s">
        <v>2953</v>
      </c>
      <c r="S4056" s="260" t="s">
        <v>2953</v>
      </c>
      <c r="Y4056" s="6" t="s">
        <v>2953</v>
      </c>
    </row>
    <row r="4057" spans="2:25">
      <c r="B4057" s="449">
        <v>6391</v>
      </c>
      <c r="C4057" s="417"/>
      <c r="D4057" s="418">
        <v>5172</v>
      </c>
      <c r="E4057" s="183" t="s">
        <v>6741</v>
      </c>
      <c r="F4057" s="65">
        <v>14</v>
      </c>
      <c r="G4057" s="183" t="s">
        <v>729</v>
      </c>
      <c r="H4057" s="65" t="s">
        <v>2950</v>
      </c>
      <c r="J4057" s="65" t="s">
        <v>2970</v>
      </c>
      <c r="M4057" s="188">
        <v>1032</v>
      </c>
      <c r="R4057" s="260" t="s">
        <v>3237</v>
      </c>
      <c r="S4057" s="260" t="s">
        <v>3180</v>
      </c>
      <c r="Y4057" s="6" t="s">
        <v>2953</v>
      </c>
    </row>
    <row r="4058" spans="2:25">
      <c r="B4058" s="449">
        <v>6392</v>
      </c>
      <c r="C4058" s="417"/>
      <c r="D4058" s="418">
        <v>5192</v>
      </c>
      <c r="E4058" s="194" t="s">
        <v>6742</v>
      </c>
      <c r="F4058" s="65">
        <v>14</v>
      </c>
      <c r="G4058" s="183" t="s">
        <v>729</v>
      </c>
      <c r="H4058" s="65" t="s">
        <v>3924</v>
      </c>
      <c r="J4058" s="65" t="s">
        <v>3792</v>
      </c>
      <c r="M4058" s="188">
        <v>1034</v>
      </c>
      <c r="R4058" s="260" t="s">
        <v>4099</v>
      </c>
      <c r="S4058" s="260" t="s">
        <v>3969</v>
      </c>
      <c r="Y4058" s="6" t="s">
        <v>4088</v>
      </c>
    </row>
    <row r="4059" spans="2:25">
      <c r="B4059" s="449">
        <v>6393</v>
      </c>
      <c r="C4059" s="417"/>
      <c r="D4059" s="418">
        <v>5196</v>
      </c>
      <c r="E4059" s="183" t="s">
        <v>6743</v>
      </c>
      <c r="F4059" s="65">
        <v>14</v>
      </c>
      <c r="G4059" s="183" t="s">
        <v>729</v>
      </c>
      <c r="H4059" s="65" t="s">
        <v>3924</v>
      </c>
      <c r="J4059" s="65" t="s">
        <v>3792</v>
      </c>
      <c r="M4059" s="188">
        <v>1038</v>
      </c>
      <c r="R4059" s="260" t="s">
        <v>2953</v>
      </c>
      <c r="S4059" s="260" t="s">
        <v>2953</v>
      </c>
      <c r="Y4059" s="6" t="s">
        <v>2953</v>
      </c>
    </row>
    <row r="4060" spans="2:25">
      <c r="B4060" s="449">
        <v>6394</v>
      </c>
      <c r="C4060" s="417"/>
      <c r="D4060" s="418">
        <v>5197</v>
      </c>
      <c r="E4060" s="183" t="s">
        <v>6744</v>
      </c>
      <c r="F4060" s="65">
        <v>14</v>
      </c>
      <c r="G4060" s="183" t="s">
        <v>729</v>
      </c>
      <c r="H4060" s="65" t="s">
        <v>3924</v>
      </c>
      <c r="J4060" s="65" t="s">
        <v>3792</v>
      </c>
      <c r="M4060" s="188">
        <v>1039</v>
      </c>
      <c r="P4060" s="6" t="s">
        <v>3222</v>
      </c>
      <c r="R4060" s="260" t="s">
        <v>2953</v>
      </c>
      <c r="S4060" s="260" t="s">
        <v>2953</v>
      </c>
      <c r="X4060" s="6" t="s">
        <v>6745</v>
      </c>
      <c r="Y4060" s="6" t="s">
        <v>2953</v>
      </c>
    </row>
    <row r="4061" spans="2:25">
      <c r="B4061" s="449">
        <v>6395</v>
      </c>
      <c r="C4061" s="417"/>
      <c r="D4061" s="418">
        <v>5198</v>
      </c>
      <c r="E4061" s="183" t="s">
        <v>6746</v>
      </c>
      <c r="F4061" s="65">
        <v>14</v>
      </c>
      <c r="G4061" s="183" t="s">
        <v>729</v>
      </c>
      <c r="H4061" s="65" t="s">
        <v>3924</v>
      </c>
      <c r="J4061" s="65" t="s">
        <v>3792</v>
      </c>
      <c r="M4061" s="188">
        <v>1039</v>
      </c>
      <c r="P4061" s="6" t="s">
        <v>3222</v>
      </c>
      <c r="R4061" s="260" t="s">
        <v>2953</v>
      </c>
      <c r="S4061" s="260" t="s">
        <v>2953</v>
      </c>
      <c r="X4061" s="6" t="s">
        <v>6745</v>
      </c>
      <c r="Y4061" s="6" t="s">
        <v>2953</v>
      </c>
    </row>
    <row r="4062" spans="2:25">
      <c r="B4062" s="449">
        <v>6396</v>
      </c>
      <c r="C4062" s="417"/>
      <c r="D4062" s="418">
        <v>5199</v>
      </c>
      <c r="E4062" s="183" t="s">
        <v>6747</v>
      </c>
      <c r="F4062" s="65">
        <v>14</v>
      </c>
      <c r="G4062" s="183" t="s">
        <v>729</v>
      </c>
      <c r="H4062" s="65" t="s">
        <v>3924</v>
      </c>
      <c r="J4062" s="65" t="s">
        <v>3792</v>
      </c>
      <c r="M4062" s="188">
        <v>1039</v>
      </c>
      <c r="P4062" s="6" t="s">
        <v>3222</v>
      </c>
      <c r="R4062" s="260" t="s">
        <v>2953</v>
      </c>
      <c r="S4062" s="260" t="s">
        <v>2953</v>
      </c>
      <c r="X4062" s="6" t="s">
        <v>6745</v>
      </c>
      <c r="Y4062" s="6" t="s">
        <v>2953</v>
      </c>
    </row>
    <row r="4063" spans="2:25">
      <c r="B4063" s="449">
        <v>6397</v>
      </c>
      <c r="C4063" s="417"/>
      <c r="D4063" s="418">
        <v>5200</v>
      </c>
      <c r="E4063" s="183" t="s">
        <v>6748</v>
      </c>
      <c r="F4063" s="65">
        <v>14</v>
      </c>
      <c r="G4063" s="183" t="s">
        <v>729</v>
      </c>
      <c r="H4063" s="65" t="s">
        <v>3924</v>
      </c>
      <c r="J4063" s="65" t="s">
        <v>3792</v>
      </c>
      <c r="M4063" s="188">
        <v>1039</v>
      </c>
      <c r="P4063" s="6" t="s">
        <v>3222</v>
      </c>
      <c r="R4063" s="260" t="s">
        <v>2953</v>
      </c>
      <c r="S4063" s="260" t="s">
        <v>2953</v>
      </c>
      <c r="X4063" s="6" t="s">
        <v>6745</v>
      </c>
      <c r="Y4063" s="6" t="s">
        <v>2953</v>
      </c>
    </row>
    <row r="4064" spans="2:25">
      <c r="B4064" s="449">
        <v>6398</v>
      </c>
      <c r="C4064" s="417"/>
      <c r="D4064" s="418">
        <v>5201</v>
      </c>
      <c r="E4064" s="183" t="s">
        <v>6749</v>
      </c>
      <c r="F4064" s="65">
        <v>14</v>
      </c>
      <c r="G4064" s="183" t="s">
        <v>729</v>
      </c>
      <c r="H4064" s="65" t="s">
        <v>3924</v>
      </c>
      <c r="J4064" s="65" t="s">
        <v>3792</v>
      </c>
      <c r="M4064" s="188">
        <v>1039</v>
      </c>
      <c r="P4064" s="6" t="s">
        <v>3222</v>
      </c>
      <c r="R4064" s="260" t="s">
        <v>2953</v>
      </c>
      <c r="S4064" s="260" t="s">
        <v>2953</v>
      </c>
      <c r="X4064" s="6" t="s">
        <v>6745</v>
      </c>
      <c r="Y4064" s="6" t="s">
        <v>2953</v>
      </c>
    </row>
    <row r="4065" spans="2:25">
      <c r="B4065" s="449">
        <v>6399</v>
      </c>
      <c r="C4065" s="417"/>
      <c r="D4065" s="418">
        <v>5202</v>
      </c>
      <c r="E4065" s="183" t="s">
        <v>6750</v>
      </c>
      <c r="F4065" s="65">
        <v>14</v>
      </c>
      <c r="G4065" s="183" t="s">
        <v>729</v>
      </c>
      <c r="H4065" s="65" t="s">
        <v>3924</v>
      </c>
      <c r="J4065" s="65" t="s">
        <v>3792</v>
      </c>
      <c r="M4065" s="188">
        <v>1039</v>
      </c>
      <c r="P4065" s="6" t="s">
        <v>3222</v>
      </c>
      <c r="R4065" s="260" t="s">
        <v>2953</v>
      </c>
      <c r="S4065" s="260" t="s">
        <v>2953</v>
      </c>
      <c r="X4065" s="6" t="s">
        <v>6745</v>
      </c>
      <c r="Y4065" s="6" t="s">
        <v>2953</v>
      </c>
    </row>
    <row r="4066" spans="2:25">
      <c r="B4066" s="449">
        <v>6400</v>
      </c>
      <c r="C4066" s="417"/>
      <c r="D4066" s="418">
        <v>5203</v>
      </c>
      <c r="E4066" s="183" t="s">
        <v>6751</v>
      </c>
      <c r="F4066" s="65">
        <v>14</v>
      </c>
      <c r="G4066" s="183" t="s">
        <v>729</v>
      </c>
      <c r="H4066" s="65" t="s">
        <v>3924</v>
      </c>
      <c r="J4066" s="65" t="s">
        <v>3792</v>
      </c>
      <c r="M4066" s="188">
        <v>1039</v>
      </c>
      <c r="P4066" s="6" t="s">
        <v>3222</v>
      </c>
      <c r="R4066" s="260" t="s">
        <v>2953</v>
      </c>
      <c r="S4066" s="260" t="s">
        <v>2953</v>
      </c>
      <c r="X4066" s="6" t="s">
        <v>6745</v>
      </c>
      <c r="Y4066" s="6" t="s">
        <v>2953</v>
      </c>
    </row>
    <row r="4067" spans="2:25">
      <c r="B4067" s="449">
        <v>6401</v>
      </c>
      <c r="C4067" s="417"/>
      <c r="D4067" s="418">
        <v>5204</v>
      </c>
      <c r="E4067" s="183" t="s">
        <v>6752</v>
      </c>
      <c r="F4067" s="65">
        <v>14</v>
      </c>
      <c r="G4067" s="183" t="s">
        <v>729</v>
      </c>
      <c r="H4067" s="65" t="s">
        <v>3924</v>
      </c>
      <c r="J4067" s="65" t="s">
        <v>3792</v>
      </c>
      <c r="M4067" s="188">
        <v>1039</v>
      </c>
      <c r="P4067" s="6" t="s">
        <v>3222</v>
      </c>
      <c r="R4067" s="260" t="s">
        <v>2953</v>
      </c>
      <c r="S4067" s="260" t="s">
        <v>2953</v>
      </c>
      <c r="X4067" s="6" t="s">
        <v>6745</v>
      </c>
      <c r="Y4067" s="6" t="s">
        <v>2953</v>
      </c>
    </row>
    <row r="4068" spans="2:25">
      <c r="B4068" s="449">
        <v>6402</v>
      </c>
      <c r="C4068" s="417"/>
      <c r="D4068" s="418">
        <v>5205</v>
      </c>
      <c r="E4068" s="183" t="s">
        <v>6753</v>
      </c>
      <c r="F4068" s="65">
        <v>14</v>
      </c>
      <c r="G4068" s="183" t="s">
        <v>729</v>
      </c>
      <c r="H4068" s="65" t="s">
        <v>3924</v>
      </c>
      <c r="J4068" s="65" t="s">
        <v>3792</v>
      </c>
      <c r="M4068" s="188">
        <v>1039</v>
      </c>
      <c r="P4068" s="6" t="s">
        <v>3222</v>
      </c>
      <c r="R4068" s="260" t="s">
        <v>2953</v>
      </c>
      <c r="S4068" s="260" t="s">
        <v>2953</v>
      </c>
      <c r="X4068" s="6" t="s">
        <v>6745</v>
      </c>
      <c r="Y4068" s="6" t="s">
        <v>2953</v>
      </c>
    </row>
    <row r="4069" spans="2:25">
      <c r="B4069" s="449">
        <v>6403</v>
      </c>
      <c r="C4069" s="417"/>
      <c r="D4069" s="418">
        <v>5206</v>
      </c>
      <c r="E4069" s="183" t="s">
        <v>6754</v>
      </c>
      <c r="F4069" s="65">
        <v>14</v>
      </c>
      <c r="G4069" s="183" t="s">
        <v>729</v>
      </c>
      <c r="H4069" s="65" t="s">
        <v>3924</v>
      </c>
      <c r="J4069" s="65" t="s">
        <v>3792</v>
      </c>
      <c r="M4069" s="188">
        <v>1039</v>
      </c>
      <c r="P4069" s="6" t="s">
        <v>3222</v>
      </c>
      <c r="R4069" s="260" t="s">
        <v>2953</v>
      </c>
      <c r="S4069" s="260" t="s">
        <v>2953</v>
      </c>
      <c r="X4069" s="6" t="s">
        <v>6745</v>
      </c>
      <c r="Y4069" s="6" t="s">
        <v>2953</v>
      </c>
    </row>
    <row r="4070" spans="2:25">
      <c r="B4070" s="449">
        <v>6404</v>
      </c>
      <c r="C4070" s="417"/>
      <c r="D4070" s="418">
        <v>5209</v>
      </c>
      <c r="E4070" s="183" t="s">
        <v>6755</v>
      </c>
      <c r="F4070" s="65">
        <v>14</v>
      </c>
      <c r="G4070" s="183" t="s">
        <v>729</v>
      </c>
      <c r="H4070" s="65" t="s">
        <v>3924</v>
      </c>
      <c r="J4070" s="65" t="s">
        <v>3792</v>
      </c>
      <c r="M4070" s="188">
        <v>1042</v>
      </c>
      <c r="R4070" s="260" t="s">
        <v>2953</v>
      </c>
      <c r="S4070" s="260" t="s">
        <v>2953</v>
      </c>
      <c r="Y4070" s="6" t="s">
        <v>2953</v>
      </c>
    </row>
    <row r="4071" spans="2:25">
      <c r="B4071" s="449">
        <v>6405</v>
      </c>
      <c r="C4071" s="417"/>
      <c r="D4071" s="418">
        <v>5210</v>
      </c>
      <c r="E4071" s="183" t="s">
        <v>6756</v>
      </c>
      <c r="F4071" s="65">
        <v>14</v>
      </c>
      <c r="G4071" s="183" t="s">
        <v>729</v>
      </c>
      <c r="H4071" s="65" t="s">
        <v>3924</v>
      </c>
      <c r="J4071" s="65" t="s">
        <v>3792</v>
      </c>
      <c r="M4071" s="188">
        <v>1042</v>
      </c>
      <c r="R4071" s="260" t="s">
        <v>2953</v>
      </c>
      <c r="S4071" s="260" t="s">
        <v>2953</v>
      </c>
      <c r="Y4071" s="6" t="s">
        <v>2953</v>
      </c>
    </row>
    <row r="4072" spans="2:25">
      <c r="B4072" s="449">
        <v>6406</v>
      </c>
      <c r="C4072" s="417"/>
      <c r="D4072" s="418">
        <v>5211</v>
      </c>
      <c r="E4072" s="183" t="s">
        <v>6757</v>
      </c>
      <c r="F4072" s="65">
        <v>14</v>
      </c>
      <c r="G4072" s="183" t="s">
        <v>729</v>
      </c>
      <c r="H4072" s="65" t="s">
        <v>3924</v>
      </c>
      <c r="J4072" s="65" t="s">
        <v>3792</v>
      </c>
      <c r="M4072" s="188">
        <v>1042</v>
      </c>
      <c r="R4072" s="260" t="s">
        <v>2953</v>
      </c>
      <c r="S4072" s="260" t="s">
        <v>2953</v>
      </c>
      <c r="Y4072" s="6" t="s">
        <v>2953</v>
      </c>
    </row>
    <row r="4073" spans="2:25">
      <c r="B4073" s="449">
        <v>6407</v>
      </c>
      <c r="C4073" s="417"/>
      <c r="D4073" s="418">
        <v>5212</v>
      </c>
      <c r="E4073" s="14" t="s">
        <v>6758</v>
      </c>
      <c r="F4073" s="65">
        <v>14</v>
      </c>
      <c r="G4073" s="183" t="s">
        <v>729</v>
      </c>
      <c r="H4073" s="65" t="s">
        <v>3924</v>
      </c>
      <c r="J4073" s="65" t="s">
        <v>3792</v>
      </c>
      <c r="M4073" s="188">
        <v>1043</v>
      </c>
      <c r="R4073" s="260" t="s">
        <v>2953</v>
      </c>
      <c r="S4073" s="260" t="s">
        <v>2953</v>
      </c>
      <c r="Y4073" s="6" t="s">
        <v>2953</v>
      </c>
    </row>
    <row r="4074" spans="2:25">
      <c r="B4074" s="449">
        <v>6408</v>
      </c>
      <c r="C4074" s="417"/>
      <c r="D4074" s="418">
        <v>5213</v>
      </c>
      <c r="E4074" s="14" t="s">
        <v>6759</v>
      </c>
      <c r="F4074" s="65">
        <v>14</v>
      </c>
      <c r="G4074" s="183" t="s">
        <v>729</v>
      </c>
      <c r="H4074" s="65" t="s">
        <v>3924</v>
      </c>
      <c r="J4074" s="65" t="s">
        <v>3792</v>
      </c>
      <c r="M4074" s="188">
        <v>1043</v>
      </c>
      <c r="R4074" s="260" t="s">
        <v>2953</v>
      </c>
      <c r="S4074" s="260" t="s">
        <v>2953</v>
      </c>
      <c r="Y4074" s="6" t="s">
        <v>2953</v>
      </c>
    </row>
    <row r="4075" spans="2:25">
      <c r="B4075" s="449">
        <v>6409</v>
      </c>
      <c r="C4075" s="417"/>
      <c r="D4075" s="418">
        <v>5214</v>
      </c>
      <c r="E4075" s="14" t="s">
        <v>6760</v>
      </c>
      <c r="F4075" s="65">
        <v>14</v>
      </c>
      <c r="G4075" s="183" t="s">
        <v>729</v>
      </c>
      <c r="H4075" s="65" t="s">
        <v>3924</v>
      </c>
      <c r="J4075" s="65" t="s">
        <v>3792</v>
      </c>
      <c r="M4075" s="188">
        <v>1043</v>
      </c>
      <c r="R4075" s="260" t="s">
        <v>2953</v>
      </c>
      <c r="S4075" s="260" t="s">
        <v>2953</v>
      </c>
      <c r="Y4075" s="6" t="s">
        <v>2953</v>
      </c>
    </row>
    <row r="4076" spans="2:25">
      <c r="B4076" s="449">
        <v>6410</v>
      </c>
      <c r="C4076" s="417"/>
      <c r="D4076" s="418">
        <v>5215</v>
      </c>
      <c r="E4076" s="14" t="s">
        <v>6761</v>
      </c>
      <c r="F4076" s="65">
        <v>14</v>
      </c>
      <c r="G4076" s="183" t="s">
        <v>729</v>
      </c>
      <c r="H4076" s="65" t="s">
        <v>3924</v>
      </c>
      <c r="J4076" s="65" t="s">
        <v>3792</v>
      </c>
      <c r="M4076" s="188">
        <v>1043</v>
      </c>
      <c r="R4076" s="260" t="s">
        <v>2953</v>
      </c>
      <c r="S4076" s="260" t="s">
        <v>2953</v>
      </c>
      <c r="Y4076" s="6" t="s">
        <v>2953</v>
      </c>
    </row>
    <row r="4077" spans="2:25">
      <c r="B4077" s="449">
        <v>6411</v>
      </c>
      <c r="C4077" s="417"/>
      <c r="D4077" s="418">
        <v>5216</v>
      </c>
      <c r="E4077" s="14" t="s">
        <v>6762</v>
      </c>
      <c r="F4077" s="65">
        <v>14</v>
      </c>
      <c r="G4077" s="183" t="s">
        <v>729</v>
      </c>
      <c r="H4077" s="65" t="s">
        <v>3924</v>
      </c>
      <c r="J4077" s="65" t="s">
        <v>3792</v>
      </c>
      <c r="M4077" s="188">
        <v>1043</v>
      </c>
      <c r="R4077" s="260" t="s">
        <v>2953</v>
      </c>
      <c r="S4077" s="260" t="s">
        <v>2953</v>
      </c>
      <c r="Y4077" s="6" t="s">
        <v>2953</v>
      </c>
    </row>
    <row r="4078" spans="2:25">
      <c r="B4078" s="449">
        <v>6412</v>
      </c>
      <c r="C4078" s="417"/>
      <c r="D4078" s="418">
        <v>5217</v>
      </c>
      <c r="E4078" s="14" t="s">
        <v>6763</v>
      </c>
      <c r="F4078" s="65">
        <v>14</v>
      </c>
      <c r="G4078" s="183" t="s">
        <v>729</v>
      </c>
      <c r="H4078" s="65" t="s">
        <v>3924</v>
      </c>
      <c r="J4078" s="65" t="s">
        <v>3792</v>
      </c>
      <c r="M4078" s="188">
        <v>1043</v>
      </c>
      <c r="R4078" s="260" t="s">
        <v>2953</v>
      </c>
      <c r="S4078" s="260" t="s">
        <v>2953</v>
      </c>
      <c r="Y4078" s="6" t="s">
        <v>2953</v>
      </c>
    </row>
    <row r="4079" spans="2:25">
      <c r="B4079" s="449">
        <v>6413</v>
      </c>
      <c r="C4079" s="417"/>
      <c r="D4079" s="418">
        <v>5218</v>
      </c>
      <c r="E4079" s="14" t="s">
        <v>6764</v>
      </c>
      <c r="F4079" s="65">
        <v>14</v>
      </c>
      <c r="G4079" s="183" t="s">
        <v>729</v>
      </c>
      <c r="H4079" s="65" t="s">
        <v>3924</v>
      </c>
      <c r="J4079" s="65" t="s">
        <v>3792</v>
      </c>
      <c r="M4079" s="188">
        <v>1043</v>
      </c>
      <c r="R4079" s="260" t="s">
        <v>2953</v>
      </c>
      <c r="S4079" s="260" t="s">
        <v>2953</v>
      </c>
      <c r="Y4079" s="6" t="s">
        <v>2953</v>
      </c>
    </row>
    <row r="4080" spans="2:25">
      <c r="B4080" s="449">
        <v>6414</v>
      </c>
      <c r="C4080" s="417"/>
      <c r="D4080" s="418">
        <v>5219</v>
      </c>
      <c r="E4080" s="14" t="s">
        <v>6765</v>
      </c>
      <c r="F4080" s="65">
        <v>14</v>
      </c>
      <c r="G4080" s="183" t="s">
        <v>729</v>
      </c>
      <c r="H4080" s="65" t="s">
        <v>3924</v>
      </c>
      <c r="J4080" s="65" t="s">
        <v>3792</v>
      </c>
      <c r="M4080" s="188">
        <v>1043</v>
      </c>
      <c r="R4080" s="260" t="s">
        <v>2953</v>
      </c>
      <c r="S4080" s="260" t="s">
        <v>3163</v>
      </c>
      <c r="Y4080" s="6" t="s">
        <v>2953</v>
      </c>
    </row>
    <row r="4081" spans="2:25">
      <c r="B4081" s="449">
        <v>6415</v>
      </c>
      <c r="C4081" s="417"/>
      <c r="D4081" s="418">
        <v>5220</v>
      </c>
      <c r="E4081" s="209" t="s">
        <v>6766</v>
      </c>
      <c r="F4081" s="65">
        <v>14</v>
      </c>
      <c r="G4081" s="183" t="s">
        <v>729</v>
      </c>
      <c r="H4081" s="65" t="s">
        <v>3924</v>
      </c>
      <c r="J4081" s="65" t="s">
        <v>3792</v>
      </c>
      <c r="M4081" s="188">
        <v>1044</v>
      </c>
      <c r="R4081" s="260" t="s">
        <v>2953</v>
      </c>
      <c r="S4081" s="260" t="s">
        <v>2953</v>
      </c>
      <c r="X4081" s="65" t="s">
        <v>6767</v>
      </c>
      <c r="Y4081" s="6" t="s">
        <v>2953</v>
      </c>
    </row>
    <row r="4082" spans="2:25">
      <c r="B4082" s="449">
        <v>6416</v>
      </c>
      <c r="C4082" s="417"/>
      <c r="D4082" s="418">
        <v>5221</v>
      </c>
      <c r="E4082" s="214" t="s">
        <v>6768</v>
      </c>
      <c r="F4082" s="65">
        <v>14</v>
      </c>
      <c r="G4082" s="183" t="s">
        <v>729</v>
      </c>
      <c r="H4082" s="65" t="s">
        <v>2950</v>
      </c>
      <c r="J4082" s="65" t="s">
        <v>3036</v>
      </c>
      <c r="M4082" s="188">
        <v>1045</v>
      </c>
      <c r="R4082" s="260" t="s">
        <v>2953</v>
      </c>
      <c r="S4082" s="260" t="s">
        <v>2953</v>
      </c>
      <c r="X4082" s="65" t="s">
        <v>6769</v>
      </c>
      <c r="Y4082" s="6" t="s">
        <v>2953</v>
      </c>
    </row>
    <row r="4083" spans="2:25">
      <c r="B4083" s="449">
        <v>6417</v>
      </c>
      <c r="C4083" s="417"/>
      <c r="D4083" s="418">
        <v>5222</v>
      </c>
      <c r="E4083" s="194" t="s">
        <v>6770</v>
      </c>
      <c r="F4083" s="65">
        <v>14</v>
      </c>
      <c r="G4083" s="183" t="s">
        <v>729</v>
      </c>
      <c r="H4083" s="65" t="s">
        <v>3924</v>
      </c>
      <c r="J4083" s="65" t="s">
        <v>3792</v>
      </c>
      <c r="M4083" s="188">
        <v>1046</v>
      </c>
      <c r="R4083" s="260" t="s">
        <v>2953</v>
      </c>
      <c r="S4083" s="260" t="s">
        <v>3451</v>
      </c>
      <c r="X4083" s="65" t="s">
        <v>6771</v>
      </c>
      <c r="Y4083" s="6" t="s">
        <v>2953</v>
      </c>
    </row>
    <row r="4084" spans="2:25">
      <c r="B4084" s="449">
        <v>6418</v>
      </c>
      <c r="C4084" s="417"/>
      <c r="D4084" s="418">
        <v>5223</v>
      </c>
      <c r="E4084" s="194" t="s">
        <v>6772</v>
      </c>
      <c r="F4084" s="65">
        <v>14</v>
      </c>
      <c r="G4084" s="183" t="s">
        <v>729</v>
      </c>
      <c r="H4084" s="65" t="s">
        <v>3791</v>
      </c>
      <c r="J4084" s="65" t="s">
        <v>3792</v>
      </c>
      <c r="M4084" s="188">
        <v>1047</v>
      </c>
      <c r="R4084" s="260" t="s">
        <v>2953</v>
      </c>
      <c r="S4084" s="260" t="s">
        <v>3451</v>
      </c>
      <c r="X4084" s="65" t="s">
        <v>6771</v>
      </c>
      <c r="Y4084" s="6" t="s">
        <v>2953</v>
      </c>
    </row>
    <row r="4085" spans="2:25">
      <c r="B4085" s="449">
        <v>6419</v>
      </c>
      <c r="C4085" s="417"/>
      <c r="D4085" s="418">
        <v>4667</v>
      </c>
      <c r="E4085" s="67" t="s">
        <v>3450</v>
      </c>
      <c r="F4085" s="65">
        <v>15</v>
      </c>
      <c r="G4085" s="65" t="s">
        <v>731</v>
      </c>
      <c r="H4085" s="65" t="s">
        <v>2950</v>
      </c>
      <c r="J4085" s="65" t="s">
        <v>2970</v>
      </c>
      <c r="M4085" s="188">
        <v>784</v>
      </c>
      <c r="R4085" s="260" t="s">
        <v>2953</v>
      </c>
      <c r="S4085" s="260" t="s">
        <v>3452</v>
      </c>
      <c r="X4085" s="65" t="s">
        <v>6773</v>
      </c>
      <c r="Y4085" s="6" t="s">
        <v>2953</v>
      </c>
    </row>
    <row r="4086" spans="2:25">
      <c r="B4086" s="449">
        <v>6420</v>
      </c>
      <c r="C4086" s="417"/>
      <c r="D4086" s="418">
        <v>4668</v>
      </c>
      <c r="E4086" s="67" t="s">
        <v>3454</v>
      </c>
      <c r="F4086" s="65">
        <v>15</v>
      </c>
      <c r="G4086" s="65" t="s">
        <v>731</v>
      </c>
      <c r="H4086" s="65" t="s">
        <v>2950</v>
      </c>
      <c r="J4086" s="65" t="s">
        <v>2970</v>
      </c>
      <c r="M4086" s="188">
        <v>784</v>
      </c>
      <c r="R4086" s="260" t="s">
        <v>2953</v>
      </c>
      <c r="S4086" s="260" t="s">
        <v>3452</v>
      </c>
      <c r="Y4086" s="6" t="s">
        <v>2953</v>
      </c>
    </row>
    <row r="4087" spans="2:25">
      <c r="B4087" s="449">
        <v>6421</v>
      </c>
      <c r="C4087" s="417"/>
      <c r="D4087" s="418">
        <v>4669</v>
      </c>
      <c r="E4087" s="67" t="s">
        <v>3455</v>
      </c>
      <c r="F4087" s="65">
        <v>15</v>
      </c>
      <c r="G4087" s="65" t="s">
        <v>731</v>
      </c>
      <c r="H4087" s="65" t="s">
        <v>2950</v>
      </c>
      <c r="J4087" s="65" t="s">
        <v>2970</v>
      </c>
      <c r="M4087" s="188">
        <v>784</v>
      </c>
      <c r="R4087" s="260" t="s">
        <v>2953</v>
      </c>
      <c r="S4087" s="260" t="s">
        <v>3452</v>
      </c>
      <c r="Y4087" s="6" t="s">
        <v>2953</v>
      </c>
    </row>
    <row r="4088" spans="2:25">
      <c r="B4088" s="449">
        <v>6422</v>
      </c>
      <c r="C4088" s="417"/>
      <c r="D4088" s="418">
        <v>4974</v>
      </c>
      <c r="E4088" s="194" t="s">
        <v>6774</v>
      </c>
      <c r="F4088" s="65">
        <v>17</v>
      </c>
      <c r="G4088" s="14" t="s">
        <v>734</v>
      </c>
      <c r="H4088" s="65" t="s">
        <v>3924</v>
      </c>
      <c r="J4088" s="65" t="s">
        <v>3792</v>
      </c>
      <c r="M4088" s="188">
        <v>956</v>
      </c>
      <c r="P4088" s="455" t="s">
        <v>4082</v>
      </c>
      <c r="R4088" s="260" t="s">
        <v>2953</v>
      </c>
      <c r="S4088" s="260" t="s">
        <v>2953</v>
      </c>
      <c r="Y4088" s="6" t="s">
        <v>2953</v>
      </c>
    </row>
    <row r="4089" spans="2:25">
      <c r="B4089" s="449">
        <v>6423</v>
      </c>
      <c r="C4089" s="417"/>
      <c r="D4089" s="418">
        <v>4976</v>
      </c>
      <c r="E4089" s="194" t="s">
        <v>6775</v>
      </c>
      <c r="F4089" s="65">
        <v>17</v>
      </c>
      <c r="G4089" s="14" t="s">
        <v>734</v>
      </c>
      <c r="H4089" s="65" t="s">
        <v>3924</v>
      </c>
      <c r="J4089" s="65" t="s">
        <v>3792</v>
      </c>
      <c r="M4089" s="188">
        <v>956</v>
      </c>
      <c r="P4089" s="455" t="s">
        <v>4082</v>
      </c>
      <c r="R4089" s="260" t="s">
        <v>2953</v>
      </c>
      <c r="S4089" s="260" t="s">
        <v>2953</v>
      </c>
      <c r="Y4089" s="6" t="s">
        <v>2953</v>
      </c>
    </row>
    <row r="4090" spans="2:25">
      <c r="B4090" s="449">
        <v>6424</v>
      </c>
      <c r="C4090" s="417"/>
      <c r="D4090" s="418">
        <v>4979</v>
      </c>
      <c r="E4090" s="194" t="s">
        <v>6776</v>
      </c>
      <c r="F4090" s="65">
        <v>17</v>
      </c>
      <c r="G4090" s="14" t="s">
        <v>734</v>
      </c>
      <c r="H4090" s="65" t="s">
        <v>3924</v>
      </c>
      <c r="J4090" s="65" t="s">
        <v>3792</v>
      </c>
      <c r="M4090" s="188">
        <v>956</v>
      </c>
      <c r="P4090" s="455" t="s">
        <v>4082</v>
      </c>
      <c r="R4090" s="260" t="s">
        <v>2953</v>
      </c>
      <c r="S4090" s="260" t="s">
        <v>2953</v>
      </c>
      <c r="Y4090" s="6" t="s">
        <v>2953</v>
      </c>
    </row>
    <row r="4091" spans="2:25">
      <c r="B4091" s="449">
        <v>6425</v>
      </c>
      <c r="C4091" s="417"/>
      <c r="D4091" s="418">
        <v>4980</v>
      </c>
      <c r="E4091" s="193" t="s">
        <v>6777</v>
      </c>
      <c r="F4091" s="65">
        <v>17</v>
      </c>
      <c r="G4091" s="14" t="s">
        <v>734</v>
      </c>
      <c r="H4091" s="65" t="s">
        <v>3924</v>
      </c>
      <c r="J4091" s="65" t="s">
        <v>3792</v>
      </c>
      <c r="M4091" s="188">
        <v>956</v>
      </c>
      <c r="P4091" s="455" t="s">
        <v>4082</v>
      </c>
      <c r="R4091" s="260" t="s">
        <v>2953</v>
      </c>
      <c r="S4091" s="260" t="s">
        <v>2953</v>
      </c>
      <c r="Y4091" s="6" t="s">
        <v>2953</v>
      </c>
    </row>
    <row r="4092" spans="2:25">
      <c r="B4092" s="449">
        <v>6426</v>
      </c>
      <c r="C4092" s="417"/>
      <c r="D4092" s="418">
        <v>4304</v>
      </c>
      <c r="E4092" s="67" t="s">
        <v>6778</v>
      </c>
      <c r="F4092" s="67">
        <v>11</v>
      </c>
      <c r="G4092" s="183" t="s">
        <v>723</v>
      </c>
      <c r="H4092" s="67" t="s">
        <v>2950</v>
      </c>
      <c r="I4092" s="67"/>
      <c r="J4092" s="67" t="s">
        <v>2970</v>
      </c>
      <c r="M4092" s="238">
        <v>468</v>
      </c>
      <c r="R4092" s="260" t="s">
        <v>3088</v>
      </c>
      <c r="S4092" s="260" t="s">
        <v>3089</v>
      </c>
      <c r="Y4092" s="6" t="s">
        <v>2953</v>
      </c>
    </row>
    <row r="4093" spans="2:25">
      <c r="B4093" s="449">
        <v>6427</v>
      </c>
      <c r="C4093" s="417"/>
      <c r="D4093" s="418">
        <v>4305</v>
      </c>
      <c r="E4093" s="67" t="s">
        <v>6779</v>
      </c>
      <c r="F4093" s="67">
        <v>11</v>
      </c>
      <c r="G4093" s="183" t="s">
        <v>723</v>
      </c>
      <c r="H4093" s="67" t="s">
        <v>2950</v>
      </c>
      <c r="I4093" s="67"/>
      <c r="J4093" s="67" t="s">
        <v>2970</v>
      </c>
      <c r="M4093" s="238">
        <v>469</v>
      </c>
      <c r="P4093" s="6" t="s">
        <v>3424</v>
      </c>
      <c r="R4093" s="260" t="s">
        <v>2953</v>
      </c>
      <c r="S4093" s="260" t="s">
        <v>3089</v>
      </c>
      <c r="Y4093" s="6" t="s">
        <v>2953</v>
      </c>
    </row>
    <row r="4094" spans="2:25">
      <c r="B4094" s="449">
        <v>6428</v>
      </c>
      <c r="C4094" s="417"/>
      <c r="D4094" s="418">
        <v>4307</v>
      </c>
      <c r="E4094" s="67" t="s">
        <v>6780</v>
      </c>
      <c r="F4094" s="67">
        <v>11</v>
      </c>
      <c r="G4094" s="183" t="s">
        <v>723</v>
      </c>
      <c r="H4094" s="67" t="s">
        <v>2950</v>
      </c>
      <c r="I4094" s="67"/>
      <c r="J4094" s="67" t="s">
        <v>2970</v>
      </c>
      <c r="M4094" s="238">
        <v>470</v>
      </c>
      <c r="P4094" s="6" t="s">
        <v>3092</v>
      </c>
      <c r="R4094" s="260" t="s">
        <v>2953</v>
      </c>
      <c r="S4094" s="260" t="s">
        <v>3089</v>
      </c>
      <c r="Y4094" s="6" t="s">
        <v>2953</v>
      </c>
    </row>
    <row r="4095" spans="2:25">
      <c r="B4095" s="449">
        <v>6429</v>
      </c>
      <c r="C4095" s="417"/>
      <c r="D4095" s="418">
        <v>4321</v>
      </c>
      <c r="E4095" s="67" t="s">
        <v>6781</v>
      </c>
      <c r="F4095" s="67">
        <v>11</v>
      </c>
      <c r="G4095" s="183" t="s">
        <v>723</v>
      </c>
      <c r="H4095" s="67" t="s">
        <v>2950</v>
      </c>
      <c r="I4095" s="67"/>
      <c r="J4095" s="67" t="s">
        <v>2970</v>
      </c>
      <c r="M4095" s="238">
        <v>476</v>
      </c>
      <c r="P4095" s="6"/>
      <c r="R4095" s="260" t="s">
        <v>2953</v>
      </c>
      <c r="S4095" s="260" t="s">
        <v>2953</v>
      </c>
      <c r="Y4095" s="6" t="s">
        <v>2953</v>
      </c>
    </row>
    <row r="4096" spans="2:25">
      <c r="B4096" s="449">
        <v>6430</v>
      </c>
      <c r="C4096" s="417"/>
      <c r="D4096" s="418">
        <v>4322</v>
      </c>
      <c r="E4096" s="67" t="s">
        <v>6782</v>
      </c>
      <c r="F4096" s="67">
        <v>11</v>
      </c>
      <c r="G4096" s="183" t="s">
        <v>723</v>
      </c>
      <c r="H4096" s="67" t="s">
        <v>2950</v>
      </c>
      <c r="I4096" s="67"/>
      <c r="J4096" s="67" t="s">
        <v>2970</v>
      </c>
      <c r="M4096" s="238">
        <v>477</v>
      </c>
      <c r="P4096" s="6" t="s">
        <v>3098</v>
      </c>
      <c r="R4096" s="260" t="s">
        <v>2953</v>
      </c>
      <c r="S4096" s="260" t="s">
        <v>2953</v>
      </c>
      <c r="Y4096" s="6" t="s">
        <v>2953</v>
      </c>
    </row>
    <row r="4097" spans="1:25" s="168" customFormat="1">
      <c r="A4097" s="240"/>
      <c r="B4097" s="453">
        <v>6431</v>
      </c>
      <c r="C4097" s="400"/>
      <c r="D4097" s="410">
        <v>4901</v>
      </c>
      <c r="E4097" s="243" t="s">
        <v>6783</v>
      </c>
      <c r="F4097" s="241">
        <v>4</v>
      </c>
      <c r="G4097" s="242" t="s">
        <v>706</v>
      </c>
      <c r="H4097" s="241" t="s">
        <v>3924</v>
      </c>
      <c r="I4097" s="241"/>
      <c r="J4097" s="241" t="s">
        <v>2963</v>
      </c>
      <c r="K4097" s="241"/>
      <c r="L4097" s="241"/>
      <c r="M4097" s="241">
        <v>178</v>
      </c>
      <c r="P4097" s="456"/>
      <c r="R4097" s="260" t="s">
        <v>2953</v>
      </c>
      <c r="S4097" s="260" t="s">
        <v>2953</v>
      </c>
      <c r="X4097" s="168" t="s">
        <v>3291</v>
      </c>
      <c r="Y4097" s="6" t="s">
        <v>2953</v>
      </c>
    </row>
    <row r="4098" spans="1:25">
      <c r="B4098" s="453">
        <v>6432</v>
      </c>
      <c r="C4098" s="400"/>
      <c r="D4098" s="410">
        <v>5574</v>
      </c>
      <c r="E4098" s="243" t="s">
        <v>6784</v>
      </c>
      <c r="F4098" s="241">
        <v>4</v>
      </c>
      <c r="G4098" s="242" t="s">
        <v>706</v>
      </c>
      <c r="H4098" s="241" t="s">
        <v>3924</v>
      </c>
      <c r="I4098" s="241"/>
      <c r="J4098" s="241" t="s">
        <v>2963</v>
      </c>
      <c r="K4098" s="241"/>
      <c r="L4098" s="241"/>
      <c r="M4098" s="241">
        <v>178</v>
      </c>
      <c r="R4098" s="260" t="s">
        <v>2953</v>
      </c>
      <c r="S4098" s="260" t="s">
        <v>2953</v>
      </c>
      <c r="X4098" s="65" t="s">
        <v>3291</v>
      </c>
      <c r="Y4098" s="6" t="s">
        <v>2953</v>
      </c>
    </row>
    <row r="4099" spans="1:25">
      <c r="B4099" s="453">
        <v>6433</v>
      </c>
      <c r="C4099" s="400"/>
      <c r="D4099" s="410">
        <v>4394</v>
      </c>
      <c r="E4099" s="243" t="s">
        <v>3504</v>
      </c>
      <c r="F4099" s="244">
        <v>11</v>
      </c>
      <c r="G4099" s="242" t="s">
        <v>723</v>
      </c>
      <c r="H4099" s="244" t="s">
        <v>2950</v>
      </c>
      <c r="I4099" s="244"/>
      <c r="J4099" s="244" t="s">
        <v>3036</v>
      </c>
      <c r="K4099" s="244"/>
      <c r="L4099" s="244"/>
      <c r="M4099" s="245">
        <v>512</v>
      </c>
      <c r="R4099" s="260" t="s">
        <v>2953</v>
      </c>
      <c r="S4099" s="260" t="s">
        <v>2953</v>
      </c>
      <c r="Y4099" s="6" t="s">
        <v>2953</v>
      </c>
    </row>
    <row r="4100" spans="1:25">
      <c r="B4100" s="453">
        <v>6434</v>
      </c>
      <c r="C4100" s="400"/>
      <c r="D4100" s="410">
        <v>4400</v>
      </c>
      <c r="E4100" s="243" t="s">
        <v>3506</v>
      </c>
      <c r="F4100" s="244">
        <v>11</v>
      </c>
      <c r="G4100" s="242" t="s">
        <v>723</v>
      </c>
      <c r="H4100" s="244" t="s">
        <v>2950</v>
      </c>
      <c r="I4100" s="244"/>
      <c r="J4100" s="244" t="s">
        <v>3036</v>
      </c>
      <c r="K4100" s="244"/>
      <c r="L4100" s="244"/>
      <c r="M4100" s="246">
        <v>512</v>
      </c>
      <c r="R4100" s="260" t="s">
        <v>2953</v>
      </c>
      <c r="S4100" s="260" t="s">
        <v>2953</v>
      </c>
      <c r="Y4100" s="6" t="s">
        <v>2953</v>
      </c>
    </row>
    <row r="4101" spans="1:25">
      <c r="B4101" s="453">
        <v>6435</v>
      </c>
      <c r="C4101" s="400"/>
      <c r="D4101" s="410">
        <v>4577</v>
      </c>
      <c r="E4101" s="243" t="s">
        <v>6785</v>
      </c>
      <c r="F4101" s="244">
        <v>5</v>
      </c>
      <c r="G4101" s="242" t="s">
        <v>709</v>
      </c>
      <c r="H4101" s="241" t="s">
        <v>3924</v>
      </c>
      <c r="I4101" s="241"/>
      <c r="J4101" s="241" t="s">
        <v>3792</v>
      </c>
      <c r="R4101" s="260" t="s">
        <v>2953</v>
      </c>
      <c r="S4101" s="260" t="s">
        <v>2953</v>
      </c>
      <c r="Y4101" s="6" t="s">
        <v>2953</v>
      </c>
    </row>
    <row r="4102" spans="1:25">
      <c r="B4102" s="453">
        <v>6436</v>
      </c>
      <c r="C4102" s="400"/>
      <c r="D4102" s="410">
        <v>4586</v>
      </c>
      <c r="E4102" s="241" t="s">
        <v>6786</v>
      </c>
      <c r="F4102" s="241">
        <v>17</v>
      </c>
      <c r="G4102" s="242" t="s">
        <v>734</v>
      </c>
      <c r="H4102" s="241" t="s">
        <v>3924</v>
      </c>
      <c r="I4102" s="241"/>
      <c r="J4102" s="241" t="s">
        <v>3792</v>
      </c>
      <c r="R4102" s="260" t="s">
        <v>2953</v>
      </c>
      <c r="S4102" s="260" t="s">
        <v>2953</v>
      </c>
      <c r="Y4102" s="6" t="s">
        <v>2953</v>
      </c>
    </row>
    <row r="4103" spans="1:25">
      <c r="B4103" s="453">
        <v>6437</v>
      </c>
      <c r="C4103" s="400"/>
      <c r="D4103" s="410">
        <v>4590</v>
      </c>
      <c r="E4103" s="241" t="s">
        <v>6787</v>
      </c>
      <c r="F4103" s="241">
        <v>17</v>
      </c>
      <c r="G4103" s="242" t="s">
        <v>734</v>
      </c>
      <c r="H4103" s="244" t="s">
        <v>2950</v>
      </c>
      <c r="I4103" s="258"/>
      <c r="J4103" s="241" t="s">
        <v>3792</v>
      </c>
      <c r="R4103" s="260" t="s">
        <v>2953</v>
      </c>
      <c r="S4103" s="260" t="s">
        <v>2953</v>
      </c>
      <c r="Y4103" s="6" t="s">
        <v>2953</v>
      </c>
    </row>
    <row r="4104" spans="1:25">
      <c r="B4104" s="453">
        <v>6438</v>
      </c>
      <c r="C4104" s="400"/>
      <c r="D4104" s="410" t="e">
        <v>#N/A</v>
      </c>
      <c r="E4104" s="241" t="s">
        <v>6788</v>
      </c>
      <c r="F4104" s="244">
        <v>5</v>
      </c>
      <c r="G4104" s="242" t="s">
        <v>709</v>
      </c>
      <c r="R4104" s="260" t="s">
        <v>2953</v>
      </c>
      <c r="S4104" s="260" t="s">
        <v>2953</v>
      </c>
      <c r="Y4104" s="6" t="s">
        <v>2953</v>
      </c>
    </row>
    <row r="4105" spans="1:25">
      <c r="B4105" s="453">
        <v>6439</v>
      </c>
      <c r="C4105" s="400"/>
      <c r="D4105" s="410" t="e">
        <v>#N/A</v>
      </c>
      <c r="E4105" s="241" t="s">
        <v>6789</v>
      </c>
      <c r="F4105" s="244">
        <v>5</v>
      </c>
      <c r="G4105" s="242" t="s">
        <v>709</v>
      </c>
      <c r="R4105" s="260" t="s">
        <v>2953</v>
      </c>
      <c r="S4105" s="260" t="s">
        <v>2953</v>
      </c>
      <c r="Y4105" s="6" t="s">
        <v>2953</v>
      </c>
    </row>
    <row r="4106" spans="1:25">
      <c r="B4106" s="453">
        <v>6440</v>
      </c>
      <c r="C4106" s="400"/>
      <c r="D4106" s="410" t="e">
        <v>#N/A</v>
      </c>
      <c r="E4106" s="241" t="s">
        <v>6790</v>
      </c>
      <c r="F4106" s="244">
        <v>5</v>
      </c>
      <c r="G4106" s="242" t="s">
        <v>709</v>
      </c>
      <c r="R4106" s="260" t="s">
        <v>2953</v>
      </c>
      <c r="S4106" s="260" t="s">
        <v>2953</v>
      </c>
      <c r="Y4106" s="6" t="s">
        <v>2953</v>
      </c>
    </row>
    <row r="4107" spans="1:25">
      <c r="B4107" s="453">
        <v>6441</v>
      </c>
      <c r="C4107" s="400"/>
      <c r="D4107" s="410" t="e">
        <v>#N/A</v>
      </c>
      <c r="E4107" s="243" t="s">
        <v>6791</v>
      </c>
      <c r="F4107" s="241">
        <v>4</v>
      </c>
      <c r="G4107" s="242" t="s">
        <v>706</v>
      </c>
      <c r="H4107" s="241" t="s">
        <v>3924</v>
      </c>
      <c r="I4107" s="241"/>
      <c r="J4107" s="241" t="s">
        <v>2963</v>
      </c>
      <c r="M4107" s="65">
        <v>179</v>
      </c>
      <c r="R4107" s="260" t="s">
        <v>2953</v>
      </c>
      <c r="S4107" s="260" t="s">
        <v>2953</v>
      </c>
      <c r="Y4107" s="6" t="s">
        <v>2953</v>
      </c>
    </row>
    <row r="4108" spans="1:25">
      <c r="B4108" s="453">
        <v>6442</v>
      </c>
      <c r="C4108" s="400"/>
      <c r="D4108" s="410">
        <v>4905</v>
      </c>
      <c r="E4108" s="243" t="s">
        <v>6792</v>
      </c>
      <c r="F4108" s="241">
        <v>4</v>
      </c>
      <c r="G4108" s="242" t="s">
        <v>706</v>
      </c>
      <c r="H4108" s="241" t="s">
        <v>3924</v>
      </c>
      <c r="I4108" s="241"/>
      <c r="J4108" s="241" t="s">
        <v>2963</v>
      </c>
      <c r="M4108" s="65">
        <v>179</v>
      </c>
      <c r="R4108" s="260" t="s">
        <v>2953</v>
      </c>
      <c r="S4108" s="260" t="s">
        <v>2953</v>
      </c>
      <c r="Y4108" s="6" t="s">
        <v>2953</v>
      </c>
    </row>
    <row r="4109" spans="1:25">
      <c r="B4109" s="453">
        <v>6443</v>
      </c>
      <c r="C4109" s="400">
        <v>5517</v>
      </c>
      <c r="D4109" s="410">
        <v>5517</v>
      </c>
      <c r="E4109" s="241" t="s">
        <v>6793</v>
      </c>
      <c r="F4109" s="244">
        <v>6</v>
      </c>
      <c r="G4109" s="242" t="s">
        <v>711</v>
      </c>
      <c r="H4109" s="241" t="s">
        <v>3924</v>
      </c>
      <c r="I4109" s="241"/>
      <c r="J4109" s="241" t="s">
        <v>3792</v>
      </c>
      <c r="R4109" s="260" t="s">
        <v>2953</v>
      </c>
      <c r="S4109" s="260" t="s">
        <v>2953</v>
      </c>
      <c r="Y4109" s="6" t="s">
        <v>2953</v>
      </c>
    </row>
    <row r="4110" spans="1:25">
      <c r="B4110" s="453">
        <v>6444</v>
      </c>
      <c r="C4110" s="397">
        <v>5518</v>
      </c>
      <c r="D4110" s="406">
        <v>5518</v>
      </c>
      <c r="E4110" s="241" t="s">
        <v>6794</v>
      </c>
      <c r="F4110" s="244">
        <v>6</v>
      </c>
      <c r="G4110" s="242" t="s">
        <v>711</v>
      </c>
      <c r="H4110" s="241" t="s">
        <v>3924</v>
      </c>
      <c r="I4110" s="241"/>
      <c r="J4110" s="241" t="s">
        <v>3792</v>
      </c>
      <c r="R4110" s="260" t="s">
        <v>2953</v>
      </c>
      <c r="S4110" s="260" t="s">
        <v>4214</v>
      </c>
      <c r="Y4110" s="6" t="s">
        <v>6795</v>
      </c>
    </row>
    <row r="4111" spans="1:25">
      <c r="B4111" s="453">
        <v>6445</v>
      </c>
      <c r="C4111" s="397">
        <v>5519</v>
      </c>
      <c r="D4111" s="406">
        <v>5519</v>
      </c>
      <c r="E4111" s="241" t="s">
        <v>6796</v>
      </c>
      <c r="F4111" s="244">
        <v>6</v>
      </c>
      <c r="G4111" s="242" t="s">
        <v>711</v>
      </c>
      <c r="H4111" s="241" t="s">
        <v>3924</v>
      </c>
      <c r="I4111" s="241"/>
      <c r="J4111" s="241" t="s">
        <v>3792</v>
      </c>
      <c r="R4111" s="260" t="s">
        <v>2953</v>
      </c>
      <c r="S4111" s="260" t="s">
        <v>4214</v>
      </c>
      <c r="Y4111" s="6" t="s">
        <v>4442</v>
      </c>
    </row>
    <row r="4112" spans="1:25">
      <c r="B4112" s="453">
        <v>6446</v>
      </c>
      <c r="C4112" s="397">
        <v>5520</v>
      </c>
      <c r="D4112" s="406">
        <v>5520</v>
      </c>
      <c r="E4112" s="241" t="s">
        <v>6797</v>
      </c>
      <c r="F4112" s="244">
        <v>6</v>
      </c>
      <c r="G4112" s="242" t="s">
        <v>711</v>
      </c>
      <c r="H4112" s="241" t="s">
        <v>3924</v>
      </c>
      <c r="I4112" s="241"/>
      <c r="J4112" s="241" t="s">
        <v>3792</v>
      </c>
      <c r="R4112" s="260" t="s">
        <v>4434</v>
      </c>
      <c r="S4112" s="260" t="s">
        <v>2953</v>
      </c>
      <c r="X4112" s="65" t="s">
        <v>4799</v>
      </c>
      <c r="Y4112" s="6" t="s">
        <v>2953</v>
      </c>
    </row>
    <row r="4113" spans="2:25">
      <c r="B4113" s="453">
        <v>6447</v>
      </c>
      <c r="C4113" s="397">
        <v>5521</v>
      </c>
      <c r="D4113" s="406">
        <v>5521</v>
      </c>
      <c r="E4113" s="241" t="s">
        <v>6798</v>
      </c>
      <c r="F4113" s="244">
        <v>6</v>
      </c>
      <c r="G4113" s="242" t="s">
        <v>711</v>
      </c>
      <c r="H4113" s="241" t="s">
        <v>3791</v>
      </c>
      <c r="I4113" s="241"/>
      <c r="J4113" s="241" t="s">
        <v>3792</v>
      </c>
      <c r="R4113" s="260" t="s">
        <v>4434</v>
      </c>
      <c r="S4113" s="260" t="s">
        <v>2953</v>
      </c>
      <c r="X4113" s="65" t="s">
        <v>4799</v>
      </c>
      <c r="Y4113" s="6" t="s">
        <v>2953</v>
      </c>
    </row>
    <row r="4114" spans="2:25">
      <c r="B4114" s="453">
        <v>6448</v>
      </c>
      <c r="C4114" s="400"/>
      <c r="D4114" s="410">
        <v>5522</v>
      </c>
      <c r="E4114" s="241" t="s">
        <v>6799</v>
      </c>
      <c r="F4114" s="244">
        <v>11</v>
      </c>
      <c r="G4114" s="242" t="s">
        <v>723</v>
      </c>
      <c r="H4114" s="241" t="s">
        <v>3791</v>
      </c>
      <c r="I4114" s="241"/>
      <c r="J4114" s="241" t="s">
        <v>3792</v>
      </c>
      <c r="R4114" s="260" t="s">
        <v>2953</v>
      </c>
      <c r="S4114" s="260" t="s">
        <v>2953</v>
      </c>
      <c r="Y4114" s="6" t="s">
        <v>2953</v>
      </c>
    </row>
    <row r="4115" spans="2:25">
      <c r="B4115" s="453">
        <v>6449</v>
      </c>
      <c r="C4115" s="400"/>
      <c r="D4115" s="410">
        <v>5523</v>
      </c>
      <c r="E4115" s="241" t="s">
        <v>6800</v>
      </c>
      <c r="F4115" s="244">
        <v>11</v>
      </c>
      <c r="G4115" s="242" t="s">
        <v>723</v>
      </c>
      <c r="H4115" s="241" t="s">
        <v>3791</v>
      </c>
      <c r="I4115" s="241"/>
      <c r="J4115" s="241" t="s">
        <v>3792</v>
      </c>
      <c r="R4115" s="260" t="s">
        <v>2953</v>
      </c>
      <c r="S4115" s="260" t="s">
        <v>2953</v>
      </c>
      <c r="Y4115" s="6" t="s">
        <v>2953</v>
      </c>
    </row>
    <row r="4116" spans="2:25">
      <c r="B4116" s="453">
        <v>6450</v>
      </c>
      <c r="C4116" s="400"/>
      <c r="D4116" s="410">
        <v>5524</v>
      </c>
      <c r="E4116" s="241" t="s">
        <v>6801</v>
      </c>
      <c r="F4116" s="244">
        <v>11</v>
      </c>
      <c r="G4116" s="242" t="s">
        <v>723</v>
      </c>
      <c r="H4116" s="241" t="s">
        <v>3924</v>
      </c>
      <c r="I4116" s="241"/>
      <c r="J4116" s="241" t="s">
        <v>3792</v>
      </c>
      <c r="R4116" s="260" t="s">
        <v>5762</v>
      </c>
      <c r="S4116" s="260" t="s">
        <v>2953</v>
      </c>
      <c r="Y4116" s="6" t="s">
        <v>2953</v>
      </c>
    </row>
    <row r="4117" spans="2:25">
      <c r="B4117" s="453">
        <v>6451</v>
      </c>
      <c r="C4117" s="400"/>
      <c r="D4117" s="410">
        <v>5525</v>
      </c>
      <c r="E4117" s="241" t="s">
        <v>6802</v>
      </c>
      <c r="F4117" s="244">
        <v>11</v>
      </c>
      <c r="G4117" s="242" t="s">
        <v>723</v>
      </c>
      <c r="H4117" s="241" t="s">
        <v>3791</v>
      </c>
      <c r="I4117" s="241"/>
      <c r="J4117" s="241" t="s">
        <v>3792</v>
      </c>
      <c r="R4117" s="260" t="s">
        <v>2953</v>
      </c>
      <c r="S4117" s="260" t="s">
        <v>2953</v>
      </c>
      <c r="Y4117" s="6" t="s">
        <v>2953</v>
      </c>
    </row>
    <row r="4118" spans="2:25">
      <c r="B4118" s="453">
        <v>6452</v>
      </c>
      <c r="C4118" s="400"/>
      <c r="D4118" s="410">
        <v>5526</v>
      </c>
      <c r="E4118" s="241" t="s">
        <v>6803</v>
      </c>
      <c r="F4118" s="244">
        <v>11</v>
      </c>
      <c r="G4118" s="242" t="s">
        <v>723</v>
      </c>
      <c r="H4118" s="241" t="s">
        <v>3924</v>
      </c>
      <c r="I4118" s="241"/>
      <c r="J4118" s="241" t="s">
        <v>3792</v>
      </c>
      <c r="R4118" s="260" t="s">
        <v>5762</v>
      </c>
      <c r="S4118" s="260" t="s">
        <v>2953</v>
      </c>
      <c r="Y4118" s="6" t="s">
        <v>2953</v>
      </c>
    </row>
    <row r="4119" spans="2:25">
      <c r="B4119" s="453">
        <v>6453</v>
      </c>
      <c r="C4119" s="400"/>
      <c r="D4119" s="410">
        <v>5527</v>
      </c>
      <c r="E4119" s="241" t="s">
        <v>6804</v>
      </c>
      <c r="F4119" s="244">
        <v>11</v>
      </c>
      <c r="G4119" s="242" t="s">
        <v>723</v>
      </c>
      <c r="H4119" s="241" t="s">
        <v>3791</v>
      </c>
      <c r="I4119" s="241"/>
      <c r="J4119" s="241" t="s">
        <v>3792</v>
      </c>
      <c r="R4119" s="260" t="s">
        <v>2953</v>
      </c>
      <c r="S4119" s="260" t="s">
        <v>2953</v>
      </c>
      <c r="Y4119" s="6" t="s">
        <v>2953</v>
      </c>
    </row>
    <row r="4120" spans="2:25">
      <c r="B4120" s="453">
        <v>6454</v>
      </c>
      <c r="C4120" s="400"/>
      <c r="D4120" s="410">
        <v>5528</v>
      </c>
      <c r="E4120" s="241" t="s">
        <v>6805</v>
      </c>
      <c r="F4120" s="244">
        <v>5</v>
      </c>
      <c r="G4120" s="242" t="s">
        <v>709</v>
      </c>
      <c r="H4120" s="241" t="s">
        <v>3791</v>
      </c>
      <c r="I4120" s="241"/>
      <c r="J4120" s="241" t="s">
        <v>3792</v>
      </c>
      <c r="R4120" s="260" t="s">
        <v>2953</v>
      </c>
      <c r="S4120" s="260" t="s">
        <v>2953</v>
      </c>
      <c r="Y4120" s="6" t="s">
        <v>2953</v>
      </c>
    </row>
    <row r="4121" spans="2:25">
      <c r="B4121" s="453">
        <v>6455</v>
      </c>
      <c r="C4121" s="400"/>
      <c r="D4121" s="410">
        <v>5529</v>
      </c>
      <c r="E4121" s="241" t="s">
        <v>6806</v>
      </c>
      <c r="F4121" s="241"/>
      <c r="G4121" s="241"/>
      <c r="H4121" s="241"/>
      <c r="I4121" s="241"/>
      <c r="J4121" s="241"/>
      <c r="R4121" s="260" t="s">
        <v>2953</v>
      </c>
      <c r="S4121" s="260" t="s">
        <v>2953</v>
      </c>
      <c r="Y4121" s="6" t="s">
        <v>4113</v>
      </c>
    </row>
    <row r="4122" spans="2:25">
      <c r="B4122" s="453">
        <v>6456</v>
      </c>
      <c r="C4122" s="400"/>
      <c r="D4122" s="410">
        <v>5530</v>
      </c>
      <c r="E4122" s="241" t="s">
        <v>6807</v>
      </c>
      <c r="R4122" s="260" t="s">
        <v>2953</v>
      </c>
      <c r="S4122" s="260" t="s">
        <v>2953</v>
      </c>
      <c r="Y4122" s="6" t="s">
        <v>2953</v>
      </c>
    </row>
    <row r="4123" spans="2:25">
      <c r="B4123" s="453">
        <v>6457</v>
      </c>
      <c r="C4123" s="400"/>
      <c r="D4123" s="410">
        <v>5531</v>
      </c>
      <c r="E4123" s="241" t="s">
        <v>6808</v>
      </c>
      <c r="R4123" s="260" t="s">
        <v>2953</v>
      </c>
      <c r="S4123" s="260" t="s">
        <v>2953</v>
      </c>
      <c r="Y4123" s="6" t="s">
        <v>2953</v>
      </c>
    </row>
    <row r="4124" spans="2:25">
      <c r="B4124" s="453">
        <v>6458</v>
      </c>
      <c r="C4124" s="400"/>
      <c r="D4124" s="410">
        <v>5532</v>
      </c>
      <c r="E4124" s="241" t="s">
        <v>6809</v>
      </c>
      <c r="R4124" s="260" t="s">
        <v>6810</v>
      </c>
      <c r="S4124" s="260" t="s">
        <v>3969</v>
      </c>
      <c r="Y4124" s="6" t="s">
        <v>4088</v>
      </c>
    </row>
    <row r="4125" spans="2:25">
      <c r="B4125" s="453">
        <v>6459</v>
      </c>
      <c r="C4125" s="400"/>
      <c r="D4125" s="410">
        <v>5533</v>
      </c>
      <c r="E4125" s="241" t="s">
        <v>6811</v>
      </c>
      <c r="R4125" s="260" t="s">
        <v>2953</v>
      </c>
      <c r="S4125" s="260" t="s">
        <v>2953</v>
      </c>
      <c r="Y4125" s="6" t="s">
        <v>2953</v>
      </c>
    </row>
    <row r="4126" spans="2:25">
      <c r="B4126" s="453">
        <v>6460</v>
      </c>
      <c r="C4126" s="400"/>
      <c r="D4126" s="410">
        <v>5534</v>
      </c>
      <c r="E4126" s="241" t="s">
        <v>6812</v>
      </c>
      <c r="R4126" s="260" t="s">
        <v>2953</v>
      </c>
      <c r="S4126" s="260" t="s">
        <v>2953</v>
      </c>
      <c r="Y4126" s="6" t="s">
        <v>2953</v>
      </c>
    </row>
    <row r="4127" spans="2:25">
      <c r="B4127" s="453">
        <v>6461</v>
      </c>
      <c r="C4127" s="400"/>
      <c r="D4127" s="410">
        <v>5535</v>
      </c>
      <c r="E4127" s="194" t="s">
        <v>6813</v>
      </c>
      <c r="R4127" s="260" t="s">
        <v>2953</v>
      </c>
      <c r="S4127" s="260" t="s">
        <v>2953</v>
      </c>
      <c r="Y4127" s="6" t="s">
        <v>2953</v>
      </c>
    </row>
    <row r="4128" spans="2:25">
      <c r="B4128" s="453">
        <v>6462</v>
      </c>
      <c r="C4128" s="400"/>
      <c r="D4128" s="410">
        <v>5536</v>
      </c>
      <c r="E4128" s="194" t="s">
        <v>6814</v>
      </c>
      <c r="R4128" s="260" t="s">
        <v>2953</v>
      </c>
      <c r="S4128" s="260" t="s">
        <v>2953</v>
      </c>
      <c r="Y4128" s="6" t="s">
        <v>2953</v>
      </c>
    </row>
    <row r="4129" spans="2:25">
      <c r="B4129" s="453">
        <v>6463</v>
      </c>
      <c r="C4129" s="400"/>
      <c r="D4129" s="410">
        <v>5537</v>
      </c>
      <c r="E4129" s="194" t="s">
        <v>6815</v>
      </c>
      <c r="R4129" s="260" t="s">
        <v>2953</v>
      </c>
      <c r="S4129" s="260" t="s">
        <v>2953</v>
      </c>
      <c r="Y4129" s="6" t="s">
        <v>4182</v>
      </c>
    </row>
    <row r="4130" spans="2:25">
      <c r="B4130" s="453">
        <v>6464</v>
      </c>
      <c r="C4130" s="400"/>
      <c r="D4130" s="410">
        <v>5538</v>
      </c>
      <c r="E4130" s="194" t="s">
        <v>6816</v>
      </c>
      <c r="R4130" s="260" t="s">
        <v>4431</v>
      </c>
      <c r="S4130" s="260" t="s">
        <v>2953</v>
      </c>
      <c r="Y4130" s="6" t="s">
        <v>4182</v>
      </c>
    </row>
    <row r="4131" spans="2:25">
      <c r="B4131" s="453">
        <v>6465</v>
      </c>
      <c r="C4131" s="400"/>
      <c r="D4131" s="410">
        <v>5539</v>
      </c>
      <c r="E4131" s="194" t="s">
        <v>6817</v>
      </c>
      <c r="R4131" s="260" t="s">
        <v>4431</v>
      </c>
      <c r="S4131" s="260" t="s">
        <v>2953</v>
      </c>
      <c r="Y4131" s="6" t="s">
        <v>4182</v>
      </c>
    </row>
    <row r="4132" spans="2:25">
      <c r="B4132" s="453">
        <v>6466</v>
      </c>
      <c r="C4132" s="400"/>
      <c r="D4132" s="410">
        <v>5540</v>
      </c>
      <c r="E4132" s="194" t="s">
        <v>6818</v>
      </c>
      <c r="R4132" s="260" t="s">
        <v>2953</v>
      </c>
      <c r="S4132" s="260" t="s">
        <v>2953</v>
      </c>
      <c r="Y4132" s="6" t="s">
        <v>2953</v>
      </c>
    </row>
    <row r="4133" spans="2:25">
      <c r="B4133" s="453">
        <v>6467</v>
      </c>
      <c r="C4133" s="400"/>
      <c r="D4133" s="410">
        <v>5541</v>
      </c>
      <c r="E4133" s="194" t="s">
        <v>6819</v>
      </c>
      <c r="R4133" s="260" t="s">
        <v>2953</v>
      </c>
      <c r="S4133" s="260" t="s">
        <v>2953</v>
      </c>
      <c r="Y4133" s="6" t="s">
        <v>2953</v>
      </c>
    </row>
    <row r="4134" spans="2:25">
      <c r="B4134" s="453">
        <v>6468</v>
      </c>
      <c r="C4134" s="400"/>
      <c r="D4134" s="410">
        <v>5542</v>
      </c>
      <c r="E4134" s="194" t="s">
        <v>6820</v>
      </c>
      <c r="R4134" s="260" t="s">
        <v>2953</v>
      </c>
      <c r="S4134" s="260" t="s">
        <v>3519</v>
      </c>
      <c r="Y4134" s="6" t="s">
        <v>4004</v>
      </c>
    </row>
    <row r="4135" spans="2:25">
      <c r="B4135" s="453">
        <v>6469</v>
      </c>
      <c r="C4135" s="400"/>
      <c r="D4135" s="410">
        <v>5543</v>
      </c>
      <c r="E4135" s="194" t="s">
        <v>6821</v>
      </c>
      <c r="R4135" s="260" t="s">
        <v>2953</v>
      </c>
      <c r="S4135" s="260" t="s">
        <v>3519</v>
      </c>
      <c r="Y4135" s="6" t="s">
        <v>2953</v>
      </c>
    </row>
    <row r="4136" spans="2:25">
      <c r="B4136" s="453">
        <v>6470</v>
      </c>
      <c r="C4136" s="400"/>
      <c r="D4136" s="410">
        <v>5547</v>
      </c>
      <c r="E4136" s="194" t="s">
        <v>6822</v>
      </c>
      <c r="R4136" s="260" t="s">
        <v>2953</v>
      </c>
      <c r="S4136" s="260" t="s">
        <v>4032</v>
      </c>
      <c r="Y4136" s="6" t="s">
        <v>2953</v>
      </c>
    </row>
    <row r="4137" spans="2:25">
      <c r="B4137" s="453">
        <v>6471</v>
      </c>
      <c r="C4137" s="400"/>
      <c r="D4137" s="410">
        <v>5548</v>
      </c>
      <c r="E4137" s="194" t="s">
        <v>6823</v>
      </c>
      <c r="R4137" s="260" t="s">
        <v>2953</v>
      </c>
      <c r="S4137" s="260" t="s">
        <v>2953</v>
      </c>
      <c r="Y4137" s="6" t="s">
        <v>2953</v>
      </c>
    </row>
    <row r="4138" spans="2:25">
      <c r="B4138" s="453">
        <v>6472</v>
      </c>
      <c r="C4138" s="400"/>
      <c r="D4138" s="410">
        <v>5549</v>
      </c>
      <c r="E4138" s="194" t="s">
        <v>6824</v>
      </c>
      <c r="R4138" s="260" t="s">
        <v>2953</v>
      </c>
      <c r="S4138" s="260" t="s">
        <v>2953</v>
      </c>
      <c r="Y4138" s="6" t="s">
        <v>2953</v>
      </c>
    </row>
    <row r="4139" spans="2:25">
      <c r="B4139" s="453">
        <v>6473</v>
      </c>
      <c r="C4139" s="400"/>
      <c r="D4139" s="410">
        <v>5550</v>
      </c>
      <c r="E4139" s="194" t="s">
        <v>6825</v>
      </c>
      <c r="R4139" s="260" t="s">
        <v>2953</v>
      </c>
      <c r="S4139" s="260" t="s">
        <v>2953</v>
      </c>
      <c r="Y4139" s="6" t="s">
        <v>2953</v>
      </c>
    </row>
    <row r="4140" spans="2:25">
      <c r="B4140" s="453">
        <v>6474</v>
      </c>
      <c r="C4140" s="400"/>
      <c r="D4140" s="410">
        <v>5551</v>
      </c>
      <c r="E4140" s="194" t="s">
        <v>6826</v>
      </c>
      <c r="R4140" s="260" t="s">
        <v>2953</v>
      </c>
      <c r="S4140" s="260" t="s">
        <v>2953</v>
      </c>
      <c r="Y4140" s="6" t="s">
        <v>2953</v>
      </c>
    </row>
    <row r="4141" spans="2:25">
      <c r="B4141" s="453">
        <v>6475</v>
      </c>
      <c r="C4141" s="400"/>
      <c r="D4141" s="410">
        <v>5550</v>
      </c>
      <c r="E4141" s="194" t="s">
        <v>6825</v>
      </c>
      <c r="R4141" s="260" t="s">
        <v>2953</v>
      </c>
      <c r="S4141" s="260" t="s">
        <v>2953</v>
      </c>
      <c r="Y4141" s="6" t="s">
        <v>2953</v>
      </c>
    </row>
    <row r="4142" spans="2:25">
      <c r="B4142" s="453">
        <v>6476</v>
      </c>
      <c r="C4142" s="400">
        <v>5552</v>
      </c>
      <c r="D4142" s="410">
        <v>5552</v>
      </c>
      <c r="E4142" s="194" t="s">
        <v>6827</v>
      </c>
      <c r="R4142" s="260" t="s">
        <v>2953</v>
      </c>
      <c r="S4142" s="260" t="s">
        <v>2953</v>
      </c>
      <c r="Y4142" s="6" t="s">
        <v>2953</v>
      </c>
    </row>
    <row r="4143" spans="2:25">
      <c r="B4143" s="453">
        <v>6477</v>
      </c>
      <c r="C4143" s="400">
        <v>5553</v>
      </c>
      <c r="D4143" s="410">
        <v>5553</v>
      </c>
      <c r="E4143" s="194" t="s">
        <v>6828</v>
      </c>
      <c r="R4143" s="260" t="s">
        <v>2953</v>
      </c>
      <c r="S4143" s="260" t="s">
        <v>2953</v>
      </c>
      <c r="Y4143" s="6" t="s">
        <v>2953</v>
      </c>
    </row>
    <row r="4144" spans="2:25">
      <c r="B4144" s="453">
        <v>6478</v>
      </c>
      <c r="C4144" s="400">
        <v>5554</v>
      </c>
      <c r="D4144" s="410">
        <v>5554</v>
      </c>
      <c r="E4144" s="194" t="s">
        <v>6829</v>
      </c>
      <c r="R4144" s="260" t="s">
        <v>2953</v>
      </c>
      <c r="S4144" s="260" t="s">
        <v>2953</v>
      </c>
      <c r="Y4144" s="6" t="s">
        <v>2953</v>
      </c>
    </row>
    <row r="4145" spans="2:25">
      <c r="B4145" s="453">
        <v>6479</v>
      </c>
      <c r="C4145" s="400"/>
      <c r="D4145" s="410">
        <v>5555</v>
      </c>
      <c r="E4145" s="194" t="s">
        <v>6830</v>
      </c>
      <c r="R4145" s="260" t="s">
        <v>2953</v>
      </c>
      <c r="S4145" s="260" t="s">
        <v>2953</v>
      </c>
      <c r="Y4145" s="6" t="s">
        <v>2953</v>
      </c>
    </row>
    <row r="4146" spans="2:25">
      <c r="B4146" s="453">
        <v>6480</v>
      </c>
      <c r="C4146" s="400"/>
      <c r="D4146" s="410">
        <v>5556</v>
      </c>
      <c r="E4146" s="194" t="s">
        <v>6831</v>
      </c>
      <c r="R4146" s="260" t="s">
        <v>2953</v>
      </c>
      <c r="S4146" s="260" t="s">
        <v>2953</v>
      </c>
      <c r="Y4146" s="6" t="s">
        <v>2953</v>
      </c>
    </row>
    <row r="4147" spans="2:25">
      <c r="B4147" s="453">
        <v>6481</v>
      </c>
      <c r="C4147" s="400"/>
      <c r="D4147" s="410">
        <v>5557</v>
      </c>
      <c r="E4147" s="194" t="s">
        <v>6832</v>
      </c>
      <c r="R4147" s="260" t="s">
        <v>2953</v>
      </c>
      <c r="S4147" s="260" t="s">
        <v>2953</v>
      </c>
      <c r="Y4147" s="6" t="s">
        <v>4004</v>
      </c>
    </row>
    <row r="4148" spans="2:25">
      <c r="B4148" s="453">
        <v>6482</v>
      </c>
      <c r="C4148" s="400"/>
      <c r="D4148" s="410">
        <v>5558</v>
      </c>
      <c r="E4148" s="194" t="s">
        <v>6833</v>
      </c>
      <c r="R4148" s="260" t="s">
        <v>2953</v>
      </c>
      <c r="S4148" s="260" t="s">
        <v>2953</v>
      </c>
      <c r="Y4148" s="6" t="s">
        <v>4004</v>
      </c>
    </row>
    <row r="4149" spans="2:25">
      <c r="B4149" s="453">
        <v>6483</v>
      </c>
      <c r="C4149" s="400"/>
      <c r="D4149" s="410">
        <v>5559</v>
      </c>
      <c r="E4149" s="194" t="s">
        <v>6834</v>
      </c>
      <c r="R4149" s="260" t="s">
        <v>2953</v>
      </c>
      <c r="S4149" s="260" t="s">
        <v>2953</v>
      </c>
      <c r="Y4149" s="6" t="s">
        <v>6835</v>
      </c>
    </row>
    <row r="4150" spans="2:25">
      <c r="B4150" s="453">
        <v>6484</v>
      </c>
      <c r="C4150" s="400"/>
      <c r="D4150" s="410">
        <v>5560</v>
      </c>
      <c r="E4150" s="194" t="s">
        <v>6836</v>
      </c>
      <c r="R4150" s="260" t="s">
        <v>2953</v>
      </c>
      <c r="S4150" s="260" t="s">
        <v>2953</v>
      </c>
      <c r="Y4150" s="6" t="s">
        <v>3039</v>
      </c>
    </row>
    <row r="4151" spans="2:25">
      <c r="B4151" s="453">
        <v>6485</v>
      </c>
      <c r="C4151" s="400"/>
      <c r="D4151" s="410">
        <v>5561</v>
      </c>
      <c r="E4151" s="194" t="s">
        <v>6837</v>
      </c>
      <c r="R4151" s="260" t="s">
        <v>2953</v>
      </c>
      <c r="S4151" s="260" t="s">
        <v>2953</v>
      </c>
      <c r="X4151" s="65" t="s">
        <v>6838</v>
      </c>
      <c r="Y4151" s="6" t="s">
        <v>3683</v>
      </c>
    </row>
  </sheetData>
  <autoFilter ref="A1:Z4151" xr:uid="{386FD630-0E0D-42FE-BB5B-397D6FA2E51B}"/>
  <dataValidations count="1">
    <dataValidation type="list" allowBlank="1" showInputMessage="1" showErrorMessage="1" sqref="J1" xr:uid="{EC2505C3-F920-044A-89DD-9BC3273F9FB1}">
      <formula1>INDIRECT($I1)</formula1>
    </dataValidation>
  </dataValidations>
  <pageMargins left="0.7" right="0.7" top="0.75" bottom="0.75" header="0.3" footer="0.3"/>
  <pageSetup paperSize="9" orientation="portrait" r:id="rId1"/>
  <headerFooter>
    <oddFooter>&amp;L_x000D_&amp;1#&amp;"Calibri"&amp;10&amp;K000000 Information Rating: INTERNAL(I)</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E74A5-6C3B-4633-8E7D-1ED9A4A5A1EE}">
  <sheetPr>
    <tabColor rgb="FF92D050"/>
  </sheetPr>
  <dimension ref="A1:D4151"/>
  <sheetViews>
    <sheetView topLeftCell="B1" workbookViewId="0">
      <selection activeCell="D2" sqref="D2"/>
    </sheetView>
  </sheetViews>
  <sheetFormatPr defaultColWidth="8.7109375" defaultRowHeight="14.45"/>
  <cols>
    <col min="1" max="1" width="96.42578125" style="302" customWidth="1"/>
    <col min="2" max="2" width="11.7109375" style="402" bestFit="1" customWidth="1"/>
    <col min="3" max="3" width="127.7109375" style="194" customWidth="1"/>
  </cols>
  <sheetData>
    <row r="1" spans="1:4">
      <c r="A1" s="420" t="s">
        <v>6839</v>
      </c>
      <c r="B1" s="420" t="s">
        <v>6840</v>
      </c>
      <c r="C1" s="63" t="s">
        <v>2934</v>
      </c>
    </row>
    <row r="2" spans="1:4">
      <c r="A2" s="302" t="s">
        <v>6841</v>
      </c>
      <c r="B2" s="401">
        <v>3553</v>
      </c>
      <c r="C2" s="67" t="s">
        <v>2949</v>
      </c>
      <c r="D2" t="e">
        <f>VLOOKUP(C2,$A$2:$B$2552,2,FALSE)</f>
        <v>#N/A</v>
      </c>
    </row>
    <row r="3" spans="1:4">
      <c r="A3" s="302" t="s">
        <v>6842</v>
      </c>
      <c r="B3" s="401">
        <v>3554</v>
      </c>
      <c r="C3" s="67" t="s">
        <v>2955</v>
      </c>
      <c r="D3" t="e">
        <f t="shared" ref="D3:D66" si="0">VLOOKUP(C3,$A$2:$B$2552,2,FALSE)</f>
        <v>#N/A</v>
      </c>
    </row>
    <row r="4" spans="1:4">
      <c r="A4" s="302" t="s">
        <v>6843</v>
      </c>
      <c r="B4" s="401">
        <v>3555</v>
      </c>
      <c r="C4" s="67" t="s">
        <v>2957</v>
      </c>
      <c r="D4" t="e">
        <f t="shared" si="0"/>
        <v>#N/A</v>
      </c>
    </row>
    <row r="5" spans="1:4">
      <c r="A5" s="302" t="s">
        <v>6844</v>
      </c>
      <c r="B5" s="401">
        <v>3556</v>
      </c>
      <c r="C5" s="67" t="s">
        <v>2959</v>
      </c>
      <c r="D5" t="e">
        <f t="shared" si="0"/>
        <v>#N/A</v>
      </c>
    </row>
    <row r="6" spans="1:4" ht="27.6">
      <c r="A6" s="302" t="s">
        <v>6845</v>
      </c>
      <c r="B6" s="401">
        <v>3557</v>
      </c>
      <c r="C6" s="67" t="s">
        <v>2960</v>
      </c>
      <c r="D6" t="e">
        <f t="shared" si="0"/>
        <v>#N/A</v>
      </c>
    </row>
    <row r="7" spans="1:4">
      <c r="A7" s="302" t="s">
        <v>6846</v>
      </c>
      <c r="B7" s="401">
        <v>3558</v>
      </c>
      <c r="C7" s="67" t="s">
        <v>2962</v>
      </c>
      <c r="D7" t="e">
        <f t="shared" si="0"/>
        <v>#N/A</v>
      </c>
    </row>
    <row r="8" spans="1:4" ht="27.6">
      <c r="A8" s="302" t="s">
        <v>6847</v>
      </c>
      <c r="B8" s="401">
        <v>3559</v>
      </c>
      <c r="C8" s="67" t="s">
        <v>2967</v>
      </c>
      <c r="D8" t="e">
        <f t="shared" si="0"/>
        <v>#N/A</v>
      </c>
    </row>
    <row r="9" spans="1:4">
      <c r="A9" s="302" t="s">
        <v>6848</v>
      </c>
      <c r="B9" s="401">
        <v>3560</v>
      </c>
      <c r="C9" s="67" t="s">
        <v>2968</v>
      </c>
      <c r="D9" t="e">
        <f t="shared" si="0"/>
        <v>#N/A</v>
      </c>
    </row>
    <row r="10" spans="1:4">
      <c r="A10" s="302" t="s">
        <v>6849</v>
      </c>
      <c r="B10" s="401">
        <v>3561</v>
      </c>
      <c r="C10" s="67" t="s">
        <v>2969</v>
      </c>
      <c r="D10" t="e">
        <f t="shared" si="0"/>
        <v>#N/A</v>
      </c>
    </row>
    <row r="11" spans="1:4">
      <c r="A11" s="302" t="s">
        <v>6850</v>
      </c>
      <c r="B11" s="401">
        <v>3562</v>
      </c>
      <c r="C11" s="67" t="s">
        <v>2972</v>
      </c>
      <c r="D11" t="e">
        <f t="shared" si="0"/>
        <v>#N/A</v>
      </c>
    </row>
    <row r="12" spans="1:4">
      <c r="A12" s="302" t="s">
        <v>6851</v>
      </c>
      <c r="B12" s="401">
        <v>3563</v>
      </c>
      <c r="C12" s="67" t="s">
        <v>2973</v>
      </c>
      <c r="D12" t="e">
        <f t="shared" si="0"/>
        <v>#N/A</v>
      </c>
    </row>
    <row r="13" spans="1:4">
      <c r="A13" s="302" t="s">
        <v>6852</v>
      </c>
      <c r="B13" s="401">
        <v>3564</v>
      </c>
      <c r="C13" s="67" t="s">
        <v>2974</v>
      </c>
      <c r="D13" t="e">
        <f t="shared" si="0"/>
        <v>#N/A</v>
      </c>
    </row>
    <row r="14" spans="1:4">
      <c r="A14" s="302" t="s">
        <v>6853</v>
      </c>
      <c r="B14" s="401">
        <v>3565</v>
      </c>
      <c r="C14" s="67" t="s">
        <v>2975</v>
      </c>
      <c r="D14" t="e">
        <f t="shared" si="0"/>
        <v>#N/A</v>
      </c>
    </row>
    <row r="15" spans="1:4">
      <c r="A15" s="302" t="s">
        <v>6854</v>
      </c>
      <c r="B15" s="401">
        <v>3566</v>
      </c>
      <c r="C15" s="67" t="s">
        <v>2976</v>
      </c>
      <c r="D15" t="e">
        <f t="shared" si="0"/>
        <v>#N/A</v>
      </c>
    </row>
    <row r="16" spans="1:4">
      <c r="A16" s="302" t="s">
        <v>6855</v>
      </c>
      <c r="B16" s="401">
        <v>3567</v>
      </c>
      <c r="C16" s="166" t="s">
        <v>2977</v>
      </c>
      <c r="D16">
        <f t="shared" si="0"/>
        <v>3601</v>
      </c>
    </row>
    <row r="17" spans="1:4">
      <c r="A17" s="302" t="s">
        <v>6856</v>
      </c>
      <c r="B17" s="401">
        <v>3568</v>
      </c>
      <c r="C17" s="67" t="s">
        <v>2986</v>
      </c>
      <c r="D17">
        <f t="shared" si="0"/>
        <v>3619</v>
      </c>
    </row>
    <row r="18" spans="1:4">
      <c r="A18" s="302" t="s">
        <v>6857</v>
      </c>
      <c r="B18" s="401">
        <v>3569</v>
      </c>
      <c r="C18" s="67" t="s">
        <v>2990</v>
      </c>
      <c r="D18" t="e">
        <f t="shared" si="0"/>
        <v>#N/A</v>
      </c>
    </row>
    <row r="19" spans="1:4">
      <c r="A19" s="302" t="s">
        <v>6858</v>
      </c>
      <c r="B19" s="401">
        <v>3570</v>
      </c>
      <c r="C19" s="67" t="s">
        <v>2994</v>
      </c>
      <c r="D19" t="e">
        <f t="shared" si="0"/>
        <v>#N/A</v>
      </c>
    </row>
    <row r="20" spans="1:4">
      <c r="A20" s="302" t="s">
        <v>6859</v>
      </c>
      <c r="B20" s="401">
        <v>3571</v>
      </c>
      <c r="C20" s="67" t="s">
        <v>2996</v>
      </c>
      <c r="D20" t="e">
        <f t="shared" si="0"/>
        <v>#N/A</v>
      </c>
    </row>
    <row r="21" spans="1:4" ht="27.6">
      <c r="A21" s="302" t="s">
        <v>6860</v>
      </c>
      <c r="B21" s="401">
        <v>3572</v>
      </c>
      <c r="C21" s="67" t="s">
        <v>2999</v>
      </c>
      <c r="D21" t="e">
        <f t="shared" si="0"/>
        <v>#N/A</v>
      </c>
    </row>
    <row r="22" spans="1:4" ht="27.6">
      <c r="A22" s="302" t="s">
        <v>6861</v>
      </c>
      <c r="B22" s="401">
        <v>3573</v>
      </c>
      <c r="C22" s="67" t="s">
        <v>3001</v>
      </c>
      <c r="D22" t="e">
        <f t="shared" si="0"/>
        <v>#N/A</v>
      </c>
    </row>
    <row r="23" spans="1:4">
      <c r="A23" s="302" t="s">
        <v>2384</v>
      </c>
      <c r="B23" s="401">
        <v>3574</v>
      </c>
      <c r="C23" s="67" t="s">
        <v>3002</v>
      </c>
      <c r="D23" t="e">
        <f t="shared" si="0"/>
        <v>#N/A</v>
      </c>
    </row>
    <row r="24" spans="1:4">
      <c r="A24" s="302" t="s">
        <v>2384</v>
      </c>
      <c r="B24" s="401">
        <v>3574</v>
      </c>
      <c r="C24" s="67" t="s">
        <v>3003</v>
      </c>
      <c r="D24" t="e">
        <f t="shared" si="0"/>
        <v>#N/A</v>
      </c>
    </row>
    <row r="25" spans="1:4">
      <c r="A25" s="302" t="s">
        <v>2034</v>
      </c>
      <c r="B25" s="401">
        <v>3575</v>
      </c>
      <c r="C25" s="67" t="s">
        <v>3004</v>
      </c>
      <c r="D25" t="e">
        <f t="shared" si="0"/>
        <v>#N/A</v>
      </c>
    </row>
    <row r="26" spans="1:4">
      <c r="A26" s="302" t="s">
        <v>2034</v>
      </c>
      <c r="B26" s="401">
        <v>3575</v>
      </c>
      <c r="C26" s="67" t="s">
        <v>3005</v>
      </c>
      <c r="D26" t="e">
        <f t="shared" si="0"/>
        <v>#N/A</v>
      </c>
    </row>
    <row r="27" spans="1:4">
      <c r="A27" s="302" t="s">
        <v>4612</v>
      </c>
      <c r="B27" s="401">
        <v>3576</v>
      </c>
      <c r="C27" s="67" t="s">
        <v>3006</v>
      </c>
      <c r="D27" t="e">
        <f t="shared" si="0"/>
        <v>#N/A</v>
      </c>
    </row>
    <row r="28" spans="1:4" ht="27.6">
      <c r="A28" s="302" t="s">
        <v>4613</v>
      </c>
      <c r="B28" s="401">
        <v>3577</v>
      </c>
      <c r="C28" s="67" t="s">
        <v>3007</v>
      </c>
      <c r="D28" t="e">
        <f t="shared" si="0"/>
        <v>#N/A</v>
      </c>
    </row>
    <row r="29" spans="1:4" ht="27.6">
      <c r="A29" s="302" t="s">
        <v>4615</v>
      </c>
      <c r="B29" s="401">
        <v>3578</v>
      </c>
      <c r="C29" s="67" t="s">
        <v>3009</v>
      </c>
      <c r="D29" t="e">
        <f t="shared" si="0"/>
        <v>#N/A</v>
      </c>
    </row>
    <row r="30" spans="1:4">
      <c r="A30" s="302" t="s">
        <v>4616</v>
      </c>
      <c r="B30" s="401">
        <v>3579</v>
      </c>
      <c r="C30" s="67" t="s">
        <v>3010</v>
      </c>
      <c r="D30" t="e">
        <f t="shared" si="0"/>
        <v>#N/A</v>
      </c>
    </row>
    <row r="31" spans="1:4">
      <c r="A31" s="302" t="s">
        <v>4617</v>
      </c>
      <c r="B31" s="401">
        <v>3580</v>
      </c>
      <c r="C31" s="67" t="s">
        <v>3011</v>
      </c>
      <c r="D31" t="e">
        <f t="shared" si="0"/>
        <v>#N/A</v>
      </c>
    </row>
    <row r="32" spans="1:4">
      <c r="A32" s="302" t="s">
        <v>4618</v>
      </c>
      <c r="B32" s="401">
        <v>3678</v>
      </c>
      <c r="C32" s="67" t="s">
        <v>3012</v>
      </c>
      <c r="D32" t="e">
        <f t="shared" si="0"/>
        <v>#N/A</v>
      </c>
    </row>
    <row r="33" spans="1:4" ht="27.6">
      <c r="A33" s="302" t="s">
        <v>4619</v>
      </c>
      <c r="B33" s="401">
        <v>3581</v>
      </c>
      <c r="C33" s="67" t="s">
        <v>3013</v>
      </c>
      <c r="D33" t="e">
        <f t="shared" si="0"/>
        <v>#N/A</v>
      </c>
    </row>
    <row r="34" spans="1:4" ht="27.6">
      <c r="A34" s="302" t="s">
        <v>4620</v>
      </c>
      <c r="B34" s="401">
        <v>3582</v>
      </c>
      <c r="C34" s="67" t="s">
        <v>3014</v>
      </c>
      <c r="D34" t="e">
        <f t="shared" si="0"/>
        <v>#N/A</v>
      </c>
    </row>
    <row r="35" spans="1:4" ht="27.6">
      <c r="A35" s="302" t="s">
        <v>4621</v>
      </c>
      <c r="B35" s="401">
        <v>3583</v>
      </c>
      <c r="C35" s="67" t="s">
        <v>3015</v>
      </c>
      <c r="D35" t="e">
        <f t="shared" si="0"/>
        <v>#N/A</v>
      </c>
    </row>
    <row r="36" spans="1:4" ht="27.6">
      <c r="A36" s="302" t="s">
        <v>4622</v>
      </c>
      <c r="B36" s="401">
        <v>3584</v>
      </c>
      <c r="C36" s="67" t="s">
        <v>3016</v>
      </c>
      <c r="D36" t="e">
        <f t="shared" si="0"/>
        <v>#N/A</v>
      </c>
    </row>
    <row r="37" spans="1:4" ht="27.6">
      <c r="A37" s="302" t="s">
        <v>4623</v>
      </c>
      <c r="B37" s="401">
        <v>3585</v>
      </c>
      <c r="C37" s="67" t="s">
        <v>3017</v>
      </c>
      <c r="D37" t="e">
        <f t="shared" si="0"/>
        <v>#N/A</v>
      </c>
    </row>
    <row r="38" spans="1:4">
      <c r="A38" s="302" t="s">
        <v>4624</v>
      </c>
      <c r="B38" s="401">
        <v>3586</v>
      </c>
      <c r="C38" s="67" t="s">
        <v>3018</v>
      </c>
      <c r="D38" t="e">
        <f t="shared" si="0"/>
        <v>#N/A</v>
      </c>
    </row>
    <row r="39" spans="1:4">
      <c r="A39" s="302" t="s">
        <v>6862</v>
      </c>
      <c r="B39" s="401">
        <v>3587</v>
      </c>
      <c r="C39" s="67" t="s">
        <v>3019</v>
      </c>
      <c r="D39">
        <f t="shared" si="0"/>
        <v>4920</v>
      </c>
    </row>
    <row r="40" spans="1:4">
      <c r="A40" s="302" t="s">
        <v>4626</v>
      </c>
      <c r="B40" s="401">
        <v>3588</v>
      </c>
      <c r="C40" s="67" t="s">
        <v>3021</v>
      </c>
      <c r="D40">
        <f t="shared" si="0"/>
        <v>4921</v>
      </c>
    </row>
    <row r="41" spans="1:4" ht="27.6">
      <c r="A41" s="302" t="s">
        <v>6863</v>
      </c>
      <c r="B41" s="401">
        <v>3589</v>
      </c>
      <c r="C41" s="67" t="s">
        <v>3023</v>
      </c>
      <c r="D41">
        <f t="shared" si="0"/>
        <v>4922</v>
      </c>
    </row>
    <row r="42" spans="1:4" ht="27.6">
      <c r="A42" s="302" t="s">
        <v>5420</v>
      </c>
      <c r="B42" s="401">
        <v>3592</v>
      </c>
      <c r="C42" s="67" t="s">
        <v>3024</v>
      </c>
      <c r="D42">
        <f t="shared" si="0"/>
        <v>4927</v>
      </c>
    </row>
    <row r="43" spans="1:4">
      <c r="A43" s="302" t="s">
        <v>4628</v>
      </c>
      <c r="B43" s="401">
        <v>3590</v>
      </c>
      <c r="C43" s="67" t="s">
        <v>3026</v>
      </c>
      <c r="D43">
        <f t="shared" si="0"/>
        <v>4928</v>
      </c>
    </row>
    <row r="44" spans="1:4" ht="27.6">
      <c r="A44" s="302" t="s">
        <v>4629</v>
      </c>
      <c r="B44" s="401">
        <v>3591</v>
      </c>
      <c r="C44" s="67" t="s">
        <v>3028</v>
      </c>
      <c r="D44">
        <f t="shared" si="0"/>
        <v>4929</v>
      </c>
    </row>
    <row r="45" spans="1:4" ht="27.6">
      <c r="A45" s="302" t="s">
        <v>4630</v>
      </c>
      <c r="B45" s="401">
        <v>3593</v>
      </c>
      <c r="C45" s="67" t="s">
        <v>3029</v>
      </c>
      <c r="D45" t="e">
        <f t="shared" si="0"/>
        <v>#N/A</v>
      </c>
    </row>
    <row r="46" spans="1:4">
      <c r="A46" s="302" t="s">
        <v>4631</v>
      </c>
      <c r="B46" s="401">
        <v>3594</v>
      </c>
      <c r="C46" s="67" t="s">
        <v>3030</v>
      </c>
      <c r="D46" t="e">
        <f t="shared" si="0"/>
        <v>#N/A</v>
      </c>
    </row>
    <row r="47" spans="1:4">
      <c r="A47" s="302" t="s">
        <v>4632</v>
      </c>
      <c r="B47" s="401">
        <v>3595</v>
      </c>
      <c r="C47" s="67" t="s">
        <v>3031</v>
      </c>
      <c r="D47" t="e">
        <f t="shared" si="0"/>
        <v>#N/A</v>
      </c>
    </row>
    <row r="48" spans="1:4">
      <c r="A48" s="302" t="s">
        <v>4633</v>
      </c>
      <c r="B48" s="401">
        <v>3596</v>
      </c>
      <c r="C48" s="67" t="s">
        <v>3034</v>
      </c>
      <c r="D48" t="e">
        <f t="shared" si="0"/>
        <v>#N/A</v>
      </c>
    </row>
    <row r="49" spans="1:4">
      <c r="A49" s="302" t="s">
        <v>4635</v>
      </c>
      <c r="B49" s="401">
        <v>3597</v>
      </c>
      <c r="C49" s="67" t="s">
        <v>3035</v>
      </c>
      <c r="D49" t="e">
        <f t="shared" si="0"/>
        <v>#N/A</v>
      </c>
    </row>
    <row r="50" spans="1:4">
      <c r="A50" s="302" t="s">
        <v>4636</v>
      </c>
      <c r="B50" s="401">
        <v>3598</v>
      </c>
      <c r="C50" s="67" t="s">
        <v>3037</v>
      </c>
      <c r="D50" t="e">
        <f t="shared" si="0"/>
        <v>#N/A</v>
      </c>
    </row>
    <row r="51" spans="1:4">
      <c r="A51" s="302" t="s">
        <v>6864</v>
      </c>
      <c r="B51" s="401">
        <v>3599</v>
      </c>
      <c r="C51" s="67" t="s">
        <v>3038</v>
      </c>
      <c r="D51">
        <f t="shared" si="0"/>
        <v>4386</v>
      </c>
    </row>
    <row r="52" spans="1:4">
      <c r="A52" s="302" t="s">
        <v>6864</v>
      </c>
      <c r="B52" s="401">
        <v>3599</v>
      </c>
      <c r="C52" s="67" t="s">
        <v>3040</v>
      </c>
      <c r="D52">
        <f t="shared" si="0"/>
        <v>4387</v>
      </c>
    </row>
    <row r="53" spans="1:4">
      <c r="A53" s="302" t="s">
        <v>6865</v>
      </c>
      <c r="B53" s="401">
        <v>3600</v>
      </c>
      <c r="C53" s="67" t="s">
        <v>3041</v>
      </c>
      <c r="D53">
        <f t="shared" si="0"/>
        <v>4388</v>
      </c>
    </row>
    <row r="54" spans="1:4">
      <c r="A54" s="302" t="s">
        <v>2977</v>
      </c>
      <c r="B54" s="402">
        <v>3601</v>
      </c>
      <c r="C54" s="67" t="s">
        <v>3042</v>
      </c>
      <c r="D54" t="e">
        <f t="shared" si="0"/>
        <v>#N/A</v>
      </c>
    </row>
    <row r="55" spans="1:4">
      <c r="A55" s="302" t="s">
        <v>6866</v>
      </c>
      <c r="B55" s="402">
        <v>3602</v>
      </c>
      <c r="C55" s="67" t="s">
        <v>3043</v>
      </c>
      <c r="D55">
        <f t="shared" si="0"/>
        <v>4050</v>
      </c>
    </row>
    <row r="56" spans="1:4">
      <c r="A56" s="302" t="s">
        <v>6866</v>
      </c>
      <c r="B56" s="402">
        <v>3602</v>
      </c>
      <c r="C56" s="67" t="s">
        <v>3046</v>
      </c>
      <c r="D56">
        <f t="shared" si="0"/>
        <v>4088</v>
      </c>
    </row>
    <row r="57" spans="1:4">
      <c r="A57" s="302" t="s">
        <v>4641</v>
      </c>
      <c r="B57" s="402">
        <v>3603</v>
      </c>
      <c r="C57" s="67" t="s">
        <v>3049</v>
      </c>
      <c r="D57">
        <f t="shared" si="0"/>
        <v>4089</v>
      </c>
    </row>
    <row r="58" spans="1:4">
      <c r="A58" s="302" t="s">
        <v>4642</v>
      </c>
      <c r="B58" s="402">
        <v>3604</v>
      </c>
      <c r="C58" s="67" t="s">
        <v>3050</v>
      </c>
      <c r="D58">
        <f t="shared" si="0"/>
        <v>4090</v>
      </c>
    </row>
    <row r="59" spans="1:4">
      <c r="A59" s="302" t="s">
        <v>4643</v>
      </c>
      <c r="B59" s="402">
        <v>3605</v>
      </c>
      <c r="C59" s="67" t="s">
        <v>3051</v>
      </c>
      <c r="D59">
        <f t="shared" si="0"/>
        <v>4059</v>
      </c>
    </row>
    <row r="60" spans="1:4">
      <c r="A60" s="302" t="s">
        <v>4644</v>
      </c>
      <c r="B60" s="402">
        <v>3606</v>
      </c>
      <c r="C60" s="67" t="s">
        <v>3052</v>
      </c>
      <c r="D60">
        <f t="shared" si="0"/>
        <v>4060</v>
      </c>
    </row>
    <row r="61" spans="1:4">
      <c r="A61" s="302" t="s">
        <v>4645</v>
      </c>
      <c r="B61" s="402">
        <v>3607</v>
      </c>
      <c r="C61" s="67" t="s">
        <v>3053</v>
      </c>
      <c r="D61">
        <f t="shared" si="0"/>
        <v>4061</v>
      </c>
    </row>
    <row r="62" spans="1:4">
      <c r="A62" s="302" t="s">
        <v>4646</v>
      </c>
      <c r="B62" s="402">
        <v>3608</v>
      </c>
      <c r="C62" s="67" t="s">
        <v>3054</v>
      </c>
      <c r="D62" t="e">
        <f t="shared" si="0"/>
        <v>#N/A</v>
      </c>
    </row>
    <row r="63" spans="1:4">
      <c r="A63" s="302" t="s">
        <v>4647</v>
      </c>
      <c r="B63" s="402">
        <v>3609</v>
      </c>
      <c r="C63" s="67" t="s">
        <v>3055</v>
      </c>
      <c r="D63" t="e">
        <f t="shared" si="0"/>
        <v>#N/A</v>
      </c>
    </row>
    <row r="64" spans="1:4">
      <c r="A64" s="302" t="s">
        <v>4648</v>
      </c>
      <c r="B64" s="402">
        <v>3610</v>
      </c>
      <c r="C64" s="67" t="s">
        <v>3056</v>
      </c>
      <c r="D64">
        <f t="shared" si="0"/>
        <v>4051</v>
      </c>
    </row>
    <row r="65" spans="1:4">
      <c r="A65" s="302" t="s">
        <v>4648</v>
      </c>
      <c r="B65" s="402">
        <v>3610</v>
      </c>
      <c r="C65" s="67" t="s">
        <v>3058</v>
      </c>
      <c r="D65" t="e">
        <f t="shared" si="0"/>
        <v>#N/A</v>
      </c>
    </row>
    <row r="66" spans="1:4">
      <c r="A66" s="302" t="s">
        <v>4649</v>
      </c>
      <c r="B66" s="402">
        <v>3611</v>
      </c>
      <c r="C66" s="67" t="s">
        <v>3059</v>
      </c>
      <c r="D66">
        <f t="shared" si="0"/>
        <v>4153</v>
      </c>
    </row>
    <row r="67" spans="1:4">
      <c r="A67" s="302" t="s">
        <v>4650</v>
      </c>
      <c r="B67" s="402">
        <v>3612</v>
      </c>
      <c r="C67" s="67" t="s">
        <v>3060</v>
      </c>
      <c r="D67">
        <f t="shared" ref="D67:D130" si="1">VLOOKUP(C67,$A$2:$B$2552,2,FALSE)</f>
        <v>4154</v>
      </c>
    </row>
    <row r="68" spans="1:4">
      <c r="A68" s="302" t="s">
        <v>4651</v>
      </c>
      <c r="B68" s="402">
        <v>3613</v>
      </c>
      <c r="C68" s="67" t="s">
        <v>3061</v>
      </c>
      <c r="D68">
        <f t="shared" si="1"/>
        <v>4155</v>
      </c>
    </row>
    <row r="69" spans="1:4">
      <c r="A69" s="302" t="s">
        <v>4652</v>
      </c>
      <c r="B69" s="402">
        <v>3614</v>
      </c>
      <c r="C69" s="67" t="s">
        <v>3062</v>
      </c>
      <c r="D69" t="e">
        <f t="shared" si="1"/>
        <v>#N/A</v>
      </c>
    </row>
    <row r="70" spans="1:4">
      <c r="A70" s="302" t="s">
        <v>4286</v>
      </c>
      <c r="B70" s="402">
        <v>3615</v>
      </c>
      <c r="C70" s="67" t="s">
        <v>3063</v>
      </c>
      <c r="D70">
        <f t="shared" si="1"/>
        <v>4449</v>
      </c>
    </row>
    <row r="71" spans="1:4">
      <c r="A71" s="302" t="s">
        <v>4286</v>
      </c>
      <c r="B71" s="402">
        <v>3615</v>
      </c>
      <c r="C71" s="67" t="s">
        <v>3064</v>
      </c>
      <c r="D71">
        <f t="shared" si="1"/>
        <v>4450</v>
      </c>
    </row>
    <row r="72" spans="1:4">
      <c r="A72" s="302" t="s">
        <v>4653</v>
      </c>
      <c r="B72" s="402">
        <v>3616</v>
      </c>
      <c r="C72" s="67" t="s">
        <v>3065</v>
      </c>
      <c r="D72">
        <f t="shared" si="1"/>
        <v>4451</v>
      </c>
    </row>
    <row r="73" spans="1:4">
      <c r="A73" s="302" t="s">
        <v>4654</v>
      </c>
      <c r="B73" s="402">
        <v>3617</v>
      </c>
      <c r="C73" s="67" t="s">
        <v>3066</v>
      </c>
      <c r="D73" t="e">
        <f t="shared" si="1"/>
        <v>#N/A</v>
      </c>
    </row>
    <row r="74" spans="1:4">
      <c r="A74" s="302" t="s">
        <v>4654</v>
      </c>
      <c r="B74" s="402">
        <v>3617</v>
      </c>
      <c r="C74" s="67" t="s">
        <v>3069</v>
      </c>
      <c r="D74" t="e">
        <f t="shared" si="1"/>
        <v>#N/A</v>
      </c>
    </row>
    <row r="75" spans="1:4">
      <c r="A75" s="302" t="s">
        <v>4655</v>
      </c>
      <c r="B75" s="402">
        <v>3618</v>
      </c>
      <c r="C75" s="67" t="s">
        <v>3070</v>
      </c>
      <c r="D75" t="e">
        <f t="shared" si="1"/>
        <v>#N/A</v>
      </c>
    </row>
    <row r="76" spans="1:4">
      <c r="A76" s="302" t="s">
        <v>2986</v>
      </c>
      <c r="B76" s="402">
        <v>3619</v>
      </c>
      <c r="C76" s="67" t="s">
        <v>3071</v>
      </c>
      <c r="D76" t="e">
        <f t="shared" si="1"/>
        <v>#N/A</v>
      </c>
    </row>
    <row r="77" spans="1:4">
      <c r="A77" s="302" t="s">
        <v>4656</v>
      </c>
      <c r="B77" s="402">
        <v>3620</v>
      </c>
      <c r="C77" s="67" t="s">
        <v>3072</v>
      </c>
      <c r="D77" t="e">
        <f t="shared" si="1"/>
        <v>#N/A</v>
      </c>
    </row>
    <row r="78" spans="1:4">
      <c r="A78" s="302" t="s">
        <v>4656</v>
      </c>
      <c r="B78" s="402">
        <v>3620</v>
      </c>
      <c r="C78" s="67" t="s">
        <v>3073</v>
      </c>
      <c r="D78" t="e">
        <f t="shared" si="1"/>
        <v>#N/A</v>
      </c>
    </row>
    <row r="79" spans="1:4">
      <c r="A79" s="302" t="s">
        <v>4657</v>
      </c>
      <c r="B79" s="402">
        <v>3621</v>
      </c>
      <c r="C79" s="67" t="s">
        <v>3074</v>
      </c>
      <c r="D79" t="e">
        <f t="shared" si="1"/>
        <v>#N/A</v>
      </c>
    </row>
    <row r="80" spans="1:4">
      <c r="A80" s="302" t="s">
        <v>4658</v>
      </c>
      <c r="B80" s="402">
        <v>3622</v>
      </c>
      <c r="C80" s="67" t="s">
        <v>3075</v>
      </c>
      <c r="D80" t="e">
        <f t="shared" si="1"/>
        <v>#N/A</v>
      </c>
    </row>
    <row r="81" spans="1:4">
      <c r="A81" s="302" t="s">
        <v>4659</v>
      </c>
      <c r="B81" s="402">
        <v>3623</v>
      </c>
      <c r="C81" s="67" t="s">
        <v>3076</v>
      </c>
      <c r="D81" t="e">
        <f t="shared" si="1"/>
        <v>#N/A</v>
      </c>
    </row>
    <row r="82" spans="1:4">
      <c r="A82" s="302" t="s">
        <v>4660</v>
      </c>
      <c r="B82" s="402">
        <v>3624</v>
      </c>
      <c r="C82" s="67" t="s">
        <v>3077</v>
      </c>
      <c r="D82" t="e">
        <f t="shared" si="1"/>
        <v>#N/A</v>
      </c>
    </row>
    <row r="83" spans="1:4">
      <c r="A83" s="302" t="s">
        <v>4661</v>
      </c>
      <c r="B83" s="402">
        <v>3625</v>
      </c>
      <c r="C83" s="67" t="s">
        <v>3078</v>
      </c>
      <c r="D83" t="e">
        <f t="shared" si="1"/>
        <v>#N/A</v>
      </c>
    </row>
    <row r="84" spans="1:4">
      <c r="A84" s="302" t="s">
        <v>4662</v>
      </c>
      <c r="B84" s="402">
        <v>3626</v>
      </c>
      <c r="C84" s="67" t="s">
        <v>3079</v>
      </c>
      <c r="D84" t="e">
        <f t="shared" si="1"/>
        <v>#N/A</v>
      </c>
    </row>
    <row r="85" spans="1:4">
      <c r="A85" s="302" t="s">
        <v>4663</v>
      </c>
      <c r="B85" s="402">
        <v>3627</v>
      </c>
      <c r="C85" s="67" t="s">
        <v>3080</v>
      </c>
      <c r="D85" t="e">
        <f t="shared" si="1"/>
        <v>#N/A</v>
      </c>
    </row>
    <row r="86" spans="1:4">
      <c r="A86" s="302" t="s">
        <v>4664</v>
      </c>
      <c r="B86" s="402">
        <v>3628</v>
      </c>
      <c r="C86" s="67" t="s">
        <v>3081</v>
      </c>
      <c r="D86" t="e">
        <f t="shared" si="1"/>
        <v>#N/A</v>
      </c>
    </row>
    <row r="87" spans="1:4">
      <c r="A87" s="302" t="s">
        <v>4664</v>
      </c>
      <c r="B87" s="402">
        <v>3628</v>
      </c>
      <c r="C87" s="67" t="s">
        <v>3082</v>
      </c>
      <c r="D87" t="e">
        <f t="shared" si="1"/>
        <v>#N/A</v>
      </c>
    </row>
    <row r="88" spans="1:4">
      <c r="A88" s="302" t="s">
        <v>4665</v>
      </c>
      <c r="B88" s="402">
        <v>3629</v>
      </c>
      <c r="C88" s="67" t="s">
        <v>3083</v>
      </c>
      <c r="D88" t="e">
        <f t="shared" si="1"/>
        <v>#N/A</v>
      </c>
    </row>
    <row r="89" spans="1:4">
      <c r="A89" s="302" t="s">
        <v>4666</v>
      </c>
      <c r="B89" s="402">
        <v>3630</v>
      </c>
      <c r="C89" s="67" t="s">
        <v>3084</v>
      </c>
      <c r="D89">
        <f t="shared" si="1"/>
        <v>4538</v>
      </c>
    </row>
    <row r="90" spans="1:4">
      <c r="A90" s="302" t="s">
        <v>4667</v>
      </c>
      <c r="B90" s="402">
        <v>3631</v>
      </c>
      <c r="C90" s="67" t="s">
        <v>3086</v>
      </c>
      <c r="D90">
        <f t="shared" si="1"/>
        <v>4294</v>
      </c>
    </row>
    <row r="91" spans="1:4">
      <c r="A91" s="302" t="s">
        <v>4668</v>
      </c>
      <c r="B91" s="402">
        <v>3632</v>
      </c>
      <c r="C91" s="67" t="s">
        <v>3087</v>
      </c>
      <c r="D91">
        <f t="shared" si="1"/>
        <v>4596</v>
      </c>
    </row>
    <row r="92" spans="1:4">
      <c r="A92" s="302" t="s">
        <v>4668</v>
      </c>
      <c r="B92" s="402">
        <v>3632</v>
      </c>
      <c r="C92" s="67" t="s">
        <v>3091</v>
      </c>
      <c r="D92">
        <f t="shared" si="1"/>
        <v>4597</v>
      </c>
    </row>
    <row r="93" spans="1:4">
      <c r="A93" s="402" t="s">
        <v>6867</v>
      </c>
      <c r="B93" s="402">
        <v>22</v>
      </c>
      <c r="C93" s="67" t="s">
        <v>3094</v>
      </c>
      <c r="D93">
        <f t="shared" si="1"/>
        <v>4602</v>
      </c>
    </row>
    <row r="94" spans="1:4">
      <c r="A94" s="302" t="s">
        <v>4669</v>
      </c>
      <c r="B94" s="402">
        <v>3633</v>
      </c>
      <c r="C94" s="67" t="s">
        <v>3095</v>
      </c>
      <c r="D94">
        <f t="shared" si="1"/>
        <v>4615</v>
      </c>
    </row>
    <row r="95" spans="1:4">
      <c r="A95" s="302" t="s">
        <v>4669</v>
      </c>
      <c r="B95" s="402">
        <v>3633</v>
      </c>
      <c r="C95" s="67" t="s">
        <v>3097</v>
      </c>
      <c r="D95">
        <f t="shared" si="1"/>
        <v>4616</v>
      </c>
    </row>
    <row r="96" spans="1:4">
      <c r="A96" s="302" t="s">
        <v>4670</v>
      </c>
      <c r="B96" s="402">
        <v>3634</v>
      </c>
      <c r="C96" s="67" t="s">
        <v>3099</v>
      </c>
      <c r="D96" t="e">
        <f t="shared" si="1"/>
        <v>#N/A</v>
      </c>
    </row>
    <row r="97" spans="1:4">
      <c r="A97" s="302" t="s">
        <v>4671</v>
      </c>
      <c r="B97" s="402">
        <v>3635</v>
      </c>
      <c r="C97" s="67" t="s">
        <v>3101</v>
      </c>
      <c r="D97">
        <f t="shared" si="1"/>
        <v>4858</v>
      </c>
    </row>
    <row r="98" spans="1:4">
      <c r="A98" s="302" t="s">
        <v>4672</v>
      </c>
      <c r="B98" s="402">
        <v>3636</v>
      </c>
      <c r="C98" s="67" t="s">
        <v>3103</v>
      </c>
      <c r="D98">
        <f t="shared" si="1"/>
        <v>4859</v>
      </c>
    </row>
    <row r="99" spans="1:4">
      <c r="A99" s="302" t="s">
        <v>4673</v>
      </c>
      <c r="B99" s="402">
        <v>3637</v>
      </c>
      <c r="C99" s="67" t="s">
        <v>3104</v>
      </c>
      <c r="D99">
        <f t="shared" si="1"/>
        <v>4860</v>
      </c>
    </row>
    <row r="100" spans="1:4">
      <c r="A100" s="302" t="s">
        <v>4674</v>
      </c>
      <c r="B100" s="402">
        <v>3638</v>
      </c>
      <c r="C100" s="67" t="s">
        <v>3105</v>
      </c>
      <c r="D100" t="e">
        <f t="shared" si="1"/>
        <v>#N/A</v>
      </c>
    </row>
    <row r="101" spans="1:4">
      <c r="A101" s="302" t="s">
        <v>4675</v>
      </c>
      <c r="B101" s="402">
        <v>3639</v>
      </c>
      <c r="C101" s="67" t="s">
        <v>3106</v>
      </c>
      <c r="D101" t="e">
        <f t="shared" si="1"/>
        <v>#N/A</v>
      </c>
    </row>
    <row r="102" spans="1:4">
      <c r="A102" s="302" t="s">
        <v>4676</v>
      </c>
      <c r="B102" s="402">
        <v>3640</v>
      </c>
      <c r="C102" s="67" t="s">
        <v>3107</v>
      </c>
      <c r="D102" t="e">
        <f t="shared" si="1"/>
        <v>#N/A</v>
      </c>
    </row>
    <row r="103" spans="1:4">
      <c r="A103" s="302" t="s">
        <v>4677</v>
      </c>
      <c r="B103" s="402">
        <v>3641</v>
      </c>
      <c r="C103" s="67" t="s">
        <v>3110</v>
      </c>
      <c r="D103">
        <f t="shared" si="1"/>
        <v>4525</v>
      </c>
    </row>
    <row r="104" spans="1:4">
      <c r="A104" s="302" t="s">
        <v>4677</v>
      </c>
      <c r="B104" s="402">
        <v>3641</v>
      </c>
      <c r="C104" s="67" t="s">
        <v>3111</v>
      </c>
      <c r="D104">
        <f t="shared" si="1"/>
        <v>4526</v>
      </c>
    </row>
    <row r="105" spans="1:4">
      <c r="A105" s="302" t="s">
        <v>4292</v>
      </c>
      <c r="B105" s="402">
        <v>3642</v>
      </c>
      <c r="C105" s="67" t="s">
        <v>3112</v>
      </c>
      <c r="D105">
        <f t="shared" si="1"/>
        <v>4527</v>
      </c>
    </row>
    <row r="106" spans="1:4" ht="27.6">
      <c r="A106" s="302" t="s">
        <v>4295</v>
      </c>
      <c r="B106" s="402">
        <v>3643</v>
      </c>
      <c r="C106" s="67" t="s">
        <v>3113</v>
      </c>
      <c r="D106" t="e">
        <f t="shared" si="1"/>
        <v>#N/A</v>
      </c>
    </row>
    <row r="107" spans="1:4" ht="27.6">
      <c r="A107" s="302" t="s">
        <v>4295</v>
      </c>
      <c r="B107" s="402">
        <v>3643</v>
      </c>
      <c r="C107" s="67" t="s">
        <v>3114</v>
      </c>
      <c r="D107" t="e">
        <f t="shared" si="1"/>
        <v>#N/A</v>
      </c>
    </row>
    <row r="108" spans="1:4" ht="27.6">
      <c r="A108" s="302" t="s">
        <v>4678</v>
      </c>
      <c r="B108" s="402">
        <v>3644</v>
      </c>
      <c r="C108" s="67" t="s">
        <v>3116</v>
      </c>
      <c r="D108">
        <f t="shared" si="1"/>
        <v>5020</v>
      </c>
    </row>
    <row r="109" spans="1:4">
      <c r="A109" s="302" t="s">
        <v>4679</v>
      </c>
      <c r="B109" s="402">
        <v>3645</v>
      </c>
      <c r="C109" s="67" t="s">
        <v>3117</v>
      </c>
      <c r="D109">
        <f t="shared" si="1"/>
        <v>5022</v>
      </c>
    </row>
    <row r="110" spans="1:4">
      <c r="A110" s="302" t="s">
        <v>4681</v>
      </c>
      <c r="B110" s="402">
        <v>3646</v>
      </c>
      <c r="C110" s="67" t="s">
        <v>3118</v>
      </c>
      <c r="D110">
        <f t="shared" si="1"/>
        <v>5025</v>
      </c>
    </row>
    <row r="111" spans="1:4">
      <c r="A111" s="302" t="s">
        <v>4682</v>
      </c>
      <c r="B111" s="402">
        <v>3647</v>
      </c>
      <c r="C111" s="67" t="s">
        <v>3119</v>
      </c>
      <c r="D111">
        <f t="shared" si="1"/>
        <v>5028</v>
      </c>
    </row>
    <row r="112" spans="1:4">
      <c r="A112" s="302" t="s">
        <v>6868</v>
      </c>
      <c r="B112" s="402">
        <v>3648</v>
      </c>
      <c r="C112" s="67" t="s">
        <v>3120</v>
      </c>
      <c r="D112">
        <f t="shared" si="1"/>
        <v>5082</v>
      </c>
    </row>
    <row r="113" spans="1:4">
      <c r="A113" s="302" t="s">
        <v>4684</v>
      </c>
      <c r="B113" s="402">
        <v>3649</v>
      </c>
      <c r="C113" s="67" t="s">
        <v>3122</v>
      </c>
      <c r="D113">
        <f t="shared" si="1"/>
        <v>5083</v>
      </c>
    </row>
    <row r="114" spans="1:4">
      <c r="A114" s="302" t="s">
        <v>4685</v>
      </c>
      <c r="B114" s="402">
        <v>3650</v>
      </c>
      <c r="C114" s="67" t="s">
        <v>3123</v>
      </c>
      <c r="D114">
        <f t="shared" si="1"/>
        <v>5084</v>
      </c>
    </row>
    <row r="115" spans="1:4">
      <c r="A115" s="302" t="s">
        <v>4686</v>
      </c>
      <c r="B115" s="402">
        <v>3651</v>
      </c>
      <c r="C115" s="67" t="s">
        <v>3124</v>
      </c>
      <c r="D115">
        <f t="shared" si="1"/>
        <v>5088</v>
      </c>
    </row>
    <row r="116" spans="1:4">
      <c r="A116" s="302" t="s">
        <v>4687</v>
      </c>
      <c r="B116" s="402">
        <v>3652</v>
      </c>
      <c r="C116" s="67" t="s">
        <v>3127</v>
      </c>
      <c r="D116">
        <f t="shared" si="1"/>
        <v>5089</v>
      </c>
    </row>
    <row r="117" spans="1:4">
      <c r="A117" s="302" t="s">
        <v>4688</v>
      </c>
      <c r="B117" s="402">
        <v>3653</v>
      </c>
      <c r="C117" s="67" t="s">
        <v>3129</v>
      </c>
      <c r="D117">
        <f t="shared" si="1"/>
        <v>5090</v>
      </c>
    </row>
    <row r="118" spans="1:4">
      <c r="A118" s="302" t="s">
        <v>4688</v>
      </c>
      <c r="B118" s="402">
        <v>3653</v>
      </c>
      <c r="C118" s="67" t="s">
        <v>3132</v>
      </c>
      <c r="D118">
        <f t="shared" si="1"/>
        <v>5091</v>
      </c>
    </row>
    <row r="119" spans="1:4" ht="27.6">
      <c r="A119" s="302" t="s">
        <v>4690</v>
      </c>
      <c r="B119" s="402">
        <v>3654</v>
      </c>
      <c r="C119" s="67" t="s">
        <v>3134</v>
      </c>
      <c r="D119">
        <f t="shared" si="1"/>
        <v>5095</v>
      </c>
    </row>
    <row r="120" spans="1:4" ht="27.6">
      <c r="A120" s="302" t="s">
        <v>4691</v>
      </c>
      <c r="B120" s="402">
        <v>3655</v>
      </c>
      <c r="C120" s="67" t="s">
        <v>3137</v>
      </c>
      <c r="D120">
        <f t="shared" si="1"/>
        <v>5096</v>
      </c>
    </row>
    <row r="121" spans="1:4" ht="27.6">
      <c r="A121" s="302" t="s">
        <v>4692</v>
      </c>
      <c r="B121" s="402">
        <v>3656</v>
      </c>
      <c r="C121" s="67" t="s">
        <v>3139</v>
      </c>
      <c r="D121">
        <f t="shared" si="1"/>
        <v>5097</v>
      </c>
    </row>
    <row r="122" spans="1:4">
      <c r="A122" s="302" t="s">
        <v>4693</v>
      </c>
      <c r="B122" s="402">
        <v>3658</v>
      </c>
      <c r="C122" s="67" t="s">
        <v>3141</v>
      </c>
      <c r="D122">
        <f t="shared" si="1"/>
        <v>5098</v>
      </c>
    </row>
    <row r="123" spans="1:4">
      <c r="A123" s="302" t="s">
        <v>4693</v>
      </c>
      <c r="B123" s="402">
        <v>3658</v>
      </c>
      <c r="C123" s="67" t="s">
        <v>3143</v>
      </c>
      <c r="D123">
        <f t="shared" si="1"/>
        <v>5032</v>
      </c>
    </row>
    <row r="124" spans="1:4">
      <c r="A124" s="302" t="s">
        <v>5421</v>
      </c>
      <c r="B124" s="402">
        <v>3657</v>
      </c>
      <c r="C124" s="67" t="s">
        <v>3144</v>
      </c>
      <c r="D124">
        <f t="shared" si="1"/>
        <v>5033</v>
      </c>
    </row>
    <row r="125" spans="1:4">
      <c r="A125" s="302" t="s">
        <v>4695</v>
      </c>
      <c r="B125" s="402">
        <v>3659</v>
      </c>
      <c r="C125" s="67" t="s">
        <v>3145</v>
      </c>
      <c r="D125">
        <f t="shared" si="1"/>
        <v>5034</v>
      </c>
    </row>
    <row r="126" spans="1:4">
      <c r="A126" s="302" t="s">
        <v>4695</v>
      </c>
      <c r="B126" s="402">
        <v>3659</v>
      </c>
      <c r="C126" s="67" t="s">
        <v>3146</v>
      </c>
      <c r="D126">
        <f t="shared" si="1"/>
        <v>5035</v>
      </c>
    </row>
    <row r="127" spans="1:4">
      <c r="A127" s="302" t="s">
        <v>4696</v>
      </c>
      <c r="B127" s="402">
        <v>3660</v>
      </c>
      <c r="C127" s="67" t="s">
        <v>3147</v>
      </c>
      <c r="D127">
        <f t="shared" si="1"/>
        <v>5036</v>
      </c>
    </row>
    <row r="128" spans="1:4">
      <c r="A128" s="302" t="s">
        <v>4697</v>
      </c>
      <c r="B128" s="402">
        <v>3661</v>
      </c>
      <c r="C128" s="67" t="s">
        <v>3148</v>
      </c>
      <c r="D128">
        <f t="shared" si="1"/>
        <v>5037</v>
      </c>
    </row>
    <row r="129" spans="1:4" ht="27.6">
      <c r="A129" s="302" t="s">
        <v>4698</v>
      </c>
      <c r="B129" s="402">
        <v>3662</v>
      </c>
      <c r="C129" s="67" t="s">
        <v>3149</v>
      </c>
      <c r="D129">
        <f t="shared" si="1"/>
        <v>5038</v>
      </c>
    </row>
    <row r="130" spans="1:4" ht="27.6">
      <c r="A130" s="302" t="s">
        <v>4698</v>
      </c>
      <c r="B130" s="402">
        <v>3662</v>
      </c>
      <c r="C130" s="67" t="s">
        <v>3150</v>
      </c>
      <c r="D130">
        <f t="shared" si="1"/>
        <v>5039</v>
      </c>
    </row>
    <row r="131" spans="1:4">
      <c r="A131" s="302" t="s">
        <v>4699</v>
      </c>
      <c r="B131" s="402">
        <v>3663</v>
      </c>
      <c r="C131" s="67" t="s">
        <v>3151</v>
      </c>
      <c r="D131">
        <f t="shared" ref="D131:D194" si="2">VLOOKUP(C131,$A$2:$B$2552,2,FALSE)</f>
        <v>5040</v>
      </c>
    </row>
    <row r="132" spans="1:4">
      <c r="A132" s="302" t="s">
        <v>4699</v>
      </c>
      <c r="B132" s="402">
        <v>3663</v>
      </c>
      <c r="C132" s="67" t="s">
        <v>3152</v>
      </c>
      <c r="D132">
        <f t="shared" si="2"/>
        <v>5041</v>
      </c>
    </row>
    <row r="133" spans="1:4">
      <c r="A133" s="302" t="s">
        <v>4700</v>
      </c>
      <c r="B133" s="402">
        <v>3664</v>
      </c>
      <c r="C133" s="67" t="s">
        <v>3153</v>
      </c>
      <c r="D133">
        <f t="shared" si="2"/>
        <v>5042</v>
      </c>
    </row>
    <row r="134" spans="1:4" ht="27.6">
      <c r="A134" s="302" t="s">
        <v>4701</v>
      </c>
      <c r="B134" s="402">
        <v>3665</v>
      </c>
      <c r="C134" s="67" t="s">
        <v>3154</v>
      </c>
      <c r="D134">
        <f t="shared" si="2"/>
        <v>5043</v>
      </c>
    </row>
    <row r="135" spans="1:4" ht="27.6">
      <c r="A135" s="302" t="s">
        <v>4701</v>
      </c>
      <c r="B135" s="402">
        <v>3665</v>
      </c>
      <c r="C135" s="67" t="s">
        <v>3155</v>
      </c>
      <c r="D135">
        <f t="shared" si="2"/>
        <v>5044</v>
      </c>
    </row>
    <row r="136" spans="1:4">
      <c r="A136" s="302" t="s">
        <v>4702</v>
      </c>
      <c r="B136" s="402">
        <v>3666</v>
      </c>
      <c r="C136" s="67" t="s">
        <v>3156</v>
      </c>
      <c r="D136">
        <f t="shared" si="2"/>
        <v>4989</v>
      </c>
    </row>
    <row r="137" spans="1:4">
      <c r="A137" s="302" t="s">
        <v>4703</v>
      </c>
      <c r="B137" s="402">
        <v>3667</v>
      </c>
      <c r="C137" s="67" t="s">
        <v>918</v>
      </c>
      <c r="D137" t="e">
        <f t="shared" si="2"/>
        <v>#N/A</v>
      </c>
    </row>
    <row r="138" spans="1:4">
      <c r="A138" s="302" t="s">
        <v>4704</v>
      </c>
      <c r="B138" s="402">
        <v>3668</v>
      </c>
      <c r="C138" s="67" t="s">
        <v>3157</v>
      </c>
      <c r="D138" t="e">
        <f t="shared" si="2"/>
        <v>#N/A</v>
      </c>
    </row>
    <row r="139" spans="1:4">
      <c r="A139" s="302" t="s">
        <v>4704</v>
      </c>
      <c r="B139" s="402">
        <v>3668</v>
      </c>
      <c r="C139" s="67" t="s">
        <v>3158</v>
      </c>
      <c r="D139" t="e">
        <f t="shared" si="2"/>
        <v>#N/A</v>
      </c>
    </row>
    <row r="140" spans="1:4">
      <c r="A140" s="302" t="s">
        <v>4705</v>
      </c>
      <c r="B140" s="402">
        <v>3669</v>
      </c>
      <c r="C140" s="67" t="s">
        <v>3159</v>
      </c>
      <c r="D140" t="e">
        <f t="shared" si="2"/>
        <v>#N/A</v>
      </c>
    </row>
    <row r="141" spans="1:4">
      <c r="A141" s="302" t="s">
        <v>6793</v>
      </c>
      <c r="B141" s="402">
        <v>5517</v>
      </c>
      <c r="C141" s="67" t="s">
        <v>3160</v>
      </c>
      <c r="D141" t="e">
        <f t="shared" si="2"/>
        <v>#N/A</v>
      </c>
    </row>
    <row r="142" spans="1:4">
      <c r="A142" s="302" t="s">
        <v>6793</v>
      </c>
      <c r="B142" s="402">
        <v>5517</v>
      </c>
      <c r="C142" s="67" t="s">
        <v>3161</v>
      </c>
      <c r="D142" t="e">
        <f t="shared" si="2"/>
        <v>#N/A</v>
      </c>
    </row>
    <row r="143" spans="1:4">
      <c r="A143" s="302" t="s">
        <v>6794</v>
      </c>
      <c r="B143" s="402">
        <v>5518</v>
      </c>
      <c r="C143" s="67" t="s">
        <v>924</v>
      </c>
      <c r="D143" t="e">
        <f t="shared" si="2"/>
        <v>#N/A</v>
      </c>
    </row>
    <row r="144" spans="1:4">
      <c r="A144" s="302" t="s">
        <v>6794</v>
      </c>
      <c r="B144" s="402">
        <v>5518</v>
      </c>
      <c r="C144" s="67" t="s">
        <v>926</v>
      </c>
      <c r="D144" t="e">
        <f t="shared" si="2"/>
        <v>#N/A</v>
      </c>
    </row>
    <row r="145" spans="1:4">
      <c r="A145" s="302" t="s">
        <v>6796</v>
      </c>
      <c r="B145" s="402">
        <v>5519</v>
      </c>
      <c r="C145" s="67" t="s">
        <v>928</v>
      </c>
      <c r="D145" t="e">
        <f t="shared" si="2"/>
        <v>#N/A</v>
      </c>
    </row>
    <row r="146" spans="1:4">
      <c r="A146" s="302" t="s">
        <v>6796</v>
      </c>
      <c r="B146" s="402">
        <v>5519</v>
      </c>
      <c r="C146" s="67" t="s">
        <v>3164</v>
      </c>
      <c r="D146">
        <f t="shared" si="2"/>
        <v>4829</v>
      </c>
    </row>
    <row r="147" spans="1:4">
      <c r="A147" s="302" t="s">
        <v>6797</v>
      </c>
      <c r="B147" s="402">
        <v>5520</v>
      </c>
      <c r="C147" s="67" t="s">
        <v>3165</v>
      </c>
      <c r="D147" t="e">
        <f t="shared" si="2"/>
        <v>#N/A</v>
      </c>
    </row>
    <row r="148" spans="1:4">
      <c r="A148" s="302" t="s">
        <v>6797</v>
      </c>
      <c r="B148" s="402">
        <v>5520</v>
      </c>
      <c r="C148" s="67" t="s">
        <v>3166</v>
      </c>
      <c r="D148" t="e">
        <f t="shared" si="2"/>
        <v>#N/A</v>
      </c>
    </row>
    <row r="149" spans="1:4">
      <c r="A149" s="302" t="s">
        <v>6798</v>
      </c>
      <c r="B149" s="402">
        <v>5521</v>
      </c>
      <c r="C149" s="67" t="s">
        <v>3167</v>
      </c>
      <c r="D149" t="e">
        <f t="shared" si="2"/>
        <v>#N/A</v>
      </c>
    </row>
    <row r="150" spans="1:4">
      <c r="A150" s="302" t="s">
        <v>4707</v>
      </c>
      <c r="B150" s="402">
        <v>3670</v>
      </c>
      <c r="C150" s="67" t="s">
        <v>3168</v>
      </c>
      <c r="D150" t="e">
        <f t="shared" si="2"/>
        <v>#N/A</v>
      </c>
    </row>
    <row r="151" spans="1:4">
      <c r="A151" s="302" t="s">
        <v>4707</v>
      </c>
      <c r="B151" s="402">
        <v>3670</v>
      </c>
      <c r="C151" s="67" t="s">
        <v>3169</v>
      </c>
      <c r="D151">
        <f t="shared" si="2"/>
        <v>4830</v>
      </c>
    </row>
    <row r="152" spans="1:4" ht="27.6">
      <c r="A152" s="302" t="s">
        <v>4709</v>
      </c>
      <c r="B152" s="402">
        <v>3671</v>
      </c>
      <c r="C152" s="67" t="s">
        <v>3170</v>
      </c>
      <c r="D152">
        <f t="shared" si="2"/>
        <v>4831</v>
      </c>
    </row>
    <row r="153" spans="1:4" ht="27.6">
      <c r="A153" s="302" t="s">
        <v>4711</v>
      </c>
      <c r="B153" s="402">
        <v>3672</v>
      </c>
      <c r="C153" s="67" t="s">
        <v>3171</v>
      </c>
      <c r="D153" t="e">
        <f t="shared" si="2"/>
        <v>#N/A</v>
      </c>
    </row>
    <row r="154" spans="1:4" ht="27.6">
      <c r="A154" s="302" t="s">
        <v>4712</v>
      </c>
      <c r="B154" s="402">
        <v>3673</v>
      </c>
      <c r="C154" s="67" t="s">
        <v>3172</v>
      </c>
      <c r="D154" t="e">
        <f t="shared" si="2"/>
        <v>#N/A</v>
      </c>
    </row>
    <row r="155" spans="1:4" ht="27.6">
      <c r="A155" s="302" t="s">
        <v>4713</v>
      </c>
      <c r="B155" s="402">
        <v>3674</v>
      </c>
      <c r="C155" s="67" t="s">
        <v>3173</v>
      </c>
      <c r="D155" t="e">
        <f t="shared" si="2"/>
        <v>#N/A</v>
      </c>
    </row>
    <row r="156" spans="1:4" ht="27.6">
      <c r="A156" s="302" t="s">
        <v>4714</v>
      </c>
      <c r="B156" s="402">
        <v>3675</v>
      </c>
      <c r="C156" s="67" t="s">
        <v>3174</v>
      </c>
      <c r="D156" t="e">
        <f t="shared" si="2"/>
        <v>#N/A</v>
      </c>
    </row>
    <row r="157" spans="1:4">
      <c r="A157" s="302" t="s">
        <v>4715</v>
      </c>
      <c r="B157" s="402">
        <v>3676</v>
      </c>
      <c r="C157" s="67" t="s">
        <v>3175</v>
      </c>
      <c r="D157">
        <f t="shared" si="2"/>
        <v>5149</v>
      </c>
    </row>
    <row r="158" spans="1:4">
      <c r="A158" s="302" t="s">
        <v>4715</v>
      </c>
      <c r="B158" s="402">
        <v>3676</v>
      </c>
      <c r="C158" s="67" t="s">
        <v>3176</v>
      </c>
      <c r="D158">
        <f t="shared" si="2"/>
        <v>5152</v>
      </c>
    </row>
    <row r="159" spans="1:4">
      <c r="A159" s="302" t="s">
        <v>4717</v>
      </c>
      <c r="B159" s="402">
        <v>3679</v>
      </c>
      <c r="C159" s="67" t="s">
        <v>3178</v>
      </c>
      <c r="D159">
        <f t="shared" si="2"/>
        <v>5155</v>
      </c>
    </row>
    <row r="160" spans="1:4">
      <c r="A160" s="302" t="s">
        <v>4718</v>
      </c>
      <c r="B160" s="402">
        <v>3680</v>
      </c>
      <c r="C160" s="67" t="s">
        <v>3181</v>
      </c>
      <c r="D160" t="e">
        <f t="shared" si="2"/>
        <v>#N/A</v>
      </c>
    </row>
    <row r="161" spans="1:4">
      <c r="A161" s="302" t="s">
        <v>4719</v>
      </c>
      <c r="B161" s="402">
        <v>3677</v>
      </c>
      <c r="C161" s="67" t="s">
        <v>3182</v>
      </c>
      <c r="D161" t="e">
        <f t="shared" si="2"/>
        <v>#N/A</v>
      </c>
    </row>
    <row r="162" spans="1:4">
      <c r="A162" s="302" t="s">
        <v>4719</v>
      </c>
      <c r="B162" s="402">
        <v>3677</v>
      </c>
      <c r="C162" s="67" t="s">
        <v>3183</v>
      </c>
      <c r="D162" t="e">
        <f t="shared" si="2"/>
        <v>#N/A</v>
      </c>
    </row>
    <row r="163" spans="1:4">
      <c r="A163" s="302" t="s">
        <v>4722</v>
      </c>
      <c r="B163" s="402">
        <v>3681</v>
      </c>
      <c r="C163" s="67" t="s">
        <v>3184</v>
      </c>
      <c r="D163" t="e">
        <f t="shared" si="2"/>
        <v>#N/A</v>
      </c>
    </row>
    <row r="164" spans="1:4">
      <c r="A164" s="302" t="s">
        <v>4723</v>
      </c>
      <c r="B164" s="402">
        <v>3682</v>
      </c>
      <c r="C164" s="67" t="s">
        <v>3185</v>
      </c>
      <c r="D164" t="e">
        <f t="shared" si="2"/>
        <v>#N/A</v>
      </c>
    </row>
    <row r="165" spans="1:4" ht="27.6">
      <c r="A165" s="302" t="s">
        <v>4725</v>
      </c>
      <c r="B165" s="402">
        <v>3683</v>
      </c>
      <c r="C165" s="67" t="s">
        <v>3186</v>
      </c>
      <c r="D165" t="e">
        <f t="shared" si="2"/>
        <v>#N/A</v>
      </c>
    </row>
    <row r="166" spans="1:4" ht="27.6">
      <c r="A166" s="302" t="s">
        <v>4725</v>
      </c>
      <c r="B166" s="402">
        <v>3683</v>
      </c>
      <c r="C166" s="67" t="s">
        <v>3187</v>
      </c>
      <c r="D166" t="e">
        <f t="shared" si="2"/>
        <v>#N/A</v>
      </c>
    </row>
    <row r="167" spans="1:4">
      <c r="A167" s="302" t="s">
        <v>4726</v>
      </c>
      <c r="B167" s="402">
        <v>3684</v>
      </c>
      <c r="C167" s="67" t="s">
        <v>3188</v>
      </c>
      <c r="D167" t="e">
        <f t="shared" si="2"/>
        <v>#N/A</v>
      </c>
    </row>
    <row r="168" spans="1:4">
      <c r="A168" s="302" t="s">
        <v>4726</v>
      </c>
      <c r="B168" s="402">
        <v>3684</v>
      </c>
      <c r="C168" s="67" t="s">
        <v>3189</v>
      </c>
      <c r="D168" t="e">
        <f t="shared" si="2"/>
        <v>#N/A</v>
      </c>
    </row>
    <row r="169" spans="1:4" ht="27.6">
      <c r="A169" s="302" t="s">
        <v>4729</v>
      </c>
      <c r="B169" s="402">
        <v>3685</v>
      </c>
      <c r="C169" s="67" t="s">
        <v>3190</v>
      </c>
      <c r="D169" t="e">
        <f t="shared" si="2"/>
        <v>#N/A</v>
      </c>
    </row>
    <row r="170" spans="1:4" ht="27.6">
      <c r="A170" s="302" t="s">
        <v>4729</v>
      </c>
      <c r="B170" s="402">
        <v>3685</v>
      </c>
      <c r="C170" s="67" t="s">
        <v>3191</v>
      </c>
      <c r="D170" t="e">
        <f t="shared" si="2"/>
        <v>#N/A</v>
      </c>
    </row>
    <row r="171" spans="1:4">
      <c r="A171" s="302" t="s">
        <v>4730</v>
      </c>
      <c r="B171" s="402">
        <v>3686</v>
      </c>
      <c r="C171" s="67" t="s">
        <v>3192</v>
      </c>
      <c r="D171" t="e">
        <f t="shared" si="2"/>
        <v>#N/A</v>
      </c>
    </row>
    <row r="172" spans="1:4">
      <c r="A172" s="302" t="s">
        <v>4730</v>
      </c>
      <c r="B172" s="402">
        <v>3686</v>
      </c>
      <c r="C172" s="67" t="s">
        <v>3193</v>
      </c>
      <c r="D172">
        <f t="shared" si="2"/>
        <v>4220</v>
      </c>
    </row>
    <row r="173" spans="1:4" ht="27.6">
      <c r="A173" s="302" t="s">
        <v>4731</v>
      </c>
      <c r="B173" s="402">
        <v>3687</v>
      </c>
      <c r="C173" s="67" t="s">
        <v>3194</v>
      </c>
      <c r="D173">
        <f t="shared" si="2"/>
        <v>4221</v>
      </c>
    </row>
    <row r="174" spans="1:4" ht="27.6">
      <c r="A174" s="302" t="s">
        <v>4731</v>
      </c>
      <c r="B174" s="402">
        <v>3687</v>
      </c>
      <c r="C174" s="67" t="s">
        <v>3195</v>
      </c>
      <c r="D174" t="e">
        <f t="shared" si="2"/>
        <v>#N/A</v>
      </c>
    </row>
    <row r="175" spans="1:4" ht="27.6">
      <c r="A175" s="302" t="s">
        <v>4732</v>
      </c>
      <c r="B175" s="402">
        <v>3688</v>
      </c>
      <c r="C175" s="67" t="s">
        <v>3196</v>
      </c>
      <c r="D175" t="e">
        <f t="shared" si="2"/>
        <v>#N/A</v>
      </c>
    </row>
    <row r="176" spans="1:4" ht="27.6">
      <c r="A176" s="302" t="s">
        <v>4732</v>
      </c>
      <c r="B176" s="402">
        <v>3688</v>
      </c>
      <c r="C176" s="67" t="s">
        <v>3197</v>
      </c>
      <c r="D176" t="e">
        <f t="shared" si="2"/>
        <v>#N/A</v>
      </c>
    </row>
    <row r="177" spans="1:4" ht="27.6">
      <c r="A177" s="302" t="s">
        <v>4733</v>
      </c>
      <c r="B177" s="402">
        <v>3689</v>
      </c>
      <c r="C177" s="67" t="s">
        <v>3198</v>
      </c>
      <c r="D177" t="e">
        <f t="shared" si="2"/>
        <v>#N/A</v>
      </c>
    </row>
    <row r="178" spans="1:4" ht="27.6">
      <c r="A178" s="302" t="s">
        <v>4733</v>
      </c>
      <c r="B178" s="402">
        <v>3689</v>
      </c>
      <c r="C178" s="67" t="s">
        <v>3199</v>
      </c>
      <c r="D178">
        <f t="shared" si="2"/>
        <v>4846</v>
      </c>
    </row>
    <row r="179" spans="1:4" ht="27.6">
      <c r="A179" s="302" t="s">
        <v>4734</v>
      </c>
      <c r="B179" s="402">
        <v>3690</v>
      </c>
      <c r="C179" s="67" t="s">
        <v>3201</v>
      </c>
      <c r="D179">
        <f t="shared" si="2"/>
        <v>4373</v>
      </c>
    </row>
    <row r="180" spans="1:4" ht="27.6">
      <c r="A180" s="302" t="s">
        <v>4735</v>
      </c>
      <c r="B180" s="402">
        <v>3691</v>
      </c>
      <c r="C180" s="67" t="s">
        <v>3202</v>
      </c>
      <c r="D180" t="e">
        <f t="shared" si="2"/>
        <v>#N/A</v>
      </c>
    </row>
    <row r="181" spans="1:4" ht="27.6">
      <c r="A181" s="302" t="s">
        <v>4736</v>
      </c>
      <c r="B181" s="402">
        <v>3692</v>
      </c>
      <c r="C181" s="67" t="s">
        <v>965</v>
      </c>
      <c r="D181" t="e">
        <f t="shared" si="2"/>
        <v>#N/A</v>
      </c>
    </row>
    <row r="182" spans="1:4" ht="27.6">
      <c r="A182" s="302" t="s">
        <v>4736</v>
      </c>
      <c r="B182" s="402">
        <v>3692</v>
      </c>
      <c r="C182" s="67" t="s">
        <v>966</v>
      </c>
      <c r="D182" t="e">
        <f t="shared" si="2"/>
        <v>#N/A</v>
      </c>
    </row>
    <row r="183" spans="1:4" ht="27.6">
      <c r="A183" s="302" t="s">
        <v>4737</v>
      </c>
      <c r="B183" s="402">
        <v>3693</v>
      </c>
      <c r="C183" s="67" t="s">
        <v>967</v>
      </c>
      <c r="D183" t="e">
        <f t="shared" si="2"/>
        <v>#N/A</v>
      </c>
    </row>
    <row r="184" spans="1:4">
      <c r="A184" s="302" t="s">
        <v>4738</v>
      </c>
      <c r="B184" s="402">
        <v>3694</v>
      </c>
      <c r="C184" s="67" t="s">
        <v>3204</v>
      </c>
      <c r="D184">
        <f t="shared" si="2"/>
        <v>4360</v>
      </c>
    </row>
    <row r="185" spans="1:4">
      <c r="A185" s="302" t="s">
        <v>4738</v>
      </c>
      <c r="B185" s="402">
        <v>3694</v>
      </c>
      <c r="C185" s="67" t="s">
        <v>3207</v>
      </c>
      <c r="D185" t="e">
        <f t="shared" si="2"/>
        <v>#N/A</v>
      </c>
    </row>
    <row r="186" spans="1:4">
      <c r="A186" s="302" t="s">
        <v>4739</v>
      </c>
      <c r="B186" s="402">
        <v>3695</v>
      </c>
      <c r="C186" s="67" t="s">
        <v>972</v>
      </c>
      <c r="D186" t="e">
        <f t="shared" si="2"/>
        <v>#N/A</v>
      </c>
    </row>
    <row r="187" spans="1:4">
      <c r="A187" s="302" t="s">
        <v>4740</v>
      </c>
      <c r="B187" s="402">
        <v>3696</v>
      </c>
      <c r="C187" s="67" t="s">
        <v>973</v>
      </c>
      <c r="D187" t="e">
        <f t="shared" si="2"/>
        <v>#N/A</v>
      </c>
    </row>
    <row r="188" spans="1:4">
      <c r="A188" s="302" t="s">
        <v>4740</v>
      </c>
      <c r="B188" s="402">
        <v>3696</v>
      </c>
      <c r="C188" s="67" t="s">
        <v>974</v>
      </c>
      <c r="D188" t="e">
        <f t="shared" si="2"/>
        <v>#N/A</v>
      </c>
    </row>
    <row r="189" spans="1:4" ht="27.6">
      <c r="A189" s="302" t="s">
        <v>4742</v>
      </c>
      <c r="B189" s="402">
        <v>3697</v>
      </c>
      <c r="C189" s="67" t="s">
        <v>975</v>
      </c>
      <c r="D189" t="e">
        <f t="shared" si="2"/>
        <v>#N/A</v>
      </c>
    </row>
    <row r="190" spans="1:4">
      <c r="A190" s="302" t="s">
        <v>4743</v>
      </c>
      <c r="B190" s="402">
        <v>3698</v>
      </c>
      <c r="C190" s="67" t="s">
        <v>976</v>
      </c>
      <c r="D190" t="e">
        <f t="shared" si="2"/>
        <v>#N/A</v>
      </c>
    </row>
    <row r="191" spans="1:4">
      <c r="A191" s="302" t="s">
        <v>4743</v>
      </c>
      <c r="B191" s="402">
        <v>3698</v>
      </c>
      <c r="C191" s="67" t="s">
        <v>977</v>
      </c>
      <c r="D191" t="e">
        <f t="shared" si="2"/>
        <v>#N/A</v>
      </c>
    </row>
    <row r="192" spans="1:4">
      <c r="A192" s="302" t="s">
        <v>4744</v>
      </c>
      <c r="B192" s="402">
        <v>3699</v>
      </c>
      <c r="C192" s="67" t="s">
        <v>978</v>
      </c>
      <c r="D192">
        <f t="shared" si="2"/>
        <v>4368</v>
      </c>
    </row>
    <row r="193" spans="1:4">
      <c r="A193" s="302" t="s">
        <v>4745</v>
      </c>
      <c r="B193" s="402">
        <v>3700</v>
      </c>
      <c r="C193" s="67" t="s">
        <v>3211</v>
      </c>
      <c r="D193">
        <f t="shared" si="2"/>
        <v>4379</v>
      </c>
    </row>
    <row r="194" spans="1:4">
      <c r="A194" s="302" t="s">
        <v>4745</v>
      </c>
      <c r="B194" s="402">
        <v>3700</v>
      </c>
      <c r="C194" s="67" t="s">
        <v>3213</v>
      </c>
      <c r="D194">
        <f t="shared" si="2"/>
        <v>4380</v>
      </c>
    </row>
    <row r="195" spans="1:4" ht="27.6">
      <c r="A195" s="302" t="s">
        <v>4746</v>
      </c>
      <c r="B195" s="402">
        <v>3701</v>
      </c>
      <c r="C195" s="67" t="s">
        <v>3214</v>
      </c>
      <c r="D195" t="e">
        <f t="shared" ref="D195:D258" si="3">VLOOKUP(C195,$A$2:$B$2552,2,FALSE)</f>
        <v>#N/A</v>
      </c>
    </row>
    <row r="196" spans="1:4" ht="27.6">
      <c r="A196" s="302" t="s">
        <v>4747</v>
      </c>
      <c r="B196" s="402">
        <v>3702</v>
      </c>
      <c r="C196" s="67" t="s">
        <v>3216</v>
      </c>
      <c r="D196" t="e">
        <f t="shared" si="3"/>
        <v>#N/A</v>
      </c>
    </row>
    <row r="197" spans="1:4" ht="27.6">
      <c r="A197" s="302" t="s">
        <v>4747</v>
      </c>
      <c r="B197" s="402">
        <v>3702</v>
      </c>
      <c r="C197" s="67" t="s">
        <v>3217</v>
      </c>
      <c r="D197" t="e">
        <f t="shared" si="3"/>
        <v>#N/A</v>
      </c>
    </row>
    <row r="198" spans="1:4" ht="27.6">
      <c r="A198" s="302" t="s">
        <v>4748</v>
      </c>
      <c r="B198" s="402">
        <v>3703</v>
      </c>
      <c r="C198" s="67" t="s">
        <v>3218</v>
      </c>
      <c r="D198">
        <f t="shared" si="3"/>
        <v>5495</v>
      </c>
    </row>
    <row r="199" spans="1:4" ht="27.6">
      <c r="A199" s="302" t="s">
        <v>4748</v>
      </c>
      <c r="B199" s="402">
        <v>3703</v>
      </c>
      <c r="C199" s="67" t="s">
        <v>3219</v>
      </c>
      <c r="D199" t="e">
        <f t="shared" si="3"/>
        <v>#N/A</v>
      </c>
    </row>
    <row r="200" spans="1:4" ht="27.6">
      <c r="A200" s="302" t="s">
        <v>4750</v>
      </c>
      <c r="B200" s="402">
        <v>3704</v>
      </c>
      <c r="C200" s="67" t="s">
        <v>3221</v>
      </c>
      <c r="D200">
        <f t="shared" si="3"/>
        <v>5207</v>
      </c>
    </row>
    <row r="201" spans="1:4" ht="27.6">
      <c r="A201" s="302" t="s">
        <v>4750</v>
      </c>
      <c r="B201" s="402">
        <v>3704</v>
      </c>
      <c r="C201" s="67" t="s">
        <v>3223</v>
      </c>
      <c r="D201" t="e">
        <f t="shared" si="3"/>
        <v>#N/A</v>
      </c>
    </row>
    <row r="202" spans="1:4">
      <c r="A202" s="302" t="s">
        <v>6869</v>
      </c>
      <c r="B202" s="403">
        <v>5562</v>
      </c>
      <c r="C202" s="67" t="s">
        <v>3224</v>
      </c>
      <c r="D202" t="e">
        <f t="shared" si="3"/>
        <v>#N/A</v>
      </c>
    </row>
    <row r="203" spans="1:4">
      <c r="A203" s="302" t="s">
        <v>6869</v>
      </c>
      <c r="B203" s="403">
        <v>5562</v>
      </c>
      <c r="C203" s="67" t="s">
        <v>3228</v>
      </c>
      <c r="D203" t="e">
        <f t="shared" si="3"/>
        <v>#N/A</v>
      </c>
    </row>
    <row r="204" spans="1:4">
      <c r="A204" s="302" t="s">
        <v>4752</v>
      </c>
      <c r="B204" s="402">
        <v>3705</v>
      </c>
      <c r="C204" s="67" t="s">
        <v>3230</v>
      </c>
      <c r="D204" t="e">
        <f t="shared" si="3"/>
        <v>#N/A</v>
      </c>
    </row>
    <row r="205" spans="1:4">
      <c r="A205" s="302" t="s">
        <v>4754</v>
      </c>
      <c r="B205" s="402">
        <v>3706</v>
      </c>
      <c r="C205" s="67" t="s">
        <v>3231</v>
      </c>
      <c r="D205" t="e">
        <f t="shared" si="3"/>
        <v>#N/A</v>
      </c>
    </row>
    <row r="206" spans="1:4">
      <c r="A206" s="302" t="s">
        <v>4755</v>
      </c>
      <c r="B206" s="402">
        <v>3707</v>
      </c>
      <c r="C206" s="67" t="s">
        <v>3232</v>
      </c>
      <c r="D206" t="e">
        <f t="shared" si="3"/>
        <v>#N/A</v>
      </c>
    </row>
    <row r="207" spans="1:4">
      <c r="A207" s="302" t="s">
        <v>4757</v>
      </c>
      <c r="B207" s="402">
        <v>3708</v>
      </c>
      <c r="C207" s="67" t="s">
        <v>3233</v>
      </c>
      <c r="D207" t="e">
        <f t="shared" si="3"/>
        <v>#N/A</v>
      </c>
    </row>
    <row r="208" spans="1:4">
      <c r="A208" s="302" t="s">
        <v>4759</v>
      </c>
      <c r="B208" s="402">
        <v>3710</v>
      </c>
      <c r="C208" s="67" t="s">
        <v>3234</v>
      </c>
      <c r="D208" t="e">
        <f t="shared" si="3"/>
        <v>#N/A</v>
      </c>
    </row>
    <row r="209" spans="1:4">
      <c r="A209" s="302" t="s">
        <v>4759</v>
      </c>
      <c r="B209" s="402">
        <v>3710</v>
      </c>
      <c r="C209" s="67" t="s">
        <v>3235</v>
      </c>
      <c r="D209" t="e">
        <f t="shared" si="3"/>
        <v>#N/A</v>
      </c>
    </row>
    <row r="210" spans="1:4">
      <c r="A210" s="302" t="s">
        <v>4760</v>
      </c>
      <c r="B210" s="402">
        <v>3711</v>
      </c>
      <c r="C210" s="67" t="s">
        <v>3236</v>
      </c>
      <c r="D210" t="e">
        <f t="shared" si="3"/>
        <v>#N/A</v>
      </c>
    </row>
    <row r="211" spans="1:4">
      <c r="A211" s="302" t="s">
        <v>4761</v>
      </c>
      <c r="B211" s="402">
        <v>3712</v>
      </c>
      <c r="C211" s="67" t="s">
        <v>3238</v>
      </c>
      <c r="D211" t="e">
        <f t="shared" si="3"/>
        <v>#N/A</v>
      </c>
    </row>
    <row r="212" spans="1:4">
      <c r="A212" s="302" t="s">
        <v>4761</v>
      </c>
      <c r="B212" s="402">
        <v>3712</v>
      </c>
      <c r="C212" s="67" t="s">
        <v>3239</v>
      </c>
      <c r="D212">
        <f t="shared" si="3"/>
        <v>5173</v>
      </c>
    </row>
    <row r="213" spans="1:4">
      <c r="A213" s="302" t="s">
        <v>4762</v>
      </c>
      <c r="B213" s="402">
        <v>3713</v>
      </c>
      <c r="C213" s="67" t="s">
        <v>3241</v>
      </c>
      <c r="D213" t="e">
        <f t="shared" si="3"/>
        <v>#N/A</v>
      </c>
    </row>
    <row r="214" spans="1:4" ht="27.6">
      <c r="A214" s="302" t="s">
        <v>4763</v>
      </c>
      <c r="B214" s="402">
        <v>3714</v>
      </c>
      <c r="C214" s="67" t="s">
        <v>3242</v>
      </c>
      <c r="D214" t="e">
        <f t="shared" si="3"/>
        <v>#N/A</v>
      </c>
    </row>
    <row r="215" spans="1:4" ht="27.6">
      <c r="A215" s="302" t="s">
        <v>4764</v>
      </c>
      <c r="B215" s="402">
        <v>3715</v>
      </c>
      <c r="C215" s="67" t="s">
        <v>3244</v>
      </c>
      <c r="D215" t="e">
        <f t="shared" si="3"/>
        <v>#N/A</v>
      </c>
    </row>
    <row r="216" spans="1:4" ht="27.6">
      <c r="A216" s="302" t="s">
        <v>4764</v>
      </c>
      <c r="B216" s="402">
        <v>3715</v>
      </c>
      <c r="C216" s="67" t="s">
        <v>3246</v>
      </c>
      <c r="D216" t="e">
        <f t="shared" si="3"/>
        <v>#N/A</v>
      </c>
    </row>
    <row r="217" spans="1:4">
      <c r="A217" s="302" t="s">
        <v>4765</v>
      </c>
      <c r="B217" s="402">
        <v>3716</v>
      </c>
      <c r="C217" s="67" t="s">
        <v>3247</v>
      </c>
      <c r="D217" t="e">
        <f t="shared" si="3"/>
        <v>#N/A</v>
      </c>
    </row>
    <row r="218" spans="1:4" ht="27.6">
      <c r="A218" s="302" t="s">
        <v>4766</v>
      </c>
      <c r="B218" s="402">
        <v>3717</v>
      </c>
      <c r="C218" s="67" t="s">
        <v>3248</v>
      </c>
      <c r="D218" t="e">
        <f t="shared" si="3"/>
        <v>#N/A</v>
      </c>
    </row>
    <row r="219" spans="1:4" ht="27.6">
      <c r="A219" s="302" t="s">
        <v>4766</v>
      </c>
      <c r="B219" s="402">
        <v>3717</v>
      </c>
      <c r="C219" s="67" t="s">
        <v>1016</v>
      </c>
      <c r="D219" t="e">
        <f t="shared" si="3"/>
        <v>#N/A</v>
      </c>
    </row>
    <row r="220" spans="1:4" ht="27.6">
      <c r="A220" s="302" t="s">
        <v>4767</v>
      </c>
      <c r="B220" s="402">
        <v>3718</v>
      </c>
      <c r="C220" s="67" t="s">
        <v>3250</v>
      </c>
      <c r="D220" t="e">
        <f t="shared" si="3"/>
        <v>#N/A</v>
      </c>
    </row>
    <row r="221" spans="1:4" ht="27.6">
      <c r="A221" s="302" t="s">
        <v>4768</v>
      </c>
      <c r="B221" s="402">
        <v>3719</v>
      </c>
      <c r="C221" s="67" t="s">
        <v>3251</v>
      </c>
      <c r="D221" t="e">
        <f t="shared" si="3"/>
        <v>#N/A</v>
      </c>
    </row>
    <row r="222" spans="1:4" ht="27.6">
      <c r="A222" s="302" t="s">
        <v>4769</v>
      </c>
      <c r="B222" s="402">
        <v>3720</v>
      </c>
      <c r="C222" s="67" t="s">
        <v>3252</v>
      </c>
      <c r="D222" t="e">
        <f t="shared" si="3"/>
        <v>#N/A</v>
      </c>
    </row>
    <row r="223" spans="1:4" ht="27.6">
      <c r="A223" s="302" t="s">
        <v>4770</v>
      </c>
      <c r="B223" s="402">
        <v>3721</v>
      </c>
      <c r="C223" s="67" t="s">
        <v>3254</v>
      </c>
      <c r="D223" t="e">
        <f t="shared" si="3"/>
        <v>#N/A</v>
      </c>
    </row>
    <row r="224" spans="1:4">
      <c r="A224" s="302" t="s">
        <v>4771</v>
      </c>
      <c r="B224" s="402">
        <v>3722</v>
      </c>
      <c r="C224" s="67" t="s">
        <v>3256</v>
      </c>
      <c r="D224" t="e">
        <f t="shared" si="3"/>
        <v>#N/A</v>
      </c>
    </row>
    <row r="225" spans="1:4">
      <c r="A225" s="302" t="s">
        <v>4772</v>
      </c>
      <c r="B225" s="402">
        <v>3723</v>
      </c>
      <c r="C225" s="67" t="s">
        <v>3257</v>
      </c>
      <c r="D225" t="e">
        <f t="shared" si="3"/>
        <v>#N/A</v>
      </c>
    </row>
    <row r="226" spans="1:4">
      <c r="A226" s="302" t="s">
        <v>4772</v>
      </c>
      <c r="B226" s="402">
        <v>3723</v>
      </c>
      <c r="C226" s="67" t="s">
        <v>3258</v>
      </c>
      <c r="D226" t="e">
        <f t="shared" si="3"/>
        <v>#N/A</v>
      </c>
    </row>
    <row r="227" spans="1:4">
      <c r="A227" s="302" t="s">
        <v>4773</v>
      </c>
      <c r="B227" s="402">
        <v>3724</v>
      </c>
      <c r="C227" s="67" t="s">
        <v>3259</v>
      </c>
      <c r="D227" t="e">
        <f t="shared" si="3"/>
        <v>#N/A</v>
      </c>
    </row>
    <row r="228" spans="1:4">
      <c r="A228" s="302" t="s">
        <v>4774</v>
      </c>
      <c r="B228" s="402">
        <v>3729</v>
      </c>
      <c r="C228" s="67" t="s">
        <v>3260</v>
      </c>
      <c r="D228" t="e">
        <f t="shared" si="3"/>
        <v>#N/A</v>
      </c>
    </row>
    <row r="229" spans="1:4">
      <c r="A229" s="302" t="s">
        <v>6870</v>
      </c>
      <c r="B229" s="402">
        <v>3725</v>
      </c>
      <c r="C229" s="67" t="s">
        <v>3261</v>
      </c>
      <c r="D229" t="e">
        <f t="shared" si="3"/>
        <v>#N/A</v>
      </c>
    </row>
    <row r="230" spans="1:4" ht="27.6">
      <c r="A230" s="302" t="s">
        <v>4776</v>
      </c>
      <c r="B230" s="402">
        <v>3726</v>
      </c>
      <c r="C230" s="67" t="s">
        <v>3262</v>
      </c>
      <c r="D230" t="e">
        <f t="shared" si="3"/>
        <v>#N/A</v>
      </c>
    </row>
    <row r="231" spans="1:4" ht="27.6">
      <c r="A231" s="302" t="s">
        <v>4776</v>
      </c>
      <c r="B231" s="402">
        <v>3726</v>
      </c>
      <c r="C231" s="67" t="s">
        <v>3263</v>
      </c>
      <c r="D231" t="e">
        <f t="shared" si="3"/>
        <v>#N/A</v>
      </c>
    </row>
    <row r="232" spans="1:4" ht="27.6">
      <c r="A232" s="302" t="s">
        <v>4777</v>
      </c>
      <c r="B232" s="402">
        <v>3727</v>
      </c>
      <c r="C232" s="67" t="s">
        <v>3264</v>
      </c>
      <c r="D232" t="e">
        <f t="shared" si="3"/>
        <v>#N/A</v>
      </c>
    </row>
    <row r="233" spans="1:4">
      <c r="A233" s="302" t="s">
        <v>4779</v>
      </c>
      <c r="B233" s="402">
        <v>3728</v>
      </c>
      <c r="C233" s="67" t="s">
        <v>3265</v>
      </c>
      <c r="D233" t="e">
        <f t="shared" si="3"/>
        <v>#N/A</v>
      </c>
    </row>
    <row r="234" spans="1:4">
      <c r="A234" s="302" t="s">
        <v>4779</v>
      </c>
      <c r="B234" s="402">
        <v>3728</v>
      </c>
      <c r="C234" s="67" t="s">
        <v>3267</v>
      </c>
      <c r="D234" t="e">
        <f t="shared" si="3"/>
        <v>#N/A</v>
      </c>
    </row>
    <row r="235" spans="1:4" ht="27.6">
      <c r="A235" s="302" t="s">
        <v>4781</v>
      </c>
      <c r="B235" s="402">
        <v>3730</v>
      </c>
      <c r="C235" s="67" t="s">
        <v>3269</v>
      </c>
      <c r="D235" t="e">
        <f t="shared" si="3"/>
        <v>#N/A</v>
      </c>
    </row>
    <row r="236" spans="1:4" ht="27.6">
      <c r="A236" s="302" t="s">
        <v>4783</v>
      </c>
      <c r="B236" s="402">
        <v>3731</v>
      </c>
      <c r="C236" s="67" t="s">
        <v>3270</v>
      </c>
      <c r="D236" t="e">
        <f t="shared" si="3"/>
        <v>#N/A</v>
      </c>
    </row>
    <row r="237" spans="1:4" ht="27.6">
      <c r="A237" s="302" t="s">
        <v>4784</v>
      </c>
      <c r="B237" s="402">
        <v>3732</v>
      </c>
      <c r="C237" s="67" t="s">
        <v>1039</v>
      </c>
      <c r="D237" t="e">
        <f t="shared" si="3"/>
        <v>#N/A</v>
      </c>
    </row>
    <row r="238" spans="1:4" ht="27.6">
      <c r="A238" s="302" t="s">
        <v>4785</v>
      </c>
      <c r="B238" s="402">
        <v>3733</v>
      </c>
      <c r="C238" s="67" t="s">
        <v>3272</v>
      </c>
      <c r="D238" t="e">
        <f t="shared" si="3"/>
        <v>#N/A</v>
      </c>
    </row>
    <row r="239" spans="1:4" ht="27.6">
      <c r="A239" s="302" t="s">
        <v>4786</v>
      </c>
      <c r="B239" s="402">
        <v>3734</v>
      </c>
      <c r="C239" s="67" t="s">
        <v>3273</v>
      </c>
      <c r="D239" t="e">
        <f t="shared" si="3"/>
        <v>#N/A</v>
      </c>
    </row>
    <row r="240" spans="1:4" ht="27.6">
      <c r="A240" s="302" t="s">
        <v>4787</v>
      </c>
      <c r="B240" s="402">
        <v>3735</v>
      </c>
      <c r="C240" s="67" t="s">
        <v>3274</v>
      </c>
      <c r="D240" t="e">
        <f t="shared" si="3"/>
        <v>#N/A</v>
      </c>
    </row>
    <row r="241" spans="1:4" ht="27.6">
      <c r="A241" s="302" t="s">
        <v>4787</v>
      </c>
      <c r="B241" s="402">
        <v>3735</v>
      </c>
      <c r="C241" s="67" t="s">
        <v>3276</v>
      </c>
      <c r="D241" t="e">
        <f t="shared" si="3"/>
        <v>#N/A</v>
      </c>
    </row>
    <row r="242" spans="1:4">
      <c r="A242" s="302" t="s">
        <v>4788</v>
      </c>
      <c r="B242" s="402">
        <v>3736</v>
      </c>
      <c r="C242" s="67" t="s">
        <v>3277</v>
      </c>
      <c r="D242" t="e">
        <f t="shared" si="3"/>
        <v>#N/A</v>
      </c>
    </row>
    <row r="243" spans="1:4">
      <c r="A243" s="302" t="s">
        <v>4789</v>
      </c>
      <c r="B243" s="402">
        <v>3737</v>
      </c>
      <c r="C243" s="67" t="s">
        <v>3278</v>
      </c>
      <c r="D243" t="e">
        <f t="shared" si="3"/>
        <v>#N/A</v>
      </c>
    </row>
    <row r="244" spans="1:4">
      <c r="A244" s="302" t="s">
        <v>4790</v>
      </c>
      <c r="B244" s="402">
        <v>3738</v>
      </c>
      <c r="C244" s="67" t="s">
        <v>3279</v>
      </c>
      <c r="D244" t="e">
        <f t="shared" si="3"/>
        <v>#N/A</v>
      </c>
    </row>
    <row r="245" spans="1:4" ht="27.6">
      <c r="A245" s="302" t="s">
        <v>6827</v>
      </c>
      <c r="B245" s="402">
        <v>5552</v>
      </c>
      <c r="C245" s="67" t="s">
        <v>3280</v>
      </c>
      <c r="D245" t="e">
        <f t="shared" si="3"/>
        <v>#N/A</v>
      </c>
    </row>
    <row r="246" spans="1:4">
      <c r="A246" s="302" t="s">
        <v>4794</v>
      </c>
      <c r="B246" s="402">
        <v>3742</v>
      </c>
      <c r="C246" s="67" t="s">
        <v>3281</v>
      </c>
      <c r="D246" t="e">
        <f t="shared" si="3"/>
        <v>#N/A</v>
      </c>
    </row>
    <row r="247" spans="1:4">
      <c r="A247" s="302" t="s">
        <v>4794</v>
      </c>
      <c r="B247" s="402">
        <v>3742</v>
      </c>
      <c r="C247" s="67" t="s">
        <v>3282</v>
      </c>
      <c r="D247" t="e">
        <f t="shared" si="3"/>
        <v>#N/A</v>
      </c>
    </row>
    <row r="248" spans="1:4" ht="27.6">
      <c r="A248" s="302" t="s">
        <v>4797</v>
      </c>
      <c r="B248" s="402">
        <v>3743</v>
      </c>
      <c r="C248" s="67" t="s">
        <v>3283</v>
      </c>
      <c r="D248" t="e">
        <f t="shared" si="3"/>
        <v>#N/A</v>
      </c>
    </row>
    <row r="249" spans="1:4" ht="27.6">
      <c r="A249" s="302" t="s">
        <v>6871</v>
      </c>
      <c r="B249" s="402">
        <v>3744</v>
      </c>
      <c r="C249" s="67" t="s">
        <v>3284</v>
      </c>
      <c r="D249" t="e">
        <f t="shared" si="3"/>
        <v>#N/A</v>
      </c>
    </row>
    <row r="250" spans="1:4" ht="27.6">
      <c r="A250" s="302" t="s">
        <v>6871</v>
      </c>
      <c r="B250" s="402">
        <v>3744</v>
      </c>
      <c r="C250" s="67" t="s">
        <v>3285</v>
      </c>
      <c r="D250" t="e">
        <f t="shared" si="3"/>
        <v>#N/A</v>
      </c>
    </row>
    <row r="251" spans="1:4" ht="27.6">
      <c r="A251" s="302" t="s">
        <v>4800</v>
      </c>
      <c r="B251" s="402">
        <v>3745</v>
      </c>
      <c r="C251" s="67" t="s">
        <v>3286</v>
      </c>
      <c r="D251" t="e">
        <f t="shared" si="3"/>
        <v>#N/A</v>
      </c>
    </row>
    <row r="252" spans="1:4">
      <c r="A252" s="302" t="s">
        <v>4801</v>
      </c>
      <c r="B252" s="402">
        <v>3746</v>
      </c>
      <c r="C252" s="67" t="s">
        <v>3287</v>
      </c>
      <c r="D252" t="e">
        <f t="shared" si="3"/>
        <v>#N/A</v>
      </c>
    </row>
    <row r="253" spans="1:4">
      <c r="A253" s="302" t="s">
        <v>4801</v>
      </c>
      <c r="B253" s="402">
        <v>3746</v>
      </c>
      <c r="C253" s="67" t="s">
        <v>3288</v>
      </c>
      <c r="D253" t="e">
        <f t="shared" si="3"/>
        <v>#N/A</v>
      </c>
    </row>
    <row r="254" spans="1:4" ht="27.6">
      <c r="A254" s="302" t="s">
        <v>4803</v>
      </c>
      <c r="B254" s="402">
        <v>3747</v>
      </c>
      <c r="C254" s="67" t="s">
        <v>3289</v>
      </c>
      <c r="D254" t="e">
        <f t="shared" si="3"/>
        <v>#N/A</v>
      </c>
    </row>
    <row r="255" spans="1:4">
      <c r="A255" s="302" t="s">
        <v>4804</v>
      </c>
      <c r="B255" s="402">
        <v>3748</v>
      </c>
      <c r="C255" s="67" t="s">
        <v>3290</v>
      </c>
      <c r="D255" t="e">
        <f t="shared" si="3"/>
        <v>#N/A</v>
      </c>
    </row>
    <row r="256" spans="1:4">
      <c r="A256" s="302" t="s">
        <v>4804</v>
      </c>
      <c r="B256" s="402">
        <v>3748</v>
      </c>
      <c r="C256" s="67" t="s">
        <v>3292</v>
      </c>
      <c r="D256" t="e">
        <f t="shared" si="3"/>
        <v>#N/A</v>
      </c>
    </row>
    <row r="257" spans="1:4">
      <c r="A257" s="302" t="s">
        <v>4807</v>
      </c>
      <c r="B257" s="402">
        <v>3749</v>
      </c>
      <c r="C257" s="67" t="s">
        <v>3293</v>
      </c>
      <c r="D257" t="e">
        <f t="shared" si="3"/>
        <v>#N/A</v>
      </c>
    </row>
    <row r="258" spans="1:4">
      <c r="A258" s="302" t="s">
        <v>4808</v>
      </c>
      <c r="B258" s="402">
        <v>3750</v>
      </c>
      <c r="C258" s="67" t="s">
        <v>3294</v>
      </c>
      <c r="D258" t="e">
        <f t="shared" si="3"/>
        <v>#N/A</v>
      </c>
    </row>
    <row r="259" spans="1:4">
      <c r="A259" s="302" t="s">
        <v>4809</v>
      </c>
      <c r="B259" s="402">
        <v>3751</v>
      </c>
      <c r="C259" s="67" t="s">
        <v>3295</v>
      </c>
      <c r="D259" t="e">
        <f t="shared" ref="D259:D322" si="4">VLOOKUP(C259,$A$2:$B$2552,2,FALSE)</f>
        <v>#N/A</v>
      </c>
    </row>
    <row r="260" spans="1:4" ht="41.45">
      <c r="A260" s="302" t="s">
        <v>4810</v>
      </c>
      <c r="B260" s="402">
        <v>3752</v>
      </c>
      <c r="C260" s="67" t="s">
        <v>3296</v>
      </c>
      <c r="D260" t="e">
        <f t="shared" si="4"/>
        <v>#N/A</v>
      </c>
    </row>
    <row r="261" spans="1:4" ht="41.45">
      <c r="A261" s="302" t="s">
        <v>4813</v>
      </c>
      <c r="B261" s="402">
        <v>3753</v>
      </c>
      <c r="C261" s="67" t="s">
        <v>3297</v>
      </c>
      <c r="D261" t="e">
        <f t="shared" si="4"/>
        <v>#N/A</v>
      </c>
    </row>
    <row r="262" spans="1:4" ht="27.6">
      <c r="A262" s="302" t="s">
        <v>4814</v>
      </c>
      <c r="B262" s="402">
        <v>3754</v>
      </c>
      <c r="C262" s="67" t="s">
        <v>3298</v>
      </c>
      <c r="D262" t="e">
        <f t="shared" si="4"/>
        <v>#N/A</v>
      </c>
    </row>
    <row r="263" spans="1:4" ht="41.45">
      <c r="A263" s="302" t="s">
        <v>4815</v>
      </c>
      <c r="B263" s="402">
        <v>3755</v>
      </c>
      <c r="C263" s="67" t="s">
        <v>3299</v>
      </c>
      <c r="D263" t="e">
        <f t="shared" si="4"/>
        <v>#N/A</v>
      </c>
    </row>
    <row r="264" spans="1:4" ht="27.6">
      <c r="A264" s="302" t="s">
        <v>4816</v>
      </c>
      <c r="B264" s="402">
        <v>3756</v>
      </c>
      <c r="C264" s="67" t="s">
        <v>3300</v>
      </c>
      <c r="D264" t="e">
        <f t="shared" si="4"/>
        <v>#N/A</v>
      </c>
    </row>
    <row r="265" spans="1:4" ht="27.6">
      <c r="A265" s="302" t="s">
        <v>4817</v>
      </c>
      <c r="B265" s="402">
        <v>3757</v>
      </c>
      <c r="C265" s="67" t="s">
        <v>3301</v>
      </c>
      <c r="D265" t="e">
        <f t="shared" si="4"/>
        <v>#N/A</v>
      </c>
    </row>
    <row r="266" spans="1:4" ht="27.6">
      <c r="A266" s="302" t="s">
        <v>4817</v>
      </c>
      <c r="B266" s="402">
        <v>3757</v>
      </c>
      <c r="C266" s="67" t="s">
        <v>3302</v>
      </c>
      <c r="D266" t="e">
        <f t="shared" si="4"/>
        <v>#N/A</v>
      </c>
    </row>
    <row r="267" spans="1:4" ht="27.6">
      <c r="A267" s="302" t="s">
        <v>4819</v>
      </c>
      <c r="B267" s="402">
        <v>3758</v>
      </c>
      <c r="C267" s="67" t="s">
        <v>3303</v>
      </c>
      <c r="D267" t="e">
        <f t="shared" si="4"/>
        <v>#N/A</v>
      </c>
    </row>
    <row r="268" spans="1:4" ht="27.6">
      <c r="A268" s="302" t="s">
        <v>4819</v>
      </c>
      <c r="B268" s="402">
        <v>3758</v>
      </c>
      <c r="C268" s="67" t="s">
        <v>3304</v>
      </c>
      <c r="D268" t="e">
        <f t="shared" si="4"/>
        <v>#N/A</v>
      </c>
    </row>
    <row r="269" spans="1:4" ht="27.6">
      <c r="A269" s="302" t="s">
        <v>4820</v>
      </c>
      <c r="B269" s="402">
        <v>3759</v>
      </c>
      <c r="C269" s="67" t="s">
        <v>3305</v>
      </c>
      <c r="D269" t="e">
        <f t="shared" si="4"/>
        <v>#N/A</v>
      </c>
    </row>
    <row r="270" spans="1:4" ht="27.6">
      <c r="A270" s="302" t="s">
        <v>4820</v>
      </c>
      <c r="B270" s="402">
        <v>3759</v>
      </c>
      <c r="C270" s="67" t="s">
        <v>3306</v>
      </c>
      <c r="D270" t="e">
        <f t="shared" si="4"/>
        <v>#N/A</v>
      </c>
    </row>
    <row r="271" spans="1:4" ht="27.6">
      <c r="A271" s="302" t="s">
        <v>4821</v>
      </c>
      <c r="B271" s="402">
        <v>3760</v>
      </c>
      <c r="C271" s="67" t="s">
        <v>3307</v>
      </c>
      <c r="D271" t="e">
        <f t="shared" si="4"/>
        <v>#N/A</v>
      </c>
    </row>
    <row r="272" spans="1:4" ht="27.6">
      <c r="A272" s="302" t="s">
        <v>4823</v>
      </c>
      <c r="B272" s="402">
        <v>3761</v>
      </c>
      <c r="C272" s="67" t="s">
        <v>3308</v>
      </c>
      <c r="D272">
        <f t="shared" si="4"/>
        <v>3976</v>
      </c>
    </row>
    <row r="273" spans="1:4" ht="27.6">
      <c r="A273" s="302" t="s">
        <v>4824</v>
      </c>
      <c r="B273" s="402">
        <v>3762</v>
      </c>
      <c r="C273" s="67" t="s">
        <v>3310</v>
      </c>
      <c r="D273" t="e">
        <f t="shared" si="4"/>
        <v>#N/A</v>
      </c>
    </row>
    <row r="274" spans="1:4" ht="27.6">
      <c r="A274" s="302" t="s">
        <v>4825</v>
      </c>
      <c r="B274" s="402">
        <v>3763</v>
      </c>
      <c r="C274" s="67" t="s">
        <v>3311</v>
      </c>
      <c r="D274" t="e">
        <f t="shared" si="4"/>
        <v>#N/A</v>
      </c>
    </row>
    <row r="275" spans="1:4" ht="27.6">
      <c r="A275" s="302" t="s">
        <v>4826</v>
      </c>
      <c r="B275" s="402">
        <v>3764</v>
      </c>
      <c r="C275" s="67" t="s">
        <v>3312</v>
      </c>
      <c r="D275" t="e">
        <f t="shared" si="4"/>
        <v>#N/A</v>
      </c>
    </row>
    <row r="276" spans="1:4" ht="27.6">
      <c r="A276" s="302" t="s">
        <v>4826</v>
      </c>
      <c r="B276" s="402">
        <v>3764</v>
      </c>
      <c r="C276" s="67" t="s">
        <v>3313</v>
      </c>
      <c r="D276" t="e">
        <f t="shared" si="4"/>
        <v>#N/A</v>
      </c>
    </row>
    <row r="277" spans="1:4" ht="27.6">
      <c r="A277" s="302" t="s">
        <v>4827</v>
      </c>
      <c r="B277" s="402">
        <v>3765</v>
      </c>
      <c r="C277" s="67" t="s">
        <v>3314</v>
      </c>
      <c r="D277" t="e">
        <f t="shared" si="4"/>
        <v>#N/A</v>
      </c>
    </row>
    <row r="278" spans="1:4" ht="27.6">
      <c r="A278" s="302" t="s">
        <v>4827</v>
      </c>
      <c r="B278" s="402">
        <v>3765</v>
      </c>
      <c r="C278" s="67" t="s">
        <v>3315</v>
      </c>
      <c r="D278" t="e">
        <f t="shared" si="4"/>
        <v>#N/A</v>
      </c>
    </row>
    <row r="279" spans="1:4">
      <c r="A279" s="302" t="s">
        <v>4828</v>
      </c>
      <c r="B279" s="402">
        <v>3766</v>
      </c>
      <c r="C279" s="67" t="s">
        <v>3316</v>
      </c>
      <c r="D279" t="e">
        <f t="shared" si="4"/>
        <v>#N/A</v>
      </c>
    </row>
    <row r="280" spans="1:4">
      <c r="A280" s="302" t="s">
        <v>4828</v>
      </c>
      <c r="B280" s="402">
        <v>3766</v>
      </c>
      <c r="C280" s="67" t="s">
        <v>3317</v>
      </c>
      <c r="D280" t="e">
        <f t="shared" si="4"/>
        <v>#N/A</v>
      </c>
    </row>
    <row r="281" spans="1:4" ht="27.6">
      <c r="A281" s="302" t="s">
        <v>4829</v>
      </c>
      <c r="B281" s="402">
        <v>3767</v>
      </c>
      <c r="C281" s="67" t="s">
        <v>3318</v>
      </c>
      <c r="D281" t="e">
        <f t="shared" si="4"/>
        <v>#N/A</v>
      </c>
    </row>
    <row r="282" spans="1:4" ht="27.6">
      <c r="A282" s="302" t="s">
        <v>4831</v>
      </c>
      <c r="B282" s="402">
        <v>3768</v>
      </c>
      <c r="C282" s="67" t="s">
        <v>3319</v>
      </c>
      <c r="D282" t="e">
        <f t="shared" si="4"/>
        <v>#N/A</v>
      </c>
    </row>
    <row r="283" spans="1:4">
      <c r="A283" s="302" t="s">
        <v>4832</v>
      </c>
      <c r="B283" s="402">
        <v>3769</v>
      </c>
      <c r="C283" s="71" t="s">
        <v>3324</v>
      </c>
      <c r="D283" t="e">
        <f t="shared" si="4"/>
        <v>#N/A</v>
      </c>
    </row>
    <row r="284" spans="1:4">
      <c r="A284" s="302" t="s">
        <v>4832</v>
      </c>
      <c r="B284" s="402">
        <v>3769</v>
      </c>
      <c r="C284" s="75" t="s">
        <v>3328</v>
      </c>
      <c r="D284" t="e">
        <f t="shared" si="4"/>
        <v>#N/A</v>
      </c>
    </row>
    <row r="285" spans="1:4">
      <c r="A285" s="302" t="s">
        <v>4833</v>
      </c>
      <c r="B285" s="402">
        <v>3770</v>
      </c>
      <c r="C285" s="75" t="s">
        <v>3332</v>
      </c>
      <c r="D285" t="e">
        <f t="shared" si="4"/>
        <v>#N/A</v>
      </c>
    </row>
    <row r="286" spans="1:4">
      <c r="A286" s="302" t="s">
        <v>4834</v>
      </c>
      <c r="B286" s="402">
        <v>3771</v>
      </c>
      <c r="C286" s="75" t="s">
        <v>3334</v>
      </c>
      <c r="D286" t="e">
        <f t="shared" si="4"/>
        <v>#N/A</v>
      </c>
    </row>
    <row r="287" spans="1:4">
      <c r="A287" s="302" t="s">
        <v>4835</v>
      </c>
      <c r="B287" s="402">
        <v>3772</v>
      </c>
      <c r="C287" s="75" t="s">
        <v>3337</v>
      </c>
      <c r="D287" t="e">
        <f t="shared" si="4"/>
        <v>#N/A</v>
      </c>
    </row>
    <row r="288" spans="1:4">
      <c r="A288" s="302" t="s">
        <v>4836</v>
      </c>
      <c r="B288" s="402">
        <v>3773</v>
      </c>
      <c r="C288" s="75" t="s">
        <v>3339</v>
      </c>
      <c r="D288" t="e">
        <f t="shared" si="4"/>
        <v>#N/A</v>
      </c>
    </row>
    <row r="289" spans="1:4">
      <c r="A289" s="302" t="s">
        <v>4836</v>
      </c>
      <c r="B289" s="402">
        <v>3773</v>
      </c>
      <c r="C289" s="75" t="s">
        <v>3340</v>
      </c>
      <c r="D289" t="e">
        <f t="shared" si="4"/>
        <v>#N/A</v>
      </c>
    </row>
    <row r="290" spans="1:4">
      <c r="A290" s="302" t="s">
        <v>4837</v>
      </c>
      <c r="B290" s="402">
        <v>3774</v>
      </c>
      <c r="C290" s="75" t="s">
        <v>3342</v>
      </c>
      <c r="D290" t="e">
        <f t="shared" si="4"/>
        <v>#N/A</v>
      </c>
    </row>
    <row r="291" spans="1:4">
      <c r="A291" s="302" t="s">
        <v>4838</v>
      </c>
      <c r="B291" s="402">
        <v>3775</v>
      </c>
      <c r="C291" s="75" t="s">
        <v>3343</v>
      </c>
      <c r="D291" t="e">
        <f t="shared" si="4"/>
        <v>#N/A</v>
      </c>
    </row>
    <row r="292" spans="1:4">
      <c r="A292" s="302" t="s">
        <v>4839</v>
      </c>
      <c r="B292" s="402">
        <v>3776</v>
      </c>
      <c r="C292" s="75" t="s">
        <v>3344</v>
      </c>
      <c r="D292" t="e">
        <f t="shared" si="4"/>
        <v>#N/A</v>
      </c>
    </row>
    <row r="293" spans="1:4">
      <c r="A293" s="302" t="s">
        <v>4840</v>
      </c>
      <c r="B293" s="402">
        <v>3777</v>
      </c>
      <c r="C293" s="67" t="s">
        <v>3345</v>
      </c>
      <c r="D293" t="e">
        <f t="shared" si="4"/>
        <v>#N/A</v>
      </c>
    </row>
    <row r="294" spans="1:4">
      <c r="A294" s="302" t="s">
        <v>4841</v>
      </c>
      <c r="B294" s="402">
        <v>3778</v>
      </c>
      <c r="C294" s="67" t="s">
        <v>3347</v>
      </c>
      <c r="D294" t="e">
        <f t="shared" si="4"/>
        <v>#N/A</v>
      </c>
    </row>
    <row r="295" spans="1:4">
      <c r="A295" s="302" t="s">
        <v>4842</v>
      </c>
      <c r="B295" s="402">
        <v>3779</v>
      </c>
      <c r="C295" s="67" t="s">
        <v>3348</v>
      </c>
      <c r="D295" t="e">
        <f t="shared" si="4"/>
        <v>#N/A</v>
      </c>
    </row>
    <row r="296" spans="1:4">
      <c r="A296" s="302" t="s">
        <v>4843</v>
      </c>
      <c r="B296" s="402">
        <v>3780</v>
      </c>
      <c r="C296" s="67" t="s">
        <v>3349</v>
      </c>
      <c r="D296" t="e">
        <f t="shared" si="4"/>
        <v>#N/A</v>
      </c>
    </row>
    <row r="297" spans="1:4">
      <c r="A297" s="302" t="s">
        <v>4844</v>
      </c>
      <c r="B297" s="402">
        <v>3781</v>
      </c>
      <c r="C297" s="67" t="s">
        <v>3352</v>
      </c>
      <c r="D297" t="e">
        <f t="shared" si="4"/>
        <v>#N/A</v>
      </c>
    </row>
    <row r="298" spans="1:4">
      <c r="A298" s="302" t="s">
        <v>4845</v>
      </c>
      <c r="B298" s="402">
        <v>3782</v>
      </c>
      <c r="C298" s="67" t="s">
        <v>3353</v>
      </c>
      <c r="D298" t="e">
        <f t="shared" si="4"/>
        <v>#N/A</v>
      </c>
    </row>
    <row r="299" spans="1:4" ht="27.6">
      <c r="A299" s="302" t="s">
        <v>4846</v>
      </c>
      <c r="B299" s="402">
        <v>3783</v>
      </c>
      <c r="C299" s="73" t="s">
        <v>3354</v>
      </c>
      <c r="D299" t="e">
        <f t="shared" si="4"/>
        <v>#N/A</v>
      </c>
    </row>
    <row r="300" spans="1:4">
      <c r="A300" s="302" t="s">
        <v>4847</v>
      </c>
      <c r="B300" s="402">
        <v>3784</v>
      </c>
      <c r="C300" s="73" t="s">
        <v>3355</v>
      </c>
      <c r="D300" t="e">
        <f t="shared" si="4"/>
        <v>#N/A</v>
      </c>
    </row>
    <row r="301" spans="1:4">
      <c r="A301" s="302" t="s">
        <v>4848</v>
      </c>
      <c r="B301" s="402">
        <v>3785</v>
      </c>
      <c r="C301" s="73" t="s">
        <v>3356</v>
      </c>
      <c r="D301" t="e">
        <f t="shared" si="4"/>
        <v>#N/A</v>
      </c>
    </row>
    <row r="302" spans="1:4">
      <c r="A302" s="302" t="s">
        <v>4849</v>
      </c>
      <c r="B302" s="402">
        <v>3786</v>
      </c>
      <c r="C302" s="67" t="s">
        <v>3357</v>
      </c>
      <c r="D302" t="e">
        <f t="shared" si="4"/>
        <v>#N/A</v>
      </c>
    </row>
    <row r="303" spans="1:4">
      <c r="A303" s="302" t="s">
        <v>4850</v>
      </c>
      <c r="B303" s="402">
        <v>3787</v>
      </c>
      <c r="C303" s="67" t="s">
        <v>3358</v>
      </c>
      <c r="D303" t="e">
        <f t="shared" si="4"/>
        <v>#N/A</v>
      </c>
    </row>
    <row r="304" spans="1:4">
      <c r="A304" s="302" t="s">
        <v>4851</v>
      </c>
      <c r="B304" s="402">
        <v>3788</v>
      </c>
      <c r="C304" s="67" t="s">
        <v>3359</v>
      </c>
      <c r="D304" t="e">
        <f t="shared" si="4"/>
        <v>#N/A</v>
      </c>
    </row>
    <row r="305" spans="1:4">
      <c r="A305" s="302" t="s">
        <v>4852</v>
      </c>
      <c r="B305" s="402">
        <v>3789</v>
      </c>
      <c r="C305" s="67" t="s">
        <v>3360</v>
      </c>
      <c r="D305" t="e">
        <f t="shared" si="4"/>
        <v>#N/A</v>
      </c>
    </row>
    <row r="306" spans="1:4">
      <c r="A306" s="302" t="s">
        <v>4853</v>
      </c>
      <c r="B306" s="402">
        <v>3790</v>
      </c>
      <c r="C306" s="67" t="s">
        <v>3361</v>
      </c>
      <c r="D306" t="e">
        <f t="shared" si="4"/>
        <v>#N/A</v>
      </c>
    </row>
    <row r="307" spans="1:4">
      <c r="A307" s="302" t="s">
        <v>4854</v>
      </c>
      <c r="B307" s="402">
        <v>3791</v>
      </c>
      <c r="C307" s="67" t="s">
        <v>3362</v>
      </c>
      <c r="D307" t="e">
        <f t="shared" si="4"/>
        <v>#N/A</v>
      </c>
    </row>
    <row r="308" spans="1:4">
      <c r="A308" s="302" t="s">
        <v>4855</v>
      </c>
      <c r="B308" s="402">
        <v>3792</v>
      </c>
      <c r="C308" s="67" t="s">
        <v>3363</v>
      </c>
      <c r="D308" t="e">
        <f t="shared" si="4"/>
        <v>#N/A</v>
      </c>
    </row>
    <row r="309" spans="1:4">
      <c r="A309" s="302" t="s">
        <v>4857</v>
      </c>
      <c r="B309" s="402">
        <v>3794</v>
      </c>
      <c r="C309" s="67" t="s">
        <v>3364</v>
      </c>
      <c r="D309" t="e">
        <f t="shared" si="4"/>
        <v>#N/A</v>
      </c>
    </row>
    <row r="310" spans="1:4">
      <c r="A310" s="302" t="s">
        <v>4836</v>
      </c>
      <c r="B310" s="402">
        <v>3773</v>
      </c>
      <c r="C310" s="67" t="s">
        <v>3366</v>
      </c>
      <c r="D310" t="e">
        <f t="shared" si="4"/>
        <v>#N/A</v>
      </c>
    </row>
    <row r="311" spans="1:4" ht="27.6">
      <c r="A311" s="302" t="s">
        <v>4858</v>
      </c>
      <c r="B311" s="402">
        <v>3795</v>
      </c>
      <c r="C311" s="67" t="s">
        <v>3368</v>
      </c>
      <c r="D311">
        <f t="shared" si="4"/>
        <v>4952</v>
      </c>
    </row>
    <row r="312" spans="1:4" ht="27.6">
      <c r="A312" s="302" t="s">
        <v>4859</v>
      </c>
      <c r="B312" s="402">
        <v>3796</v>
      </c>
      <c r="C312" s="67" t="s">
        <v>3370</v>
      </c>
      <c r="D312" t="e">
        <f t="shared" si="4"/>
        <v>#N/A</v>
      </c>
    </row>
    <row r="313" spans="1:4" ht="27.6">
      <c r="A313" s="302" t="s">
        <v>4860</v>
      </c>
      <c r="B313" s="402">
        <v>3797</v>
      </c>
      <c r="C313" s="67" t="s">
        <v>1151</v>
      </c>
      <c r="D313" t="e">
        <f t="shared" si="4"/>
        <v>#N/A</v>
      </c>
    </row>
    <row r="314" spans="1:4" ht="27.6">
      <c r="A314" s="302" t="s">
        <v>4861</v>
      </c>
      <c r="B314" s="402">
        <v>3798</v>
      </c>
      <c r="C314" s="67" t="s">
        <v>3372</v>
      </c>
      <c r="D314" t="e">
        <f t="shared" si="4"/>
        <v>#N/A</v>
      </c>
    </row>
    <row r="315" spans="1:4" ht="27.6">
      <c r="A315" s="302" t="s">
        <v>4862</v>
      </c>
      <c r="B315" s="402">
        <v>3799</v>
      </c>
      <c r="C315" s="67" t="s">
        <v>3373</v>
      </c>
      <c r="D315" t="e">
        <f t="shared" si="4"/>
        <v>#N/A</v>
      </c>
    </row>
    <row r="316" spans="1:4" ht="27.6">
      <c r="A316" s="302" t="s">
        <v>4863</v>
      </c>
      <c r="B316" s="402">
        <v>3800</v>
      </c>
      <c r="C316" s="67" t="s">
        <v>1155</v>
      </c>
      <c r="D316" t="e">
        <f t="shared" si="4"/>
        <v>#N/A</v>
      </c>
    </row>
    <row r="317" spans="1:4" ht="27.6">
      <c r="A317" s="302" t="s">
        <v>4864</v>
      </c>
      <c r="B317" s="402">
        <v>3801</v>
      </c>
      <c r="C317" s="67" t="s">
        <v>3375</v>
      </c>
      <c r="D317" t="e">
        <f t="shared" si="4"/>
        <v>#N/A</v>
      </c>
    </row>
    <row r="318" spans="1:4" ht="27.6">
      <c r="A318" s="302" t="s">
        <v>4865</v>
      </c>
      <c r="B318" s="402">
        <v>3802</v>
      </c>
      <c r="C318" s="67" t="s">
        <v>3376</v>
      </c>
      <c r="D318" t="e">
        <f t="shared" si="4"/>
        <v>#N/A</v>
      </c>
    </row>
    <row r="319" spans="1:4" ht="27.6">
      <c r="A319" s="302" t="s">
        <v>4866</v>
      </c>
      <c r="B319" s="402">
        <v>3803</v>
      </c>
      <c r="C319" s="67" t="s">
        <v>1160</v>
      </c>
      <c r="D319" t="e">
        <f t="shared" si="4"/>
        <v>#N/A</v>
      </c>
    </row>
    <row r="320" spans="1:4" ht="27.6">
      <c r="A320" s="302" t="s">
        <v>4867</v>
      </c>
      <c r="B320" s="402">
        <v>3804</v>
      </c>
      <c r="C320" s="67" t="s">
        <v>3379</v>
      </c>
      <c r="D320">
        <f t="shared" si="4"/>
        <v>4094</v>
      </c>
    </row>
    <row r="321" spans="1:4" ht="27.6">
      <c r="A321" s="302" t="s">
        <v>4868</v>
      </c>
      <c r="B321" s="402">
        <v>3805</v>
      </c>
      <c r="C321" s="67" t="s">
        <v>3380</v>
      </c>
      <c r="D321">
        <f t="shared" si="4"/>
        <v>4095</v>
      </c>
    </row>
    <row r="322" spans="1:4" ht="27.6">
      <c r="A322" s="302" t="s">
        <v>4869</v>
      </c>
      <c r="B322" s="402">
        <v>3806</v>
      </c>
      <c r="C322" s="67" t="s">
        <v>3381</v>
      </c>
      <c r="D322">
        <f t="shared" si="4"/>
        <v>4098</v>
      </c>
    </row>
    <row r="323" spans="1:4" ht="27.6">
      <c r="A323" s="302" t="s">
        <v>4870</v>
      </c>
      <c r="B323" s="402">
        <v>3807</v>
      </c>
      <c r="C323" s="67" t="s">
        <v>3382</v>
      </c>
      <c r="D323">
        <f t="shared" ref="D323:D386" si="5">VLOOKUP(C323,$A$2:$B$2552,2,FALSE)</f>
        <v>4062</v>
      </c>
    </row>
    <row r="324" spans="1:4" ht="27.6">
      <c r="A324" s="302" t="s">
        <v>4871</v>
      </c>
      <c r="B324" s="402">
        <v>3808</v>
      </c>
      <c r="C324" s="67" t="s">
        <v>3383</v>
      </c>
      <c r="D324">
        <f t="shared" si="5"/>
        <v>4063</v>
      </c>
    </row>
    <row r="325" spans="1:4" ht="27.6">
      <c r="A325" s="302" t="s">
        <v>4873</v>
      </c>
      <c r="B325" s="402">
        <v>3809</v>
      </c>
      <c r="C325" s="67" t="s">
        <v>3384</v>
      </c>
      <c r="D325">
        <f t="shared" si="5"/>
        <v>4064</v>
      </c>
    </row>
    <row r="326" spans="1:4" ht="27.6">
      <c r="A326" s="302" t="s">
        <v>4874</v>
      </c>
      <c r="B326" s="402">
        <v>3810</v>
      </c>
      <c r="C326" s="67" t="s">
        <v>3385</v>
      </c>
      <c r="D326" t="e">
        <f t="shared" si="5"/>
        <v>#N/A</v>
      </c>
    </row>
    <row r="327" spans="1:4" ht="27.6">
      <c r="A327" s="302" t="s">
        <v>4875</v>
      </c>
      <c r="B327" s="402">
        <v>3811</v>
      </c>
      <c r="C327" s="67" t="s">
        <v>3386</v>
      </c>
      <c r="D327">
        <f t="shared" si="5"/>
        <v>4102</v>
      </c>
    </row>
    <row r="328" spans="1:4" ht="27.6">
      <c r="A328" s="302" t="s">
        <v>4876</v>
      </c>
      <c r="B328" s="402">
        <v>3812</v>
      </c>
      <c r="C328" s="67" t="s">
        <v>3387</v>
      </c>
      <c r="D328">
        <f t="shared" si="5"/>
        <v>4104</v>
      </c>
    </row>
    <row r="329" spans="1:4" ht="27.6">
      <c r="A329" s="302" t="s">
        <v>4879</v>
      </c>
      <c r="B329" s="402">
        <v>3813</v>
      </c>
      <c r="C329" s="67" t="s">
        <v>3388</v>
      </c>
      <c r="D329">
        <f t="shared" si="5"/>
        <v>4105</v>
      </c>
    </row>
    <row r="330" spans="1:4">
      <c r="A330" s="302" t="s">
        <v>4881</v>
      </c>
      <c r="B330" s="402">
        <v>3815</v>
      </c>
      <c r="C330" s="67" t="s">
        <v>3389</v>
      </c>
      <c r="D330">
        <f t="shared" si="5"/>
        <v>4065</v>
      </c>
    </row>
    <row r="331" spans="1:4">
      <c r="A331" s="302" t="s">
        <v>4882</v>
      </c>
      <c r="B331" s="402">
        <v>3816</v>
      </c>
      <c r="C331" s="67" t="s">
        <v>3390</v>
      </c>
      <c r="D331">
        <f t="shared" si="5"/>
        <v>4070</v>
      </c>
    </row>
    <row r="332" spans="1:4">
      <c r="A332" s="302" t="s">
        <v>4883</v>
      </c>
      <c r="B332" s="402">
        <v>3817</v>
      </c>
      <c r="C332" s="67" t="s">
        <v>3391</v>
      </c>
      <c r="D332">
        <f t="shared" si="5"/>
        <v>4073</v>
      </c>
    </row>
    <row r="333" spans="1:4">
      <c r="A333" s="302" t="s">
        <v>4884</v>
      </c>
      <c r="B333" s="402">
        <v>3818</v>
      </c>
      <c r="C333" s="67" t="s">
        <v>3392</v>
      </c>
      <c r="D333" t="e">
        <f t="shared" si="5"/>
        <v>#N/A</v>
      </c>
    </row>
    <row r="334" spans="1:4">
      <c r="A334" s="302" t="s">
        <v>4885</v>
      </c>
      <c r="B334" s="402">
        <v>3819</v>
      </c>
      <c r="C334" s="67" t="s">
        <v>1178</v>
      </c>
      <c r="D334" t="e">
        <f t="shared" si="5"/>
        <v>#N/A</v>
      </c>
    </row>
    <row r="335" spans="1:4">
      <c r="A335" s="302" t="s">
        <v>4886</v>
      </c>
      <c r="B335" s="402">
        <v>3820</v>
      </c>
      <c r="C335" s="67" t="s">
        <v>1180</v>
      </c>
      <c r="D335" t="e">
        <f t="shared" si="5"/>
        <v>#N/A</v>
      </c>
    </row>
    <row r="336" spans="1:4">
      <c r="A336" s="302" t="s">
        <v>4887</v>
      </c>
      <c r="B336" s="402">
        <v>3821</v>
      </c>
      <c r="C336" s="67" t="s">
        <v>1182</v>
      </c>
      <c r="D336" t="e">
        <f t="shared" si="5"/>
        <v>#N/A</v>
      </c>
    </row>
    <row r="337" spans="1:4">
      <c r="A337" s="302" t="s">
        <v>4888</v>
      </c>
      <c r="B337" s="402">
        <v>3822</v>
      </c>
      <c r="C337" s="67" t="s">
        <v>3395</v>
      </c>
      <c r="D337" t="e">
        <f t="shared" si="5"/>
        <v>#N/A</v>
      </c>
    </row>
    <row r="338" spans="1:4">
      <c r="A338" s="302" t="s">
        <v>4889</v>
      </c>
      <c r="B338" s="402">
        <v>3823</v>
      </c>
      <c r="C338" s="67" t="s">
        <v>3396</v>
      </c>
      <c r="D338" t="e">
        <f t="shared" si="5"/>
        <v>#N/A</v>
      </c>
    </row>
    <row r="339" spans="1:4">
      <c r="A339" s="302" t="s">
        <v>4890</v>
      </c>
      <c r="B339" s="402">
        <v>3824</v>
      </c>
      <c r="C339" s="67" t="s">
        <v>3397</v>
      </c>
      <c r="D339" t="e">
        <f t="shared" si="5"/>
        <v>#N/A</v>
      </c>
    </row>
    <row r="340" spans="1:4">
      <c r="A340" s="302" t="s">
        <v>4891</v>
      </c>
      <c r="B340" s="402">
        <v>3825</v>
      </c>
      <c r="C340" s="67" t="s">
        <v>3398</v>
      </c>
      <c r="D340" t="e">
        <f t="shared" si="5"/>
        <v>#N/A</v>
      </c>
    </row>
    <row r="341" spans="1:4">
      <c r="A341" s="302" t="s">
        <v>4892</v>
      </c>
      <c r="B341" s="402">
        <v>3826</v>
      </c>
      <c r="C341" s="67" t="s">
        <v>1192</v>
      </c>
      <c r="D341" t="e">
        <f t="shared" si="5"/>
        <v>#N/A</v>
      </c>
    </row>
    <row r="342" spans="1:4">
      <c r="A342" s="302" t="s">
        <v>4893</v>
      </c>
      <c r="B342" s="402">
        <v>3827</v>
      </c>
      <c r="C342" s="67" t="s">
        <v>1194</v>
      </c>
      <c r="D342" t="e">
        <f t="shared" si="5"/>
        <v>#N/A</v>
      </c>
    </row>
    <row r="343" spans="1:4">
      <c r="A343" s="302" t="s">
        <v>4894</v>
      </c>
      <c r="B343" s="402">
        <v>3828</v>
      </c>
      <c r="C343" s="67" t="s">
        <v>1196</v>
      </c>
      <c r="D343" t="e">
        <f t="shared" si="5"/>
        <v>#N/A</v>
      </c>
    </row>
    <row r="344" spans="1:4">
      <c r="A344" s="302" t="s">
        <v>4895</v>
      </c>
      <c r="B344" s="402">
        <v>3829</v>
      </c>
      <c r="C344" s="67" t="s">
        <v>3399</v>
      </c>
      <c r="D344" t="e">
        <f t="shared" si="5"/>
        <v>#N/A</v>
      </c>
    </row>
    <row r="345" spans="1:4">
      <c r="A345" s="302" t="s">
        <v>4896</v>
      </c>
      <c r="B345" s="402">
        <v>3830</v>
      </c>
      <c r="C345" s="67" t="s">
        <v>3400</v>
      </c>
      <c r="D345" t="e">
        <f t="shared" si="5"/>
        <v>#N/A</v>
      </c>
    </row>
    <row r="346" spans="1:4">
      <c r="A346" s="302" t="s">
        <v>4897</v>
      </c>
      <c r="B346" s="402">
        <v>3831</v>
      </c>
      <c r="C346" s="67" t="s">
        <v>3401</v>
      </c>
      <c r="D346" t="e">
        <f t="shared" si="5"/>
        <v>#N/A</v>
      </c>
    </row>
    <row r="347" spans="1:4">
      <c r="A347" s="302" t="s">
        <v>4898</v>
      </c>
      <c r="B347" s="402">
        <v>3832</v>
      </c>
      <c r="C347" s="67" t="s">
        <v>1205</v>
      </c>
      <c r="D347" t="e">
        <f t="shared" si="5"/>
        <v>#N/A</v>
      </c>
    </row>
    <row r="348" spans="1:4">
      <c r="A348" s="302" t="s">
        <v>4899</v>
      </c>
      <c r="B348" s="402">
        <v>3833</v>
      </c>
      <c r="C348" s="67" t="s">
        <v>3402</v>
      </c>
      <c r="D348" t="e">
        <f t="shared" si="5"/>
        <v>#N/A</v>
      </c>
    </row>
    <row r="349" spans="1:4">
      <c r="A349" s="302" t="s">
        <v>4901</v>
      </c>
      <c r="B349" s="402">
        <v>3835</v>
      </c>
      <c r="C349" s="67" t="s">
        <v>3403</v>
      </c>
      <c r="D349" t="e">
        <f t="shared" si="5"/>
        <v>#N/A</v>
      </c>
    </row>
    <row r="350" spans="1:4">
      <c r="A350" s="302" t="s">
        <v>4902</v>
      </c>
      <c r="B350" s="402">
        <v>3836</v>
      </c>
      <c r="C350" s="67" t="s">
        <v>3404</v>
      </c>
      <c r="D350" t="e">
        <f t="shared" si="5"/>
        <v>#N/A</v>
      </c>
    </row>
    <row r="351" spans="1:4">
      <c r="A351" s="302" t="s">
        <v>4903</v>
      </c>
      <c r="B351" s="402">
        <v>3837</v>
      </c>
      <c r="C351" s="67" t="s">
        <v>1214</v>
      </c>
      <c r="D351" t="e">
        <f t="shared" si="5"/>
        <v>#N/A</v>
      </c>
    </row>
    <row r="352" spans="1:4">
      <c r="A352" s="302" t="s">
        <v>4904</v>
      </c>
      <c r="B352" s="402">
        <v>3838</v>
      </c>
      <c r="C352" s="67" t="s">
        <v>3405</v>
      </c>
      <c r="D352" t="e">
        <f t="shared" si="5"/>
        <v>#N/A</v>
      </c>
    </row>
    <row r="353" spans="1:4">
      <c r="A353" s="302" t="s">
        <v>4905</v>
      </c>
      <c r="B353" s="402">
        <v>3839</v>
      </c>
      <c r="C353" s="67" t="s">
        <v>3406</v>
      </c>
      <c r="D353" t="e">
        <f t="shared" si="5"/>
        <v>#N/A</v>
      </c>
    </row>
    <row r="354" spans="1:4">
      <c r="A354" s="302" t="s">
        <v>4906</v>
      </c>
      <c r="B354" s="402">
        <v>3840</v>
      </c>
      <c r="C354" s="67" t="s">
        <v>3407</v>
      </c>
      <c r="D354" t="e">
        <f t="shared" si="5"/>
        <v>#N/A</v>
      </c>
    </row>
    <row r="355" spans="1:4">
      <c r="A355" s="302" t="s">
        <v>4907</v>
      </c>
      <c r="B355" s="402">
        <v>3841</v>
      </c>
      <c r="C355" s="67" t="s">
        <v>3408</v>
      </c>
      <c r="D355" t="e">
        <f t="shared" si="5"/>
        <v>#N/A</v>
      </c>
    </row>
    <row r="356" spans="1:4">
      <c r="A356" s="302" t="s">
        <v>4908</v>
      </c>
      <c r="B356" s="402">
        <v>3842</v>
      </c>
      <c r="C356" s="67" t="s">
        <v>3411</v>
      </c>
      <c r="D356" t="e">
        <f t="shared" si="5"/>
        <v>#N/A</v>
      </c>
    </row>
    <row r="357" spans="1:4">
      <c r="A357" s="302" t="s">
        <v>4909</v>
      </c>
      <c r="B357" s="402">
        <v>3843</v>
      </c>
      <c r="C357" s="67" t="s">
        <v>3412</v>
      </c>
      <c r="D357" t="e">
        <f t="shared" si="5"/>
        <v>#N/A</v>
      </c>
    </row>
    <row r="358" spans="1:4">
      <c r="A358" s="302" t="s">
        <v>4910</v>
      </c>
      <c r="B358" s="402">
        <v>3844</v>
      </c>
      <c r="C358" s="67" t="s">
        <v>3413</v>
      </c>
      <c r="D358" t="e">
        <f t="shared" si="5"/>
        <v>#N/A</v>
      </c>
    </row>
    <row r="359" spans="1:4">
      <c r="A359" s="302" t="s">
        <v>4911</v>
      </c>
      <c r="B359" s="402">
        <v>3845</v>
      </c>
      <c r="C359" s="67" t="s">
        <v>3414</v>
      </c>
      <c r="D359">
        <f t="shared" si="5"/>
        <v>4309</v>
      </c>
    </row>
    <row r="360" spans="1:4">
      <c r="A360" s="302" t="s">
        <v>4912</v>
      </c>
      <c r="B360" s="402">
        <v>3846</v>
      </c>
      <c r="C360" s="67" t="s">
        <v>3415</v>
      </c>
      <c r="D360" t="e">
        <f t="shared" si="5"/>
        <v>#N/A</v>
      </c>
    </row>
    <row r="361" spans="1:4">
      <c r="A361" s="302" t="s">
        <v>4913</v>
      </c>
      <c r="B361" s="402">
        <v>3847</v>
      </c>
      <c r="C361" s="67" t="s">
        <v>3417</v>
      </c>
      <c r="D361" t="e">
        <f t="shared" si="5"/>
        <v>#N/A</v>
      </c>
    </row>
    <row r="362" spans="1:4">
      <c r="A362" s="302" t="s">
        <v>4914</v>
      </c>
      <c r="B362" s="402">
        <v>3848</v>
      </c>
      <c r="C362" s="67" t="s">
        <v>3419</v>
      </c>
      <c r="D362" t="e">
        <f t="shared" si="5"/>
        <v>#N/A</v>
      </c>
    </row>
    <row r="363" spans="1:4">
      <c r="A363" s="302" t="s">
        <v>4915</v>
      </c>
      <c r="B363" s="402">
        <v>3849</v>
      </c>
      <c r="C363" s="67" t="s">
        <v>3420</v>
      </c>
      <c r="D363">
        <f t="shared" si="5"/>
        <v>4607</v>
      </c>
    </row>
    <row r="364" spans="1:4">
      <c r="A364" s="302" t="s">
        <v>4916</v>
      </c>
      <c r="B364" s="402">
        <v>3850</v>
      </c>
      <c r="C364" s="67" t="s">
        <v>3421</v>
      </c>
      <c r="D364" t="e">
        <f t="shared" si="5"/>
        <v>#N/A</v>
      </c>
    </row>
    <row r="365" spans="1:4">
      <c r="A365" s="302" t="s">
        <v>4917</v>
      </c>
      <c r="B365" s="402">
        <v>3851</v>
      </c>
      <c r="C365" s="67" t="s">
        <v>3423</v>
      </c>
      <c r="D365" t="e">
        <f t="shared" si="5"/>
        <v>#N/A</v>
      </c>
    </row>
    <row r="366" spans="1:4">
      <c r="A366" s="302" t="s">
        <v>4918</v>
      </c>
      <c r="B366" s="402">
        <v>3852</v>
      </c>
      <c r="C366" s="67" t="s">
        <v>3425</v>
      </c>
      <c r="D366" t="e">
        <f t="shared" si="5"/>
        <v>#N/A</v>
      </c>
    </row>
    <row r="367" spans="1:4">
      <c r="A367" s="302" t="s">
        <v>4919</v>
      </c>
      <c r="B367" s="402">
        <v>3853</v>
      </c>
      <c r="C367" s="67" t="s">
        <v>3414</v>
      </c>
      <c r="D367">
        <f t="shared" si="5"/>
        <v>4309</v>
      </c>
    </row>
    <row r="368" spans="1:4">
      <c r="A368" s="302" t="s">
        <v>4921</v>
      </c>
      <c r="B368" s="402">
        <v>3855</v>
      </c>
      <c r="C368" s="67" t="s">
        <v>3426</v>
      </c>
      <c r="D368" t="e">
        <f t="shared" si="5"/>
        <v>#N/A</v>
      </c>
    </row>
    <row r="369" spans="1:4">
      <c r="A369" s="302" t="s">
        <v>4922</v>
      </c>
      <c r="B369" s="402">
        <v>3856</v>
      </c>
      <c r="C369" s="67" t="s">
        <v>3427</v>
      </c>
      <c r="D369" t="e">
        <f t="shared" si="5"/>
        <v>#N/A</v>
      </c>
    </row>
    <row r="370" spans="1:4">
      <c r="A370" s="302" t="s">
        <v>4923</v>
      </c>
      <c r="B370" s="402">
        <v>3857</v>
      </c>
      <c r="C370" s="67" t="s">
        <v>3428</v>
      </c>
      <c r="D370" t="e">
        <f t="shared" si="5"/>
        <v>#N/A</v>
      </c>
    </row>
    <row r="371" spans="1:4">
      <c r="A371" s="302" t="s">
        <v>4924</v>
      </c>
      <c r="B371" s="402">
        <v>3858</v>
      </c>
      <c r="C371" s="67" t="s">
        <v>3429</v>
      </c>
      <c r="D371" t="e">
        <f t="shared" si="5"/>
        <v>#N/A</v>
      </c>
    </row>
    <row r="372" spans="1:4">
      <c r="A372" s="302" t="s">
        <v>4925</v>
      </c>
      <c r="B372" s="402">
        <v>3859</v>
      </c>
      <c r="C372" s="67" t="s">
        <v>3430</v>
      </c>
      <c r="D372" t="e">
        <f t="shared" si="5"/>
        <v>#N/A</v>
      </c>
    </row>
    <row r="373" spans="1:4">
      <c r="A373" s="302" t="s">
        <v>4926</v>
      </c>
      <c r="B373" s="402">
        <v>3860</v>
      </c>
      <c r="C373" s="67" t="s">
        <v>3431</v>
      </c>
      <c r="D373" t="e">
        <f t="shared" si="5"/>
        <v>#N/A</v>
      </c>
    </row>
    <row r="374" spans="1:4">
      <c r="A374" s="302" t="s">
        <v>4927</v>
      </c>
      <c r="B374" s="402">
        <v>3861</v>
      </c>
      <c r="C374" s="67" t="s">
        <v>3432</v>
      </c>
      <c r="D374" t="e">
        <f t="shared" si="5"/>
        <v>#N/A</v>
      </c>
    </row>
    <row r="375" spans="1:4">
      <c r="A375" s="302" t="s">
        <v>4928</v>
      </c>
      <c r="B375" s="402">
        <v>3862</v>
      </c>
      <c r="C375" s="67" t="s">
        <v>1248</v>
      </c>
      <c r="D375" t="e">
        <f t="shared" si="5"/>
        <v>#N/A</v>
      </c>
    </row>
    <row r="376" spans="1:4">
      <c r="A376" s="302" t="s">
        <v>4929</v>
      </c>
      <c r="B376" s="402">
        <v>3863</v>
      </c>
      <c r="C376" s="67" t="s">
        <v>3437</v>
      </c>
      <c r="D376" t="e">
        <f t="shared" si="5"/>
        <v>#N/A</v>
      </c>
    </row>
    <row r="377" spans="1:4">
      <c r="A377" s="302" t="s">
        <v>4930</v>
      </c>
      <c r="B377" s="402">
        <v>3864</v>
      </c>
      <c r="C377" s="67" t="s">
        <v>3439</v>
      </c>
      <c r="D377" t="e">
        <f t="shared" si="5"/>
        <v>#N/A</v>
      </c>
    </row>
    <row r="378" spans="1:4">
      <c r="A378" s="302" t="s">
        <v>4931</v>
      </c>
      <c r="B378" s="402">
        <v>3865</v>
      </c>
      <c r="C378" s="67" t="s">
        <v>3440</v>
      </c>
      <c r="D378" t="e">
        <f t="shared" si="5"/>
        <v>#N/A</v>
      </c>
    </row>
    <row r="379" spans="1:4">
      <c r="A379" s="302" t="s">
        <v>4932</v>
      </c>
      <c r="B379" s="402">
        <v>3866</v>
      </c>
      <c r="C379" s="67" t="s">
        <v>3441</v>
      </c>
      <c r="D379" t="e">
        <f t="shared" si="5"/>
        <v>#N/A</v>
      </c>
    </row>
    <row r="380" spans="1:4">
      <c r="A380" s="302" t="s">
        <v>4933</v>
      </c>
      <c r="B380" s="402">
        <v>3867</v>
      </c>
      <c r="C380" s="67" t="s">
        <v>3442</v>
      </c>
      <c r="D380" t="e">
        <f t="shared" si="5"/>
        <v>#N/A</v>
      </c>
    </row>
    <row r="381" spans="1:4">
      <c r="A381" s="302" t="s">
        <v>4934</v>
      </c>
      <c r="B381" s="402">
        <v>3868</v>
      </c>
      <c r="C381" s="67" t="s">
        <v>3444</v>
      </c>
      <c r="D381" t="e">
        <f t="shared" si="5"/>
        <v>#N/A</v>
      </c>
    </row>
    <row r="382" spans="1:4">
      <c r="A382" s="302" t="s">
        <v>4935</v>
      </c>
      <c r="B382" s="402">
        <v>3869</v>
      </c>
      <c r="C382" s="67" t="s">
        <v>3445</v>
      </c>
      <c r="D382" t="e">
        <f t="shared" si="5"/>
        <v>#N/A</v>
      </c>
    </row>
    <row r="383" spans="1:4">
      <c r="A383" s="302" t="s">
        <v>4936</v>
      </c>
      <c r="B383" s="402">
        <v>3870</v>
      </c>
      <c r="C383" s="67" t="s">
        <v>3446</v>
      </c>
      <c r="D383" t="e">
        <f t="shared" si="5"/>
        <v>#N/A</v>
      </c>
    </row>
    <row r="384" spans="1:4">
      <c r="A384" s="302" t="s">
        <v>4937</v>
      </c>
      <c r="B384" s="402">
        <v>3871</v>
      </c>
      <c r="C384" s="67" t="s">
        <v>3447</v>
      </c>
      <c r="D384" t="e">
        <f t="shared" si="5"/>
        <v>#N/A</v>
      </c>
    </row>
    <row r="385" spans="1:4">
      <c r="A385" s="302" t="s">
        <v>4938</v>
      </c>
      <c r="B385" s="402">
        <v>3872</v>
      </c>
      <c r="C385" s="67" t="s">
        <v>3448</v>
      </c>
      <c r="D385" t="e">
        <f t="shared" si="5"/>
        <v>#N/A</v>
      </c>
    </row>
    <row r="386" spans="1:4">
      <c r="A386" s="302" t="s">
        <v>4939</v>
      </c>
      <c r="B386" s="402">
        <v>3873</v>
      </c>
      <c r="C386" s="67" t="s">
        <v>3449</v>
      </c>
      <c r="D386" t="e">
        <f t="shared" si="5"/>
        <v>#N/A</v>
      </c>
    </row>
    <row r="387" spans="1:4">
      <c r="A387" s="302" t="s">
        <v>4941</v>
      </c>
      <c r="B387" s="402">
        <v>3875</v>
      </c>
      <c r="C387" s="67" t="s">
        <v>3450</v>
      </c>
      <c r="D387">
        <f t="shared" ref="D387:D450" si="6">VLOOKUP(C387,$A$2:$B$2552,2,FALSE)</f>
        <v>4667</v>
      </c>
    </row>
    <row r="388" spans="1:4">
      <c r="A388" s="302" t="s">
        <v>4941</v>
      </c>
      <c r="B388" s="402">
        <v>3875</v>
      </c>
      <c r="C388" s="67" t="s">
        <v>3454</v>
      </c>
      <c r="D388">
        <f t="shared" si="6"/>
        <v>4668</v>
      </c>
    </row>
    <row r="389" spans="1:4">
      <c r="A389" s="302" t="s">
        <v>4943</v>
      </c>
      <c r="B389" s="402">
        <v>3876</v>
      </c>
      <c r="C389" s="67" t="s">
        <v>3455</v>
      </c>
      <c r="D389">
        <f t="shared" si="6"/>
        <v>4669</v>
      </c>
    </row>
    <row r="390" spans="1:4">
      <c r="A390" s="302" t="s">
        <v>4944</v>
      </c>
      <c r="B390" s="402">
        <v>3877</v>
      </c>
      <c r="C390" s="67" t="s">
        <v>3456</v>
      </c>
      <c r="D390">
        <f t="shared" si="6"/>
        <v>4157</v>
      </c>
    </row>
    <row r="391" spans="1:4">
      <c r="A391" s="302" t="s">
        <v>4945</v>
      </c>
      <c r="B391" s="402">
        <v>3878</v>
      </c>
      <c r="C391" s="67" t="s">
        <v>3457</v>
      </c>
      <c r="D391">
        <f t="shared" si="6"/>
        <v>4158</v>
      </c>
    </row>
    <row r="392" spans="1:4">
      <c r="A392" s="302" t="s">
        <v>4946</v>
      </c>
      <c r="B392" s="402">
        <v>3879</v>
      </c>
      <c r="C392" s="67" t="s">
        <v>3458</v>
      </c>
      <c r="D392">
        <f t="shared" si="6"/>
        <v>4159</v>
      </c>
    </row>
    <row r="393" spans="1:4">
      <c r="A393" s="302" t="s">
        <v>4947</v>
      </c>
      <c r="B393" s="402">
        <v>3880</v>
      </c>
      <c r="C393" s="67" t="s">
        <v>3459</v>
      </c>
      <c r="D393" t="e">
        <f t="shared" si="6"/>
        <v>#N/A</v>
      </c>
    </row>
    <row r="394" spans="1:4">
      <c r="A394" s="302" t="s">
        <v>4948</v>
      </c>
      <c r="B394" s="402">
        <v>3881</v>
      </c>
      <c r="C394" s="67" t="s">
        <v>3460</v>
      </c>
      <c r="D394" t="e">
        <f t="shared" si="6"/>
        <v>#N/A</v>
      </c>
    </row>
    <row r="395" spans="1:4">
      <c r="A395" s="302" t="s">
        <v>4948</v>
      </c>
      <c r="B395" s="402">
        <v>3881</v>
      </c>
      <c r="C395" s="67" t="s">
        <v>3461</v>
      </c>
      <c r="D395" t="e">
        <f t="shared" si="6"/>
        <v>#N/A</v>
      </c>
    </row>
    <row r="396" spans="1:4" ht="27.6">
      <c r="A396" s="302" t="s">
        <v>4950</v>
      </c>
      <c r="B396" s="402">
        <v>3882</v>
      </c>
      <c r="C396" s="67" t="s">
        <v>3462</v>
      </c>
      <c r="D396" t="e">
        <f t="shared" si="6"/>
        <v>#N/A</v>
      </c>
    </row>
    <row r="397" spans="1:4" ht="27.6">
      <c r="A397" s="302" t="s">
        <v>4950</v>
      </c>
      <c r="B397" s="402">
        <v>3882</v>
      </c>
      <c r="C397" s="67" t="s">
        <v>3463</v>
      </c>
      <c r="D397" t="e">
        <f t="shared" si="6"/>
        <v>#N/A</v>
      </c>
    </row>
    <row r="398" spans="1:4" ht="27.6">
      <c r="A398" s="302" t="s">
        <v>4963</v>
      </c>
      <c r="B398" s="402">
        <v>3894</v>
      </c>
      <c r="C398" s="67" t="s">
        <v>3464</v>
      </c>
      <c r="D398" t="e">
        <f t="shared" si="6"/>
        <v>#N/A</v>
      </c>
    </row>
    <row r="399" spans="1:4" ht="27.6">
      <c r="A399" s="302" t="s">
        <v>4965</v>
      </c>
      <c r="B399" s="402">
        <v>3895</v>
      </c>
      <c r="C399" s="67" t="s">
        <v>3465</v>
      </c>
      <c r="D399" t="e">
        <f t="shared" si="6"/>
        <v>#N/A</v>
      </c>
    </row>
    <row r="400" spans="1:4" ht="27.6">
      <c r="A400" s="302" t="s">
        <v>4967</v>
      </c>
      <c r="B400" s="402">
        <v>3896</v>
      </c>
      <c r="C400" s="67" t="s">
        <v>3466</v>
      </c>
      <c r="D400" t="e">
        <f t="shared" si="6"/>
        <v>#N/A</v>
      </c>
    </row>
    <row r="401" spans="1:4" ht="27.6">
      <c r="A401" s="302" t="s">
        <v>4968</v>
      </c>
      <c r="B401" s="402">
        <v>3897</v>
      </c>
      <c r="C401" s="67" t="s">
        <v>3469</v>
      </c>
      <c r="D401" t="e">
        <f t="shared" si="6"/>
        <v>#N/A</v>
      </c>
    </row>
    <row r="402" spans="1:4" ht="27.6">
      <c r="A402" s="302" t="s">
        <v>4970</v>
      </c>
      <c r="B402" s="402">
        <v>3898</v>
      </c>
      <c r="C402" s="67" t="s">
        <v>3470</v>
      </c>
      <c r="D402" t="e">
        <f t="shared" si="6"/>
        <v>#N/A</v>
      </c>
    </row>
    <row r="403" spans="1:4" ht="27.6">
      <c r="A403" s="302" t="s">
        <v>4951</v>
      </c>
      <c r="B403" s="402">
        <v>3883</v>
      </c>
      <c r="C403" s="67" t="s">
        <v>3471</v>
      </c>
      <c r="D403" t="e">
        <f t="shared" si="6"/>
        <v>#N/A</v>
      </c>
    </row>
    <row r="404" spans="1:4" ht="27.6">
      <c r="A404" s="302" t="s">
        <v>4951</v>
      </c>
      <c r="B404" s="402">
        <v>3883</v>
      </c>
      <c r="C404" s="67" t="s">
        <v>3472</v>
      </c>
      <c r="D404" t="e">
        <f t="shared" si="6"/>
        <v>#N/A</v>
      </c>
    </row>
    <row r="405" spans="1:4">
      <c r="A405" s="302" t="s">
        <v>4952</v>
      </c>
      <c r="B405" s="402">
        <v>3884</v>
      </c>
      <c r="C405" s="67" t="s">
        <v>3473</v>
      </c>
      <c r="D405" t="e">
        <f t="shared" si="6"/>
        <v>#N/A</v>
      </c>
    </row>
    <row r="406" spans="1:4">
      <c r="A406" s="302" t="s">
        <v>4952</v>
      </c>
      <c r="B406" s="402">
        <v>3884</v>
      </c>
      <c r="C406" s="67" t="s">
        <v>3474</v>
      </c>
      <c r="D406" t="e">
        <f t="shared" si="6"/>
        <v>#N/A</v>
      </c>
    </row>
    <row r="407" spans="1:4" ht="27.6">
      <c r="A407" s="302" t="s">
        <v>4953</v>
      </c>
      <c r="B407" s="402">
        <v>3885</v>
      </c>
      <c r="C407" s="67" t="s">
        <v>3476</v>
      </c>
      <c r="D407" t="e">
        <f t="shared" si="6"/>
        <v>#N/A</v>
      </c>
    </row>
    <row r="408" spans="1:4" ht="27.6">
      <c r="A408" s="302" t="s">
        <v>4953</v>
      </c>
      <c r="B408" s="402">
        <v>3885</v>
      </c>
      <c r="C408" s="67" t="s">
        <v>3477</v>
      </c>
      <c r="D408" t="e">
        <f t="shared" si="6"/>
        <v>#N/A</v>
      </c>
    </row>
    <row r="409" spans="1:4" ht="27.6">
      <c r="A409" s="302" t="s">
        <v>4954</v>
      </c>
      <c r="B409" s="402">
        <v>3886</v>
      </c>
      <c r="C409" s="67" t="s">
        <v>3478</v>
      </c>
      <c r="D409" t="e">
        <f t="shared" si="6"/>
        <v>#N/A</v>
      </c>
    </row>
    <row r="410" spans="1:4" ht="27.6">
      <c r="A410" s="302" t="s">
        <v>4954</v>
      </c>
      <c r="B410" s="402">
        <v>3886</v>
      </c>
      <c r="C410" s="67" t="s">
        <v>3481</v>
      </c>
      <c r="D410" t="e">
        <f t="shared" si="6"/>
        <v>#N/A</v>
      </c>
    </row>
    <row r="411" spans="1:4" ht="27.6">
      <c r="A411" s="302" t="s">
        <v>4955</v>
      </c>
      <c r="B411" s="402">
        <v>3887</v>
      </c>
      <c r="C411" s="67" t="s">
        <v>3482</v>
      </c>
      <c r="D411" t="e">
        <f t="shared" si="6"/>
        <v>#N/A</v>
      </c>
    </row>
    <row r="412" spans="1:4" ht="27.6">
      <c r="A412" s="302" t="s">
        <v>4955</v>
      </c>
      <c r="B412" s="402">
        <v>3887</v>
      </c>
      <c r="C412" s="67" t="s">
        <v>3483</v>
      </c>
      <c r="D412" t="e">
        <f t="shared" si="6"/>
        <v>#N/A</v>
      </c>
    </row>
    <row r="413" spans="1:4" ht="27.6">
      <c r="A413" s="302" t="s">
        <v>4956</v>
      </c>
      <c r="B413" s="402">
        <v>3888</v>
      </c>
      <c r="C413" s="67" t="s">
        <v>3484</v>
      </c>
      <c r="D413" t="e">
        <f t="shared" si="6"/>
        <v>#N/A</v>
      </c>
    </row>
    <row r="414" spans="1:4" ht="27.6">
      <c r="A414" s="302" t="s">
        <v>6872</v>
      </c>
      <c r="B414" s="402">
        <v>3889</v>
      </c>
      <c r="C414" s="67" t="s">
        <v>3485</v>
      </c>
      <c r="D414" t="e">
        <f t="shared" si="6"/>
        <v>#N/A</v>
      </c>
    </row>
    <row r="415" spans="1:4" ht="27.6">
      <c r="A415" s="302" t="s">
        <v>4959</v>
      </c>
      <c r="B415" s="402">
        <v>3890</v>
      </c>
      <c r="C415" s="67" t="s">
        <v>3486</v>
      </c>
      <c r="D415" t="e">
        <f t="shared" si="6"/>
        <v>#N/A</v>
      </c>
    </row>
    <row r="416" spans="1:4">
      <c r="A416" s="302" t="s">
        <v>4960</v>
      </c>
      <c r="B416" s="402">
        <v>3891</v>
      </c>
      <c r="C416" s="67" t="s">
        <v>3487</v>
      </c>
      <c r="D416" t="e">
        <f t="shared" si="6"/>
        <v>#N/A</v>
      </c>
    </row>
    <row r="417" spans="1:4" ht="27.6">
      <c r="A417" s="302" t="s">
        <v>4961</v>
      </c>
      <c r="B417" s="402">
        <v>3892</v>
      </c>
      <c r="C417" s="67" t="s">
        <v>3488</v>
      </c>
      <c r="D417" t="e">
        <f t="shared" si="6"/>
        <v>#N/A</v>
      </c>
    </row>
    <row r="418" spans="1:4" ht="27.6">
      <c r="A418" s="302" t="s">
        <v>4961</v>
      </c>
      <c r="B418" s="402">
        <v>3892</v>
      </c>
      <c r="C418" s="67" t="s">
        <v>3489</v>
      </c>
      <c r="D418" t="e">
        <f t="shared" si="6"/>
        <v>#N/A</v>
      </c>
    </row>
    <row r="419" spans="1:4" ht="27.6">
      <c r="A419" s="302" t="s">
        <v>4962</v>
      </c>
      <c r="B419" s="402">
        <v>3893</v>
      </c>
      <c r="C419" s="67" t="s">
        <v>3490</v>
      </c>
      <c r="D419" t="e">
        <f t="shared" si="6"/>
        <v>#N/A</v>
      </c>
    </row>
    <row r="420" spans="1:4">
      <c r="A420" s="302" t="s">
        <v>4971</v>
      </c>
      <c r="B420" s="402">
        <v>3899</v>
      </c>
      <c r="C420" s="67" t="s">
        <v>3491</v>
      </c>
      <c r="D420" t="e">
        <f t="shared" si="6"/>
        <v>#N/A</v>
      </c>
    </row>
    <row r="421" spans="1:4">
      <c r="A421" s="302" t="s">
        <v>4971</v>
      </c>
      <c r="B421" s="402">
        <v>3899</v>
      </c>
      <c r="C421" s="67" t="s">
        <v>3492</v>
      </c>
      <c r="D421" t="e">
        <f t="shared" si="6"/>
        <v>#N/A</v>
      </c>
    </row>
    <row r="422" spans="1:4">
      <c r="A422" s="302" t="s">
        <v>4972</v>
      </c>
      <c r="B422" s="402">
        <v>3900</v>
      </c>
      <c r="C422" s="67" t="s">
        <v>3493</v>
      </c>
      <c r="D422" t="e">
        <f t="shared" si="6"/>
        <v>#N/A</v>
      </c>
    </row>
    <row r="423" spans="1:4" ht="27.6">
      <c r="A423" s="302" t="s">
        <v>4973</v>
      </c>
      <c r="B423" s="402">
        <v>3901</v>
      </c>
      <c r="C423" s="67" t="s">
        <v>3494</v>
      </c>
      <c r="D423" t="e">
        <f t="shared" si="6"/>
        <v>#N/A</v>
      </c>
    </row>
    <row r="424" spans="1:4" ht="27.6">
      <c r="A424" s="302" t="s">
        <v>4973</v>
      </c>
      <c r="B424" s="402">
        <v>3901</v>
      </c>
      <c r="C424" s="67" t="s">
        <v>3495</v>
      </c>
      <c r="D424">
        <f t="shared" si="6"/>
        <v>4391</v>
      </c>
    </row>
    <row r="425" spans="1:4">
      <c r="A425" s="302" t="s">
        <v>4974</v>
      </c>
      <c r="B425" s="402">
        <v>3902</v>
      </c>
      <c r="C425" s="67" t="s">
        <v>3498</v>
      </c>
      <c r="D425">
        <f t="shared" si="6"/>
        <v>4398</v>
      </c>
    </row>
    <row r="426" spans="1:4">
      <c r="A426" s="302" t="s">
        <v>4974</v>
      </c>
      <c r="B426" s="402">
        <v>3902</v>
      </c>
      <c r="C426" s="67" t="s">
        <v>3499</v>
      </c>
      <c r="D426">
        <f t="shared" si="6"/>
        <v>4411</v>
      </c>
    </row>
    <row r="427" spans="1:4">
      <c r="A427" s="302" t="s">
        <v>4975</v>
      </c>
      <c r="B427" s="402">
        <v>3903</v>
      </c>
      <c r="C427" s="67" t="s">
        <v>3500</v>
      </c>
      <c r="D427">
        <f t="shared" si="6"/>
        <v>4413</v>
      </c>
    </row>
    <row r="428" spans="1:4">
      <c r="A428" s="302" t="s">
        <v>4976</v>
      </c>
      <c r="B428" s="402">
        <v>3904</v>
      </c>
      <c r="C428" s="67" t="s">
        <v>3501</v>
      </c>
      <c r="D428" t="e">
        <f t="shared" si="6"/>
        <v>#N/A</v>
      </c>
    </row>
    <row r="429" spans="1:4">
      <c r="A429" s="302" t="s">
        <v>4976</v>
      </c>
      <c r="B429" s="402">
        <v>3904</v>
      </c>
      <c r="C429" s="67" t="s">
        <v>3503</v>
      </c>
      <c r="D429" t="e">
        <f t="shared" si="6"/>
        <v>#N/A</v>
      </c>
    </row>
    <row r="430" spans="1:4" ht="27.6">
      <c r="A430" s="302" t="s">
        <v>4977</v>
      </c>
      <c r="B430" s="402">
        <v>3905</v>
      </c>
      <c r="C430" s="203" t="s">
        <v>3504</v>
      </c>
      <c r="D430">
        <f t="shared" si="6"/>
        <v>4394</v>
      </c>
    </row>
    <row r="431" spans="1:4" ht="27.6">
      <c r="A431" s="302" t="s">
        <v>4978</v>
      </c>
      <c r="B431" s="402">
        <v>3906</v>
      </c>
      <c r="C431" s="203" t="s">
        <v>3506</v>
      </c>
      <c r="D431">
        <f t="shared" si="6"/>
        <v>4400</v>
      </c>
    </row>
    <row r="432" spans="1:4" ht="27.6">
      <c r="A432" s="302" t="s">
        <v>4978</v>
      </c>
      <c r="B432" s="402">
        <v>3906</v>
      </c>
      <c r="C432" s="203" t="s">
        <v>3508</v>
      </c>
      <c r="D432">
        <f t="shared" si="6"/>
        <v>4422</v>
      </c>
    </row>
    <row r="433" spans="1:4" ht="27.6">
      <c r="A433" s="302" t="s">
        <v>4979</v>
      </c>
      <c r="B433" s="402">
        <v>3907</v>
      </c>
      <c r="C433" s="203" t="s">
        <v>3509</v>
      </c>
      <c r="D433">
        <f t="shared" si="6"/>
        <v>4423</v>
      </c>
    </row>
    <row r="434" spans="1:4" ht="27.6">
      <c r="A434" s="302" t="s">
        <v>4979</v>
      </c>
      <c r="B434" s="402">
        <v>3907</v>
      </c>
      <c r="C434" s="67" t="s">
        <v>3510</v>
      </c>
      <c r="D434" t="e">
        <f t="shared" si="6"/>
        <v>#N/A</v>
      </c>
    </row>
    <row r="435" spans="1:4" ht="27.6">
      <c r="A435" s="302" t="s">
        <v>4981</v>
      </c>
      <c r="B435" s="402">
        <v>3908</v>
      </c>
      <c r="C435" s="67" t="s">
        <v>3511</v>
      </c>
      <c r="D435" t="e">
        <f t="shared" si="6"/>
        <v>#N/A</v>
      </c>
    </row>
    <row r="436" spans="1:4" ht="27.6">
      <c r="A436" s="302" t="s">
        <v>4981</v>
      </c>
      <c r="B436" s="402">
        <v>3908</v>
      </c>
      <c r="C436" s="67" t="s">
        <v>3512</v>
      </c>
      <c r="D436" t="e">
        <f t="shared" si="6"/>
        <v>#N/A</v>
      </c>
    </row>
    <row r="437" spans="1:4">
      <c r="A437" s="302" t="s">
        <v>6873</v>
      </c>
      <c r="B437" s="403">
        <v>5563</v>
      </c>
      <c r="C437" s="67" t="s">
        <v>3513</v>
      </c>
      <c r="D437" t="e">
        <f t="shared" si="6"/>
        <v>#N/A</v>
      </c>
    </row>
    <row r="438" spans="1:4">
      <c r="A438" s="302" t="s">
        <v>6873</v>
      </c>
      <c r="B438" s="403">
        <v>5563</v>
      </c>
      <c r="C438" s="67" t="s">
        <v>3515</v>
      </c>
      <c r="D438" t="e">
        <f t="shared" si="6"/>
        <v>#N/A</v>
      </c>
    </row>
    <row r="439" spans="1:4">
      <c r="A439" s="302" t="s">
        <v>4982</v>
      </c>
      <c r="B439" s="402">
        <v>3909</v>
      </c>
      <c r="C439" s="67" t="s">
        <v>3517</v>
      </c>
      <c r="D439" t="e">
        <f t="shared" si="6"/>
        <v>#N/A</v>
      </c>
    </row>
    <row r="440" spans="1:4" ht="27.6">
      <c r="A440" s="302" t="s">
        <v>6874</v>
      </c>
      <c r="B440" s="402">
        <v>3910</v>
      </c>
      <c r="C440" s="67" t="s">
        <v>3520</v>
      </c>
      <c r="D440" t="e">
        <f t="shared" si="6"/>
        <v>#N/A</v>
      </c>
    </row>
    <row r="441" spans="1:4">
      <c r="A441" s="302" t="s">
        <v>4984</v>
      </c>
      <c r="B441" s="402">
        <v>3911</v>
      </c>
      <c r="C441" s="67" t="s">
        <v>3521</v>
      </c>
      <c r="D441">
        <f t="shared" si="6"/>
        <v>4841</v>
      </c>
    </row>
    <row r="442" spans="1:4">
      <c r="A442" s="302" t="s">
        <v>4986</v>
      </c>
      <c r="B442" s="402">
        <v>3913</v>
      </c>
      <c r="C442" s="67" t="s">
        <v>3522</v>
      </c>
      <c r="D442" t="e">
        <f t="shared" si="6"/>
        <v>#N/A</v>
      </c>
    </row>
    <row r="443" spans="1:4">
      <c r="A443" s="302" t="s">
        <v>4986</v>
      </c>
      <c r="B443" s="402">
        <v>3913</v>
      </c>
      <c r="C443" s="67" t="s">
        <v>3524</v>
      </c>
      <c r="D443" t="e">
        <f t="shared" si="6"/>
        <v>#N/A</v>
      </c>
    </row>
    <row r="444" spans="1:4">
      <c r="A444" s="302" t="s">
        <v>4987</v>
      </c>
      <c r="B444" s="402">
        <v>3914</v>
      </c>
      <c r="C444" s="67" t="s">
        <v>3525</v>
      </c>
      <c r="D444" t="e">
        <f t="shared" si="6"/>
        <v>#N/A</v>
      </c>
    </row>
    <row r="445" spans="1:4">
      <c r="A445" s="302" t="s">
        <v>4988</v>
      </c>
      <c r="B445" s="402">
        <v>3915</v>
      </c>
      <c r="C445" s="67" t="s">
        <v>3526</v>
      </c>
      <c r="D445" t="e">
        <f t="shared" si="6"/>
        <v>#N/A</v>
      </c>
    </row>
    <row r="446" spans="1:4">
      <c r="A446" s="302" t="s">
        <v>4988</v>
      </c>
      <c r="B446" s="402">
        <v>3915</v>
      </c>
      <c r="C446" s="67" t="s">
        <v>3528</v>
      </c>
      <c r="D446" t="e">
        <f t="shared" si="6"/>
        <v>#N/A</v>
      </c>
    </row>
    <row r="447" spans="1:4">
      <c r="A447" s="302" t="s">
        <v>4989</v>
      </c>
      <c r="B447" s="402">
        <v>3916</v>
      </c>
      <c r="C447" s="67" t="s">
        <v>3529</v>
      </c>
      <c r="D447" t="e">
        <f t="shared" si="6"/>
        <v>#N/A</v>
      </c>
    </row>
    <row r="448" spans="1:4" ht="27.6">
      <c r="A448" s="302" t="s">
        <v>4990</v>
      </c>
      <c r="B448" s="402">
        <v>3917</v>
      </c>
      <c r="C448" s="67" t="s">
        <v>3531</v>
      </c>
      <c r="D448" t="e">
        <f t="shared" si="6"/>
        <v>#N/A</v>
      </c>
    </row>
    <row r="449" spans="1:4" ht="27.6">
      <c r="A449" s="302" t="s">
        <v>4991</v>
      </c>
      <c r="B449" s="402">
        <v>3918</v>
      </c>
      <c r="C449" s="67" t="s">
        <v>1365</v>
      </c>
      <c r="D449" t="e">
        <f t="shared" si="6"/>
        <v>#N/A</v>
      </c>
    </row>
    <row r="450" spans="1:4" ht="27.6">
      <c r="A450" s="302" t="s">
        <v>4991</v>
      </c>
      <c r="B450" s="402">
        <v>3918</v>
      </c>
      <c r="C450" s="67" t="s">
        <v>3532</v>
      </c>
      <c r="D450" t="e">
        <f t="shared" si="6"/>
        <v>#N/A</v>
      </c>
    </row>
    <row r="451" spans="1:4">
      <c r="A451" s="302" t="s">
        <v>4992</v>
      </c>
      <c r="B451" s="402">
        <v>3919</v>
      </c>
      <c r="C451" s="67" t="s">
        <v>1368</v>
      </c>
      <c r="D451" t="e">
        <f t="shared" ref="D451:D514" si="7">VLOOKUP(C451,$A$2:$B$2552,2,FALSE)</f>
        <v>#N/A</v>
      </c>
    </row>
    <row r="452" spans="1:4" ht="27.6">
      <c r="A452" s="302" t="s">
        <v>4993</v>
      </c>
      <c r="B452" s="402">
        <v>3920</v>
      </c>
      <c r="C452" s="67" t="s">
        <v>3534</v>
      </c>
      <c r="D452" t="e">
        <f t="shared" si="7"/>
        <v>#N/A</v>
      </c>
    </row>
    <row r="453" spans="1:4" ht="27.6">
      <c r="A453" s="302" t="s">
        <v>4993</v>
      </c>
      <c r="B453" s="402">
        <v>3920</v>
      </c>
      <c r="C453" s="67" t="s">
        <v>3535</v>
      </c>
      <c r="D453" t="e">
        <f t="shared" si="7"/>
        <v>#N/A</v>
      </c>
    </row>
    <row r="454" spans="1:4" ht="27.6">
      <c r="A454" s="302" t="s">
        <v>4994</v>
      </c>
      <c r="B454" s="402">
        <v>3921</v>
      </c>
      <c r="C454" s="67" t="s">
        <v>1373</v>
      </c>
      <c r="D454" t="e">
        <f t="shared" si="7"/>
        <v>#N/A</v>
      </c>
    </row>
    <row r="455" spans="1:4" ht="27.6">
      <c r="A455" s="302" t="s">
        <v>4995</v>
      </c>
      <c r="B455" s="402">
        <v>3922</v>
      </c>
      <c r="C455" s="67" t="s">
        <v>3537</v>
      </c>
      <c r="D455" t="e">
        <f t="shared" si="7"/>
        <v>#N/A</v>
      </c>
    </row>
    <row r="456" spans="1:4" ht="27.6">
      <c r="A456" s="302" t="s">
        <v>4996</v>
      </c>
      <c r="B456" s="402">
        <v>3923</v>
      </c>
      <c r="C456" s="67" t="s">
        <v>3538</v>
      </c>
      <c r="D456" t="e">
        <f t="shared" si="7"/>
        <v>#N/A</v>
      </c>
    </row>
    <row r="457" spans="1:4" ht="27.6">
      <c r="A457" s="302" t="s">
        <v>4997</v>
      </c>
      <c r="B457" s="402">
        <v>3924</v>
      </c>
      <c r="C457" s="67" t="s">
        <v>3539</v>
      </c>
      <c r="D457" t="e">
        <f t="shared" si="7"/>
        <v>#N/A</v>
      </c>
    </row>
    <row r="458" spans="1:4">
      <c r="A458" s="302" t="s">
        <v>4998</v>
      </c>
      <c r="B458" s="402">
        <v>3925</v>
      </c>
      <c r="C458" s="67" t="s">
        <v>3541</v>
      </c>
      <c r="D458" t="e">
        <f t="shared" si="7"/>
        <v>#N/A</v>
      </c>
    </row>
    <row r="459" spans="1:4">
      <c r="A459" s="302" t="s">
        <v>4999</v>
      </c>
      <c r="B459" s="402">
        <v>3926</v>
      </c>
      <c r="C459" s="67" t="s">
        <v>3543</v>
      </c>
      <c r="D459" t="e">
        <f t="shared" si="7"/>
        <v>#N/A</v>
      </c>
    </row>
    <row r="460" spans="1:4">
      <c r="A460" s="302" t="s">
        <v>4999</v>
      </c>
      <c r="B460" s="402">
        <v>3926</v>
      </c>
      <c r="C460" s="67" t="s">
        <v>3545</v>
      </c>
      <c r="D460" t="e">
        <f t="shared" si="7"/>
        <v>#N/A</v>
      </c>
    </row>
    <row r="461" spans="1:4">
      <c r="A461" s="302" t="s">
        <v>5000</v>
      </c>
      <c r="B461" s="402">
        <v>3927</v>
      </c>
      <c r="C461" s="67" t="s">
        <v>3546</v>
      </c>
      <c r="D461" t="e">
        <f t="shared" si="7"/>
        <v>#N/A</v>
      </c>
    </row>
    <row r="462" spans="1:4">
      <c r="A462" s="302" t="s">
        <v>5001</v>
      </c>
      <c r="B462" s="402">
        <v>3928</v>
      </c>
      <c r="C462" s="67" t="s">
        <v>3547</v>
      </c>
      <c r="D462" t="e">
        <f t="shared" si="7"/>
        <v>#N/A</v>
      </c>
    </row>
    <row r="463" spans="1:4">
      <c r="A463" s="302" t="s">
        <v>6875</v>
      </c>
      <c r="B463" s="402">
        <v>3929</v>
      </c>
      <c r="C463" s="67" t="s">
        <v>3548</v>
      </c>
      <c r="D463" t="e">
        <f t="shared" si="7"/>
        <v>#N/A</v>
      </c>
    </row>
    <row r="464" spans="1:4" ht="27.6">
      <c r="A464" s="302" t="s">
        <v>5002</v>
      </c>
      <c r="B464" s="402">
        <v>3930</v>
      </c>
      <c r="C464" s="67" t="s">
        <v>1384</v>
      </c>
      <c r="D464" t="e">
        <f t="shared" si="7"/>
        <v>#N/A</v>
      </c>
    </row>
    <row r="465" spans="1:4" ht="27.6">
      <c r="A465" s="302" t="s">
        <v>5002</v>
      </c>
      <c r="B465" s="402">
        <v>3930</v>
      </c>
      <c r="C465" s="67" t="s">
        <v>3551</v>
      </c>
      <c r="D465">
        <f t="shared" si="7"/>
        <v>4953</v>
      </c>
    </row>
    <row r="466" spans="1:4" ht="27.6">
      <c r="A466" s="302" t="s">
        <v>5003</v>
      </c>
      <c r="B466" s="402">
        <v>3931</v>
      </c>
      <c r="C466" s="67" t="s">
        <v>3552</v>
      </c>
      <c r="D466" t="e">
        <f t="shared" si="7"/>
        <v>#N/A</v>
      </c>
    </row>
    <row r="467" spans="1:4" ht="27.6">
      <c r="A467" s="302" t="s">
        <v>5004</v>
      </c>
      <c r="B467" s="402">
        <v>3932</v>
      </c>
      <c r="C467" s="67" t="s">
        <v>3554</v>
      </c>
      <c r="D467" t="e">
        <f t="shared" si="7"/>
        <v>#N/A</v>
      </c>
    </row>
    <row r="468" spans="1:4" ht="27.6">
      <c r="A468" s="302" t="s">
        <v>5004</v>
      </c>
      <c r="B468" s="402">
        <v>3932</v>
      </c>
      <c r="C468" s="67" t="s">
        <v>3555</v>
      </c>
      <c r="D468" t="e">
        <f t="shared" si="7"/>
        <v>#N/A</v>
      </c>
    </row>
    <row r="469" spans="1:4" ht="27.6">
      <c r="A469" s="302" t="s">
        <v>5005</v>
      </c>
      <c r="B469" s="402">
        <v>3933</v>
      </c>
      <c r="C469" s="67" t="s">
        <v>1393</v>
      </c>
      <c r="D469" t="e">
        <f t="shared" si="7"/>
        <v>#N/A</v>
      </c>
    </row>
    <row r="470" spans="1:4" ht="27.6">
      <c r="A470" s="302" t="s">
        <v>5006</v>
      </c>
      <c r="B470" s="402">
        <v>3934</v>
      </c>
      <c r="C470" s="67" t="s">
        <v>1395</v>
      </c>
      <c r="D470" t="e">
        <f t="shared" si="7"/>
        <v>#N/A</v>
      </c>
    </row>
    <row r="471" spans="1:4" ht="27.6">
      <c r="A471" s="302" t="s">
        <v>5007</v>
      </c>
      <c r="B471" s="402">
        <v>3935</v>
      </c>
      <c r="C471" s="67" t="s">
        <v>1397</v>
      </c>
      <c r="D471" t="e">
        <f t="shared" si="7"/>
        <v>#N/A</v>
      </c>
    </row>
    <row r="472" spans="1:4" ht="27.6">
      <c r="A472" s="302" t="s">
        <v>5008</v>
      </c>
      <c r="B472" s="402">
        <v>3936</v>
      </c>
      <c r="C472" s="73" t="s">
        <v>3557</v>
      </c>
      <c r="D472">
        <f t="shared" si="7"/>
        <v>4445</v>
      </c>
    </row>
    <row r="473" spans="1:4" ht="27.6">
      <c r="A473" s="302" t="s">
        <v>5009</v>
      </c>
      <c r="B473" s="402">
        <v>3937</v>
      </c>
      <c r="C473" s="67" t="s">
        <v>1401</v>
      </c>
      <c r="D473" t="e">
        <f t="shared" si="7"/>
        <v>#N/A</v>
      </c>
    </row>
    <row r="474" spans="1:4" ht="27.6">
      <c r="A474" s="302" t="s">
        <v>5010</v>
      </c>
      <c r="B474" s="402">
        <v>3938</v>
      </c>
      <c r="C474" s="67" t="s">
        <v>1403</v>
      </c>
      <c r="D474" t="e">
        <f t="shared" si="7"/>
        <v>#N/A</v>
      </c>
    </row>
    <row r="475" spans="1:4" ht="27.6">
      <c r="A475" s="302" t="s">
        <v>5010</v>
      </c>
      <c r="B475" s="402">
        <v>3938</v>
      </c>
      <c r="C475" s="67" t="s">
        <v>1405</v>
      </c>
      <c r="D475" t="e">
        <f t="shared" si="7"/>
        <v>#N/A</v>
      </c>
    </row>
    <row r="476" spans="1:4">
      <c r="A476" s="302" t="s">
        <v>6876</v>
      </c>
      <c r="B476" s="402">
        <v>3939</v>
      </c>
      <c r="C476" s="67" t="s">
        <v>3559</v>
      </c>
      <c r="D476" t="e">
        <f t="shared" si="7"/>
        <v>#N/A</v>
      </c>
    </row>
    <row r="477" spans="1:4">
      <c r="A477" s="302" t="s">
        <v>6877</v>
      </c>
      <c r="B477" s="402">
        <v>3940</v>
      </c>
      <c r="C477" s="67" t="s">
        <v>3560</v>
      </c>
      <c r="D477" t="e">
        <f t="shared" si="7"/>
        <v>#N/A</v>
      </c>
    </row>
    <row r="478" spans="1:4">
      <c r="A478" s="302" t="s">
        <v>6878</v>
      </c>
      <c r="B478" s="402">
        <v>3941</v>
      </c>
      <c r="C478" s="67" t="s">
        <v>3561</v>
      </c>
      <c r="D478" t="e">
        <f t="shared" si="7"/>
        <v>#N/A</v>
      </c>
    </row>
    <row r="479" spans="1:4" ht="27.6">
      <c r="A479" s="302" t="s">
        <v>6828</v>
      </c>
      <c r="B479" s="402">
        <v>5553</v>
      </c>
      <c r="C479" s="67" t="s">
        <v>3562</v>
      </c>
      <c r="D479" t="e">
        <f t="shared" si="7"/>
        <v>#N/A</v>
      </c>
    </row>
    <row r="480" spans="1:4">
      <c r="A480" s="302" t="s">
        <v>5014</v>
      </c>
      <c r="B480" s="402">
        <v>3945</v>
      </c>
      <c r="C480" s="67" t="s">
        <v>3563</v>
      </c>
      <c r="D480" t="e">
        <f t="shared" si="7"/>
        <v>#N/A</v>
      </c>
    </row>
    <row r="481" spans="1:4">
      <c r="A481" s="302" t="s">
        <v>5014</v>
      </c>
      <c r="B481" s="402">
        <v>3945</v>
      </c>
      <c r="C481" s="67" t="s">
        <v>3564</v>
      </c>
      <c r="D481" t="e">
        <f t="shared" si="7"/>
        <v>#N/A</v>
      </c>
    </row>
    <row r="482" spans="1:4">
      <c r="A482" s="302" t="s">
        <v>4807</v>
      </c>
      <c r="B482" s="402">
        <v>3946</v>
      </c>
      <c r="C482" s="67" t="s">
        <v>3565</v>
      </c>
      <c r="D482" t="e">
        <f t="shared" si="7"/>
        <v>#N/A</v>
      </c>
    </row>
    <row r="483" spans="1:4">
      <c r="A483" s="302" t="s">
        <v>4808</v>
      </c>
      <c r="B483" s="402">
        <v>3947</v>
      </c>
      <c r="C483" s="67" t="s">
        <v>3566</v>
      </c>
      <c r="D483" t="e">
        <f t="shared" si="7"/>
        <v>#N/A</v>
      </c>
    </row>
    <row r="484" spans="1:4">
      <c r="A484" s="302" t="s">
        <v>4809</v>
      </c>
      <c r="B484" s="402">
        <v>3948</v>
      </c>
      <c r="C484" s="67" t="s">
        <v>3567</v>
      </c>
      <c r="D484" t="e">
        <f t="shared" si="7"/>
        <v>#N/A</v>
      </c>
    </row>
    <row r="485" spans="1:4" ht="41.45">
      <c r="A485" s="302" t="s">
        <v>5015</v>
      </c>
      <c r="B485" s="402">
        <v>3949</v>
      </c>
      <c r="C485" s="67" t="s">
        <v>3568</v>
      </c>
      <c r="D485" t="e">
        <f t="shared" si="7"/>
        <v>#N/A</v>
      </c>
    </row>
    <row r="486" spans="1:4" ht="41.45">
      <c r="A486" s="302" t="s">
        <v>5017</v>
      </c>
      <c r="B486" s="402">
        <v>3950</v>
      </c>
      <c r="C486" s="67" t="s">
        <v>3569</v>
      </c>
      <c r="D486" t="e">
        <f t="shared" si="7"/>
        <v>#N/A</v>
      </c>
    </row>
    <row r="487" spans="1:4" ht="41.45">
      <c r="A487" s="302" t="s">
        <v>5018</v>
      </c>
      <c r="B487" s="402">
        <v>3951</v>
      </c>
      <c r="C487" s="67" t="s">
        <v>3570</v>
      </c>
      <c r="D487" t="e">
        <f t="shared" si="7"/>
        <v>#N/A</v>
      </c>
    </row>
    <row r="488" spans="1:4" ht="55.15">
      <c r="A488" s="302" t="s">
        <v>6879</v>
      </c>
      <c r="B488" s="402">
        <v>3952</v>
      </c>
      <c r="C488" s="67" t="s">
        <v>3571</v>
      </c>
      <c r="D488" t="e">
        <f t="shared" si="7"/>
        <v>#N/A</v>
      </c>
    </row>
    <row r="489" spans="1:4" ht="27.6">
      <c r="A489" s="302" t="s">
        <v>5020</v>
      </c>
      <c r="B489" s="402">
        <v>3953</v>
      </c>
      <c r="C489" s="67" t="s">
        <v>3572</v>
      </c>
      <c r="D489" t="e">
        <f t="shared" si="7"/>
        <v>#N/A</v>
      </c>
    </row>
    <row r="490" spans="1:4" ht="27.6">
      <c r="A490" s="302" t="s">
        <v>5020</v>
      </c>
      <c r="B490" s="402">
        <v>3953</v>
      </c>
      <c r="C490" s="67" t="s">
        <v>3573</v>
      </c>
      <c r="D490">
        <f t="shared" si="7"/>
        <v>4246</v>
      </c>
    </row>
    <row r="491" spans="1:4" ht="27.6">
      <c r="A491" s="302" t="s">
        <v>5021</v>
      </c>
      <c r="B491" s="402">
        <v>3954</v>
      </c>
      <c r="C491" s="67" t="s">
        <v>3574</v>
      </c>
      <c r="D491">
        <f t="shared" si="7"/>
        <v>4247</v>
      </c>
    </row>
    <row r="492" spans="1:4" ht="27.6">
      <c r="A492" s="302" t="s">
        <v>5021</v>
      </c>
      <c r="B492" s="402">
        <v>3954</v>
      </c>
      <c r="C492" s="67" t="s">
        <v>3575</v>
      </c>
      <c r="D492">
        <f t="shared" si="7"/>
        <v>4248</v>
      </c>
    </row>
    <row r="493" spans="1:4" ht="27.6">
      <c r="A493" s="302" t="s">
        <v>5022</v>
      </c>
      <c r="B493" s="402">
        <v>3955</v>
      </c>
      <c r="C493" s="67" t="s">
        <v>3576</v>
      </c>
      <c r="D493" t="e">
        <f t="shared" si="7"/>
        <v>#N/A</v>
      </c>
    </row>
    <row r="494" spans="1:4" ht="27.6">
      <c r="A494" s="302" t="s">
        <v>5022</v>
      </c>
      <c r="B494" s="402">
        <v>3955</v>
      </c>
      <c r="C494" s="67" t="s">
        <v>3577</v>
      </c>
      <c r="D494" t="e">
        <f t="shared" si="7"/>
        <v>#N/A</v>
      </c>
    </row>
    <row r="495" spans="1:4" ht="27.6">
      <c r="A495" s="302" t="s">
        <v>5023</v>
      </c>
      <c r="B495" s="402">
        <v>3956</v>
      </c>
      <c r="C495" s="67" t="s">
        <v>3578</v>
      </c>
      <c r="D495" t="e">
        <f t="shared" si="7"/>
        <v>#N/A</v>
      </c>
    </row>
    <row r="496" spans="1:4" ht="27.6">
      <c r="A496" s="302" t="s">
        <v>5024</v>
      </c>
      <c r="B496" s="402">
        <v>3957</v>
      </c>
      <c r="C496" s="67" t="s">
        <v>3579</v>
      </c>
      <c r="D496" t="e">
        <f t="shared" si="7"/>
        <v>#N/A</v>
      </c>
    </row>
    <row r="497" spans="1:4" ht="27.6">
      <c r="A497" s="302" t="s">
        <v>5025</v>
      </c>
      <c r="B497" s="402">
        <v>3958</v>
      </c>
      <c r="C497" s="67" t="s">
        <v>3580</v>
      </c>
      <c r="D497" t="e">
        <f t="shared" si="7"/>
        <v>#N/A</v>
      </c>
    </row>
    <row r="498" spans="1:4" ht="27.6">
      <c r="A498" s="302" t="s">
        <v>5026</v>
      </c>
      <c r="B498" s="402">
        <v>3959</v>
      </c>
      <c r="C498" s="67" t="s">
        <v>3581</v>
      </c>
      <c r="D498" t="e">
        <f t="shared" si="7"/>
        <v>#N/A</v>
      </c>
    </row>
    <row r="499" spans="1:4">
      <c r="A499" s="302" t="s">
        <v>4451</v>
      </c>
      <c r="B499" s="402">
        <v>3960</v>
      </c>
      <c r="C499" s="67" t="s">
        <v>3582</v>
      </c>
      <c r="D499" t="e">
        <f t="shared" si="7"/>
        <v>#N/A</v>
      </c>
    </row>
    <row r="500" spans="1:4">
      <c r="A500" s="302" t="s">
        <v>4451</v>
      </c>
      <c r="B500" s="402">
        <v>3960</v>
      </c>
      <c r="C500" s="67" t="s">
        <v>3583</v>
      </c>
      <c r="D500" t="e">
        <f t="shared" si="7"/>
        <v>#N/A</v>
      </c>
    </row>
    <row r="501" spans="1:4">
      <c r="A501" s="302" t="s">
        <v>4220</v>
      </c>
      <c r="B501" s="402">
        <v>3961</v>
      </c>
      <c r="C501" s="67" t="s">
        <v>3584</v>
      </c>
      <c r="D501" t="e">
        <f t="shared" si="7"/>
        <v>#N/A</v>
      </c>
    </row>
    <row r="502" spans="1:4">
      <c r="A502" s="302" t="s">
        <v>4220</v>
      </c>
      <c r="B502" s="402">
        <v>3961</v>
      </c>
      <c r="C502" s="67" t="s">
        <v>3585</v>
      </c>
      <c r="D502" t="e">
        <f t="shared" si="7"/>
        <v>#N/A</v>
      </c>
    </row>
    <row r="503" spans="1:4">
      <c r="A503" s="302" t="s">
        <v>5027</v>
      </c>
      <c r="B503" s="402">
        <v>3962</v>
      </c>
      <c r="C503" s="67" t="s">
        <v>3586</v>
      </c>
      <c r="D503" t="e">
        <f t="shared" si="7"/>
        <v>#N/A</v>
      </c>
    </row>
    <row r="504" spans="1:4">
      <c r="A504" s="302" t="s">
        <v>5027</v>
      </c>
      <c r="B504" s="402">
        <v>3962</v>
      </c>
      <c r="C504" s="67" t="s">
        <v>3587</v>
      </c>
      <c r="D504" t="e">
        <f t="shared" si="7"/>
        <v>#N/A</v>
      </c>
    </row>
    <row r="505" spans="1:4">
      <c r="A505" s="302" t="s">
        <v>5028</v>
      </c>
      <c r="B505" s="402">
        <v>3963</v>
      </c>
      <c r="C505" s="67" t="s">
        <v>3588</v>
      </c>
      <c r="D505" t="e">
        <f t="shared" si="7"/>
        <v>#N/A</v>
      </c>
    </row>
    <row r="506" spans="1:4">
      <c r="A506" s="302" t="s">
        <v>5029</v>
      </c>
      <c r="B506" s="402">
        <v>3964</v>
      </c>
      <c r="C506" s="67" t="s">
        <v>3589</v>
      </c>
      <c r="D506" t="e">
        <f t="shared" si="7"/>
        <v>#N/A</v>
      </c>
    </row>
    <row r="507" spans="1:4">
      <c r="A507" s="302" t="s">
        <v>5030</v>
      </c>
      <c r="B507" s="402">
        <v>3965</v>
      </c>
      <c r="C507" s="67" t="s">
        <v>3590</v>
      </c>
      <c r="D507" t="e">
        <f t="shared" si="7"/>
        <v>#N/A</v>
      </c>
    </row>
    <row r="508" spans="1:4">
      <c r="A508" s="302" t="s">
        <v>5031</v>
      </c>
      <c r="B508" s="402">
        <v>3966</v>
      </c>
      <c r="C508" s="67" t="s">
        <v>3591</v>
      </c>
      <c r="D508" t="e">
        <f t="shared" si="7"/>
        <v>#N/A</v>
      </c>
    </row>
    <row r="509" spans="1:4">
      <c r="A509" s="302" t="s">
        <v>5031</v>
      </c>
      <c r="B509" s="402">
        <v>3966</v>
      </c>
      <c r="C509" s="67" t="s">
        <v>3592</v>
      </c>
      <c r="D509" t="e">
        <f t="shared" si="7"/>
        <v>#N/A</v>
      </c>
    </row>
    <row r="510" spans="1:4">
      <c r="A510" s="302" t="s">
        <v>5032</v>
      </c>
      <c r="B510" s="402">
        <v>3967</v>
      </c>
      <c r="C510" s="67" t="s">
        <v>3593</v>
      </c>
      <c r="D510" t="e">
        <f t="shared" si="7"/>
        <v>#N/A</v>
      </c>
    </row>
    <row r="511" spans="1:4">
      <c r="A511" s="302" t="s">
        <v>6880</v>
      </c>
      <c r="B511" s="402">
        <v>4900</v>
      </c>
      <c r="C511" s="67" t="s">
        <v>3594</v>
      </c>
      <c r="D511" t="e">
        <f t="shared" si="7"/>
        <v>#N/A</v>
      </c>
    </row>
    <row r="512" spans="1:4">
      <c r="A512" s="302" t="s">
        <v>6783</v>
      </c>
      <c r="B512" s="403">
        <v>4901</v>
      </c>
      <c r="C512" s="67" t="s">
        <v>3595</v>
      </c>
      <c r="D512" t="e">
        <f t="shared" si="7"/>
        <v>#N/A</v>
      </c>
    </row>
    <row r="513" spans="1:4">
      <c r="A513" s="402" t="s">
        <v>6784</v>
      </c>
      <c r="B513" s="403">
        <v>5574</v>
      </c>
      <c r="C513" s="67" t="s">
        <v>3596</v>
      </c>
      <c r="D513" t="e">
        <f t="shared" si="7"/>
        <v>#N/A</v>
      </c>
    </row>
    <row r="514" spans="1:4">
      <c r="A514" s="302" t="s">
        <v>5035</v>
      </c>
      <c r="B514" s="402">
        <v>4345</v>
      </c>
      <c r="C514" s="67" t="s">
        <v>3597</v>
      </c>
      <c r="D514">
        <f t="shared" si="7"/>
        <v>4252</v>
      </c>
    </row>
    <row r="515" spans="1:4">
      <c r="A515" s="302" t="s">
        <v>6881</v>
      </c>
      <c r="B515" s="403">
        <v>4346</v>
      </c>
      <c r="C515" s="67" t="s">
        <v>3598</v>
      </c>
      <c r="D515">
        <f t="shared" ref="D515:D578" si="8">VLOOKUP(C515,$A$2:$B$2552,2,FALSE)</f>
        <v>4253</v>
      </c>
    </row>
    <row r="516" spans="1:4">
      <c r="A516" s="302" t="s">
        <v>6792</v>
      </c>
      <c r="B516" s="403">
        <v>4905</v>
      </c>
      <c r="C516" s="67" t="s">
        <v>3599</v>
      </c>
      <c r="D516">
        <f t="shared" si="8"/>
        <v>4254</v>
      </c>
    </row>
    <row r="517" spans="1:4">
      <c r="A517" s="302" t="s">
        <v>5036</v>
      </c>
      <c r="B517" s="402">
        <v>3968</v>
      </c>
      <c r="C517" s="67" t="s">
        <v>3600</v>
      </c>
      <c r="D517" t="e">
        <f t="shared" si="8"/>
        <v>#N/A</v>
      </c>
    </row>
    <row r="518" spans="1:4">
      <c r="A518" s="302" t="s">
        <v>5036</v>
      </c>
      <c r="B518" s="402">
        <v>3968</v>
      </c>
      <c r="C518" s="67" t="s">
        <v>3601</v>
      </c>
      <c r="D518" t="e">
        <f t="shared" si="8"/>
        <v>#N/A</v>
      </c>
    </row>
    <row r="519" spans="1:4">
      <c r="A519" s="302" t="s">
        <v>5037</v>
      </c>
      <c r="B519" s="402">
        <v>3969</v>
      </c>
      <c r="C519" s="67" t="s">
        <v>3602</v>
      </c>
      <c r="D519" t="e">
        <f t="shared" si="8"/>
        <v>#N/A</v>
      </c>
    </row>
    <row r="520" spans="1:4">
      <c r="A520" s="302" t="s">
        <v>5038</v>
      </c>
      <c r="B520" s="402">
        <v>3970</v>
      </c>
      <c r="C520" s="67" t="s">
        <v>3603</v>
      </c>
      <c r="D520" t="e">
        <f t="shared" si="8"/>
        <v>#N/A</v>
      </c>
    </row>
    <row r="521" spans="1:4">
      <c r="A521" s="302" t="s">
        <v>5039</v>
      </c>
      <c r="B521" s="402">
        <v>3971</v>
      </c>
      <c r="C521" s="67" t="s">
        <v>3604</v>
      </c>
      <c r="D521" t="e">
        <f t="shared" si="8"/>
        <v>#N/A</v>
      </c>
    </row>
    <row r="522" spans="1:4">
      <c r="A522" s="302" t="s">
        <v>5040</v>
      </c>
      <c r="B522" s="402">
        <v>3972</v>
      </c>
      <c r="C522" s="67" t="s">
        <v>3605</v>
      </c>
      <c r="D522" t="e">
        <f t="shared" si="8"/>
        <v>#N/A</v>
      </c>
    </row>
    <row r="523" spans="1:4">
      <c r="A523" s="302" t="s">
        <v>5040</v>
      </c>
      <c r="B523" s="402">
        <v>3972</v>
      </c>
      <c r="C523" s="67" t="s">
        <v>3606</v>
      </c>
      <c r="D523" t="e">
        <f t="shared" si="8"/>
        <v>#N/A</v>
      </c>
    </row>
    <row r="524" spans="1:4">
      <c r="A524" s="302" t="s">
        <v>5041</v>
      </c>
      <c r="B524" s="402">
        <v>3973</v>
      </c>
      <c r="C524" s="67" t="s">
        <v>3607</v>
      </c>
      <c r="D524" t="e">
        <f t="shared" si="8"/>
        <v>#N/A</v>
      </c>
    </row>
    <row r="525" spans="1:4">
      <c r="A525" s="302" t="s">
        <v>5041</v>
      </c>
      <c r="B525" s="402">
        <v>3973</v>
      </c>
      <c r="C525" s="67" t="s">
        <v>3046</v>
      </c>
      <c r="D525">
        <f t="shared" si="8"/>
        <v>4088</v>
      </c>
    </row>
    <row r="526" spans="1:4">
      <c r="A526" s="302" t="s">
        <v>4268</v>
      </c>
      <c r="B526" s="402">
        <v>3974</v>
      </c>
      <c r="C526" s="67" t="s">
        <v>3049</v>
      </c>
      <c r="D526">
        <f t="shared" si="8"/>
        <v>4089</v>
      </c>
    </row>
    <row r="527" spans="1:4">
      <c r="A527" s="302" t="s">
        <v>4268</v>
      </c>
      <c r="B527" s="402">
        <v>3974</v>
      </c>
      <c r="C527" s="67" t="s">
        <v>3608</v>
      </c>
      <c r="D527" t="e">
        <f t="shared" si="8"/>
        <v>#N/A</v>
      </c>
    </row>
    <row r="528" spans="1:4">
      <c r="A528" s="302" t="s">
        <v>5042</v>
      </c>
      <c r="B528" s="402">
        <v>3975</v>
      </c>
      <c r="C528" s="67" t="s">
        <v>3609</v>
      </c>
      <c r="D528" t="e">
        <f t="shared" si="8"/>
        <v>#N/A</v>
      </c>
    </row>
    <row r="529" spans="1:4">
      <c r="A529" s="302" t="s">
        <v>5042</v>
      </c>
      <c r="B529" s="402">
        <v>3975</v>
      </c>
      <c r="C529" s="67" t="s">
        <v>3610</v>
      </c>
      <c r="D529" t="e">
        <f t="shared" si="8"/>
        <v>#N/A</v>
      </c>
    </row>
    <row r="530" spans="1:4">
      <c r="A530" s="302" t="s">
        <v>3308</v>
      </c>
      <c r="B530" s="402">
        <v>3976</v>
      </c>
      <c r="C530" s="67" t="s">
        <v>3611</v>
      </c>
      <c r="D530">
        <f t="shared" si="8"/>
        <v>4107</v>
      </c>
    </row>
    <row r="531" spans="1:4">
      <c r="A531" s="302" t="s">
        <v>5043</v>
      </c>
      <c r="B531" s="402">
        <v>3977</v>
      </c>
      <c r="C531" s="67" t="s">
        <v>3612</v>
      </c>
      <c r="D531">
        <f t="shared" si="8"/>
        <v>4228</v>
      </c>
    </row>
    <row r="532" spans="1:4">
      <c r="A532" s="302" t="s">
        <v>4270</v>
      </c>
      <c r="B532" s="402">
        <v>3978</v>
      </c>
      <c r="C532" s="67" t="s">
        <v>3613</v>
      </c>
      <c r="D532">
        <f t="shared" si="8"/>
        <v>4112</v>
      </c>
    </row>
    <row r="533" spans="1:4">
      <c r="A533" s="302" t="s">
        <v>4270</v>
      </c>
      <c r="B533" s="402">
        <v>3978</v>
      </c>
      <c r="C533" s="67" t="s">
        <v>3614</v>
      </c>
      <c r="D533">
        <f t="shared" si="8"/>
        <v>4231</v>
      </c>
    </row>
    <row r="534" spans="1:4">
      <c r="A534" s="302" t="s">
        <v>5044</v>
      </c>
      <c r="B534" s="402">
        <v>3979</v>
      </c>
      <c r="C534" s="67" t="s">
        <v>3615</v>
      </c>
      <c r="D534" t="e">
        <f t="shared" si="8"/>
        <v>#N/A</v>
      </c>
    </row>
    <row r="535" spans="1:4">
      <c r="A535" s="302" t="s">
        <v>4222</v>
      </c>
      <c r="B535" s="402">
        <v>3996</v>
      </c>
      <c r="C535" s="67" t="s">
        <v>3616</v>
      </c>
      <c r="D535">
        <f t="shared" si="8"/>
        <v>4126</v>
      </c>
    </row>
    <row r="536" spans="1:4">
      <c r="A536" s="302" t="s">
        <v>4222</v>
      </c>
      <c r="B536" s="402">
        <v>3996</v>
      </c>
      <c r="C536" s="67" t="s">
        <v>3617</v>
      </c>
      <c r="D536">
        <f t="shared" si="8"/>
        <v>4234</v>
      </c>
    </row>
    <row r="537" spans="1:4">
      <c r="A537" s="302" t="s">
        <v>4223</v>
      </c>
      <c r="B537" s="402">
        <v>3997</v>
      </c>
      <c r="C537" s="67" t="s">
        <v>3618</v>
      </c>
      <c r="D537">
        <f t="shared" si="8"/>
        <v>4108</v>
      </c>
    </row>
    <row r="538" spans="1:4">
      <c r="A538" s="302" t="s">
        <v>4223</v>
      </c>
      <c r="B538" s="402">
        <v>3997</v>
      </c>
      <c r="C538" s="67" t="s">
        <v>3619</v>
      </c>
      <c r="D538">
        <f t="shared" si="8"/>
        <v>4229</v>
      </c>
    </row>
    <row r="539" spans="1:4" ht="27.6">
      <c r="A539" s="302" t="s">
        <v>2054</v>
      </c>
      <c r="B539" s="402">
        <v>3998</v>
      </c>
      <c r="C539" s="67" t="s">
        <v>3620</v>
      </c>
      <c r="D539">
        <f t="shared" si="8"/>
        <v>4119</v>
      </c>
    </row>
    <row r="540" spans="1:4">
      <c r="A540" s="302" t="s">
        <v>5059</v>
      </c>
      <c r="B540" s="402">
        <v>3994</v>
      </c>
      <c r="C540" s="67" t="s">
        <v>3621</v>
      </c>
      <c r="D540">
        <f t="shared" si="8"/>
        <v>4232</v>
      </c>
    </row>
    <row r="541" spans="1:4">
      <c r="A541" s="302" t="s">
        <v>5059</v>
      </c>
      <c r="B541" s="402">
        <v>3994</v>
      </c>
      <c r="C541" s="67" t="s">
        <v>3622</v>
      </c>
      <c r="D541" t="e">
        <f t="shared" si="8"/>
        <v>#N/A</v>
      </c>
    </row>
    <row r="542" spans="1:4" ht="27.6">
      <c r="A542" s="302" t="s">
        <v>5060</v>
      </c>
      <c r="B542" s="402">
        <v>3995</v>
      </c>
      <c r="C542" s="67" t="s">
        <v>3623</v>
      </c>
      <c r="D542">
        <f t="shared" si="8"/>
        <v>4130</v>
      </c>
    </row>
    <row r="543" spans="1:4" ht="27.6">
      <c r="A543" s="302" t="s">
        <v>5061</v>
      </c>
      <c r="B543" s="402">
        <v>3999</v>
      </c>
      <c r="C543" s="67" t="s">
        <v>3624</v>
      </c>
      <c r="D543">
        <f t="shared" si="8"/>
        <v>4235</v>
      </c>
    </row>
    <row r="544" spans="1:4" ht="27.6">
      <c r="A544" s="302" t="s">
        <v>5062</v>
      </c>
      <c r="B544" s="402">
        <v>4000</v>
      </c>
      <c r="C544" s="67" t="s">
        <v>3625</v>
      </c>
      <c r="D544" t="e">
        <f t="shared" si="8"/>
        <v>#N/A</v>
      </c>
    </row>
    <row r="545" spans="1:4">
      <c r="A545" s="302" t="s">
        <v>6882</v>
      </c>
      <c r="B545" s="402">
        <v>4001</v>
      </c>
      <c r="C545" s="67" t="s">
        <v>3626</v>
      </c>
      <c r="D545" t="e">
        <f t="shared" si="8"/>
        <v>#N/A</v>
      </c>
    </row>
    <row r="546" spans="1:4">
      <c r="A546" s="302" t="s">
        <v>5064</v>
      </c>
      <c r="B546" s="402">
        <v>4002</v>
      </c>
      <c r="C546" s="67" t="s">
        <v>3627</v>
      </c>
      <c r="D546" t="e">
        <f t="shared" si="8"/>
        <v>#N/A</v>
      </c>
    </row>
    <row r="547" spans="1:4">
      <c r="A547" s="302" t="s">
        <v>5064</v>
      </c>
      <c r="B547" s="402">
        <v>4002</v>
      </c>
      <c r="C547" s="67" t="s">
        <v>3628</v>
      </c>
      <c r="D547">
        <f t="shared" si="8"/>
        <v>4053</v>
      </c>
    </row>
    <row r="548" spans="1:4">
      <c r="A548" s="302" t="s">
        <v>5065</v>
      </c>
      <c r="B548" s="402">
        <v>4003</v>
      </c>
      <c r="C548" s="67" t="s">
        <v>3629</v>
      </c>
      <c r="D548" t="e">
        <f t="shared" si="8"/>
        <v>#N/A</v>
      </c>
    </row>
    <row r="549" spans="1:4">
      <c r="A549" s="302" t="s">
        <v>5065</v>
      </c>
      <c r="B549" s="402">
        <v>4003</v>
      </c>
      <c r="C549" s="67" t="s">
        <v>3630</v>
      </c>
      <c r="D549">
        <f t="shared" si="8"/>
        <v>4054</v>
      </c>
    </row>
    <row r="550" spans="1:4">
      <c r="A550" s="302" t="s">
        <v>5066</v>
      </c>
      <c r="B550" s="402">
        <v>4004</v>
      </c>
      <c r="C550" s="67" t="s">
        <v>3631</v>
      </c>
      <c r="D550" t="e">
        <f t="shared" si="8"/>
        <v>#N/A</v>
      </c>
    </row>
    <row r="551" spans="1:4" ht="27.6">
      <c r="A551" s="302" t="s">
        <v>5067</v>
      </c>
      <c r="B551" s="402">
        <v>4005</v>
      </c>
      <c r="C551" s="67" t="s">
        <v>3632</v>
      </c>
      <c r="D551" t="e">
        <f t="shared" si="8"/>
        <v>#N/A</v>
      </c>
    </row>
    <row r="552" spans="1:4">
      <c r="A552" s="302" t="s">
        <v>5068</v>
      </c>
      <c r="B552" s="402">
        <v>4006</v>
      </c>
      <c r="C552" s="67" t="s">
        <v>3633</v>
      </c>
      <c r="D552" t="e">
        <f t="shared" si="8"/>
        <v>#N/A</v>
      </c>
    </row>
    <row r="553" spans="1:4">
      <c r="A553" s="302" t="s">
        <v>6883</v>
      </c>
      <c r="B553" s="402">
        <v>4007</v>
      </c>
      <c r="C553" s="67" t="s">
        <v>3634</v>
      </c>
      <c r="D553" t="e">
        <f t="shared" si="8"/>
        <v>#N/A</v>
      </c>
    </row>
    <row r="554" spans="1:4">
      <c r="A554" s="302" t="s">
        <v>5070</v>
      </c>
      <c r="B554" s="402">
        <v>4008</v>
      </c>
      <c r="C554" s="67" t="s">
        <v>3635</v>
      </c>
      <c r="D554" t="e">
        <f t="shared" si="8"/>
        <v>#N/A</v>
      </c>
    </row>
    <row r="555" spans="1:4">
      <c r="A555" s="302" t="s">
        <v>5070</v>
      </c>
      <c r="B555" s="402">
        <v>4008</v>
      </c>
      <c r="C555" s="67" t="s">
        <v>3636</v>
      </c>
      <c r="D555" t="e">
        <f t="shared" si="8"/>
        <v>#N/A</v>
      </c>
    </row>
    <row r="556" spans="1:4" ht="27.6">
      <c r="A556" s="302" t="s">
        <v>5071</v>
      </c>
      <c r="B556" s="402">
        <v>4009</v>
      </c>
      <c r="C556" s="67" t="s">
        <v>3637</v>
      </c>
      <c r="D556" t="e">
        <f t="shared" si="8"/>
        <v>#N/A</v>
      </c>
    </row>
    <row r="557" spans="1:4" ht="27.6">
      <c r="A557" s="302" t="s">
        <v>5071</v>
      </c>
      <c r="B557" s="402">
        <v>4009</v>
      </c>
      <c r="C557" s="67" t="s">
        <v>3638</v>
      </c>
      <c r="D557" t="e">
        <f t="shared" si="8"/>
        <v>#N/A</v>
      </c>
    </row>
    <row r="558" spans="1:4" ht="27.6">
      <c r="A558" s="302" t="s">
        <v>5072</v>
      </c>
      <c r="B558" s="402">
        <v>4010</v>
      </c>
      <c r="C558" s="67" t="s">
        <v>3639</v>
      </c>
      <c r="D558" t="e">
        <f t="shared" si="8"/>
        <v>#N/A</v>
      </c>
    </row>
    <row r="559" spans="1:4" ht="27.6">
      <c r="A559" s="302" t="s">
        <v>5072</v>
      </c>
      <c r="B559" s="402">
        <v>4010</v>
      </c>
      <c r="C559" s="67" t="s">
        <v>3640</v>
      </c>
      <c r="D559" t="e">
        <f t="shared" si="8"/>
        <v>#N/A</v>
      </c>
    </row>
    <row r="560" spans="1:4" ht="27.6">
      <c r="A560" s="302" t="s">
        <v>5073</v>
      </c>
      <c r="B560" s="402">
        <v>4011</v>
      </c>
      <c r="C560" s="67" t="s">
        <v>3641</v>
      </c>
      <c r="D560" t="e">
        <f t="shared" si="8"/>
        <v>#N/A</v>
      </c>
    </row>
    <row r="561" spans="1:4" ht="27.6">
      <c r="A561" s="302" t="s">
        <v>5073</v>
      </c>
      <c r="B561" s="402">
        <v>4011</v>
      </c>
      <c r="C561" s="67" t="s">
        <v>3642</v>
      </c>
      <c r="D561" t="e">
        <f t="shared" si="8"/>
        <v>#N/A</v>
      </c>
    </row>
    <row r="562" spans="1:4" ht="27.6">
      <c r="A562" s="302" t="s">
        <v>5074</v>
      </c>
      <c r="B562" s="402">
        <v>4012</v>
      </c>
      <c r="C562" s="67" t="s">
        <v>3643</v>
      </c>
      <c r="D562" t="e">
        <f t="shared" si="8"/>
        <v>#N/A</v>
      </c>
    </row>
    <row r="563" spans="1:4" ht="27.6">
      <c r="A563" s="302" t="s">
        <v>5075</v>
      </c>
      <c r="B563" s="402">
        <v>4013</v>
      </c>
      <c r="C563" s="67" t="s">
        <v>3644</v>
      </c>
      <c r="D563" t="e">
        <f t="shared" si="8"/>
        <v>#N/A</v>
      </c>
    </row>
    <row r="564" spans="1:4" ht="27.6">
      <c r="A564" s="302" t="s">
        <v>5076</v>
      </c>
      <c r="B564" s="402">
        <v>4014</v>
      </c>
      <c r="C564" s="67" t="s">
        <v>3645</v>
      </c>
      <c r="D564" t="e">
        <f t="shared" si="8"/>
        <v>#N/A</v>
      </c>
    </row>
    <row r="565" spans="1:4">
      <c r="A565" s="302" t="s">
        <v>6884</v>
      </c>
      <c r="B565" s="402">
        <v>4015</v>
      </c>
      <c r="C565" s="67" t="s">
        <v>3646</v>
      </c>
      <c r="D565" t="e">
        <f t="shared" si="8"/>
        <v>#N/A</v>
      </c>
    </row>
    <row r="566" spans="1:4" ht="27.6">
      <c r="A566" s="302" t="s">
        <v>5078</v>
      </c>
      <c r="B566" s="402">
        <v>4016</v>
      </c>
      <c r="C566" s="67" t="s">
        <v>3647</v>
      </c>
      <c r="D566" t="e">
        <f t="shared" si="8"/>
        <v>#N/A</v>
      </c>
    </row>
    <row r="567" spans="1:4" ht="27.6">
      <c r="A567" s="302" t="s">
        <v>5078</v>
      </c>
      <c r="B567" s="402">
        <v>4016</v>
      </c>
      <c r="C567" s="67" t="s">
        <v>3648</v>
      </c>
      <c r="D567" t="e">
        <f t="shared" si="8"/>
        <v>#N/A</v>
      </c>
    </row>
    <row r="568" spans="1:4" ht="27.6">
      <c r="A568" s="302" t="s">
        <v>5079</v>
      </c>
      <c r="B568" s="402">
        <v>4017</v>
      </c>
      <c r="C568" s="67" t="s">
        <v>3649</v>
      </c>
      <c r="D568" t="e">
        <f t="shared" si="8"/>
        <v>#N/A</v>
      </c>
    </row>
    <row r="569" spans="1:4">
      <c r="A569" s="302" t="s">
        <v>5080</v>
      </c>
      <c r="B569" s="402">
        <v>4018</v>
      </c>
      <c r="C569" s="67" t="s">
        <v>3650</v>
      </c>
      <c r="D569">
        <f t="shared" si="8"/>
        <v>4057</v>
      </c>
    </row>
    <row r="570" spans="1:4">
      <c r="A570" s="302" t="s">
        <v>5080</v>
      </c>
      <c r="B570" s="402">
        <v>4018</v>
      </c>
      <c r="C570" s="67" t="s">
        <v>3651</v>
      </c>
      <c r="D570" t="e">
        <f t="shared" si="8"/>
        <v>#N/A</v>
      </c>
    </row>
    <row r="571" spans="1:4">
      <c r="A571" s="302" t="s">
        <v>5081</v>
      </c>
      <c r="B571" s="402">
        <v>4019</v>
      </c>
      <c r="C571" s="67" t="s">
        <v>3652</v>
      </c>
      <c r="D571">
        <f t="shared" si="8"/>
        <v>4376</v>
      </c>
    </row>
    <row r="572" spans="1:4" ht="27.6">
      <c r="A572" s="302" t="s">
        <v>5082</v>
      </c>
      <c r="B572" s="402">
        <v>4020</v>
      </c>
      <c r="C572" s="67" t="s">
        <v>3653</v>
      </c>
      <c r="D572">
        <f t="shared" si="8"/>
        <v>4377</v>
      </c>
    </row>
    <row r="573" spans="1:4" ht="27.6">
      <c r="A573" s="302" t="s">
        <v>5082</v>
      </c>
      <c r="B573" s="402">
        <v>4020</v>
      </c>
      <c r="C573" s="67" t="s">
        <v>3654</v>
      </c>
      <c r="D573" t="e">
        <f t="shared" si="8"/>
        <v>#N/A</v>
      </c>
    </row>
    <row r="574" spans="1:4" ht="27.6">
      <c r="A574" s="302" t="s">
        <v>5083</v>
      </c>
      <c r="B574" s="402">
        <v>4021</v>
      </c>
      <c r="C574" s="67" t="s">
        <v>3655</v>
      </c>
      <c r="D574" t="e">
        <f t="shared" si="8"/>
        <v>#N/A</v>
      </c>
    </row>
    <row r="575" spans="1:4" ht="27.6">
      <c r="A575" s="302" t="s">
        <v>5084</v>
      </c>
      <c r="B575" s="402">
        <v>4022</v>
      </c>
      <c r="C575" s="67" t="s">
        <v>3656</v>
      </c>
      <c r="D575" t="e">
        <f t="shared" si="8"/>
        <v>#N/A</v>
      </c>
    </row>
    <row r="576" spans="1:4" ht="27.6">
      <c r="A576" s="302" t="s">
        <v>5084</v>
      </c>
      <c r="B576" s="402">
        <v>4022</v>
      </c>
      <c r="C576" s="67" t="s">
        <v>3657</v>
      </c>
      <c r="D576" t="e">
        <f t="shared" si="8"/>
        <v>#N/A</v>
      </c>
    </row>
    <row r="577" spans="1:4">
      <c r="A577" s="302" t="s">
        <v>5085</v>
      </c>
      <c r="B577" s="402">
        <v>4023</v>
      </c>
      <c r="C577" s="67" t="s">
        <v>3658</v>
      </c>
      <c r="D577" t="e">
        <f t="shared" si="8"/>
        <v>#N/A</v>
      </c>
    </row>
    <row r="578" spans="1:4">
      <c r="A578" s="302" t="s">
        <v>5086</v>
      </c>
      <c r="B578" s="402">
        <v>4024</v>
      </c>
      <c r="C578" s="67" t="s">
        <v>3659</v>
      </c>
      <c r="D578" t="e">
        <f t="shared" si="8"/>
        <v>#N/A</v>
      </c>
    </row>
    <row r="579" spans="1:4">
      <c r="A579" s="302" t="s">
        <v>5086</v>
      </c>
      <c r="B579" s="402">
        <v>4024</v>
      </c>
      <c r="C579" s="67" t="s">
        <v>3660</v>
      </c>
      <c r="D579" t="e">
        <f t="shared" ref="D579:D642" si="9">VLOOKUP(C579,$A$2:$B$2552,2,FALSE)</f>
        <v>#N/A</v>
      </c>
    </row>
    <row r="580" spans="1:4" ht="27.6">
      <c r="A580" s="302" t="s">
        <v>5087</v>
      </c>
      <c r="B580" s="402">
        <v>4025</v>
      </c>
      <c r="C580" s="67" t="s">
        <v>3661</v>
      </c>
      <c r="D580" t="e">
        <f t="shared" si="9"/>
        <v>#N/A</v>
      </c>
    </row>
    <row r="581" spans="1:4" ht="27.6">
      <c r="A581" s="302" t="s">
        <v>5088</v>
      </c>
      <c r="B581" s="402">
        <v>4026</v>
      </c>
      <c r="C581" s="67" t="s">
        <v>3662</v>
      </c>
      <c r="D581" t="e">
        <f t="shared" si="9"/>
        <v>#N/A</v>
      </c>
    </row>
    <row r="582" spans="1:4" ht="27.6">
      <c r="A582" s="302" t="s">
        <v>5088</v>
      </c>
      <c r="B582" s="402">
        <v>4026</v>
      </c>
      <c r="C582" s="67" t="s">
        <v>3663</v>
      </c>
      <c r="D582" t="e">
        <f t="shared" si="9"/>
        <v>#N/A</v>
      </c>
    </row>
    <row r="583" spans="1:4" ht="27.6">
      <c r="A583" s="302" t="s">
        <v>5089</v>
      </c>
      <c r="B583" s="402">
        <v>4027</v>
      </c>
      <c r="C583" s="67" t="s">
        <v>3664</v>
      </c>
      <c r="D583" t="e">
        <f t="shared" si="9"/>
        <v>#N/A</v>
      </c>
    </row>
    <row r="584" spans="1:4" ht="27.6">
      <c r="A584" s="302" t="s">
        <v>5089</v>
      </c>
      <c r="B584" s="402">
        <v>4027</v>
      </c>
      <c r="C584" s="67" t="s">
        <v>3665</v>
      </c>
      <c r="D584" t="e">
        <f t="shared" si="9"/>
        <v>#N/A</v>
      </c>
    </row>
    <row r="585" spans="1:4" ht="27.6">
      <c r="A585" s="302" t="s">
        <v>5090</v>
      </c>
      <c r="B585" s="402">
        <v>4028</v>
      </c>
      <c r="C585" s="67" t="s">
        <v>3666</v>
      </c>
      <c r="D585" t="e">
        <f t="shared" si="9"/>
        <v>#N/A</v>
      </c>
    </row>
    <row r="586" spans="1:4" ht="27.6">
      <c r="A586" s="302" t="s">
        <v>5090</v>
      </c>
      <c r="B586" s="402">
        <v>4028</v>
      </c>
      <c r="C586" s="67" t="s">
        <v>3667</v>
      </c>
      <c r="D586" t="e">
        <f t="shared" si="9"/>
        <v>#N/A</v>
      </c>
    </row>
    <row r="587" spans="1:4">
      <c r="A587" s="302" t="s">
        <v>6885</v>
      </c>
      <c r="B587" s="402">
        <v>5564</v>
      </c>
      <c r="C587" s="67" t="s">
        <v>3668</v>
      </c>
      <c r="D587" t="e">
        <f t="shared" si="9"/>
        <v>#N/A</v>
      </c>
    </row>
    <row r="588" spans="1:4">
      <c r="A588" s="302" t="s">
        <v>6885</v>
      </c>
      <c r="B588" s="402">
        <v>5564</v>
      </c>
      <c r="C588" s="67" t="s">
        <v>3669</v>
      </c>
      <c r="D588" t="e">
        <f t="shared" si="9"/>
        <v>#N/A</v>
      </c>
    </row>
    <row r="589" spans="1:4" ht="27.6">
      <c r="A589" s="302" t="s">
        <v>5091</v>
      </c>
      <c r="B589" s="402">
        <v>4029</v>
      </c>
      <c r="C589" s="67" t="s">
        <v>3670</v>
      </c>
      <c r="D589" t="e">
        <f t="shared" si="9"/>
        <v>#N/A</v>
      </c>
    </row>
    <row r="590" spans="1:4" ht="27.6">
      <c r="A590" s="302" t="s">
        <v>5092</v>
      </c>
      <c r="B590" s="402">
        <v>4030</v>
      </c>
      <c r="C590" s="67" t="s">
        <v>3671</v>
      </c>
      <c r="D590" t="e">
        <f t="shared" si="9"/>
        <v>#N/A</v>
      </c>
    </row>
    <row r="591" spans="1:4" ht="27.6">
      <c r="A591" s="302" t="s">
        <v>5093</v>
      </c>
      <c r="B591" s="402">
        <v>4031</v>
      </c>
      <c r="C591" s="67" t="s">
        <v>3672</v>
      </c>
      <c r="D591" t="e">
        <f t="shared" si="9"/>
        <v>#N/A</v>
      </c>
    </row>
    <row r="592" spans="1:4">
      <c r="A592" s="302" t="s">
        <v>5095</v>
      </c>
      <c r="B592" s="402">
        <v>4033</v>
      </c>
      <c r="C592" s="67" t="s">
        <v>3673</v>
      </c>
      <c r="D592" t="e">
        <f t="shared" si="9"/>
        <v>#N/A</v>
      </c>
    </row>
    <row r="593" spans="1:4">
      <c r="A593" s="302" t="s">
        <v>5095</v>
      </c>
      <c r="B593" s="402">
        <v>4033</v>
      </c>
      <c r="C593" s="67" t="s">
        <v>3674</v>
      </c>
      <c r="D593" t="e">
        <f t="shared" si="9"/>
        <v>#N/A</v>
      </c>
    </row>
    <row r="594" spans="1:4">
      <c r="A594" s="302" t="s">
        <v>5096</v>
      </c>
      <c r="B594" s="402">
        <v>4034</v>
      </c>
      <c r="C594" s="67" t="s">
        <v>1561</v>
      </c>
      <c r="D594" t="e">
        <f t="shared" si="9"/>
        <v>#N/A</v>
      </c>
    </row>
    <row r="595" spans="1:4">
      <c r="A595" s="302" t="s">
        <v>5097</v>
      </c>
      <c r="B595" s="402">
        <v>4035</v>
      </c>
      <c r="C595" s="67" t="s">
        <v>1562</v>
      </c>
      <c r="D595" t="e">
        <f t="shared" si="9"/>
        <v>#N/A</v>
      </c>
    </row>
    <row r="596" spans="1:4">
      <c r="A596" s="302" t="s">
        <v>5097</v>
      </c>
      <c r="B596" s="402">
        <v>4035</v>
      </c>
      <c r="C596" s="67" t="s">
        <v>1563</v>
      </c>
      <c r="D596" t="e">
        <f t="shared" si="9"/>
        <v>#N/A</v>
      </c>
    </row>
    <row r="597" spans="1:4">
      <c r="A597" s="302" t="s">
        <v>5098</v>
      </c>
      <c r="B597" s="402">
        <v>4036</v>
      </c>
      <c r="C597" s="67" t="s">
        <v>3675</v>
      </c>
      <c r="D597" t="e">
        <f t="shared" si="9"/>
        <v>#N/A</v>
      </c>
    </row>
    <row r="598" spans="1:4" ht="27.6">
      <c r="A598" s="302" t="s">
        <v>5099</v>
      </c>
      <c r="B598" s="402">
        <v>4037</v>
      </c>
      <c r="C598" s="67" t="s">
        <v>3676</v>
      </c>
      <c r="D598" t="e">
        <f t="shared" si="9"/>
        <v>#N/A</v>
      </c>
    </row>
    <row r="599" spans="1:4" ht="27.6">
      <c r="A599" s="302" t="s">
        <v>5100</v>
      </c>
      <c r="B599" s="402">
        <v>4038</v>
      </c>
      <c r="C599" s="67" t="s">
        <v>3677</v>
      </c>
      <c r="D599" t="e">
        <f t="shared" si="9"/>
        <v>#N/A</v>
      </c>
    </row>
    <row r="600" spans="1:4" ht="27.6">
      <c r="A600" s="302" t="s">
        <v>5100</v>
      </c>
      <c r="B600" s="402">
        <v>4038</v>
      </c>
      <c r="C600" s="67" t="s">
        <v>3678</v>
      </c>
      <c r="D600" t="e">
        <f t="shared" si="9"/>
        <v>#N/A</v>
      </c>
    </row>
    <row r="601" spans="1:4" ht="27.6">
      <c r="A601" s="302" t="s">
        <v>5101</v>
      </c>
      <c r="B601" s="402">
        <v>4039</v>
      </c>
      <c r="C601" s="67" t="s">
        <v>1568</v>
      </c>
      <c r="D601" t="e">
        <f t="shared" si="9"/>
        <v>#N/A</v>
      </c>
    </row>
    <row r="602" spans="1:4" ht="27.6">
      <c r="A602" s="302" t="s">
        <v>5102</v>
      </c>
      <c r="B602" s="402">
        <v>4040</v>
      </c>
      <c r="C602" s="67" t="s">
        <v>1569</v>
      </c>
      <c r="D602" t="e">
        <f t="shared" si="9"/>
        <v>#N/A</v>
      </c>
    </row>
    <row r="603" spans="1:4" ht="27.6">
      <c r="A603" s="302" t="s">
        <v>5102</v>
      </c>
      <c r="B603" s="402">
        <v>4040</v>
      </c>
      <c r="C603" s="67" t="s">
        <v>1570</v>
      </c>
      <c r="D603" t="e">
        <f t="shared" si="9"/>
        <v>#N/A</v>
      </c>
    </row>
    <row r="604" spans="1:4" ht="27.6">
      <c r="A604" s="302" t="s">
        <v>5103</v>
      </c>
      <c r="B604" s="402">
        <v>4041</v>
      </c>
      <c r="C604" s="67" t="s">
        <v>3679</v>
      </c>
      <c r="D604" t="e">
        <f t="shared" si="9"/>
        <v>#N/A</v>
      </c>
    </row>
    <row r="605" spans="1:4" ht="27.6">
      <c r="A605" s="302" t="s">
        <v>5104</v>
      </c>
      <c r="B605" s="402">
        <v>4042</v>
      </c>
      <c r="C605" s="67" t="s">
        <v>3680</v>
      </c>
      <c r="D605" t="e">
        <f t="shared" si="9"/>
        <v>#N/A</v>
      </c>
    </row>
    <row r="606" spans="1:4" ht="27.6">
      <c r="A606" s="302" t="s">
        <v>5105</v>
      </c>
      <c r="B606" s="402">
        <v>4043</v>
      </c>
      <c r="C606" s="67" t="s">
        <v>3681</v>
      </c>
      <c r="D606" t="e">
        <f t="shared" si="9"/>
        <v>#N/A</v>
      </c>
    </row>
    <row r="607" spans="1:4" ht="27.6">
      <c r="A607" s="302" t="s">
        <v>5106</v>
      </c>
      <c r="B607" s="402">
        <v>4044</v>
      </c>
      <c r="C607" s="67" t="s">
        <v>3682</v>
      </c>
      <c r="D607" t="e">
        <f t="shared" si="9"/>
        <v>#N/A</v>
      </c>
    </row>
    <row r="608" spans="1:4" ht="27.6">
      <c r="A608" s="302" t="s">
        <v>5107</v>
      </c>
      <c r="B608" s="402">
        <v>4045</v>
      </c>
      <c r="C608" s="67" t="s">
        <v>3684</v>
      </c>
      <c r="D608" t="e">
        <f t="shared" si="9"/>
        <v>#N/A</v>
      </c>
    </row>
    <row r="609" spans="1:4" ht="27.6">
      <c r="A609" s="302" t="s">
        <v>6886</v>
      </c>
      <c r="B609" s="402">
        <v>4047</v>
      </c>
      <c r="C609" s="67" t="s">
        <v>3685</v>
      </c>
      <c r="D609" t="e">
        <f t="shared" si="9"/>
        <v>#N/A</v>
      </c>
    </row>
    <row r="610" spans="1:4" ht="27.6">
      <c r="A610" s="302" t="s">
        <v>6886</v>
      </c>
      <c r="B610" s="402">
        <v>4047</v>
      </c>
      <c r="C610" s="67" t="s">
        <v>3686</v>
      </c>
      <c r="D610" t="e">
        <f t="shared" si="9"/>
        <v>#N/A</v>
      </c>
    </row>
    <row r="611" spans="1:4">
      <c r="A611" s="302" t="s">
        <v>6887</v>
      </c>
      <c r="B611" s="402">
        <v>4048</v>
      </c>
      <c r="C611" s="67" t="s">
        <v>3687</v>
      </c>
      <c r="D611" t="e">
        <f t="shared" si="9"/>
        <v>#N/A</v>
      </c>
    </row>
    <row r="612" spans="1:4" ht="27.6">
      <c r="A612" s="302" t="s">
        <v>6888</v>
      </c>
      <c r="B612" s="402">
        <v>4049</v>
      </c>
      <c r="C612" s="67" t="s">
        <v>3688</v>
      </c>
      <c r="D612" t="e">
        <f t="shared" si="9"/>
        <v>#N/A</v>
      </c>
    </row>
    <row r="613" spans="1:4">
      <c r="A613" s="302" t="s">
        <v>6870</v>
      </c>
      <c r="B613" s="402">
        <v>4066</v>
      </c>
      <c r="C613" s="67" t="s">
        <v>3689</v>
      </c>
      <c r="D613" t="e">
        <f t="shared" si="9"/>
        <v>#N/A</v>
      </c>
    </row>
    <row r="614" spans="1:4" ht="27.6">
      <c r="A614" s="302" t="s">
        <v>5111</v>
      </c>
      <c r="B614" s="402">
        <v>4067</v>
      </c>
      <c r="C614" s="67" t="s">
        <v>3690</v>
      </c>
      <c r="D614" t="e">
        <f t="shared" si="9"/>
        <v>#N/A</v>
      </c>
    </row>
    <row r="615" spans="1:4" ht="27.6">
      <c r="A615" s="302" t="s">
        <v>5111</v>
      </c>
      <c r="B615" s="402">
        <v>4067</v>
      </c>
      <c r="C615" s="67" t="s">
        <v>3691</v>
      </c>
      <c r="D615" t="e">
        <f t="shared" si="9"/>
        <v>#N/A</v>
      </c>
    </row>
    <row r="616" spans="1:4" ht="27.6">
      <c r="A616" s="302" t="s">
        <v>5112</v>
      </c>
      <c r="B616" s="402">
        <v>4068</v>
      </c>
      <c r="C616" s="67" t="s">
        <v>3692</v>
      </c>
      <c r="D616" t="e">
        <f t="shared" si="9"/>
        <v>#N/A</v>
      </c>
    </row>
    <row r="617" spans="1:4" ht="27.6">
      <c r="A617" s="302" t="s">
        <v>5113</v>
      </c>
      <c r="B617" s="402">
        <v>4069</v>
      </c>
      <c r="C617" s="67" t="s">
        <v>3693</v>
      </c>
      <c r="D617" t="e">
        <f t="shared" si="9"/>
        <v>#N/A</v>
      </c>
    </row>
    <row r="618" spans="1:4" ht="27.6">
      <c r="A618" s="302" t="s">
        <v>5113</v>
      </c>
      <c r="B618" s="402">
        <v>4069</v>
      </c>
      <c r="C618" s="67" t="s">
        <v>3694</v>
      </c>
      <c r="D618" t="e">
        <f t="shared" si="9"/>
        <v>#N/A</v>
      </c>
    </row>
    <row r="619" spans="1:4" ht="27.6">
      <c r="A619" s="302" t="s">
        <v>5114</v>
      </c>
      <c r="B619" s="402">
        <v>4071</v>
      </c>
      <c r="C619" s="67" t="s">
        <v>3695</v>
      </c>
      <c r="D619" t="e">
        <f t="shared" si="9"/>
        <v>#N/A</v>
      </c>
    </row>
    <row r="620" spans="1:4" ht="27.6">
      <c r="A620" s="302" t="s">
        <v>5115</v>
      </c>
      <c r="B620" s="402">
        <v>4072</v>
      </c>
      <c r="C620" s="67" t="s">
        <v>3696</v>
      </c>
      <c r="D620" t="e">
        <f t="shared" si="9"/>
        <v>#N/A</v>
      </c>
    </row>
    <row r="621" spans="1:4" ht="27.6">
      <c r="A621" s="302" t="s">
        <v>5116</v>
      </c>
      <c r="B621" s="402">
        <v>4074</v>
      </c>
      <c r="C621" s="67" t="s">
        <v>3697</v>
      </c>
      <c r="D621" t="e">
        <f t="shared" si="9"/>
        <v>#N/A</v>
      </c>
    </row>
    <row r="622" spans="1:4" ht="27.6">
      <c r="A622" s="302" t="s">
        <v>5117</v>
      </c>
      <c r="B622" s="402">
        <v>4075</v>
      </c>
      <c r="C622" s="67" t="s">
        <v>3698</v>
      </c>
      <c r="D622" t="e">
        <f t="shared" si="9"/>
        <v>#N/A</v>
      </c>
    </row>
    <row r="623" spans="1:4" ht="27.6">
      <c r="A623" s="302" t="s">
        <v>5118</v>
      </c>
      <c r="B623" s="402">
        <v>4076</v>
      </c>
      <c r="C623" s="67" t="s">
        <v>3699</v>
      </c>
      <c r="D623" t="e">
        <f t="shared" si="9"/>
        <v>#N/A</v>
      </c>
    </row>
    <row r="624" spans="1:4" ht="27.6">
      <c r="A624" s="302" t="s">
        <v>5119</v>
      </c>
      <c r="B624" s="402">
        <v>4077</v>
      </c>
      <c r="C624" s="67" t="s">
        <v>3700</v>
      </c>
      <c r="D624" t="e">
        <f t="shared" si="9"/>
        <v>#N/A</v>
      </c>
    </row>
    <row r="625" spans="1:4" ht="27.6">
      <c r="A625" s="302" t="s">
        <v>5119</v>
      </c>
      <c r="B625" s="402">
        <v>4077</v>
      </c>
      <c r="C625" s="67" t="s">
        <v>3701</v>
      </c>
      <c r="D625" t="e">
        <f t="shared" si="9"/>
        <v>#N/A</v>
      </c>
    </row>
    <row r="626" spans="1:4">
      <c r="A626" s="302" t="s">
        <v>6889</v>
      </c>
      <c r="B626" s="402">
        <v>4078</v>
      </c>
      <c r="C626" s="67" t="s">
        <v>3702</v>
      </c>
      <c r="D626" t="e">
        <f t="shared" si="9"/>
        <v>#N/A</v>
      </c>
    </row>
    <row r="627" spans="1:4">
      <c r="A627" s="302" t="s">
        <v>6890</v>
      </c>
      <c r="B627" s="402">
        <v>4079</v>
      </c>
      <c r="C627" s="67" t="s">
        <v>3703</v>
      </c>
      <c r="D627" t="e">
        <f t="shared" si="9"/>
        <v>#N/A</v>
      </c>
    </row>
    <row r="628" spans="1:4">
      <c r="A628" s="302" t="s">
        <v>6891</v>
      </c>
      <c r="B628" s="402">
        <v>4080</v>
      </c>
      <c r="C628" s="67" t="s">
        <v>3704</v>
      </c>
      <c r="D628" t="e">
        <f t="shared" si="9"/>
        <v>#N/A</v>
      </c>
    </row>
    <row r="629" spans="1:4" ht="27.6">
      <c r="A629" s="302" t="s">
        <v>6829</v>
      </c>
      <c r="B629" s="402">
        <v>5554</v>
      </c>
      <c r="C629" s="67" t="s">
        <v>3705</v>
      </c>
      <c r="D629" t="e">
        <f t="shared" si="9"/>
        <v>#N/A</v>
      </c>
    </row>
    <row r="630" spans="1:4">
      <c r="A630" s="302" t="s">
        <v>5123</v>
      </c>
      <c r="B630" s="402">
        <v>4084</v>
      </c>
      <c r="C630" s="67" t="s">
        <v>3706</v>
      </c>
      <c r="D630" t="e">
        <f t="shared" si="9"/>
        <v>#N/A</v>
      </c>
    </row>
    <row r="631" spans="1:4">
      <c r="A631" s="302" t="s">
        <v>5123</v>
      </c>
      <c r="B631" s="402">
        <v>4084</v>
      </c>
      <c r="C631" s="67" t="s">
        <v>3707</v>
      </c>
      <c r="D631" t="e">
        <f t="shared" si="9"/>
        <v>#N/A</v>
      </c>
    </row>
    <row r="632" spans="1:4">
      <c r="A632" s="302" t="s">
        <v>4807</v>
      </c>
      <c r="B632" s="402">
        <v>4086</v>
      </c>
      <c r="C632" s="67" t="s">
        <v>3708</v>
      </c>
      <c r="D632" t="e">
        <f t="shared" si="9"/>
        <v>#N/A</v>
      </c>
    </row>
    <row r="633" spans="1:4">
      <c r="A633" s="302" t="s">
        <v>4808</v>
      </c>
      <c r="B633" s="402">
        <v>4087</v>
      </c>
      <c r="C633" s="67" t="s">
        <v>3709</v>
      </c>
      <c r="D633" t="e">
        <f t="shared" si="9"/>
        <v>#N/A</v>
      </c>
    </row>
    <row r="634" spans="1:4">
      <c r="A634" s="302" t="s">
        <v>4809</v>
      </c>
      <c r="B634" s="402">
        <v>4091</v>
      </c>
      <c r="C634" s="67" t="s">
        <v>3710</v>
      </c>
      <c r="D634" t="e">
        <f t="shared" si="9"/>
        <v>#N/A</v>
      </c>
    </row>
    <row r="635" spans="1:4" ht="27.6">
      <c r="A635" s="302" t="s">
        <v>5124</v>
      </c>
      <c r="B635" s="402">
        <v>4092</v>
      </c>
      <c r="C635" s="67" t="s">
        <v>3711</v>
      </c>
      <c r="D635" t="e">
        <f t="shared" si="9"/>
        <v>#N/A</v>
      </c>
    </row>
    <row r="636" spans="1:4" ht="27.6">
      <c r="A636" s="302" t="s">
        <v>5124</v>
      </c>
      <c r="B636" s="402">
        <v>4092</v>
      </c>
      <c r="C636" s="67" t="s">
        <v>3712</v>
      </c>
      <c r="D636" t="e">
        <f t="shared" si="9"/>
        <v>#N/A</v>
      </c>
    </row>
    <row r="637" spans="1:4" ht="27.6">
      <c r="A637" s="302" t="s">
        <v>5125</v>
      </c>
      <c r="B637" s="402">
        <v>4093</v>
      </c>
      <c r="C637" s="67" t="s">
        <v>1604</v>
      </c>
      <c r="D637" t="e">
        <f t="shared" si="9"/>
        <v>#N/A</v>
      </c>
    </row>
    <row r="638" spans="1:4" ht="27.6">
      <c r="A638" s="302" t="s">
        <v>5125</v>
      </c>
      <c r="B638" s="402">
        <v>4093</v>
      </c>
      <c r="C638" s="67" t="s">
        <v>1605</v>
      </c>
      <c r="D638" t="e">
        <f t="shared" si="9"/>
        <v>#N/A</v>
      </c>
    </row>
    <row r="639" spans="1:4" ht="27.6">
      <c r="A639" s="302" t="s">
        <v>5126</v>
      </c>
      <c r="B639" s="402">
        <v>4096</v>
      </c>
      <c r="C639" s="67" t="s">
        <v>1606</v>
      </c>
      <c r="D639" t="e">
        <f t="shared" si="9"/>
        <v>#N/A</v>
      </c>
    </row>
    <row r="640" spans="1:4" ht="27.6">
      <c r="A640" s="302" t="s">
        <v>5126</v>
      </c>
      <c r="B640" s="402">
        <v>4096</v>
      </c>
      <c r="C640" s="67" t="s">
        <v>1607</v>
      </c>
      <c r="D640" t="e">
        <f t="shared" si="9"/>
        <v>#N/A</v>
      </c>
    </row>
    <row r="641" spans="1:4" ht="27.6">
      <c r="A641" s="302" t="s">
        <v>5127</v>
      </c>
      <c r="B641" s="402">
        <v>4097</v>
      </c>
      <c r="C641" s="67" t="s">
        <v>1608</v>
      </c>
      <c r="D641" t="e">
        <f t="shared" si="9"/>
        <v>#N/A</v>
      </c>
    </row>
    <row r="642" spans="1:4" ht="27.6">
      <c r="A642" s="302" t="s">
        <v>5128</v>
      </c>
      <c r="B642" s="402">
        <v>4099</v>
      </c>
      <c r="C642" s="67" t="s">
        <v>1609</v>
      </c>
      <c r="D642" t="e">
        <f t="shared" si="9"/>
        <v>#N/A</v>
      </c>
    </row>
    <row r="643" spans="1:4" ht="27.6">
      <c r="A643" s="302" t="s">
        <v>5129</v>
      </c>
      <c r="B643" s="402">
        <v>4100</v>
      </c>
      <c r="C643" s="67" t="s">
        <v>3713</v>
      </c>
      <c r="D643">
        <f t="shared" ref="D643:D706" si="10">VLOOKUP(C643,$A$2:$B$2552,2,FALSE)</f>
        <v>4343</v>
      </c>
    </row>
    <row r="644" spans="1:4" ht="27.6">
      <c r="A644" s="302" t="s">
        <v>5130</v>
      </c>
      <c r="B644" s="402">
        <v>4101</v>
      </c>
      <c r="C644" s="67" t="s">
        <v>3714</v>
      </c>
      <c r="D644">
        <f t="shared" si="10"/>
        <v>4344</v>
      </c>
    </row>
    <row r="645" spans="1:4">
      <c r="A645" s="302" t="s">
        <v>5422</v>
      </c>
      <c r="B645" s="402">
        <v>3980</v>
      </c>
      <c r="C645" s="67" t="s">
        <v>3715</v>
      </c>
      <c r="D645">
        <f t="shared" si="10"/>
        <v>4347</v>
      </c>
    </row>
    <row r="646" spans="1:4">
      <c r="A646" s="302" t="s">
        <v>5422</v>
      </c>
      <c r="B646" s="402">
        <v>3980</v>
      </c>
      <c r="C646" s="67" t="s">
        <v>1613</v>
      </c>
      <c r="D646" t="e">
        <f t="shared" si="10"/>
        <v>#N/A</v>
      </c>
    </row>
    <row r="647" spans="1:4">
      <c r="A647" s="302" t="s">
        <v>5046</v>
      </c>
      <c r="B647" s="402">
        <v>3981</v>
      </c>
      <c r="C647" s="67" t="s">
        <v>1614</v>
      </c>
      <c r="D647" t="e">
        <f t="shared" si="10"/>
        <v>#N/A</v>
      </c>
    </row>
    <row r="648" spans="1:4">
      <c r="A648" s="302" t="s">
        <v>5047</v>
      </c>
      <c r="B648" s="402">
        <v>3982</v>
      </c>
      <c r="C648" s="67" t="s">
        <v>1615</v>
      </c>
      <c r="D648" t="e">
        <f t="shared" si="10"/>
        <v>#N/A</v>
      </c>
    </row>
    <row r="649" spans="1:4" ht="27.6">
      <c r="A649" s="302" t="s">
        <v>5048</v>
      </c>
      <c r="B649" s="402">
        <v>3983</v>
      </c>
      <c r="C649" s="67" t="s">
        <v>1616</v>
      </c>
      <c r="D649" t="e">
        <f t="shared" si="10"/>
        <v>#N/A</v>
      </c>
    </row>
    <row r="650" spans="1:4">
      <c r="A650" s="302" t="s">
        <v>6892</v>
      </c>
      <c r="B650" s="402">
        <v>3984</v>
      </c>
      <c r="C650" s="67" t="s">
        <v>1617</v>
      </c>
      <c r="D650" t="e">
        <f t="shared" si="10"/>
        <v>#N/A</v>
      </c>
    </row>
    <row r="651" spans="1:4">
      <c r="A651" s="302" t="s">
        <v>5050</v>
      </c>
      <c r="B651" s="402">
        <v>3985</v>
      </c>
      <c r="C651" s="67" t="s">
        <v>1618</v>
      </c>
      <c r="D651" t="e">
        <f t="shared" si="10"/>
        <v>#N/A</v>
      </c>
    </row>
    <row r="652" spans="1:4">
      <c r="A652" s="302" t="s">
        <v>5051</v>
      </c>
      <c r="B652" s="402">
        <v>3986</v>
      </c>
      <c r="C652" s="67" t="s">
        <v>1619</v>
      </c>
      <c r="D652" t="e">
        <f t="shared" si="10"/>
        <v>#N/A</v>
      </c>
    </row>
    <row r="653" spans="1:4">
      <c r="A653" s="302" t="s">
        <v>5052</v>
      </c>
      <c r="B653" s="402">
        <v>3987</v>
      </c>
      <c r="C653" s="67" t="s">
        <v>1620</v>
      </c>
      <c r="D653" t="e">
        <f t="shared" si="10"/>
        <v>#N/A</v>
      </c>
    </row>
    <row r="654" spans="1:4">
      <c r="A654" s="302" t="s">
        <v>5053</v>
      </c>
      <c r="B654" s="402">
        <v>3988</v>
      </c>
      <c r="C654" s="67" t="s">
        <v>1621</v>
      </c>
      <c r="D654" t="e">
        <f t="shared" si="10"/>
        <v>#N/A</v>
      </c>
    </row>
    <row r="655" spans="1:4">
      <c r="A655" s="302" t="s">
        <v>5054</v>
      </c>
      <c r="B655" s="402">
        <v>3989</v>
      </c>
      <c r="C655" s="67" t="s">
        <v>1622</v>
      </c>
      <c r="D655" t="e">
        <f t="shared" si="10"/>
        <v>#N/A</v>
      </c>
    </row>
    <row r="656" spans="1:4">
      <c r="A656" s="302" t="s">
        <v>5054</v>
      </c>
      <c r="B656" s="402">
        <v>3989</v>
      </c>
      <c r="C656" s="67" t="s">
        <v>1623</v>
      </c>
      <c r="D656" t="e">
        <f t="shared" si="10"/>
        <v>#N/A</v>
      </c>
    </row>
    <row r="657" spans="1:4">
      <c r="A657" s="302" t="s">
        <v>5055</v>
      </c>
      <c r="B657" s="402">
        <v>3990</v>
      </c>
      <c r="C657" s="67" t="s">
        <v>1624</v>
      </c>
      <c r="D657" t="e">
        <f t="shared" si="10"/>
        <v>#N/A</v>
      </c>
    </row>
    <row r="658" spans="1:4">
      <c r="A658" s="302" t="s">
        <v>5056</v>
      </c>
      <c r="B658" s="402">
        <v>3991</v>
      </c>
      <c r="C658" s="67" t="s">
        <v>1625</v>
      </c>
      <c r="D658" t="e">
        <f t="shared" si="10"/>
        <v>#N/A</v>
      </c>
    </row>
    <row r="659" spans="1:4" ht="27.6">
      <c r="A659" s="302" t="s">
        <v>5057</v>
      </c>
      <c r="B659" s="402">
        <v>3992</v>
      </c>
      <c r="C659" s="67" t="s">
        <v>3716</v>
      </c>
      <c r="D659">
        <f t="shared" si="10"/>
        <v>4224</v>
      </c>
    </row>
    <row r="660" spans="1:4">
      <c r="A660" s="302" t="s">
        <v>6893</v>
      </c>
      <c r="B660" s="402">
        <v>3993</v>
      </c>
      <c r="C660" s="67" t="s">
        <v>3717</v>
      </c>
      <c r="D660">
        <f t="shared" si="10"/>
        <v>4225</v>
      </c>
    </row>
    <row r="661" spans="1:4">
      <c r="A661" s="302" t="s">
        <v>5131</v>
      </c>
      <c r="B661" s="402">
        <v>4103</v>
      </c>
      <c r="C661" s="67" t="s">
        <v>3718</v>
      </c>
      <c r="D661">
        <f t="shared" si="10"/>
        <v>4226</v>
      </c>
    </row>
    <row r="662" spans="1:4">
      <c r="A662" s="302" t="s">
        <v>5131</v>
      </c>
      <c r="B662" s="402">
        <v>4103</v>
      </c>
      <c r="C662" s="67" t="s">
        <v>1629</v>
      </c>
      <c r="D662" t="e">
        <f t="shared" si="10"/>
        <v>#N/A</v>
      </c>
    </row>
    <row r="663" spans="1:4" ht="27.6">
      <c r="A663" s="302" t="s">
        <v>5143</v>
      </c>
      <c r="B663" s="402">
        <v>4124</v>
      </c>
      <c r="C663" s="67" t="s">
        <v>1630</v>
      </c>
      <c r="D663" t="e">
        <f t="shared" si="10"/>
        <v>#N/A</v>
      </c>
    </row>
    <row r="664" spans="1:4" ht="27.6">
      <c r="A664" s="302" t="s">
        <v>5143</v>
      </c>
      <c r="B664" s="402">
        <v>4124</v>
      </c>
      <c r="C664" s="67" t="s">
        <v>1631</v>
      </c>
      <c r="D664" t="e">
        <f t="shared" si="10"/>
        <v>#N/A</v>
      </c>
    </row>
    <row r="665" spans="1:4" ht="27.6">
      <c r="A665" s="302" t="s">
        <v>6894</v>
      </c>
      <c r="B665" s="402">
        <v>4125</v>
      </c>
      <c r="C665" s="67" t="s">
        <v>1632</v>
      </c>
      <c r="D665" t="e">
        <f t="shared" si="10"/>
        <v>#N/A</v>
      </c>
    </row>
    <row r="666" spans="1:4" ht="27.6">
      <c r="A666" s="302" t="s">
        <v>5147</v>
      </c>
      <c r="B666" s="402">
        <v>4127</v>
      </c>
      <c r="C666" s="67" t="s">
        <v>1633</v>
      </c>
      <c r="D666" t="e">
        <f t="shared" si="10"/>
        <v>#N/A</v>
      </c>
    </row>
    <row r="667" spans="1:4" ht="27.6">
      <c r="A667" s="302" t="s">
        <v>5148</v>
      </c>
      <c r="B667" s="402">
        <v>4128</v>
      </c>
      <c r="C667" s="67" t="s">
        <v>1634</v>
      </c>
      <c r="D667" t="e">
        <f t="shared" si="10"/>
        <v>#N/A</v>
      </c>
    </row>
    <row r="668" spans="1:4" ht="27.6">
      <c r="A668" s="302" t="s">
        <v>5149</v>
      </c>
      <c r="B668" s="402">
        <v>4129</v>
      </c>
      <c r="C668" s="67" t="s">
        <v>3719</v>
      </c>
      <c r="D668" t="e">
        <f t="shared" si="10"/>
        <v>#N/A</v>
      </c>
    </row>
    <row r="669" spans="1:4" ht="27.6">
      <c r="A669" s="302" t="s">
        <v>5150</v>
      </c>
      <c r="B669" s="402">
        <v>4131</v>
      </c>
      <c r="C669" s="67" t="s">
        <v>3720</v>
      </c>
      <c r="D669">
        <f t="shared" si="10"/>
        <v>4262</v>
      </c>
    </row>
    <row r="670" spans="1:4" ht="27.6">
      <c r="A670" s="302" t="s">
        <v>5151</v>
      </c>
      <c r="B670" s="402">
        <v>4132</v>
      </c>
      <c r="C670" s="67" t="s">
        <v>3721</v>
      </c>
      <c r="D670">
        <f t="shared" si="10"/>
        <v>4263</v>
      </c>
    </row>
    <row r="671" spans="1:4">
      <c r="A671" s="302" t="s">
        <v>5152</v>
      </c>
      <c r="B671" s="402">
        <v>4133</v>
      </c>
      <c r="C671" s="67" t="s">
        <v>3722</v>
      </c>
      <c r="D671">
        <f t="shared" si="10"/>
        <v>4264</v>
      </c>
    </row>
    <row r="672" spans="1:4">
      <c r="A672" s="302" t="s">
        <v>5133</v>
      </c>
      <c r="B672" s="402">
        <v>4106</v>
      </c>
      <c r="C672" s="67" t="s">
        <v>3723</v>
      </c>
      <c r="D672" t="e">
        <f t="shared" si="10"/>
        <v>#N/A</v>
      </c>
    </row>
    <row r="673" spans="1:4">
      <c r="A673" s="302" t="s">
        <v>5133</v>
      </c>
      <c r="B673" s="402">
        <v>4106</v>
      </c>
      <c r="C673" s="67" t="s">
        <v>3724</v>
      </c>
      <c r="D673" t="e">
        <f t="shared" si="10"/>
        <v>#N/A</v>
      </c>
    </row>
    <row r="674" spans="1:4" ht="27.6">
      <c r="A674" s="302" t="s">
        <v>5134</v>
      </c>
      <c r="B674" s="402">
        <v>4110</v>
      </c>
      <c r="C674" s="67" t="s">
        <v>3725</v>
      </c>
      <c r="D674" t="e">
        <f t="shared" si="10"/>
        <v>#N/A</v>
      </c>
    </row>
    <row r="675" spans="1:4" ht="27.6">
      <c r="A675" s="302" t="s">
        <v>5136</v>
      </c>
      <c r="B675" s="402">
        <v>4111</v>
      </c>
      <c r="C675" s="67" t="s">
        <v>3726</v>
      </c>
      <c r="D675" t="e">
        <f t="shared" si="10"/>
        <v>#N/A</v>
      </c>
    </row>
    <row r="676" spans="1:4" ht="27.6">
      <c r="A676" s="302" t="s">
        <v>5137</v>
      </c>
      <c r="B676" s="402">
        <v>4113</v>
      </c>
      <c r="C676" s="67" t="s">
        <v>3727</v>
      </c>
      <c r="D676" t="e">
        <f t="shared" si="10"/>
        <v>#N/A</v>
      </c>
    </row>
    <row r="677" spans="1:4" ht="27.6">
      <c r="A677" s="302" t="s">
        <v>5137</v>
      </c>
      <c r="B677" s="402">
        <v>4113</v>
      </c>
      <c r="C677" s="67" t="s">
        <v>3728</v>
      </c>
      <c r="D677" t="e">
        <f t="shared" si="10"/>
        <v>#N/A</v>
      </c>
    </row>
    <row r="678" spans="1:4" ht="27.6">
      <c r="A678" s="302" t="s">
        <v>5138</v>
      </c>
      <c r="B678" s="402">
        <v>4114</v>
      </c>
      <c r="C678" s="67" t="s">
        <v>3729</v>
      </c>
      <c r="D678">
        <f t="shared" si="10"/>
        <v>4258</v>
      </c>
    </row>
    <row r="679" spans="1:4" ht="27.6">
      <c r="A679" s="302" t="s">
        <v>5139</v>
      </c>
      <c r="B679" s="402">
        <v>4115</v>
      </c>
      <c r="C679" s="67" t="s">
        <v>3730</v>
      </c>
      <c r="D679">
        <f t="shared" si="10"/>
        <v>4259</v>
      </c>
    </row>
    <row r="680" spans="1:4" ht="27.6">
      <c r="A680" s="302" t="s">
        <v>5140</v>
      </c>
      <c r="B680" s="402">
        <v>4116</v>
      </c>
      <c r="C680" s="67" t="s">
        <v>3731</v>
      </c>
      <c r="D680">
        <f t="shared" si="10"/>
        <v>4260</v>
      </c>
    </row>
    <row r="681" spans="1:4" ht="27.6">
      <c r="A681" s="302" t="s">
        <v>5141</v>
      </c>
      <c r="B681" s="402">
        <v>4117</v>
      </c>
      <c r="C681" s="67" t="s">
        <v>3732</v>
      </c>
      <c r="D681" t="e">
        <f t="shared" si="10"/>
        <v>#N/A</v>
      </c>
    </row>
    <row r="682" spans="1:4" ht="27.6">
      <c r="A682" s="302" t="s">
        <v>5426</v>
      </c>
      <c r="B682" s="402">
        <v>4118</v>
      </c>
      <c r="C682" s="67" t="s">
        <v>3733</v>
      </c>
      <c r="D682" t="e">
        <f t="shared" si="10"/>
        <v>#N/A</v>
      </c>
    </row>
    <row r="683" spans="1:4" ht="27.6">
      <c r="A683" s="302" t="s">
        <v>5168</v>
      </c>
      <c r="B683" s="402">
        <v>4147</v>
      </c>
      <c r="C683" s="67" t="s">
        <v>3734</v>
      </c>
      <c r="D683" t="e">
        <f t="shared" si="10"/>
        <v>#N/A</v>
      </c>
    </row>
    <row r="684" spans="1:4" ht="27.6">
      <c r="A684" s="302" t="s">
        <v>5168</v>
      </c>
      <c r="B684" s="402">
        <v>4147</v>
      </c>
      <c r="C684" s="67" t="s">
        <v>3735</v>
      </c>
      <c r="D684" t="e">
        <f t="shared" si="10"/>
        <v>#N/A</v>
      </c>
    </row>
    <row r="685" spans="1:4" ht="41.45">
      <c r="A685" s="302" t="s">
        <v>5170</v>
      </c>
      <c r="B685" s="402">
        <v>4163</v>
      </c>
      <c r="C685" s="67" t="s">
        <v>3736</v>
      </c>
      <c r="D685" t="e">
        <f t="shared" si="10"/>
        <v>#N/A</v>
      </c>
    </row>
    <row r="686" spans="1:4" ht="41.45">
      <c r="A686" s="302" t="s">
        <v>5173</v>
      </c>
      <c r="B686" s="402">
        <v>4164</v>
      </c>
      <c r="C686" s="67" t="s">
        <v>3737</v>
      </c>
      <c r="D686" t="e">
        <f t="shared" si="10"/>
        <v>#N/A</v>
      </c>
    </row>
    <row r="687" spans="1:4" ht="41.45">
      <c r="A687" s="302" t="s">
        <v>5176</v>
      </c>
      <c r="B687" s="402">
        <v>4166</v>
      </c>
      <c r="C687" s="67" t="s">
        <v>3738</v>
      </c>
      <c r="D687" t="e">
        <f t="shared" si="10"/>
        <v>#N/A</v>
      </c>
    </row>
    <row r="688" spans="1:4" ht="27.6">
      <c r="A688" s="302" t="s">
        <v>5177</v>
      </c>
      <c r="B688" s="402">
        <v>4167</v>
      </c>
      <c r="C688" s="67" t="s">
        <v>3739</v>
      </c>
      <c r="D688" t="e">
        <f t="shared" si="10"/>
        <v>#N/A</v>
      </c>
    </row>
    <row r="689" spans="1:4">
      <c r="A689" s="302" t="s">
        <v>6895</v>
      </c>
      <c r="B689" s="402">
        <v>5568</v>
      </c>
      <c r="C689" s="67" t="s">
        <v>3740</v>
      </c>
      <c r="D689" t="e">
        <f t="shared" si="10"/>
        <v>#N/A</v>
      </c>
    </row>
    <row r="690" spans="1:4">
      <c r="A690" s="302" t="s">
        <v>5178</v>
      </c>
      <c r="B690" s="402">
        <v>4169</v>
      </c>
      <c r="C690" s="67" t="s">
        <v>3741</v>
      </c>
      <c r="D690">
        <f t="shared" si="10"/>
        <v>4161</v>
      </c>
    </row>
    <row r="691" spans="1:4">
      <c r="A691" s="302" t="s">
        <v>5178</v>
      </c>
      <c r="B691" s="402">
        <v>4169</v>
      </c>
      <c r="C691" s="67" t="s">
        <v>3742</v>
      </c>
      <c r="D691" t="e">
        <f t="shared" si="10"/>
        <v>#N/A</v>
      </c>
    </row>
    <row r="692" spans="1:4" ht="27.6">
      <c r="A692" s="302" t="s">
        <v>5179</v>
      </c>
      <c r="B692" s="402">
        <v>4170</v>
      </c>
      <c r="C692" s="67" t="s">
        <v>3743</v>
      </c>
      <c r="D692">
        <f t="shared" si="10"/>
        <v>4176</v>
      </c>
    </row>
    <row r="693" spans="1:4" ht="27.6">
      <c r="A693" s="302" t="s">
        <v>5179</v>
      </c>
      <c r="B693" s="402">
        <v>4170</v>
      </c>
      <c r="C693" s="67" t="s">
        <v>3744</v>
      </c>
      <c r="D693">
        <f t="shared" si="10"/>
        <v>4179</v>
      </c>
    </row>
    <row r="694" spans="1:4" ht="27.6">
      <c r="A694" s="302" t="s">
        <v>5180</v>
      </c>
      <c r="B694" s="402">
        <v>4172</v>
      </c>
      <c r="C694" s="67" t="s">
        <v>3745</v>
      </c>
      <c r="D694">
        <f t="shared" si="10"/>
        <v>4181</v>
      </c>
    </row>
    <row r="695" spans="1:4" ht="27.6">
      <c r="A695" s="302" t="s">
        <v>5180</v>
      </c>
      <c r="B695" s="402">
        <v>4172</v>
      </c>
      <c r="C695" s="67" t="s">
        <v>3746</v>
      </c>
      <c r="D695" t="e">
        <f t="shared" si="10"/>
        <v>#N/A</v>
      </c>
    </row>
    <row r="696" spans="1:4">
      <c r="A696" s="302" t="s">
        <v>5181</v>
      </c>
      <c r="B696" s="402">
        <v>4173</v>
      </c>
      <c r="C696" s="67" t="s">
        <v>3747</v>
      </c>
      <c r="D696" t="e">
        <f t="shared" si="10"/>
        <v>#N/A</v>
      </c>
    </row>
    <row r="697" spans="1:4">
      <c r="A697" s="302" t="s">
        <v>5181</v>
      </c>
      <c r="B697" s="402">
        <v>4173</v>
      </c>
      <c r="C697" s="67" t="s">
        <v>3748</v>
      </c>
      <c r="D697" t="e">
        <f t="shared" si="10"/>
        <v>#N/A</v>
      </c>
    </row>
    <row r="698" spans="1:4" ht="27.6">
      <c r="A698" s="302" t="s">
        <v>5184</v>
      </c>
      <c r="B698" s="402">
        <v>4174</v>
      </c>
      <c r="C698" s="67" t="s">
        <v>3749</v>
      </c>
      <c r="D698" t="e">
        <f t="shared" si="10"/>
        <v>#N/A</v>
      </c>
    </row>
    <row r="699" spans="1:4" ht="27.6">
      <c r="A699" s="302" t="s">
        <v>5184</v>
      </c>
      <c r="B699" s="402">
        <v>4174</v>
      </c>
      <c r="C699" s="67" t="s">
        <v>3750</v>
      </c>
      <c r="D699" t="e">
        <f t="shared" si="10"/>
        <v>#N/A</v>
      </c>
    </row>
    <row r="700" spans="1:4" ht="27.6">
      <c r="A700" s="302" t="s">
        <v>5185</v>
      </c>
      <c r="B700" s="402">
        <v>4175</v>
      </c>
      <c r="C700" s="67" t="s">
        <v>3751</v>
      </c>
      <c r="D700" t="e">
        <f t="shared" si="10"/>
        <v>#N/A</v>
      </c>
    </row>
    <row r="701" spans="1:4" ht="27.6">
      <c r="A701" s="302" t="s">
        <v>5185</v>
      </c>
      <c r="B701" s="402">
        <v>4175</v>
      </c>
      <c r="C701" s="67" t="s">
        <v>3752</v>
      </c>
      <c r="D701" t="e">
        <f t="shared" si="10"/>
        <v>#N/A</v>
      </c>
    </row>
    <row r="702" spans="1:4" ht="27.6">
      <c r="A702" s="302" t="s">
        <v>5186</v>
      </c>
      <c r="B702" s="402">
        <v>4177</v>
      </c>
      <c r="C702" s="67" t="s">
        <v>3753</v>
      </c>
      <c r="D702" t="e">
        <f t="shared" si="10"/>
        <v>#N/A</v>
      </c>
    </row>
    <row r="703" spans="1:4" ht="27.6">
      <c r="A703" s="302" t="s">
        <v>5186</v>
      </c>
      <c r="B703" s="402">
        <v>4177</v>
      </c>
      <c r="C703" s="67" t="s">
        <v>3754</v>
      </c>
      <c r="D703" t="e">
        <f t="shared" si="10"/>
        <v>#N/A</v>
      </c>
    </row>
    <row r="704" spans="1:4" ht="27.6">
      <c r="A704" s="302" t="s">
        <v>5188</v>
      </c>
      <c r="B704" s="402">
        <v>4178</v>
      </c>
      <c r="C704" s="67" t="s">
        <v>3755</v>
      </c>
      <c r="D704" t="e">
        <f t="shared" si="10"/>
        <v>#N/A</v>
      </c>
    </row>
    <row r="705" spans="1:4" ht="27.6">
      <c r="A705" s="302" t="s">
        <v>5188</v>
      </c>
      <c r="B705" s="402">
        <v>4178</v>
      </c>
      <c r="C705" s="67" t="s">
        <v>3756</v>
      </c>
      <c r="D705" t="e">
        <f t="shared" si="10"/>
        <v>#N/A</v>
      </c>
    </row>
    <row r="706" spans="1:4" ht="27.6">
      <c r="A706" s="302" t="s">
        <v>5189</v>
      </c>
      <c r="B706" s="402">
        <v>4180</v>
      </c>
      <c r="C706" s="67" t="s">
        <v>3757</v>
      </c>
      <c r="D706" t="e">
        <f t="shared" si="10"/>
        <v>#N/A</v>
      </c>
    </row>
    <row r="707" spans="1:4" ht="27.6">
      <c r="A707" s="302" t="s">
        <v>6785</v>
      </c>
      <c r="B707" s="402">
        <v>4577</v>
      </c>
      <c r="C707" s="67" t="s">
        <v>3758</v>
      </c>
      <c r="D707">
        <f t="shared" ref="D707:D770" si="11">VLOOKUP(C707,$A$2:$B$2552,2,FALSE)</f>
        <v>4162</v>
      </c>
    </row>
    <row r="708" spans="1:4" ht="27.6">
      <c r="A708" s="302" t="s">
        <v>6785</v>
      </c>
      <c r="B708" s="402">
        <v>4577</v>
      </c>
      <c r="C708" s="67" t="s">
        <v>3759</v>
      </c>
      <c r="D708">
        <f t="shared" si="11"/>
        <v>4165</v>
      </c>
    </row>
    <row r="709" spans="1:4">
      <c r="A709" s="302" t="s">
        <v>6896</v>
      </c>
      <c r="B709" s="402">
        <v>4603</v>
      </c>
      <c r="C709" s="67" t="s">
        <v>3760</v>
      </c>
      <c r="D709">
        <f t="shared" si="11"/>
        <v>4168</v>
      </c>
    </row>
    <row r="710" spans="1:4">
      <c r="A710" s="302" t="s">
        <v>6897</v>
      </c>
      <c r="B710" s="402">
        <v>4606</v>
      </c>
      <c r="C710" s="67" t="s">
        <v>3761</v>
      </c>
      <c r="D710" t="e">
        <f t="shared" si="11"/>
        <v>#N/A</v>
      </c>
    </row>
    <row r="711" spans="1:4">
      <c r="A711" s="302" t="s">
        <v>6898</v>
      </c>
      <c r="B711" s="402">
        <v>4608</v>
      </c>
      <c r="C711" s="67" t="s">
        <v>3762</v>
      </c>
      <c r="D711" t="e">
        <f t="shared" si="11"/>
        <v>#N/A</v>
      </c>
    </row>
    <row r="712" spans="1:4" ht="27.6">
      <c r="A712" s="302" t="s">
        <v>4449</v>
      </c>
      <c r="B712" s="402">
        <v>4121</v>
      </c>
      <c r="C712" s="67" t="s">
        <v>3763</v>
      </c>
      <c r="D712" t="e">
        <f t="shared" si="11"/>
        <v>#N/A</v>
      </c>
    </row>
    <row r="713" spans="1:4" ht="27.6">
      <c r="A713" s="302" t="s">
        <v>4449</v>
      </c>
      <c r="B713" s="402">
        <v>4121</v>
      </c>
      <c r="C713" s="67" t="s">
        <v>3764</v>
      </c>
      <c r="D713" t="e">
        <f t="shared" si="11"/>
        <v>#N/A</v>
      </c>
    </row>
    <row r="714" spans="1:4">
      <c r="A714" s="302" t="s">
        <v>5142</v>
      </c>
      <c r="B714" s="402">
        <v>4122</v>
      </c>
      <c r="C714" s="67" t="s">
        <v>3765</v>
      </c>
      <c r="D714" t="e">
        <f t="shared" si="11"/>
        <v>#N/A</v>
      </c>
    </row>
    <row r="715" spans="1:4">
      <c r="A715" s="302" t="s">
        <v>5142</v>
      </c>
      <c r="B715" s="402">
        <v>4122</v>
      </c>
      <c r="C715" s="67" t="s">
        <v>3766</v>
      </c>
      <c r="D715" t="e">
        <f t="shared" si="11"/>
        <v>#N/A</v>
      </c>
    </row>
    <row r="716" spans="1:4">
      <c r="A716" s="302" t="s">
        <v>4453</v>
      </c>
      <c r="B716" s="402">
        <v>4123</v>
      </c>
      <c r="C716" s="67" t="s">
        <v>3767</v>
      </c>
      <c r="D716" t="e">
        <f t="shared" si="11"/>
        <v>#N/A</v>
      </c>
    </row>
    <row r="717" spans="1:4">
      <c r="A717" s="302" t="s">
        <v>4453</v>
      </c>
      <c r="B717" s="402">
        <v>4123</v>
      </c>
      <c r="C717" s="67" t="s">
        <v>3768</v>
      </c>
      <c r="D717" t="e">
        <f t="shared" si="11"/>
        <v>#N/A</v>
      </c>
    </row>
    <row r="718" spans="1:4">
      <c r="A718" s="302" t="s">
        <v>5153</v>
      </c>
      <c r="B718" s="402">
        <v>4135</v>
      </c>
      <c r="C718" s="67" t="s">
        <v>3769</v>
      </c>
      <c r="D718" t="e">
        <f t="shared" si="11"/>
        <v>#N/A</v>
      </c>
    </row>
    <row r="719" spans="1:4">
      <c r="A719" s="302" t="s">
        <v>5153</v>
      </c>
      <c r="B719" s="402">
        <v>4135</v>
      </c>
      <c r="C719" s="67" t="s">
        <v>3770</v>
      </c>
      <c r="D719" t="e">
        <f t="shared" si="11"/>
        <v>#N/A</v>
      </c>
    </row>
    <row r="720" spans="1:4">
      <c r="A720" s="302" t="s">
        <v>5157</v>
      </c>
      <c r="B720" s="402">
        <v>4136</v>
      </c>
      <c r="C720" s="67" t="s">
        <v>3771</v>
      </c>
      <c r="D720" t="e">
        <f t="shared" si="11"/>
        <v>#N/A</v>
      </c>
    </row>
    <row r="721" spans="1:4">
      <c r="A721" s="302" t="s">
        <v>5159</v>
      </c>
      <c r="B721" s="402">
        <v>4137</v>
      </c>
      <c r="C721" s="67" t="s">
        <v>3772</v>
      </c>
      <c r="D721" t="e">
        <f t="shared" si="11"/>
        <v>#N/A</v>
      </c>
    </row>
    <row r="722" spans="1:4">
      <c r="A722" s="302" t="s">
        <v>5161</v>
      </c>
      <c r="B722" s="402">
        <v>4138</v>
      </c>
      <c r="C722" s="67" t="s">
        <v>3773</v>
      </c>
      <c r="D722" t="e">
        <f t="shared" si="11"/>
        <v>#N/A</v>
      </c>
    </row>
    <row r="723" spans="1:4">
      <c r="A723" s="302" t="s">
        <v>5162</v>
      </c>
      <c r="B723" s="402">
        <v>4139</v>
      </c>
      <c r="C723" s="67" t="s">
        <v>3774</v>
      </c>
      <c r="D723" t="e">
        <f t="shared" si="11"/>
        <v>#N/A</v>
      </c>
    </row>
    <row r="724" spans="1:4" ht="27.6">
      <c r="A724" s="302" t="s">
        <v>5163</v>
      </c>
      <c r="B724" s="402">
        <v>4140</v>
      </c>
      <c r="C724" s="67" t="s">
        <v>3775</v>
      </c>
      <c r="D724" t="e">
        <f t="shared" si="11"/>
        <v>#N/A</v>
      </c>
    </row>
    <row r="725" spans="1:4">
      <c r="A725" s="302" t="s">
        <v>5164</v>
      </c>
      <c r="B725" s="402">
        <v>4141</v>
      </c>
      <c r="C725" s="67" t="s">
        <v>3776</v>
      </c>
      <c r="D725" t="e">
        <f t="shared" si="11"/>
        <v>#N/A</v>
      </c>
    </row>
    <row r="726" spans="1:4" ht="27.6">
      <c r="A726" s="302" t="s">
        <v>5165</v>
      </c>
      <c r="B726" s="402">
        <v>4142</v>
      </c>
      <c r="C726" s="67" t="s">
        <v>3777</v>
      </c>
      <c r="D726" t="e">
        <f t="shared" si="11"/>
        <v>#N/A</v>
      </c>
    </row>
    <row r="727" spans="1:4">
      <c r="A727" s="302" t="s">
        <v>5166</v>
      </c>
      <c r="B727" s="402">
        <v>4144</v>
      </c>
      <c r="C727" s="67" t="s">
        <v>3778</v>
      </c>
      <c r="D727" t="e">
        <f t="shared" si="11"/>
        <v>#N/A</v>
      </c>
    </row>
    <row r="728" spans="1:4" ht="27.6">
      <c r="A728" s="302" t="s">
        <v>5167</v>
      </c>
      <c r="B728" s="402">
        <v>4145</v>
      </c>
      <c r="C728" s="67" t="s">
        <v>1697</v>
      </c>
      <c r="D728" t="e">
        <f t="shared" si="11"/>
        <v>#N/A</v>
      </c>
    </row>
    <row r="729" spans="1:4" ht="27.6">
      <c r="A729" s="302" t="s">
        <v>5167</v>
      </c>
      <c r="B729" s="402">
        <v>4145</v>
      </c>
      <c r="C729" s="67" t="s">
        <v>3779</v>
      </c>
      <c r="D729">
        <f t="shared" si="11"/>
        <v>4933</v>
      </c>
    </row>
    <row r="730" spans="1:4">
      <c r="A730" s="302" t="s">
        <v>6805</v>
      </c>
      <c r="B730" s="402">
        <v>5528</v>
      </c>
      <c r="C730" s="67" t="s">
        <v>3780</v>
      </c>
      <c r="D730">
        <f t="shared" si="11"/>
        <v>4934</v>
      </c>
    </row>
    <row r="731" spans="1:4">
      <c r="A731" s="302" t="s">
        <v>5190</v>
      </c>
      <c r="B731" s="402">
        <v>4185</v>
      </c>
      <c r="C731" s="67" t="s">
        <v>3781</v>
      </c>
      <c r="D731" t="e">
        <f t="shared" si="11"/>
        <v>#N/A</v>
      </c>
    </row>
    <row r="732" spans="1:4">
      <c r="A732" s="302" t="s">
        <v>5190</v>
      </c>
      <c r="B732" s="402">
        <v>4185</v>
      </c>
      <c r="C732" s="71" t="s">
        <v>3783</v>
      </c>
      <c r="D732" t="e">
        <f t="shared" si="11"/>
        <v>#N/A</v>
      </c>
    </row>
    <row r="733" spans="1:4" ht="27.6">
      <c r="A733" s="302" t="s">
        <v>5192</v>
      </c>
      <c r="B733" s="402">
        <v>4187</v>
      </c>
      <c r="C733" s="71" t="s">
        <v>3784</v>
      </c>
      <c r="D733" t="e">
        <f t="shared" si="11"/>
        <v>#N/A</v>
      </c>
    </row>
    <row r="734" spans="1:4" ht="27.6">
      <c r="A734" s="302" t="s">
        <v>5195</v>
      </c>
      <c r="B734" s="402">
        <v>4189</v>
      </c>
      <c r="C734" s="71" t="s">
        <v>3785</v>
      </c>
      <c r="D734" t="e">
        <f t="shared" si="11"/>
        <v>#N/A</v>
      </c>
    </row>
    <row r="735" spans="1:4" ht="27.6">
      <c r="A735" s="302" t="s">
        <v>5195</v>
      </c>
      <c r="B735" s="402">
        <v>4189</v>
      </c>
      <c r="C735" s="71" t="s">
        <v>3786</v>
      </c>
      <c r="D735" t="e">
        <f t="shared" si="11"/>
        <v>#N/A</v>
      </c>
    </row>
    <row r="736" spans="1:4" ht="27.6">
      <c r="A736" s="302" t="s">
        <v>5197</v>
      </c>
      <c r="B736" s="402">
        <v>4191</v>
      </c>
      <c r="C736" s="71" t="s">
        <v>3787</v>
      </c>
      <c r="D736" t="e">
        <f t="shared" si="11"/>
        <v>#N/A</v>
      </c>
    </row>
    <row r="737" spans="1:4" ht="27.6">
      <c r="A737" s="302" t="s">
        <v>5198</v>
      </c>
      <c r="B737" s="402">
        <v>4193</v>
      </c>
      <c r="C737" s="71" t="s">
        <v>3788</v>
      </c>
      <c r="D737" t="e">
        <f t="shared" si="11"/>
        <v>#N/A</v>
      </c>
    </row>
    <row r="738" spans="1:4" ht="27.6">
      <c r="A738" s="302" t="s">
        <v>5198</v>
      </c>
      <c r="B738" s="402">
        <v>4193</v>
      </c>
      <c r="C738" s="71" t="s">
        <v>3790</v>
      </c>
      <c r="D738" t="e">
        <f t="shared" si="11"/>
        <v>#N/A</v>
      </c>
    </row>
    <row r="739" spans="1:4" ht="27.6">
      <c r="A739" s="302" t="s">
        <v>5199</v>
      </c>
      <c r="B739" s="402">
        <v>4195</v>
      </c>
      <c r="C739" s="71" t="s">
        <v>1710</v>
      </c>
      <c r="D739" t="e">
        <f t="shared" si="11"/>
        <v>#N/A</v>
      </c>
    </row>
    <row r="740" spans="1:4">
      <c r="A740" s="302" t="s">
        <v>5200</v>
      </c>
      <c r="B740" s="402">
        <v>4196</v>
      </c>
      <c r="C740" s="71" t="s">
        <v>3793</v>
      </c>
      <c r="D740" t="e">
        <f t="shared" si="11"/>
        <v>#N/A</v>
      </c>
    </row>
    <row r="741" spans="1:4">
      <c r="A741" s="302" t="s">
        <v>5200</v>
      </c>
      <c r="B741" s="402">
        <v>4196</v>
      </c>
      <c r="C741" s="71" t="s">
        <v>3795</v>
      </c>
      <c r="D741" t="e">
        <f t="shared" si="11"/>
        <v>#N/A</v>
      </c>
    </row>
    <row r="742" spans="1:4" ht="27.6">
      <c r="A742" s="302" t="s">
        <v>5201</v>
      </c>
      <c r="B742" s="402">
        <v>4199</v>
      </c>
      <c r="C742" s="71" t="s">
        <v>3796</v>
      </c>
      <c r="D742" t="e">
        <f t="shared" si="11"/>
        <v>#N/A</v>
      </c>
    </row>
    <row r="743" spans="1:4" ht="27.6">
      <c r="A743" s="302" t="s">
        <v>5202</v>
      </c>
      <c r="B743" s="402">
        <v>4200</v>
      </c>
      <c r="C743" s="71" t="s">
        <v>3798</v>
      </c>
      <c r="D743" t="e">
        <f t="shared" si="11"/>
        <v>#N/A</v>
      </c>
    </row>
    <row r="744" spans="1:4" ht="27.6">
      <c r="A744" s="302" t="s">
        <v>5202</v>
      </c>
      <c r="B744" s="402">
        <v>4200</v>
      </c>
      <c r="C744" s="71" t="s">
        <v>3799</v>
      </c>
      <c r="D744" t="e">
        <f t="shared" si="11"/>
        <v>#N/A</v>
      </c>
    </row>
    <row r="745" spans="1:4" ht="27.6">
      <c r="A745" s="302" t="s">
        <v>5203</v>
      </c>
      <c r="B745" s="402">
        <v>4203</v>
      </c>
      <c r="C745" s="71" t="s">
        <v>3800</v>
      </c>
      <c r="D745" t="e">
        <f t="shared" si="11"/>
        <v>#N/A</v>
      </c>
    </row>
    <row r="746" spans="1:4" ht="27.6">
      <c r="A746" s="302" t="s">
        <v>5203</v>
      </c>
      <c r="B746" s="402">
        <v>4203</v>
      </c>
      <c r="C746" s="71" t="s">
        <v>3801</v>
      </c>
      <c r="D746" t="e">
        <f t="shared" si="11"/>
        <v>#N/A</v>
      </c>
    </row>
    <row r="747" spans="1:4" ht="27.6">
      <c r="A747" s="302" t="s">
        <v>5204</v>
      </c>
      <c r="B747" s="402">
        <v>4207</v>
      </c>
      <c r="C747" s="71" t="s">
        <v>3802</v>
      </c>
      <c r="D747" t="e">
        <f t="shared" si="11"/>
        <v>#N/A</v>
      </c>
    </row>
    <row r="748" spans="1:4" ht="27.6">
      <c r="A748" s="302" t="s">
        <v>5204</v>
      </c>
      <c r="B748" s="402">
        <v>4207</v>
      </c>
      <c r="C748" s="71" t="s">
        <v>3803</v>
      </c>
      <c r="D748" t="e">
        <f t="shared" si="11"/>
        <v>#N/A</v>
      </c>
    </row>
    <row r="749" spans="1:4">
      <c r="A749" s="302" t="s">
        <v>6899</v>
      </c>
      <c r="B749" s="402">
        <v>5565</v>
      </c>
      <c r="C749" s="71" t="s">
        <v>3805</v>
      </c>
      <c r="D749" t="e">
        <f t="shared" si="11"/>
        <v>#N/A</v>
      </c>
    </row>
    <row r="750" spans="1:4">
      <c r="A750" s="302" t="s">
        <v>6899</v>
      </c>
      <c r="B750" s="402">
        <v>5565</v>
      </c>
      <c r="C750" s="71" t="s">
        <v>3806</v>
      </c>
      <c r="D750" t="e">
        <f t="shared" si="11"/>
        <v>#N/A</v>
      </c>
    </row>
    <row r="751" spans="1:4" ht="27.6">
      <c r="A751" s="302" t="s">
        <v>5205</v>
      </c>
      <c r="B751" s="402">
        <v>4211</v>
      </c>
      <c r="C751" s="67" t="s">
        <v>3808</v>
      </c>
      <c r="D751" t="e">
        <f t="shared" si="11"/>
        <v>#N/A</v>
      </c>
    </row>
    <row r="752" spans="1:4" ht="27.6">
      <c r="A752" s="302" t="s">
        <v>5207</v>
      </c>
      <c r="B752" s="402">
        <v>4212</v>
      </c>
      <c r="C752" s="67" t="s">
        <v>3809</v>
      </c>
      <c r="D752" t="e">
        <f t="shared" si="11"/>
        <v>#N/A</v>
      </c>
    </row>
    <row r="753" spans="1:4" ht="27.6">
      <c r="A753" s="302" t="s">
        <v>5208</v>
      </c>
      <c r="B753" s="402">
        <v>4213</v>
      </c>
      <c r="C753" s="67" t="s">
        <v>3810</v>
      </c>
      <c r="D753" t="e">
        <f t="shared" si="11"/>
        <v>#N/A</v>
      </c>
    </row>
    <row r="754" spans="1:4" ht="27.6">
      <c r="A754" s="302" t="s">
        <v>5210</v>
      </c>
      <c r="B754" s="402">
        <v>4215</v>
      </c>
      <c r="C754" s="67" t="s">
        <v>3811</v>
      </c>
      <c r="D754" t="e">
        <f t="shared" si="11"/>
        <v>#N/A</v>
      </c>
    </row>
    <row r="755" spans="1:4" ht="27.6">
      <c r="A755" s="302" t="s">
        <v>5210</v>
      </c>
      <c r="B755" s="402">
        <v>4215</v>
      </c>
      <c r="C755" s="71" t="s">
        <v>1730</v>
      </c>
      <c r="D755" t="e">
        <f t="shared" si="11"/>
        <v>#N/A</v>
      </c>
    </row>
    <row r="756" spans="1:4">
      <c r="A756" s="302" t="s">
        <v>5211</v>
      </c>
      <c r="B756" s="402">
        <v>4216</v>
      </c>
      <c r="C756" s="71" t="s">
        <v>1731</v>
      </c>
      <c r="D756" t="e">
        <f t="shared" si="11"/>
        <v>#N/A</v>
      </c>
    </row>
    <row r="757" spans="1:4" ht="27.6">
      <c r="A757" s="302" t="s">
        <v>5212</v>
      </c>
      <c r="B757" s="402">
        <v>4217</v>
      </c>
      <c r="C757" s="71" t="s">
        <v>3812</v>
      </c>
      <c r="D757" t="e">
        <f t="shared" si="11"/>
        <v>#N/A</v>
      </c>
    </row>
    <row r="758" spans="1:4" ht="27.6">
      <c r="A758" s="302" t="s">
        <v>5212</v>
      </c>
      <c r="B758" s="402">
        <v>4217</v>
      </c>
      <c r="C758" s="71" t="s">
        <v>3813</v>
      </c>
      <c r="D758" t="e">
        <f t="shared" si="11"/>
        <v>#N/A</v>
      </c>
    </row>
    <row r="759" spans="1:4">
      <c r="A759" s="302" t="s">
        <v>5213</v>
      </c>
      <c r="B759" s="402">
        <v>4265</v>
      </c>
      <c r="C759" s="67" t="s">
        <v>3814</v>
      </c>
      <c r="D759" t="e">
        <f t="shared" si="11"/>
        <v>#N/A</v>
      </c>
    </row>
    <row r="760" spans="1:4" ht="27.6">
      <c r="A760" s="302" t="s">
        <v>5214</v>
      </c>
      <c r="B760" s="402">
        <v>4266</v>
      </c>
      <c r="C760" s="67" t="s">
        <v>3815</v>
      </c>
      <c r="D760" t="e">
        <f t="shared" si="11"/>
        <v>#N/A</v>
      </c>
    </row>
    <row r="761" spans="1:4" ht="27.6">
      <c r="A761" s="302" t="s">
        <v>5215</v>
      </c>
      <c r="B761" s="402">
        <v>4267</v>
      </c>
      <c r="C761" s="67" t="s">
        <v>3816</v>
      </c>
      <c r="D761" t="e">
        <f t="shared" si="11"/>
        <v>#N/A</v>
      </c>
    </row>
    <row r="762" spans="1:4" ht="27.6">
      <c r="A762" s="302" t="s">
        <v>5216</v>
      </c>
      <c r="B762" s="402">
        <v>4268</v>
      </c>
      <c r="C762" s="67" t="s">
        <v>3817</v>
      </c>
      <c r="D762" t="e">
        <f t="shared" si="11"/>
        <v>#N/A</v>
      </c>
    </row>
    <row r="763" spans="1:4" ht="27.6">
      <c r="A763" s="302" t="s">
        <v>5217</v>
      </c>
      <c r="B763" s="402">
        <v>4269</v>
      </c>
      <c r="C763" s="71" t="s">
        <v>3818</v>
      </c>
      <c r="D763" t="e">
        <f t="shared" si="11"/>
        <v>#N/A</v>
      </c>
    </row>
    <row r="764" spans="1:4" ht="27.6">
      <c r="A764" s="302" t="s">
        <v>5217</v>
      </c>
      <c r="B764" s="402">
        <v>4269</v>
      </c>
      <c r="C764" s="67" t="s">
        <v>3819</v>
      </c>
      <c r="D764" t="e">
        <f t="shared" si="11"/>
        <v>#N/A</v>
      </c>
    </row>
    <row r="765" spans="1:4" ht="27.6">
      <c r="A765" s="302" t="s">
        <v>5218</v>
      </c>
      <c r="B765" s="402">
        <v>4270</v>
      </c>
      <c r="C765" s="67" t="s">
        <v>3820</v>
      </c>
      <c r="D765" t="e">
        <f t="shared" si="11"/>
        <v>#N/A</v>
      </c>
    </row>
    <row r="766" spans="1:4" ht="27.6">
      <c r="A766" s="302" t="s">
        <v>5219</v>
      </c>
      <c r="B766" s="402">
        <v>4271</v>
      </c>
      <c r="C766" s="67" t="s">
        <v>3821</v>
      </c>
      <c r="D766" t="e">
        <f t="shared" si="11"/>
        <v>#N/A</v>
      </c>
    </row>
    <row r="767" spans="1:4" ht="27.6">
      <c r="A767" s="302" t="s">
        <v>5220</v>
      </c>
      <c r="B767" s="402">
        <v>4272</v>
      </c>
      <c r="C767" s="67" t="s">
        <v>3822</v>
      </c>
      <c r="D767" t="e">
        <f t="shared" si="11"/>
        <v>#N/A</v>
      </c>
    </row>
    <row r="768" spans="1:4" ht="27.6">
      <c r="A768" s="302" t="s">
        <v>5221</v>
      </c>
      <c r="B768" s="402">
        <v>4273</v>
      </c>
      <c r="C768" s="67" t="s">
        <v>3823</v>
      </c>
      <c r="D768" t="e">
        <f t="shared" si="11"/>
        <v>#N/A</v>
      </c>
    </row>
    <row r="769" spans="1:4" ht="27.6">
      <c r="A769" s="302" t="s">
        <v>5222</v>
      </c>
      <c r="B769" s="402">
        <v>4274</v>
      </c>
      <c r="C769" s="67" t="s">
        <v>3824</v>
      </c>
      <c r="D769" t="e">
        <f t="shared" si="11"/>
        <v>#N/A</v>
      </c>
    </row>
    <row r="770" spans="1:4" ht="27.6">
      <c r="A770" s="302" t="s">
        <v>5223</v>
      </c>
      <c r="B770" s="402">
        <v>4276</v>
      </c>
      <c r="C770" s="67" t="s">
        <v>3825</v>
      </c>
      <c r="D770" t="e">
        <f t="shared" si="11"/>
        <v>#N/A</v>
      </c>
    </row>
    <row r="771" spans="1:4" ht="27.6">
      <c r="A771" s="302" t="s">
        <v>5223</v>
      </c>
      <c r="B771" s="402">
        <v>4276</v>
      </c>
      <c r="C771" s="67" t="s">
        <v>3826</v>
      </c>
      <c r="D771" t="e">
        <f t="shared" ref="D771:D834" si="12">VLOOKUP(C771,$A$2:$B$2552,2,FALSE)</f>
        <v>#N/A</v>
      </c>
    </row>
    <row r="772" spans="1:4">
      <c r="A772" s="302" t="s">
        <v>6900</v>
      </c>
      <c r="B772" s="402">
        <v>4280</v>
      </c>
      <c r="C772" s="71" t="s">
        <v>3827</v>
      </c>
      <c r="D772" t="e">
        <f t="shared" si="12"/>
        <v>#N/A</v>
      </c>
    </row>
    <row r="773" spans="1:4">
      <c r="A773" s="302" t="s">
        <v>6901</v>
      </c>
      <c r="B773" s="402">
        <v>4282</v>
      </c>
      <c r="C773" s="67" t="s">
        <v>3828</v>
      </c>
      <c r="D773" t="e">
        <f t="shared" si="12"/>
        <v>#N/A</v>
      </c>
    </row>
    <row r="774" spans="1:4">
      <c r="A774" s="302" t="s">
        <v>6902</v>
      </c>
      <c r="B774" s="402">
        <v>4287</v>
      </c>
      <c r="C774" s="67" t="s">
        <v>3829</v>
      </c>
      <c r="D774" t="e">
        <f t="shared" si="12"/>
        <v>#N/A</v>
      </c>
    </row>
    <row r="775" spans="1:4" ht="27.6">
      <c r="A775" s="302" t="s">
        <v>5226</v>
      </c>
      <c r="B775" s="402">
        <v>4306</v>
      </c>
      <c r="C775" s="67" t="s">
        <v>3830</v>
      </c>
      <c r="D775" t="e">
        <f t="shared" si="12"/>
        <v>#N/A</v>
      </c>
    </row>
    <row r="776" spans="1:4" ht="27.6">
      <c r="A776" s="302" t="s">
        <v>5226</v>
      </c>
      <c r="B776" s="402">
        <v>4306</v>
      </c>
      <c r="C776" s="67" t="s">
        <v>3831</v>
      </c>
      <c r="D776" t="e">
        <f t="shared" si="12"/>
        <v>#N/A</v>
      </c>
    </row>
    <row r="777" spans="1:4" ht="27.6">
      <c r="A777" s="302" t="s">
        <v>5227</v>
      </c>
      <c r="B777" s="402">
        <v>4308</v>
      </c>
      <c r="C777" s="67" t="s">
        <v>3832</v>
      </c>
      <c r="D777" t="e">
        <f t="shared" si="12"/>
        <v>#N/A</v>
      </c>
    </row>
    <row r="778" spans="1:4" ht="27.6">
      <c r="A778" s="302" t="s">
        <v>5228</v>
      </c>
      <c r="B778" s="402">
        <v>4310</v>
      </c>
      <c r="C778" s="67" t="s">
        <v>3833</v>
      </c>
      <c r="D778" t="e">
        <f t="shared" si="12"/>
        <v>#N/A</v>
      </c>
    </row>
    <row r="779" spans="1:4" ht="27.6">
      <c r="A779" s="302" t="s">
        <v>5228</v>
      </c>
      <c r="B779" s="402">
        <v>4310</v>
      </c>
      <c r="C779" s="67" t="s">
        <v>3834</v>
      </c>
      <c r="D779" t="e">
        <f t="shared" si="12"/>
        <v>#N/A</v>
      </c>
    </row>
    <row r="780" spans="1:4" ht="27.6">
      <c r="A780" s="302" t="s">
        <v>5229</v>
      </c>
      <c r="B780" s="402">
        <v>4312</v>
      </c>
      <c r="C780" s="67" t="s">
        <v>3835</v>
      </c>
      <c r="D780" t="e">
        <f t="shared" si="12"/>
        <v>#N/A</v>
      </c>
    </row>
    <row r="781" spans="1:4" ht="27.6">
      <c r="A781" s="302" t="s">
        <v>5230</v>
      </c>
      <c r="B781" s="402">
        <v>4313</v>
      </c>
      <c r="C781" s="71" t="s">
        <v>3836</v>
      </c>
      <c r="D781" t="e">
        <f t="shared" si="12"/>
        <v>#N/A</v>
      </c>
    </row>
    <row r="782" spans="1:4" ht="27.6">
      <c r="A782" s="302" t="s">
        <v>5231</v>
      </c>
      <c r="B782" s="402">
        <v>4315</v>
      </c>
      <c r="C782" s="67" t="s">
        <v>3837</v>
      </c>
      <c r="D782" t="e">
        <f t="shared" si="12"/>
        <v>#N/A</v>
      </c>
    </row>
    <row r="783" spans="1:4" ht="27.6">
      <c r="A783" s="302" t="s">
        <v>5232</v>
      </c>
      <c r="B783" s="402">
        <v>4316</v>
      </c>
      <c r="C783" s="67" t="s">
        <v>3838</v>
      </c>
      <c r="D783" t="e">
        <f t="shared" si="12"/>
        <v>#N/A</v>
      </c>
    </row>
    <row r="784" spans="1:4" ht="27.6">
      <c r="A784" s="302" t="s">
        <v>5233</v>
      </c>
      <c r="B784" s="402">
        <v>4319</v>
      </c>
      <c r="C784" s="67" t="s">
        <v>3839</v>
      </c>
      <c r="D784" t="e">
        <f t="shared" si="12"/>
        <v>#N/A</v>
      </c>
    </row>
    <row r="785" spans="1:4" ht="27.6">
      <c r="A785" s="302" t="s">
        <v>5234</v>
      </c>
      <c r="B785" s="402">
        <v>4320</v>
      </c>
      <c r="C785" s="67" t="s">
        <v>3840</v>
      </c>
      <c r="D785" t="e">
        <f t="shared" si="12"/>
        <v>#N/A</v>
      </c>
    </row>
    <row r="786" spans="1:4" ht="27.6">
      <c r="A786" s="302" t="s">
        <v>5234</v>
      </c>
      <c r="B786" s="402">
        <v>4320</v>
      </c>
      <c r="C786" s="71" t="s">
        <v>3841</v>
      </c>
      <c r="D786" t="e">
        <f t="shared" si="12"/>
        <v>#N/A</v>
      </c>
    </row>
    <row r="787" spans="1:4">
      <c r="A787" s="302" t="s">
        <v>6903</v>
      </c>
      <c r="B787" s="402">
        <v>4323</v>
      </c>
      <c r="C787" s="71" t="s">
        <v>3842</v>
      </c>
      <c r="D787" t="e">
        <f t="shared" si="12"/>
        <v>#N/A</v>
      </c>
    </row>
    <row r="788" spans="1:4">
      <c r="A788" s="302" t="s">
        <v>6904</v>
      </c>
      <c r="B788" s="402">
        <v>4324</v>
      </c>
      <c r="C788" s="71" t="s">
        <v>3843</v>
      </c>
      <c r="D788" t="e">
        <f t="shared" si="12"/>
        <v>#N/A</v>
      </c>
    </row>
    <row r="789" spans="1:4">
      <c r="A789" s="302" t="s">
        <v>6905</v>
      </c>
      <c r="B789" s="402">
        <v>4325</v>
      </c>
      <c r="C789" s="71" t="s">
        <v>3844</v>
      </c>
      <c r="D789" t="e">
        <f t="shared" si="12"/>
        <v>#N/A</v>
      </c>
    </row>
    <row r="790" spans="1:4" ht="27.6">
      <c r="A790" s="302" t="s">
        <v>6830</v>
      </c>
      <c r="B790" s="402">
        <v>5555</v>
      </c>
      <c r="C790" s="71" t="s">
        <v>3845</v>
      </c>
      <c r="D790" t="e">
        <f t="shared" si="12"/>
        <v>#N/A</v>
      </c>
    </row>
    <row r="791" spans="1:4">
      <c r="A791" s="302" t="s">
        <v>5238</v>
      </c>
      <c r="B791" s="402">
        <v>4338</v>
      </c>
      <c r="C791" s="67" t="s">
        <v>3846</v>
      </c>
      <c r="D791" t="e">
        <f t="shared" si="12"/>
        <v>#N/A</v>
      </c>
    </row>
    <row r="792" spans="1:4">
      <c r="A792" s="302" t="s">
        <v>5238</v>
      </c>
      <c r="B792" s="402">
        <v>4338</v>
      </c>
      <c r="C792" s="67" t="s">
        <v>3847</v>
      </c>
      <c r="D792" t="e">
        <f t="shared" si="12"/>
        <v>#N/A</v>
      </c>
    </row>
    <row r="793" spans="1:4">
      <c r="A793" s="302" t="s">
        <v>4807</v>
      </c>
      <c r="B793" s="402">
        <v>4340</v>
      </c>
      <c r="C793" s="67" t="s">
        <v>3848</v>
      </c>
      <c r="D793" t="e">
        <f t="shared" si="12"/>
        <v>#N/A</v>
      </c>
    </row>
    <row r="794" spans="1:4">
      <c r="A794" s="302" t="s">
        <v>4808</v>
      </c>
      <c r="B794" s="402">
        <v>4341</v>
      </c>
      <c r="C794" s="67" t="s">
        <v>3849</v>
      </c>
      <c r="D794" t="e">
        <f t="shared" si="12"/>
        <v>#N/A</v>
      </c>
    </row>
    <row r="795" spans="1:4">
      <c r="A795" s="302" t="s">
        <v>4809</v>
      </c>
      <c r="B795" s="402">
        <v>4342</v>
      </c>
      <c r="C795" s="71" t="s">
        <v>3850</v>
      </c>
      <c r="D795">
        <f t="shared" si="12"/>
        <v>5362</v>
      </c>
    </row>
    <row r="796" spans="1:4" ht="27.6">
      <c r="A796" s="302" t="s">
        <v>5240</v>
      </c>
      <c r="B796" s="402">
        <v>4352</v>
      </c>
      <c r="C796" s="71" t="s">
        <v>3851</v>
      </c>
      <c r="D796">
        <f t="shared" si="12"/>
        <v>5363</v>
      </c>
    </row>
    <row r="797" spans="1:4" ht="27.6">
      <c r="A797" s="302" t="s">
        <v>5240</v>
      </c>
      <c r="B797" s="402">
        <v>4352</v>
      </c>
      <c r="C797" s="71" t="s">
        <v>3852</v>
      </c>
      <c r="D797">
        <f t="shared" si="12"/>
        <v>5364</v>
      </c>
    </row>
    <row r="798" spans="1:4" ht="27.6">
      <c r="A798" s="302" t="s">
        <v>5242</v>
      </c>
      <c r="B798" s="402">
        <v>4353</v>
      </c>
      <c r="C798" s="197" t="s">
        <v>3853</v>
      </c>
      <c r="D798" t="e">
        <f t="shared" si="12"/>
        <v>#N/A</v>
      </c>
    </row>
    <row r="799" spans="1:4" ht="27.6">
      <c r="A799" s="302" t="s">
        <v>5242</v>
      </c>
      <c r="B799" s="402">
        <v>4353</v>
      </c>
      <c r="C799" s="197" t="s">
        <v>3854</v>
      </c>
      <c r="D799" t="e">
        <f t="shared" si="12"/>
        <v>#N/A</v>
      </c>
    </row>
    <row r="800" spans="1:4" ht="27.6">
      <c r="A800" s="302" t="s">
        <v>5243</v>
      </c>
      <c r="B800" s="402">
        <v>4354</v>
      </c>
      <c r="C800" s="71" t="s">
        <v>3856</v>
      </c>
      <c r="D800">
        <f t="shared" si="12"/>
        <v>5046</v>
      </c>
    </row>
    <row r="801" spans="1:4" ht="27.6">
      <c r="A801" s="302" t="s">
        <v>5243</v>
      </c>
      <c r="B801" s="402">
        <v>4354</v>
      </c>
      <c r="C801" s="183" t="s">
        <v>3857</v>
      </c>
      <c r="D801">
        <f t="shared" si="12"/>
        <v>5047</v>
      </c>
    </row>
    <row r="802" spans="1:4" ht="27.6">
      <c r="A802" s="302" t="s">
        <v>5245</v>
      </c>
      <c r="B802" s="402">
        <v>4355</v>
      </c>
      <c r="C802" s="71" t="s">
        <v>3858</v>
      </c>
      <c r="D802">
        <f t="shared" si="12"/>
        <v>5048</v>
      </c>
    </row>
    <row r="803" spans="1:4" ht="27.6">
      <c r="A803" s="302" t="s">
        <v>5247</v>
      </c>
      <c r="B803" s="402">
        <v>4356</v>
      </c>
      <c r="C803" s="71" t="s">
        <v>3859</v>
      </c>
      <c r="D803">
        <f t="shared" si="12"/>
        <v>5049</v>
      </c>
    </row>
    <row r="804" spans="1:4" ht="27.6">
      <c r="A804" s="302" t="s">
        <v>5248</v>
      </c>
      <c r="B804" s="402">
        <v>4357</v>
      </c>
      <c r="C804" s="71" t="s">
        <v>3860</v>
      </c>
      <c r="D804">
        <f t="shared" si="12"/>
        <v>5050</v>
      </c>
    </row>
    <row r="805" spans="1:4">
      <c r="A805" s="302" t="s">
        <v>4296</v>
      </c>
      <c r="B805" s="402">
        <v>4358</v>
      </c>
      <c r="C805" s="71" t="s">
        <v>3861</v>
      </c>
      <c r="D805">
        <f t="shared" si="12"/>
        <v>5051</v>
      </c>
    </row>
    <row r="806" spans="1:4">
      <c r="A806" s="302" t="s">
        <v>4296</v>
      </c>
      <c r="B806" s="402">
        <v>4358</v>
      </c>
      <c r="C806" s="65" t="s">
        <v>1785</v>
      </c>
      <c r="D806" t="e">
        <f t="shared" si="12"/>
        <v>#N/A</v>
      </c>
    </row>
    <row r="807" spans="1:4">
      <c r="A807" s="302" t="s">
        <v>5250</v>
      </c>
      <c r="B807" s="402">
        <v>4383</v>
      </c>
      <c r="C807" s="65" t="s">
        <v>1787</v>
      </c>
      <c r="D807" t="e">
        <f t="shared" si="12"/>
        <v>#N/A</v>
      </c>
    </row>
    <row r="808" spans="1:4">
      <c r="A808" s="302" t="s">
        <v>5251</v>
      </c>
      <c r="B808" s="402">
        <v>4384</v>
      </c>
      <c r="C808" s="194" t="s">
        <v>3863</v>
      </c>
      <c r="D808">
        <f t="shared" si="12"/>
        <v>4854</v>
      </c>
    </row>
    <row r="809" spans="1:4">
      <c r="A809" s="302" t="s">
        <v>5252</v>
      </c>
      <c r="B809" s="402">
        <v>4385</v>
      </c>
      <c r="C809" s="194" t="s">
        <v>3864</v>
      </c>
      <c r="D809">
        <f t="shared" si="12"/>
        <v>4855</v>
      </c>
    </row>
    <row r="810" spans="1:4">
      <c r="A810" s="302" t="s">
        <v>5253</v>
      </c>
      <c r="B810" s="402">
        <v>4390</v>
      </c>
      <c r="C810" s="65" t="s">
        <v>3865</v>
      </c>
      <c r="D810" t="e">
        <f t="shared" si="12"/>
        <v>#N/A</v>
      </c>
    </row>
    <row r="811" spans="1:4">
      <c r="A811" s="302" t="s">
        <v>5254</v>
      </c>
      <c r="B811" s="402">
        <v>4392</v>
      </c>
      <c r="C811" s="65" t="s">
        <v>3866</v>
      </c>
      <c r="D811" t="e">
        <f t="shared" si="12"/>
        <v>#N/A</v>
      </c>
    </row>
    <row r="812" spans="1:4">
      <c r="A812" s="302" t="s">
        <v>5255</v>
      </c>
      <c r="B812" s="402">
        <v>4393</v>
      </c>
      <c r="C812" s="65" t="s">
        <v>3868</v>
      </c>
      <c r="D812" t="e">
        <f t="shared" si="12"/>
        <v>#N/A</v>
      </c>
    </row>
    <row r="813" spans="1:4">
      <c r="A813" s="302" t="s">
        <v>5256</v>
      </c>
      <c r="B813" s="402">
        <v>4395</v>
      </c>
      <c r="C813" s="194" t="s">
        <v>3869</v>
      </c>
      <c r="D813">
        <f t="shared" si="12"/>
        <v>5331</v>
      </c>
    </row>
    <row r="814" spans="1:4">
      <c r="A814" s="302" t="s">
        <v>4297</v>
      </c>
      <c r="B814" s="402">
        <v>4397</v>
      </c>
      <c r="C814" s="194" t="s">
        <v>3872</v>
      </c>
      <c r="D814">
        <f t="shared" si="12"/>
        <v>5336</v>
      </c>
    </row>
    <row r="815" spans="1:4">
      <c r="A815" s="302" t="s">
        <v>4297</v>
      </c>
      <c r="B815" s="402">
        <v>4397</v>
      </c>
      <c r="C815" s="65" t="s">
        <v>3873</v>
      </c>
      <c r="D815">
        <f t="shared" si="12"/>
        <v>4956</v>
      </c>
    </row>
    <row r="816" spans="1:4">
      <c r="A816" s="302" t="s">
        <v>5257</v>
      </c>
      <c r="B816" s="402">
        <v>4399</v>
      </c>
      <c r="C816" s="65" t="s">
        <v>3874</v>
      </c>
      <c r="D816" t="e">
        <f t="shared" si="12"/>
        <v>#N/A</v>
      </c>
    </row>
    <row r="817" spans="1:4">
      <c r="A817" s="302" t="s">
        <v>5258</v>
      </c>
      <c r="B817" s="402">
        <v>4401</v>
      </c>
      <c r="C817" s="65" t="s">
        <v>3875</v>
      </c>
      <c r="D817">
        <f t="shared" si="12"/>
        <v>4279</v>
      </c>
    </row>
    <row r="818" spans="1:4">
      <c r="A818" s="302" t="s">
        <v>5259</v>
      </c>
      <c r="B818" s="402">
        <v>4404</v>
      </c>
      <c r="C818" s="65" t="s">
        <v>3876</v>
      </c>
      <c r="D818">
        <f t="shared" si="12"/>
        <v>4987</v>
      </c>
    </row>
    <row r="819" spans="1:4">
      <c r="A819" s="302" t="s">
        <v>5260</v>
      </c>
      <c r="B819" s="402">
        <v>4405</v>
      </c>
      <c r="C819" s="194" t="s">
        <v>3877</v>
      </c>
      <c r="D819">
        <f t="shared" si="12"/>
        <v>4935</v>
      </c>
    </row>
    <row r="820" spans="1:4">
      <c r="A820" s="302" t="s">
        <v>5262</v>
      </c>
      <c r="B820" s="402">
        <v>4406</v>
      </c>
      <c r="C820" s="65" t="s">
        <v>3878</v>
      </c>
      <c r="D820" t="e">
        <f t="shared" si="12"/>
        <v>#N/A</v>
      </c>
    </row>
    <row r="821" spans="1:4">
      <c r="A821" s="302" t="s">
        <v>5263</v>
      </c>
      <c r="B821" s="402">
        <v>4407</v>
      </c>
      <c r="C821" s="65" t="s">
        <v>3879</v>
      </c>
      <c r="D821" t="e">
        <f t="shared" si="12"/>
        <v>#N/A</v>
      </c>
    </row>
    <row r="822" spans="1:4">
      <c r="A822" s="302" t="s">
        <v>5264</v>
      </c>
      <c r="B822" s="402">
        <v>4408</v>
      </c>
      <c r="C822" s="65" t="s">
        <v>3882</v>
      </c>
      <c r="D822">
        <f t="shared" si="12"/>
        <v>4183</v>
      </c>
    </row>
    <row r="823" spans="1:4" ht="27.6">
      <c r="A823" s="302" t="s">
        <v>5339</v>
      </c>
      <c r="B823" s="402">
        <v>4515</v>
      </c>
      <c r="C823" s="65" t="s">
        <v>3884</v>
      </c>
      <c r="D823" t="e">
        <f t="shared" si="12"/>
        <v>#N/A</v>
      </c>
    </row>
    <row r="824" spans="1:4" ht="27.6">
      <c r="A824" s="302" t="s">
        <v>5339</v>
      </c>
      <c r="B824" s="402">
        <v>4515</v>
      </c>
      <c r="C824" s="65" t="s">
        <v>3885</v>
      </c>
      <c r="D824">
        <f t="shared" si="12"/>
        <v>4202</v>
      </c>
    </row>
    <row r="825" spans="1:4" ht="27.6">
      <c r="A825" s="302" t="s">
        <v>5340</v>
      </c>
      <c r="B825" s="402">
        <v>4516</v>
      </c>
      <c r="C825" s="65" t="s">
        <v>3886</v>
      </c>
      <c r="D825">
        <f t="shared" si="12"/>
        <v>4204</v>
      </c>
    </row>
    <row r="826" spans="1:4" ht="41.45">
      <c r="A826" s="302" t="s">
        <v>5341</v>
      </c>
      <c r="B826" s="402">
        <v>4517</v>
      </c>
      <c r="C826" s="65" t="s">
        <v>3887</v>
      </c>
      <c r="D826">
        <f t="shared" si="12"/>
        <v>4205</v>
      </c>
    </row>
    <row r="827" spans="1:4" ht="27.6">
      <c r="A827" s="302" t="s">
        <v>6906</v>
      </c>
      <c r="B827" s="402">
        <v>4518</v>
      </c>
      <c r="C827" s="65" t="s">
        <v>3888</v>
      </c>
      <c r="D827">
        <f t="shared" si="12"/>
        <v>4206</v>
      </c>
    </row>
    <row r="828" spans="1:4">
      <c r="A828" s="302" t="s">
        <v>5343</v>
      </c>
      <c r="B828" s="402">
        <v>4519</v>
      </c>
      <c r="C828" s="65" t="s">
        <v>3889</v>
      </c>
      <c r="D828">
        <f t="shared" si="12"/>
        <v>4209</v>
      </c>
    </row>
    <row r="829" spans="1:4">
      <c r="A829" s="302" t="s">
        <v>5343</v>
      </c>
      <c r="B829" s="402">
        <v>4519</v>
      </c>
      <c r="C829" s="65" t="s">
        <v>3890</v>
      </c>
      <c r="D829">
        <f t="shared" si="12"/>
        <v>4277</v>
      </c>
    </row>
    <row r="830" spans="1:4" ht="27.6">
      <c r="A830" s="302" t="s">
        <v>5344</v>
      </c>
      <c r="B830" s="402">
        <v>4520</v>
      </c>
      <c r="C830" s="65" t="s">
        <v>3891</v>
      </c>
      <c r="D830">
        <f t="shared" si="12"/>
        <v>5496</v>
      </c>
    </row>
    <row r="831" spans="1:4" ht="27.6">
      <c r="A831" s="302" t="s">
        <v>5344</v>
      </c>
      <c r="B831" s="402">
        <v>4520</v>
      </c>
      <c r="C831" s="65" t="s">
        <v>3893</v>
      </c>
      <c r="D831" t="e">
        <f t="shared" si="12"/>
        <v>#N/A</v>
      </c>
    </row>
    <row r="832" spans="1:4" ht="27.6">
      <c r="A832" s="302" t="s">
        <v>5346</v>
      </c>
      <c r="B832" s="402">
        <v>4528</v>
      </c>
      <c r="C832" s="194" t="s">
        <v>3894</v>
      </c>
      <c r="D832">
        <f t="shared" si="12"/>
        <v>5334</v>
      </c>
    </row>
    <row r="833" spans="1:4" ht="27.6">
      <c r="A833" s="302" t="s">
        <v>5347</v>
      </c>
      <c r="B833" s="402">
        <v>4529</v>
      </c>
      <c r="C833" s="65" t="s">
        <v>3895</v>
      </c>
      <c r="D833" t="e">
        <f t="shared" si="12"/>
        <v>#N/A</v>
      </c>
    </row>
    <row r="834" spans="1:4" ht="41.45">
      <c r="A834" s="302" t="s">
        <v>5348</v>
      </c>
      <c r="B834" s="402">
        <v>4530</v>
      </c>
      <c r="C834" s="65" t="s">
        <v>3896</v>
      </c>
      <c r="D834" t="e">
        <f t="shared" si="12"/>
        <v>#N/A</v>
      </c>
    </row>
    <row r="835" spans="1:4" ht="27.6">
      <c r="A835" s="302" t="s">
        <v>5349</v>
      </c>
      <c r="B835" s="402">
        <v>4531</v>
      </c>
      <c r="C835" s="65" t="s">
        <v>3897</v>
      </c>
      <c r="D835" t="e">
        <f t="shared" ref="D835:D898" si="13">VLOOKUP(C835,$A$2:$B$2552,2,FALSE)</f>
        <v>#N/A</v>
      </c>
    </row>
    <row r="836" spans="1:4">
      <c r="A836" s="302" t="s">
        <v>6907</v>
      </c>
      <c r="B836" s="402">
        <v>5569</v>
      </c>
      <c r="C836" s="65" t="s">
        <v>3898</v>
      </c>
      <c r="D836" t="e">
        <f t="shared" si="13"/>
        <v>#N/A</v>
      </c>
    </row>
    <row r="837" spans="1:4">
      <c r="A837" s="302" t="s">
        <v>5350</v>
      </c>
      <c r="B837" s="402">
        <v>4540</v>
      </c>
      <c r="C837" s="65" t="s">
        <v>3899</v>
      </c>
      <c r="D837" t="e">
        <f t="shared" si="13"/>
        <v>#N/A</v>
      </c>
    </row>
    <row r="838" spans="1:4">
      <c r="A838" s="302" t="s">
        <v>5350</v>
      </c>
      <c r="B838" s="402">
        <v>4540</v>
      </c>
      <c r="C838" s="65" t="s">
        <v>3900</v>
      </c>
      <c r="D838" t="e">
        <f t="shared" si="13"/>
        <v>#N/A</v>
      </c>
    </row>
    <row r="839" spans="1:4" ht="27.6">
      <c r="A839" s="302" t="s">
        <v>5351</v>
      </c>
      <c r="B839" s="402">
        <v>4544</v>
      </c>
      <c r="C839" s="65" t="s">
        <v>3901</v>
      </c>
      <c r="D839" t="e">
        <f t="shared" si="13"/>
        <v>#N/A</v>
      </c>
    </row>
    <row r="840" spans="1:4" ht="27.6">
      <c r="A840" s="302" t="s">
        <v>5351</v>
      </c>
      <c r="B840" s="402">
        <v>4544</v>
      </c>
      <c r="C840" s="65" t="s">
        <v>3902</v>
      </c>
      <c r="D840" t="e">
        <f t="shared" si="13"/>
        <v>#N/A</v>
      </c>
    </row>
    <row r="841" spans="1:4" ht="27.6">
      <c r="A841" s="302" t="s">
        <v>5352</v>
      </c>
      <c r="B841" s="402">
        <v>4546</v>
      </c>
      <c r="C841" s="65" t="s">
        <v>3903</v>
      </c>
      <c r="D841" t="e">
        <f t="shared" si="13"/>
        <v>#N/A</v>
      </c>
    </row>
    <row r="842" spans="1:4" ht="27.6">
      <c r="A842" s="302" t="s">
        <v>5352</v>
      </c>
      <c r="B842" s="402">
        <v>4546</v>
      </c>
      <c r="C842" s="65" t="s">
        <v>3904</v>
      </c>
      <c r="D842" t="e">
        <f t="shared" si="13"/>
        <v>#N/A</v>
      </c>
    </row>
    <row r="843" spans="1:4" ht="27.6">
      <c r="A843" s="302" t="s">
        <v>5353</v>
      </c>
      <c r="B843" s="402">
        <v>4547</v>
      </c>
      <c r="C843" s="65" t="s">
        <v>3905</v>
      </c>
      <c r="D843" t="e">
        <f t="shared" si="13"/>
        <v>#N/A</v>
      </c>
    </row>
    <row r="844" spans="1:4" ht="27.6">
      <c r="A844" s="302" t="s">
        <v>5353</v>
      </c>
      <c r="B844" s="402">
        <v>4547</v>
      </c>
      <c r="C844" s="65" t="s">
        <v>3906</v>
      </c>
      <c r="D844" t="e">
        <f t="shared" si="13"/>
        <v>#N/A</v>
      </c>
    </row>
    <row r="845" spans="1:4" ht="27.6">
      <c r="A845" s="302" t="s">
        <v>5354</v>
      </c>
      <c r="B845" s="402">
        <v>4549</v>
      </c>
      <c r="C845" s="65" t="s">
        <v>3907</v>
      </c>
      <c r="D845" t="e">
        <f t="shared" si="13"/>
        <v>#N/A</v>
      </c>
    </row>
    <row r="846" spans="1:4" ht="27.6">
      <c r="A846" s="302" t="s">
        <v>5355</v>
      </c>
      <c r="B846" s="402">
        <v>4550</v>
      </c>
      <c r="C846" s="65" t="s">
        <v>3908</v>
      </c>
      <c r="D846" t="e">
        <f t="shared" si="13"/>
        <v>#N/A</v>
      </c>
    </row>
    <row r="847" spans="1:4" ht="27.6">
      <c r="A847" s="302" t="s">
        <v>5356</v>
      </c>
      <c r="B847" s="402">
        <v>4551</v>
      </c>
      <c r="C847" s="65" t="s">
        <v>3909</v>
      </c>
      <c r="D847" t="e">
        <f t="shared" si="13"/>
        <v>#N/A</v>
      </c>
    </row>
    <row r="848" spans="1:4" ht="41.45">
      <c r="A848" s="302" t="s">
        <v>5357</v>
      </c>
      <c r="B848" s="402">
        <v>4553</v>
      </c>
      <c r="C848" s="65" t="s">
        <v>3910</v>
      </c>
      <c r="D848" t="e">
        <f t="shared" si="13"/>
        <v>#N/A</v>
      </c>
    </row>
    <row r="849" spans="1:4" ht="27.6">
      <c r="A849" s="302" t="s">
        <v>5358</v>
      </c>
      <c r="B849" s="402">
        <v>4555</v>
      </c>
      <c r="C849" s="65" t="s">
        <v>3911</v>
      </c>
      <c r="D849" t="e">
        <f t="shared" si="13"/>
        <v>#N/A</v>
      </c>
    </row>
    <row r="850" spans="1:4" ht="27.6">
      <c r="A850" s="302" t="s">
        <v>5358</v>
      </c>
      <c r="B850" s="402">
        <v>4555</v>
      </c>
      <c r="C850" s="65" t="s">
        <v>3912</v>
      </c>
      <c r="D850" t="e">
        <f t="shared" si="13"/>
        <v>#N/A</v>
      </c>
    </row>
    <row r="851" spans="1:4">
      <c r="A851" s="302" t="s">
        <v>5359</v>
      </c>
      <c r="B851" s="402">
        <v>4556</v>
      </c>
      <c r="C851" s="65" t="s">
        <v>3913</v>
      </c>
      <c r="D851">
        <f t="shared" si="13"/>
        <v>4484</v>
      </c>
    </row>
    <row r="852" spans="1:4">
      <c r="A852" s="302" t="s">
        <v>5265</v>
      </c>
      <c r="B852" s="402">
        <v>4409</v>
      </c>
      <c r="C852" s="65" t="s">
        <v>3915</v>
      </c>
      <c r="D852">
        <f t="shared" si="13"/>
        <v>4485</v>
      </c>
    </row>
    <row r="853" spans="1:4">
      <c r="A853" s="302" t="s">
        <v>5265</v>
      </c>
      <c r="B853" s="402">
        <v>4409</v>
      </c>
      <c r="C853" s="65" t="s">
        <v>3916</v>
      </c>
      <c r="D853">
        <f t="shared" si="13"/>
        <v>4486</v>
      </c>
    </row>
    <row r="854" spans="1:4">
      <c r="A854" s="302" t="s">
        <v>5266</v>
      </c>
      <c r="B854" s="402">
        <v>4410</v>
      </c>
      <c r="C854" s="65" t="s">
        <v>3917</v>
      </c>
      <c r="D854">
        <f t="shared" si="13"/>
        <v>4487</v>
      </c>
    </row>
    <row r="855" spans="1:4">
      <c r="A855" s="302" t="s">
        <v>5266</v>
      </c>
      <c r="B855" s="402">
        <v>4410</v>
      </c>
      <c r="C855" s="65" t="s">
        <v>3918</v>
      </c>
      <c r="D855">
        <f t="shared" si="13"/>
        <v>4488</v>
      </c>
    </row>
    <row r="856" spans="1:4">
      <c r="A856" s="302" t="s">
        <v>5267</v>
      </c>
      <c r="B856" s="402">
        <v>4412</v>
      </c>
      <c r="C856" s="65" t="s">
        <v>3919</v>
      </c>
      <c r="D856">
        <f t="shared" si="13"/>
        <v>4489</v>
      </c>
    </row>
    <row r="857" spans="1:4">
      <c r="A857" s="302" t="s">
        <v>5267</v>
      </c>
      <c r="B857" s="402">
        <v>4412</v>
      </c>
      <c r="C857" s="65" t="s">
        <v>3920</v>
      </c>
      <c r="D857">
        <f t="shared" si="13"/>
        <v>4522</v>
      </c>
    </row>
    <row r="858" spans="1:4">
      <c r="A858" s="302" t="s">
        <v>5268</v>
      </c>
      <c r="B858" s="402">
        <v>4416</v>
      </c>
      <c r="C858" s="65" t="s">
        <v>3921</v>
      </c>
      <c r="D858">
        <f t="shared" si="13"/>
        <v>4523</v>
      </c>
    </row>
    <row r="859" spans="1:4">
      <c r="A859" s="302" t="s">
        <v>5269</v>
      </c>
      <c r="B859" s="402">
        <v>4418</v>
      </c>
      <c r="C859" s="65" t="s">
        <v>3922</v>
      </c>
      <c r="D859">
        <f t="shared" si="13"/>
        <v>4524</v>
      </c>
    </row>
    <row r="860" spans="1:4">
      <c r="A860" s="302" t="s">
        <v>5270</v>
      </c>
      <c r="B860" s="402">
        <v>4420</v>
      </c>
      <c r="C860" s="194" t="s">
        <v>3923</v>
      </c>
      <c r="D860">
        <f t="shared" si="13"/>
        <v>4639</v>
      </c>
    </row>
    <row r="861" spans="1:4">
      <c r="A861" s="302" t="s">
        <v>5271</v>
      </c>
      <c r="B861" s="402">
        <v>4426</v>
      </c>
      <c r="C861" s="194" t="s">
        <v>3925</v>
      </c>
      <c r="D861">
        <f t="shared" si="13"/>
        <v>4640</v>
      </c>
    </row>
    <row r="862" spans="1:4">
      <c r="A862" s="302" t="s">
        <v>5272</v>
      </c>
      <c r="B862" s="402">
        <v>4427</v>
      </c>
      <c r="C862" s="194" t="s">
        <v>3926</v>
      </c>
      <c r="D862">
        <f t="shared" si="13"/>
        <v>4641</v>
      </c>
    </row>
    <row r="863" spans="1:4">
      <c r="A863" s="302" t="s">
        <v>5273</v>
      </c>
      <c r="B863" s="402">
        <v>4428</v>
      </c>
      <c r="C863" s="65" t="s">
        <v>1842</v>
      </c>
      <c r="D863" t="e">
        <f t="shared" si="13"/>
        <v>#N/A</v>
      </c>
    </row>
    <row r="864" spans="1:4">
      <c r="A864" s="302" t="s">
        <v>5274</v>
      </c>
      <c r="B864" s="402">
        <v>4429</v>
      </c>
      <c r="C864" s="65" t="s">
        <v>1843</v>
      </c>
      <c r="D864" t="e">
        <f t="shared" si="13"/>
        <v>#N/A</v>
      </c>
    </row>
    <row r="865" spans="1:4">
      <c r="A865" s="302" t="s">
        <v>5275</v>
      </c>
      <c r="B865" s="402">
        <v>4431</v>
      </c>
      <c r="C865" s="194" t="s">
        <v>3929</v>
      </c>
      <c r="D865">
        <f t="shared" si="13"/>
        <v>4656</v>
      </c>
    </row>
    <row r="866" spans="1:4">
      <c r="A866" s="302" t="s">
        <v>5276</v>
      </c>
      <c r="B866" s="402">
        <v>4432</v>
      </c>
      <c r="C866" s="194" t="s">
        <v>3930</v>
      </c>
      <c r="D866">
        <f t="shared" si="13"/>
        <v>4658</v>
      </c>
    </row>
    <row r="867" spans="1:4" ht="27.6">
      <c r="A867" s="302" t="s">
        <v>5277</v>
      </c>
      <c r="B867" s="402">
        <v>4434</v>
      </c>
      <c r="C867" s="194" t="s">
        <v>3931</v>
      </c>
      <c r="D867">
        <f t="shared" si="13"/>
        <v>4661</v>
      </c>
    </row>
    <row r="868" spans="1:4">
      <c r="A868" s="302" t="s">
        <v>5278</v>
      </c>
      <c r="B868" s="402">
        <v>4435</v>
      </c>
      <c r="C868" s="65" t="s">
        <v>1847</v>
      </c>
      <c r="D868" t="e">
        <f t="shared" si="13"/>
        <v>#N/A</v>
      </c>
    </row>
    <row r="869" spans="1:4" ht="27.6">
      <c r="A869" s="302" t="s">
        <v>5279</v>
      </c>
      <c r="B869" s="402">
        <v>4436</v>
      </c>
      <c r="C869" s="65" t="s">
        <v>1848</v>
      </c>
      <c r="D869" t="e">
        <f t="shared" si="13"/>
        <v>#N/A</v>
      </c>
    </row>
    <row r="870" spans="1:4">
      <c r="A870" s="302" t="s">
        <v>5280</v>
      </c>
      <c r="B870" s="402">
        <v>4438</v>
      </c>
      <c r="C870" s="65" t="s">
        <v>1849</v>
      </c>
      <c r="D870" t="e">
        <f t="shared" si="13"/>
        <v>#N/A</v>
      </c>
    </row>
    <row r="871" spans="1:4">
      <c r="A871" s="302" t="s">
        <v>5281</v>
      </c>
      <c r="B871" s="402">
        <v>4439</v>
      </c>
      <c r="C871" s="65" t="s">
        <v>1850</v>
      </c>
      <c r="D871" t="e">
        <f t="shared" si="13"/>
        <v>#N/A</v>
      </c>
    </row>
    <row r="872" spans="1:4" ht="27.6">
      <c r="A872" s="302" t="s">
        <v>5282</v>
      </c>
      <c r="B872" s="402">
        <v>4440</v>
      </c>
      <c r="C872" s="194" t="s">
        <v>3932</v>
      </c>
      <c r="D872">
        <f t="shared" si="13"/>
        <v>4681</v>
      </c>
    </row>
    <row r="873" spans="1:4">
      <c r="A873" s="302" t="s">
        <v>4438</v>
      </c>
      <c r="B873" s="402">
        <v>4441</v>
      </c>
      <c r="C873" s="194" t="s">
        <v>3934</v>
      </c>
      <c r="D873">
        <f t="shared" si="13"/>
        <v>4698</v>
      </c>
    </row>
    <row r="874" spans="1:4">
      <c r="A874" s="302" t="s">
        <v>4438</v>
      </c>
      <c r="B874" s="402">
        <v>4441</v>
      </c>
      <c r="C874" s="194" t="s">
        <v>3935</v>
      </c>
      <c r="D874">
        <f t="shared" si="13"/>
        <v>4700</v>
      </c>
    </row>
    <row r="875" spans="1:4">
      <c r="A875" s="302" t="s">
        <v>5283</v>
      </c>
      <c r="B875" s="402">
        <v>4442</v>
      </c>
      <c r="C875" s="194" t="s">
        <v>3936</v>
      </c>
      <c r="D875">
        <f t="shared" si="13"/>
        <v>4670</v>
      </c>
    </row>
    <row r="876" spans="1:4">
      <c r="A876" s="302" t="s">
        <v>5283</v>
      </c>
      <c r="B876" s="402">
        <v>4442</v>
      </c>
      <c r="C876" s="194" t="s">
        <v>3937</v>
      </c>
      <c r="D876">
        <f t="shared" si="13"/>
        <v>4701</v>
      </c>
    </row>
    <row r="877" spans="1:4">
      <c r="A877" s="302" t="s">
        <v>5284</v>
      </c>
      <c r="B877" s="402">
        <v>4443</v>
      </c>
      <c r="C877" s="194" t="s">
        <v>3939</v>
      </c>
      <c r="D877">
        <f t="shared" si="13"/>
        <v>4702</v>
      </c>
    </row>
    <row r="878" spans="1:4">
      <c r="A878" s="302" t="s">
        <v>3557</v>
      </c>
      <c r="B878" s="402">
        <v>4445</v>
      </c>
      <c r="C878" s="194" t="s">
        <v>3941</v>
      </c>
      <c r="D878">
        <f t="shared" si="13"/>
        <v>4704</v>
      </c>
    </row>
    <row r="879" spans="1:4">
      <c r="A879" s="302" t="s">
        <v>5285</v>
      </c>
      <c r="B879" s="402">
        <v>4452</v>
      </c>
      <c r="C879" s="194" t="s">
        <v>3942</v>
      </c>
      <c r="D879">
        <f t="shared" si="13"/>
        <v>4705</v>
      </c>
    </row>
    <row r="880" spans="1:4">
      <c r="A880" s="302" t="s">
        <v>5286</v>
      </c>
      <c r="B880" s="402">
        <v>4453</v>
      </c>
      <c r="C880" s="194" t="s">
        <v>3944</v>
      </c>
      <c r="D880">
        <f t="shared" si="13"/>
        <v>4699</v>
      </c>
    </row>
    <row r="881" spans="1:4">
      <c r="A881" s="302" t="s">
        <v>5287</v>
      </c>
      <c r="B881" s="402">
        <v>4454</v>
      </c>
      <c r="C881" s="194" t="s">
        <v>3945</v>
      </c>
      <c r="D881">
        <f t="shared" si="13"/>
        <v>4706</v>
      </c>
    </row>
    <row r="882" spans="1:4">
      <c r="A882" s="302" t="s">
        <v>5288</v>
      </c>
      <c r="B882" s="402">
        <v>4455</v>
      </c>
      <c r="C882" s="194" t="s">
        <v>3947</v>
      </c>
      <c r="D882">
        <f t="shared" si="13"/>
        <v>4679</v>
      </c>
    </row>
    <row r="883" spans="1:4">
      <c r="A883" s="302" t="s">
        <v>5289</v>
      </c>
      <c r="B883" s="402">
        <v>4456</v>
      </c>
      <c r="C883" s="194" t="s">
        <v>3951</v>
      </c>
      <c r="D883">
        <f t="shared" si="13"/>
        <v>4680</v>
      </c>
    </row>
    <row r="884" spans="1:4">
      <c r="A884" s="302" t="s">
        <v>5290</v>
      </c>
      <c r="B884" s="402">
        <v>4457</v>
      </c>
      <c r="C884" s="194" t="s">
        <v>3952</v>
      </c>
      <c r="D884">
        <f t="shared" si="13"/>
        <v>4685</v>
      </c>
    </row>
    <row r="885" spans="1:4">
      <c r="A885" s="302" t="s">
        <v>5291</v>
      </c>
      <c r="B885" s="402">
        <v>4458</v>
      </c>
      <c r="C885" s="65" t="s">
        <v>1864</v>
      </c>
      <c r="D885" t="e">
        <f t="shared" si="13"/>
        <v>#N/A</v>
      </c>
    </row>
    <row r="886" spans="1:4" ht="27.6">
      <c r="A886" s="302" t="s">
        <v>5292</v>
      </c>
      <c r="B886" s="402">
        <v>4459</v>
      </c>
      <c r="C886" s="194" t="s">
        <v>3954</v>
      </c>
      <c r="D886">
        <f t="shared" si="13"/>
        <v>4707</v>
      </c>
    </row>
    <row r="887" spans="1:4">
      <c r="A887" s="302" t="s">
        <v>5293</v>
      </c>
      <c r="B887" s="402">
        <v>4460</v>
      </c>
      <c r="C887" s="194" t="s">
        <v>3957</v>
      </c>
      <c r="D887">
        <f t="shared" si="13"/>
        <v>4708</v>
      </c>
    </row>
    <row r="888" spans="1:4" ht="27.6">
      <c r="A888" s="302" t="s">
        <v>5294</v>
      </c>
      <c r="B888" s="402">
        <v>4461</v>
      </c>
      <c r="C888" s="194" t="s">
        <v>3959</v>
      </c>
      <c r="D888">
        <f t="shared" si="13"/>
        <v>4709</v>
      </c>
    </row>
    <row r="889" spans="1:4">
      <c r="A889" s="302" t="s">
        <v>5295</v>
      </c>
      <c r="B889" s="402">
        <v>4462</v>
      </c>
      <c r="C889" s="65" t="s">
        <v>1868</v>
      </c>
      <c r="D889" t="e">
        <f t="shared" si="13"/>
        <v>#N/A</v>
      </c>
    </row>
    <row r="890" spans="1:4">
      <c r="A890" s="302" t="s">
        <v>5296</v>
      </c>
      <c r="B890" s="402">
        <v>4463</v>
      </c>
      <c r="C890" s="194" t="s">
        <v>3961</v>
      </c>
      <c r="D890">
        <f t="shared" si="13"/>
        <v>4714</v>
      </c>
    </row>
    <row r="891" spans="1:4" ht="27.6">
      <c r="A891" s="302" t="s">
        <v>5297</v>
      </c>
      <c r="B891" s="402">
        <v>4464</v>
      </c>
      <c r="C891" s="65" t="s">
        <v>1870</v>
      </c>
      <c r="D891" t="e">
        <f t="shared" si="13"/>
        <v>#N/A</v>
      </c>
    </row>
    <row r="892" spans="1:4">
      <c r="A892" s="302" t="s">
        <v>5298</v>
      </c>
      <c r="B892" s="402">
        <v>4465</v>
      </c>
      <c r="C892" s="194" t="s">
        <v>3962</v>
      </c>
      <c r="D892">
        <f t="shared" si="13"/>
        <v>4719</v>
      </c>
    </row>
    <row r="893" spans="1:4">
      <c r="A893" s="302" t="s">
        <v>5298</v>
      </c>
      <c r="B893" s="402">
        <v>4465</v>
      </c>
      <c r="C893" s="194" t="s">
        <v>3964</v>
      </c>
      <c r="D893">
        <f t="shared" si="13"/>
        <v>4720</v>
      </c>
    </row>
    <row r="894" spans="1:4">
      <c r="A894" s="302" t="s">
        <v>5299</v>
      </c>
      <c r="B894" s="402">
        <v>4466</v>
      </c>
      <c r="C894" s="194" t="s">
        <v>3966</v>
      </c>
      <c r="D894">
        <f t="shared" si="13"/>
        <v>4721</v>
      </c>
    </row>
    <row r="895" spans="1:4">
      <c r="A895" s="302" t="s">
        <v>5300</v>
      </c>
      <c r="B895" s="402">
        <v>4467</v>
      </c>
      <c r="C895" s="194" t="s">
        <v>3967</v>
      </c>
      <c r="D895">
        <f t="shared" si="13"/>
        <v>4723</v>
      </c>
    </row>
    <row r="896" spans="1:4">
      <c r="A896" s="302" t="s">
        <v>5301</v>
      </c>
      <c r="B896" s="402">
        <v>4468</v>
      </c>
      <c r="C896" s="194" t="s">
        <v>3968</v>
      </c>
      <c r="D896">
        <f t="shared" si="13"/>
        <v>4724</v>
      </c>
    </row>
    <row r="897" spans="1:4">
      <c r="A897" s="302" t="s">
        <v>5302</v>
      </c>
      <c r="B897" s="402">
        <v>4469</v>
      </c>
      <c r="C897" s="194" t="s">
        <v>3970</v>
      </c>
      <c r="D897">
        <f t="shared" si="13"/>
        <v>4725</v>
      </c>
    </row>
    <row r="898" spans="1:4">
      <c r="A898" s="302" t="s">
        <v>5303</v>
      </c>
      <c r="B898" s="402">
        <v>4470</v>
      </c>
      <c r="C898" s="194" t="s">
        <v>3973</v>
      </c>
      <c r="D898">
        <f t="shared" si="13"/>
        <v>4731</v>
      </c>
    </row>
    <row r="899" spans="1:4">
      <c r="A899" s="302" t="s">
        <v>5304</v>
      </c>
      <c r="B899" s="402">
        <v>4471</v>
      </c>
      <c r="C899" s="194" t="s">
        <v>3974</v>
      </c>
      <c r="D899">
        <f t="shared" ref="D899:D962" si="14">VLOOKUP(C899,$A$2:$B$2552,2,FALSE)</f>
        <v>4760</v>
      </c>
    </row>
    <row r="900" spans="1:4">
      <c r="A900" s="302" t="s">
        <v>5304</v>
      </c>
      <c r="B900" s="402">
        <v>4471</v>
      </c>
      <c r="C900" s="65" t="s">
        <v>1879</v>
      </c>
      <c r="D900" t="e">
        <f t="shared" si="14"/>
        <v>#N/A</v>
      </c>
    </row>
    <row r="901" spans="1:4" ht="41.45">
      <c r="A901" s="302" t="s">
        <v>5305</v>
      </c>
      <c r="B901" s="402">
        <v>4472</v>
      </c>
      <c r="C901" s="65" t="s">
        <v>1880</v>
      </c>
      <c r="D901" t="e">
        <f t="shared" si="14"/>
        <v>#N/A</v>
      </c>
    </row>
    <row r="902" spans="1:4" ht="41.45">
      <c r="A902" s="302" t="s">
        <v>5305</v>
      </c>
      <c r="B902" s="402">
        <v>4472</v>
      </c>
      <c r="C902" s="194" t="s">
        <v>3978</v>
      </c>
      <c r="D902">
        <f t="shared" si="14"/>
        <v>4769</v>
      </c>
    </row>
    <row r="903" spans="1:4">
      <c r="A903" s="302" t="s">
        <v>5306</v>
      </c>
      <c r="B903" s="402">
        <v>4473</v>
      </c>
      <c r="C903" s="194" t="s">
        <v>3983</v>
      </c>
      <c r="D903">
        <f t="shared" si="14"/>
        <v>4773</v>
      </c>
    </row>
    <row r="904" spans="1:4">
      <c r="A904" s="302" t="s">
        <v>5307</v>
      </c>
      <c r="B904" s="402">
        <v>4474</v>
      </c>
      <c r="C904" s="194" t="s">
        <v>3985</v>
      </c>
      <c r="D904">
        <f t="shared" si="14"/>
        <v>4774</v>
      </c>
    </row>
    <row r="905" spans="1:4">
      <c r="A905" s="302" t="s">
        <v>5308</v>
      </c>
      <c r="B905" s="402">
        <v>4475</v>
      </c>
      <c r="C905" s="194" t="s">
        <v>3986</v>
      </c>
      <c r="D905">
        <f t="shared" si="14"/>
        <v>4775</v>
      </c>
    </row>
    <row r="906" spans="1:4" ht="27.6">
      <c r="A906" s="302" t="s">
        <v>5309</v>
      </c>
      <c r="B906" s="402">
        <v>4476</v>
      </c>
      <c r="C906" s="194" t="s">
        <v>3989</v>
      </c>
      <c r="D906" t="e">
        <f t="shared" si="14"/>
        <v>#N/A</v>
      </c>
    </row>
    <row r="907" spans="1:4" ht="27.6">
      <c r="A907" s="302" t="s">
        <v>5310</v>
      </c>
      <c r="B907" s="402">
        <v>4478</v>
      </c>
      <c r="C907" s="194" t="s">
        <v>3990</v>
      </c>
      <c r="D907">
        <f t="shared" si="14"/>
        <v>4777</v>
      </c>
    </row>
    <row r="908" spans="1:4" ht="27.6">
      <c r="A908" s="302" t="s">
        <v>5311</v>
      </c>
      <c r="B908" s="402">
        <v>4479</v>
      </c>
      <c r="C908" s="65" t="s">
        <v>1887</v>
      </c>
      <c r="D908" t="e">
        <f t="shared" si="14"/>
        <v>#N/A</v>
      </c>
    </row>
    <row r="909" spans="1:4" ht="27.6">
      <c r="A909" s="302" t="s">
        <v>5312</v>
      </c>
      <c r="B909" s="402">
        <v>4480</v>
      </c>
      <c r="C909" s="194" t="s">
        <v>3995</v>
      </c>
      <c r="D909">
        <f t="shared" si="14"/>
        <v>4789</v>
      </c>
    </row>
    <row r="910" spans="1:4" ht="27.6">
      <c r="A910" s="302" t="s">
        <v>5313</v>
      </c>
      <c r="B910" s="402">
        <v>4481</v>
      </c>
      <c r="C910" s="194" t="s">
        <v>3997</v>
      </c>
      <c r="D910">
        <f t="shared" si="14"/>
        <v>4790</v>
      </c>
    </row>
    <row r="911" spans="1:4" ht="41.45">
      <c r="A911" s="302" t="s">
        <v>5314</v>
      </c>
      <c r="B911" s="402">
        <v>4483</v>
      </c>
      <c r="C911" s="194" t="s">
        <v>3999</v>
      </c>
      <c r="D911">
        <f t="shared" si="14"/>
        <v>4832</v>
      </c>
    </row>
    <row r="912" spans="1:4" ht="41.45">
      <c r="A912" s="302" t="s">
        <v>5314</v>
      </c>
      <c r="B912" s="402">
        <v>4483</v>
      </c>
      <c r="C912" s="65" t="s">
        <v>1891</v>
      </c>
      <c r="D912" t="e">
        <f t="shared" si="14"/>
        <v>#N/A</v>
      </c>
    </row>
    <row r="913" spans="1:4" ht="27.6">
      <c r="A913" s="302" t="s">
        <v>5315</v>
      </c>
      <c r="B913" s="402">
        <v>4491</v>
      </c>
      <c r="C913" s="65" t="s">
        <v>1892</v>
      </c>
      <c r="D913" t="e">
        <f t="shared" si="14"/>
        <v>#N/A</v>
      </c>
    </row>
    <row r="914" spans="1:4" ht="27.6">
      <c r="A914" s="302" t="s">
        <v>5316</v>
      </c>
      <c r="B914" s="402">
        <v>4492</v>
      </c>
      <c r="C914" s="194" t="s">
        <v>4003</v>
      </c>
      <c r="D914">
        <f t="shared" si="14"/>
        <v>4853</v>
      </c>
    </row>
    <row r="915" spans="1:4" ht="27.6">
      <c r="A915" s="302" t="s">
        <v>5317</v>
      </c>
      <c r="B915" s="402">
        <v>4493</v>
      </c>
      <c r="C915" s="194" t="s">
        <v>4005</v>
      </c>
      <c r="D915">
        <f t="shared" si="14"/>
        <v>4856</v>
      </c>
    </row>
    <row r="916" spans="1:4" ht="27.6">
      <c r="A916" s="302" t="s">
        <v>5318</v>
      </c>
      <c r="B916" s="402">
        <v>4494</v>
      </c>
      <c r="C916" s="65" t="s">
        <v>1895</v>
      </c>
      <c r="D916" t="e">
        <f t="shared" si="14"/>
        <v>#N/A</v>
      </c>
    </row>
    <row r="917" spans="1:4" ht="27.6">
      <c r="A917" s="302" t="s">
        <v>5319</v>
      </c>
      <c r="B917" s="402">
        <v>4495</v>
      </c>
      <c r="C917" s="65" t="s">
        <v>1896</v>
      </c>
      <c r="D917" t="e">
        <f t="shared" si="14"/>
        <v>#N/A</v>
      </c>
    </row>
    <row r="918" spans="1:4" ht="27.6">
      <c r="A918" s="302" t="s">
        <v>5320</v>
      </c>
      <c r="B918" s="402">
        <v>4496</v>
      </c>
      <c r="C918" s="194" t="s">
        <v>4011</v>
      </c>
      <c r="D918">
        <f t="shared" si="14"/>
        <v>4843</v>
      </c>
    </row>
    <row r="919" spans="1:4" ht="27.6">
      <c r="A919" s="302" t="s">
        <v>5321</v>
      </c>
      <c r="B919" s="402">
        <v>4497</v>
      </c>
      <c r="C919" s="194" t="s">
        <v>4013</v>
      </c>
      <c r="D919">
        <f t="shared" si="14"/>
        <v>4840</v>
      </c>
    </row>
    <row r="920" spans="1:4" ht="27.6">
      <c r="A920" s="302" t="s">
        <v>5322</v>
      </c>
      <c r="B920" s="402">
        <v>4498</v>
      </c>
      <c r="C920" s="65" t="s">
        <v>1899</v>
      </c>
      <c r="D920" t="e">
        <f t="shared" si="14"/>
        <v>#N/A</v>
      </c>
    </row>
    <row r="921" spans="1:4">
      <c r="A921" s="302" t="s">
        <v>5323</v>
      </c>
      <c r="B921" s="402">
        <v>4499</v>
      </c>
      <c r="C921" s="65" t="s">
        <v>1900</v>
      </c>
      <c r="D921" t="e">
        <f t="shared" si="14"/>
        <v>#N/A</v>
      </c>
    </row>
    <row r="922" spans="1:4" ht="27.6">
      <c r="A922" s="302" t="s">
        <v>6908</v>
      </c>
      <c r="B922" s="402">
        <v>5570</v>
      </c>
      <c r="C922" s="65" t="s">
        <v>4015</v>
      </c>
      <c r="D922">
        <f t="shared" si="14"/>
        <v>5340</v>
      </c>
    </row>
    <row r="923" spans="1:4" ht="27.6">
      <c r="A923" s="302" t="s">
        <v>6908</v>
      </c>
      <c r="B923" s="402">
        <v>5570</v>
      </c>
      <c r="C923" s="194" t="s">
        <v>4017</v>
      </c>
      <c r="D923">
        <f t="shared" si="14"/>
        <v>5264</v>
      </c>
    </row>
    <row r="924" spans="1:4" ht="27.6">
      <c r="A924" s="302" t="s">
        <v>6909</v>
      </c>
      <c r="B924" s="402">
        <v>5571</v>
      </c>
      <c r="C924" s="194" t="s">
        <v>4018</v>
      </c>
      <c r="D924">
        <f t="shared" si="14"/>
        <v>5261</v>
      </c>
    </row>
    <row r="925" spans="1:4" ht="41.45">
      <c r="A925" s="302" t="s">
        <v>6910</v>
      </c>
      <c r="B925" s="402">
        <v>5572</v>
      </c>
      <c r="C925" s="194" t="s">
        <v>4021</v>
      </c>
      <c r="D925">
        <f t="shared" si="14"/>
        <v>5270</v>
      </c>
    </row>
    <row r="926" spans="1:4" ht="27.6">
      <c r="A926" s="302" t="s">
        <v>6911</v>
      </c>
      <c r="B926" s="402">
        <v>5573</v>
      </c>
      <c r="C926" s="194" t="s">
        <v>4022</v>
      </c>
      <c r="D926">
        <f t="shared" si="14"/>
        <v>5271</v>
      </c>
    </row>
    <row r="927" spans="1:4" ht="27.6">
      <c r="A927" s="302" t="s">
        <v>5324</v>
      </c>
      <c r="B927" s="402">
        <v>4500</v>
      </c>
      <c r="C927" s="65" t="s">
        <v>4023</v>
      </c>
      <c r="D927" t="e">
        <f t="shared" si="14"/>
        <v>#N/A</v>
      </c>
    </row>
    <row r="928" spans="1:4" ht="27.6">
      <c r="A928" s="302" t="s">
        <v>5324</v>
      </c>
      <c r="B928" s="402">
        <v>4500</v>
      </c>
      <c r="C928" s="194" t="s">
        <v>4025</v>
      </c>
      <c r="D928">
        <f t="shared" si="14"/>
        <v>5265</v>
      </c>
    </row>
    <row r="929" spans="1:4" ht="27.6">
      <c r="A929" s="302" t="s">
        <v>5325</v>
      </c>
      <c r="B929" s="402">
        <v>4501</v>
      </c>
      <c r="C929" s="194" t="s">
        <v>4026</v>
      </c>
      <c r="D929">
        <f t="shared" si="14"/>
        <v>5267</v>
      </c>
    </row>
    <row r="930" spans="1:4" ht="27.6">
      <c r="A930" s="302" t="s">
        <v>5325</v>
      </c>
      <c r="B930" s="402">
        <v>4501</v>
      </c>
      <c r="C930" s="194" t="s">
        <v>4027</v>
      </c>
      <c r="D930">
        <f t="shared" si="14"/>
        <v>5268</v>
      </c>
    </row>
    <row r="931" spans="1:4">
      <c r="A931" s="302" t="s">
        <v>5326</v>
      </c>
      <c r="B931" s="402">
        <v>4502</v>
      </c>
      <c r="C931" s="194" t="s">
        <v>4028</v>
      </c>
      <c r="D931">
        <f t="shared" si="14"/>
        <v>5269</v>
      </c>
    </row>
    <row r="932" spans="1:4">
      <c r="A932" s="302" t="s">
        <v>5327</v>
      </c>
      <c r="B932" s="402">
        <v>4503</v>
      </c>
      <c r="C932" s="65" t="s">
        <v>1911</v>
      </c>
      <c r="D932" t="e">
        <f t="shared" si="14"/>
        <v>#N/A</v>
      </c>
    </row>
    <row r="933" spans="1:4">
      <c r="A933" s="302" t="s">
        <v>5328</v>
      </c>
      <c r="B933" s="402">
        <v>4504</v>
      </c>
      <c r="C933" s="65" t="s">
        <v>1912</v>
      </c>
      <c r="D933" t="e">
        <f t="shared" si="14"/>
        <v>#N/A</v>
      </c>
    </row>
    <row r="934" spans="1:4">
      <c r="A934" s="302" t="s">
        <v>5329</v>
      </c>
      <c r="B934" s="402">
        <v>4505</v>
      </c>
      <c r="C934" s="65" t="s">
        <v>1913</v>
      </c>
      <c r="D934" t="e">
        <f t="shared" si="14"/>
        <v>#N/A</v>
      </c>
    </row>
    <row r="935" spans="1:4" ht="27.6">
      <c r="A935" s="302" t="s">
        <v>5330</v>
      </c>
      <c r="B935" s="402">
        <v>4506</v>
      </c>
      <c r="C935" s="65" t="s">
        <v>1914</v>
      </c>
      <c r="D935" t="e">
        <f t="shared" si="14"/>
        <v>#N/A</v>
      </c>
    </row>
    <row r="936" spans="1:4" ht="27.6">
      <c r="A936" s="302" t="s">
        <v>5331</v>
      </c>
      <c r="B936" s="402">
        <v>4507</v>
      </c>
      <c r="C936" s="65" t="s">
        <v>1915</v>
      </c>
      <c r="D936" t="e">
        <f t="shared" si="14"/>
        <v>#N/A</v>
      </c>
    </row>
    <row r="937" spans="1:4" ht="27.6">
      <c r="A937" s="302" t="s">
        <v>5332</v>
      </c>
      <c r="B937" s="402">
        <v>4508</v>
      </c>
      <c r="C937" s="65" t="s">
        <v>1916</v>
      </c>
      <c r="D937" t="e">
        <f t="shared" si="14"/>
        <v>#N/A</v>
      </c>
    </row>
    <row r="938" spans="1:4">
      <c r="A938" s="302" t="s">
        <v>5333</v>
      </c>
      <c r="B938" s="402">
        <v>4509</v>
      </c>
      <c r="C938" s="65" t="s">
        <v>1917</v>
      </c>
      <c r="D938" t="e">
        <f t="shared" si="14"/>
        <v>#N/A</v>
      </c>
    </row>
    <row r="939" spans="1:4" ht="27.6">
      <c r="A939" s="302" t="s">
        <v>5334</v>
      </c>
      <c r="B939" s="402">
        <v>4510</v>
      </c>
      <c r="C939" s="194" t="s">
        <v>4033</v>
      </c>
      <c r="D939">
        <f t="shared" si="14"/>
        <v>5281</v>
      </c>
    </row>
    <row r="940" spans="1:4" ht="27.6">
      <c r="A940" s="302" t="s">
        <v>5334</v>
      </c>
      <c r="B940" s="402">
        <v>4510</v>
      </c>
      <c r="C940" s="194" t="s">
        <v>4035</v>
      </c>
      <c r="D940">
        <f t="shared" si="14"/>
        <v>5285</v>
      </c>
    </row>
    <row r="941" spans="1:4" ht="27.6">
      <c r="A941" s="302" t="s">
        <v>5335</v>
      </c>
      <c r="B941" s="402">
        <v>4511</v>
      </c>
      <c r="C941" s="194" t="s">
        <v>4037</v>
      </c>
      <c r="D941">
        <f t="shared" si="14"/>
        <v>5286</v>
      </c>
    </row>
    <row r="942" spans="1:4" ht="27.6">
      <c r="A942" s="302" t="s">
        <v>5336</v>
      </c>
      <c r="B942" s="402">
        <v>4512</v>
      </c>
      <c r="C942" s="194" t="s">
        <v>4040</v>
      </c>
      <c r="D942">
        <f t="shared" si="14"/>
        <v>5288</v>
      </c>
    </row>
    <row r="943" spans="1:4" ht="27.6">
      <c r="A943" s="302" t="s">
        <v>5337</v>
      </c>
      <c r="B943" s="402">
        <v>4513</v>
      </c>
      <c r="C943" s="194" t="s">
        <v>4042</v>
      </c>
      <c r="D943">
        <f t="shared" si="14"/>
        <v>5290</v>
      </c>
    </row>
    <row r="944" spans="1:4" ht="27.6">
      <c r="A944" s="302" t="s">
        <v>5338</v>
      </c>
      <c r="B944" s="402">
        <v>4514</v>
      </c>
      <c r="C944" s="194" t="s">
        <v>4044</v>
      </c>
      <c r="D944">
        <f t="shared" si="14"/>
        <v>5350</v>
      </c>
    </row>
    <row r="945" spans="1:4">
      <c r="A945" s="302" t="s">
        <v>5360</v>
      </c>
      <c r="B945" s="402">
        <v>4557</v>
      </c>
      <c r="C945" s="194" t="s">
        <v>4045</v>
      </c>
      <c r="D945">
        <f t="shared" si="14"/>
        <v>5344</v>
      </c>
    </row>
    <row r="946" spans="1:4">
      <c r="A946" s="302" t="s">
        <v>5360</v>
      </c>
      <c r="B946" s="402">
        <v>4557</v>
      </c>
      <c r="C946" s="194" t="s">
        <v>4047</v>
      </c>
      <c r="D946">
        <f t="shared" si="14"/>
        <v>5293</v>
      </c>
    </row>
    <row r="947" spans="1:4" ht="27.6">
      <c r="A947" s="302" t="s">
        <v>5361</v>
      </c>
      <c r="B947" s="402">
        <v>4559</v>
      </c>
      <c r="C947" s="194" t="s">
        <v>4050</v>
      </c>
      <c r="D947">
        <f t="shared" si="14"/>
        <v>5296</v>
      </c>
    </row>
    <row r="948" spans="1:4" ht="27.6">
      <c r="A948" s="302" t="s">
        <v>5362</v>
      </c>
      <c r="B948" s="402">
        <v>4560</v>
      </c>
      <c r="C948" s="65" t="s">
        <v>1927</v>
      </c>
      <c r="D948" t="e">
        <f t="shared" si="14"/>
        <v>#N/A</v>
      </c>
    </row>
    <row r="949" spans="1:4" ht="27.6">
      <c r="A949" s="302" t="s">
        <v>5362</v>
      </c>
      <c r="B949" s="402">
        <v>4560</v>
      </c>
      <c r="C949" s="194" t="s">
        <v>4051</v>
      </c>
      <c r="D949">
        <f t="shared" si="14"/>
        <v>5312</v>
      </c>
    </row>
    <row r="950" spans="1:4" ht="27.6">
      <c r="A950" s="302" t="s">
        <v>5363</v>
      </c>
      <c r="B950" s="402">
        <v>4561</v>
      </c>
      <c r="C950" s="65" t="s">
        <v>1929</v>
      </c>
      <c r="D950" t="e">
        <f t="shared" si="14"/>
        <v>#N/A</v>
      </c>
    </row>
    <row r="951" spans="1:4" ht="27.6">
      <c r="A951" s="302" t="s">
        <v>5364</v>
      </c>
      <c r="B951" s="402">
        <v>4562</v>
      </c>
      <c r="C951" s="194" t="s">
        <v>4053</v>
      </c>
      <c r="D951">
        <f t="shared" si="14"/>
        <v>5323</v>
      </c>
    </row>
    <row r="952" spans="1:4" ht="27.6">
      <c r="A952" s="302" t="s">
        <v>5364</v>
      </c>
      <c r="B952" s="402">
        <v>4562</v>
      </c>
      <c r="C952" s="194" t="s">
        <v>4056</v>
      </c>
      <c r="D952">
        <f t="shared" si="14"/>
        <v>4844</v>
      </c>
    </row>
    <row r="953" spans="1:4" ht="27.6">
      <c r="A953" s="302" t="s">
        <v>5365</v>
      </c>
      <c r="B953" s="402">
        <v>4563</v>
      </c>
      <c r="C953" s="194" t="s">
        <v>4058</v>
      </c>
      <c r="D953">
        <f t="shared" si="14"/>
        <v>4845</v>
      </c>
    </row>
    <row r="954" spans="1:4" ht="27.6">
      <c r="A954" s="302" t="s">
        <v>5366</v>
      </c>
      <c r="B954" s="402">
        <v>4564</v>
      </c>
      <c r="C954" s="65" t="s">
        <v>1933</v>
      </c>
      <c r="D954" t="e">
        <f t="shared" si="14"/>
        <v>#N/A</v>
      </c>
    </row>
    <row r="955" spans="1:4" ht="27.6">
      <c r="A955" s="302" t="s">
        <v>5366</v>
      </c>
      <c r="B955" s="402">
        <v>4564</v>
      </c>
      <c r="C955" s="194" t="s">
        <v>4060</v>
      </c>
      <c r="D955">
        <f t="shared" si="14"/>
        <v>4852</v>
      </c>
    </row>
    <row r="956" spans="1:4" ht="27.6">
      <c r="A956" s="302" t="s">
        <v>5367</v>
      </c>
      <c r="B956" s="402">
        <v>4565</v>
      </c>
      <c r="C956" s="194" t="s">
        <v>4062</v>
      </c>
      <c r="D956">
        <f t="shared" si="14"/>
        <v>5324</v>
      </c>
    </row>
    <row r="957" spans="1:4" ht="27.6">
      <c r="A957" s="302" t="s">
        <v>5368</v>
      </c>
      <c r="B957" s="402">
        <v>4566</v>
      </c>
      <c r="C957" s="194" t="s">
        <v>4064</v>
      </c>
      <c r="D957">
        <f t="shared" si="14"/>
        <v>5328</v>
      </c>
    </row>
    <row r="958" spans="1:4" ht="27.6">
      <c r="A958" s="302" t="s">
        <v>5368</v>
      </c>
      <c r="B958" s="402">
        <v>4566</v>
      </c>
      <c r="C958" s="194" t="s">
        <v>4068</v>
      </c>
      <c r="D958">
        <f t="shared" si="14"/>
        <v>5357</v>
      </c>
    </row>
    <row r="959" spans="1:4" ht="27.6">
      <c r="A959" s="302" t="s">
        <v>5369</v>
      </c>
      <c r="B959" s="402">
        <v>4567</v>
      </c>
      <c r="C959" s="194" t="s">
        <v>1938</v>
      </c>
      <c r="D959">
        <f t="shared" si="14"/>
        <v>5358</v>
      </c>
    </row>
    <row r="960" spans="1:4" ht="27.6">
      <c r="A960" s="302" t="s">
        <v>5369</v>
      </c>
      <c r="B960" s="402">
        <v>4567</v>
      </c>
      <c r="C960" s="194" t="s">
        <v>4071</v>
      </c>
      <c r="D960">
        <f t="shared" si="14"/>
        <v>5359</v>
      </c>
    </row>
    <row r="961" spans="1:4" ht="27.6">
      <c r="A961" s="302" t="s">
        <v>5369</v>
      </c>
      <c r="B961" s="402">
        <v>4567</v>
      </c>
      <c r="C961" s="194" t="s">
        <v>4072</v>
      </c>
      <c r="D961">
        <f t="shared" si="14"/>
        <v>5360</v>
      </c>
    </row>
    <row r="962" spans="1:4" ht="27.6">
      <c r="A962" s="302" t="s">
        <v>5369</v>
      </c>
      <c r="B962" s="402">
        <v>4567</v>
      </c>
      <c r="C962" s="194" t="s">
        <v>4073</v>
      </c>
      <c r="D962">
        <f t="shared" si="14"/>
        <v>4942</v>
      </c>
    </row>
    <row r="963" spans="1:4">
      <c r="A963" s="302" t="s">
        <v>6912</v>
      </c>
      <c r="B963" s="402">
        <v>5566</v>
      </c>
      <c r="C963" s="194" t="s">
        <v>1942</v>
      </c>
      <c r="D963">
        <f t="shared" ref="D963:D1026" si="15">VLOOKUP(C963,$A$2:$B$2552,2,FALSE)</f>
        <v>4943</v>
      </c>
    </row>
    <row r="964" spans="1:4">
      <c r="A964" s="302" t="s">
        <v>6912</v>
      </c>
      <c r="B964" s="402">
        <v>5566</v>
      </c>
      <c r="C964" s="194" t="s">
        <v>4077</v>
      </c>
      <c r="D964">
        <f t="shared" si="15"/>
        <v>4946</v>
      </c>
    </row>
    <row r="965" spans="1:4">
      <c r="A965" s="302" t="s">
        <v>5371</v>
      </c>
      <c r="B965" s="402">
        <v>4568</v>
      </c>
      <c r="C965" s="65" t="s">
        <v>1944</v>
      </c>
      <c r="D965" t="e">
        <f t="shared" si="15"/>
        <v>#N/A</v>
      </c>
    </row>
    <row r="966" spans="1:4">
      <c r="A966" s="302" t="s">
        <v>5372</v>
      </c>
      <c r="B966" s="402">
        <v>4569</v>
      </c>
      <c r="C966" s="194" t="s">
        <v>4079</v>
      </c>
      <c r="D966">
        <f t="shared" si="15"/>
        <v>4948</v>
      </c>
    </row>
    <row r="967" spans="1:4">
      <c r="A967" s="302" t="s">
        <v>5373</v>
      </c>
      <c r="B967" s="402">
        <v>4570</v>
      </c>
      <c r="C967" s="65" t="s">
        <v>4080</v>
      </c>
      <c r="D967">
        <f t="shared" si="15"/>
        <v>4959</v>
      </c>
    </row>
    <row r="968" spans="1:4" ht="27.6">
      <c r="A968" s="302" t="s">
        <v>5375</v>
      </c>
      <c r="B968" s="402">
        <v>4572</v>
      </c>
      <c r="C968" s="65" t="s">
        <v>4081</v>
      </c>
      <c r="D968">
        <f t="shared" si="15"/>
        <v>4962</v>
      </c>
    </row>
    <row r="969" spans="1:4" ht="27.6">
      <c r="A969" s="302" t="s">
        <v>5375</v>
      </c>
      <c r="B969" s="402">
        <v>4572</v>
      </c>
      <c r="C969" s="65" t="s">
        <v>1948</v>
      </c>
      <c r="D969" t="e">
        <f t="shared" si="15"/>
        <v>#N/A</v>
      </c>
    </row>
    <row r="970" spans="1:4" ht="27.6">
      <c r="A970" s="302" t="s">
        <v>5376</v>
      </c>
      <c r="B970" s="402">
        <v>4573</v>
      </c>
      <c r="C970" s="65" t="s">
        <v>4083</v>
      </c>
      <c r="D970">
        <f t="shared" si="15"/>
        <v>4964</v>
      </c>
    </row>
    <row r="971" spans="1:4" ht="27.6">
      <c r="A971" s="302" t="s">
        <v>5377</v>
      </c>
      <c r="B971" s="402">
        <v>4574</v>
      </c>
      <c r="C971" s="65" t="s">
        <v>4084</v>
      </c>
      <c r="D971">
        <f t="shared" si="15"/>
        <v>4984</v>
      </c>
    </row>
    <row r="972" spans="1:4" ht="27.6">
      <c r="A972" s="302" t="s">
        <v>5377</v>
      </c>
      <c r="B972" s="402">
        <v>4574</v>
      </c>
      <c r="C972" s="65" t="s">
        <v>4085</v>
      </c>
      <c r="D972">
        <f t="shared" si="15"/>
        <v>5193</v>
      </c>
    </row>
    <row r="973" spans="1:4" ht="27.6">
      <c r="A973" s="302" t="s">
        <v>5378</v>
      </c>
      <c r="B973" s="402">
        <v>4575</v>
      </c>
      <c r="C973" s="65" t="s">
        <v>4089</v>
      </c>
      <c r="D973">
        <f t="shared" si="15"/>
        <v>5194</v>
      </c>
    </row>
    <row r="974" spans="1:4" ht="27.6">
      <c r="A974" s="302" t="s">
        <v>5379</v>
      </c>
      <c r="B974" s="402">
        <v>4576</v>
      </c>
      <c r="C974" s="65" t="s">
        <v>4091</v>
      </c>
      <c r="D974">
        <f t="shared" si="15"/>
        <v>5195</v>
      </c>
    </row>
    <row r="975" spans="1:4" ht="27.6">
      <c r="A975" s="302" t="s">
        <v>5380</v>
      </c>
      <c r="B975" s="402">
        <v>4578</v>
      </c>
      <c r="C975" s="65" t="s">
        <v>1954</v>
      </c>
      <c r="D975" t="e">
        <f t="shared" si="15"/>
        <v>#N/A</v>
      </c>
    </row>
    <row r="976" spans="1:4" ht="27.6">
      <c r="A976" s="302" t="s">
        <v>5380</v>
      </c>
      <c r="B976" s="402">
        <v>4578</v>
      </c>
      <c r="C976" s="65" t="s">
        <v>4092</v>
      </c>
      <c r="D976">
        <f t="shared" si="15"/>
        <v>5208</v>
      </c>
    </row>
    <row r="977" spans="1:4" ht="27.6">
      <c r="A977" s="302" t="s">
        <v>5381</v>
      </c>
      <c r="B977" s="402">
        <v>4579</v>
      </c>
      <c r="C977" s="65" t="s">
        <v>4093</v>
      </c>
      <c r="D977">
        <f t="shared" si="15"/>
        <v>5129</v>
      </c>
    </row>
    <row r="978" spans="1:4" ht="27.6">
      <c r="A978" s="302" t="s">
        <v>5382</v>
      </c>
      <c r="B978" s="402">
        <v>4580</v>
      </c>
      <c r="C978" s="65" t="s">
        <v>4098</v>
      </c>
      <c r="D978">
        <f t="shared" si="15"/>
        <v>5169</v>
      </c>
    </row>
    <row r="979" spans="1:4" ht="27.6">
      <c r="A979" s="302" t="s">
        <v>5382</v>
      </c>
      <c r="B979" s="402">
        <v>4580</v>
      </c>
      <c r="C979" s="183" t="s">
        <v>4101</v>
      </c>
      <c r="D979">
        <f t="shared" si="15"/>
        <v>5142</v>
      </c>
    </row>
    <row r="980" spans="1:4" ht="27.6">
      <c r="A980" s="302" t="s">
        <v>5383</v>
      </c>
      <c r="B980" s="402">
        <v>4581</v>
      </c>
      <c r="C980" s="65" t="s">
        <v>4104</v>
      </c>
      <c r="D980">
        <f t="shared" si="15"/>
        <v>5144</v>
      </c>
    </row>
    <row r="981" spans="1:4" ht="27.6">
      <c r="A981" s="302" t="s">
        <v>5384</v>
      </c>
      <c r="B981" s="402">
        <v>4582</v>
      </c>
      <c r="C981" s="65" t="s">
        <v>4105</v>
      </c>
      <c r="D981">
        <f t="shared" si="15"/>
        <v>5121</v>
      </c>
    </row>
    <row r="982" spans="1:4" ht="27.6">
      <c r="A982" s="302" t="s">
        <v>5385</v>
      </c>
      <c r="B982" s="402">
        <v>4583</v>
      </c>
      <c r="C982" s="65" t="s">
        <v>1961</v>
      </c>
      <c r="D982" t="e">
        <f t="shared" si="15"/>
        <v>#N/A</v>
      </c>
    </row>
    <row r="983" spans="1:4" ht="27.6">
      <c r="A983" s="302" t="s">
        <v>5386</v>
      </c>
      <c r="B983" s="402">
        <v>4584</v>
      </c>
      <c r="C983" s="65" t="s">
        <v>1962</v>
      </c>
      <c r="D983" t="e">
        <f t="shared" si="15"/>
        <v>#N/A</v>
      </c>
    </row>
    <row r="984" spans="1:4" ht="27.6">
      <c r="A984" s="302" t="s">
        <v>5387</v>
      </c>
      <c r="B984" s="402">
        <v>4585</v>
      </c>
      <c r="C984" s="65" t="s">
        <v>1963</v>
      </c>
      <c r="D984" t="e">
        <f t="shared" si="15"/>
        <v>#N/A</v>
      </c>
    </row>
    <row r="985" spans="1:4" ht="27.6">
      <c r="A985" s="302" t="s">
        <v>5388</v>
      </c>
      <c r="B985" s="402">
        <v>4588</v>
      </c>
      <c r="C985" s="65" t="s">
        <v>1964</v>
      </c>
      <c r="D985" t="e">
        <f t="shared" si="15"/>
        <v>#N/A</v>
      </c>
    </row>
    <row r="986" spans="1:4" ht="27.6">
      <c r="A986" s="302" t="s">
        <v>5388</v>
      </c>
      <c r="B986" s="402">
        <v>4588</v>
      </c>
      <c r="C986" s="65" t="s">
        <v>4106</v>
      </c>
      <c r="D986">
        <f t="shared" si="15"/>
        <v>4182</v>
      </c>
    </row>
    <row r="987" spans="1:4">
      <c r="A987" s="302" t="s">
        <v>6913</v>
      </c>
      <c r="B987" s="402">
        <v>4598</v>
      </c>
      <c r="C987" s="65" t="s">
        <v>4107</v>
      </c>
      <c r="D987">
        <f t="shared" si="15"/>
        <v>4359</v>
      </c>
    </row>
    <row r="988" spans="1:4">
      <c r="A988" s="302" t="s">
        <v>6914</v>
      </c>
      <c r="B988" s="402">
        <v>4599</v>
      </c>
      <c r="C988" s="65" t="s">
        <v>4110</v>
      </c>
      <c r="D988">
        <f t="shared" si="15"/>
        <v>4243</v>
      </c>
    </row>
    <row r="989" spans="1:4">
      <c r="A989" s="302" t="s">
        <v>4775</v>
      </c>
      <c r="B989" s="402">
        <v>4601</v>
      </c>
      <c r="C989" s="65" t="s">
        <v>4111</v>
      </c>
      <c r="D989">
        <f t="shared" si="15"/>
        <v>4278</v>
      </c>
    </row>
    <row r="990" spans="1:4" ht="27.6">
      <c r="A990" s="302" t="s">
        <v>5391</v>
      </c>
      <c r="B990" s="402">
        <v>4604</v>
      </c>
      <c r="C990" s="65" t="s">
        <v>4112</v>
      </c>
      <c r="D990">
        <f t="shared" si="15"/>
        <v>4382</v>
      </c>
    </row>
    <row r="991" spans="1:4" ht="27.6">
      <c r="A991" s="302" t="s">
        <v>5391</v>
      </c>
      <c r="B991" s="402">
        <v>4604</v>
      </c>
      <c r="C991" s="65" t="s">
        <v>4114</v>
      </c>
      <c r="D991">
        <f t="shared" si="15"/>
        <v>4389</v>
      </c>
    </row>
    <row r="992" spans="1:4" ht="27.6">
      <c r="A992" s="302" t="s">
        <v>5392</v>
      </c>
      <c r="B992" s="402">
        <v>4609</v>
      </c>
      <c r="C992" s="65" t="s">
        <v>4116</v>
      </c>
      <c r="D992">
        <f t="shared" si="15"/>
        <v>4403</v>
      </c>
    </row>
    <row r="993" spans="1:4" ht="27.6">
      <c r="A993" s="302" t="s">
        <v>5393</v>
      </c>
      <c r="B993" s="402">
        <v>4612</v>
      </c>
      <c r="C993" s="65" t="s">
        <v>4117</v>
      </c>
      <c r="D993">
        <f t="shared" si="15"/>
        <v>4813</v>
      </c>
    </row>
    <row r="994" spans="1:4" ht="27.6">
      <c r="A994" s="302" t="s">
        <v>5393</v>
      </c>
      <c r="B994" s="402">
        <v>4612</v>
      </c>
      <c r="C994" s="65" t="s">
        <v>4119</v>
      </c>
      <c r="D994" t="e">
        <f t="shared" si="15"/>
        <v>#N/A</v>
      </c>
    </row>
    <row r="995" spans="1:4" ht="27.6">
      <c r="A995" s="302" t="s">
        <v>5394</v>
      </c>
      <c r="B995" s="402">
        <v>4613</v>
      </c>
      <c r="C995" s="65" t="s">
        <v>4120</v>
      </c>
      <c r="D995">
        <f t="shared" si="15"/>
        <v>4827</v>
      </c>
    </row>
    <row r="996" spans="1:4" ht="27.6">
      <c r="A996" s="302" t="s">
        <v>5395</v>
      </c>
      <c r="B996" s="402">
        <v>4614</v>
      </c>
      <c r="C996" s="65" t="s">
        <v>1976</v>
      </c>
      <c r="D996" t="e">
        <f t="shared" si="15"/>
        <v>#N/A</v>
      </c>
    </row>
    <row r="997" spans="1:4" ht="27.6">
      <c r="A997" s="302" t="s">
        <v>5396</v>
      </c>
      <c r="B997" s="402">
        <v>4617</v>
      </c>
      <c r="C997" s="65" t="s">
        <v>4121</v>
      </c>
      <c r="D997" t="e">
        <f t="shared" si="15"/>
        <v>#N/A</v>
      </c>
    </row>
    <row r="998" spans="1:4" ht="27.6">
      <c r="A998" s="302" t="s">
        <v>5397</v>
      </c>
      <c r="B998" s="402">
        <v>4618</v>
      </c>
      <c r="C998" s="65" t="s">
        <v>4122</v>
      </c>
      <c r="D998">
        <f t="shared" si="15"/>
        <v>4447</v>
      </c>
    </row>
    <row r="999" spans="1:4" ht="27.6">
      <c r="A999" s="302" t="s">
        <v>5398</v>
      </c>
      <c r="B999" s="402">
        <v>4619</v>
      </c>
      <c r="C999" s="65" t="s">
        <v>4124</v>
      </c>
      <c r="D999">
        <f t="shared" si="15"/>
        <v>4477</v>
      </c>
    </row>
    <row r="1000" spans="1:4" ht="27.6">
      <c r="A1000" s="302" t="s">
        <v>5399</v>
      </c>
      <c r="B1000" s="402">
        <v>4621</v>
      </c>
      <c r="C1000" s="65" t="s">
        <v>4126</v>
      </c>
      <c r="D1000" t="e">
        <f t="shared" si="15"/>
        <v>#N/A</v>
      </c>
    </row>
    <row r="1001" spans="1:4" ht="27.6">
      <c r="A1001" s="302" t="s">
        <v>5399</v>
      </c>
      <c r="B1001" s="402">
        <v>4621</v>
      </c>
      <c r="C1001" s="65" t="s">
        <v>4128</v>
      </c>
      <c r="D1001">
        <f t="shared" si="15"/>
        <v>4446</v>
      </c>
    </row>
    <row r="1002" spans="1:4">
      <c r="A1002" s="302" t="s">
        <v>6915</v>
      </c>
      <c r="B1002" s="402">
        <v>4622</v>
      </c>
      <c r="C1002" s="65" t="s">
        <v>4129</v>
      </c>
      <c r="D1002">
        <f t="shared" si="15"/>
        <v>4537</v>
      </c>
    </row>
    <row r="1003" spans="1:4">
      <c r="A1003" s="302" t="s">
        <v>6916</v>
      </c>
      <c r="B1003" s="402">
        <v>4623</v>
      </c>
      <c r="C1003" s="65" t="s">
        <v>4133</v>
      </c>
      <c r="D1003">
        <f t="shared" si="15"/>
        <v>4539</v>
      </c>
    </row>
    <row r="1004" spans="1:4" ht="27.6">
      <c r="A1004" s="302" t="s">
        <v>6917</v>
      </c>
      <c r="B1004" s="402">
        <v>4624</v>
      </c>
      <c r="C1004" s="65" t="s">
        <v>4135</v>
      </c>
      <c r="D1004">
        <f t="shared" si="15"/>
        <v>4541</v>
      </c>
    </row>
    <row r="1005" spans="1:4" ht="27.6">
      <c r="A1005" s="302" t="s">
        <v>6831</v>
      </c>
      <c r="B1005" s="402">
        <v>5556</v>
      </c>
      <c r="C1005" s="65" t="s">
        <v>1985</v>
      </c>
      <c r="D1005" t="e">
        <f t="shared" si="15"/>
        <v>#N/A</v>
      </c>
    </row>
    <row r="1006" spans="1:4" ht="27.6">
      <c r="A1006" s="302" t="s">
        <v>5403</v>
      </c>
      <c r="B1006" s="402">
        <v>4628</v>
      </c>
      <c r="C1006" s="65" t="s">
        <v>4136</v>
      </c>
      <c r="D1006">
        <f t="shared" si="15"/>
        <v>4545</v>
      </c>
    </row>
    <row r="1007" spans="1:4" ht="27.6">
      <c r="A1007" s="302" t="s">
        <v>5403</v>
      </c>
      <c r="B1007" s="402">
        <v>4628</v>
      </c>
      <c r="C1007" s="65" t="s">
        <v>4139</v>
      </c>
      <c r="D1007">
        <f t="shared" si="15"/>
        <v>4548</v>
      </c>
    </row>
    <row r="1008" spans="1:4">
      <c r="A1008" s="302" t="s">
        <v>4807</v>
      </c>
      <c r="B1008" s="402">
        <v>4630</v>
      </c>
      <c r="C1008" s="65" t="s">
        <v>4140</v>
      </c>
      <c r="D1008">
        <f t="shared" si="15"/>
        <v>4552</v>
      </c>
    </row>
    <row r="1009" spans="1:4">
      <c r="A1009" s="302" t="s">
        <v>4808</v>
      </c>
      <c r="B1009" s="402">
        <v>4631</v>
      </c>
      <c r="C1009" s="65" t="s">
        <v>4142</v>
      </c>
      <c r="D1009" t="e">
        <f t="shared" si="15"/>
        <v>#N/A</v>
      </c>
    </row>
    <row r="1010" spans="1:4">
      <c r="A1010" s="302" t="s">
        <v>4809</v>
      </c>
      <c r="B1010" s="402">
        <v>4632</v>
      </c>
      <c r="C1010" s="65" t="s">
        <v>4143</v>
      </c>
      <c r="D1010">
        <f t="shared" si="15"/>
        <v>4558</v>
      </c>
    </row>
    <row r="1011" spans="1:4" ht="27.6">
      <c r="A1011" s="302" t="s">
        <v>5404</v>
      </c>
      <c r="B1011" s="402">
        <v>4629</v>
      </c>
      <c r="C1011" s="65" t="s">
        <v>4146</v>
      </c>
      <c r="D1011">
        <f t="shared" si="15"/>
        <v>4587</v>
      </c>
    </row>
    <row r="1012" spans="1:4" ht="27.6">
      <c r="A1012" s="302" t="s">
        <v>5404</v>
      </c>
      <c r="B1012" s="402">
        <v>4629</v>
      </c>
      <c r="C1012" s="65" t="s">
        <v>4148</v>
      </c>
      <c r="D1012">
        <f t="shared" si="15"/>
        <v>4589</v>
      </c>
    </row>
    <row r="1013" spans="1:4" ht="27.6">
      <c r="A1013" s="302" t="s">
        <v>5405</v>
      </c>
      <c r="B1013" s="402">
        <v>4633</v>
      </c>
      <c r="C1013" s="65" t="s">
        <v>4149</v>
      </c>
      <c r="D1013">
        <f t="shared" si="15"/>
        <v>4591</v>
      </c>
    </row>
    <row r="1014" spans="1:4" ht="27.6">
      <c r="A1014" s="302" t="s">
        <v>5405</v>
      </c>
      <c r="B1014" s="402">
        <v>4633</v>
      </c>
      <c r="C1014" s="65" t="s">
        <v>4152</v>
      </c>
      <c r="D1014">
        <f t="shared" si="15"/>
        <v>4592</v>
      </c>
    </row>
    <row r="1015" spans="1:4" ht="27.6">
      <c r="A1015" s="302" t="s">
        <v>5406</v>
      </c>
      <c r="B1015" s="402">
        <v>4634</v>
      </c>
      <c r="C1015" s="65" t="s">
        <v>4153</v>
      </c>
      <c r="D1015">
        <f t="shared" si="15"/>
        <v>4593</v>
      </c>
    </row>
    <row r="1016" spans="1:4" ht="27.6">
      <c r="A1016" s="302" t="s">
        <v>5406</v>
      </c>
      <c r="B1016" s="402">
        <v>4634</v>
      </c>
      <c r="C1016" s="65" t="s">
        <v>1996</v>
      </c>
      <c r="D1016">
        <f t="shared" si="15"/>
        <v>4610</v>
      </c>
    </row>
    <row r="1017" spans="1:4" ht="27.6">
      <c r="A1017" s="302" t="s">
        <v>5407</v>
      </c>
      <c r="B1017" s="402">
        <v>4635</v>
      </c>
      <c r="C1017" s="65" t="s">
        <v>4154</v>
      </c>
      <c r="D1017">
        <f t="shared" si="15"/>
        <v>4326</v>
      </c>
    </row>
    <row r="1018" spans="1:4" ht="27.6">
      <c r="A1018" s="302" t="s">
        <v>5408</v>
      </c>
      <c r="B1018" s="402">
        <v>4636</v>
      </c>
      <c r="C1018" s="65" t="s">
        <v>1998</v>
      </c>
      <c r="D1018">
        <f t="shared" si="15"/>
        <v>4594</v>
      </c>
    </row>
    <row r="1019" spans="1:4" ht="27.6">
      <c r="A1019" s="302" t="s">
        <v>5409</v>
      </c>
      <c r="B1019" s="402">
        <v>4637</v>
      </c>
      <c r="C1019" s="65" t="s">
        <v>4156</v>
      </c>
      <c r="D1019">
        <f t="shared" si="15"/>
        <v>4311</v>
      </c>
    </row>
    <row r="1020" spans="1:4" ht="27.6">
      <c r="A1020" s="302" t="s">
        <v>5410</v>
      </c>
      <c r="B1020" s="402">
        <v>4638</v>
      </c>
      <c r="C1020" s="65" t="s">
        <v>2000</v>
      </c>
      <c r="D1020">
        <f t="shared" si="15"/>
        <v>4314</v>
      </c>
    </row>
    <row r="1021" spans="1:4">
      <c r="A1021" s="302" t="s">
        <v>5427</v>
      </c>
      <c r="B1021" s="402">
        <v>4046</v>
      </c>
      <c r="C1021" s="194" t="s">
        <v>4157</v>
      </c>
      <c r="D1021">
        <f t="shared" si="15"/>
        <v>4857</v>
      </c>
    </row>
    <row r="1022" spans="1:4">
      <c r="A1022" s="302" t="s">
        <v>5427</v>
      </c>
      <c r="B1022" s="402">
        <v>4046</v>
      </c>
      <c r="C1022" s="194" t="s">
        <v>4159</v>
      </c>
      <c r="D1022">
        <f t="shared" si="15"/>
        <v>4861</v>
      </c>
    </row>
    <row r="1023" spans="1:4">
      <c r="A1023" s="302" t="s">
        <v>3043</v>
      </c>
      <c r="B1023" s="402">
        <v>4050</v>
      </c>
      <c r="C1023" s="194" t="s">
        <v>4160</v>
      </c>
      <c r="D1023">
        <f t="shared" si="15"/>
        <v>4863</v>
      </c>
    </row>
    <row r="1024" spans="1:4">
      <c r="A1024" s="302" t="s">
        <v>3056</v>
      </c>
      <c r="B1024" s="402">
        <v>4051</v>
      </c>
      <c r="C1024" s="65" t="s">
        <v>4162</v>
      </c>
      <c r="D1024">
        <f t="shared" si="15"/>
        <v>4437</v>
      </c>
    </row>
    <row r="1025" spans="1:4">
      <c r="A1025" s="302" t="s">
        <v>4317</v>
      </c>
      <c r="B1025" s="402">
        <v>4052</v>
      </c>
      <c r="C1025" s="65" t="s">
        <v>4163</v>
      </c>
      <c r="D1025">
        <f t="shared" si="15"/>
        <v>4444</v>
      </c>
    </row>
    <row r="1026" spans="1:4">
      <c r="A1026" s="302" t="s">
        <v>4317</v>
      </c>
      <c r="B1026" s="402">
        <v>4052</v>
      </c>
      <c r="C1026" s="65" t="s">
        <v>4165</v>
      </c>
      <c r="D1026">
        <f t="shared" si="15"/>
        <v>4367</v>
      </c>
    </row>
    <row r="1027" spans="1:4">
      <c r="A1027" s="302" t="s">
        <v>3628</v>
      </c>
      <c r="B1027" s="402">
        <v>4053</v>
      </c>
      <c r="C1027" s="65" t="s">
        <v>4169</v>
      </c>
      <c r="D1027">
        <f t="shared" ref="D1027:D1090" si="16">VLOOKUP(C1027,$A$2:$B$2552,2,FALSE)</f>
        <v>5052</v>
      </c>
    </row>
    <row r="1028" spans="1:4">
      <c r="A1028" s="302" t="s">
        <v>3630</v>
      </c>
      <c r="B1028" s="402">
        <v>4054</v>
      </c>
      <c r="C1028" s="65" t="s">
        <v>4172</v>
      </c>
      <c r="D1028">
        <f t="shared" si="16"/>
        <v>5073</v>
      </c>
    </row>
    <row r="1029" spans="1:4">
      <c r="A1029" s="302" t="s">
        <v>5428</v>
      </c>
      <c r="B1029" s="402">
        <v>4055</v>
      </c>
      <c r="C1029" s="65" t="s">
        <v>3120</v>
      </c>
      <c r="D1029">
        <f t="shared" si="16"/>
        <v>5082</v>
      </c>
    </row>
    <row r="1030" spans="1:4">
      <c r="A1030" s="302" t="s">
        <v>6918</v>
      </c>
      <c r="B1030" s="402">
        <v>4056</v>
      </c>
      <c r="C1030" s="65" t="s">
        <v>3122</v>
      </c>
      <c r="D1030">
        <f t="shared" si="16"/>
        <v>5083</v>
      </c>
    </row>
    <row r="1031" spans="1:4">
      <c r="A1031" s="302" t="s">
        <v>3650</v>
      </c>
      <c r="B1031" s="402">
        <v>4057</v>
      </c>
      <c r="C1031" s="65" t="s">
        <v>3123</v>
      </c>
      <c r="D1031">
        <f t="shared" si="16"/>
        <v>5084</v>
      </c>
    </row>
    <row r="1032" spans="1:4">
      <c r="A1032" s="302" t="s">
        <v>4313</v>
      </c>
      <c r="B1032" s="402">
        <v>4058</v>
      </c>
      <c r="C1032" s="65" t="s">
        <v>4173</v>
      </c>
      <c r="D1032">
        <f t="shared" si="16"/>
        <v>5085</v>
      </c>
    </row>
    <row r="1033" spans="1:4">
      <c r="A1033" s="302" t="s">
        <v>4313</v>
      </c>
      <c r="B1033" s="402">
        <v>4058</v>
      </c>
      <c r="C1033" s="65" t="s">
        <v>4174</v>
      </c>
      <c r="D1033">
        <f t="shared" si="16"/>
        <v>5099</v>
      </c>
    </row>
    <row r="1034" spans="1:4">
      <c r="A1034" s="302" t="s">
        <v>3051</v>
      </c>
      <c r="B1034" s="402">
        <v>4059</v>
      </c>
      <c r="C1034" s="65" t="s">
        <v>4177</v>
      </c>
      <c r="D1034">
        <f t="shared" si="16"/>
        <v>5100</v>
      </c>
    </row>
    <row r="1035" spans="1:4">
      <c r="A1035" s="302" t="s">
        <v>3052</v>
      </c>
      <c r="B1035" s="402">
        <v>4060</v>
      </c>
      <c r="C1035" s="65" t="s">
        <v>4178</v>
      </c>
      <c r="D1035">
        <f t="shared" si="16"/>
        <v>5101</v>
      </c>
    </row>
    <row r="1036" spans="1:4">
      <c r="A1036" s="302" t="s">
        <v>3053</v>
      </c>
      <c r="B1036" s="402">
        <v>4061</v>
      </c>
      <c r="C1036" s="65" t="s">
        <v>2016</v>
      </c>
      <c r="D1036" t="e">
        <f t="shared" si="16"/>
        <v>#N/A</v>
      </c>
    </row>
    <row r="1037" spans="1:4">
      <c r="A1037" s="302" t="s">
        <v>3382</v>
      </c>
      <c r="B1037" s="402">
        <v>4062</v>
      </c>
      <c r="C1037" s="194" t="s">
        <v>4183</v>
      </c>
      <c r="D1037">
        <f t="shared" si="16"/>
        <v>4902</v>
      </c>
    </row>
    <row r="1038" spans="1:4">
      <c r="A1038" s="302" t="s">
        <v>3383</v>
      </c>
      <c r="B1038" s="402">
        <v>4063</v>
      </c>
      <c r="C1038" s="194" t="s">
        <v>4184</v>
      </c>
      <c r="D1038">
        <f t="shared" si="16"/>
        <v>4903</v>
      </c>
    </row>
    <row r="1039" spans="1:4">
      <c r="A1039" s="302" t="s">
        <v>3384</v>
      </c>
      <c r="B1039" s="402">
        <v>4064</v>
      </c>
      <c r="C1039" s="194" t="s">
        <v>4185</v>
      </c>
      <c r="D1039">
        <f t="shared" si="16"/>
        <v>4904</v>
      </c>
    </row>
    <row r="1040" spans="1:4">
      <c r="A1040" s="302" t="s">
        <v>3389</v>
      </c>
      <c r="B1040" s="402">
        <v>4065</v>
      </c>
      <c r="C1040" s="194" t="s">
        <v>4186</v>
      </c>
      <c r="D1040">
        <f t="shared" si="16"/>
        <v>4906</v>
      </c>
    </row>
    <row r="1041" spans="1:4">
      <c r="A1041" s="302" t="s">
        <v>3390</v>
      </c>
      <c r="B1041" s="402">
        <v>4070</v>
      </c>
      <c r="C1041" s="194" t="s">
        <v>4187</v>
      </c>
      <c r="D1041">
        <f t="shared" si="16"/>
        <v>4907</v>
      </c>
    </row>
    <row r="1042" spans="1:4">
      <c r="A1042" s="302" t="s">
        <v>3391</v>
      </c>
      <c r="B1042" s="402">
        <v>4073</v>
      </c>
      <c r="C1042" s="65" t="s">
        <v>4188</v>
      </c>
      <c r="D1042" t="e">
        <f t="shared" si="16"/>
        <v>#N/A</v>
      </c>
    </row>
    <row r="1043" spans="1:4">
      <c r="A1043" s="302" t="s">
        <v>4312</v>
      </c>
      <c r="B1043" s="402">
        <v>4085</v>
      </c>
      <c r="C1043" s="194" t="s">
        <v>4189</v>
      </c>
      <c r="D1043">
        <f t="shared" si="16"/>
        <v>4919</v>
      </c>
    </row>
    <row r="1044" spans="1:4">
      <c r="A1044" s="302" t="s">
        <v>4312</v>
      </c>
      <c r="B1044" s="402">
        <v>4085</v>
      </c>
      <c r="C1044" s="194" t="s">
        <v>4190</v>
      </c>
      <c r="D1044">
        <f t="shared" si="16"/>
        <v>4923</v>
      </c>
    </row>
    <row r="1045" spans="1:4">
      <c r="A1045" s="302" t="s">
        <v>3046</v>
      </c>
      <c r="B1045" s="402">
        <v>4088</v>
      </c>
      <c r="C1045" s="194" t="s">
        <v>4191</v>
      </c>
      <c r="D1045">
        <f t="shared" si="16"/>
        <v>4924</v>
      </c>
    </row>
    <row r="1046" spans="1:4">
      <c r="A1046" s="302" t="s">
        <v>3049</v>
      </c>
      <c r="B1046" s="402">
        <v>4089</v>
      </c>
      <c r="C1046" s="194" t="s">
        <v>4192</v>
      </c>
      <c r="D1046">
        <f t="shared" si="16"/>
        <v>4930</v>
      </c>
    </row>
    <row r="1047" spans="1:4">
      <c r="A1047" s="302" t="s">
        <v>3050</v>
      </c>
      <c r="B1047" s="402">
        <v>4090</v>
      </c>
      <c r="C1047" s="194" t="s">
        <v>4193</v>
      </c>
      <c r="D1047">
        <f t="shared" si="16"/>
        <v>4932</v>
      </c>
    </row>
    <row r="1048" spans="1:4">
      <c r="A1048" s="302" t="s">
        <v>3379</v>
      </c>
      <c r="B1048" s="402">
        <v>4094</v>
      </c>
      <c r="C1048" s="194" t="s">
        <v>4194</v>
      </c>
      <c r="D1048">
        <f t="shared" si="16"/>
        <v>4931</v>
      </c>
    </row>
    <row r="1049" spans="1:4">
      <c r="A1049" s="302" t="s">
        <v>3380</v>
      </c>
      <c r="B1049" s="402">
        <v>4095</v>
      </c>
      <c r="C1049" s="194" t="s">
        <v>4195</v>
      </c>
      <c r="D1049">
        <f t="shared" si="16"/>
        <v>4938</v>
      </c>
    </row>
    <row r="1050" spans="1:4">
      <c r="A1050" s="302" t="s">
        <v>3381</v>
      </c>
      <c r="B1050" s="402">
        <v>4098</v>
      </c>
      <c r="C1050" s="65" t="s">
        <v>4196</v>
      </c>
      <c r="D1050" t="e">
        <f t="shared" si="16"/>
        <v>#N/A</v>
      </c>
    </row>
    <row r="1051" spans="1:4">
      <c r="A1051" s="302" t="s">
        <v>3386</v>
      </c>
      <c r="B1051" s="402">
        <v>4102</v>
      </c>
      <c r="C1051" s="65" t="s">
        <v>4199</v>
      </c>
      <c r="D1051">
        <f t="shared" si="16"/>
        <v>5474</v>
      </c>
    </row>
    <row r="1052" spans="1:4">
      <c r="A1052" s="302" t="s">
        <v>3387</v>
      </c>
      <c r="B1052" s="402">
        <v>4104</v>
      </c>
      <c r="C1052" s="65" t="s">
        <v>2032</v>
      </c>
      <c r="D1052" t="e">
        <f t="shared" si="16"/>
        <v>#N/A</v>
      </c>
    </row>
    <row r="1053" spans="1:4">
      <c r="A1053" s="302" t="s">
        <v>3388</v>
      </c>
      <c r="B1053" s="402">
        <v>4105</v>
      </c>
      <c r="C1053" s="65" t="s">
        <v>2033</v>
      </c>
      <c r="D1053" t="e">
        <f t="shared" si="16"/>
        <v>#N/A</v>
      </c>
    </row>
    <row r="1054" spans="1:4">
      <c r="A1054" s="302" t="s">
        <v>3611</v>
      </c>
      <c r="B1054" s="402">
        <v>4107</v>
      </c>
      <c r="C1054" s="65" t="s">
        <v>4200</v>
      </c>
      <c r="D1054" t="e">
        <f t="shared" si="16"/>
        <v>#N/A</v>
      </c>
    </row>
    <row r="1055" spans="1:4">
      <c r="A1055" s="302" t="s">
        <v>3618</v>
      </c>
      <c r="B1055" s="402">
        <v>4108</v>
      </c>
      <c r="C1055" s="65" t="s">
        <v>4202</v>
      </c>
      <c r="D1055" t="e">
        <f t="shared" si="16"/>
        <v>#N/A</v>
      </c>
    </row>
    <row r="1056" spans="1:4">
      <c r="A1056" s="302" t="s">
        <v>5429</v>
      </c>
      <c r="B1056" s="402">
        <v>4109</v>
      </c>
      <c r="C1056" s="65" t="s">
        <v>4204</v>
      </c>
      <c r="D1056" t="e">
        <f t="shared" si="16"/>
        <v>#N/A</v>
      </c>
    </row>
    <row r="1057" spans="1:4">
      <c r="A1057" s="302" t="s">
        <v>3613</v>
      </c>
      <c r="B1057" s="402">
        <v>4112</v>
      </c>
      <c r="C1057" s="65" t="s">
        <v>4205</v>
      </c>
      <c r="D1057" t="e">
        <f t="shared" si="16"/>
        <v>#N/A</v>
      </c>
    </row>
    <row r="1058" spans="1:4">
      <c r="A1058" s="302" t="s">
        <v>3620</v>
      </c>
      <c r="B1058" s="402">
        <v>4119</v>
      </c>
      <c r="C1058" s="65" t="s">
        <v>4206</v>
      </c>
      <c r="D1058" t="e">
        <f t="shared" si="16"/>
        <v>#N/A</v>
      </c>
    </row>
    <row r="1059" spans="1:4">
      <c r="A1059" s="302" t="s">
        <v>5430</v>
      </c>
      <c r="B1059" s="402">
        <v>4120</v>
      </c>
      <c r="C1059" s="65" t="s">
        <v>4207</v>
      </c>
      <c r="D1059" t="e">
        <f t="shared" si="16"/>
        <v>#N/A</v>
      </c>
    </row>
    <row r="1060" spans="1:4">
      <c r="A1060" s="302" t="s">
        <v>3616</v>
      </c>
      <c r="B1060" s="402">
        <v>4126</v>
      </c>
      <c r="C1060" s="65" t="s">
        <v>4208</v>
      </c>
      <c r="D1060" t="e">
        <f t="shared" si="16"/>
        <v>#N/A</v>
      </c>
    </row>
    <row r="1061" spans="1:4">
      <c r="A1061" s="302" t="s">
        <v>3623</v>
      </c>
      <c r="B1061" s="402">
        <v>4130</v>
      </c>
      <c r="C1061" s="65" t="s">
        <v>4210</v>
      </c>
      <c r="D1061" t="e">
        <f t="shared" si="16"/>
        <v>#N/A</v>
      </c>
    </row>
    <row r="1062" spans="1:4">
      <c r="A1062" s="302" t="s">
        <v>5431</v>
      </c>
      <c r="B1062" s="402">
        <v>4134</v>
      </c>
      <c r="C1062" s="65" t="s">
        <v>4211</v>
      </c>
      <c r="D1062" t="e">
        <f t="shared" si="16"/>
        <v>#N/A</v>
      </c>
    </row>
    <row r="1063" spans="1:4">
      <c r="A1063" s="302" t="s">
        <v>6919</v>
      </c>
      <c r="B1063" s="402">
        <v>4143</v>
      </c>
      <c r="C1063" s="65" t="s">
        <v>4212</v>
      </c>
      <c r="D1063" t="e">
        <f t="shared" si="16"/>
        <v>#N/A</v>
      </c>
    </row>
    <row r="1064" spans="1:4">
      <c r="A1064" s="302" t="s">
        <v>6920</v>
      </c>
      <c r="B1064" s="402">
        <v>4146</v>
      </c>
      <c r="C1064" s="65" t="s">
        <v>4213</v>
      </c>
      <c r="D1064" t="e">
        <f t="shared" si="16"/>
        <v>#N/A</v>
      </c>
    </row>
    <row r="1065" spans="1:4">
      <c r="A1065" s="302" t="s">
        <v>6921</v>
      </c>
      <c r="B1065" s="402">
        <v>4148</v>
      </c>
      <c r="C1065" s="65" t="s">
        <v>4215</v>
      </c>
      <c r="D1065" t="e">
        <f t="shared" si="16"/>
        <v>#N/A</v>
      </c>
    </row>
    <row r="1066" spans="1:4">
      <c r="A1066" s="302" t="s">
        <v>6922</v>
      </c>
      <c r="B1066" s="402">
        <v>4149</v>
      </c>
      <c r="C1066" s="65" t="s">
        <v>4216</v>
      </c>
      <c r="D1066" t="e">
        <f t="shared" si="16"/>
        <v>#N/A</v>
      </c>
    </row>
    <row r="1067" spans="1:4">
      <c r="A1067" s="302" t="s">
        <v>6923</v>
      </c>
      <c r="B1067" s="402">
        <v>4150</v>
      </c>
      <c r="C1067" s="65" t="s">
        <v>4217</v>
      </c>
      <c r="D1067" t="e">
        <f t="shared" si="16"/>
        <v>#N/A</v>
      </c>
    </row>
    <row r="1068" spans="1:4">
      <c r="A1068" s="302" t="s">
        <v>6924</v>
      </c>
      <c r="B1068" s="402">
        <v>4151</v>
      </c>
      <c r="C1068" s="65" t="s">
        <v>4218</v>
      </c>
      <c r="D1068" t="e">
        <f t="shared" si="16"/>
        <v>#N/A</v>
      </c>
    </row>
    <row r="1069" spans="1:4">
      <c r="A1069" s="302" t="s">
        <v>4318</v>
      </c>
      <c r="B1069" s="402">
        <v>4152</v>
      </c>
      <c r="C1069" s="65" t="s">
        <v>4219</v>
      </c>
      <c r="D1069" t="e">
        <f t="shared" si="16"/>
        <v>#N/A</v>
      </c>
    </row>
    <row r="1070" spans="1:4">
      <c r="A1070" s="302" t="s">
        <v>4318</v>
      </c>
      <c r="B1070" s="402">
        <v>4152</v>
      </c>
      <c r="C1070" s="65" t="s">
        <v>4220</v>
      </c>
      <c r="D1070">
        <f t="shared" si="16"/>
        <v>3961</v>
      </c>
    </row>
    <row r="1071" spans="1:4">
      <c r="A1071" s="302" t="s">
        <v>3059</v>
      </c>
      <c r="B1071" s="402">
        <v>4153</v>
      </c>
      <c r="C1071" s="65" t="s">
        <v>4221</v>
      </c>
      <c r="D1071" t="e">
        <f t="shared" si="16"/>
        <v>#N/A</v>
      </c>
    </row>
    <row r="1072" spans="1:4">
      <c r="A1072" s="302" t="s">
        <v>3060</v>
      </c>
      <c r="B1072" s="402">
        <v>4154</v>
      </c>
      <c r="C1072" s="65" t="s">
        <v>4222</v>
      </c>
      <c r="D1072">
        <f t="shared" si="16"/>
        <v>3996</v>
      </c>
    </row>
    <row r="1073" spans="1:4">
      <c r="A1073" s="302" t="s">
        <v>3061</v>
      </c>
      <c r="B1073" s="402">
        <v>4155</v>
      </c>
      <c r="C1073" s="65" t="s">
        <v>4223</v>
      </c>
      <c r="D1073">
        <f t="shared" si="16"/>
        <v>3997</v>
      </c>
    </row>
    <row r="1074" spans="1:4" ht="27.6">
      <c r="A1074" s="302" t="s">
        <v>4319</v>
      </c>
      <c r="B1074" s="402">
        <v>4156</v>
      </c>
      <c r="C1074" s="65" t="s">
        <v>2054</v>
      </c>
      <c r="D1074">
        <f t="shared" si="16"/>
        <v>3998</v>
      </c>
    </row>
    <row r="1075" spans="1:4" ht="27.6">
      <c r="A1075" s="302" t="s">
        <v>4319</v>
      </c>
      <c r="B1075" s="402">
        <v>4156</v>
      </c>
      <c r="C1075" s="65" t="s">
        <v>4225</v>
      </c>
      <c r="D1075" t="e">
        <f t="shared" si="16"/>
        <v>#N/A</v>
      </c>
    </row>
    <row r="1076" spans="1:4">
      <c r="A1076" s="302" t="s">
        <v>3456</v>
      </c>
      <c r="B1076" s="402">
        <v>4157</v>
      </c>
      <c r="C1076" s="65" t="s">
        <v>4227</v>
      </c>
      <c r="D1076" t="e">
        <f t="shared" si="16"/>
        <v>#N/A</v>
      </c>
    </row>
    <row r="1077" spans="1:4">
      <c r="A1077" s="302" t="s">
        <v>3457</v>
      </c>
      <c r="B1077" s="402">
        <v>4158</v>
      </c>
      <c r="C1077" s="65" t="s">
        <v>2057</v>
      </c>
      <c r="D1077" t="e">
        <f t="shared" si="16"/>
        <v>#N/A</v>
      </c>
    </row>
    <row r="1078" spans="1:4">
      <c r="A1078" s="302" t="s">
        <v>3458</v>
      </c>
      <c r="B1078" s="402">
        <v>4159</v>
      </c>
      <c r="C1078" s="65" t="s">
        <v>4228</v>
      </c>
      <c r="D1078" t="e">
        <f t="shared" si="16"/>
        <v>#N/A</v>
      </c>
    </row>
    <row r="1079" spans="1:4">
      <c r="A1079" s="302" t="s">
        <v>5432</v>
      </c>
      <c r="B1079" s="402">
        <v>4160</v>
      </c>
      <c r="C1079" s="65" t="s">
        <v>4229</v>
      </c>
      <c r="D1079" t="e">
        <f t="shared" si="16"/>
        <v>#N/A</v>
      </c>
    </row>
    <row r="1080" spans="1:4">
      <c r="A1080" s="302" t="s">
        <v>5432</v>
      </c>
      <c r="B1080" s="402">
        <v>4160</v>
      </c>
      <c r="C1080" s="65" t="s">
        <v>4230</v>
      </c>
      <c r="D1080" t="e">
        <f t="shared" si="16"/>
        <v>#N/A</v>
      </c>
    </row>
    <row r="1081" spans="1:4">
      <c r="A1081" s="302" t="s">
        <v>3741</v>
      </c>
      <c r="B1081" s="402">
        <v>4161</v>
      </c>
      <c r="C1081" s="65" t="s">
        <v>4231</v>
      </c>
      <c r="D1081" t="e">
        <f t="shared" si="16"/>
        <v>#N/A</v>
      </c>
    </row>
    <row r="1082" spans="1:4">
      <c r="A1082" s="302" t="s">
        <v>3758</v>
      </c>
      <c r="B1082" s="402">
        <v>4162</v>
      </c>
      <c r="C1082" s="65" t="s">
        <v>4232</v>
      </c>
      <c r="D1082" t="e">
        <f t="shared" si="16"/>
        <v>#N/A</v>
      </c>
    </row>
    <row r="1083" spans="1:4">
      <c r="A1083" s="302" t="s">
        <v>3759</v>
      </c>
      <c r="B1083" s="402">
        <v>4165</v>
      </c>
      <c r="C1083" s="65" t="s">
        <v>4235</v>
      </c>
      <c r="D1083" t="e">
        <f t="shared" si="16"/>
        <v>#N/A</v>
      </c>
    </row>
    <row r="1084" spans="1:4">
      <c r="A1084" s="302" t="s">
        <v>3760</v>
      </c>
      <c r="B1084" s="402">
        <v>4168</v>
      </c>
      <c r="C1084" s="65" t="s">
        <v>4236</v>
      </c>
      <c r="D1084" t="e">
        <f t="shared" si="16"/>
        <v>#N/A</v>
      </c>
    </row>
    <row r="1085" spans="1:4">
      <c r="A1085" s="302" t="s">
        <v>4349</v>
      </c>
      <c r="B1085" s="402">
        <v>4171</v>
      </c>
      <c r="C1085" s="65" t="s">
        <v>4237</v>
      </c>
      <c r="D1085" t="e">
        <f t="shared" si="16"/>
        <v>#N/A</v>
      </c>
    </row>
    <row r="1086" spans="1:4">
      <c r="A1086" s="302" t="s">
        <v>4349</v>
      </c>
      <c r="B1086" s="402">
        <v>4171</v>
      </c>
      <c r="C1086" s="65" t="s">
        <v>4238</v>
      </c>
      <c r="D1086" t="e">
        <f t="shared" si="16"/>
        <v>#N/A</v>
      </c>
    </row>
    <row r="1087" spans="1:4">
      <c r="A1087" s="302" t="s">
        <v>3743</v>
      </c>
      <c r="B1087" s="402">
        <v>4176</v>
      </c>
      <c r="C1087" s="65" t="s">
        <v>2067</v>
      </c>
      <c r="D1087" t="e">
        <f t="shared" si="16"/>
        <v>#N/A</v>
      </c>
    </row>
    <row r="1088" spans="1:4">
      <c r="A1088" s="302" t="s">
        <v>3744</v>
      </c>
      <c r="B1088" s="402">
        <v>4179</v>
      </c>
      <c r="C1088" s="65" t="s">
        <v>4240</v>
      </c>
      <c r="D1088" t="e">
        <f t="shared" si="16"/>
        <v>#N/A</v>
      </c>
    </row>
    <row r="1089" spans="1:4">
      <c r="A1089" s="302" t="s">
        <v>3745</v>
      </c>
      <c r="B1089" s="402">
        <v>4181</v>
      </c>
      <c r="C1089" s="65" t="s">
        <v>4241</v>
      </c>
      <c r="D1089" t="e">
        <f t="shared" si="16"/>
        <v>#N/A</v>
      </c>
    </row>
    <row r="1090" spans="1:4">
      <c r="A1090" s="302" t="s">
        <v>4106</v>
      </c>
      <c r="B1090" s="402">
        <v>4182</v>
      </c>
      <c r="C1090" s="65" t="s">
        <v>4243</v>
      </c>
      <c r="D1090" t="e">
        <f t="shared" si="16"/>
        <v>#N/A</v>
      </c>
    </row>
    <row r="1091" spans="1:4">
      <c r="A1091" s="302" t="s">
        <v>4106</v>
      </c>
      <c r="B1091" s="402">
        <v>4182</v>
      </c>
      <c r="C1091" s="65" t="s">
        <v>4244</v>
      </c>
      <c r="D1091" t="e">
        <f t="shared" ref="D1091:D1154" si="17">VLOOKUP(C1091,$A$2:$B$2552,2,FALSE)</f>
        <v>#N/A</v>
      </c>
    </row>
    <row r="1092" spans="1:4">
      <c r="A1092" s="302" t="s">
        <v>3882</v>
      </c>
      <c r="B1092" s="402">
        <v>4183</v>
      </c>
      <c r="C1092" s="65" t="s">
        <v>4246</v>
      </c>
      <c r="D1092" t="e">
        <f t="shared" si="17"/>
        <v>#N/A</v>
      </c>
    </row>
    <row r="1093" spans="1:4">
      <c r="A1093" s="302" t="s">
        <v>4314</v>
      </c>
      <c r="B1093" s="402">
        <v>4184</v>
      </c>
      <c r="C1093" s="65" t="s">
        <v>4247</v>
      </c>
      <c r="D1093" t="e">
        <f t="shared" si="17"/>
        <v>#N/A</v>
      </c>
    </row>
    <row r="1094" spans="1:4">
      <c r="A1094" s="302" t="s">
        <v>4314</v>
      </c>
      <c r="B1094" s="402">
        <v>4184</v>
      </c>
      <c r="C1094" s="65" t="s">
        <v>4248</v>
      </c>
      <c r="D1094" t="e">
        <f t="shared" si="17"/>
        <v>#N/A</v>
      </c>
    </row>
    <row r="1095" spans="1:4">
      <c r="A1095" s="302" t="s">
        <v>5433</v>
      </c>
      <c r="B1095" s="402">
        <v>4186</v>
      </c>
      <c r="C1095" s="65" t="s">
        <v>4249</v>
      </c>
      <c r="D1095" t="e">
        <f t="shared" si="17"/>
        <v>#N/A</v>
      </c>
    </row>
    <row r="1096" spans="1:4">
      <c r="A1096" s="302" t="s">
        <v>4315</v>
      </c>
      <c r="B1096" s="402">
        <v>4188</v>
      </c>
      <c r="C1096" s="65" t="s">
        <v>4250</v>
      </c>
      <c r="D1096" t="e">
        <f t="shared" si="17"/>
        <v>#N/A</v>
      </c>
    </row>
    <row r="1097" spans="1:4">
      <c r="A1097" s="302" t="s">
        <v>6925</v>
      </c>
      <c r="B1097" s="402">
        <v>4210</v>
      </c>
      <c r="C1097" s="65" t="s">
        <v>4252</v>
      </c>
      <c r="D1097" t="e">
        <f t="shared" si="17"/>
        <v>#N/A</v>
      </c>
    </row>
    <row r="1098" spans="1:4" ht="27.6">
      <c r="A1098" s="302" t="s">
        <v>5434</v>
      </c>
      <c r="B1098" s="402">
        <v>4190</v>
      </c>
      <c r="C1098" s="65" t="s">
        <v>4254</v>
      </c>
      <c r="D1098" t="e">
        <f t="shared" si="17"/>
        <v>#N/A</v>
      </c>
    </row>
    <row r="1099" spans="1:4">
      <c r="A1099" s="302" t="s">
        <v>5435</v>
      </c>
      <c r="B1099" s="402">
        <v>4192</v>
      </c>
      <c r="C1099" s="65" t="s">
        <v>4256</v>
      </c>
      <c r="D1099" t="e">
        <f t="shared" si="17"/>
        <v>#N/A</v>
      </c>
    </row>
    <row r="1100" spans="1:4">
      <c r="A1100" s="302" t="s">
        <v>5436</v>
      </c>
      <c r="B1100" s="402">
        <v>4194</v>
      </c>
      <c r="C1100" s="65" t="s">
        <v>4257</v>
      </c>
      <c r="D1100" t="e">
        <f t="shared" si="17"/>
        <v>#N/A</v>
      </c>
    </row>
    <row r="1101" spans="1:4">
      <c r="A1101" s="302" t="s">
        <v>5437</v>
      </c>
      <c r="B1101" s="402">
        <v>4197</v>
      </c>
      <c r="C1101" s="65" t="s">
        <v>4258</v>
      </c>
      <c r="D1101" t="e">
        <f t="shared" si="17"/>
        <v>#N/A</v>
      </c>
    </row>
    <row r="1102" spans="1:4">
      <c r="A1102" s="302" t="s">
        <v>5438</v>
      </c>
      <c r="B1102" s="402">
        <v>4198</v>
      </c>
      <c r="C1102" s="65" t="s">
        <v>4259</v>
      </c>
      <c r="D1102" t="e">
        <f t="shared" si="17"/>
        <v>#N/A</v>
      </c>
    </row>
    <row r="1103" spans="1:4">
      <c r="A1103" s="302" t="s">
        <v>4320</v>
      </c>
      <c r="B1103" s="402">
        <v>4201</v>
      </c>
      <c r="C1103" s="65" t="s">
        <v>4260</v>
      </c>
      <c r="D1103" t="e">
        <f t="shared" si="17"/>
        <v>#N/A</v>
      </c>
    </row>
    <row r="1104" spans="1:4">
      <c r="A1104" s="302" t="s">
        <v>4320</v>
      </c>
      <c r="B1104" s="402">
        <v>4201</v>
      </c>
      <c r="C1104" s="65" t="s">
        <v>4261</v>
      </c>
      <c r="D1104" t="e">
        <f t="shared" si="17"/>
        <v>#N/A</v>
      </c>
    </row>
    <row r="1105" spans="1:4">
      <c r="A1105" s="302" t="s">
        <v>3885</v>
      </c>
      <c r="B1105" s="402">
        <v>4202</v>
      </c>
      <c r="C1105" s="65" t="s">
        <v>4263</v>
      </c>
      <c r="D1105" t="e">
        <f t="shared" si="17"/>
        <v>#N/A</v>
      </c>
    </row>
    <row r="1106" spans="1:4">
      <c r="A1106" s="302" t="s">
        <v>3886</v>
      </c>
      <c r="B1106" s="402">
        <v>4204</v>
      </c>
      <c r="C1106" s="65" t="s">
        <v>4265</v>
      </c>
      <c r="D1106" t="e">
        <f t="shared" si="17"/>
        <v>#N/A</v>
      </c>
    </row>
    <row r="1107" spans="1:4">
      <c r="A1107" s="302" t="s">
        <v>3887</v>
      </c>
      <c r="B1107" s="402">
        <v>4205</v>
      </c>
      <c r="C1107" s="65" t="s">
        <v>4266</v>
      </c>
      <c r="D1107" t="e">
        <f t="shared" si="17"/>
        <v>#N/A</v>
      </c>
    </row>
    <row r="1108" spans="1:4">
      <c r="A1108" s="302" t="s">
        <v>3888</v>
      </c>
      <c r="B1108" s="402">
        <v>4206</v>
      </c>
      <c r="C1108" s="65" t="s">
        <v>4267</v>
      </c>
      <c r="D1108" t="e">
        <f t="shared" si="17"/>
        <v>#N/A</v>
      </c>
    </row>
    <row r="1109" spans="1:4">
      <c r="A1109" s="302" t="s">
        <v>4321</v>
      </c>
      <c r="B1109" s="402">
        <v>4208</v>
      </c>
      <c r="C1109" s="65" t="s">
        <v>4268</v>
      </c>
      <c r="D1109">
        <f t="shared" si="17"/>
        <v>3974</v>
      </c>
    </row>
    <row r="1110" spans="1:4">
      <c r="A1110" s="302" t="s">
        <v>4321</v>
      </c>
      <c r="B1110" s="402">
        <v>4208</v>
      </c>
      <c r="C1110" s="65" t="s">
        <v>4269</v>
      </c>
      <c r="D1110" t="e">
        <f t="shared" si="17"/>
        <v>#N/A</v>
      </c>
    </row>
    <row r="1111" spans="1:4">
      <c r="A1111" s="302" t="s">
        <v>3889</v>
      </c>
      <c r="B1111" s="402">
        <v>4209</v>
      </c>
      <c r="C1111" s="65" t="s">
        <v>4270</v>
      </c>
      <c r="D1111">
        <f t="shared" si="17"/>
        <v>3978</v>
      </c>
    </row>
    <row r="1112" spans="1:4">
      <c r="A1112" s="302" t="s">
        <v>5439</v>
      </c>
      <c r="B1112" s="402">
        <v>4218</v>
      </c>
      <c r="C1112" s="65" t="s">
        <v>4271</v>
      </c>
      <c r="D1112" t="e">
        <f t="shared" si="17"/>
        <v>#N/A</v>
      </c>
    </row>
    <row r="1113" spans="1:4">
      <c r="A1113" s="302" t="s">
        <v>5439</v>
      </c>
      <c r="B1113" s="402">
        <v>4218</v>
      </c>
      <c r="C1113" s="65" t="s">
        <v>4272</v>
      </c>
      <c r="D1113" t="e">
        <f t="shared" si="17"/>
        <v>#N/A</v>
      </c>
    </row>
    <row r="1114" spans="1:4">
      <c r="A1114" s="302" t="s">
        <v>5440</v>
      </c>
      <c r="B1114" s="402">
        <v>4219</v>
      </c>
      <c r="C1114" s="65" t="s">
        <v>2094</v>
      </c>
      <c r="D1114" t="e">
        <f t="shared" si="17"/>
        <v>#N/A</v>
      </c>
    </row>
    <row r="1115" spans="1:4">
      <c r="A1115" s="302" t="s">
        <v>3193</v>
      </c>
      <c r="B1115" s="402">
        <v>4220</v>
      </c>
      <c r="C1115" s="65" t="s">
        <v>4273</v>
      </c>
      <c r="D1115" t="e">
        <f t="shared" si="17"/>
        <v>#N/A</v>
      </c>
    </row>
    <row r="1116" spans="1:4">
      <c r="A1116" s="302" t="s">
        <v>3194</v>
      </c>
      <c r="B1116" s="402">
        <v>4221</v>
      </c>
      <c r="C1116" s="65" t="s">
        <v>4274</v>
      </c>
      <c r="D1116" t="e">
        <f t="shared" si="17"/>
        <v>#N/A</v>
      </c>
    </row>
    <row r="1117" spans="1:4">
      <c r="A1117" s="302" t="s">
        <v>5441</v>
      </c>
      <c r="B1117" s="402">
        <v>4222</v>
      </c>
      <c r="C1117" s="65" t="s">
        <v>2097</v>
      </c>
      <c r="D1117" t="e">
        <f t="shared" si="17"/>
        <v>#N/A</v>
      </c>
    </row>
    <row r="1118" spans="1:4">
      <c r="A1118" s="302" t="s">
        <v>4322</v>
      </c>
      <c r="B1118" s="402">
        <v>4223</v>
      </c>
      <c r="C1118" s="65" t="s">
        <v>2098</v>
      </c>
      <c r="D1118" t="e">
        <f t="shared" si="17"/>
        <v>#N/A</v>
      </c>
    </row>
    <row r="1119" spans="1:4">
      <c r="A1119" s="302" t="s">
        <v>4322</v>
      </c>
      <c r="B1119" s="402">
        <v>4223</v>
      </c>
      <c r="C1119" s="65" t="s">
        <v>4275</v>
      </c>
      <c r="D1119" t="e">
        <f t="shared" si="17"/>
        <v>#N/A</v>
      </c>
    </row>
    <row r="1120" spans="1:4">
      <c r="A1120" s="302" t="s">
        <v>3716</v>
      </c>
      <c r="B1120" s="402">
        <v>4224</v>
      </c>
      <c r="C1120" s="65" t="s">
        <v>4277</v>
      </c>
      <c r="D1120" t="e">
        <f t="shared" si="17"/>
        <v>#N/A</v>
      </c>
    </row>
    <row r="1121" spans="1:4">
      <c r="A1121" s="302" t="s">
        <v>3717</v>
      </c>
      <c r="B1121" s="402">
        <v>4225</v>
      </c>
      <c r="C1121" s="65" t="s">
        <v>4278</v>
      </c>
      <c r="D1121" t="e">
        <f t="shared" si="17"/>
        <v>#N/A</v>
      </c>
    </row>
    <row r="1122" spans="1:4">
      <c r="A1122" s="302" t="s">
        <v>3718</v>
      </c>
      <c r="B1122" s="402">
        <v>4226</v>
      </c>
      <c r="C1122" s="65" t="s">
        <v>4279</v>
      </c>
      <c r="D1122" t="e">
        <f t="shared" si="17"/>
        <v>#N/A</v>
      </c>
    </row>
    <row r="1123" spans="1:4">
      <c r="A1123" s="302" t="s">
        <v>4323</v>
      </c>
      <c r="B1123" s="402">
        <v>4227</v>
      </c>
      <c r="C1123" s="65" t="s">
        <v>2103</v>
      </c>
      <c r="D1123" t="e">
        <f t="shared" si="17"/>
        <v>#N/A</v>
      </c>
    </row>
    <row r="1124" spans="1:4">
      <c r="A1124" s="302" t="s">
        <v>4323</v>
      </c>
      <c r="B1124" s="402">
        <v>4227</v>
      </c>
      <c r="C1124" s="65" t="s">
        <v>2104</v>
      </c>
      <c r="D1124" t="e">
        <f t="shared" si="17"/>
        <v>#N/A</v>
      </c>
    </row>
    <row r="1125" spans="1:4">
      <c r="A1125" s="302" t="s">
        <v>3612</v>
      </c>
      <c r="B1125" s="402">
        <v>4228</v>
      </c>
      <c r="C1125" s="65" t="s">
        <v>2105</v>
      </c>
      <c r="D1125" t="e">
        <f t="shared" si="17"/>
        <v>#N/A</v>
      </c>
    </row>
    <row r="1126" spans="1:4">
      <c r="A1126" s="302" t="s">
        <v>3619</v>
      </c>
      <c r="B1126" s="402">
        <v>4229</v>
      </c>
      <c r="C1126" s="65" t="s">
        <v>2106</v>
      </c>
      <c r="D1126" t="e">
        <f t="shared" si="17"/>
        <v>#N/A</v>
      </c>
    </row>
    <row r="1127" spans="1:4">
      <c r="A1127" s="302" t="s">
        <v>5442</v>
      </c>
      <c r="B1127" s="402">
        <v>4230</v>
      </c>
      <c r="C1127" s="65" t="s">
        <v>2107</v>
      </c>
      <c r="D1127" t="e">
        <f t="shared" si="17"/>
        <v>#N/A</v>
      </c>
    </row>
    <row r="1128" spans="1:4">
      <c r="A1128" s="302" t="s">
        <v>3614</v>
      </c>
      <c r="B1128" s="402">
        <v>4231</v>
      </c>
      <c r="C1128" s="65" t="s">
        <v>4281</v>
      </c>
      <c r="D1128" t="e">
        <f t="shared" si="17"/>
        <v>#N/A</v>
      </c>
    </row>
    <row r="1129" spans="1:4">
      <c r="A1129" s="302" t="s">
        <v>3621</v>
      </c>
      <c r="B1129" s="402">
        <v>4232</v>
      </c>
      <c r="C1129" s="65" t="s">
        <v>2109</v>
      </c>
      <c r="D1129" t="e">
        <f t="shared" si="17"/>
        <v>#N/A</v>
      </c>
    </row>
    <row r="1130" spans="1:4">
      <c r="A1130" s="302" t="s">
        <v>5443</v>
      </c>
      <c r="B1130" s="402">
        <v>4233</v>
      </c>
      <c r="C1130" s="65" t="s">
        <v>2110</v>
      </c>
      <c r="D1130" t="e">
        <f t="shared" si="17"/>
        <v>#N/A</v>
      </c>
    </row>
    <row r="1131" spans="1:4">
      <c r="A1131" s="302" t="s">
        <v>3617</v>
      </c>
      <c r="B1131" s="402">
        <v>4234</v>
      </c>
      <c r="C1131" s="65" t="s">
        <v>2111</v>
      </c>
      <c r="D1131" t="e">
        <f t="shared" si="17"/>
        <v>#N/A</v>
      </c>
    </row>
    <row r="1132" spans="1:4">
      <c r="A1132" s="302" t="s">
        <v>3624</v>
      </c>
      <c r="B1132" s="402">
        <v>4235</v>
      </c>
      <c r="C1132" s="65" t="s">
        <v>2112</v>
      </c>
      <c r="D1132" t="e">
        <f t="shared" si="17"/>
        <v>#N/A</v>
      </c>
    </row>
    <row r="1133" spans="1:4">
      <c r="A1133" s="302" t="s">
        <v>5444</v>
      </c>
      <c r="B1133" s="402">
        <v>4236</v>
      </c>
      <c r="C1133" s="65" t="s">
        <v>2113</v>
      </c>
      <c r="D1133" t="e">
        <f t="shared" si="17"/>
        <v>#N/A</v>
      </c>
    </row>
    <row r="1134" spans="1:4">
      <c r="A1134" s="302" t="s">
        <v>6926</v>
      </c>
      <c r="B1134" s="402">
        <v>4237</v>
      </c>
      <c r="C1134" s="65" t="s">
        <v>2114</v>
      </c>
      <c r="D1134" t="e">
        <f t="shared" si="17"/>
        <v>#N/A</v>
      </c>
    </row>
    <row r="1135" spans="1:4">
      <c r="A1135" s="302" t="s">
        <v>6927</v>
      </c>
      <c r="B1135" s="402">
        <v>4238</v>
      </c>
      <c r="C1135" s="65" t="s">
        <v>2115</v>
      </c>
      <c r="D1135" t="e">
        <f t="shared" si="17"/>
        <v>#N/A</v>
      </c>
    </row>
    <row r="1136" spans="1:4">
      <c r="A1136" s="302" t="s">
        <v>6928</v>
      </c>
      <c r="B1136" s="402">
        <v>4239</v>
      </c>
      <c r="C1136" s="65" t="s">
        <v>2116</v>
      </c>
      <c r="D1136" t="e">
        <f t="shared" si="17"/>
        <v>#N/A</v>
      </c>
    </row>
    <row r="1137" spans="1:4">
      <c r="A1137" s="302" t="s">
        <v>6929</v>
      </c>
      <c r="B1137" s="402">
        <v>4240</v>
      </c>
      <c r="C1137" s="65" t="s">
        <v>2117</v>
      </c>
      <c r="D1137" t="e">
        <f t="shared" si="17"/>
        <v>#N/A</v>
      </c>
    </row>
    <row r="1138" spans="1:4">
      <c r="A1138" s="302" t="s">
        <v>6930</v>
      </c>
      <c r="B1138" s="402">
        <v>4241</v>
      </c>
      <c r="C1138" s="65" t="s">
        <v>4283</v>
      </c>
      <c r="D1138" t="e">
        <f t="shared" si="17"/>
        <v>#N/A</v>
      </c>
    </row>
    <row r="1139" spans="1:4">
      <c r="A1139" s="302" t="s">
        <v>6931</v>
      </c>
      <c r="B1139" s="402">
        <v>4242</v>
      </c>
      <c r="C1139" s="65" t="s">
        <v>4285</v>
      </c>
      <c r="D1139" t="e">
        <f t="shared" si="17"/>
        <v>#N/A</v>
      </c>
    </row>
    <row r="1140" spans="1:4">
      <c r="A1140" s="302" t="s">
        <v>4110</v>
      </c>
      <c r="B1140" s="402">
        <v>4243</v>
      </c>
      <c r="C1140" s="65" t="s">
        <v>4286</v>
      </c>
      <c r="D1140">
        <f t="shared" si="17"/>
        <v>3615</v>
      </c>
    </row>
    <row r="1141" spans="1:4">
      <c r="A1141" s="302" t="s">
        <v>4110</v>
      </c>
      <c r="B1141" s="402">
        <v>4243</v>
      </c>
      <c r="C1141" s="65" t="s">
        <v>2121</v>
      </c>
      <c r="D1141" t="e">
        <f t="shared" si="17"/>
        <v>#N/A</v>
      </c>
    </row>
    <row r="1142" spans="1:4">
      <c r="A1142" s="302" t="s">
        <v>4324</v>
      </c>
      <c r="B1142" s="402">
        <v>4244</v>
      </c>
      <c r="C1142" s="65" t="s">
        <v>4287</v>
      </c>
      <c r="D1142" t="e">
        <f t="shared" si="17"/>
        <v>#N/A</v>
      </c>
    </row>
    <row r="1143" spans="1:4">
      <c r="A1143" s="302" t="s">
        <v>4324</v>
      </c>
      <c r="B1143" s="402">
        <v>4244</v>
      </c>
      <c r="C1143" s="65" t="s">
        <v>4289</v>
      </c>
      <c r="D1143" t="e">
        <f t="shared" si="17"/>
        <v>#N/A</v>
      </c>
    </row>
    <row r="1144" spans="1:4" ht="27.6">
      <c r="A1144" s="302" t="s">
        <v>4325</v>
      </c>
      <c r="B1144" s="402">
        <v>4245</v>
      </c>
      <c r="C1144" s="65" t="s">
        <v>4290</v>
      </c>
      <c r="D1144" t="e">
        <f t="shared" si="17"/>
        <v>#N/A</v>
      </c>
    </row>
    <row r="1145" spans="1:4" ht="27.6">
      <c r="A1145" s="302" t="s">
        <v>4325</v>
      </c>
      <c r="B1145" s="402">
        <v>4245</v>
      </c>
      <c r="C1145" s="65" t="s">
        <v>4292</v>
      </c>
      <c r="D1145">
        <f t="shared" si="17"/>
        <v>3642</v>
      </c>
    </row>
    <row r="1146" spans="1:4">
      <c r="A1146" s="302" t="s">
        <v>3573</v>
      </c>
      <c r="B1146" s="402">
        <v>4246</v>
      </c>
      <c r="C1146" s="65" t="s">
        <v>4295</v>
      </c>
      <c r="D1146">
        <f t="shared" si="17"/>
        <v>3643</v>
      </c>
    </row>
    <row r="1147" spans="1:4">
      <c r="A1147" s="302" t="s">
        <v>3574</v>
      </c>
      <c r="B1147" s="402">
        <v>4247</v>
      </c>
      <c r="C1147" s="65" t="s">
        <v>2127</v>
      </c>
      <c r="D1147" t="e">
        <f t="shared" si="17"/>
        <v>#N/A</v>
      </c>
    </row>
    <row r="1148" spans="1:4">
      <c r="A1148" s="302" t="s">
        <v>3575</v>
      </c>
      <c r="B1148" s="402">
        <v>4248</v>
      </c>
      <c r="C1148" s="65" t="s">
        <v>2128</v>
      </c>
      <c r="D1148" t="e">
        <f t="shared" si="17"/>
        <v>#N/A</v>
      </c>
    </row>
    <row r="1149" spans="1:4">
      <c r="A1149" s="302" t="s">
        <v>4326</v>
      </c>
      <c r="B1149" s="402">
        <v>4249</v>
      </c>
      <c r="C1149" s="65" t="s">
        <v>2129</v>
      </c>
      <c r="D1149" t="e">
        <f t="shared" si="17"/>
        <v>#N/A</v>
      </c>
    </row>
    <row r="1150" spans="1:4">
      <c r="A1150" s="302" t="s">
        <v>4326</v>
      </c>
      <c r="B1150" s="402">
        <v>4249</v>
      </c>
      <c r="C1150" s="65" t="s">
        <v>2130</v>
      </c>
      <c r="D1150" t="e">
        <f t="shared" si="17"/>
        <v>#N/A</v>
      </c>
    </row>
    <row r="1151" spans="1:4">
      <c r="A1151" s="302" t="s">
        <v>5679</v>
      </c>
      <c r="B1151" s="402">
        <v>4250</v>
      </c>
      <c r="C1151" s="65" t="s">
        <v>2131</v>
      </c>
      <c r="D1151" t="e">
        <f t="shared" si="17"/>
        <v>#N/A</v>
      </c>
    </row>
    <row r="1152" spans="1:4">
      <c r="A1152" s="302" t="s">
        <v>4327</v>
      </c>
      <c r="B1152" s="402">
        <v>4251</v>
      </c>
      <c r="C1152" s="65" t="s">
        <v>2132</v>
      </c>
      <c r="D1152" t="e">
        <f t="shared" si="17"/>
        <v>#N/A</v>
      </c>
    </row>
    <row r="1153" spans="1:4">
      <c r="A1153" s="302" t="s">
        <v>4327</v>
      </c>
      <c r="B1153" s="402">
        <v>4251</v>
      </c>
      <c r="C1153" s="65" t="s">
        <v>2133</v>
      </c>
      <c r="D1153" t="e">
        <f t="shared" si="17"/>
        <v>#N/A</v>
      </c>
    </row>
    <row r="1154" spans="1:4">
      <c r="A1154" s="302" t="s">
        <v>3597</v>
      </c>
      <c r="B1154" s="402">
        <v>4252</v>
      </c>
      <c r="C1154" s="65" t="s">
        <v>2134</v>
      </c>
      <c r="D1154" t="e">
        <f t="shared" si="17"/>
        <v>#N/A</v>
      </c>
    </row>
    <row r="1155" spans="1:4">
      <c r="A1155" s="302" t="s">
        <v>3598</v>
      </c>
      <c r="B1155" s="402">
        <v>4253</v>
      </c>
      <c r="C1155" s="65" t="s">
        <v>2135</v>
      </c>
      <c r="D1155" t="e">
        <f t="shared" ref="D1155:D1218" si="18">VLOOKUP(C1155,$A$2:$B$2552,2,FALSE)</f>
        <v>#N/A</v>
      </c>
    </row>
    <row r="1156" spans="1:4">
      <c r="A1156" s="302" t="s">
        <v>3599</v>
      </c>
      <c r="B1156" s="402">
        <v>4254</v>
      </c>
      <c r="C1156" s="65" t="s">
        <v>2136</v>
      </c>
      <c r="D1156" t="e">
        <f t="shared" si="18"/>
        <v>#N/A</v>
      </c>
    </row>
    <row r="1157" spans="1:4">
      <c r="A1157" s="302" t="s">
        <v>4328</v>
      </c>
      <c r="B1157" s="402">
        <v>4255</v>
      </c>
      <c r="C1157" s="65" t="s">
        <v>2137</v>
      </c>
      <c r="D1157" t="e">
        <f t="shared" si="18"/>
        <v>#N/A</v>
      </c>
    </row>
    <row r="1158" spans="1:4">
      <c r="A1158" s="302" t="s">
        <v>4328</v>
      </c>
      <c r="B1158" s="402">
        <v>4255</v>
      </c>
      <c r="C1158" s="65" t="s">
        <v>2138</v>
      </c>
      <c r="D1158" t="e">
        <f t="shared" si="18"/>
        <v>#N/A</v>
      </c>
    </row>
    <row r="1159" spans="1:4">
      <c r="A1159" s="302" t="s">
        <v>5680</v>
      </c>
      <c r="B1159" s="402">
        <v>4256</v>
      </c>
      <c r="C1159" s="65" t="s">
        <v>2139</v>
      </c>
      <c r="D1159" t="e">
        <f t="shared" si="18"/>
        <v>#N/A</v>
      </c>
    </row>
    <row r="1160" spans="1:4" ht="27.6">
      <c r="A1160" s="302" t="s">
        <v>4329</v>
      </c>
      <c r="B1160" s="402">
        <v>4257</v>
      </c>
      <c r="C1160" s="65" t="s">
        <v>2140</v>
      </c>
      <c r="D1160" t="e">
        <f t="shared" si="18"/>
        <v>#N/A</v>
      </c>
    </row>
    <row r="1161" spans="1:4" ht="27.6">
      <c r="A1161" s="302" t="s">
        <v>4329</v>
      </c>
      <c r="B1161" s="402">
        <v>4257</v>
      </c>
      <c r="C1161" s="65" t="s">
        <v>2141</v>
      </c>
      <c r="D1161" t="e">
        <f t="shared" si="18"/>
        <v>#N/A</v>
      </c>
    </row>
    <row r="1162" spans="1:4">
      <c r="A1162" s="302" t="s">
        <v>3729</v>
      </c>
      <c r="B1162" s="402">
        <v>4258</v>
      </c>
      <c r="C1162" s="65" t="s">
        <v>2142</v>
      </c>
      <c r="D1162" t="e">
        <f t="shared" si="18"/>
        <v>#N/A</v>
      </c>
    </row>
    <row r="1163" spans="1:4">
      <c r="A1163" s="302" t="s">
        <v>3730</v>
      </c>
      <c r="B1163" s="402">
        <v>4259</v>
      </c>
      <c r="C1163" s="65" t="s">
        <v>2143</v>
      </c>
      <c r="D1163" t="e">
        <f t="shared" si="18"/>
        <v>#N/A</v>
      </c>
    </row>
    <row r="1164" spans="1:4">
      <c r="A1164" s="302" t="s">
        <v>3731</v>
      </c>
      <c r="B1164" s="402">
        <v>4260</v>
      </c>
      <c r="C1164" s="65" t="s">
        <v>2144</v>
      </c>
      <c r="D1164" t="e">
        <f t="shared" si="18"/>
        <v>#N/A</v>
      </c>
    </row>
    <row r="1165" spans="1:4" ht="27.6">
      <c r="A1165" s="302" t="s">
        <v>4330</v>
      </c>
      <c r="B1165" s="402">
        <v>4261</v>
      </c>
      <c r="C1165" s="65" t="s">
        <v>2145</v>
      </c>
      <c r="D1165" t="e">
        <f t="shared" si="18"/>
        <v>#N/A</v>
      </c>
    </row>
    <row r="1166" spans="1:4" ht="27.6">
      <c r="A1166" s="302" t="s">
        <v>4330</v>
      </c>
      <c r="B1166" s="402">
        <v>4261</v>
      </c>
      <c r="C1166" s="65" t="s">
        <v>2146</v>
      </c>
      <c r="D1166" t="e">
        <f t="shared" si="18"/>
        <v>#N/A</v>
      </c>
    </row>
    <row r="1167" spans="1:4">
      <c r="A1167" s="302" t="s">
        <v>3720</v>
      </c>
      <c r="B1167" s="402">
        <v>4262</v>
      </c>
      <c r="C1167" s="65" t="s">
        <v>2147</v>
      </c>
      <c r="D1167" t="e">
        <f t="shared" si="18"/>
        <v>#N/A</v>
      </c>
    </row>
    <row r="1168" spans="1:4">
      <c r="A1168" s="302" t="s">
        <v>3721</v>
      </c>
      <c r="B1168" s="402">
        <v>4263</v>
      </c>
      <c r="C1168" s="65" t="s">
        <v>2148</v>
      </c>
      <c r="D1168" t="e">
        <f t="shared" si="18"/>
        <v>#N/A</v>
      </c>
    </row>
    <row r="1169" spans="1:4">
      <c r="A1169" s="302" t="s">
        <v>3722</v>
      </c>
      <c r="B1169" s="402">
        <v>4264</v>
      </c>
      <c r="C1169" s="65" t="s">
        <v>2149</v>
      </c>
      <c r="D1169" t="e">
        <f t="shared" si="18"/>
        <v>#N/A</v>
      </c>
    </row>
    <row r="1170" spans="1:4">
      <c r="A1170" s="302" t="s">
        <v>4331</v>
      </c>
      <c r="B1170" s="402">
        <v>4275</v>
      </c>
      <c r="C1170" s="65" t="s">
        <v>2150</v>
      </c>
      <c r="D1170" t="e">
        <f t="shared" si="18"/>
        <v>#N/A</v>
      </c>
    </row>
    <row r="1171" spans="1:4">
      <c r="A1171" s="302" t="s">
        <v>4331</v>
      </c>
      <c r="B1171" s="402">
        <v>4275</v>
      </c>
      <c r="C1171" s="65" t="s">
        <v>2151</v>
      </c>
      <c r="D1171" t="e">
        <f t="shared" si="18"/>
        <v>#N/A</v>
      </c>
    </row>
    <row r="1172" spans="1:4">
      <c r="A1172" s="302" t="s">
        <v>3890</v>
      </c>
      <c r="B1172" s="402">
        <v>4277</v>
      </c>
      <c r="C1172" s="65" t="s">
        <v>2152</v>
      </c>
      <c r="D1172" t="e">
        <f t="shared" si="18"/>
        <v>#N/A</v>
      </c>
    </row>
    <row r="1173" spans="1:4">
      <c r="A1173" s="302" t="s">
        <v>4111</v>
      </c>
      <c r="B1173" s="402">
        <v>4278</v>
      </c>
      <c r="C1173" s="65" t="s">
        <v>2153</v>
      </c>
      <c r="D1173" t="e">
        <f t="shared" si="18"/>
        <v>#N/A</v>
      </c>
    </row>
    <row r="1174" spans="1:4">
      <c r="A1174" s="302" t="s">
        <v>4111</v>
      </c>
      <c r="B1174" s="402">
        <v>4278</v>
      </c>
      <c r="C1174" s="65" t="s">
        <v>2154</v>
      </c>
      <c r="D1174" t="e">
        <f t="shared" si="18"/>
        <v>#N/A</v>
      </c>
    </row>
    <row r="1175" spans="1:4">
      <c r="A1175" s="302" t="s">
        <v>3875</v>
      </c>
      <c r="B1175" s="402">
        <v>4279</v>
      </c>
      <c r="C1175" s="65" t="s">
        <v>2155</v>
      </c>
      <c r="D1175" t="e">
        <f t="shared" si="18"/>
        <v>#N/A</v>
      </c>
    </row>
    <row r="1176" spans="1:4">
      <c r="A1176" s="302" t="s">
        <v>5681</v>
      </c>
      <c r="B1176" s="402">
        <v>4281</v>
      </c>
      <c r="C1176" s="65" t="s">
        <v>2156</v>
      </c>
      <c r="D1176" t="e">
        <f t="shared" si="18"/>
        <v>#N/A</v>
      </c>
    </row>
    <row r="1177" spans="1:4">
      <c r="A1177" s="302" t="s">
        <v>5682</v>
      </c>
      <c r="B1177" s="402">
        <v>4283</v>
      </c>
      <c r="C1177" s="65" t="s">
        <v>2157</v>
      </c>
      <c r="D1177" t="e">
        <f t="shared" si="18"/>
        <v>#N/A</v>
      </c>
    </row>
    <row r="1178" spans="1:4" ht="27.6">
      <c r="A1178" s="302" t="s">
        <v>5683</v>
      </c>
      <c r="B1178" s="402">
        <v>4284</v>
      </c>
      <c r="C1178" s="65" t="s">
        <v>2158</v>
      </c>
      <c r="D1178" t="e">
        <f t="shared" si="18"/>
        <v>#N/A</v>
      </c>
    </row>
    <row r="1179" spans="1:4">
      <c r="A1179" s="302" t="s">
        <v>5684</v>
      </c>
      <c r="B1179" s="402">
        <v>4285</v>
      </c>
      <c r="C1179" s="65" t="s">
        <v>2159</v>
      </c>
      <c r="D1179" t="e">
        <f t="shared" si="18"/>
        <v>#N/A</v>
      </c>
    </row>
    <row r="1180" spans="1:4" ht="27.6">
      <c r="A1180" s="302" t="s">
        <v>5687</v>
      </c>
      <c r="B1180" s="402">
        <v>4286</v>
      </c>
      <c r="C1180" s="65" t="s">
        <v>2160</v>
      </c>
      <c r="D1180" t="e">
        <f t="shared" si="18"/>
        <v>#N/A</v>
      </c>
    </row>
    <row r="1181" spans="1:4" ht="27.6">
      <c r="A1181" s="302" t="s">
        <v>5688</v>
      </c>
      <c r="B1181" s="402">
        <v>4288</v>
      </c>
      <c r="C1181" s="65" t="s">
        <v>2161</v>
      </c>
      <c r="D1181" t="e">
        <f t="shared" si="18"/>
        <v>#N/A</v>
      </c>
    </row>
    <row r="1182" spans="1:4" ht="27.6">
      <c r="A1182" s="302" t="s">
        <v>5689</v>
      </c>
      <c r="B1182" s="402">
        <v>4289</v>
      </c>
      <c r="C1182" s="65" t="s">
        <v>2162</v>
      </c>
      <c r="D1182" t="e">
        <f t="shared" si="18"/>
        <v>#N/A</v>
      </c>
    </row>
    <row r="1183" spans="1:4">
      <c r="A1183" s="302" t="s">
        <v>5692</v>
      </c>
      <c r="B1183" s="402">
        <v>4290</v>
      </c>
      <c r="C1183" s="65" t="s">
        <v>2163</v>
      </c>
      <c r="D1183" t="e">
        <f t="shared" si="18"/>
        <v>#N/A</v>
      </c>
    </row>
    <row r="1184" spans="1:4">
      <c r="A1184" s="302" t="s">
        <v>4333</v>
      </c>
      <c r="B1184" s="402">
        <v>4291</v>
      </c>
      <c r="C1184" s="65" t="s">
        <v>2164</v>
      </c>
      <c r="D1184" t="e">
        <f t="shared" si="18"/>
        <v>#N/A</v>
      </c>
    </row>
    <row r="1185" spans="1:4" ht="41.45">
      <c r="A1185" s="302" t="s">
        <v>5841</v>
      </c>
      <c r="B1185" s="402">
        <v>4292</v>
      </c>
      <c r="C1185" s="65" t="s">
        <v>2165</v>
      </c>
      <c r="D1185" t="e">
        <f t="shared" si="18"/>
        <v>#N/A</v>
      </c>
    </row>
    <row r="1186" spans="1:4" ht="27.6">
      <c r="A1186" s="302" t="s">
        <v>5842</v>
      </c>
      <c r="B1186" s="402">
        <v>4293</v>
      </c>
      <c r="C1186" s="65" t="s">
        <v>2166</v>
      </c>
      <c r="D1186" t="e">
        <f t="shared" si="18"/>
        <v>#N/A</v>
      </c>
    </row>
    <row r="1187" spans="1:4">
      <c r="A1187" s="302" t="s">
        <v>3086</v>
      </c>
      <c r="B1187" s="402">
        <v>4294</v>
      </c>
      <c r="C1187" s="65" t="s">
        <v>2167</v>
      </c>
      <c r="D1187" t="e">
        <f t="shared" si="18"/>
        <v>#N/A</v>
      </c>
    </row>
    <row r="1188" spans="1:4" ht="27.6">
      <c r="A1188" s="302" t="s">
        <v>4335</v>
      </c>
      <c r="B1188" s="402">
        <v>4295</v>
      </c>
      <c r="C1188" s="65" t="s">
        <v>2168</v>
      </c>
      <c r="D1188" t="e">
        <f t="shared" si="18"/>
        <v>#N/A</v>
      </c>
    </row>
    <row r="1189" spans="1:4" ht="41.45">
      <c r="A1189" s="302" t="s">
        <v>5843</v>
      </c>
      <c r="B1189" s="402">
        <v>4296</v>
      </c>
      <c r="C1189" s="65" t="s">
        <v>2169</v>
      </c>
      <c r="D1189" t="e">
        <f t="shared" si="18"/>
        <v>#N/A</v>
      </c>
    </row>
    <row r="1190" spans="1:4" ht="41.45">
      <c r="A1190" s="302" t="s">
        <v>5844</v>
      </c>
      <c r="B1190" s="402">
        <v>4297</v>
      </c>
      <c r="C1190" s="65" t="s">
        <v>2170</v>
      </c>
      <c r="D1190" t="e">
        <f t="shared" si="18"/>
        <v>#N/A</v>
      </c>
    </row>
    <row r="1191" spans="1:4">
      <c r="A1191" s="302" t="s">
        <v>4336</v>
      </c>
      <c r="B1191" s="402">
        <v>4298</v>
      </c>
      <c r="C1191" s="65" t="s">
        <v>2171</v>
      </c>
      <c r="D1191" t="e">
        <f t="shared" si="18"/>
        <v>#N/A</v>
      </c>
    </row>
    <row r="1192" spans="1:4" ht="41.45">
      <c r="A1192" s="302" t="s">
        <v>5845</v>
      </c>
      <c r="B1192" s="402">
        <v>4299</v>
      </c>
      <c r="C1192" s="65" t="s">
        <v>2172</v>
      </c>
      <c r="D1192" t="e">
        <f t="shared" si="18"/>
        <v>#N/A</v>
      </c>
    </row>
    <row r="1193" spans="1:4" ht="41.45">
      <c r="A1193" s="302" t="s">
        <v>5846</v>
      </c>
      <c r="B1193" s="402">
        <v>4300</v>
      </c>
      <c r="C1193" s="65" t="s">
        <v>2173</v>
      </c>
      <c r="D1193" t="e">
        <f t="shared" si="18"/>
        <v>#N/A</v>
      </c>
    </row>
    <row r="1194" spans="1:4">
      <c r="A1194" s="302" t="s">
        <v>5693</v>
      </c>
      <c r="B1194" s="402">
        <v>4301</v>
      </c>
      <c r="C1194" s="65" t="s">
        <v>2174</v>
      </c>
      <c r="D1194" t="e">
        <f t="shared" si="18"/>
        <v>#N/A</v>
      </c>
    </row>
    <row r="1195" spans="1:4">
      <c r="A1195" s="302" t="s">
        <v>5693</v>
      </c>
      <c r="B1195" s="402">
        <v>4301</v>
      </c>
      <c r="C1195" s="65" t="s">
        <v>2175</v>
      </c>
      <c r="D1195" t="e">
        <f t="shared" si="18"/>
        <v>#N/A</v>
      </c>
    </row>
    <row r="1196" spans="1:4" ht="27.6">
      <c r="A1196" s="302" t="s">
        <v>2272</v>
      </c>
      <c r="B1196" s="402">
        <v>4302</v>
      </c>
      <c r="C1196" s="65" t="s">
        <v>2176</v>
      </c>
      <c r="D1196" t="e">
        <f t="shared" si="18"/>
        <v>#N/A</v>
      </c>
    </row>
    <row r="1197" spans="1:4" ht="27.6">
      <c r="A1197" s="302" t="s">
        <v>2272</v>
      </c>
      <c r="B1197" s="402">
        <v>4302</v>
      </c>
      <c r="C1197" s="65" t="s">
        <v>2177</v>
      </c>
      <c r="D1197" t="e">
        <f t="shared" si="18"/>
        <v>#N/A</v>
      </c>
    </row>
    <row r="1198" spans="1:4">
      <c r="A1198" s="302" t="s">
        <v>4337</v>
      </c>
      <c r="B1198" s="402">
        <v>4303</v>
      </c>
      <c r="C1198" s="65" t="s">
        <v>2178</v>
      </c>
      <c r="D1198" t="e">
        <f t="shared" si="18"/>
        <v>#N/A</v>
      </c>
    </row>
    <row r="1199" spans="1:4">
      <c r="A1199" s="302" t="s">
        <v>4337</v>
      </c>
      <c r="B1199" s="402">
        <v>4303</v>
      </c>
      <c r="C1199" s="65" t="s">
        <v>2179</v>
      </c>
      <c r="D1199" t="e">
        <f t="shared" si="18"/>
        <v>#N/A</v>
      </c>
    </row>
    <row r="1200" spans="1:4">
      <c r="A1200" s="302" t="s">
        <v>6778</v>
      </c>
      <c r="B1200" s="402">
        <v>4304</v>
      </c>
      <c r="C1200" s="65" t="s">
        <v>2180</v>
      </c>
      <c r="D1200" t="e">
        <f t="shared" si="18"/>
        <v>#N/A</v>
      </c>
    </row>
    <row r="1201" spans="1:4">
      <c r="A1201" s="302" t="s">
        <v>6779</v>
      </c>
      <c r="B1201" s="402">
        <v>4305</v>
      </c>
      <c r="C1201" s="65" t="s">
        <v>2181</v>
      </c>
      <c r="D1201" t="e">
        <f t="shared" si="18"/>
        <v>#N/A</v>
      </c>
    </row>
    <row r="1202" spans="1:4">
      <c r="A1202" s="302" t="s">
        <v>6780</v>
      </c>
      <c r="B1202" s="402">
        <v>4307</v>
      </c>
      <c r="C1202" s="65" t="s">
        <v>2182</v>
      </c>
      <c r="D1202" t="e">
        <f t="shared" si="18"/>
        <v>#N/A</v>
      </c>
    </row>
    <row r="1203" spans="1:4">
      <c r="A1203" s="302" t="s">
        <v>3414</v>
      </c>
      <c r="B1203" s="402">
        <v>4309</v>
      </c>
      <c r="C1203" s="65" t="s">
        <v>2152</v>
      </c>
      <c r="D1203" t="e">
        <f t="shared" si="18"/>
        <v>#N/A</v>
      </c>
    </row>
    <row r="1204" spans="1:4">
      <c r="A1204" s="302" t="s">
        <v>4156</v>
      </c>
      <c r="B1204" s="402">
        <v>4311</v>
      </c>
      <c r="C1204" s="65" t="s">
        <v>2183</v>
      </c>
      <c r="D1204" t="e">
        <f t="shared" si="18"/>
        <v>#N/A</v>
      </c>
    </row>
    <row r="1205" spans="1:4">
      <c r="A1205" s="302" t="s">
        <v>4156</v>
      </c>
      <c r="B1205" s="402">
        <v>4311</v>
      </c>
      <c r="C1205" s="65" t="s">
        <v>2184</v>
      </c>
      <c r="D1205" t="e">
        <f t="shared" si="18"/>
        <v>#N/A</v>
      </c>
    </row>
    <row r="1206" spans="1:4">
      <c r="A1206" s="302" t="s">
        <v>2000</v>
      </c>
      <c r="B1206" s="402">
        <v>4314</v>
      </c>
      <c r="C1206" s="65" t="s">
        <v>2185</v>
      </c>
      <c r="D1206" t="e">
        <f t="shared" si="18"/>
        <v>#N/A</v>
      </c>
    </row>
    <row r="1207" spans="1:4">
      <c r="A1207" s="302" t="s">
        <v>2000</v>
      </c>
      <c r="B1207" s="402">
        <v>4314</v>
      </c>
      <c r="C1207" s="65" t="s">
        <v>2186</v>
      </c>
      <c r="D1207" t="e">
        <f t="shared" si="18"/>
        <v>#N/A</v>
      </c>
    </row>
    <row r="1208" spans="1:4">
      <c r="A1208" s="302" t="s">
        <v>2275</v>
      </c>
      <c r="B1208" s="402">
        <v>4317</v>
      </c>
      <c r="C1208" s="65" t="s">
        <v>2157</v>
      </c>
      <c r="D1208" t="e">
        <f t="shared" si="18"/>
        <v>#N/A</v>
      </c>
    </row>
    <row r="1209" spans="1:4">
      <c r="A1209" s="302" t="s">
        <v>2275</v>
      </c>
      <c r="B1209" s="402">
        <v>4317</v>
      </c>
      <c r="C1209" s="65" t="s">
        <v>2183</v>
      </c>
      <c r="D1209" t="e">
        <f t="shared" si="18"/>
        <v>#N/A</v>
      </c>
    </row>
    <row r="1210" spans="1:4">
      <c r="A1210" s="302" t="s">
        <v>4339</v>
      </c>
      <c r="B1210" s="402">
        <v>4318</v>
      </c>
      <c r="C1210" s="65" t="s">
        <v>2184</v>
      </c>
      <c r="D1210" t="e">
        <f t="shared" si="18"/>
        <v>#N/A</v>
      </c>
    </row>
    <row r="1211" spans="1:4">
      <c r="A1211" s="302" t="s">
        <v>4339</v>
      </c>
      <c r="B1211" s="402">
        <v>4318</v>
      </c>
      <c r="C1211" s="65" t="s">
        <v>4296</v>
      </c>
      <c r="D1211">
        <f t="shared" si="18"/>
        <v>4358</v>
      </c>
    </row>
    <row r="1212" spans="1:4">
      <c r="A1212" s="302" t="s">
        <v>6781</v>
      </c>
      <c r="B1212" s="402">
        <v>4321</v>
      </c>
      <c r="C1212" s="191" t="s">
        <v>2188</v>
      </c>
      <c r="D1212" t="e">
        <f t="shared" si="18"/>
        <v>#N/A</v>
      </c>
    </row>
    <row r="1213" spans="1:4">
      <c r="A1213" s="302" t="s">
        <v>6782</v>
      </c>
      <c r="B1213" s="402">
        <v>4322</v>
      </c>
      <c r="C1213" s="65" t="s">
        <v>4297</v>
      </c>
      <c r="D1213">
        <f t="shared" si="18"/>
        <v>4397</v>
      </c>
    </row>
    <row r="1214" spans="1:4" ht="27.6">
      <c r="A1214" s="302" t="s">
        <v>4154</v>
      </c>
      <c r="B1214" s="402">
        <v>4326</v>
      </c>
      <c r="C1214" s="65" t="s">
        <v>2190</v>
      </c>
      <c r="D1214" t="e">
        <f t="shared" si="18"/>
        <v>#N/A</v>
      </c>
    </row>
    <row r="1215" spans="1:4" ht="27.6">
      <c r="A1215" s="302" t="s">
        <v>4154</v>
      </c>
      <c r="B1215" s="402">
        <v>4326</v>
      </c>
      <c r="C1215" s="65" t="s">
        <v>2191</v>
      </c>
      <c r="D1215" t="e">
        <f t="shared" si="18"/>
        <v>#N/A</v>
      </c>
    </row>
    <row r="1216" spans="1:4">
      <c r="A1216" s="302" t="s">
        <v>4340</v>
      </c>
      <c r="B1216" s="402">
        <v>4327</v>
      </c>
      <c r="C1216" s="65" t="s">
        <v>2192</v>
      </c>
      <c r="D1216" t="e">
        <f t="shared" si="18"/>
        <v>#N/A</v>
      </c>
    </row>
    <row r="1217" spans="1:4">
      <c r="A1217" s="302" t="s">
        <v>4340</v>
      </c>
      <c r="B1217" s="402">
        <v>4327</v>
      </c>
      <c r="C1217" s="65" t="s">
        <v>2193</v>
      </c>
      <c r="D1217" t="e">
        <f t="shared" si="18"/>
        <v>#N/A</v>
      </c>
    </row>
    <row r="1218" spans="1:4">
      <c r="A1218" s="302" t="s">
        <v>4342</v>
      </c>
      <c r="B1218" s="402">
        <v>4328</v>
      </c>
      <c r="C1218" s="65" t="s">
        <v>2194</v>
      </c>
      <c r="D1218" t="e">
        <f t="shared" si="18"/>
        <v>#N/A</v>
      </c>
    </row>
    <row r="1219" spans="1:4">
      <c r="A1219" s="302" t="s">
        <v>4342</v>
      </c>
      <c r="B1219" s="402">
        <v>4328</v>
      </c>
      <c r="C1219" s="65" t="s">
        <v>2195</v>
      </c>
      <c r="D1219" t="e">
        <f t="shared" ref="D1219:D1282" si="19">VLOOKUP(C1219,$A$2:$B$2552,2,FALSE)</f>
        <v>#N/A</v>
      </c>
    </row>
    <row r="1220" spans="1:4" ht="27.6">
      <c r="A1220" s="302" t="s">
        <v>5847</v>
      </c>
      <c r="B1220" s="402">
        <v>4329</v>
      </c>
      <c r="C1220" s="65" t="s">
        <v>2196</v>
      </c>
      <c r="D1220" t="e">
        <f t="shared" si="19"/>
        <v>#N/A</v>
      </c>
    </row>
    <row r="1221" spans="1:4" ht="27.6">
      <c r="A1221" s="302" t="s">
        <v>5848</v>
      </c>
      <c r="B1221" s="402">
        <v>4330</v>
      </c>
      <c r="C1221" s="65" t="s">
        <v>2197</v>
      </c>
      <c r="D1221" t="e">
        <f t="shared" si="19"/>
        <v>#N/A</v>
      </c>
    </row>
    <row r="1222" spans="1:4" ht="27.6">
      <c r="A1222" s="302" t="s">
        <v>5849</v>
      </c>
      <c r="B1222" s="402">
        <v>4331</v>
      </c>
      <c r="C1222" s="65" t="s">
        <v>2198</v>
      </c>
      <c r="D1222" t="e">
        <f t="shared" si="19"/>
        <v>#N/A</v>
      </c>
    </row>
    <row r="1223" spans="1:4" ht="27.6">
      <c r="A1223" s="302" t="s">
        <v>5850</v>
      </c>
      <c r="B1223" s="402">
        <v>4333</v>
      </c>
      <c r="C1223" s="65" t="s">
        <v>2199</v>
      </c>
      <c r="D1223" t="e">
        <f t="shared" si="19"/>
        <v>#N/A</v>
      </c>
    </row>
    <row r="1224" spans="1:4" ht="27.6">
      <c r="A1224" s="302" t="s">
        <v>5851</v>
      </c>
      <c r="B1224" s="402">
        <v>4335</v>
      </c>
      <c r="C1224" s="65" t="s">
        <v>2200</v>
      </c>
      <c r="D1224" t="e">
        <f t="shared" si="19"/>
        <v>#N/A</v>
      </c>
    </row>
    <row r="1225" spans="1:4" ht="27.6">
      <c r="A1225" s="302" t="s">
        <v>5852</v>
      </c>
      <c r="B1225" s="402">
        <v>4337</v>
      </c>
      <c r="C1225" s="65" t="s">
        <v>2201</v>
      </c>
      <c r="D1225" t="e">
        <f t="shared" si="19"/>
        <v>#N/A</v>
      </c>
    </row>
    <row r="1226" spans="1:4">
      <c r="A1226" s="302" t="s">
        <v>4343</v>
      </c>
      <c r="B1226" s="402">
        <v>4339</v>
      </c>
      <c r="C1226" s="65" t="s">
        <v>2202</v>
      </c>
      <c r="D1226" t="e">
        <f t="shared" si="19"/>
        <v>#N/A</v>
      </c>
    </row>
    <row r="1227" spans="1:4">
      <c r="A1227" s="302" t="s">
        <v>4343</v>
      </c>
      <c r="B1227" s="402">
        <v>4339</v>
      </c>
      <c r="C1227" s="65" t="s">
        <v>2203</v>
      </c>
      <c r="D1227" t="e">
        <f t="shared" si="19"/>
        <v>#N/A</v>
      </c>
    </row>
    <row r="1228" spans="1:4">
      <c r="A1228" s="302" t="s">
        <v>3713</v>
      </c>
      <c r="B1228" s="402">
        <v>4343</v>
      </c>
      <c r="C1228" s="65" t="s">
        <v>2204</v>
      </c>
      <c r="D1228" t="e">
        <f t="shared" si="19"/>
        <v>#N/A</v>
      </c>
    </row>
    <row r="1229" spans="1:4">
      <c r="A1229" s="302" t="s">
        <v>3714</v>
      </c>
      <c r="B1229" s="402">
        <v>4344</v>
      </c>
      <c r="C1229" s="65" t="s">
        <v>2205</v>
      </c>
      <c r="D1229" t="e">
        <f t="shared" si="19"/>
        <v>#N/A</v>
      </c>
    </row>
    <row r="1230" spans="1:4">
      <c r="A1230" s="302" t="s">
        <v>3715</v>
      </c>
      <c r="B1230" s="402">
        <v>4347</v>
      </c>
      <c r="C1230" s="65" t="s">
        <v>2206</v>
      </c>
      <c r="D1230" t="e">
        <f t="shared" si="19"/>
        <v>#N/A</v>
      </c>
    </row>
    <row r="1231" spans="1:4">
      <c r="A1231" s="302" t="s">
        <v>4344</v>
      </c>
      <c r="B1231" s="402">
        <v>4348</v>
      </c>
      <c r="C1231" s="65" t="s">
        <v>2207</v>
      </c>
      <c r="D1231" t="e">
        <f t="shared" si="19"/>
        <v>#N/A</v>
      </c>
    </row>
    <row r="1232" spans="1:4">
      <c r="A1232" s="302" t="s">
        <v>4344</v>
      </c>
      <c r="B1232" s="402">
        <v>4348</v>
      </c>
      <c r="C1232" s="65" t="s">
        <v>2208</v>
      </c>
      <c r="D1232" t="e">
        <f t="shared" si="19"/>
        <v>#N/A</v>
      </c>
    </row>
    <row r="1233" spans="1:4">
      <c r="A1233" s="302" t="s">
        <v>4346</v>
      </c>
      <c r="B1233" s="402">
        <v>4349</v>
      </c>
      <c r="C1233" s="65" t="s">
        <v>2209</v>
      </c>
      <c r="D1233" t="e">
        <f t="shared" si="19"/>
        <v>#N/A</v>
      </c>
    </row>
    <row r="1234" spans="1:4">
      <c r="A1234" s="302" t="s">
        <v>4346</v>
      </c>
      <c r="B1234" s="402">
        <v>4349</v>
      </c>
      <c r="C1234" s="65" t="s">
        <v>2210</v>
      </c>
      <c r="D1234" t="e">
        <f t="shared" si="19"/>
        <v>#N/A</v>
      </c>
    </row>
    <row r="1235" spans="1:4">
      <c r="A1235" s="302" t="s">
        <v>4347</v>
      </c>
      <c r="B1235" s="402">
        <v>4350</v>
      </c>
      <c r="C1235" s="65" t="s">
        <v>2211</v>
      </c>
      <c r="D1235" t="e">
        <f t="shared" si="19"/>
        <v>#N/A</v>
      </c>
    </row>
    <row r="1236" spans="1:4">
      <c r="A1236" s="302" t="s">
        <v>4347</v>
      </c>
      <c r="B1236" s="402">
        <v>4350</v>
      </c>
      <c r="C1236" s="65" t="s">
        <v>2212</v>
      </c>
      <c r="D1236" t="e">
        <f t="shared" si="19"/>
        <v>#N/A</v>
      </c>
    </row>
    <row r="1237" spans="1:4">
      <c r="A1237" s="302" t="s">
        <v>4348</v>
      </c>
      <c r="B1237" s="402">
        <v>4351</v>
      </c>
      <c r="C1237" s="65" t="s">
        <v>2213</v>
      </c>
      <c r="D1237" t="e">
        <f t="shared" si="19"/>
        <v>#N/A</v>
      </c>
    </row>
    <row r="1238" spans="1:4">
      <c r="A1238" s="302" t="s">
        <v>4348</v>
      </c>
      <c r="B1238" s="402">
        <v>4351</v>
      </c>
      <c r="C1238" s="65" t="s">
        <v>2214</v>
      </c>
      <c r="D1238" t="e">
        <f t="shared" si="19"/>
        <v>#N/A</v>
      </c>
    </row>
    <row r="1239" spans="1:4">
      <c r="A1239" s="302" t="s">
        <v>4107</v>
      </c>
      <c r="B1239" s="402">
        <v>4359</v>
      </c>
      <c r="C1239" s="65" t="s">
        <v>2215</v>
      </c>
      <c r="D1239" t="e">
        <f t="shared" si="19"/>
        <v>#N/A</v>
      </c>
    </row>
    <row r="1240" spans="1:4">
      <c r="A1240" s="302" t="s">
        <v>4107</v>
      </c>
      <c r="B1240" s="402">
        <v>4359</v>
      </c>
      <c r="C1240" s="65" t="s">
        <v>2216</v>
      </c>
      <c r="D1240" t="e">
        <f t="shared" si="19"/>
        <v>#N/A</v>
      </c>
    </row>
    <row r="1241" spans="1:4">
      <c r="A1241" s="302" t="s">
        <v>3204</v>
      </c>
      <c r="B1241" s="402">
        <v>4360</v>
      </c>
      <c r="C1241" s="65" t="s">
        <v>2217</v>
      </c>
      <c r="D1241" t="e">
        <f t="shared" si="19"/>
        <v>#N/A</v>
      </c>
    </row>
    <row r="1242" spans="1:4">
      <c r="A1242" s="302" t="s">
        <v>5694</v>
      </c>
      <c r="B1242" s="402">
        <v>4361</v>
      </c>
      <c r="C1242" s="65" t="s">
        <v>2218</v>
      </c>
      <c r="D1242" t="e">
        <f t="shared" si="19"/>
        <v>#N/A</v>
      </c>
    </row>
    <row r="1243" spans="1:4">
      <c r="A1243" s="302" t="s">
        <v>5695</v>
      </c>
      <c r="B1243" s="402">
        <v>4362</v>
      </c>
      <c r="C1243" s="65" t="s">
        <v>2219</v>
      </c>
      <c r="D1243" t="e">
        <f t="shared" si="19"/>
        <v>#N/A</v>
      </c>
    </row>
    <row r="1244" spans="1:4">
      <c r="A1244" s="302" t="s">
        <v>5695</v>
      </c>
      <c r="B1244" s="402">
        <v>4362</v>
      </c>
      <c r="C1244" s="65" t="s">
        <v>2220</v>
      </c>
      <c r="D1244" t="e">
        <f t="shared" si="19"/>
        <v>#N/A</v>
      </c>
    </row>
    <row r="1245" spans="1:4">
      <c r="A1245" s="302" t="s">
        <v>5696</v>
      </c>
      <c r="B1245" s="402">
        <v>4363</v>
      </c>
      <c r="C1245" s="65" t="s">
        <v>2221</v>
      </c>
      <c r="D1245" t="e">
        <f t="shared" si="19"/>
        <v>#N/A</v>
      </c>
    </row>
    <row r="1246" spans="1:4">
      <c r="A1246" s="302" t="s">
        <v>5696</v>
      </c>
      <c r="B1246" s="402">
        <v>4363</v>
      </c>
      <c r="C1246" s="65" t="s">
        <v>2222</v>
      </c>
      <c r="D1246" t="e">
        <f t="shared" si="19"/>
        <v>#N/A</v>
      </c>
    </row>
    <row r="1247" spans="1:4" ht="27.6">
      <c r="A1247" s="302" t="s">
        <v>5697</v>
      </c>
      <c r="B1247" s="402">
        <v>4364</v>
      </c>
      <c r="C1247" s="65" t="s">
        <v>2223</v>
      </c>
      <c r="D1247" t="e">
        <f t="shared" si="19"/>
        <v>#N/A</v>
      </c>
    </row>
    <row r="1248" spans="1:4" ht="27.6">
      <c r="A1248" s="302" t="s">
        <v>5698</v>
      </c>
      <c r="B1248" s="402">
        <v>4365</v>
      </c>
      <c r="C1248" s="65" t="s">
        <v>2224</v>
      </c>
      <c r="D1248" t="e">
        <f t="shared" si="19"/>
        <v>#N/A</v>
      </c>
    </row>
    <row r="1249" spans="1:4" ht="27.6">
      <c r="A1249" s="302" t="s">
        <v>5698</v>
      </c>
      <c r="B1249" s="402">
        <v>4365</v>
      </c>
      <c r="C1249" s="65" t="s">
        <v>2225</v>
      </c>
      <c r="D1249" t="e">
        <f t="shared" si="19"/>
        <v>#N/A</v>
      </c>
    </row>
    <row r="1250" spans="1:4" ht="27.6">
      <c r="A1250" s="302" t="s">
        <v>5700</v>
      </c>
      <c r="B1250" s="402">
        <v>4366</v>
      </c>
      <c r="C1250" s="65" t="s">
        <v>2226</v>
      </c>
      <c r="D1250" t="e">
        <f t="shared" si="19"/>
        <v>#N/A</v>
      </c>
    </row>
    <row r="1251" spans="1:4" ht="27.6">
      <c r="A1251" s="302" t="s">
        <v>4165</v>
      </c>
      <c r="B1251" s="402">
        <v>4367</v>
      </c>
      <c r="C1251" s="65" t="s">
        <v>2227</v>
      </c>
      <c r="D1251" t="e">
        <f t="shared" si="19"/>
        <v>#N/A</v>
      </c>
    </row>
    <row r="1252" spans="1:4" ht="27.6">
      <c r="A1252" s="302" t="s">
        <v>4165</v>
      </c>
      <c r="B1252" s="402">
        <v>4367</v>
      </c>
      <c r="C1252" s="65" t="s">
        <v>2228</v>
      </c>
      <c r="D1252" t="e">
        <f t="shared" si="19"/>
        <v>#N/A</v>
      </c>
    </row>
    <row r="1253" spans="1:4">
      <c r="A1253" s="302" t="s">
        <v>978</v>
      </c>
      <c r="B1253" s="402">
        <v>4368</v>
      </c>
      <c r="C1253" s="65" t="s">
        <v>2229</v>
      </c>
      <c r="D1253" t="e">
        <f t="shared" si="19"/>
        <v>#N/A</v>
      </c>
    </row>
    <row r="1254" spans="1:4">
      <c r="A1254" s="302" t="s">
        <v>4350</v>
      </c>
      <c r="B1254" s="402">
        <v>4369</v>
      </c>
      <c r="C1254" s="65" t="s">
        <v>2230</v>
      </c>
      <c r="D1254" t="e">
        <f t="shared" si="19"/>
        <v>#N/A</v>
      </c>
    </row>
    <row r="1255" spans="1:4">
      <c r="A1255" s="302" t="s">
        <v>4350</v>
      </c>
      <c r="B1255" s="402">
        <v>4369</v>
      </c>
      <c r="C1255" s="65" t="s">
        <v>2231</v>
      </c>
      <c r="D1255" t="e">
        <f t="shared" si="19"/>
        <v>#N/A</v>
      </c>
    </row>
    <row r="1256" spans="1:4">
      <c r="A1256" s="302" t="s">
        <v>5703</v>
      </c>
      <c r="B1256" s="402">
        <v>4370</v>
      </c>
      <c r="C1256" s="65" t="s">
        <v>2232</v>
      </c>
      <c r="D1256" t="e">
        <f t="shared" si="19"/>
        <v>#N/A</v>
      </c>
    </row>
    <row r="1257" spans="1:4">
      <c r="A1257" s="302" t="s">
        <v>5705</v>
      </c>
      <c r="B1257" s="402">
        <v>4371</v>
      </c>
      <c r="C1257" s="65" t="s">
        <v>2233</v>
      </c>
      <c r="D1257" t="e">
        <f t="shared" si="19"/>
        <v>#N/A</v>
      </c>
    </row>
    <row r="1258" spans="1:4">
      <c r="A1258" s="302" t="s">
        <v>5706</v>
      </c>
      <c r="B1258" s="402">
        <v>4372</v>
      </c>
      <c r="C1258" s="65" t="s">
        <v>2234</v>
      </c>
      <c r="D1258" t="e">
        <f t="shared" si="19"/>
        <v>#N/A</v>
      </c>
    </row>
    <row r="1259" spans="1:4">
      <c r="A1259" s="302" t="s">
        <v>3201</v>
      </c>
      <c r="B1259" s="402">
        <v>4373</v>
      </c>
      <c r="C1259" s="65" t="s">
        <v>2235</v>
      </c>
      <c r="D1259" t="e">
        <f t="shared" si="19"/>
        <v>#N/A</v>
      </c>
    </row>
    <row r="1260" spans="1:4" ht="27.6">
      <c r="A1260" s="302" t="s">
        <v>5707</v>
      </c>
      <c r="B1260" s="402">
        <v>4374</v>
      </c>
      <c r="C1260" s="65" t="s">
        <v>2236</v>
      </c>
      <c r="D1260" t="e">
        <f t="shared" si="19"/>
        <v>#N/A</v>
      </c>
    </row>
    <row r="1261" spans="1:4">
      <c r="A1261" s="302" t="s">
        <v>6932</v>
      </c>
      <c r="B1261" s="402">
        <v>4375</v>
      </c>
      <c r="C1261" s="65" t="s">
        <v>2237</v>
      </c>
      <c r="D1261" t="e">
        <f t="shared" si="19"/>
        <v>#N/A</v>
      </c>
    </row>
    <row r="1262" spans="1:4">
      <c r="A1262" s="302" t="s">
        <v>3652</v>
      </c>
      <c r="B1262" s="402">
        <v>4376</v>
      </c>
      <c r="C1262" s="65" t="s">
        <v>2238</v>
      </c>
      <c r="D1262" t="e">
        <f t="shared" si="19"/>
        <v>#N/A</v>
      </c>
    </row>
    <row r="1263" spans="1:4">
      <c r="A1263" s="302" t="s">
        <v>3653</v>
      </c>
      <c r="B1263" s="402">
        <v>4377</v>
      </c>
      <c r="C1263" s="65" t="s">
        <v>2224</v>
      </c>
      <c r="D1263" t="e">
        <f t="shared" si="19"/>
        <v>#N/A</v>
      </c>
    </row>
    <row r="1264" spans="1:4">
      <c r="A1264" s="302" t="s">
        <v>5708</v>
      </c>
      <c r="B1264" s="402">
        <v>4378</v>
      </c>
      <c r="C1264" s="65" t="s">
        <v>2239</v>
      </c>
      <c r="D1264" t="e">
        <f t="shared" si="19"/>
        <v>#N/A</v>
      </c>
    </row>
    <row r="1265" spans="1:4">
      <c r="A1265" s="302" t="s">
        <v>3211</v>
      </c>
      <c r="B1265" s="402">
        <v>4379</v>
      </c>
      <c r="C1265" s="65" t="s">
        <v>2240</v>
      </c>
      <c r="D1265" t="e">
        <f t="shared" si="19"/>
        <v>#N/A</v>
      </c>
    </row>
    <row r="1266" spans="1:4">
      <c r="A1266" s="302" t="s">
        <v>3213</v>
      </c>
      <c r="B1266" s="402">
        <v>4380</v>
      </c>
      <c r="C1266" s="65" t="s">
        <v>4303</v>
      </c>
      <c r="D1266">
        <f t="shared" si="19"/>
        <v>5349</v>
      </c>
    </row>
    <row r="1267" spans="1:4">
      <c r="A1267" s="302" t="s">
        <v>5709</v>
      </c>
      <c r="B1267" s="402">
        <v>4381</v>
      </c>
      <c r="C1267" s="65" t="s">
        <v>4304</v>
      </c>
      <c r="D1267" t="e">
        <f t="shared" si="19"/>
        <v>#N/A</v>
      </c>
    </row>
    <row r="1268" spans="1:4">
      <c r="A1268" s="302" t="s">
        <v>4112</v>
      </c>
      <c r="B1268" s="402">
        <v>4382</v>
      </c>
      <c r="C1268" s="65" t="s">
        <v>4305</v>
      </c>
      <c r="D1268" t="e">
        <f t="shared" si="19"/>
        <v>#N/A</v>
      </c>
    </row>
    <row r="1269" spans="1:4">
      <c r="A1269" s="302" t="s">
        <v>4112</v>
      </c>
      <c r="B1269" s="402">
        <v>4382</v>
      </c>
      <c r="C1269" s="65" t="s">
        <v>4307</v>
      </c>
      <c r="D1269" t="e">
        <f t="shared" si="19"/>
        <v>#N/A</v>
      </c>
    </row>
    <row r="1270" spans="1:4">
      <c r="A1270" s="302" t="s">
        <v>3038</v>
      </c>
      <c r="B1270" s="402">
        <v>4386</v>
      </c>
      <c r="C1270" s="65" t="s">
        <v>4308</v>
      </c>
      <c r="D1270" t="e">
        <f t="shared" si="19"/>
        <v>#N/A</v>
      </c>
    </row>
    <row r="1271" spans="1:4">
      <c r="A1271" s="302" t="s">
        <v>3040</v>
      </c>
      <c r="B1271" s="402">
        <v>4387</v>
      </c>
      <c r="C1271" s="65" t="s">
        <v>4309</v>
      </c>
      <c r="D1271" t="e">
        <f t="shared" si="19"/>
        <v>#N/A</v>
      </c>
    </row>
    <row r="1272" spans="1:4">
      <c r="A1272" s="302" t="s">
        <v>3041</v>
      </c>
      <c r="B1272" s="402">
        <v>4388</v>
      </c>
      <c r="C1272" s="65" t="s">
        <v>2247</v>
      </c>
      <c r="D1272" t="e">
        <f t="shared" si="19"/>
        <v>#N/A</v>
      </c>
    </row>
    <row r="1273" spans="1:4" ht="27.6">
      <c r="A1273" s="302" t="s">
        <v>6806</v>
      </c>
      <c r="B1273" s="402">
        <v>5529</v>
      </c>
      <c r="C1273" s="65" t="s">
        <v>4311</v>
      </c>
      <c r="D1273">
        <f t="shared" si="19"/>
        <v>5361</v>
      </c>
    </row>
    <row r="1274" spans="1:4" ht="27.6">
      <c r="A1274" s="302" t="s">
        <v>6806</v>
      </c>
      <c r="B1274" s="402">
        <v>5529</v>
      </c>
      <c r="C1274" s="65" t="s">
        <v>4312</v>
      </c>
      <c r="D1274">
        <f t="shared" si="19"/>
        <v>4085</v>
      </c>
    </row>
    <row r="1275" spans="1:4" ht="27.6">
      <c r="A1275" s="302" t="s">
        <v>6807</v>
      </c>
      <c r="B1275" s="402">
        <v>5530</v>
      </c>
      <c r="C1275" s="65" t="s">
        <v>4313</v>
      </c>
      <c r="D1275">
        <f t="shared" si="19"/>
        <v>4058</v>
      </c>
    </row>
    <row r="1276" spans="1:4">
      <c r="A1276" s="302" t="s">
        <v>4114</v>
      </c>
      <c r="B1276" s="402">
        <v>4389</v>
      </c>
      <c r="C1276" s="65" t="s">
        <v>4314</v>
      </c>
      <c r="D1276">
        <f t="shared" si="19"/>
        <v>4184</v>
      </c>
    </row>
    <row r="1277" spans="1:4">
      <c r="A1277" s="302" t="s">
        <v>4114</v>
      </c>
      <c r="B1277" s="402">
        <v>4389</v>
      </c>
      <c r="C1277" s="6" t="s">
        <v>4315</v>
      </c>
      <c r="D1277">
        <f t="shared" si="19"/>
        <v>4188</v>
      </c>
    </row>
    <row r="1278" spans="1:4">
      <c r="A1278" s="302" t="s">
        <v>3495</v>
      </c>
      <c r="B1278" s="402">
        <v>4391</v>
      </c>
      <c r="C1278" s="65" t="s">
        <v>4317</v>
      </c>
      <c r="D1278">
        <f t="shared" si="19"/>
        <v>4052</v>
      </c>
    </row>
    <row r="1279" spans="1:4">
      <c r="A1279" s="302" t="s">
        <v>3504</v>
      </c>
      <c r="B1279" s="402">
        <v>4394</v>
      </c>
      <c r="C1279" s="65" t="s">
        <v>4318</v>
      </c>
      <c r="D1279">
        <f t="shared" si="19"/>
        <v>4152</v>
      </c>
    </row>
    <row r="1280" spans="1:4">
      <c r="A1280" s="302" t="s">
        <v>5710</v>
      </c>
      <c r="B1280" s="402">
        <v>4396</v>
      </c>
      <c r="C1280" s="65" t="s">
        <v>4319</v>
      </c>
      <c r="D1280">
        <f t="shared" si="19"/>
        <v>4156</v>
      </c>
    </row>
    <row r="1281" spans="1:4">
      <c r="A1281" s="302" t="s">
        <v>3498</v>
      </c>
      <c r="B1281" s="402">
        <v>4398</v>
      </c>
      <c r="C1281" s="65" t="s">
        <v>4320</v>
      </c>
      <c r="D1281">
        <f t="shared" si="19"/>
        <v>4201</v>
      </c>
    </row>
    <row r="1282" spans="1:4">
      <c r="A1282" s="302" t="s">
        <v>3506</v>
      </c>
      <c r="B1282" s="402">
        <v>4400</v>
      </c>
      <c r="C1282" s="65" t="s">
        <v>4321</v>
      </c>
      <c r="D1282">
        <f t="shared" si="19"/>
        <v>4208</v>
      </c>
    </row>
    <row r="1283" spans="1:4">
      <c r="A1283" s="302" t="s">
        <v>5857</v>
      </c>
      <c r="B1283" s="402">
        <v>4402</v>
      </c>
      <c r="C1283" s="65" t="s">
        <v>4322</v>
      </c>
      <c r="D1283">
        <f t="shared" ref="D1283:D1346" si="20">VLOOKUP(C1283,$A$2:$B$2552,2,FALSE)</f>
        <v>4223</v>
      </c>
    </row>
    <row r="1284" spans="1:4">
      <c r="A1284" s="302" t="s">
        <v>4116</v>
      </c>
      <c r="B1284" s="402">
        <v>4403</v>
      </c>
      <c r="C1284" s="65" t="s">
        <v>4323</v>
      </c>
      <c r="D1284">
        <f t="shared" si="20"/>
        <v>4227</v>
      </c>
    </row>
    <row r="1285" spans="1:4">
      <c r="A1285" s="302" t="s">
        <v>4116</v>
      </c>
      <c r="B1285" s="402">
        <v>4403</v>
      </c>
      <c r="C1285" s="65" t="s">
        <v>4324</v>
      </c>
      <c r="D1285">
        <f t="shared" si="20"/>
        <v>4244</v>
      </c>
    </row>
    <row r="1286" spans="1:4">
      <c r="A1286" s="302" t="s">
        <v>3495</v>
      </c>
      <c r="B1286" s="402">
        <v>4425</v>
      </c>
      <c r="C1286" s="65" t="s">
        <v>4325</v>
      </c>
      <c r="D1286">
        <f t="shared" si="20"/>
        <v>4245</v>
      </c>
    </row>
    <row r="1287" spans="1:4">
      <c r="A1287" s="302" t="s">
        <v>3498</v>
      </c>
      <c r="B1287" s="402">
        <v>4430</v>
      </c>
      <c r="C1287" s="65" t="s">
        <v>4326</v>
      </c>
      <c r="D1287">
        <f t="shared" si="20"/>
        <v>4249</v>
      </c>
    </row>
    <row r="1288" spans="1:4">
      <c r="A1288" s="302" t="s">
        <v>5711</v>
      </c>
      <c r="B1288" s="402">
        <v>4433</v>
      </c>
      <c r="C1288" s="65" t="s">
        <v>4327</v>
      </c>
      <c r="D1288">
        <f t="shared" si="20"/>
        <v>4251</v>
      </c>
    </row>
    <row r="1289" spans="1:4">
      <c r="A1289" s="302" t="s">
        <v>3499</v>
      </c>
      <c r="B1289" s="402">
        <v>4411</v>
      </c>
      <c r="C1289" s="65" t="s">
        <v>4328</v>
      </c>
      <c r="D1289">
        <f t="shared" si="20"/>
        <v>4255</v>
      </c>
    </row>
    <row r="1290" spans="1:4">
      <c r="A1290" s="302" t="s">
        <v>3500</v>
      </c>
      <c r="B1290" s="402">
        <v>4413</v>
      </c>
      <c r="C1290" s="65" t="s">
        <v>4329</v>
      </c>
      <c r="D1290">
        <f t="shared" si="20"/>
        <v>4257</v>
      </c>
    </row>
    <row r="1291" spans="1:4">
      <c r="A1291" s="302" t="s">
        <v>5712</v>
      </c>
      <c r="B1291" s="402">
        <v>4414</v>
      </c>
      <c r="C1291" s="65" t="s">
        <v>4330</v>
      </c>
      <c r="D1291">
        <f t="shared" si="20"/>
        <v>4261</v>
      </c>
    </row>
    <row r="1292" spans="1:4">
      <c r="A1292" s="302" t="s">
        <v>4351</v>
      </c>
      <c r="B1292" s="402">
        <v>4415</v>
      </c>
      <c r="C1292" s="65" t="s">
        <v>4331</v>
      </c>
      <c r="D1292">
        <f t="shared" si="20"/>
        <v>4275</v>
      </c>
    </row>
    <row r="1293" spans="1:4">
      <c r="A1293" s="302" t="s">
        <v>4351</v>
      </c>
      <c r="B1293" s="402">
        <v>4415</v>
      </c>
      <c r="C1293" s="65" t="s">
        <v>4332</v>
      </c>
      <c r="D1293" t="e">
        <f t="shared" si="20"/>
        <v>#N/A</v>
      </c>
    </row>
    <row r="1294" spans="1:4">
      <c r="A1294" s="302" t="s">
        <v>3504</v>
      </c>
      <c r="B1294" s="402">
        <v>4417</v>
      </c>
      <c r="C1294" s="65" t="s">
        <v>4333</v>
      </c>
      <c r="D1294">
        <f t="shared" si="20"/>
        <v>4291</v>
      </c>
    </row>
    <row r="1295" spans="1:4">
      <c r="A1295" s="302" t="s">
        <v>3506</v>
      </c>
      <c r="B1295" s="402">
        <v>4419</v>
      </c>
      <c r="C1295" s="65" t="s">
        <v>4335</v>
      </c>
      <c r="D1295">
        <f t="shared" si="20"/>
        <v>4295</v>
      </c>
    </row>
    <row r="1296" spans="1:4">
      <c r="A1296" s="302" t="s">
        <v>5858</v>
      </c>
      <c r="B1296" s="402">
        <v>4421</v>
      </c>
      <c r="C1296" s="65" t="s">
        <v>4336</v>
      </c>
      <c r="D1296">
        <f t="shared" si="20"/>
        <v>4298</v>
      </c>
    </row>
    <row r="1297" spans="1:4">
      <c r="A1297" s="302" t="s">
        <v>3508</v>
      </c>
      <c r="B1297" s="402">
        <v>4422</v>
      </c>
      <c r="C1297" s="65" t="s">
        <v>2272</v>
      </c>
      <c r="D1297">
        <f t="shared" si="20"/>
        <v>4302</v>
      </c>
    </row>
    <row r="1298" spans="1:4">
      <c r="A1298" s="302" t="s">
        <v>3509</v>
      </c>
      <c r="B1298" s="402">
        <v>4423</v>
      </c>
      <c r="C1298" s="65" t="s">
        <v>4337</v>
      </c>
      <c r="D1298">
        <f t="shared" si="20"/>
        <v>4303</v>
      </c>
    </row>
    <row r="1299" spans="1:4">
      <c r="A1299" s="302" t="s">
        <v>5713</v>
      </c>
      <c r="B1299" s="402">
        <v>4424</v>
      </c>
      <c r="C1299" s="65" t="s">
        <v>4156</v>
      </c>
      <c r="D1299">
        <f t="shared" si="20"/>
        <v>4311</v>
      </c>
    </row>
    <row r="1300" spans="1:4" ht="27.6">
      <c r="A1300" s="302" t="s">
        <v>4162</v>
      </c>
      <c r="B1300" s="402">
        <v>4437</v>
      </c>
      <c r="C1300" s="65" t="s">
        <v>2000</v>
      </c>
      <c r="D1300">
        <f t="shared" si="20"/>
        <v>4314</v>
      </c>
    </row>
    <row r="1301" spans="1:4" ht="27.6">
      <c r="A1301" s="302" t="s">
        <v>4162</v>
      </c>
      <c r="B1301" s="402">
        <v>4437</v>
      </c>
      <c r="C1301" s="65" t="s">
        <v>2275</v>
      </c>
      <c r="D1301">
        <f t="shared" si="20"/>
        <v>4317</v>
      </c>
    </row>
    <row r="1302" spans="1:4" ht="27.6">
      <c r="A1302" s="302" t="s">
        <v>4163</v>
      </c>
      <c r="B1302" s="402">
        <v>4444</v>
      </c>
      <c r="C1302" s="65" t="s">
        <v>4339</v>
      </c>
      <c r="D1302">
        <f t="shared" si="20"/>
        <v>4318</v>
      </c>
    </row>
    <row r="1303" spans="1:4" ht="27.6">
      <c r="A1303" s="302" t="s">
        <v>4128</v>
      </c>
      <c r="B1303" s="402">
        <v>4446</v>
      </c>
      <c r="C1303" s="65" t="s">
        <v>4154</v>
      </c>
      <c r="D1303">
        <f t="shared" si="20"/>
        <v>4326</v>
      </c>
    </row>
    <row r="1304" spans="1:4" ht="27.6">
      <c r="A1304" s="302" t="s">
        <v>4128</v>
      </c>
      <c r="B1304" s="402">
        <v>4446</v>
      </c>
      <c r="C1304" s="65" t="s">
        <v>4340</v>
      </c>
      <c r="D1304">
        <f t="shared" si="20"/>
        <v>4327</v>
      </c>
    </row>
    <row r="1305" spans="1:4">
      <c r="A1305" s="302" t="s">
        <v>4122</v>
      </c>
      <c r="B1305" s="402">
        <v>4447</v>
      </c>
      <c r="C1305" s="65" t="s">
        <v>4342</v>
      </c>
      <c r="D1305">
        <f t="shared" si="20"/>
        <v>4328</v>
      </c>
    </row>
    <row r="1306" spans="1:4">
      <c r="A1306" s="302" t="s">
        <v>4122</v>
      </c>
      <c r="B1306" s="402">
        <v>4447</v>
      </c>
      <c r="C1306" s="65" t="s">
        <v>4343</v>
      </c>
      <c r="D1306">
        <f t="shared" si="20"/>
        <v>4339</v>
      </c>
    </row>
    <row r="1307" spans="1:4">
      <c r="A1307" s="302" t="s">
        <v>4352</v>
      </c>
      <c r="B1307" s="402">
        <v>4448</v>
      </c>
      <c r="C1307" s="65" t="s">
        <v>4344</v>
      </c>
      <c r="D1307">
        <f t="shared" si="20"/>
        <v>4348</v>
      </c>
    </row>
    <row r="1308" spans="1:4">
      <c r="A1308" s="302" t="s">
        <v>4352</v>
      </c>
      <c r="B1308" s="402">
        <v>4448</v>
      </c>
      <c r="C1308" s="65" t="s">
        <v>4346</v>
      </c>
      <c r="D1308">
        <f t="shared" si="20"/>
        <v>4349</v>
      </c>
    </row>
    <row r="1309" spans="1:4">
      <c r="A1309" s="302" t="s">
        <v>3063</v>
      </c>
      <c r="B1309" s="402">
        <v>4449</v>
      </c>
      <c r="C1309" s="65" t="s">
        <v>4347</v>
      </c>
      <c r="D1309">
        <f t="shared" si="20"/>
        <v>4350</v>
      </c>
    </row>
    <row r="1310" spans="1:4">
      <c r="A1310" s="302" t="s">
        <v>3064</v>
      </c>
      <c r="B1310" s="402">
        <v>4450</v>
      </c>
      <c r="C1310" s="65" t="s">
        <v>4348</v>
      </c>
      <c r="D1310">
        <f t="shared" si="20"/>
        <v>4351</v>
      </c>
    </row>
    <row r="1311" spans="1:4">
      <c r="A1311" s="302" t="s">
        <v>3065</v>
      </c>
      <c r="B1311" s="402">
        <v>4451</v>
      </c>
      <c r="C1311" s="65" t="s">
        <v>4349</v>
      </c>
      <c r="D1311">
        <f t="shared" si="20"/>
        <v>4171</v>
      </c>
    </row>
    <row r="1312" spans="1:4" ht="27.6">
      <c r="A1312" s="302" t="s">
        <v>5853</v>
      </c>
      <c r="B1312" s="402">
        <v>5118</v>
      </c>
      <c r="C1312" s="65" t="s">
        <v>4350</v>
      </c>
      <c r="D1312">
        <f t="shared" si="20"/>
        <v>4369</v>
      </c>
    </row>
    <row r="1313" spans="1:4" ht="27.6">
      <c r="A1313" s="302" t="s">
        <v>5855</v>
      </c>
      <c r="B1313" s="402">
        <v>5119</v>
      </c>
      <c r="C1313" s="65" t="s">
        <v>4351</v>
      </c>
      <c r="D1313">
        <f t="shared" si="20"/>
        <v>4415</v>
      </c>
    </row>
    <row r="1314" spans="1:4" ht="27.6">
      <c r="A1314" s="302" t="s">
        <v>5856</v>
      </c>
      <c r="B1314" s="402">
        <v>5120</v>
      </c>
      <c r="C1314" s="65" t="s">
        <v>4352</v>
      </c>
      <c r="D1314">
        <f t="shared" si="20"/>
        <v>4448</v>
      </c>
    </row>
    <row r="1315" spans="1:4">
      <c r="A1315" s="302" t="s">
        <v>4124</v>
      </c>
      <c r="B1315" s="402">
        <v>4477</v>
      </c>
      <c r="C1315" s="65" t="s">
        <v>4353</v>
      </c>
      <c r="D1315">
        <f t="shared" si="20"/>
        <v>4482</v>
      </c>
    </row>
    <row r="1316" spans="1:4">
      <c r="A1316" s="302" t="s">
        <v>4124</v>
      </c>
      <c r="B1316" s="402">
        <v>4477</v>
      </c>
      <c r="C1316" s="65" t="s">
        <v>4354</v>
      </c>
      <c r="D1316">
        <f t="shared" si="20"/>
        <v>4490</v>
      </c>
    </row>
    <row r="1317" spans="1:4">
      <c r="A1317" s="302" t="s">
        <v>4353</v>
      </c>
      <c r="B1317" s="402">
        <v>4482</v>
      </c>
      <c r="C1317" s="65" t="s">
        <v>4339</v>
      </c>
      <c r="D1317">
        <f t="shared" si="20"/>
        <v>4318</v>
      </c>
    </row>
    <row r="1318" spans="1:4">
      <c r="A1318" s="302" t="s">
        <v>4353</v>
      </c>
      <c r="B1318" s="402">
        <v>4482</v>
      </c>
      <c r="C1318" s="65" t="s">
        <v>4355</v>
      </c>
      <c r="D1318">
        <f t="shared" si="20"/>
        <v>4595</v>
      </c>
    </row>
    <row r="1319" spans="1:4" ht="27.6">
      <c r="A1319" s="302" t="s">
        <v>3913</v>
      </c>
      <c r="B1319" s="402">
        <v>4484</v>
      </c>
      <c r="C1319" s="65" t="s">
        <v>4356</v>
      </c>
      <c r="D1319">
        <f t="shared" si="20"/>
        <v>4828</v>
      </c>
    </row>
    <row r="1320" spans="1:4" ht="27.6">
      <c r="A1320" s="302" t="s">
        <v>3915</v>
      </c>
      <c r="B1320" s="402">
        <v>4485</v>
      </c>
      <c r="C1320" s="65" t="s">
        <v>4359</v>
      </c>
      <c r="D1320">
        <f t="shared" si="20"/>
        <v>4793</v>
      </c>
    </row>
    <row r="1321" spans="1:4" ht="27.6">
      <c r="A1321" s="302" t="s">
        <v>3916</v>
      </c>
      <c r="B1321" s="402">
        <v>4486</v>
      </c>
      <c r="C1321" s="65" t="s">
        <v>4360</v>
      </c>
      <c r="D1321">
        <f t="shared" si="20"/>
        <v>5486</v>
      </c>
    </row>
    <row r="1322" spans="1:4" ht="27.6">
      <c r="A1322" s="302" t="s">
        <v>3917</v>
      </c>
      <c r="B1322" s="402">
        <v>4487</v>
      </c>
      <c r="C1322" s="65" t="s">
        <v>4362</v>
      </c>
      <c r="D1322">
        <f t="shared" si="20"/>
        <v>5487</v>
      </c>
    </row>
    <row r="1323" spans="1:4" ht="27.6">
      <c r="A1323" s="302" t="s">
        <v>3918</v>
      </c>
      <c r="B1323" s="402">
        <v>4488</v>
      </c>
      <c r="C1323" s="65" t="s">
        <v>4363</v>
      </c>
      <c r="D1323">
        <f t="shared" si="20"/>
        <v>5491</v>
      </c>
    </row>
    <row r="1324" spans="1:4" ht="27.6">
      <c r="A1324" s="302" t="s">
        <v>3919</v>
      </c>
      <c r="B1324" s="402">
        <v>4489</v>
      </c>
      <c r="C1324" s="65" t="s">
        <v>4364</v>
      </c>
      <c r="D1324">
        <f t="shared" si="20"/>
        <v>5492</v>
      </c>
    </row>
    <row r="1325" spans="1:4">
      <c r="A1325" s="302" t="s">
        <v>4354</v>
      </c>
      <c r="B1325" s="402">
        <v>4490</v>
      </c>
      <c r="C1325" s="65" t="s">
        <v>4365</v>
      </c>
      <c r="D1325">
        <f t="shared" si="20"/>
        <v>5493</v>
      </c>
    </row>
    <row r="1326" spans="1:4">
      <c r="A1326" s="302" t="s">
        <v>4354</v>
      </c>
      <c r="B1326" s="402">
        <v>4490</v>
      </c>
      <c r="C1326" s="65" t="s">
        <v>4366</v>
      </c>
      <c r="D1326">
        <f t="shared" si="20"/>
        <v>5494</v>
      </c>
    </row>
    <row r="1327" spans="1:4">
      <c r="A1327" s="302" t="s">
        <v>3110</v>
      </c>
      <c r="B1327" s="402">
        <v>4525</v>
      </c>
      <c r="C1327" s="65" t="s">
        <v>4367</v>
      </c>
      <c r="D1327">
        <f t="shared" si="20"/>
        <v>5012</v>
      </c>
    </row>
    <row r="1328" spans="1:4">
      <c r="A1328" s="302" t="s">
        <v>3111</v>
      </c>
      <c r="B1328" s="402">
        <v>4526</v>
      </c>
      <c r="C1328" s="65" t="s">
        <v>2300</v>
      </c>
      <c r="D1328" t="e">
        <f t="shared" si="20"/>
        <v>#N/A</v>
      </c>
    </row>
    <row r="1329" spans="1:4">
      <c r="A1329" s="302" t="s">
        <v>3112</v>
      </c>
      <c r="B1329" s="402">
        <v>4527</v>
      </c>
      <c r="C1329" s="65" t="s">
        <v>4368</v>
      </c>
      <c r="D1329">
        <f t="shared" si="20"/>
        <v>5074</v>
      </c>
    </row>
    <row r="1330" spans="1:4">
      <c r="A1330" s="302" t="s">
        <v>3920</v>
      </c>
      <c r="B1330" s="402">
        <v>4522</v>
      </c>
      <c r="C1330" s="65" t="s">
        <v>4370</v>
      </c>
      <c r="D1330" t="e">
        <f t="shared" si="20"/>
        <v>#N/A</v>
      </c>
    </row>
    <row r="1331" spans="1:4" ht="27.6">
      <c r="A1331" s="302" t="s">
        <v>3921</v>
      </c>
      <c r="B1331" s="402">
        <v>4523</v>
      </c>
      <c r="C1331" s="65" t="s">
        <v>4372</v>
      </c>
      <c r="D1331">
        <f t="shared" si="20"/>
        <v>5081</v>
      </c>
    </row>
    <row r="1332" spans="1:4">
      <c r="A1332" s="302" t="s">
        <v>3922</v>
      </c>
      <c r="B1332" s="402">
        <v>4524</v>
      </c>
      <c r="C1332" s="65" t="s">
        <v>4374</v>
      </c>
      <c r="D1332">
        <f t="shared" si="20"/>
        <v>5102</v>
      </c>
    </row>
    <row r="1333" spans="1:4">
      <c r="A1333" s="302" t="s">
        <v>5714</v>
      </c>
      <c r="B1333" s="402">
        <v>4532</v>
      </c>
      <c r="C1333" s="65" t="s">
        <v>4375</v>
      </c>
      <c r="D1333">
        <f t="shared" si="20"/>
        <v>5103</v>
      </c>
    </row>
    <row r="1334" spans="1:4" ht="27.6">
      <c r="A1334" s="302" t="s">
        <v>5716</v>
      </c>
      <c r="B1334" s="402">
        <v>4533</v>
      </c>
      <c r="C1334" s="65" t="s">
        <v>4376</v>
      </c>
      <c r="D1334">
        <f t="shared" si="20"/>
        <v>5104</v>
      </c>
    </row>
    <row r="1335" spans="1:4">
      <c r="A1335" s="302" t="s">
        <v>5717</v>
      </c>
      <c r="B1335" s="402">
        <v>4534</v>
      </c>
      <c r="C1335" s="65" t="s">
        <v>4379</v>
      </c>
      <c r="D1335">
        <f t="shared" si="20"/>
        <v>5105</v>
      </c>
    </row>
    <row r="1336" spans="1:4">
      <c r="A1336" s="302" t="s">
        <v>5718</v>
      </c>
      <c r="B1336" s="402">
        <v>4535</v>
      </c>
      <c r="C1336" s="65" t="s">
        <v>4380</v>
      </c>
      <c r="D1336">
        <f t="shared" si="20"/>
        <v>5106</v>
      </c>
    </row>
    <row r="1337" spans="1:4">
      <c r="A1337" s="302" t="s">
        <v>5719</v>
      </c>
      <c r="B1337" s="402">
        <v>4536</v>
      </c>
      <c r="C1337" s="65" t="s">
        <v>4381</v>
      </c>
      <c r="D1337">
        <f t="shared" si="20"/>
        <v>5107</v>
      </c>
    </row>
    <row r="1338" spans="1:4">
      <c r="A1338" s="302" t="s">
        <v>5719</v>
      </c>
      <c r="B1338" s="402">
        <v>4536</v>
      </c>
      <c r="C1338" s="65" t="s">
        <v>4384</v>
      </c>
      <c r="D1338">
        <f t="shared" si="20"/>
        <v>5086</v>
      </c>
    </row>
    <row r="1339" spans="1:4">
      <c r="A1339" s="302" t="s">
        <v>6819</v>
      </c>
      <c r="B1339" s="402">
        <v>5541</v>
      </c>
      <c r="C1339" s="65" t="s">
        <v>4385</v>
      </c>
      <c r="D1339">
        <f t="shared" si="20"/>
        <v>5093</v>
      </c>
    </row>
    <row r="1340" spans="1:4">
      <c r="A1340" s="302" t="s">
        <v>4129</v>
      </c>
      <c r="B1340" s="402">
        <v>4537</v>
      </c>
      <c r="C1340" s="65" t="s">
        <v>2312</v>
      </c>
      <c r="D1340" t="e">
        <f t="shared" si="20"/>
        <v>#N/A</v>
      </c>
    </row>
    <row r="1341" spans="1:4">
      <c r="A1341" s="302" t="s">
        <v>4129</v>
      </c>
      <c r="B1341" s="402">
        <v>4537</v>
      </c>
      <c r="C1341" s="65" t="s">
        <v>2313</v>
      </c>
      <c r="D1341" t="e">
        <f t="shared" si="20"/>
        <v>#N/A</v>
      </c>
    </row>
    <row r="1342" spans="1:4">
      <c r="A1342" s="302" t="s">
        <v>3084</v>
      </c>
      <c r="B1342" s="402">
        <v>4538</v>
      </c>
      <c r="C1342" s="65" t="s">
        <v>4390</v>
      </c>
      <c r="D1342">
        <f t="shared" si="20"/>
        <v>5130</v>
      </c>
    </row>
    <row r="1343" spans="1:4">
      <c r="A1343" s="302" t="s">
        <v>4133</v>
      </c>
      <c r="B1343" s="402">
        <v>4539</v>
      </c>
      <c r="C1343" s="65" t="s">
        <v>4393</v>
      </c>
      <c r="D1343">
        <f t="shared" si="20"/>
        <v>5134</v>
      </c>
    </row>
    <row r="1344" spans="1:4">
      <c r="A1344" s="302" t="s">
        <v>4133</v>
      </c>
      <c r="B1344" s="402">
        <v>4539</v>
      </c>
      <c r="C1344" s="65" t="s">
        <v>4394</v>
      </c>
      <c r="D1344">
        <f t="shared" si="20"/>
        <v>5170</v>
      </c>
    </row>
    <row r="1345" spans="1:4" ht="27.6">
      <c r="A1345" s="302" t="s">
        <v>4135</v>
      </c>
      <c r="B1345" s="402">
        <v>4541</v>
      </c>
      <c r="C1345" s="184" t="s">
        <v>2315</v>
      </c>
      <c r="D1345" t="e">
        <f t="shared" si="20"/>
        <v>#N/A</v>
      </c>
    </row>
    <row r="1346" spans="1:4" ht="27.6">
      <c r="A1346" s="302" t="s">
        <v>4135</v>
      </c>
      <c r="B1346" s="402">
        <v>4541</v>
      </c>
      <c r="C1346" s="184" t="s">
        <v>2316</v>
      </c>
      <c r="D1346" t="e">
        <f t="shared" si="20"/>
        <v>#N/A</v>
      </c>
    </row>
    <row r="1347" spans="1:4">
      <c r="A1347" s="302" t="s">
        <v>5720</v>
      </c>
      <c r="B1347" s="402">
        <v>4542</v>
      </c>
      <c r="C1347" s="65" t="s">
        <v>4397</v>
      </c>
      <c r="D1347">
        <f t="shared" ref="D1347:D1410" si="21">VLOOKUP(C1347,$A$2:$B$2552,2,FALSE)</f>
        <v>5132</v>
      </c>
    </row>
    <row r="1348" spans="1:4">
      <c r="A1348" s="302" t="s">
        <v>5721</v>
      </c>
      <c r="B1348" s="402">
        <v>4543</v>
      </c>
      <c r="C1348" s="65" t="s">
        <v>4398</v>
      </c>
      <c r="D1348">
        <f t="shared" si="21"/>
        <v>5171</v>
      </c>
    </row>
    <row r="1349" spans="1:4">
      <c r="A1349" s="302" t="s">
        <v>4136</v>
      </c>
      <c r="B1349" s="402">
        <v>4545</v>
      </c>
      <c r="C1349" s="184" t="s">
        <v>2318</v>
      </c>
      <c r="D1349" t="e">
        <f t="shared" si="21"/>
        <v>#N/A</v>
      </c>
    </row>
    <row r="1350" spans="1:4">
      <c r="A1350" s="302" t="s">
        <v>4136</v>
      </c>
      <c r="B1350" s="402">
        <v>4545</v>
      </c>
      <c r="C1350" s="65" t="s">
        <v>4400</v>
      </c>
      <c r="D1350">
        <f t="shared" si="21"/>
        <v>5125</v>
      </c>
    </row>
    <row r="1351" spans="1:4">
      <c r="A1351" s="302" t="s">
        <v>4139</v>
      </c>
      <c r="B1351" s="402">
        <v>4548</v>
      </c>
      <c r="C1351" s="65" t="s">
        <v>4401</v>
      </c>
      <c r="D1351">
        <f t="shared" si="21"/>
        <v>5123</v>
      </c>
    </row>
    <row r="1352" spans="1:4">
      <c r="A1352" s="302" t="s">
        <v>4140</v>
      </c>
      <c r="B1352" s="402">
        <v>4552</v>
      </c>
      <c r="C1352" s="65" t="s">
        <v>4402</v>
      </c>
      <c r="D1352">
        <f t="shared" si="21"/>
        <v>5124</v>
      </c>
    </row>
    <row r="1353" spans="1:4">
      <c r="A1353" s="302" t="s">
        <v>4140</v>
      </c>
      <c r="B1353" s="402">
        <v>4552</v>
      </c>
      <c r="C1353" s="65" t="s">
        <v>4403</v>
      </c>
      <c r="D1353">
        <f t="shared" si="21"/>
        <v>5126</v>
      </c>
    </row>
    <row r="1354" spans="1:4">
      <c r="A1354" s="302" t="s">
        <v>6933</v>
      </c>
      <c r="B1354" s="402">
        <v>4554</v>
      </c>
      <c r="C1354" s="194" t="s">
        <v>4404</v>
      </c>
      <c r="D1354">
        <f t="shared" si="21"/>
        <v>5266</v>
      </c>
    </row>
    <row r="1355" spans="1:4">
      <c r="A1355" s="302" t="s">
        <v>6933</v>
      </c>
      <c r="B1355" s="402">
        <v>4554</v>
      </c>
      <c r="C1355" s="194" t="s">
        <v>4405</v>
      </c>
      <c r="D1355">
        <f t="shared" si="21"/>
        <v>5325</v>
      </c>
    </row>
    <row r="1356" spans="1:4" ht="27.6">
      <c r="A1356" s="302" t="s">
        <v>4143</v>
      </c>
      <c r="B1356" s="402">
        <v>4558</v>
      </c>
      <c r="C1356" s="194" t="s">
        <v>4406</v>
      </c>
      <c r="D1356">
        <f t="shared" si="21"/>
        <v>5326</v>
      </c>
    </row>
    <row r="1357" spans="1:4" ht="27.6">
      <c r="A1357" s="302" t="s">
        <v>4143</v>
      </c>
      <c r="B1357" s="402">
        <v>4558</v>
      </c>
      <c r="C1357" s="194" t="s">
        <v>4408</v>
      </c>
      <c r="D1357">
        <f t="shared" si="21"/>
        <v>5341</v>
      </c>
    </row>
    <row r="1358" spans="1:4">
      <c r="A1358" s="302" t="s">
        <v>4146</v>
      </c>
      <c r="B1358" s="402">
        <v>4587</v>
      </c>
      <c r="C1358" s="65" t="s">
        <v>4409</v>
      </c>
      <c r="D1358">
        <f t="shared" si="21"/>
        <v>4969</v>
      </c>
    </row>
    <row r="1359" spans="1:4">
      <c r="A1359" s="302" t="s">
        <v>4146</v>
      </c>
      <c r="B1359" s="402">
        <v>4587</v>
      </c>
      <c r="C1359" s="65" t="s">
        <v>4410</v>
      </c>
      <c r="D1359">
        <f t="shared" si="21"/>
        <v>4967</v>
      </c>
    </row>
    <row r="1360" spans="1:4">
      <c r="A1360" s="302" t="s">
        <v>4148</v>
      </c>
      <c r="B1360" s="402">
        <v>4589</v>
      </c>
      <c r="C1360" s="65" t="s">
        <v>2329</v>
      </c>
      <c r="D1360" t="e">
        <f t="shared" si="21"/>
        <v>#N/A</v>
      </c>
    </row>
    <row r="1361" spans="1:4">
      <c r="A1361" s="302" t="s">
        <v>4148</v>
      </c>
      <c r="B1361" s="402">
        <v>4589</v>
      </c>
      <c r="C1361" s="194" t="s">
        <v>4411</v>
      </c>
      <c r="D1361">
        <f t="shared" si="21"/>
        <v>4659</v>
      </c>
    </row>
    <row r="1362" spans="1:4">
      <c r="A1362" s="302" t="s">
        <v>4149</v>
      </c>
      <c r="B1362" s="402">
        <v>4591</v>
      </c>
      <c r="C1362" s="194" t="s">
        <v>4412</v>
      </c>
      <c r="D1362">
        <f t="shared" si="21"/>
        <v>4660</v>
      </c>
    </row>
    <row r="1363" spans="1:4">
      <c r="A1363" s="302" t="s">
        <v>4149</v>
      </c>
      <c r="B1363" s="402">
        <v>4591</v>
      </c>
      <c r="C1363" s="194" t="s">
        <v>4415</v>
      </c>
      <c r="D1363">
        <f t="shared" si="21"/>
        <v>4722</v>
      </c>
    </row>
    <row r="1364" spans="1:4" ht="27.6">
      <c r="A1364" s="302" t="s">
        <v>4152</v>
      </c>
      <c r="B1364" s="402">
        <v>4592</v>
      </c>
      <c r="C1364" s="65" t="s">
        <v>2333</v>
      </c>
      <c r="D1364" t="e">
        <f t="shared" si="21"/>
        <v>#N/A</v>
      </c>
    </row>
    <row r="1365" spans="1:4" ht="27.6">
      <c r="A1365" s="302" t="s">
        <v>4152</v>
      </c>
      <c r="B1365" s="402">
        <v>4592</v>
      </c>
      <c r="C1365" s="194" t="s">
        <v>4417</v>
      </c>
      <c r="D1365">
        <f t="shared" si="21"/>
        <v>4703</v>
      </c>
    </row>
    <row r="1366" spans="1:4">
      <c r="A1366" s="302" t="s">
        <v>4153</v>
      </c>
      <c r="B1366" s="402">
        <v>4593</v>
      </c>
      <c r="C1366" s="65" t="s">
        <v>2335</v>
      </c>
      <c r="D1366" t="e">
        <f t="shared" si="21"/>
        <v>#N/A</v>
      </c>
    </row>
    <row r="1367" spans="1:4">
      <c r="A1367" s="302" t="s">
        <v>4153</v>
      </c>
      <c r="B1367" s="402">
        <v>4593</v>
      </c>
      <c r="C1367" s="194" t="s">
        <v>4418</v>
      </c>
      <c r="D1367">
        <f t="shared" si="21"/>
        <v>4761</v>
      </c>
    </row>
    <row r="1368" spans="1:4">
      <c r="A1368" s="302" t="s">
        <v>1998</v>
      </c>
      <c r="B1368" s="402">
        <v>4594</v>
      </c>
      <c r="C1368" s="194" t="s">
        <v>4420</v>
      </c>
      <c r="D1368">
        <f t="shared" si="21"/>
        <v>4771</v>
      </c>
    </row>
    <row r="1369" spans="1:4">
      <c r="A1369" s="302" t="s">
        <v>1998</v>
      </c>
      <c r="B1369" s="402">
        <v>4594</v>
      </c>
      <c r="C1369" s="194" t="s">
        <v>4421</v>
      </c>
      <c r="D1369">
        <f t="shared" si="21"/>
        <v>4772</v>
      </c>
    </row>
    <row r="1370" spans="1:4">
      <c r="A1370" s="302" t="s">
        <v>4355</v>
      </c>
      <c r="B1370" s="402">
        <v>4595</v>
      </c>
      <c r="C1370" s="194" t="s">
        <v>4422</v>
      </c>
      <c r="D1370">
        <f t="shared" si="21"/>
        <v>4776</v>
      </c>
    </row>
    <row r="1371" spans="1:4">
      <c r="A1371" s="302" t="s">
        <v>4355</v>
      </c>
      <c r="B1371" s="402">
        <v>4595</v>
      </c>
      <c r="C1371" s="194" t="s">
        <v>4423</v>
      </c>
      <c r="D1371">
        <f t="shared" si="21"/>
        <v>4836</v>
      </c>
    </row>
    <row r="1372" spans="1:4">
      <c r="A1372" s="302" t="s">
        <v>3087</v>
      </c>
      <c r="B1372" s="402">
        <v>4596</v>
      </c>
      <c r="C1372" s="194" t="s">
        <v>4428</v>
      </c>
      <c r="D1372">
        <f t="shared" si="21"/>
        <v>4837</v>
      </c>
    </row>
    <row r="1373" spans="1:4">
      <c r="A1373" s="302" t="s">
        <v>3091</v>
      </c>
      <c r="B1373" s="402">
        <v>4597</v>
      </c>
      <c r="C1373" s="194" t="s">
        <v>4430</v>
      </c>
      <c r="D1373">
        <f t="shared" si="21"/>
        <v>4842</v>
      </c>
    </row>
    <row r="1374" spans="1:4">
      <c r="A1374" s="302" t="s">
        <v>4156</v>
      </c>
      <c r="B1374" s="402">
        <v>4600</v>
      </c>
      <c r="C1374" s="65" t="s">
        <v>2342</v>
      </c>
      <c r="D1374" t="e">
        <f t="shared" si="21"/>
        <v>#N/A</v>
      </c>
    </row>
    <row r="1375" spans="1:4">
      <c r="A1375" s="302" t="s">
        <v>4156</v>
      </c>
      <c r="B1375" s="402">
        <v>4600</v>
      </c>
      <c r="C1375" s="65" t="s">
        <v>2344</v>
      </c>
      <c r="D1375" t="e">
        <f t="shared" si="21"/>
        <v>#N/A</v>
      </c>
    </row>
    <row r="1376" spans="1:4">
      <c r="A1376" s="302" t="s">
        <v>3094</v>
      </c>
      <c r="B1376" s="402">
        <v>4602</v>
      </c>
      <c r="C1376" s="65" t="s">
        <v>2345</v>
      </c>
      <c r="D1376" t="e">
        <f t="shared" si="21"/>
        <v>#N/A</v>
      </c>
    </row>
    <row r="1377" spans="1:4">
      <c r="A1377" s="302" t="s">
        <v>2000</v>
      </c>
      <c r="B1377" s="402">
        <v>4605</v>
      </c>
      <c r="C1377" s="65" t="s">
        <v>2346</v>
      </c>
      <c r="D1377" t="e">
        <f t="shared" si="21"/>
        <v>#N/A</v>
      </c>
    </row>
    <row r="1378" spans="1:4">
      <c r="A1378" s="302" t="s">
        <v>2000</v>
      </c>
      <c r="B1378" s="402">
        <v>4605</v>
      </c>
      <c r="C1378" s="65" t="s">
        <v>2347</v>
      </c>
      <c r="D1378" t="e">
        <f t="shared" si="21"/>
        <v>#N/A</v>
      </c>
    </row>
    <row r="1379" spans="1:4">
      <c r="A1379" s="302" t="s">
        <v>3420</v>
      </c>
      <c r="B1379" s="402">
        <v>4607</v>
      </c>
      <c r="C1379" s="65" t="s">
        <v>2348</v>
      </c>
      <c r="D1379" t="e">
        <f t="shared" si="21"/>
        <v>#N/A</v>
      </c>
    </row>
    <row r="1380" spans="1:4">
      <c r="A1380" s="302" t="s">
        <v>2367</v>
      </c>
      <c r="B1380" s="402">
        <v>2124</v>
      </c>
      <c r="C1380" s="65" t="s">
        <v>2349</v>
      </c>
      <c r="D1380" t="e">
        <f t="shared" si="21"/>
        <v>#N/A</v>
      </c>
    </row>
    <row r="1381" spans="1:4">
      <c r="A1381" s="302" t="s">
        <v>1996</v>
      </c>
      <c r="B1381" s="402">
        <v>4610</v>
      </c>
      <c r="C1381" s="65" t="s">
        <v>2350</v>
      </c>
      <c r="D1381" t="e">
        <f t="shared" si="21"/>
        <v>#N/A</v>
      </c>
    </row>
    <row r="1382" spans="1:4">
      <c r="A1382" s="302" t="s">
        <v>1996</v>
      </c>
      <c r="B1382" s="402">
        <v>4610</v>
      </c>
      <c r="C1382" s="65" t="s">
        <v>2351</v>
      </c>
      <c r="D1382" t="e">
        <f t="shared" si="21"/>
        <v>#N/A</v>
      </c>
    </row>
    <row r="1383" spans="1:4">
      <c r="A1383" s="302" t="s">
        <v>4339</v>
      </c>
      <c r="B1383" s="402">
        <v>4611</v>
      </c>
      <c r="C1383" s="65" t="s">
        <v>2352</v>
      </c>
      <c r="D1383" t="e">
        <f t="shared" si="21"/>
        <v>#N/A</v>
      </c>
    </row>
    <row r="1384" spans="1:4">
      <c r="A1384" s="302" t="s">
        <v>4339</v>
      </c>
      <c r="B1384" s="402">
        <v>4611</v>
      </c>
      <c r="C1384" s="65" t="s">
        <v>4436</v>
      </c>
      <c r="D1384" t="e">
        <f t="shared" si="21"/>
        <v>#N/A</v>
      </c>
    </row>
    <row r="1385" spans="1:4">
      <c r="A1385" s="302" t="s">
        <v>3095</v>
      </c>
      <c r="B1385" s="402">
        <v>4615</v>
      </c>
      <c r="C1385" s="191" t="s">
        <v>2354</v>
      </c>
      <c r="D1385" t="e">
        <f t="shared" si="21"/>
        <v>#N/A</v>
      </c>
    </row>
    <row r="1386" spans="1:4">
      <c r="A1386" s="302" t="s">
        <v>3097</v>
      </c>
      <c r="B1386" s="402">
        <v>4616</v>
      </c>
      <c r="C1386" s="191" t="s">
        <v>2355</v>
      </c>
      <c r="D1386" t="e">
        <f t="shared" si="21"/>
        <v>#N/A</v>
      </c>
    </row>
    <row r="1387" spans="1:4" ht="27.6">
      <c r="A1387" s="302" t="s">
        <v>4154</v>
      </c>
      <c r="B1387" s="402">
        <v>4620</v>
      </c>
      <c r="C1387" s="191" t="s">
        <v>2356</v>
      </c>
      <c r="D1387" t="e">
        <f t="shared" si="21"/>
        <v>#N/A</v>
      </c>
    </row>
    <row r="1388" spans="1:4" ht="27.6">
      <c r="A1388" s="302" t="s">
        <v>4154</v>
      </c>
      <c r="B1388" s="402">
        <v>4620</v>
      </c>
      <c r="C1388" s="191" t="s">
        <v>2357</v>
      </c>
      <c r="D1388" t="e">
        <f t="shared" si="21"/>
        <v>#N/A</v>
      </c>
    </row>
    <row r="1389" spans="1:4">
      <c r="A1389" s="302" t="s">
        <v>5722</v>
      </c>
      <c r="B1389" s="402">
        <v>4791</v>
      </c>
      <c r="C1389" s="191" t="s">
        <v>2358</v>
      </c>
      <c r="D1389" t="e">
        <f t="shared" si="21"/>
        <v>#N/A</v>
      </c>
    </row>
    <row r="1390" spans="1:4">
      <c r="A1390" s="302" t="s">
        <v>5722</v>
      </c>
      <c r="B1390" s="402">
        <v>4791</v>
      </c>
      <c r="C1390" s="191" t="s">
        <v>2359</v>
      </c>
      <c r="D1390" t="e">
        <f t="shared" si="21"/>
        <v>#N/A</v>
      </c>
    </row>
    <row r="1391" spans="1:4">
      <c r="A1391" s="302" t="s">
        <v>6934</v>
      </c>
      <c r="B1391" s="402">
        <v>4792</v>
      </c>
      <c r="C1391" s="191" t="s">
        <v>2360</v>
      </c>
      <c r="D1391" t="e">
        <f t="shared" si="21"/>
        <v>#N/A</v>
      </c>
    </row>
    <row r="1392" spans="1:4">
      <c r="A1392" s="302" t="s">
        <v>6934</v>
      </c>
      <c r="B1392" s="402">
        <v>4792</v>
      </c>
      <c r="C1392" s="65" t="s">
        <v>4438</v>
      </c>
      <c r="D1392">
        <f t="shared" si="21"/>
        <v>4441</v>
      </c>
    </row>
    <row r="1393" spans="1:4">
      <c r="A1393" s="302" t="s">
        <v>4359</v>
      </c>
      <c r="B1393" s="402">
        <v>4793</v>
      </c>
      <c r="C1393" s="191" t="s">
        <v>2362</v>
      </c>
      <c r="D1393" t="e">
        <f t="shared" si="21"/>
        <v>#N/A</v>
      </c>
    </row>
    <row r="1394" spans="1:4">
      <c r="A1394" s="302" t="s">
        <v>4359</v>
      </c>
      <c r="B1394" s="402">
        <v>4793</v>
      </c>
      <c r="C1394" s="191" t="s">
        <v>2363</v>
      </c>
      <c r="D1394" t="e">
        <f t="shared" si="21"/>
        <v>#N/A</v>
      </c>
    </row>
    <row r="1395" spans="1:4" ht="27.6">
      <c r="A1395" s="302" t="s">
        <v>5723</v>
      </c>
      <c r="B1395" s="402">
        <v>4794</v>
      </c>
      <c r="C1395" s="191" t="s">
        <v>2364</v>
      </c>
      <c r="D1395" t="e">
        <f t="shared" si="21"/>
        <v>#N/A</v>
      </c>
    </row>
    <row r="1396" spans="1:4" ht="27.6">
      <c r="A1396" s="302" t="s">
        <v>5724</v>
      </c>
      <c r="B1396" s="402">
        <v>4795</v>
      </c>
      <c r="C1396" s="191" t="s">
        <v>2365</v>
      </c>
      <c r="D1396" t="e">
        <f t="shared" si="21"/>
        <v>#N/A</v>
      </c>
    </row>
    <row r="1397" spans="1:4" ht="27.6">
      <c r="A1397" s="302" t="s">
        <v>5725</v>
      </c>
      <c r="B1397" s="402">
        <v>4796</v>
      </c>
      <c r="C1397" s="191" t="s">
        <v>2366</v>
      </c>
      <c r="D1397" t="e">
        <f t="shared" si="21"/>
        <v>#N/A</v>
      </c>
    </row>
    <row r="1398" spans="1:4">
      <c r="A1398" s="302" t="s">
        <v>5726</v>
      </c>
      <c r="B1398" s="402">
        <v>4797</v>
      </c>
      <c r="C1398" s="191" t="s">
        <v>4443</v>
      </c>
      <c r="D1398" t="e">
        <f t="shared" si="21"/>
        <v>#N/A</v>
      </c>
    </row>
    <row r="1399" spans="1:4">
      <c r="A1399" s="302" t="s">
        <v>5727</v>
      </c>
      <c r="B1399" s="402">
        <v>4798</v>
      </c>
      <c r="C1399" s="191" t="s">
        <v>2368</v>
      </c>
      <c r="D1399" t="e">
        <f t="shared" si="21"/>
        <v>#N/A</v>
      </c>
    </row>
    <row r="1400" spans="1:4">
      <c r="A1400" s="302" t="s">
        <v>5728</v>
      </c>
      <c r="B1400" s="402">
        <v>4799</v>
      </c>
      <c r="C1400" s="191" t="s">
        <v>2369</v>
      </c>
      <c r="D1400" t="e">
        <f t="shared" si="21"/>
        <v>#N/A</v>
      </c>
    </row>
    <row r="1401" spans="1:4">
      <c r="A1401" s="302" t="s">
        <v>5729</v>
      </c>
      <c r="B1401" s="402">
        <v>4800</v>
      </c>
      <c r="C1401" s="191" t="s">
        <v>2370</v>
      </c>
      <c r="D1401" t="e">
        <f t="shared" si="21"/>
        <v>#N/A</v>
      </c>
    </row>
    <row r="1402" spans="1:4">
      <c r="A1402" s="302" t="s">
        <v>6935</v>
      </c>
      <c r="B1402" s="402">
        <v>4801</v>
      </c>
      <c r="C1402" s="191" t="s">
        <v>2371</v>
      </c>
      <c r="D1402" t="e">
        <f t="shared" si="21"/>
        <v>#N/A</v>
      </c>
    </row>
    <row r="1403" spans="1:4">
      <c r="A1403" s="302" t="s">
        <v>6936</v>
      </c>
      <c r="B1403" s="402">
        <v>4802</v>
      </c>
      <c r="C1403" s="191" t="s">
        <v>2372</v>
      </c>
      <c r="D1403" t="e">
        <f t="shared" si="21"/>
        <v>#N/A</v>
      </c>
    </row>
    <row r="1404" spans="1:4">
      <c r="A1404" s="302" t="s">
        <v>6937</v>
      </c>
      <c r="B1404" s="402">
        <v>4803</v>
      </c>
      <c r="C1404" s="191" t="s">
        <v>4447</v>
      </c>
      <c r="D1404" t="e">
        <f t="shared" si="21"/>
        <v>#N/A</v>
      </c>
    </row>
    <row r="1405" spans="1:4">
      <c r="A1405" s="302" t="s">
        <v>6938</v>
      </c>
      <c r="B1405" s="402">
        <v>4804</v>
      </c>
      <c r="C1405" s="191" t="s">
        <v>2374</v>
      </c>
      <c r="D1405" t="e">
        <f t="shared" si="21"/>
        <v>#N/A</v>
      </c>
    </row>
    <row r="1406" spans="1:4">
      <c r="A1406" s="302" t="s">
        <v>6939</v>
      </c>
      <c r="B1406" s="402">
        <v>4805</v>
      </c>
      <c r="C1406" s="191" t="s">
        <v>2375</v>
      </c>
      <c r="D1406" t="e">
        <f t="shared" si="21"/>
        <v>#N/A</v>
      </c>
    </row>
    <row r="1407" spans="1:4">
      <c r="A1407" s="302" t="s">
        <v>6940</v>
      </c>
      <c r="B1407" s="402">
        <v>4806</v>
      </c>
      <c r="C1407" s="191" t="s">
        <v>2376</v>
      </c>
      <c r="D1407" t="e">
        <f t="shared" si="21"/>
        <v>#N/A</v>
      </c>
    </row>
    <row r="1408" spans="1:4" ht="27.6">
      <c r="A1408" s="302" t="s">
        <v>6941</v>
      </c>
      <c r="B1408" s="402">
        <v>4807</v>
      </c>
      <c r="C1408" s="191" t="s">
        <v>2377</v>
      </c>
      <c r="D1408" t="e">
        <f t="shared" si="21"/>
        <v>#N/A</v>
      </c>
    </row>
    <row r="1409" spans="1:4" ht="27.6">
      <c r="A1409" s="302" t="s">
        <v>6942</v>
      </c>
      <c r="B1409" s="402">
        <v>4808</v>
      </c>
      <c r="C1409" s="191" t="s">
        <v>2378</v>
      </c>
      <c r="D1409" t="e">
        <f t="shared" si="21"/>
        <v>#N/A</v>
      </c>
    </row>
    <row r="1410" spans="1:4" ht="27.6">
      <c r="A1410" s="302" t="s">
        <v>6943</v>
      </c>
      <c r="B1410" s="402">
        <v>4809</v>
      </c>
      <c r="C1410" s="191" t="s">
        <v>2379</v>
      </c>
      <c r="D1410" t="e">
        <f t="shared" si="21"/>
        <v>#N/A</v>
      </c>
    </row>
    <row r="1411" spans="1:4" ht="27.6">
      <c r="A1411" s="302" t="s">
        <v>6944</v>
      </c>
      <c r="B1411" s="402">
        <v>4810</v>
      </c>
      <c r="C1411" s="191" t="s">
        <v>2380</v>
      </c>
      <c r="D1411" t="e">
        <f t="shared" ref="D1411:D1474" si="22">VLOOKUP(C1411,$A$2:$B$2552,2,FALSE)</f>
        <v>#N/A</v>
      </c>
    </row>
    <row r="1412" spans="1:4" ht="27.6">
      <c r="A1412" s="302" t="s">
        <v>6945</v>
      </c>
      <c r="B1412" s="402">
        <v>4811</v>
      </c>
      <c r="C1412" s="191" t="s">
        <v>2381</v>
      </c>
      <c r="D1412" t="e">
        <f t="shared" si="22"/>
        <v>#N/A</v>
      </c>
    </row>
    <row r="1413" spans="1:4" ht="27.6">
      <c r="A1413" s="302" t="s">
        <v>6946</v>
      </c>
      <c r="B1413" s="402">
        <v>4812</v>
      </c>
      <c r="C1413" s="184" t="s">
        <v>2382</v>
      </c>
      <c r="D1413" t="e">
        <f t="shared" si="22"/>
        <v>#N/A</v>
      </c>
    </row>
    <row r="1414" spans="1:4">
      <c r="A1414" s="302" t="s">
        <v>4117</v>
      </c>
      <c r="B1414" s="402">
        <v>4813</v>
      </c>
      <c r="C1414" s="191" t="s">
        <v>2383</v>
      </c>
      <c r="D1414" t="e">
        <f t="shared" si="22"/>
        <v>#N/A</v>
      </c>
    </row>
    <row r="1415" spans="1:4">
      <c r="A1415" s="302" t="s">
        <v>4117</v>
      </c>
      <c r="B1415" s="402">
        <v>4813</v>
      </c>
      <c r="C1415" s="65" t="s">
        <v>4448</v>
      </c>
      <c r="D1415" t="e">
        <f t="shared" si="22"/>
        <v>#N/A</v>
      </c>
    </row>
    <row r="1416" spans="1:4">
      <c r="A1416" s="302" t="s">
        <v>5730</v>
      </c>
      <c r="B1416" s="402">
        <v>4814</v>
      </c>
      <c r="C1416" s="191" t="s">
        <v>2385</v>
      </c>
      <c r="D1416">
        <f t="shared" si="22"/>
        <v>2142</v>
      </c>
    </row>
    <row r="1417" spans="1:4">
      <c r="A1417" s="302" t="s">
        <v>5732</v>
      </c>
      <c r="B1417" s="402">
        <v>4815</v>
      </c>
      <c r="C1417" s="191" t="s">
        <v>2386</v>
      </c>
      <c r="D1417" t="e">
        <f t="shared" si="22"/>
        <v>#N/A</v>
      </c>
    </row>
    <row r="1418" spans="1:4">
      <c r="A1418" s="302" t="s">
        <v>5734</v>
      </c>
      <c r="B1418" s="402">
        <v>4816</v>
      </c>
      <c r="C1418" s="65" t="s">
        <v>4449</v>
      </c>
      <c r="D1418">
        <f t="shared" si="22"/>
        <v>4121</v>
      </c>
    </row>
    <row r="1419" spans="1:4">
      <c r="A1419" s="302" t="s">
        <v>5735</v>
      </c>
      <c r="B1419" s="402">
        <v>4817</v>
      </c>
      <c r="C1419" s="191" t="s">
        <v>2388</v>
      </c>
      <c r="D1419" t="e">
        <f t="shared" si="22"/>
        <v>#N/A</v>
      </c>
    </row>
    <row r="1420" spans="1:4">
      <c r="A1420" s="302" t="s">
        <v>5736</v>
      </c>
      <c r="B1420" s="402">
        <v>4818</v>
      </c>
      <c r="C1420" s="65" t="s">
        <v>4451</v>
      </c>
      <c r="D1420">
        <f t="shared" si="22"/>
        <v>3960</v>
      </c>
    </row>
    <row r="1421" spans="1:4">
      <c r="A1421" s="302" t="s">
        <v>5737</v>
      </c>
      <c r="B1421" s="402">
        <v>4819</v>
      </c>
      <c r="C1421" s="191" t="s">
        <v>2390</v>
      </c>
      <c r="D1421" t="e">
        <f t="shared" si="22"/>
        <v>#N/A</v>
      </c>
    </row>
    <row r="1422" spans="1:4" ht="27.6">
      <c r="A1422" s="302" t="s">
        <v>5738</v>
      </c>
      <c r="B1422" s="402">
        <v>4820</v>
      </c>
      <c r="C1422" s="65" t="s">
        <v>4453</v>
      </c>
      <c r="D1422">
        <f t="shared" si="22"/>
        <v>4123</v>
      </c>
    </row>
    <row r="1423" spans="1:4">
      <c r="A1423" s="302" t="s">
        <v>5739</v>
      </c>
      <c r="B1423" s="402">
        <v>4821</v>
      </c>
      <c r="C1423" s="191" t="s">
        <v>2392</v>
      </c>
      <c r="D1423" t="e">
        <f t="shared" si="22"/>
        <v>#N/A</v>
      </c>
    </row>
    <row r="1424" spans="1:4">
      <c r="A1424" s="302" t="s">
        <v>5740</v>
      </c>
      <c r="B1424" s="402">
        <v>4822</v>
      </c>
      <c r="C1424" s="191" t="s">
        <v>2393</v>
      </c>
      <c r="D1424" t="e">
        <f t="shared" si="22"/>
        <v>#N/A</v>
      </c>
    </row>
    <row r="1425" spans="1:4">
      <c r="A1425" s="302" t="s">
        <v>5741</v>
      </c>
      <c r="B1425" s="402">
        <v>4823</v>
      </c>
      <c r="C1425" s="191" t="s">
        <v>2394</v>
      </c>
      <c r="D1425" t="e">
        <f t="shared" si="22"/>
        <v>#N/A</v>
      </c>
    </row>
    <row r="1426" spans="1:4">
      <c r="A1426" s="302" t="s">
        <v>5742</v>
      </c>
      <c r="B1426" s="402">
        <v>4824</v>
      </c>
      <c r="C1426" s="191" t="s">
        <v>2395</v>
      </c>
      <c r="D1426" t="e">
        <f t="shared" si="22"/>
        <v>#N/A</v>
      </c>
    </row>
    <row r="1427" spans="1:4">
      <c r="A1427" s="302" t="s">
        <v>5743</v>
      </c>
      <c r="B1427" s="402">
        <v>4825</v>
      </c>
      <c r="C1427" s="191" t="s">
        <v>2396</v>
      </c>
      <c r="D1427" t="e">
        <f t="shared" si="22"/>
        <v>#N/A</v>
      </c>
    </row>
    <row r="1428" spans="1:4">
      <c r="A1428" s="302" t="s">
        <v>5744</v>
      </c>
      <c r="B1428" s="402">
        <v>4826</v>
      </c>
      <c r="C1428" s="191" t="s">
        <v>4455</v>
      </c>
      <c r="D1428" t="e">
        <f t="shared" si="22"/>
        <v>#N/A</v>
      </c>
    </row>
    <row r="1429" spans="1:4">
      <c r="A1429" s="302" t="s">
        <v>4120</v>
      </c>
      <c r="B1429" s="402">
        <v>4827</v>
      </c>
      <c r="C1429" s="191" t="s">
        <v>2398</v>
      </c>
      <c r="D1429" t="e">
        <f t="shared" si="22"/>
        <v>#N/A</v>
      </c>
    </row>
    <row r="1430" spans="1:4">
      <c r="A1430" s="302" t="s">
        <v>4120</v>
      </c>
      <c r="B1430" s="402">
        <v>4827</v>
      </c>
      <c r="C1430" s="191" t="s">
        <v>2400</v>
      </c>
      <c r="D1430" t="e">
        <f t="shared" si="22"/>
        <v>#N/A</v>
      </c>
    </row>
    <row r="1431" spans="1:4">
      <c r="A1431" s="302" t="s">
        <v>4356</v>
      </c>
      <c r="B1431" s="402">
        <v>4828</v>
      </c>
      <c r="C1431" s="191" t="s">
        <v>2401</v>
      </c>
      <c r="D1431" t="e">
        <f t="shared" si="22"/>
        <v>#N/A</v>
      </c>
    </row>
    <row r="1432" spans="1:4">
      <c r="A1432" s="302" t="s">
        <v>4356</v>
      </c>
      <c r="B1432" s="402">
        <v>4828</v>
      </c>
      <c r="C1432" s="191" t="s">
        <v>2402</v>
      </c>
      <c r="D1432" t="e">
        <f t="shared" si="22"/>
        <v>#N/A</v>
      </c>
    </row>
    <row r="1433" spans="1:4" ht="27.6">
      <c r="A1433" s="302" t="s">
        <v>5745</v>
      </c>
      <c r="B1433" s="402">
        <v>4909</v>
      </c>
      <c r="C1433" s="191" t="s">
        <v>2403</v>
      </c>
      <c r="D1433" t="e">
        <f t="shared" si="22"/>
        <v>#N/A</v>
      </c>
    </row>
    <row r="1434" spans="1:4" ht="27.6">
      <c r="A1434" s="302" t="s">
        <v>5746</v>
      </c>
      <c r="B1434" s="402">
        <v>4912</v>
      </c>
      <c r="C1434" s="191" t="s">
        <v>2404</v>
      </c>
      <c r="D1434" t="e">
        <f t="shared" si="22"/>
        <v>#N/A</v>
      </c>
    </row>
    <row r="1435" spans="1:4">
      <c r="A1435" s="302" t="s">
        <v>5747</v>
      </c>
      <c r="B1435" s="402">
        <v>4914</v>
      </c>
      <c r="C1435" s="191" t="s">
        <v>2405</v>
      </c>
      <c r="D1435" t="e">
        <f t="shared" si="22"/>
        <v>#N/A</v>
      </c>
    </row>
    <row r="1436" spans="1:4">
      <c r="A1436" s="302" t="s">
        <v>5748</v>
      </c>
      <c r="B1436" s="402">
        <v>4916</v>
      </c>
      <c r="C1436" s="191" t="s">
        <v>2406</v>
      </c>
      <c r="D1436" t="e">
        <f t="shared" si="22"/>
        <v>#N/A</v>
      </c>
    </row>
    <row r="1437" spans="1:4" ht="27.6">
      <c r="A1437" s="302" t="s">
        <v>5749</v>
      </c>
      <c r="B1437" s="402">
        <v>4917</v>
      </c>
      <c r="C1437" s="191" t="s">
        <v>2407</v>
      </c>
      <c r="D1437" t="e">
        <f t="shared" si="22"/>
        <v>#N/A</v>
      </c>
    </row>
    <row r="1438" spans="1:4">
      <c r="A1438" s="302" t="s">
        <v>5750</v>
      </c>
      <c r="B1438" s="402">
        <v>4918</v>
      </c>
      <c r="C1438" s="191" t="s">
        <v>2408</v>
      </c>
      <c r="D1438" t="e">
        <f t="shared" si="22"/>
        <v>#N/A</v>
      </c>
    </row>
    <row r="1439" spans="1:4">
      <c r="A1439" s="302" t="s">
        <v>5751</v>
      </c>
      <c r="B1439" s="402">
        <v>4936</v>
      </c>
      <c r="C1439" s="191" t="s">
        <v>2409</v>
      </c>
      <c r="D1439" t="e">
        <f t="shared" si="22"/>
        <v>#N/A</v>
      </c>
    </row>
    <row r="1440" spans="1:4">
      <c r="A1440" s="302" t="s">
        <v>5751</v>
      </c>
      <c r="B1440" s="402">
        <v>4936</v>
      </c>
      <c r="C1440" s="191" t="s">
        <v>2410</v>
      </c>
      <c r="D1440" t="e">
        <f t="shared" si="22"/>
        <v>#N/A</v>
      </c>
    </row>
    <row r="1441" spans="1:4">
      <c r="A1441" s="302" t="s">
        <v>5753</v>
      </c>
      <c r="B1441" s="402">
        <v>4937</v>
      </c>
      <c r="C1441" s="191" t="s">
        <v>2411</v>
      </c>
      <c r="D1441" t="e">
        <f t="shared" si="22"/>
        <v>#N/A</v>
      </c>
    </row>
    <row r="1442" spans="1:4">
      <c r="A1442" s="302" t="s">
        <v>5753</v>
      </c>
      <c r="B1442" s="402">
        <v>4937</v>
      </c>
      <c r="C1442" s="191" t="s">
        <v>2412</v>
      </c>
      <c r="D1442" t="e">
        <f t="shared" si="22"/>
        <v>#N/A</v>
      </c>
    </row>
    <row r="1443" spans="1:4" ht="27.6">
      <c r="A1443" s="302" t="s">
        <v>5755</v>
      </c>
      <c r="B1443" s="402">
        <v>4939</v>
      </c>
      <c r="C1443" s="191" t="s">
        <v>2413</v>
      </c>
      <c r="D1443" t="e">
        <f t="shared" si="22"/>
        <v>#N/A</v>
      </c>
    </row>
    <row r="1444" spans="1:4" ht="27.6">
      <c r="A1444" s="302" t="s">
        <v>5755</v>
      </c>
      <c r="B1444" s="402">
        <v>4939</v>
      </c>
      <c r="C1444" s="191" t="s">
        <v>2414</v>
      </c>
      <c r="D1444" t="e">
        <f t="shared" si="22"/>
        <v>#N/A</v>
      </c>
    </row>
    <row r="1445" spans="1:4" ht="27.6">
      <c r="A1445" s="302" t="s">
        <v>5757</v>
      </c>
      <c r="B1445" s="402">
        <v>4940</v>
      </c>
      <c r="C1445" s="191" t="s">
        <v>2415</v>
      </c>
      <c r="D1445" t="e">
        <f t="shared" si="22"/>
        <v>#N/A</v>
      </c>
    </row>
    <row r="1446" spans="1:4">
      <c r="A1446" s="302" t="s">
        <v>5760</v>
      </c>
      <c r="B1446" s="402">
        <v>4941</v>
      </c>
      <c r="C1446" s="191" t="s">
        <v>2416</v>
      </c>
      <c r="D1446" t="e">
        <f t="shared" si="22"/>
        <v>#N/A</v>
      </c>
    </row>
    <row r="1447" spans="1:4">
      <c r="A1447" s="302" t="s">
        <v>5760</v>
      </c>
      <c r="B1447" s="402">
        <v>4941</v>
      </c>
      <c r="C1447" s="191" t="s">
        <v>4458</v>
      </c>
      <c r="D1447" t="e">
        <f t="shared" si="22"/>
        <v>#N/A</v>
      </c>
    </row>
    <row r="1448" spans="1:4">
      <c r="A1448" s="302" t="s">
        <v>6801</v>
      </c>
      <c r="B1448" s="402">
        <v>5524</v>
      </c>
      <c r="C1448" s="191" t="s">
        <v>4460</v>
      </c>
      <c r="D1448" t="e">
        <f t="shared" si="22"/>
        <v>#N/A</v>
      </c>
    </row>
    <row r="1449" spans="1:4">
      <c r="A1449" s="302" t="s">
        <v>6801</v>
      </c>
      <c r="B1449" s="402">
        <v>5524</v>
      </c>
      <c r="C1449" s="191" t="s">
        <v>4461</v>
      </c>
      <c r="D1449" t="e">
        <f t="shared" si="22"/>
        <v>#N/A</v>
      </c>
    </row>
    <row r="1450" spans="1:4">
      <c r="A1450" s="302" t="s">
        <v>6802</v>
      </c>
      <c r="B1450" s="402">
        <v>5525</v>
      </c>
      <c r="C1450" s="191" t="s">
        <v>2420</v>
      </c>
      <c r="D1450" t="e">
        <f t="shared" si="22"/>
        <v>#N/A</v>
      </c>
    </row>
    <row r="1451" spans="1:4">
      <c r="A1451" s="302" t="s">
        <v>5761</v>
      </c>
      <c r="B1451" s="402">
        <v>4944</v>
      </c>
      <c r="C1451" s="191" t="s">
        <v>2421</v>
      </c>
      <c r="D1451" t="e">
        <f t="shared" si="22"/>
        <v>#N/A</v>
      </c>
    </row>
    <row r="1452" spans="1:4">
      <c r="A1452" s="302" t="s">
        <v>5761</v>
      </c>
      <c r="B1452" s="402">
        <v>4944</v>
      </c>
      <c r="C1452" s="65" t="s">
        <v>3265</v>
      </c>
      <c r="D1452" t="e">
        <f t="shared" si="22"/>
        <v>#N/A</v>
      </c>
    </row>
    <row r="1453" spans="1:4">
      <c r="A1453" s="302" t="s">
        <v>6799</v>
      </c>
      <c r="B1453" s="402">
        <v>5522</v>
      </c>
      <c r="C1453" s="191" t="s">
        <v>2422</v>
      </c>
      <c r="D1453" t="e">
        <f t="shared" si="22"/>
        <v>#N/A</v>
      </c>
    </row>
    <row r="1454" spans="1:4" ht="27.6">
      <c r="A1454" s="302" t="s">
        <v>5763</v>
      </c>
      <c r="B1454" s="402">
        <v>4945</v>
      </c>
      <c r="C1454" s="191" t="s">
        <v>2423</v>
      </c>
      <c r="D1454" t="e">
        <f t="shared" si="22"/>
        <v>#N/A</v>
      </c>
    </row>
    <row r="1455" spans="1:4" ht="27.6">
      <c r="A1455" s="302" t="s">
        <v>5763</v>
      </c>
      <c r="B1455" s="402">
        <v>4945</v>
      </c>
      <c r="C1455" s="191" t="s">
        <v>2424</v>
      </c>
      <c r="D1455" t="e">
        <f t="shared" si="22"/>
        <v>#N/A</v>
      </c>
    </row>
    <row r="1456" spans="1:4">
      <c r="A1456" s="302" t="s">
        <v>5764</v>
      </c>
      <c r="B1456" s="402">
        <v>4947</v>
      </c>
      <c r="C1456" s="191" t="s">
        <v>2425</v>
      </c>
      <c r="D1456" t="e">
        <f t="shared" si="22"/>
        <v>#N/A</v>
      </c>
    </row>
    <row r="1457" spans="1:4">
      <c r="A1457" s="302" t="s">
        <v>5764</v>
      </c>
      <c r="B1457" s="402">
        <v>4947</v>
      </c>
      <c r="C1457" s="191" t="s">
        <v>4461</v>
      </c>
      <c r="D1457" t="e">
        <f t="shared" si="22"/>
        <v>#N/A</v>
      </c>
    </row>
    <row r="1458" spans="1:4">
      <c r="A1458" s="302" t="s">
        <v>6803</v>
      </c>
      <c r="B1458" s="402">
        <v>5526</v>
      </c>
      <c r="C1458" s="191" t="s">
        <v>2426</v>
      </c>
      <c r="D1458" t="e">
        <f t="shared" si="22"/>
        <v>#N/A</v>
      </c>
    </row>
    <row r="1459" spans="1:4">
      <c r="A1459" s="302" t="s">
        <v>6803</v>
      </c>
      <c r="B1459" s="402">
        <v>5526</v>
      </c>
      <c r="C1459" s="191" t="s">
        <v>2427</v>
      </c>
      <c r="D1459" t="e">
        <f t="shared" si="22"/>
        <v>#N/A</v>
      </c>
    </row>
    <row r="1460" spans="1:4">
      <c r="A1460" s="302" t="s">
        <v>6804</v>
      </c>
      <c r="B1460" s="402">
        <v>5527</v>
      </c>
      <c r="C1460" s="191" t="s">
        <v>2428</v>
      </c>
      <c r="D1460" t="e">
        <f t="shared" si="22"/>
        <v>#N/A</v>
      </c>
    </row>
    <row r="1461" spans="1:4">
      <c r="A1461" s="302" t="s">
        <v>5765</v>
      </c>
      <c r="B1461" s="402">
        <v>4949</v>
      </c>
      <c r="C1461" s="191" t="s">
        <v>2429</v>
      </c>
      <c r="D1461" t="e">
        <f t="shared" si="22"/>
        <v>#N/A</v>
      </c>
    </row>
    <row r="1462" spans="1:4">
      <c r="A1462" s="302" t="s">
        <v>5765</v>
      </c>
      <c r="B1462" s="402">
        <v>4949</v>
      </c>
      <c r="C1462" s="191" t="s">
        <v>2430</v>
      </c>
      <c r="D1462" t="e">
        <f t="shared" si="22"/>
        <v>#N/A</v>
      </c>
    </row>
    <row r="1463" spans="1:4">
      <c r="A1463" s="302" t="s">
        <v>6800</v>
      </c>
      <c r="B1463" s="402">
        <v>5523</v>
      </c>
      <c r="C1463" s="191" t="s">
        <v>2431</v>
      </c>
      <c r="D1463" t="e">
        <f t="shared" si="22"/>
        <v>#N/A</v>
      </c>
    </row>
    <row r="1464" spans="1:4" ht="27.6">
      <c r="A1464" s="302" t="s">
        <v>5766</v>
      </c>
      <c r="B1464" s="402">
        <v>4950</v>
      </c>
      <c r="C1464" s="191" t="s">
        <v>2432</v>
      </c>
      <c r="D1464" t="e">
        <f t="shared" si="22"/>
        <v>#N/A</v>
      </c>
    </row>
    <row r="1465" spans="1:4" ht="27.6">
      <c r="A1465" s="302" t="s">
        <v>5766</v>
      </c>
      <c r="B1465" s="402">
        <v>4950</v>
      </c>
      <c r="C1465" s="191" t="s">
        <v>2433</v>
      </c>
      <c r="D1465" t="e">
        <f t="shared" si="22"/>
        <v>#N/A</v>
      </c>
    </row>
    <row r="1466" spans="1:4">
      <c r="A1466" s="302" t="s">
        <v>5767</v>
      </c>
      <c r="B1466" s="402">
        <v>4951</v>
      </c>
      <c r="C1466" s="191" t="s">
        <v>2434</v>
      </c>
      <c r="D1466" t="e">
        <f t="shared" si="22"/>
        <v>#N/A</v>
      </c>
    </row>
    <row r="1467" spans="1:4">
      <c r="A1467" s="302" t="s">
        <v>5767</v>
      </c>
      <c r="B1467" s="402">
        <v>4951</v>
      </c>
      <c r="C1467" s="191" t="s">
        <v>2420</v>
      </c>
      <c r="D1467" t="e">
        <f t="shared" si="22"/>
        <v>#N/A</v>
      </c>
    </row>
    <row r="1468" spans="1:4">
      <c r="A1468" s="302" t="s">
        <v>5768</v>
      </c>
      <c r="B1468" s="402">
        <v>4954</v>
      </c>
      <c r="C1468" s="191" t="s">
        <v>2435</v>
      </c>
      <c r="D1468" t="e">
        <f t="shared" si="22"/>
        <v>#N/A</v>
      </c>
    </row>
    <row r="1469" spans="1:4">
      <c r="A1469" s="302" t="s">
        <v>5769</v>
      </c>
      <c r="B1469" s="402">
        <v>4955</v>
      </c>
      <c r="C1469" s="191" t="s">
        <v>2425</v>
      </c>
      <c r="D1469" t="e">
        <f t="shared" si="22"/>
        <v>#N/A</v>
      </c>
    </row>
    <row r="1470" spans="1:4">
      <c r="A1470" s="302" t="s">
        <v>5770</v>
      </c>
      <c r="B1470" s="402">
        <v>4957</v>
      </c>
      <c r="C1470" s="191" t="s">
        <v>2420</v>
      </c>
      <c r="D1470" t="e">
        <f t="shared" si="22"/>
        <v>#N/A</v>
      </c>
    </row>
    <row r="1471" spans="1:4" ht="27.6">
      <c r="A1471" s="302" t="s">
        <v>5771</v>
      </c>
      <c r="B1471" s="402">
        <v>4958</v>
      </c>
      <c r="C1471" s="191" t="s">
        <v>2436</v>
      </c>
      <c r="D1471" t="e">
        <f t="shared" si="22"/>
        <v>#N/A</v>
      </c>
    </row>
    <row r="1472" spans="1:4" ht="27.6">
      <c r="A1472" s="302" t="s">
        <v>5771</v>
      </c>
      <c r="B1472" s="402">
        <v>4958</v>
      </c>
      <c r="C1472" s="191" t="s">
        <v>2437</v>
      </c>
      <c r="D1472" t="e">
        <f t="shared" si="22"/>
        <v>#N/A</v>
      </c>
    </row>
    <row r="1473" spans="1:4">
      <c r="A1473" s="302" t="s">
        <v>5773</v>
      </c>
      <c r="B1473" s="402">
        <v>4960</v>
      </c>
      <c r="C1473" s="191" t="s">
        <v>2438</v>
      </c>
      <c r="D1473" t="e">
        <f t="shared" si="22"/>
        <v>#N/A</v>
      </c>
    </row>
    <row r="1474" spans="1:4">
      <c r="A1474" s="302" t="s">
        <v>5775</v>
      </c>
      <c r="B1474" s="402">
        <v>4961</v>
      </c>
      <c r="C1474" s="191" t="s">
        <v>2439</v>
      </c>
      <c r="D1474" t="e">
        <f t="shared" si="22"/>
        <v>#N/A</v>
      </c>
    </row>
    <row r="1475" spans="1:4">
      <c r="A1475" s="302" t="s">
        <v>5776</v>
      </c>
      <c r="B1475" s="402">
        <v>4963</v>
      </c>
      <c r="C1475" s="191" t="s">
        <v>2440</v>
      </c>
      <c r="D1475" t="e">
        <f t="shared" ref="D1475:D1538" si="23">VLOOKUP(C1475,$A$2:$B$2552,2,FALSE)</f>
        <v>#N/A</v>
      </c>
    </row>
    <row r="1476" spans="1:4">
      <c r="A1476" s="302" t="s">
        <v>5777</v>
      </c>
      <c r="B1476" s="402">
        <v>4965</v>
      </c>
      <c r="C1476" s="191" t="s">
        <v>2441</v>
      </c>
      <c r="D1476" t="e">
        <f t="shared" si="23"/>
        <v>#N/A</v>
      </c>
    </row>
    <row r="1477" spans="1:4">
      <c r="A1477" s="302" t="s">
        <v>5778</v>
      </c>
      <c r="B1477" s="402">
        <v>4966</v>
      </c>
      <c r="C1477" s="191" t="s">
        <v>2442</v>
      </c>
      <c r="D1477" t="e">
        <f t="shared" si="23"/>
        <v>#N/A</v>
      </c>
    </row>
    <row r="1478" spans="1:4" ht="27.6">
      <c r="A1478" s="302" t="s">
        <v>5779</v>
      </c>
      <c r="B1478" s="402">
        <v>4968</v>
      </c>
      <c r="C1478" s="191" t="s">
        <v>4463</v>
      </c>
      <c r="D1478" t="e">
        <f t="shared" si="23"/>
        <v>#N/A</v>
      </c>
    </row>
    <row r="1479" spans="1:4" ht="27.6">
      <c r="A1479" s="302" t="s">
        <v>5780</v>
      </c>
      <c r="B1479" s="402">
        <v>4970</v>
      </c>
      <c r="C1479" s="191" t="s">
        <v>4464</v>
      </c>
      <c r="D1479" t="e">
        <f t="shared" si="23"/>
        <v>#N/A</v>
      </c>
    </row>
    <row r="1480" spans="1:4" ht="27.6">
      <c r="A1480" s="302" t="s">
        <v>5781</v>
      </c>
      <c r="B1480" s="402">
        <v>4971</v>
      </c>
      <c r="C1480" s="191" t="s">
        <v>2445</v>
      </c>
      <c r="D1480" t="e">
        <f t="shared" si="23"/>
        <v>#N/A</v>
      </c>
    </row>
    <row r="1481" spans="1:4">
      <c r="A1481" s="302" t="s">
        <v>5782</v>
      </c>
      <c r="B1481" s="402">
        <v>4972</v>
      </c>
      <c r="C1481" s="191" t="s">
        <v>2448</v>
      </c>
      <c r="D1481" t="e">
        <f t="shared" si="23"/>
        <v>#N/A</v>
      </c>
    </row>
    <row r="1482" spans="1:4">
      <c r="A1482" s="302" t="s">
        <v>5782</v>
      </c>
      <c r="B1482" s="402">
        <v>4972</v>
      </c>
      <c r="C1482" s="191" t="s">
        <v>2450</v>
      </c>
      <c r="D1482" t="e">
        <f t="shared" si="23"/>
        <v>#N/A</v>
      </c>
    </row>
    <row r="1483" spans="1:4">
      <c r="A1483" s="302" t="s">
        <v>5784</v>
      </c>
      <c r="B1483" s="402">
        <v>4973</v>
      </c>
      <c r="C1483" s="191" t="s">
        <v>2451</v>
      </c>
      <c r="D1483" t="e">
        <f t="shared" si="23"/>
        <v>#N/A</v>
      </c>
    </row>
    <row r="1484" spans="1:4">
      <c r="A1484" s="302" t="s">
        <v>5784</v>
      </c>
      <c r="B1484" s="402">
        <v>4973</v>
      </c>
      <c r="C1484" s="191" t="s">
        <v>2453</v>
      </c>
      <c r="D1484" t="e">
        <f t="shared" si="23"/>
        <v>#N/A</v>
      </c>
    </row>
    <row r="1485" spans="1:4">
      <c r="A1485" s="302" t="s">
        <v>4807</v>
      </c>
      <c r="B1485" s="402">
        <v>4975</v>
      </c>
      <c r="C1485" s="191" t="s">
        <v>2454</v>
      </c>
      <c r="D1485" t="e">
        <f t="shared" si="23"/>
        <v>#N/A</v>
      </c>
    </row>
    <row r="1486" spans="1:4">
      <c r="A1486" s="302" t="s">
        <v>4808</v>
      </c>
      <c r="B1486" s="402">
        <v>4977</v>
      </c>
      <c r="C1486" s="191" t="s">
        <v>2455</v>
      </c>
      <c r="D1486" t="e">
        <f t="shared" si="23"/>
        <v>#N/A</v>
      </c>
    </row>
    <row r="1487" spans="1:4">
      <c r="A1487" s="302" t="s">
        <v>4809</v>
      </c>
      <c r="B1487" s="402">
        <v>4978</v>
      </c>
      <c r="C1487" s="191" t="s">
        <v>2456</v>
      </c>
      <c r="D1487" t="e">
        <f t="shared" si="23"/>
        <v>#N/A</v>
      </c>
    </row>
    <row r="1488" spans="1:4" ht="27.6">
      <c r="A1488" s="302" t="s">
        <v>5785</v>
      </c>
      <c r="B1488" s="402">
        <v>4981</v>
      </c>
      <c r="C1488" s="191" t="s">
        <v>4465</v>
      </c>
      <c r="D1488" t="e">
        <f t="shared" si="23"/>
        <v>#N/A</v>
      </c>
    </row>
    <row r="1489" spans="1:4" ht="27.6">
      <c r="A1489" s="302" t="s">
        <v>5788</v>
      </c>
      <c r="B1489" s="402">
        <v>4982</v>
      </c>
      <c r="C1489" s="191" t="s">
        <v>2458</v>
      </c>
      <c r="D1489" t="e">
        <f t="shared" si="23"/>
        <v>#N/A</v>
      </c>
    </row>
    <row r="1490" spans="1:4" ht="27.6">
      <c r="A1490" s="302" t="s">
        <v>5790</v>
      </c>
      <c r="B1490" s="402">
        <v>4983</v>
      </c>
      <c r="C1490" s="191" t="s">
        <v>2459</v>
      </c>
      <c r="D1490" t="e">
        <f t="shared" si="23"/>
        <v>#N/A</v>
      </c>
    </row>
    <row r="1491" spans="1:4" ht="27.6">
      <c r="A1491" s="302" t="s">
        <v>5792</v>
      </c>
      <c r="B1491" s="402">
        <v>4985</v>
      </c>
      <c r="C1491" s="191" t="s">
        <v>2460</v>
      </c>
      <c r="D1491" t="e">
        <f t="shared" si="23"/>
        <v>#N/A</v>
      </c>
    </row>
    <row r="1492" spans="1:4" ht="27.6">
      <c r="A1492" s="302" t="s">
        <v>6947</v>
      </c>
      <c r="B1492" s="402">
        <v>4986</v>
      </c>
      <c r="C1492" s="191" t="s">
        <v>2461</v>
      </c>
      <c r="D1492" t="e">
        <f t="shared" si="23"/>
        <v>#N/A</v>
      </c>
    </row>
    <row r="1493" spans="1:4" ht="27.6">
      <c r="A1493" s="302" t="s">
        <v>5795</v>
      </c>
      <c r="B1493" s="402">
        <v>4988</v>
      </c>
      <c r="C1493" s="191" t="s">
        <v>2462</v>
      </c>
      <c r="D1493" t="e">
        <f t="shared" si="23"/>
        <v>#N/A</v>
      </c>
    </row>
    <row r="1494" spans="1:4">
      <c r="A1494" s="302" t="s">
        <v>5796</v>
      </c>
      <c r="B1494" s="402">
        <v>4990</v>
      </c>
      <c r="C1494" s="191" t="s">
        <v>2463</v>
      </c>
      <c r="D1494" t="e">
        <f t="shared" si="23"/>
        <v>#N/A</v>
      </c>
    </row>
    <row r="1495" spans="1:4">
      <c r="A1495" s="302" t="s">
        <v>5797</v>
      </c>
      <c r="B1495" s="402">
        <v>4991</v>
      </c>
      <c r="C1495" s="191" t="s">
        <v>2464</v>
      </c>
      <c r="D1495" t="e">
        <f t="shared" si="23"/>
        <v>#N/A</v>
      </c>
    </row>
    <row r="1496" spans="1:4">
      <c r="A1496" s="302" t="s">
        <v>5797</v>
      </c>
      <c r="B1496" s="402">
        <v>4991</v>
      </c>
      <c r="C1496" s="191" t="s">
        <v>2465</v>
      </c>
      <c r="D1496" t="e">
        <f t="shared" si="23"/>
        <v>#N/A</v>
      </c>
    </row>
    <row r="1497" spans="1:4">
      <c r="A1497" s="302" t="s">
        <v>5798</v>
      </c>
      <c r="B1497" s="402">
        <v>4995</v>
      </c>
      <c r="C1497" s="191" t="s">
        <v>2467</v>
      </c>
      <c r="D1497" t="e">
        <f t="shared" si="23"/>
        <v>#N/A</v>
      </c>
    </row>
    <row r="1498" spans="1:4">
      <c r="A1498" s="302" t="s">
        <v>5798</v>
      </c>
      <c r="B1498" s="402">
        <v>4995</v>
      </c>
      <c r="C1498" s="191" t="s">
        <v>2468</v>
      </c>
      <c r="D1498" t="e">
        <f t="shared" si="23"/>
        <v>#N/A</v>
      </c>
    </row>
    <row r="1499" spans="1:4" ht="27.6">
      <c r="A1499" s="302" t="s">
        <v>5799</v>
      </c>
      <c r="B1499" s="402">
        <v>4997</v>
      </c>
      <c r="C1499" s="191" t="s">
        <v>2469</v>
      </c>
      <c r="D1499" t="e">
        <f t="shared" si="23"/>
        <v>#N/A</v>
      </c>
    </row>
    <row r="1500" spans="1:4" ht="27.6">
      <c r="A1500" s="302" t="s">
        <v>5799</v>
      </c>
      <c r="B1500" s="402">
        <v>4997</v>
      </c>
      <c r="C1500" s="191" t="s">
        <v>2470</v>
      </c>
      <c r="D1500" t="e">
        <f t="shared" si="23"/>
        <v>#N/A</v>
      </c>
    </row>
    <row r="1501" spans="1:4">
      <c r="A1501" s="302" t="s">
        <v>5800</v>
      </c>
      <c r="B1501" s="402">
        <v>5000</v>
      </c>
      <c r="C1501" s="191" t="s">
        <v>2471</v>
      </c>
      <c r="D1501" t="e">
        <f t="shared" si="23"/>
        <v>#N/A</v>
      </c>
    </row>
    <row r="1502" spans="1:4">
      <c r="A1502" s="302" t="s">
        <v>5801</v>
      </c>
      <c r="B1502" s="402">
        <v>5001</v>
      </c>
      <c r="C1502" s="191" t="s">
        <v>2472</v>
      </c>
      <c r="D1502" t="e">
        <f t="shared" si="23"/>
        <v>#N/A</v>
      </c>
    </row>
    <row r="1503" spans="1:4">
      <c r="A1503" s="302" t="s">
        <v>5802</v>
      </c>
      <c r="B1503" s="402">
        <v>5002</v>
      </c>
      <c r="C1503" s="191" t="s">
        <v>2473</v>
      </c>
      <c r="D1503" t="e">
        <f t="shared" si="23"/>
        <v>#N/A</v>
      </c>
    </row>
    <row r="1504" spans="1:4">
      <c r="A1504" s="302" t="s">
        <v>5803</v>
      </c>
      <c r="B1504" s="402">
        <v>5003</v>
      </c>
      <c r="C1504" s="191" t="s">
        <v>2474</v>
      </c>
      <c r="D1504" t="e">
        <f t="shared" si="23"/>
        <v>#N/A</v>
      </c>
    </row>
    <row r="1505" spans="1:4">
      <c r="A1505" s="302" t="s">
        <v>5804</v>
      </c>
      <c r="B1505" s="402">
        <v>5005</v>
      </c>
      <c r="C1505" s="191" t="s">
        <v>2475</v>
      </c>
      <c r="D1505" t="e">
        <f t="shared" si="23"/>
        <v>#N/A</v>
      </c>
    </row>
    <row r="1506" spans="1:4">
      <c r="A1506" s="302" t="s">
        <v>5804</v>
      </c>
      <c r="B1506" s="402">
        <v>5005</v>
      </c>
      <c r="C1506" s="191" t="s">
        <v>2476</v>
      </c>
      <c r="D1506" t="e">
        <f t="shared" si="23"/>
        <v>#N/A</v>
      </c>
    </row>
    <row r="1507" spans="1:4">
      <c r="A1507" s="302" t="s">
        <v>5807</v>
      </c>
      <c r="B1507" s="402">
        <v>5007</v>
      </c>
      <c r="C1507" s="191" t="s">
        <v>2477</v>
      </c>
      <c r="D1507" t="e">
        <f t="shared" si="23"/>
        <v>#N/A</v>
      </c>
    </row>
    <row r="1508" spans="1:4" ht="27.6">
      <c r="A1508" s="302" t="s">
        <v>5809</v>
      </c>
      <c r="B1508" s="402">
        <v>5009</v>
      </c>
      <c r="C1508" s="191" t="s">
        <v>2478</v>
      </c>
      <c r="D1508" t="e">
        <f t="shared" si="23"/>
        <v>#N/A</v>
      </c>
    </row>
    <row r="1509" spans="1:4" ht="27.6">
      <c r="A1509" s="302" t="s">
        <v>5809</v>
      </c>
      <c r="B1509" s="402">
        <v>5009</v>
      </c>
      <c r="C1509" s="191" t="s">
        <v>2479</v>
      </c>
      <c r="D1509" t="e">
        <f t="shared" si="23"/>
        <v>#N/A</v>
      </c>
    </row>
    <row r="1510" spans="1:4" ht="27.6">
      <c r="A1510" s="302" t="s">
        <v>5811</v>
      </c>
      <c r="B1510" s="402">
        <v>5011</v>
      </c>
      <c r="C1510" s="191" t="s">
        <v>4466</v>
      </c>
      <c r="D1510" t="e">
        <f t="shared" si="23"/>
        <v>#N/A</v>
      </c>
    </row>
    <row r="1511" spans="1:4">
      <c r="A1511" s="302" t="s">
        <v>6832</v>
      </c>
      <c r="B1511" s="402">
        <v>5557</v>
      </c>
      <c r="C1511" s="191" t="s">
        <v>2482</v>
      </c>
      <c r="D1511" t="e">
        <f t="shared" si="23"/>
        <v>#N/A</v>
      </c>
    </row>
    <row r="1512" spans="1:4">
      <c r="A1512" s="302" t="s">
        <v>6832</v>
      </c>
      <c r="B1512" s="402">
        <v>5557</v>
      </c>
      <c r="C1512" s="191" t="s">
        <v>2483</v>
      </c>
      <c r="D1512" t="e">
        <f t="shared" si="23"/>
        <v>#N/A</v>
      </c>
    </row>
    <row r="1513" spans="1:4">
      <c r="A1513" s="302" t="s">
        <v>6833</v>
      </c>
      <c r="B1513" s="402">
        <v>5558</v>
      </c>
      <c r="C1513" s="191" t="s">
        <v>2484</v>
      </c>
      <c r="D1513" t="e">
        <f t="shared" si="23"/>
        <v>#N/A</v>
      </c>
    </row>
    <row r="1514" spans="1:4" ht="27.6">
      <c r="A1514" s="302" t="s">
        <v>5813</v>
      </c>
      <c r="B1514" s="402">
        <v>5013</v>
      </c>
      <c r="C1514" s="191" t="s">
        <v>2485</v>
      </c>
      <c r="D1514" t="e">
        <f t="shared" si="23"/>
        <v>#N/A</v>
      </c>
    </row>
    <row r="1515" spans="1:4" ht="27.6">
      <c r="A1515" s="302" t="s">
        <v>5813</v>
      </c>
      <c r="B1515" s="402">
        <v>5013</v>
      </c>
      <c r="C1515" s="191" t="s">
        <v>2486</v>
      </c>
      <c r="D1515" t="e">
        <f t="shared" si="23"/>
        <v>#N/A</v>
      </c>
    </row>
    <row r="1516" spans="1:4">
      <c r="A1516" s="302" t="s">
        <v>5814</v>
      </c>
      <c r="B1516" s="402">
        <v>5015</v>
      </c>
      <c r="C1516" s="191" t="s">
        <v>2487</v>
      </c>
      <c r="D1516" t="e">
        <f t="shared" si="23"/>
        <v>#N/A</v>
      </c>
    </row>
    <row r="1517" spans="1:4">
      <c r="A1517" s="302" t="s">
        <v>5815</v>
      </c>
      <c r="B1517" s="402">
        <v>5016</v>
      </c>
      <c r="C1517" s="191" t="s">
        <v>2488</v>
      </c>
      <c r="D1517" t="e">
        <f t="shared" si="23"/>
        <v>#N/A</v>
      </c>
    </row>
    <row r="1518" spans="1:4">
      <c r="A1518" s="302" t="s">
        <v>5816</v>
      </c>
      <c r="B1518" s="402">
        <v>5017</v>
      </c>
      <c r="C1518" s="191" t="s">
        <v>2489</v>
      </c>
      <c r="D1518" t="e">
        <f t="shared" si="23"/>
        <v>#N/A</v>
      </c>
    </row>
    <row r="1519" spans="1:4">
      <c r="A1519" s="302" t="s">
        <v>5817</v>
      </c>
      <c r="B1519" s="402">
        <v>5018</v>
      </c>
      <c r="C1519" s="191" t="s">
        <v>2491</v>
      </c>
      <c r="D1519" t="e">
        <f t="shared" si="23"/>
        <v>#N/A</v>
      </c>
    </row>
    <row r="1520" spans="1:4">
      <c r="A1520" s="302" t="s">
        <v>5818</v>
      </c>
      <c r="B1520" s="402">
        <v>5019</v>
      </c>
      <c r="C1520" s="191" t="s">
        <v>2492</v>
      </c>
      <c r="D1520" t="e">
        <f t="shared" si="23"/>
        <v>#N/A</v>
      </c>
    </row>
    <row r="1521" spans="1:4">
      <c r="A1521" s="302" t="s">
        <v>5819</v>
      </c>
      <c r="B1521" s="402">
        <v>5021</v>
      </c>
      <c r="C1521" s="191" t="s">
        <v>2493</v>
      </c>
      <c r="D1521" t="e">
        <f t="shared" si="23"/>
        <v>#N/A</v>
      </c>
    </row>
    <row r="1522" spans="1:4">
      <c r="A1522" s="302" t="s">
        <v>5820</v>
      </c>
      <c r="B1522" s="402">
        <v>5023</v>
      </c>
      <c r="C1522" s="191" t="s">
        <v>2494</v>
      </c>
      <c r="D1522" t="e">
        <f t="shared" si="23"/>
        <v>#N/A</v>
      </c>
    </row>
    <row r="1523" spans="1:4">
      <c r="A1523" s="302" t="s">
        <v>5821</v>
      </c>
      <c r="B1523" s="402">
        <v>5024</v>
      </c>
      <c r="C1523" s="191" t="s">
        <v>2495</v>
      </c>
      <c r="D1523" t="e">
        <f t="shared" si="23"/>
        <v>#N/A</v>
      </c>
    </row>
    <row r="1524" spans="1:4">
      <c r="A1524" s="302" t="s">
        <v>5859</v>
      </c>
      <c r="B1524" s="402">
        <v>5026</v>
      </c>
      <c r="C1524" s="191" t="s">
        <v>2496</v>
      </c>
      <c r="D1524" t="e">
        <f t="shared" si="23"/>
        <v>#VALUE!</v>
      </c>
    </row>
    <row r="1525" spans="1:4" ht="27.6">
      <c r="A1525" s="302" t="s">
        <v>5822</v>
      </c>
      <c r="B1525" s="402">
        <v>5027</v>
      </c>
      <c r="C1525" s="191" t="s">
        <v>2497</v>
      </c>
      <c r="D1525" t="e">
        <f t="shared" si="23"/>
        <v>#N/A</v>
      </c>
    </row>
    <row r="1526" spans="1:4" ht="27.6">
      <c r="A1526" s="302" t="s">
        <v>5823</v>
      </c>
      <c r="B1526" s="402">
        <v>5029</v>
      </c>
      <c r="C1526" s="191" t="s">
        <v>2498</v>
      </c>
      <c r="D1526" t="e">
        <f t="shared" si="23"/>
        <v>#N/A</v>
      </c>
    </row>
    <row r="1527" spans="1:4" ht="27.6">
      <c r="A1527" s="302" t="s">
        <v>5824</v>
      </c>
      <c r="B1527" s="402">
        <v>5030</v>
      </c>
      <c r="C1527" s="191" t="s">
        <v>2499</v>
      </c>
      <c r="D1527" t="e">
        <f t="shared" si="23"/>
        <v>#N/A</v>
      </c>
    </row>
    <row r="1528" spans="1:4">
      <c r="A1528" s="302" t="s">
        <v>5825</v>
      </c>
      <c r="B1528" s="402">
        <v>5031</v>
      </c>
      <c r="C1528" s="191" t="s">
        <v>2501</v>
      </c>
      <c r="D1528" t="e">
        <f t="shared" si="23"/>
        <v>#N/A</v>
      </c>
    </row>
    <row r="1529" spans="1:4">
      <c r="A1529" s="302" t="s">
        <v>5825</v>
      </c>
      <c r="B1529" s="402">
        <v>5031</v>
      </c>
      <c r="C1529" s="191" t="s">
        <v>2502</v>
      </c>
      <c r="D1529" t="e">
        <f t="shared" si="23"/>
        <v>#N/A</v>
      </c>
    </row>
    <row r="1530" spans="1:4">
      <c r="A1530" s="302" t="s">
        <v>5826</v>
      </c>
      <c r="B1530" s="402">
        <v>5108</v>
      </c>
      <c r="C1530" s="191" t="s">
        <v>2503</v>
      </c>
      <c r="D1530" t="e">
        <f t="shared" si="23"/>
        <v>#N/A</v>
      </c>
    </row>
    <row r="1531" spans="1:4">
      <c r="A1531" s="302" t="s">
        <v>5826</v>
      </c>
      <c r="B1531" s="402">
        <v>5108</v>
      </c>
      <c r="C1531" s="191" t="s">
        <v>2504</v>
      </c>
      <c r="D1531" t="e">
        <f t="shared" si="23"/>
        <v>#N/A</v>
      </c>
    </row>
    <row r="1532" spans="1:4">
      <c r="A1532" s="302" t="s">
        <v>5827</v>
      </c>
      <c r="B1532" s="402">
        <v>5109</v>
      </c>
      <c r="C1532" s="191" t="s">
        <v>2505</v>
      </c>
      <c r="D1532" t="e">
        <f t="shared" si="23"/>
        <v>#N/A</v>
      </c>
    </row>
    <row r="1533" spans="1:4">
      <c r="A1533" s="302" t="s">
        <v>5828</v>
      </c>
      <c r="B1533" s="402">
        <v>5110</v>
      </c>
      <c r="C1533" s="191" t="s">
        <v>2506</v>
      </c>
      <c r="D1533" t="e">
        <f t="shared" si="23"/>
        <v>#N/A</v>
      </c>
    </row>
    <row r="1534" spans="1:4">
      <c r="A1534" s="302" t="s">
        <v>5828</v>
      </c>
      <c r="B1534" s="402">
        <v>5110</v>
      </c>
      <c r="C1534" s="191" t="s">
        <v>2508</v>
      </c>
      <c r="D1534" t="e">
        <f t="shared" si="23"/>
        <v>#N/A</v>
      </c>
    </row>
    <row r="1535" spans="1:4">
      <c r="A1535" s="302" t="s">
        <v>5831</v>
      </c>
      <c r="B1535" s="402">
        <v>5111</v>
      </c>
      <c r="C1535" s="191" t="s">
        <v>2509</v>
      </c>
      <c r="D1535" t="e">
        <f t="shared" si="23"/>
        <v>#N/A</v>
      </c>
    </row>
    <row r="1536" spans="1:4">
      <c r="A1536" s="302" t="s">
        <v>5831</v>
      </c>
      <c r="B1536" s="402">
        <v>5111</v>
      </c>
      <c r="C1536" s="191" t="s">
        <v>2510</v>
      </c>
      <c r="D1536" t="e">
        <f t="shared" si="23"/>
        <v>#N/A</v>
      </c>
    </row>
    <row r="1537" spans="1:4">
      <c r="A1537" s="302" t="s">
        <v>6820</v>
      </c>
      <c r="B1537" s="402">
        <v>5542</v>
      </c>
      <c r="C1537" s="191" t="s">
        <v>2511</v>
      </c>
      <c r="D1537" t="e">
        <f t="shared" si="23"/>
        <v>#N/A</v>
      </c>
    </row>
    <row r="1538" spans="1:4">
      <c r="A1538" s="302" t="s">
        <v>6820</v>
      </c>
      <c r="B1538" s="402">
        <v>5542</v>
      </c>
      <c r="C1538" s="191" t="s">
        <v>2512</v>
      </c>
      <c r="D1538" t="e">
        <f t="shared" si="23"/>
        <v>#N/A</v>
      </c>
    </row>
    <row r="1539" spans="1:4">
      <c r="A1539" s="302" t="s">
        <v>6821</v>
      </c>
      <c r="B1539" s="402">
        <v>5543</v>
      </c>
      <c r="C1539" s="191" t="s">
        <v>2513</v>
      </c>
      <c r="D1539" t="e">
        <f t="shared" ref="D1539:D1602" si="24">VLOOKUP(C1539,$A$2:$B$2552,2,FALSE)</f>
        <v>#N/A</v>
      </c>
    </row>
    <row r="1540" spans="1:4" ht="27.6">
      <c r="A1540" s="302" t="s">
        <v>5832</v>
      </c>
      <c r="B1540" s="402">
        <v>5112</v>
      </c>
      <c r="C1540" s="191" t="s">
        <v>4468</v>
      </c>
      <c r="D1540" t="e">
        <f t="shared" si="24"/>
        <v>#N/A</v>
      </c>
    </row>
    <row r="1541" spans="1:4" ht="27.6">
      <c r="A1541" s="302" t="s">
        <v>5832</v>
      </c>
      <c r="B1541" s="402">
        <v>5112</v>
      </c>
      <c r="C1541" s="191" t="s">
        <v>2515</v>
      </c>
      <c r="D1541" t="e">
        <f t="shared" si="24"/>
        <v>#N/A</v>
      </c>
    </row>
    <row r="1542" spans="1:4">
      <c r="A1542" s="302" t="s">
        <v>5833</v>
      </c>
      <c r="B1542" s="402">
        <v>5113</v>
      </c>
      <c r="C1542" s="191" t="s">
        <v>2516</v>
      </c>
      <c r="D1542" t="e">
        <f t="shared" si="24"/>
        <v>#N/A</v>
      </c>
    </row>
    <row r="1543" spans="1:4">
      <c r="A1543" s="302" t="s">
        <v>6837</v>
      </c>
      <c r="B1543" s="402">
        <v>5561</v>
      </c>
      <c r="C1543" s="191" t="s">
        <v>2517</v>
      </c>
      <c r="D1543" t="e">
        <f t="shared" si="24"/>
        <v>#N/A</v>
      </c>
    </row>
    <row r="1544" spans="1:4">
      <c r="A1544" s="302" t="s">
        <v>6837</v>
      </c>
      <c r="B1544" s="402">
        <v>5561</v>
      </c>
      <c r="C1544" s="191" t="s">
        <v>2519</v>
      </c>
      <c r="D1544" t="e">
        <f t="shared" si="24"/>
        <v>#N/A</v>
      </c>
    </row>
    <row r="1545" spans="1:4" ht="27.6">
      <c r="A1545" s="302" t="s">
        <v>5835</v>
      </c>
      <c r="B1545" s="402">
        <v>5114</v>
      </c>
      <c r="C1545" s="191" t="s">
        <v>2521</v>
      </c>
      <c r="D1545" t="e">
        <f t="shared" si="24"/>
        <v>#N/A</v>
      </c>
    </row>
    <row r="1546" spans="1:4" ht="27.6">
      <c r="A1546" s="302" t="s">
        <v>5835</v>
      </c>
      <c r="B1546" s="402">
        <v>5114</v>
      </c>
      <c r="C1546" s="191" t="s">
        <v>2522</v>
      </c>
      <c r="D1546" t="e">
        <f t="shared" si="24"/>
        <v>#N/A</v>
      </c>
    </row>
    <row r="1547" spans="1:4">
      <c r="A1547" s="302" t="s">
        <v>5838</v>
      </c>
      <c r="B1547" s="402">
        <v>5115</v>
      </c>
      <c r="C1547" s="191" t="s">
        <v>2523</v>
      </c>
      <c r="D1547" t="e">
        <f t="shared" si="24"/>
        <v>#N/A</v>
      </c>
    </row>
    <row r="1548" spans="1:4">
      <c r="A1548" s="302" t="s">
        <v>5838</v>
      </c>
      <c r="B1548" s="402">
        <v>5115</v>
      </c>
      <c r="C1548" s="191" t="s">
        <v>2524</v>
      </c>
      <c r="D1548" t="e">
        <f t="shared" si="24"/>
        <v>#N/A</v>
      </c>
    </row>
    <row r="1549" spans="1:4">
      <c r="A1549" s="302" t="s">
        <v>5839</v>
      </c>
      <c r="B1549" s="402">
        <v>5116</v>
      </c>
      <c r="C1549" s="191" t="s">
        <v>2525</v>
      </c>
      <c r="D1549" t="e">
        <f t="shared" si="24"/>
        <v>#N/A</v>
      </c>
    </row>
    <row r="1550" spans="1:4">
      <c r="A1550" s="302" t="s">
        <v>5839</v>
      </c>
      <c r="B1550" s="402">
        <v>5116</v>
      </c>
      <c r="C1550" s="191" t="s">
        <v>2526</v>
      </c>
      <c r="D1550" t="e">
        <f t="shared" si="24"/>
        <v>#N/A</v>
      </c>
    </row>
    <row r="1551" spans="1:4">
      <c r="A1551" s="302" t="s">
        <v>5840</v>
      </c>
      <c r="B1551" s="402">
        <v>5117</v>
      </c>
      <c r="C1551" s="191" t="s">
        <v>2527</v>
      </c>
      <c r="D1551" t="e">
        <f t="shared" si="24"/>
        <v>#N/A</v>
      </c>
    </row>
    <row r="1552" spans="1:4">
      <c r="A1552" s="302" t="s">
        <v>5860</v>
      </c>
      <c r="B1552" s="402">
        <v>5147</v>
      </c>
      <c r="C1552" s="191" t="s">
        <v>2528</v>
      </c>
      <c r="D1552" t="e">
        <f t="shared" si="24"/>
        <v>#N/A</v>
      </c>
    </row>
    <row r="1553" spans="1:4">
      <c r="A1553" s="302" t="s">
        <v>5860</v>
      </c>
      <c r="B1553" s="402">
        <v>5147</v>
      </c>
      <c r="C1553" s="191" t="s">
        <v>2529</v>
      </c>
      <c r="D1553" t="e">
        <f t="shared" si="24"/>
        <v>#N/A</v>
      </c>
    </row>
    <row r="1554" spans="1:4">
      <c r="A1554" s="302" t="s">
        <v>5862</v>
      </c>
      <c r="B1554" s="402">
        <v>5148</v>
      </c>
      <c r="C1554" s="191" t="s">
        <v>2530</v>
      </c>
      <c r="D1554" t="e">
        <f t="shared" si="24"/>
        <v>#N/A</v>
      </c>
    </row>
    <row r="1555" spans="1:4">
      <c r="A1555" s="302" t="s">
        <v>5862</v>
      </c>
      <c r="B1555" s="402">
        <v>5148</v>
      </c>
      <c r="C1555" s="191" t="s">
        <v>2531</v>
      </c>
      <c r="D1555" t="e">
        <f t="shared" si="24"/>
        <v>#N/A</v>
      </c>
    </row>
    <row r="1556" spans="1:4" ht="27.6">
      <c r="A1556" s="302" t="s">
        <v>6948</v>
      </c>
      <c r="B1556" s="402">
        <v>5151</v>
      </c>
      <c r="C1556" s="191" t="s">
        <v>2532</v>
      </c>
      <c r="D1556" t="e">
        <f t="shared" si="24"/>
        <v>#N/A</v>
      </c>
    </row>
    <row r="1557" spans="1:4" ht="27.6">
      <c r="A1557" s="302" t="s">
        <v>6948</v>
      </c>
      <c r="B1557" s="402">
        <v>5151</v>
      </c>
      <c r="C1557" s="191" t="s">
        <v>2533</v>
      </c>
      <c r="D1557" t="e">
        <f t="shared" si="24"/>
        <v>#N/A</v>
      </c>
    </row>
    <row r="1558" spans="1:4" ht="27.6">
      <c r="A1558" s="302" t="s">
        <v>5865</v>
      </c>
      <c r="B1558" s="402">
        <v>5153</v>
      </c>
      <c r="C1558" s="191" t="s">
        <v>2534</v>
      </c>
      <c r="D1558" t="e">
        <f t="shared" si="24"/>
        <v>#N/A</v>
      </c>
    </row>
    <row r="1559" spans="1:4" ht="27.6">
      <c r="A1559" s="302" t="s">
        <v>5866</v>
      </c>
      <c r="B1559" s="402">
        <v>5156</v>
      </c>
      <c r="C1559" s="191" t="s">
        <v>2535</v>
      </c>
      <c r="D1559" t="e">
        <f t="shared" si="24"/>
        <v>#N/A</v>
      </c>
    </row>
    <row r="1560" spans="1:4" ht="27.6">
      <c r="A1560" s="302" t="s">
        <v>5866</v>
      </c>
      <c r="B1560" s="402">
        <v>5156</v>
      </c>
      <c r="C1560" s="191" t="s">
        <v>2536</v>
      </c>
      <c r="D1560" t="e">
        <f t="shared" si="24"/>
        <v>#N/A</v>
      </c>
    </row>
    <row r="1561" spans="1:4">
      <c r="A1561" s="302" t="s">
        <v>5867</v>
      </c>
      <c r="B1561" s="402">
        <v>5160</v>
      </c>
      <c r="C1561" s="191" t="s">
        <v>2537</v>
      </c>
      <c r="D1561" t="e">
        <f t="shared" si="24"/>
        <v>#N/A</v>
      </c>
    </row>
    <row r="1562" spans="1:4">
      <c r="A1562" s="302" t="s">
        <v>5867</v>
      </c>
      <c r="B1562" s="402">
        <v>5160</v>
      </c>
      <c r="C1562" s="191" t="s">
        <v>2538</v>
      </c>
      <c r="D1562" t="e">
        <f t="shared" si="24"/>
        <v>#N/A</v>
      </c>
    </row>
    <row r="1563" spans="1:4" ht="27.6">
      <c r="A1563" s="302" t="s">
        <v>5868</v>
      </c>
      <c r="B1563" s="402">
        <v>5174</v>
      </c>
      <c r="C1563" s="191" t="s">
        <v>2539</v>
      </c>
      <c r="D1563" t="e">
        <f t="shared" si="24"/>
        <v>#N/A</v>
      </c>
    </row>
    <row r="1564" spans="1:4" ht="27.6">
      <c r="A1564" s="302" t="s">
        <v>5868</v>
      </c>
      <c r="B1564" s="402">
        <v>5174</v>
      </c>
      <c r="C1564" s="191" t="s">
        <v>2540</v>
      </c>
      <c r="D1564" t="e">
        <f t="shared" si="24"/>
        <v>#N/A</v>
      </c>
    </row>
    <row r="1565" spans="1:4" ht="27.6">
      <c r="A1565" s="302" t="s">
        <v>5869</v>
      </c>
      <c r="B1565" s="402">
        <v>5175</v>
      </c>
      <c r="C1565" s="191" t="s">
        <v>2541</v>
      </c>
      <c r="D1565" t="e">
        <f t="shared" si="24"/>
        <v>#N/A</v>
      </c>
    </row>
    <row r="1566" spans="1:4" ht="27.6">
      <c r="A1566" s="302" t="s">
        <v>5869</v>
      </c>
      <c r="B1566" s="402">
        <v>5175</v>
      </c>
      <c r="C1566" s="191" t="s">
        <v>2542</v>
      </c>
      <c r="D1566" t="e">
        <f t="shared" si="24"/>
        <v>#N/A</v>
      </c>
    </row>
    <row r="1567" spans="1:4" ht="27.6">
      <c r="A1567" s="302" t="s">
        <v>5870</v>
      </c>
      <c r="B1567" s="402">
        <v>5176</v>
      </c>
      <c r="C1567" s="191" t="s">
        <v>2543</v>
      </c>
      <c r="D1567" t="e">
        <f t="shared" si="24"/>
        <v>#N/A</v>
      </c>
    </row>
    <row r="1568" spans="1:4">
      <c r="A1568" s="302" t="s">
        <v>5871</v>
      </c>
      <c r="B1568" s="402">
        <v>5140</v>
      </c>
      <c r="C1568" s="191" t="s">
        <v>2544</v>
      </c>
      <c r="D1568" t="e">
        <f t="shared" si="24"/>
        <v>#N/A</v>
      </c>
    </row>
    <row r="1569" spans="1:4">
      <c r="A1569" s="302" t="s">
        <v>5871</v>
      </c>
      <c r="B1569" s="402">
        <v>5140</v>
      </c>
      <c r="C1569" s="191" t="s">
        <v>2545</v>
      </c>
      <c r="D1569" t="e">
        <f t="shared" si="24"/>
        <v>#N/A</v>
      </c>
    </row>
    <row r="1570" spans="1:4">
      <c r="A1570" s="302" t="s">
        <v>5872</v>
      </c>
      <c r="B1570" s="402">
        <v>5143</v>
      </c>
      <c r="C1570" s="191" t="s">
        <v>2546</v>
      </c>
      <c r="D1570" t="e">
        <f t="shared" si="24"/>
        <v>#N/A</v>
      </c>
    </row>
    <row r="1571" spans="1:4">
      <c r="A1571" s="302" t="s">
        <v>5872</v>
      </c>
      <c r="B1571" s="402">
        <v>5143</v>
      </c>
      <c r="C1571" s="191" t="s">
        <v>2547</v>
      </c>
      <c r="D1571" t="e">
        <f t="shared" si="24"/>
        <v>#N/A</v>
      </c>
    </row>
    <row r="1572" spans="1:4" ht="27.6">
      <c r="A1572" s="302" t="s">
        <v>5873</v>
      </c>
      <c r="B1572" s="402">
        <v>5145</v>
      </c>
      <c r="C1572" s="191" t="s">
        <v>2549</v>
      </c>
      <c r="D1572" t="e">
        <f t="shared" si="24"/>
        <v>#N/A</v>
      </c>
    </row>
    <row r="1573" spans="1:4" ht="27.6">
      <c r="A1573" s="302" t="s">
        <v>5873</v>
      </c>
      <c r="B1573" s="402">
        <v>5145</v>
      </c>
      <c r="C1573" s="191" t="s">
        <v>2550</v>
      </c>
      <c r="D1573" t="e">
        <f t="shared" si="24"/>
        <v>#N/A</v>
      </c>
    </row>
    <row r="1574" spans="1:4">
      <c r="A1574" s="302" t="s">
        <v>5874</v>
      </c>
      <c r="B1574" s="402">
        <v>5177</v>
      </c>
      <c r="C1574" s="191" t="s">
        <v>2551</v>
      </c>
      <c r="D1574" t="e">
        <f t="shared" si="24"/>
        <v>#N/A</v>
      </c>
    </row>
    <row r="1575" spans="1:4">
      <c r="A1575" s="302" t="s">
        <v>5874</v>
      </c>
      <c r="B1575" s="402">
        <v>5177</v>
      </c>
      <c r="C1575" s="191" t="s">
        <v>4469</v>
      </c>
      <c r="D1575" t="e">
        <f t="shared" si="24"/>
        <v>#N/A</v>
      </c>
    </row>
    <row r="1576" spans="1:4" ht="27.6">
      <c r="A1576" s="302" t="s">
        <v>5875</v>
      </c>
      <c r="B1576" s="402">
        <v>5178</v>
      </c>
      <c r="C1576" s="191" t="s">
        <v>2553</v>
      </c>
      <c r="D1576" t="e">
        <f t="shared" si="24"/>
        <v>#N/A</v>
      </c>
    </row>
    <row r="1577" spans="1:4" ht="27.6">
      <c r="A1577" s="302" t="s">
        <v>5877</v>
      </c>
      <c r="B1577" s="402">
        <v>5179</v>
      </c>
      <c r="C1577" s="191" t="s">
        <v>2554</v>
      </c>
      <c r="D1577" t="e">
        <f t="shared" si="24"/>
        <v>#N/A</v>
      </c>
    </row>
    <row r="1578" spans="1:4" ht="27.6">
      <c r="A1578" s="302" t="s">
        <v>5878</v>
      </c>
      <c r="B1578" s="402">
        <v>5180</v>
      </c>
      <c r="C1578" s="191" t="s">
        <v>2555</v>
      </c>
      <c r="D1578" t="e">
        <f t="shared" si="24"/>
        <v>#N/A</v>
      </c>
    </row>
    <row r="1579" spans="1:4" ht="27.6">
      <c r="A1579" s="302" t="s">
        <v>5879</v>
      </c>
      <c r="B1579" s="402">
        <v>5181</v>
      </c>
      <c r="C1579" s="191" t="s">
        <v>2556</v>
      </c>
      <c r="D1579" t="e">
        <f t="shared" si="24"/>
        <v>#N/A</v>
      </c>
    </row>
    <row r="1580" spans="1:4" ht="27.6">
      <c r="A1580" s="302" t="s">
        <v>5879</v>
      </c>
      <c r="B1580" s="402">
        <v>5181</v>
      </c>
      <c r="C1580" s="191" t="s">
        <v>2557</v>
      </c>
      <c r="D1580" t="e">
        <f t="shared" si="24"/>
        <v>#N/A</v>
      </c>
    </row>
    <row r="1581" spans="1:4">
      <c r="A1581" s="302" t="s">
        <v>5773</v>
      </c>
      <c r="B1581" s="402">
        <v>5365</v>
      </c>
      <c r="C1581" s="191" t="s">
        <v>2558</v>
      </c>
      <c r="D1581" t="e">
        <f t="shared" si="24"/>
        <v>#N/A</v>
      </c>
    </row>
    <row r="1582" spans="1:4">
      <c r="A1582" s="302" t="s">
        <v>5775</v>
      </c>
      <c r="B1582" s="402">
        <v>5366</v>
      </c>
      <c r="C1582" s="191" t="s">
        <v>2559</v>
      </c>
      <c r="D1582" t="e">
        <f t="shared" si="24"/>
        <v>#N/A</v>
      </c>
    </row>
    <row r="1583" spans="1:4">
      <c r="A1583" s="302" t="s">
        <v>5880</v>
      </c>
      <c r="B1583" s="402">
        <v>5186</v>
      </c>
      <c r="C1583" s="191" t="s">
        <v>2560</v>
      </c>
      <c r="D1583" t="e">
        <f t="shared" si="24"/>
        <v>#N/A</v>
      </c>
    </row>
    <row r="1584" spans="1:4">
      <c r="A1584" s="302" t="s">
        <v>5881</v>
      </c>
      <c r="B1584" s="402">
        <v>5187</v>
      </c>
      <c r="C1584" s="191" t="s">
        <v>2561</v>
      </c>
      <c r="D1584" t="e">
        <f t="shared" si="24"/>
        <v>#N/A</v>
      </c>
    </row>
    <row r="1585" spans="1:4">
      <c r="A1585" s="302" t="s">
        <v>5778</v>
      </c>
      <c r="B1585" s="402">
        <v>5188</v>
      </c>
      <c r="C1585" s="191" t="s">
        <v>2562</v>
      </c>
      <c r="D1585" t="e">
        <f t="shared" si="24"/>
        <v>#N/A</v>
      </c>
    </row>
    <row r="1586" spans="1:4" ht="27.6">
      <c r="A1586" s="302" t="s">
        <v>5882</v>
      </c>
      <c r="B1586" s="402">
        <v>5182</v>
      </c>
      <c r="C1586" s="191" t="s">
        <v>2563</v>
      </c>
      <c r="D1586" t="e">
        <f t="shared" si="24"/>
        <v>#N/A</v>
      </c>
    </row>
    <row r="1587" spans="1:4" ht="27.6">
      <c r="A1587" s="302" t="s">
        <v>5883</v>
      </c>
      <c r="B1587" s="402">
        <v>5183</v>
      </c>
      <c r="C1587" s="191" t="s">
        <v>2564</v>
      </c>
      <c r="D1587" t="e">
        <f t="shared" si="24"/>
        <v>#N/A</v>
      </c>
    </row>
    <row r="1588" spans="1:4" ht="27.6">
      <c r="A1588" s="302" t="s">
        <v>5884</v>
      </c>
      <c r="B1588" s="402">
        <v>5184</v>
      </c>
      <c r="C1588" s="191" t="s">
        <v>2565</v>
      </c>
      <c r="D1588" t="e">
        <f t="shared" si="24"/>
        <v>#N/A</v>
      </c>
    </row>
    <row r="1589" spans="1:4" ht="27.6">
      <c r="A1589" s="302" t="s">
        <v>5885</v>
      </c>
      <c r="B1589" s="402">
        <v>5185</v>
      </c>
      <c r="C1589" s="191" t="s">
        <v>2566</v>
      </c>
      <c r="D1589" t="e">
        <f t="shared" si="24"/>
        <v>#N/A</v>
      </c>
    </row>
    <row r="1590" spans="1:4" ht="27.6">
      <c r="A1590" s="302" t="s">
        <v>5885</v>
      </c>
      <c r="B1590" s="402">
        <v>5185</v>
      </c>
      <c r="C1590" s="191" t="s">
        <v>2567</v>
      </c>
      <c r="D1590" t="e">
        <f t="shared" si="24"/>
        <v>#N/A</v>
      </c>
    </row>
    <row r="1591" spans="1:4">
      <c r="A1591" s="302" t="s">
        <v>4807</v>
      </c>
      <c r="B1591" s="402">
        <v>5189</v>
      </c>
      <c r="C1591" s="191" t="s">
        <v>2568</v>
      </c>
      <c r="D1591" t="e">
        <f t="shared" si="24"/>
        <v>#N/A</v>
      </c>
    </row>
    <row r="1592" spans="1:4">
      <c r="A1592" s="302" t="s">
        <v>4808</v>
      </c>
      <c r="B1592" s="402">
        <v>5190</v>
      </c>
      <c r="C1592" s="191" t="s">
        <v>2569</v>
      </c>
      <c r="D1592" t="e">
        <f t="shared" si="24"/>
        <v>#N/A</v>
      </c>
    </row>
    <row r="1593" spans="1:4">
      <c r="A1593" s="302" t="s">
        <v>4809</v>
      </c>
      <c r="B1593" s="402">
        <v>5191</v>
      </c>
      <c r="C1593" s="191" t="s">
        <v>2572</v>
      </c>
      <c r="D1593" t="e">
        <f t="shared" si="24"/>
        <v>#N/A</v>
      </c>
    </row>
    <row r="1594" spans="1:4" ht="27.6">
      <c r="A1594" s="302" t="s">
        <v>5888</v>
      </c>
      <c r="B1594" s="402">
        <v>5224</v>
      </c>
      <c r="C1594" s="191" t="s">
        <v>2574</v>
      </c>
      <c r="D1594" t="e">
        <f t="shared" si="24"/>
        <v>#N/A</v>
      </c>
    </row>
    <row r="1595" spans="1:4">
      <c r="A1595" s="302" t="s">
        <v>5889</v>
      </c>
      <c r="B1595" s="402">
        <v>5225</v>
      </c>
      <c r="C1595" s="191" t="s">
        <v>2575</v>
      </c>
      <c r="D1595" t="e">
        <f t="shared" si="24"/>
        <v>#N/A</v>
      </c>
    </row>
    <row r="1596" spans="1:4" ht="27.6">
      <c r="A1596" s="302" t="s">
        <v>5890</v>
      </c>
      <c r="B1596" s="402">
        <v>5226</v>
      </c>
      <c r="C1596" s="191" t="s">
        <v>2576</v>
      </c>
      <c r="D1596" t="e">
        <f t="shared" si="24"/>
        <v>#N/A</v>
      </c>
    </row>
    <row r="1597" spans="1:4">
      <c r="A1597" s="302" t="s">
        <v>5891</v>
      </c>
      <c r="B1597" s="402">
        <v>5227</v>
      </c>
      <c r="C1597" s="191" t="s">
        <v>2579</v>
      </c>
      <c r="D1597" t="e">
        <f t="shared" si="24"/>
        <v>#N/A</v>
      </c>
    </row>
    <row r="1598" spans="1:4">
      <c r="A1598" s="302" t="s">
        <v>6949</v>
      </c>
      <c r="B1598" s="402">
        <v>5228</v>
      </c>
      <c r="C1598" s="191" t="s">
        <v>2582</v>
      </c>
      <c r="D1598" t="e">
        <f t="shared" si="24"/>
        <v>#N/A</v>
      </c>
    </row>
    <row r="1599" spans="1:4">
      <c r="A1599" s="302" t="s">
        <v>5893</v>
      </c>
      <c r="B1599" s="402">
        <v>5229</v>
      </c>
      <c r="C1599" s="191" t="s">
        <v>2583</v>
      </c>
      <c r="D1599" t="e">
        <f t="shared" si="24"/>
        <v>#N/A</v>
      </c>
    </row>
    <row r="1600" spans="1:4" ht="27.6">
      <c r="A1600" s="302" t="s">
        <v>6815</v>
      </c>
      <c r="B1600" s="402">
        <v>5537</v>
      </c>
      <c r="C1600" s="191" t="s">
        <v>2584</v>
      </c>
      <c r="D1600" t="e">
        <f t="shared" si="24"/>
        <v>#N/A</v>
      </c>
    </row>
    <row r="1601" spans="1:4" ht="27.6">
      <c r="A1601" s="302" t="s">
        <v>6816</v>
      </c>
      <c r="B1601" s="402">
        <v>5538</v>
      </c>
      <c r="C1601" s="191" t="s">
        <v>2585</v>
      </c>
      <c r="D1601" t="e">
        <f t="shared" si="24"/>
        <v>#N/A</v>
      </c>
    </row>
    <row r="1602" spans="1:4" ht="27.6">
      <c r="A1602" s="302" t="s">
        <v>6817</v>
      </c>
      <c r="B1602" s="402">
        <v>5539</v>
      </c>
      <c r="C1602" s="191" t="s">
        <v>2586</v>
      </c>
      <c r="D1602" t="e">
        <f t="shared" si="24"/>
        <v>#N/A</v>
      </c>
    </row>
    <row r="1603" spans="1:4">
      <c r="A1603" s="302" t="s">
        <v>5797</v>
      </c>
      <c r="B1603" s="402">
        <v>5230</v>
      </c>
      <c r="C1603" s="191" t="s">
        <v>2589</v>
      </c>
      <c r="D1603" t="e">
        <f t="shared" ref="D1603:D1666" si="25">VLOOKUP(C1603,$A$2:$B$2552,2,FALSE)</f>
        <v>#N/A</v>
      </c>
    </row>
    <row r="1604" spans="1:4">
      <c r="A1604" s="302" t="s">
        <v>5797</v>
      </c>
      <c r="B1604" s="402">
        <v>5230</v>
      </c>
      <c r="C1604" s="191" t="s">
        <v>2591</v>
      </c>
      <c r="D1604" t="e">
        <f t="shared" si="25"/>
        <v>#N/A</v>
      </c>
    </row>
    <row r="1605" spans="1:4">
      <c r="A1605" s="302" t="s">
        <v>5798</v>
      </c>
      <c r="B1605" s="402">
        <v>5231</v>
      </c>
      <c r="C1605" s="191" t="s">
        <v>2593</v>
      </c>
      <c r="D1605" t="e">
        <f t="shared" si="25"/>
        <v>#N/A</v>
      </c>
    </row>
    <row r="1606" spans="1:4">
      <c r="A1606" s="302" t="s">
        <v>5798</v>
      </c>
      <c r="B1606" s="402">
        <v>5231</v>
      </c>
      <c r="C1606" s="191" t="s">
        <v>2594</v>
      </c>
      <c r="D1606" t="e">
        <f t="shared" si="25"/>
        <v>#N/A</v>
      </c>
    </row>
    <row r="1607" spans="1:4" ht="27.6">
      <c r="A1607" s="302" t="s">
        <v>5799</v>
      </c>
      <c r="B1607" s="402">
        <v>5232</v>
      </c>
      <c r="C1607" s="191" t="s">
        <v>2596</v>
      </c>
      <c r="D1607" t="e">
        <f t="shared" si="25"/>
        <v>#N/A</v>
      </c>
    </row>
    <row r="1608" spans="1:4" ht="27.6">
      <c r="A1608" s="302" t="s">
        <v>5799</v>
      </c>
      <c r="B1608" s="402">
        <v>5232</v>
      </c>
      <c r="C1608" s="191" t="s">
        <v>2597</v>
      </c>
      <c r="D1608" t="e">
        <f t="shared" si="25"/>
        <v>#N/A</v>
      </c>
    </row>
    <row r="1609" spans="1:4">
      <c r="A1609" s="302" t="s">
        <v>5800</v>
      </c>
      <c r="B1609" s="402">
        <v>5233</v>
      </c>
      <c r="C1609" s="191" t="s">
        <v>2599</v>
      </c>
      <c r="D1609" t="e">
        <f t="shared" si="25"/>
        <v>#N/A</v>
      </c>
    </row>
    <row r="1610" spans="1:4">
      <c r="A1610" s="302" t="s">
        <v>5801</v>
      </c>
      <c r="B1610" s="402">
        <v>5234</v>
      </c>
      <c r="C1610" s="191" t="s">
        <v>2600</v>
      </c>
      <c r="D1610" t="e">
        <f t="shared" si="25"/>
        <v>#N/A</v>
      </c>
    </row>
    <row r="1611" spans="1:4">
      <c r="A1611" s="302" t="s">
        <v>5802</v>
      </c>
      <c r="B1611" s="402">
        <v>5235</v>
      </c>
      <c r="C1611" s="191" t="s">
        <v>2601</v>
      </c>
      <c r="D1611" t="e">
        <f t="shared" si="25"/>
        <v>#N/A</v>
      </c>
    </row>
    <row r="1612" spans="1:4">
      <c r="A1612" s="302" t="s">
        <v>5803</v>
      </c>
      <c r="B1612" s="402">
        <v>5236</v>
      </c>
      <c r="C1612" s="191" t="s">
        <v>2602</v>
      </c>
      <c r="D1612" t="e">
        <f t="shared" si="25"/>
        <v>#N/A</v>
      </c>
    </row>
    <row r="1613" spans="1:4">
      <c r="A1613" s="302" t="s">
        <v>5804</v>
      </c>
      <c r="B1613" s="402">
        <v>5237</v>
      </c>
      <c r="C1613" s="191" t="s">
        <v>2603</v>
      </c>
      <c r="D1613" t="e">
        <f t="shared" si="25"/>
        <v>#N/A</v>
      </c>
    </row>
    <row r="1614" spans="1:4">
      <c r="A1614" s="302" t="s">
        <v>5804</v>
      </c>
      <c r="B1614" s="402">
        <v>5237</v>
      </c>
      <c r="C1614" s="191" t="s">
        <v>2606</v>
      </c>
      <c r="D1614" t="e">
        <f t="shared" si="25"/>
        <v>#N/A</v>
      </c>
    </row>
    <row r="1615" spans="1:4">
      <c r="A1615" s="302" t="s">
        <v>5807</v>
      </c>
      <c r="B1615" s="402">
        <v>5238</v>
      </c>
      <c r="C1615" s="191" t="s">
        <v>2607</v>
      </c>
      <c r="D1615" t="e">
        <f t="shared" si="25"/>
        <v>#N/A</v>
      </c>
    </row>
    <row r="1616" spans="1:4" ht="27.6">
      <c r="A1616" s="302" t="s">
        <v>5809</v>
      </c>
      <c r="B1616" s="402">
        <v>5239</v>
      </c>
      <c r="C1616" s="191" t="s">
        <v>2608</v>
      </c>
      <c r="D1616" t="e">
        <f t="shared" si="25"/>
        <v>#N/A</v>
      </c>
    </row>
    <row r="1617" spans="1:4" ht="27.6">
      <c r="A1617" s="302" t="s">
        <v>5809</v>
      </c>
      <c r="B1617" s="402">
        <v>5239</v>
      </c>
      <c r="C1617" s="191" t="s">
        <v>2611</v>
      </c>
      <c r="D1617" t="e">
        <f t="shared" si="25"/>
        <v>#N/A</v>
      </c>
    </row>
    <row r="1618" spans="1:4" ht="27.6">
      <c r="A1618" s="302" t="s">
        <v>5811</v>
      </c>
      <c r="B1618" s="402">
        <v>5240</v>
      </c>
      <c r="C1618" s="191" t="s">
        <v>2613</v>
      </c>
      <c r="D1618" t="e">
        <f t="shared" si="25"/>
        <v>#N/A</v>
      </c>
    </row>
    <row r="1619" spans="1:4" ht="41.45">
      <c r="A1619" s="302" t="s">
        <v>5894</v>
      </c>
      <c r="B1619" s="402">
        <v>5241</v>
      </c>
      <c r="C1619" s="191" t="s">
        <v>2614</v>
      </c>
      <c r="D1619" t="e">
        <f t="shared" si="25"/>
        <v>#N/A</v>
      </c>
    </row>
    <row r="1620" spans="1:4" ht="41.45">
      <c r="A1620" s="302" t="s">
        <v>5894</v>
      </c>
      <c r="B1620" s="402">
        <v>5241</v>
      </c>
      <c r="C1620" s="191" t="s">
        <v>2615</v>
      </c>
      <c r="D1620" t="e">
        <f t="shared" si="25"/>
        <v>#N/A</v>
      </c>
    </row>
    <row r="1621" spans="1:4">
      <c r="A1621" s="302" t="s">
        <v>5814</v>
      </c>
      <c r="B1621" s="402">
        <v>5242</v>
      </c>
      <c r="C1621" s="191" t="s">
        <v>2616</v>
      </c>
      <c r="D1621" t="e">
        <f t="shared" si="25"/>
        <v>#N/A</v>
      </c>
    </row>
    <row r="1622" spans="1:4">
      <c r="A1622" s="302" t="s">
        <v>5815</v>
      </c>
      <c r="B1622" s="402">
        <v>5243</v>
      </c>
      <c r="C1622" s="191" t="s">
        <v>2619</v>
      </c>
      <c r="D1622" t="e">
        <f t="shared" si="25"/>
        <v>#N/A</v>
      </c>
    </row>
    <row r="1623" spans="1:4">
      <c r="A1623" s="302" t="s">
        <v>5816</v>
      </c>
      <c r="B1623" s="402">
        <v>5244</v>
      </c>
      <c r="C1623" s="191" t="s">
        <v>2621</v>
      </c>
      <c r="D1623" t="e">
        <f t="shared" si="25"/>
        <v>#N/A</v>
      </c>
    </row>
    <row r="1624" spans="1:4">
      <c r="A1624" s="302" t="s">
        <v>5817</v>
      </c>
      <c r="B1624" s="402">
        <v>5245</v>
      </c>
      <c r="C1624" s="191" t="s">
        <v>2622</v>
      </c>
      <c r="D1624" t="e">
        <f t="shared" si="25"/>
        <v>#N/A</v>
      </c>
    </row>
    <row r="1625" spans="1:4">
      <c r="A1625" s="302" t="s">
        <v>5818</v>
      </c>
      <c r="B1625" s="402">
        <v>5246</v>
      </c>
      <c r="C1625" s="191" t="s">
        <v>2623</v>
      </c>
      <c r="D1625" t="e">
        <f t="shared" si="25"/>
        <v>#N/A</v>
      </c>
    </row>
    <row r="1626" spans="1:4">
      <c r="A1626" s="302" t="s">
        <v>5819</v>
      </c>
      <c r="B1626" s="402">
        <v>5247</v>
      </c>
      <c r="C1626" s="191" t="s">
        <v>2624</v>
      </c>
      <c r="D1626" t="e">
        <f t="shared" si="25"/>
        <v>#N/A</v>
      </c>
    </row>
    <row r="1627" spans="1:4">
      <c r="A1627" s="302" t="s">
        <v>5820</v>
      </c>
      <c r="B1627" s="402">
        <v>5248</v>
      </c>
      <c r="C1627" s="191" t="s">
        <v>2625</v>
      </c>
      <c r="D1627" t="e">
        <f t="shared" si="25"/>
        <v>#N/A</v>
      </c>
    </row>
    <row r="1628" spans="1:4">
      <c r="A1628" s="302" t="s">
        <v>5821</v>
      </c>
      <c r="B1628" s="402">
        <v>5249</v>
      </c>
      <c r="C1628" s="191" t="s">
        <v>2626</v>
      </c>
      <c r="D1628" t="e">
        <f t="shared" si="25"/>
        <v>#N/A</v>
      </c>
    </row>
    <row r="1629" spans="1:4">
      <c r="A1629" s="302" t="s">
        <v>5859</v>
      </c>
      <c r="B1629" s="402">
        <v>5250</v>
      </c>
      <c r="C1629" s="191" t="s">
        <v>2627</v>
      </c>
      <c r="D1629" t="e">
        <f t="shared" si="25"/>
        <v>#N/A</v>
      </c>
    </row>
    <row r="1630" spans="1:4" ht="27.6">
      <c r="A1630" s="302" t="s">
        <v>5822</v>
      </c>
      <c r="B1630" s="402">
        <v>5251</v>
      </c>
      <c r="C1630" s="191" t="s">
        <v>2629</v>
      </c>
      <c r="D1630" t="e">
        <f t="shared" si="25"/>
        <v>#N/A</v>
      </c>
    </row>
    <row r="1631" spans="1:4" ht="27.6">
      <c r="A1631" s="302" t="s">
        <v>5823</v>
      </c>
      <c r="B1631" s="402">
        <v>5252</v>
      </c>
      <c r="C1631" s="191" t="s">
        <v>2631</v>
      </c>
      <c r="D1631" t="e">
        <f t="shared" si="25"/>
        <v>#N/A</v>
      </c>
    </row>
    <row r="1632" spans="1:4" ht="27.6">
      <c r="A1632" s="302" t="s">
        <v>5824</v>
      </c>
      <c r="B1632" s="402">
        <v>5253</v>
      </c>
      <c r="C1632" s="191" t="s">
        <v>2632</v>
      </c>
      <c r="D1632" t="e">
        <f t="shared" si="25"/>
        <v>#N/A</v>
      </c>
    </row>
    <row r="1633" spans="1:4">
      <c r="A1633" s="302" t="s">
        <v>5896</v>
      </c>
      <c r="B1633" s="402">
        <v>5254</v>
      </c>
      <c r="C1633" s="191" t="s">
        <v>2633</v>
      </c>
      <c r="D1633" t="e">
        <f t="shared" si="25"/>
        <v>#N/A</v>
      </c>
    </row>
    <row r="1634" spans="1:4">
      <c r="A1634" s="302" t="s">
        <v>5896</v>
      </c>
      <c r="B1634" s="402">
        <v>5254</v>
      </c>
      <c r="C1634" s="191" t="s">
        <v>2634</v>
      </c>
      <c r="D1634" t="e">
        <f t="shared" si="25"/>
        <v>#N/A</v>
      </c>
    </row>
    <row r="1635" spans="1:4">
      <c r="A1635" s="302" t="s">
        <v>5826</v>
      </c>
      <c r="B1635" s="402">
        <v>5255</v>
      </c>
      <c r="C1635" s="191" t="s">
        <v>2635</v>
      </c>
      <c r="D1635" t="e">
        <f t="shared" si="25"/>
        <v>#N/A</v>
      </c>
    </row>
    <row r="1636" spans="1:4">
      <c r="A1636" s="302" t="s">
        <v>5826</v>
      </c>
      <c r="B1636" s="402">
        <v>5255</v>
      </c>
      <c r="C1636" s="191" t="s">
        <v>2637</v>
      </c>
      <c r="D1636" t="e">
        <f t="shared" si="25"/>
        <v>#N/A</v>
      </c>
    </row>
    <row r="1637" spans="1:4">
      <c r="A1637" s="302" t="s">
        <v>5827</v>
      </c>
      <c r="B1637" s="402">
        <v>5256</v>
      </c>
      <c r="C1637" s="191" t="s">
        <v>2638</v>
      </c>
      <c r="D1637" t="e">
        <f t="shared" si="25"/>
        <v>#N/A</v>
      </c>
    </row>
    <row r="1638" spans="1:4" ht="27.6">
      <c r="A1638" s="302" t="s">
        <v>5897</v>
      </c>
      <c r="B1638" s="402">
        <v>5257</v>
      </c>
      <c r="C1638" s="191" t="s">
        <v>2639</v>
      </c>
      <c r="D1638" t="e">
        <f t="shared" si="25"/>
        <v>#N/A</v>
      </c>
    </row>
    <row r="1639" spans="1:4" ht="27.6">
      <c r="A1639" s="302" t="s">
        <v>5897</v>
      </c>
      <c r="B1639" s="402">
        <v>5257</v>
      </c>
      <c r="C1639" s="191" t="s">
        <v>2640</v>
      </c>
      <c r="D1639" t="e">
        <f t="shared" si="25"/>
        <v>#N/A</v>
      </c>
    </row>
    <row r="1640" spans="1:4">
      <c r="A1640" s="302" t="s">
        <v>5831</v>
      </c>
      <c r="B1640" s="402">
        <v>5258</v>
      </c>
      <c r="C1640" s="191" t="s">
        <v>2641</v>
      </c>
      <c r="D1640" t="e">
        <f t="shared" si="25"/>
        <v>#N/A</v>
      </c>
    </row>
    <row r="1641" spans="1:4">
      <c r="A1641" s="302" t="s">
        <v>5831</v>
      </c>
      <c r="B1641" s="402">
        <v>5258</v>
      </c>
      <c r="C1641" s="191" t="s">
        <v>2642</v>
      </c>
      <c r="D1641" t="e">
        <f t="shared" si="25"/>
        <v>#N/A</v>
      </c>
    </row>
    <row r="1642" spans="1:4" ht="27.6">
      <c r="A1642" s="302" t="s">
        <v>5832</v>
      </c>
      <c r="B1642" s="402">
        <v>5259</v>
      </c>
      <c r="C1642" s="191" t="s">
        <v>2643</v>
      </c>
      <c r="D1642" t="e">
        <f t="shared" si="25"/>
        <v>#N/A</v>
      </c>
    </row>
    <row r="1643" spans="1:4" ht="27.6">
      <c r="A1643" s="302" t="s">
        <v>5832</v>
      </c>
      <c r="B1643" s="402">
        <v>5259</v>
      </c>
      <c r="C1643" s="191" t="s">
        <v>2644</v>
      </c>
      <c r="D1643" t="e">
        <f t="shared" si="25"/>
        <v>#N/A</v>
      </c>
    </row>
    <row r="1644" spans="1:4">
      <c r="A1644" s="302" t="s">
        <v>5833</v>
      </c>
      <c r="B1644" s="402">
        <v>5260</v>
      </c>
      <c r="C1644" s="191" t="s">
        <v>2645</v>
      </c>
      <c r="D1644" t="e">
        <f t="shared" si="25"/>
        <v>#N/A</v>
      </c>
    </row>
    <row r="1645" spans="1:4">
      <c r="A1645" s="302" t="s">
        <v>6813</v>
      </c>
      <c r="B1645" s="402">
        <v>5535</v>
      </c>
      <c r="C1645" s="191" t="s">
        <v>2646</v>
      </c>
      <c r="D1645" t="e">
        <f t="shared" si="25"/>
        <v>#N/A</v>
      </c>
    </row>
    <row r="1646" spans="1:4">
      <c r="A1646" s="302" t="s">
        <v>6813</v>
      </c>
      <c r="B1646" s="402">
        <v>5535</v>
      </c>
      <c r="C1646" s="191" t="s">
        <v>2647</v>
      </c>
      <c r="D1646" t="e">
        <f t="shared" si="25"/>
        <v>#N/A</v>
      </c>
    </row>
    <row r="1647" spans="1:4">
      <c r="A1647" s="302" t="s">
        <v>6814</v>
      </c>
      <c r="B1647" s="402">
        <v>5536</v>
      </c>
      <c r="C1647" s="191" t="s">
        <v>2648</v>
      </c>
      <c r="D1647" t="e">
        <f t="shared" si="25"/>
        <v>#N/A</v>
      </c>
    </row>
    <row r="1648" spans="1:4">
      <c r="A1648" s="302" t="s">
        <v>5898</v>
      </c>
      <c r="B1648" s="402">
        <v>5404</v>
      </c>
      <c r="C1648" s="191" t="s">
        <v>2649</v>
      </c>
      <c r="D1648" t="e">
        <f t="shared" si="25"/>
        <v>#N/A</v>
      </c>
    </row>
    <row r="1649" spans="1:4">
      <c r="A1649" s="302" t="s">
        <v>5898</v>
      </c>
      <c r="B1649" s="402">
        <v>5404</v>
      </c>
      <c r="C1649" s="191" t="s">
        <v>2650</v>
      </c>
      <c r="D1649" t="e">
        <f t="shared" si="25"/>
        <v>#N/A</v>
      </c>
    </row>
    <row r="1650" spans="1:4">
      <c r="A1650" s="302" t="s">
        <v>5899</v>
      </c>
      <c r="B1650" s="402">
        <v>5405</v>
      </c>
      <c r="C1650" s="191" t="s">
        <v>2651</v>
      </c>
      <c r="D1650" t="e">
        <f t="shared" si="25"/>
        <v>#N/A</v>
      </c>
    </row>
    <row r="1651" spans="1:4">
      <c r="A1651" s="302" t="s">
        <v>5899</v>
      </c>
      <c r="B1651" s="402">
        <v>5405</v>
      </c>
      <c r="C1651" s="191" t="s">
        <v>2652</v>
      </c>
      <c r="D1651" t="e">
        <f t="shared" si="25"/>
        <v>#N/A</v>
      </c>
    </row>
    <row r="1652" spans="1:4">
      <c r="A1652" s="302" t="s">
        <v>5979</v>
      </c>
      <c r="B1652" s="402">
        <v>5406</v>
      </c>
      <c r="C1652" s="191" t="s">
        <v>2653</v>
      </c>
      <c r="D1652" t="e">
        <f t="shared" si="25"/>
        <v>#N/A</v>
      </c>
    </row>
    <row r="1653" spans="1:4">
      <c r="A1653" s="302" t="s">
        <v>5979</v>
      </c>
      <c r="B1653" s="402">
        <v>5406</v>
      </c>
      <c r="C1653" s="191" t="s">
        <v>2654</v>
      </c>
      <c r="D1653" t="e">
        <f t="shared" si="25"/>
        <v>#N/A</v>
      </c>
    </row>
    <row r="1654" spans="1:4">
      <c r="A1654" s="302" t="s">
        <v>5980</v>
      </c>
      <c r="B1654" s="402">
        <v>5407</v>
      </c>
      <c r="C1654" s="191" t="s">
        <v>2655</v>
      </c>
      <c r="D1654" t="e">
        <f t="shared" si="25"/>
        <v>#N/A</v>
      </c>
    </row>
    <row r="1655" spans="1:4">
      <c r="A1655" s="302" t="s">
        <v>5981</v>
      </c>
      <c r="B1655" s="402">
        <v>5408</v>
      </c>
      <c r="C1655" s="191" t="s">
        <v>2656</v>
      </c>
      <c r="D1655" t="e">
        <f t="shared" si="25"/>
        <v>#N/A</v>
      </c>
    </row>
    <row r="1656" spans="1:4">
      <c r="A1656" s="302" t="s">
        <v>5981</v>
      </c>
      <c r="B1656" s="402">
        <v>5408</v>
      </c>
      <c r="C1656" s="191" t="s">
        <v>2657</v>
      </c>
      <c r="D1656" t="e">
        <f t="shared" si="25"/>
        <v>#N/A</v>
      </c>
    </row>
    <row r="1657" spans="1:4">
      <c r="A1657" s="302" t="s">
        <v>5982</v>
      </c>
      <c r="B1657" s="402">
        <v>5409</v>
      </c>
      <c r="C1657" s="191" t="s">
        <v>2658</v>
      </c>
      <c r="D1657" t="e">
        <f t="shared" si="25"/>
        <v>#N/A</v>
      </c>
    </row>
    <row r="1658" spans="1:4">
      <c r="A1658" s="302" t="s">
        <v>5983</v>
      </c>
      <c r="B1658" s="402">
        <v>5410</v>
      </c>
      <c r="C1658" s="191" t="s">
        <v>2659</v>
      </c>
      <c r="D1658" t="e">
        <f t="shared" si="25"/>
        <v>#N/A</v>
      </c>
    </row>
    <row r="1659" spans="1:4">
      <c r="A1659" s="302" t="s">
        <v>5983</v>
      </c>
      <c r="B1659" s="402">
        <v>5410</v>
      </c>
      <c r="C1659" s="191" t="s">
        <v>2660</v>
      </c>
      <c r="D1659" t="e">
        <f t="shared" si="25"/>
        <v>#N/A</v>
      </c>
    </row>
    <row r="1660" spans="1:4">
      <c r="A1660" s="302" t="s">
        <v>5900</v>
      </c>
      <c r="B1660" s="402">
        <v>5411</v>
      </c>
      <c r="C1660" s="191" t="s">
        <v>2661</v>
      </c>
      <c r="D1660" t="e">
        <f t="shared" si="25"/>
        <v>#N/A</v>
      </c>
    </row>
    <row r="1661" spans="1:4">
      <c r="A1661" s="302" t="s">
        <v>5900</v>
      </c>
      <c r="B1661" s="402">
        <v>5411</v>
      </c>
      <c r="C1661" s="191" t="s">
        <v>2662</v>
      </c>
      <c r="D1661" t="e">
        <f t="shared" si="25"/>
        <v>#N/A</v>
      </c>
    </row>
    <row r="1662" spans="1:4">
      <c r="A1662" s="302" t="s">
        <v>5984</v>
      </c>
      <c r="B1662" s="402">
        <v>5412</v>
      </c>
      <c r="C1662" s="191" t="s">
        <v>2663</v>
      </c>
      <c r="D1662" t="e">
        <f t="shared" si="25"/>
        <v>#N/A</v>
      </c>
    </row>
    <row r="1663" spans="1:4">
      <c r="A1663" s="302" t="s">
        <v>5984</v>
      </c>
      <c r="B1663" s="402">
        <v>5412</v>
      </c>
      <c r="C1663" s="191" t="s">
        <v>2664</v>
      </c>
      <c r="D1663" t="e">
        <f t="shared" si="25"/>
        <v>#N/A</v>
      </c>
    </row>
    <row r="1664" spans="1:4">
      <c r="A1664" s="302" t="s">
        <v>5985</v>
      </c>
      <c r="B1664" s="402">
        <v>5413</v>
      </c>
      <c r="C1664" s="191" t="s">
        <v>2665</v>
      </c>
      <c r="D1664" t="e">
        <f t="shared" si="25"/>
        <v>#N/A</v>
      </c>
    </row>
    <row r="1665" spans="1:4">
      <c r="A1665" s="302" t="s">
        <v>5985</v>
      </c>
      <c r="B1665" s="402">
        <v>5413</v>
      </c>
      <c r="C1665" s="191" t="s">
        <v>2666</v>
      </c>
      <c r="D1665" t="e">
        <f t="shared" si="25"/>
        <v>#N/A</v>
      </c>
    </row>
    <row r="1666" spans="1:4">
      <c r="A1666" s="302" t="s">
        <v>5986</v>
      </c>
      <c r="B1666" s="402">
        <v>5414</v>
      </c>
      <c r="C1666" s="191" t="s">
        <v>2667</v>
      </c>
      <c r="D1666" t="e">
        <f t="shared" si="25"/>
        <v>#N/A</v>
      </c>
    </row>
    <row r="1667" spans="1:4">
      <c r="A1667" s="302" t="s">
        <v>5988</v>
      </c>
      <c r="B1667" s="402">
        <v>5416</v>
      </c>
      <c r="C1667" s="191" t="s">
        <v>2668</v>
      </c>
      <c r="D1667" t="e">
        <f t="shared" ref="D1667:D1730" si="26">VLOOKUP(C1667,$A$2:$B$2552,2,FALSE)</f>
        <v>#N/A</v>
      </c>
    </row>
    <row r="1668" spans="1:4">
      <c r="A1668" s="302" t="s">
        <v>5988</v>
      </c>
      <c r="B1668" s="402">
        <v>5416</v>
      </c>
      <c r="C1668" s="191" t="s">
        <v>2669</v>
      </c>
      <c r="D1668" t="e">
        <f t="shared" si="26"/>
        <v>#N/A</v>
      </c>
    </row>
    <row r="1669" spans="1:4">
      <c r="A1669" s="302" t="s">
        <v>5901</v>
      </c>
      <c r="B1669" s="402">
        <v>5417</v>
      </c>
      <c r="C1669" s="191" t="s">
        <v>2670</v>
      </c>
      <c r="D1669" t="e">
        <f t="shared" si="26"/>
        <v>#N/A</v>
      </c>
    </row>
    <row r="1670" spans="1:4">
      <c r="A1670" s="302" t="s">
        <v>5901</v>
      </c>
      <c r="B1670" s="402">
        <v>5417</v>
      </c>
      <c r="C1670" s="191" t="s">
        <v>2671</v>
      </c>
      <c r="D1670" t="e">
        <f t="shared" si="26"/>
        <v>#N/A</v>
      </c>
    </row>
    <row r="1671" spans="1:4" ht="27.6">
      <c r="A1671" s="302" t="s">
        <v>5902</v>
      </c>
      <c r="B1671" s="402">
        <v>5418</v>
      </c>
      <c r="C1671" s="191" t="s">
        <v>2672</v>
      </c>
      <c r="D1671" t="e">
        <f t="shared" si="26"/>
        <v>#N/A</v>
      </c>
    </row>
    <row r="1672" spans="1:4" ht="27.6">
      <c r="A1672" s="302" t="s">
        <v>5902</v>
      </c>
      <c r="B1672" s="402">
        <v>5418</v>
      </c>
      <c r="C1672" s="191" t="s">
        <v>2673</v>
      </c>
      <c r="D1672" t="e">
        <f t="shared" si="26"/>
        <v>#N/A</v>
      </c>
    </row>
    <row r="1673" spans="1:4" ht="27.6">
      <c r="A1673" s="302" t="s">
        <v>5903</v>
      </c>
      <c r="B1673" s="402">
        <v>5419</v>
      </c>
      <c r="C1673" s="191" t="s">
        <v>2674</v>
      </c>
      <c r="D1673" t="e">
        <f t="shared" si="26"/>
        <v>#N/A</v>
      </c>
    </row>
    <row r="1674" spans="1:4" ht="27.6">
      <c r="A1674" s="302" t="s">
        <v>5903</v>
      </c>
      <c r="B1674" s="402">
        <v>5419</v>
      </c>
      <c r="C1674" s="191" t="s">
        <v>2675</v>
      </c>
      <c r="D1674" t="e">
        <f t="shared" si="26"/>
        <v>#N/A</v>
      </c>
    </row>
    <row r="1675" spans="1:4" ht="27.6">
      <c r="A1675" s="302" t="s">
        <v>5905</v>
      </c>
      <c r="B1675" s="402">
        <v>5420</v>
      </c>
      <c r="C1675" s="191" t="s">
        <v>2676</v>
      </c>
      <c r="D1675" t="e">
        <f t="shared" si="26"/>
        <v>#N/A</v>
      </c>
    </row>
    <row r="1676" spans="1:4">
      <c r="A1676" s="302" t="s">
        <v>5906</v>
      </c>
      <c r="B1676" s="402">
        <v>5421</v>
      </c>
      <c r="C1676" s="191" t="s">
        <v>2678</v>
      </c>
      <c r="D1676" t="e">
        <f t="shared" si="26"/>
        <v>#N/A</v>
      </c>
    </row>
    <row r="1677" spans="1:4">
      <c r="A1677" s="302" t="s">
        <v>5906</v>
      </c>
      <c r="B1677" s="402">
        <v>5421</v>
      </c>
      <c r="C1677" s="191" t="s">
        <v>2679</v>
      </c>
      <c r="D1677" t="e">
        <f t="shared" si="26"/>
        <v>#N/A</v>
      </c>
    </row>
    <row r="1678" spans="1:4">
      <c r="A1678" s="302" t="s">
        <v>5907</v>
      </c>
      <c r="B1678" s="402">
        <v>5422</v>
      </c>
      <c r="C1678" s="191" t="s">
        <v>2680</v>
      </c>
      <c r="D1678" t="e">
        <f t="shared" si="26"/>
        <v>#N/A</v>
      </c>
    </row>
    <row r="1679" spans="1:4">
      <c r="A1679" s="302" t="s">
        <v>5907</v>
      </c>
      <c r="B1679" s="402">
        <v>5422</v>
      </c>
      <c r="C1679" s="191" t="s">
        <v>2681</v>
      </c>
      <c r="D1679" t="e">
        <f t="shared" si="26"/>
        <v>#N/A</v>
      </c>
    </row>
    <row r="1680" spans="1:4" ht="27.6">
      <c r="A1680" s="302" t="s">
        <v>5908</v>
      </c>
      <c r="B1680" s="402">
        <v>5423</v>
      </c>
      <c r="C1680" s="191" t="s">
        <v>2682</v>
      </c>
      <c r="D1680" t="e">
        <f t="shared" si="26"/>
        <v>#N/A</v>
      </c>
    </row>
    <row r="1681" spans="1:4" ht="27.6">
      <c r="A1681" s="302" t="s">
        <v>5908</v>
      </c>
      <c r="B1681" s="402">
        <v>5423</v>
      </c>
      <c r="C1681" s="191" t="s">
        <v>2683</v>
      </c>
      <c r="D1681" t="e">
        <f t="shared" si="26"/>
        <v>#N/A</v>
      </c>
    </row>
    <row r="1682" spans="1:4">
      <c r="A1682" s="302" t="s">
        <v>5909</v>
      </c>
      <c r="B1682" s="402">
        <v>5424</v>
      </c>
      <c r="C1682" s="191" t="s">
        <v>2684</v>
      </c>
      <c r="D1682" t="e">
        <f t="shared" si="26"/>
        <v>#N/A</v>
      </c>
    </row>
    <row r="1683" spans="1:4">
      <c r="A1683" s="302" t="s">
        <v>5909</v>
      </c>
      <c r="B1683" s="402">
        <v>5424</v>
      </c>
      <c r="C1683" s="191" t="s">
        <v>2685</v>
      </c>
      <c r="D1683" t="e">
        <f t="shared" si="26"/>
        <v>#N/A</v>
      </c>
    </row>
    <row r="1684" spans="1:4">
      <c r="A1684" s="302" t="s">
        <v>5910</v>
      </c>
      <c r="B1684" s="402">
        <v>5425</v>
      </c>
      <c r="C1684" s="191" t="s">
        <v>2686</v>
      </c>
      <c r="D1684" t="e">
        <f t="shared" si="26"/>
        <v>#N/A</v>
      </c>
    </row>
    <row r="1685" spans="1:4">
      <c r="A1685" s="302" t="s">
        <v>6950</v>
      </c>
      <c r="B1685" s="402">
        <v>5426</v>
      </c>
      <c r="C1685" s="191" t="s">
        <v>2687</v>
      </c>
      <c r="D1685" t="e">
        <f t="shared" si="26"/>
        <v>#N/A</v>
      </c>
    </row>
    <row r="1686" spans="1:4">
      <c r="A1686" s="302" t="s">
        <v>5912</v>
      </c>
      <c r="B1686" s="402">
        <v>5427</v>
      </c>
      <c r="C1686" s="191" t="s">
        <v>2688</v>
      </c>
      <c r="D1686" t="e">
        <f t="shared" si="26"/>
        <v>#N/A</v>
      </c>
    </row>
    <row r="1687" spans="1:4" ht="27.6">
      <c r="A1687" s="302" t="s">
        <v>5771</v>
      </c>
      <c r="B1687" s="402">
        <v>5428</v>
      </c>
      <c r="C1687" s="191" t="s">
        <v>2689</v>
      </c>
      <c r="D1687" t="e">
        <f t="shared" si="26"/>
        <v>#N/A</v>
      </c>
    </row>
    <row r="1688" spans="1:4" ht="27.6">
      <c r="A1688" s="302" t="s">
        <v>5771</v>
      </c>
      <c r="B1688" s="402">
        <v>5428</v>
      </c>
      <c r="C1688" s="191" t="s">
        <v>2690</v>
      </c>
      <c r="D1688" t="e">
        <f t="shared" si="26"/>
        <v>#N/A</v>
      </c>
    </row>
    <row r="1689" spans="1:4">
      <c r="A1689" s="302" t="s">
        <v>5773</v>
      </c>
      <c r="B1689" s="402">
        <v>5429</v>
      </c>
      <c r="C1689" s="191" t="s">
        <v>2691</v>
      </c>
      <c r="D1689" t="e">
        <f t="shared" si="26"/>
        <v>#N/A</v>
      </c>
    </row>
    <row r="1690" spans="1:4">
      <c r="A1690" s="302" t="s">
        <v>5775</v>
      </c>
      <c r="B1690" s="402">
        <v>5430</v>
      </c>
      <c r="C1690" s="191" t="s">
        <v>2692</v>
      </c>
      <c r="D1690" t="e">
        <f t="shared" si="26"/>
        <v>#N/A</v>
      </c>
    </row>
    <row r="1691" spans="1:4">
      <c r="A1691" s="302" t="s">
        <v>5776</v>
      </c>
      <c r="B1691" s="402">
        <v>5431</v>
      </c>
      <c r="C1691" s="191" t="s">
        <v>2693</v>
      </c>
      <c r="D1691" t="e">
        <f t="shared" si="26"/>
        <v>#N/A</v>
      </c>
    </row>
    <row r="1692" spans="1:4">
      <c r="A1692" s="302" t="s">
        <v>5777</v>
      </c>
      <c r="B1692" s="402">
        <v>5432</v>
      </c>
      <c r="C1692" s="191" t="s">
        <v>4472</v>
      </c>
      <c r="D1692" t="e">
        <f t="shared" si="26"/>
        <v>#N/A</v>
      </c>
    </row>
    <row r="1693" spans="1:4">
      <c r="A1693" s="302" t="s">
        <v>5778</v>
      </c>
      <c r="B1693" s="402">
        <v>5433</v>
      </c>
      <c r="C1693" s="191" t="s">
        <v>4473</v>
      </c>
      <c r="D1693" t="e">
        <f t="shared" si="26"/>
        <v>#N/A</v>
      </c>
    </row>
    <row r="1694" spans="1:4" ht="27.6">
      <c r="A1694" s="302" t="s">
        <v>5779</v>
      </c>
      <c r="B1694" s="402">
        <v>5434</v>
      </c>
      <c r="C1694" s="191" t="s">
        <v>4474</v>
      </c>
      <c r="D1694" t="e">
        <f t="shared" si="26"/>
        <v>#N/A</v>
      </c>
    </row>
    <row r="1695" spans="1:4" ht="27.6">
      <c r="A1695" s="302" t="s">
        <v>5780</v>
      </c>
      <c r="B1695" s="402">
        <v>5435</v>
      </c>
      <c r="C1695" s="191" t="s">
        <v>4475</v>
      </c>
      <c r="D1695" t="e">
        <f t="shared" si="26"/>
        <v>#N/A</v>
      </c>
    </row>
    <row r="1696" spans="1:4" ht="27.6">
      <c r="A1696" s="302" t="s">
        <v>5781</v>
      </c>
      <c r="B1696" s="402">
        <v>5436</v>
      </c>
      <c r="C1696" s="191" t="s">
        <v>2660</v>
      </c>
      <c r="D1696" t="e">
        <f t="shared" si="26"/>
        <v>#N/A</v>
      </c>
    </row>
    <row r="1697" spans="1:4">
      <c r="A1697" s="302" t="s">
        <v>5914</v>
      </c>
      <c r="B1697" s="402">
        <v>5437</v>
      </c>
      <c r="C1697" s="191" t="s">
        <v>4476</v>
      </c>
      <c r="D1697" t="e">
        <f t="shared" si="26"/>
        <v>#N/A</v>
      </c>
    </row>
    <row r="1698" spans="1:4">
      <c r="A1698" s="302" t="s">
        <v>5914</v>
      </c>
      <c r="B1698" s="402">
        <v>5437</v>
      </c>
      <c r="C1698" s="191" t="s">
        <v>2701</v>
      </c>
      <c r="D1698" t="e">
        <f t="shared" si="26"/>
        <v>#N/A</v>
      </c>
    </row>
    <row r="1699" spans="1:4">
      <c r="A1699" s="302" t="s">
        <v>4807</v>
      </c>
      <c r="B1699" s="402">
        <v>5438</v>
      </c>
      <c r="C1699" s="191" t="s">
        <v>4477</v>
      </c>
      <c r="D1699" t="e">
        <f t="shared" si="26"/>
        <v>#N/A</v>
      </c>
    </row>
    <row r="1700" spans="1:4">
      <c r="A1700" s="302" t="s">
        <v>4808</v>
      </c>
      <c r="B1700" s="402">
        <v>5439</v>
      </c>
      <c r="C1700" s="191" t="s">
        <v>4478</v>
      </c>
      <c r="D1700" t="e">
        <f t="shared" si="26"/>
        <v>#N/A</v>
      </c>
    </row>
    <row r="1701" spans="1:4">
      <c r="A1701" s="302" t="s">
        <v>4809</v>
      </c>
      <c r="B1701" s="402">
        <v>5440</v>
      </c>
      <c r="C1701" s="191" t="s">
        <v>4479</v>
      </c>
      <c r="D1701" t="e">
        <f t="shared" si="26"/>
        <v>#N/A</v>
      </c>
    </row>
    <row r="1702" spans="1:4" ht="27.6">
      <c r="A1702" s="302" t="s">
        <v>5888</v>
      </c>
      <c r="B1702" s="402">
        <v>5441</v>
      </c>
      <c r="C1702" s="191" t="s">
        <v>4480</v>
      </c>
      <c r="D1702" t="e">
        <f t="shared" si="26"/>
        <v>#N/A</v>
      </c>
    </row>
    <row r="1703" spans="1:4">
      <c r="A1703" s="302" t="s">
        <v>5889</v>
      </c>
      <c r="B1703" s="402">
        <v>5442</v>
      </c>
      <c r="C1703" s="191" t="s">
        <v>2707</v>
      </c>
      <c r="D1703" t="e">
        <f t="shared" si="26"/>
        <v>#N/A</v>
      </c>
    </row>
    <row r="1704" spans="1:4" ht="27.6">
      <c r="A1704" s="302" t="s">
        <v>5890</v>
      </c>
      <c r="B1704" s="402">
        <v>5443</v>
      </c>
      <c r="C1704" s="191" t="s">
        <v>2708</v>
      </c>
      <c r="D1704" t="e">
        <f t="shared" si="26"/>
        <v>#N/A</v>
      </c>
    </row>
    <row r="1705" spans="1:4">
      <c r="A1705" s="302" t="s">
        <v>5891</v>
      </c>
      <c r="B1705" s="402">
        <v>5444</v>
      </c>
      <c r="C1705" s="191" t="s">
        <v>2709</v>
      </c>
      <c r="D1705" t="e">
        <f t="shared" si="26"/>
        <v>#N/A</v>
      </c>
    </row>
    <row r="1706" spans="1:4">
      <c r="A1706" s="302" t="s">
        <v>6949</v>
      </c>
      <c r="B1706" s="402">
        <v>5445</v>
      </c>
      <c r="C1706" s="191" t="s">
        <v>2710</v>
      </c>
      <c r="D1706" t="e">
        <f t="shared" si="26"/>
        <v>#N/A</v>
      </c>
    </row>
    <row r="1707" spans="1:4">
      <c r="A1707" s="302" t="s">
        <v>5893</v>
      </c>
      <c r="B1707" s="402">
        <v>5446</v>
      </c>
      <c r="C1707" s="191" t="s">
        <v>2711</v>
      </c>
      <c r="D1707" t="e">
        <f t="shared" si="26"/>
        <v>#N/A</v>
      </c>
    </row>
    <row r="1708" spans="1:4">
      <c r="A1708" s="302" t="s">
        <v>5797</v>
      </c>
      <c r="B1708" s="402">
        <v>5447</v>
      </c>
      <c r="C1708" s="191" t="s">
        <v>2712</v>
      </c>
      <c r="D1708" t="e">
        <f t="shared" si="26"/>
        <v>#N/A</v>
      </c>
    </row>
    <row r="1709" spans="1:4">
      <c r="A1709" s="302" t="s">
        <v>5797</v>
      </c>
      <c r="B1709" s="402">
        <v>5447</v>
      </c>
      <c r="C1709" s="191" t="s">
        <v>2713</v>
      </c>
      <c r="D1709" t="e">
        <f t="shared" si="26"/>
        <v>#N/A</v>
      </c>
    </row>
    <row r="1710" spans="1:4">
      <c r="A1710" s="302" t="s">
        <v>5798</v>
      </c>
      <c r="B1710" s="402">
        <v>5448</v>
      </c>
      <c r="C1710" s="191" t="s">
        <v>2714</v>
      </c>
      <c r="D1710" t="e">
        <f t="shared" si="26"/>
        <v>#N/A</v>
      </c>
    </row>
    <row r="1711" spans="1:4">
      <c r="A1711" s="302" t="s">
        <v>5798</v>
      </c>
      <c r="B1711" s="402">
        <v>5448</v>
      </c>
      <c r="C1711" s="191" t="s">
        <v>2715</v>
      </c>
      <c r="D1711" t="e">
        <f t="shared" si="26"/>
        <v>#N/A</v>
      </c>
    </row>
    <row r="1712" spans="1:4" ht="27.6">
      <c r="A1712" s="302" t="s">
        <v>5799</v>
      </c>
      <c r="B1712" s="402">
        <v>5449</v>
      </c>
      <c r="C1712" s="191" t="s">
        <v>2716</v>
      </c>
      <c r="D1712" t="e">
        <f t="shared" si="26"/>
        <v>#N/A</v>
      </c>
    </row>
    <row r="1713" spans="1:4" ht="27.6">
      <c r="A1713" s="302" t="s">
        <v>5799</v>
      </c>
      <c r="B1713" s="402">
        <v>5449</v>
      </c>
      <c r="C1713" s="191" t="s">
        <v>2717</v>
      </c>
      <c r="D1713" t="e">
        <f t="shared" si="26"/>
        <v>#N/A</v>
      </c>
    </row>
    <row r="1714" spans="1:4">
      <c r="A1714" s="302" t="s">
        <v>5800</v>
      </c>
      <c r="B1714" s="402">
        <v>5450</v>
      </c>
      <c r="C1714" s="191" t="s">
        <v>2719</v>
      </c>
      <c r="D1714" t="e">
        <f t="shared" si="26"/>
        <v>#N/A</v>
      </c>
    </row>
    <row r="1715" spans="1:4">
      <c r="A1715" s="302" t="s">
        <v>5801</v>
      </c>
      <c r="B1715" s="402">
        <v>5451</v>
      </c>
      <c r="C1715" s="191" t="s">
        <v>2720</v>
      </c>
      <c r="D1715" t="e">
        <f t="shared" si="26"/>
        <v>#N/A</v>
      </c>
    </row>
    <row r="1716" spans="1:4">
      <c r="A1716" s="302" t="s">
        <v>5802</v>
      </c>
      <c r="B1716" s="402">
        <v>5452</v>
      </c>
      <c r="C1716" s="191" t="s">
        <v>2721</v>
      </c>
      <c r="D1716" t="e">
        <f t="shared" si="26"/>
        <v>#N/A</v>
      </c>
    </row>
    <row r="1717" spans="1:4">
      <c r="A1717" s="302" t="s">
        <v>5803</v>
      </c>
      <c r="B1717" s="402">
        <v>5453</v>
      </c>
      <c r="C1717" s="191" t="s">
        <v>2722</v>
      </c>
      <c r="D1717" t="e">
        <f t="shared" si="26"/>
        <v>#N/A</v>
      </c>
    </row>
    <row r="1718" spans="1:4">
      <c r="A1718" s="302" t="s">
        <v>5804</v>
      </c>
      <c r="B1718" s="402">
        <v>5454</v>
      </c>
      <c r="C1718" s="191" t="s">
        <v>2723</v>
      </c>
      <c r="D1718" t="e">
        <f t="shared" si="26"/>
        <v>#N/A</v>
      </c>
    </row>
    <row r="1719" spans="1:4">
      <c r="A1719" s="302" t="s">
        <v>5804</v>
      </c>
      <c r="B1719" s="402">
        <v>5454</v>
      </c>
      <c r="C1719" s="191" t="s">
        <v>2724</v>
      </c>
      <c r="D1719" t="e">
        <f t="shared" si="26"/>
        <v>#N/A</v>
      </c>
    </row>
    <row r="1720" spans="1:4">
      <c r="A1720" s="302" t="s">
        <v>5807</v>
      </c>
      <c r="B1720" s="402">
        <v>5455</v>
      </c>
      <c r="C1720" s="191" t="s">
        <v>2727</v>
      </c>
      <c r="D1720" t="e">
        <f t="shared" si="26"/>
        <v>#N/A</v>
      </c>
    </row>
    <row r="1721" spans="1:4">
      <c r="A1721" s="302" t="s">
        <v>6822</v>
      </c>
      <c r="B1721" s="402">
        <v>5547</v>
      </c>
      <c r="C1721" s="191" t="s">
        <v>2728</v>
      </c>
      <c r="D1721" t="e">
        <f t="shared" si="26"/>
        <v>#N/A</v>
      </c>
    </row>
    <row r="1722" spans="1:4">
      <c r="A1722" s="302" t="s">
        <v>6822</v>
      </c>
      <c r="B1722" s="402">
        <v>5547</v>
      </c>
      <c r="C1722" s="191" t="s">
        <v>2729</v>
      </c>
      <c r="D1722" t="e">
        <f t="shared" si="26"/>
        <v>#N/A</v>
      </c>
    </row>
    <row r="1723" spans="1:4" ht="27.6">
      <c r="A1723" s="302" t="s">
        <v>5915</v>
      </c>
      <c r="B1723" s="402">
        <v>5456</v>
      </c>
      <c r="C1723" s="191" t="s">
        <v>2730</v>
      </c>
      <c r="D1723" t="e">
        <f t="shared" si="26"/>
        <v>#N/A</v>
      </c>
    </row>
    <row r="1724" spans="1:4" ht="27.6">
      <c r="A1724" s="302" t="s">
        <v>5915</v>
      </c>
      <c r="B1724" s="402">
        <v>5456</v>
      </c>
      <c r="C1724" s="191" t="s">
        <v>2731</v>
      </c>
      <c r="D1724" t="e">
        <f t="shared" si="26"/>
        <v>#N/A</v>
      </c>
    </row>
    <row r="1725" spans="1:4" ht="27.6">
      <c r="A1725" s="302" t="s">
        <v>5916</v>
      </c>
      <c r="B1725" s="402">
        <v>5457</v>
      </c>
      <c r="C1725" s="191" t="s">
        <v>2734</v>
      </c>
      <c r="D1725" t="e">
        <f t="shared" si="26"/>
        <v>#N/A</v>
      </c>
    </row>
    <row r="1726" spans="1:4" ht="27.6">
      <c r="A1726" s="302" t="s">
        <v>5917</v>
      </c>
      <c r="B1726" s="402">
        <v>5458</v>
      </c>
      <c r="C1726" s="191" t="s">
        <v>2735</v>
      </c>
      <c r="D1726" t="e">
        <f t="shared" si="26"/>
        <v>#N/A</v>
      </c>
    </row>
    <row r="1727" spans="1:4" ht="27.6">
      <c r="A1727" s="302" t="s">
        <v>5917</v>
      </c>
      <c r="B1727" s="402">
        <v>5458</v>
      </c>
      <c r="C1727" s="191" t="s">
        <v>4481</v>
      </c>
      <c r="D1727" t="e">
        <f t="shared" si="26"/>
        <v>#N/A</v>
      </c>
    </row>
    <row r="1728" spans="1:4">
      <c r="A1728" s="302" t="s">
        <v>5918</v>
      </c>
      <c r="B1728" s="402">
        <v>5459</v>
      </c>
      <c r="C1728" s="191" t="s">
        <v>2737</v>
      </c>
      <c r="D1728" t="e">
        <f t="shared" si="26"/>
        <v>#N/A</v>
      </c>
    </row>
    <row r="1729" spans="1:4">
      <c r="A1729" s="302" t="s">
        <v>5919</v>
      </c>
      <c r="B1729" s="402">
        <v>5460</v>
      </c>
      <c r="C1729" s="191" t="s">
        <v>2738</v>
      </c>
      <c r="D1729" t="e">
        <f t="shared" si="26"/>
        <v>#N/A</v>
      </c>
    </row>
    <row r="1730" spans="1:4">
      <c r="A1730" s="302" t="s">
        <v>5816</v>
      </c>
      <c r="B1730" s="402">
        <v>5461</v>
      </c>
      <c r="C1730" s="191" t="s">
        <v>2739</v>
      </c>
      <c r="D1730" t="e">
        <f t="shared" si="26"/>
        <v>#N/A</v>
      </c>
    </row>
    <row r="1731" spans="1:4">
      <c r="A1731" s="302" t="s">
        <v>5817</v>
      </c>
      <c r="B1731" s="402">
        <v>5462</v>
      </c>
      <c r="C1731" s="191" t="s">
        <v>2740</v>
      </c>
      <c r="D1731" t="e">
        <f t="shared" ref="D1731:D1794" si="27">VLOOKUP(C1731,$A$2:$B$2552,2,FALSE)</f>
        <v>#N/A</v>
      </c>
    </row>
    <row r="1732" spans="1:4">
      <c r="A1732" s="302" t="s">
        <v>5818</v>
      </c>
      <c r="B1732" s="402">
        <v>5463</v>
      </c>
      <c r="C1732" s="191" t="s">
        <v>2741</v>
      </c>
      <c r="D1732" t="e">
        <f t="shared" si="27"/>
        <v>#N/A</v>
      </c>
    </row>
    <row r="1733" spans="1:4">
      <c r="A1733" s="302" t="s">
        <v>5819</v>
      </c>
      <c r="B1733" s="402">
        <v>5464</v>
      </c>
      <c r="C1733" s="191" t="s">
        <v>2742</v>
      </c>
      <c r="D1733" t="e">
        <f t="shared" si="27"/>
        <v>#N/A</v>
      </c>
    </row>
    <row r="1734" spans="1:4">
      <c r="A1734" s="302" t="s">
        <v>5820</v>
      </c>
      <c r="B1734" s="402">
        <v>5465</v>
      </c>
      <c r="C1734" s="191" t="s">
        <v>2743</v>
      </c>
      <c r="D1734" t="e">
        <f t="shared" si="27"/>
        <v>#N/A</v>
      </c>
    </row>
    <row r="1735" spans="1:4">
      <c r="A1735" s="302" t="s">
        <v>5821</v>
      </c>
      <c r="B1735" s="402">
        <v>5466</v>
      </c>
      <c r="C1735" s="191" t="s">
        <v>2744</v>
      </c>
      <c r="D1735" t="e">
        <f t="shared" si="27"/>
        <v>#N/A</v>
      </c>
    </row>
    <row r="1736" spans="1:4">
      <c r="A1736" s="302" t="s">
        <v>5859</v>
      </c>
      <c r="B1736" s="402">
        <v>5467</v>
      </c>
      <c r="C1736" s="191" t="s">
        <v>2745</v>
      </c>
      <c r="D1736" t="e">
        <f t="shared" si="27"/>
        <v>#N/A</v>
      </c>
    </row>
    <row r="1737" spans="1:4" ht="27.6">
      <c r="A1737" s="302" t="s">
        <v>5822</v>
      </c>
      <c r="B1737" s="402">
        <v>5468</v>
      </c>
      <c r="C1737" s="191" t="s">
        <v>2746</v>
      </c>
      <c r="D1737" t="e">
        <f t="shared" si="27"/>
        <v>#N/A</v>
      </c>
    </row>
    <row r="1738" spans="1:4" ht="27.6">
      <c r="A1738" s="302" t="s">
        <v>5823</v>
      </c>
      <c r="B1738" s="402">
        <v>5469</v>
      </c>
      <c r="C1738" s="191" t="s">
        <v>2747</v>
      </c>
      <c r="D1738" t="e">
        <f t="shared" si="27"/>
        <v>#N/A</v>
      </c>
    </row>
    <row r="1739" spans="1:4" ht="27.6">
      <c r="A1739" s="302" t="s">
        <v>5824</v>
      </c>
      <c r="B1739" s="402">
        <v>5470</v>
      </c>
      <c r="C1739" s="191" t="s">
        <v>2748</v>
      </c>
      <c r="D1739" t="e">
        <f t="shared" si="27"/>
        <v>#N/A</v>
      </c>
    </row>
    <row r="1740" spans="1:4">
      <c r="A1740" s="302" t="s">
        <v>5920</v>
      </c>
      <c r="B1740" s="402">
        <v>5471</v>
      </c>
      <c r="C1740" s="191" t="s">
        <v>2750</v>
      </c>
      <c r="D1740" t="e">
        <f t="shared" si="27"/>
        <v>#N/A</v>
      </c>
    </row>
    <row r="1741" spans="1:4">
      <c r="A1741" s="302" t="s">
        <v>5920</v>
      </c>
      <c r="B1741" s="402">
        <v>5471</v>
      </c>
      <c r="C1741" s="191" t="s">
        <v>2753</v>
      </c>
      <c r="D1741" t="e">
        <f t="shared" si="27"/>
        <v>#N/A</v>
      </c>
    </row>
    <row r="1742" spans="1:4">
      <c r="A1742" s="302" t="s">
        <v>5826</v>
      </c>
      <c r="B1742" s="402">
        <v>5472</v>
      </c>
      <c r="C1742" s="191" t="s">
        <v>2754</v>
      </c>
      <c r="D1742" t="e">
        <f t="shared" si="27"/>
        <v>#N/A</v>
      </c>
    </row>
    <row r="1743" spans="1:4">
      <c r="A1743" s="302" t="s">
        <v>5826</v>
      </c>
      <c r="B1743" s="402">
        <v>5472</v>
      </c>
      <c r="C1743" s="191" t="s">
        <v>2755</v>
      </c>
      <c r="D1743" t="e">
        <f t="shared" si="27"/>
        <v>#N/A</v>
      </c>
    </row>
    <row r="1744" spans="1:4">
      <c r="A1744" s="302" t="s">
        <v>5827</v>
      </c>
      <c r="B1744" s="402">
        <v>5473</v>
      </c>
      <c r="C1744" s="191" t="s">
        <v>2756</v>
      </c>
      <c r="D1744" t="e">
        <f t="shared" si="27"/>
        <v>#N/A</v>
      </c>
    </row>
    <row r="1745" spans="1:4" ht="27.6">
      <c r="A1745" s="302" t="s">
        <v>4199</v>
      </c>
      <c r="B1745" s="402">
        <v>5474</v>
      </c>
      <c r="C1745" s="191" t="s">
        <v>2757</v>
      </c>
      <c r="D1745" t="e">
        <f t="shared" si="27"/>
        <v>#N/A</v>
      </c>
    </row>
    <row r="1746" spans="1:4" ht="27.6">
      <c r="A1746" s="302" t="s">
        <v>4199</v>
      </c>
      <c r="B1746" s="402">
        <v>5474</v>
      </c>
      <c r="C1746" s="191" t="s">
        <v>2758</v>
      </c>
      <c r="D1746" t="e">
        <f t="shared" si="27"/>
        <v>#N/A</v>
      </c>
    </row>
    <row r="1747" spans="1:4">
      <c r="A1747" s="302" t="s">
        <v>5921</v>
      </c>
      <c r="B1747" s="402">
        <v>5475</v>
      </c>
      <c r="C1747" s="191" t="s">
        <v>2759</v>
      </c>
      <c r="D1747" t="e">
        <f t="shared" si="27"/>
        <v>#N/A</v>
      </c>
    </row>
    <row r="1748" spans="1:4">
      <c r="A1748" s="302" t="s">
        <v>6951</v>
      </c>
      <c r="B1748" s="402">
        <v>5476</v>
      </c>
      <c r="C1748" s="191" t="s">
        <v>2761</v>
      </c>
      <c r="D1748" t="e">
        <f t="shared" si="27"/>
        <v>#N/A</v>
      </c>
    </row>
    <row r="1749" spans="1:4">
      <c r="A1749" s="302" t="s">
        <v>5924</v>
      </c>
      <c r="B1749" s="402">
        <v>5477</v>
      </c>
      <c r="C1749" s="191" t="s">
        <v>2762</v>
      </c>
      <c r="D1749" t="e">
        <f t="shared" si="27"/>
        <v>#N/A</v>
      </c>
    </row>
    <row r="1750" spans="1:4">
      <c r="A1750" s="302" t="s">
        <v>5925</v>
      </c>
      <c r="B1750" s="402">
        <v>5478</v>
      </c>
      <c r="C1750" s="191" t="s">
        <v>2763</v>
      </c>
      <c r="D1750" t="e">
        <f t="shared" si="27"/>
        <v>#N/A</v>
      </c>
    </row>
    <row r="1751" spans="1:4">
      <c r="A1751" s="302" t="s">
        <v>5926</v>
      </c>
      <c r="B1751" s="402">
        <v>5479</v>
      </c>
      <c r="C1751" s="191" t="s">
        <v>2764</v>
      </c>
      <c r="D1751" t="e">
        <f t="shared" si="27"/>
        <v>#N/A</v>
      </c>
    </row>
    <row r="1752" spans="1:4">
      <c r="A1752" s="302" t="s">
        <v>5927</v>
      </c>
      <c r="B1752" s="402">
        <v>5480</v>
      </c>
      <c r="C1752" s="191" t="s">
        <v>2765</v>
      </c>
      <c r="D1752" t="e">
        <f t="shared" si="27"/>
        <v>#N/A</v>
      </c>
    </row>
    <row r="1753" spans="1:4">
      <c r="A1753" s="302" t="s">
        <v>5928</v>
      </c>
      <c r="B1753" s="402">
        <v>5481</v>
      </c>
      <c r="C1753" s="191" t="s">
        <v>2766</v>
      </c>
      <c r="D1753" t="e">
        <f t="shared" si="27"/>
        <v>#N/A</v>
      </c>
    </row>
    <row r="1754" spans="1:4">
      <c r="A1754" s="302" t="s">
        <v>5929</v>
      </c>
      <c r="B1754" s="402">
        <v>5482</v>
      </c>
      <c r="C1754" s="191" t="s">
        <v>2767</v>
      </c>
      <c r="D1754" t="e">
        <f t="shared" si="27"/>
        <v>#N/A</v>
      </c>
    </row>
    <row r="1755" spans="1:4">
      <c r="A1755" s="302" t="s">
        <v>6952</v>
      </c>
      <c r="B1755" s="402">
        <v>5483</v>
      </c>
      <c r="C1755" s="191" t="s">
        <v>2768</v>
      </c>
      <c r="D1755" t="e">
        <f t="shared" si="27"/>
        <v>#N/A</v>
      </c>
    </row>
    <row r="1756" spans="1:4" ht="27.6">
      <c r="A1756" s="302" t="s">
        <v>5931</v>
      </c>
      <c r="B1756" s="402">
        <v>5484</v>
      </c>
      <c r="C1756" s="191" t="s">
        <v>2769</v>
      </c>
      <c r="D1756" t="e">
        <f t="shared" si="27"/>
        <v>#N/A</v>
      </c>
    </row>
    <row r="1757" spans="1:4">
      <c r="A1757" s="302" t="s">
        <v>5932</v>
      </c>
      <c r="B1757" s="402">
        <v>5485</v>
      </c>
      <c r="C1757" s="191" t="s">
        <v>2770</v>
      </c>
      <c r="D1757" t="e">
        <f t="shared" si="27"/>
        <v>#N/A</v>
      </c>
    </row>
    <row r="1758" spans="1:4">
      <c r="A1758" s="302" t="s">
        <v>4360</v>
      </c>
      <c r="B1758" s="402">
        <v>5486</v>
      </c>
      <c r="C1758" s="191" t="s">
        <v>2771</v>
      </c>
      <c r="D1758" t="e">
        <f t="shared" si="27"/>
        <v>#N/A</v>
      </c>
    </row>
    <row r="1759" spans="1:4">
      <c r="A1759" s="302" t="s">
        <v>4360</v>
      </c>
      <c r="B1759" s="402">
        <v>5486</v>
      </c>
      <c r="C1759" s="191" t="s">
        <v>2772</v>
      </c>
      <c r="D1759" t="e">
        <f t="shared" si="27"/>
        <v>#N/A</v>
      </c>
    </row>
    <row r="1760" spans="1:4" ht="27.6">
      <c r="A1760" s="302" t="s">
        <v>4362</v>
      </c>
      <c r="B1760" s="402">
        <v>5487</v>
      </c>
      <c r="C1760" s="191" t="s">
        <v>2773</v>
      </c>
      <c r="D1760" t="e">
        <f t="shared" si="27"/>
        <v>#N/A</v>
      </c>
    </row>
    <row r="1761" spans="1:4" ht="27.6">
      <c r="A1761" s="302" t="s">
        <v>4362</v>
      </c>
      <c r="B1761" s="402">
        <v>5487</v>
      </c>
      <c r="C1761" s="191" t="s">
        <v>2774</v>
      </c>
      <c r="D1761" t="e">
        <f t="shared" si="27"/>
        <v>#N/A</v>
      </c>
    </row>
    <row r="1762" spans="1:4" ht="27.6">
      <c r="A1762" s="302" t="s">
        <v>5934</v>
      </c>
      <c r="B1762" s="402">
        <v>5488</v>
      </c>
      <c r="C1762" s="191" t="s">
        <v>2775</v>
      </c>
      <c r="D1762" t="e">
        <f t="shared" si="27"/>
        <v>#N/A</v>
      </c>
    </row>
    <row r="1763" spans="1:4" ht="27.6">
      <c r="A1763" s="302" t="s">
        <v>5935</v>
      </c>
      <c r="B1763" s="402">
        <v>5489</v>
      </c>
      <c r="C1763" s="191" t="s">
        <v>2776</v>
      </c>
      <c r="D1763" t="e">
        <f t="shared" si="27"/>
        <v>#N/A</v>
      </c>
    </row>
    <row r="1764" spans="1:4" ht="27.6">
      <c r="A1764" s="302" t="s">
        <v>5933</v>
      </c>
      <c r="B1764" s="402">
        <v>5490</v>
      </c>
      <c r="C1764" s="191" t="s">
        <v>2777</v>
      </c>
      <c r="D1764" t="e">
        <f t="shared" si="27"/>
        <v>#N/A</v>
      </c>
    </row>
    <row r="1765" spans="1:4">
      <c r="A1765" s="302" t="s">
        <v>4363</v>
      </c>
      <c r="B1765" s="402">
        <v>5491</v>
      </c>
      <c r="C1765" s="191" t="s">
        <v>2778</v>
      </c>
      <c r="D1765" t="e">
        <f t="shared" si="27"/>
        <v>#N/A</v>
      </c>
    </row>
    <row r="1766" spans="1:4">
      <c r="A1766" s="302" t="s">
        <v>4363</v>
      </c>
      <c r="B1766" s="402">
        <v>5491</v>
      </c>
      <c r="C1766" s="191" t="s">
        <v>2779</v>
      </c>
      <c r="D1766" t="e">
        <f t="shared" si="27"/>
        <v>#N/A</v>
      </c>
    </row>
    <row r="1767" spans="1:4">
      <c r="A1767" s="302" t="s">
        <v>4364</v>
      </c>
      <c r="B1767" s="402">
        <v>5492</v>
      </c>
      <c r="C1767" s="191" t="s">
        <v>2780</v>
      </c>
      <c r="D1767" t="e">
        <f t="shared" si="27"/>
        <v>#N/A</v>
      </c>
    </row>
    <row r="1768" spans="1:4">
      <c r="A1768" s="302" t="s">
        <v>4364</v>
      </c>
      <c r="B1768" s="402">
        <v>5492</v>
      </c>
      <c r="C1768" s="191" t="s">
        <v>2781</v>
      </c>
      <c r="D1768" t="e">
        <f t="shared" si="27"/>
        <v>#N/A</v>
      </c>
    </row>
    <row r="1769" spans="1:4">
      <c r="A1769" s="302" t="s">
        <v>4365</v>
      </c>
      <c r="B1769" s="402">
        <v>5493</v>
      </c>
      <c r="C1769" s="191" t="s">
        <v>2782</v>
      </c>
      <c r="D1769" t="e">
        <f t="shared" si="27"/>
        <v>#N/A</v>
      </c>
    </row>
    <row r="1770" spans="1:4">
      <c r="A1770" s="302" t="s">
        <v>4365</v>
      </c>
      <c r="B1770" s="402">
        <v>5493</v>
      </c>
      <c r="C1770" s="191" t="s">
        <v>2783</v>
      </c>
      <c r="D1770" t="e">
        <f t="shared" si="27"/>
        <v>#N/A</v>
      </c>
    </row>
    <row r="1771" spans="1:4" ht="27.6">
      <c r="A1771" s="302" t="s">
        <v>4366</v>
      </c>
      <c r="B1771" s="402">
        <v>5494</v>
      </c>
      <c r="C1771" s="191" t="s">
        <v>2784</v>
      </c>
      <c r="D1771" t="e">
        <f t="shared" si="27"/>
        <v>#N/A</v>
      </c>
    </row>
    <row r="1772" spans="1:4" ht="27.6">
      <c r="A1772" s="302" t="s">
        <v>4366</v>
      </c>
      <c r="B1772" s="402">
        <v>5494</v>
      </c>
      <c r="C1772" s="191" t="s">
        <v>2785</v>
      </c>
      <c r="D1772" t="e">
        <f t="shared" si="27"/>
        <v>#N/A</v>
      </c>
    </row>
    <row r="1773" spans="1:4">
      <c r="A1773" s="302" t="s">
        <v>3218</v>
      </c>
      <c r="B1773" s="402">
        <v>5495</v>
      </c>
      <c r="C1773" s="191" t="s">
        <v>2786</v>
      </c>
      <c r="D1773" t="e">
        <f t="shared" si="27"/>
        <v>#N/A</v>
      </c>
    </row>
    <row r="1774" spans="1:4">
      <c r="A1774" s="302" t="s">
        <v>3891</v>
      </c>
      <c r="B1774" s="402">
        <v>5496</v>
      </c>
      <c r="C1774" s="191" t="s">
        <v>2787</v>
      </c>
      <c r="D1774" t="e">
        <f t="shared" si="27"/>
        <v>#N/A</v>
      </c>
    </row>
    <row r="1775" spans="1:4">
      <c r="A1775" s="302" t="s">
        <v>4015</v>
      </c>
      <c r="B1775" s="402">
        <v>5340</v>
      </c>
      <c r="C1775" s="191" t="s">
        <v>2788</v>
      </c>
      <c r="D1775" t="e">
        <f t="shared" si="27"/>
        <v>#N/A</v>
      </c>
    </row>
    <row r="1776" spans="1:4">
      <c r="A1776" s="302" t="s">
        <v>4015</v>
      </c>
      <c r="B1776" s="402">
        <v>5340</v>
      </c>
      <c r="C1776" s="191" t="s">
        <v>2789</v>
      </c>
      <c r="D1776" t="e">
        <f t="shared" si="27"/>
        <v>#N/A</v>
      </c>
    </row>
    <row r="1777" spans="1:4" ht="27.6">
      <c r="A1777" s="302" t="s">
        <v>5936</v>
      </c>
      <c r="B1777" s="402">
        <v>5342</v>
      </c>
      <c r="C1777" s="191" t="s">
        <v>2790</v>
      </c>
      <c r="D1777" t="e">
        <f t="shared" si="27"/>
        <v>#N/A</v>
      </c>
    </row>
    <row r="1778" spans="1:4" ht="27.6">
      <c r="A1778" s="302" t="s">
        <v>5939</v>
      </c>
      <c r="B1778" s="402">
        <v>5343</v>
      </c>
      <c r="C1778" s="191" t="s">
        <v>2791</v>
      </c>
      <c r="D1778" t="e">
        <f t="shared" si="27"/>
        <v>#N/A</v>
      </c>
    </row>
    <row r="1779" spans="1:4" ht="27.6">
      <c r="A1779" s="302" t="s">
        <v>5940</v>
      </c>
      <c r="B1779" s="402">
        <v>5345</v>
      </c>
      <c r="C1779" s="191" t="s">
        <v>2792</v>
      </c>
      <c r="D1779" t="e">
        <f t="shared" si="27"/>
        <v>#N/A</v>
      </c>
    </row>
    <row r="1780" spans="1:4" ht="27.6">
      <c r="A1780" s="302" t="s">
        <v>5941</v>
      </c>
      <c r="B1780" s="402">
        <v>5346</v>
      </c>
      <c r="C1780" s="191" t="s">
        <v>2793</v>
      </c>
      <c r="D1780" t="e">
        <f t="shared" si="27"/>
        <v>#N/A</v>
      </c>
    </row>
    <row r="1781" spans="1:4" ht="27.6">
      <c r="A1781" s="302" t="s">
        <v>5942</v>
      </c>
      <c r="B1781" s="402">
        <v>5347</v>
      </c>
      <c r="C1781" s="191" t="s">
        <v>2794</v>
      </c>
      <c r="D1781" t="e">
        <f t="shared" si="27"/>
        <v>#N/A</v>
      </c>
    </row>
    <row r="1782" spans="1:4">
      <c r="A1782" s="302" t="s">
        <v>5943</v>
      </c>
      <c r="B1782" s="402">
        <v>5348</v>
      </c>
      <c r="C1782" s="191" t="s">
        <v>2796</v>
      </c>
      <c r="D1782" t="e">
        <f t="shared" si="27"/>
        <v>#N/A</v>
      </c>
    </row>
    <row r="1783" spans="1:4">
      <c r="A1783" s="302" t="s">
        <v>4303</v>
      </c>
      <c r="B1783" s="402">
        <v>5349</v>
      </c>
      <c r="C1783" s="191" t="s">
        <v>4483</v>
      </c>
      <c r="D1783" t="e">
        <f t="shared" si="27"/>
        <v>#N/A</v>
      </c>
    </row>
    <row r="1784" spans="1:4">
      <c r="A1784" s="302" t="s">
        <v>5944</v>
      </c>
      <c r="B1784" s="402">
        <v>5351</v>
      </c>
      <c r="C1784" s="191" t="s">
        <v>4484</v>
      </c>
      <c r="D1784" t="e">
        <f t="shared" si="27"/>
        <v>#N/A</v>
      </c>
    </row>
    <row r="1785" spans="1:4">
      <c r="A1785" s="302" t="s">
        <v>5945</v>
      </c>
      <c r="B1785" s="402">
        <v>5352</v>
      </c>
      <c r="C1785" s="191" t="s">
        <v>4485</v>
      </c>
      <c r="D1785" t="e">
        <f t="shared" si="27"/>
        <v>#N/A</v>
      </c>
    </row>
    <row r="1786" spans="1:4">
      <c r="A1786" s="302" t="s">
        <v>5946</v>
      </c>
      <c r="B1786" s="402">
        <v>5353</v>
      </c>
      <c r="C1786" s="191" t="s">
        <v>4486</v>
      </c>
      <c r="D1786" t="e">
        <f t="shared" si="27"/>
        <v>#N/A</v>
      </c>
    </row>
    <row r="1787" spans="1:4">
      <c r="A1787" s="302" t="s">
        <v>5947</v>
      </c>
      <c r="B1787" s="402">
        <v>5354</v>
      </c>
      <c r="C1787" s="191" t="s">
        <v>4487</v>
      </c>
      <c r="D1787" t="e">
        <f t="shared" si="27"/>
        <v>#N/A</v>
      </c>
    </row>
    <row r="1788" spans="1:4">
      <c r="A1788" s="302" t="s">
        <v>5948</v>
      </c>
      <c r="B1788" s="402">
        <v>5355</v>
      </c>
      <c r="C1788" s="191" t="s">
        <v>4488</v>
      </c>
      <c r="D1788" t="e">
        <f t="shared" si="27"/>
        <v>#N/A</v>
      </c>
    </row>
    <row r="1789" spans="1:4">
      <c r="A1789" s="302" t="s">
        <v>5949</v>
      </c>
      <c r="B1789" s="402">
        <v>5356</v>
      </c>
      <c r="C1789" s="191" t="s">
        <v>2803</v>
      </c>
      <c r="D1789" t="e">
        <f t="shared" si="27"/>
        <v>#N/A</v>
      </c>
    </row>
    <row r="1790" spans="1:4">
      <c r="A1790" s="302" t="s">
        <v>4311</v>
      </c>
      <c r="B1790" s="402">
        <v>5361</v>
      </c>
      <c r="C1790" s="191" t="s">
        <v>2804</v>
      </c>
      <c r="D1790" t="e">
        <f t="shared" si="27"/>
        <v>#N/A</v>
      </c>
    </row>
    <row r="1791" spans="1:4">
      <c r="A1791" s="302" t="s">
        <v>4311</v>
      </c>
      <c r="B1791" s="402">
        <v>5361</v>
      </c>
      <c r="C1791" s="191" t="s">
        <v>2805</v>
      </c>
      <c r="D1791" t="e">
        <f t="shared" si="27"/>
        <v>#N/A</v>
      </c>
    </row>
    <row r="1792" spans="1:4">
      <c r="A1792" s="302" t="s">
        <v>3850</v>
      </c>
      <c r="B1792" s="402">
        <v>5362</v>
      </c>
      <c r="C1792" s="191" t="s">
        <v>2806</v>
      </c>
      <c r="D1792" t="e">
        <f t="shared" si="27"/>
        <v>#N/A</v>
      </c>
    </row>
    <row r="1793" spans="1:4">
      <c r="A1793" s="302" t="s">
        <v>3851</v>
      </c>
      <c r="B1793" s="402">
        <v>5363</v>
      </c>
      <c r="C1793" s="191" t="s">
        <v>2807</v>
      </c>
      <c r="D1793" t="e">
        <f t="shared" si="27"/>
        <v>#N/A</v>
      </c>
    </row>
    <row r="1794" spans="1:4">
      <c r="A1794" s="302" t="s">
        <v>3852</v>
      </c>
      <c r="B1794" s="402">
        <v>5364</v>
      </c>
      <c r="C1794" s="191" t="s">
        <v>2808</v>
      </c>
      <c r="D1794" t="e">
        <f t="shared" si="27"/>
        <v>#N/A</v>
      </c>
    </row>
    <row r="1795" spans="1:4">
      <c r="A1795" s="302" t="s">
        <v>5954</v>
      </c>
      <c r="B1795" s="402">
        <v>5262</v>
      </c>
      <c r="C1795" s="191" t="s">
        <v>2809</v>
      </c>
      <c r="D1795" t="e">
        <f t="shared" ref="D1795:D1858" si="28">VLOOKUP(C1795,$A$2:$B$2552,2,FALSE)</f>
        <v>#N/A</v>
      </c>
    </row>
    <row r="1796" spans="1:4">
      <c r="A1796" s="302" t="s">
        <v>5954</v>
      </c>
      <c r="B1796" s="402">
        <v>5262</v>
      </c>
      <c r="C1796" s="191" t="s">
        <v>2810</v>
      </c>
      <c r="D1796" t="e">
        <f t="shared" si="28"/>
        <v>#N/A</v>
      </c>
    </row>
    <row r="1797" spans="1:4">
      <c r="A1797" s="302" t="s">
        <v>5955</v>
      </c>
      <c r="B1797" s="402">
        <v>5263</v>
      </c>
      <c r="C1797" s="191" t="s">
        <v>2811</v>
      </c>
      <c r="D1797" t="e">
        <f t="shared" si="28"/>
        <v>#N/A</v>
      </c>
    </row>
    <row r="1798" spans="1:4">
      <c r="A1798" s="302" t="s">
        <v>5955</v>
      </c>
      <c r="B1798" s="402">
        <v>5263</v>
      </c>
      <c r="C1798" s="191" t="s">
        <v>2812</v>
      </c>
      <c r="D1798" t="e">
        <f t="shared" si="28"/>
        <v>#N/A</v>
      </c>
    </row>
    <row r="1799" spans="1:4" ht="27.6">
      <c r="A1799" s="302" t="s">
        <v>5956</v>
      </c>
      <c r="B1799" s="402">
        <v>5282</v>
      </c>
      <c r="C1799" s="191" t="s">
        <v>2813</v>
      </c>
      <c r="D1799" t="e">
        <f t="shared" si="28"/>
        <v>#N/A</v>
      </c>
    </row>
    <row r="1800" spans="1:4" ht="27.6">
      <c r="A1800" s="302" t="s">
        <v>5956</v>
      </c>
      <c r="B1800" s="402">
        <v>5282</v>
      </c>
      <c r="C1800" s="191" t="s">
        <v>2814</v>
      </c>
      <c r="D1800" t="e">
        <f t="shared" si="28"/>
        <v>#N/A</v>
      </c>
    </row>
    <row r="1801" spans="1:4" ht="27.6">
      <c r="A1801" s="302" t="s">
        <v>5957</v>
      </c>
      <c r="B1801" s="402">
        <v>5283</v>
      </c>
      <c r="C1801" s="191" t="s">
        <v>2815</v>
      </c>
      <c r="D1801" t="e">
        <f t="shared" si="28"/>
        <v>#N/A</v>
      </c>
    </row>
    <row r="1802" spans="1:4" ht="27.6">
      <c r="A1802" s="302" t="s">
        <v>5959</v>
      </c>
      <c r="B1802" s="402">
        <v>5284</v>
      </c>
      <c r="C1802" s="191" t="s">
        <v>2816</v>
      </c>
      <c r="D1802" t="e">
        <f t="shared" si="28"/>
        <v>#N/A</v>
      </c>
    </row>
    <row r="1803" spans="1:4" ht="27.6">
      <c r="A1803" s="302" t="s">
        <v>5959</v>
      </c>
      <c r="B1803" s="402">
        <v>5284</v>
      </c>
      <c r="C1803" s="191" t="s">
        <v>2817</v>
      </c>
      <c r="D1803" t="e">
        <f t="shared" si="28"/>
        <v>#N/A</v>
      </c>
    </row>
    <row r="1804" spans="1:4">
      <c r="A1804" s="302" t="s">
        <v>5960</v>
      </c>
      <c r="B1804" s="402">
        <v>5287</v>
      </c>
      <c r="C1804" s="191" t="s">
        <v>2818</v>
      </c>
      <c r="D1804" t="e">
        <f t="shared" si="28"/>
        <v>#N/A</v>
      </c>
    </row>
    <row r="1805" spans="1:4">
      <c r="A1805" s="302" t="s">
        <v>5960</v>
      </c>
      <c r="B1805" s="402">
        <v>5287</v>
      </c>
      <c r="C1805" s="191" t="s">
        <v>2819</v>
      </c>
      <c r="D1805" t="e">
        <f t="shared" si="28"/>
        <v>#N/A</v>
      </c>
    </row>
    <row r="1806" spans="1:4" ht="27.6">
      <c r="A1806" s="302" t="s">
        <v>5961</v>
      </c>
      <c r="B1806" s="402">
        <v>5289</v>
      </c>
      <c r="C1806" s="191" t="s">
        <v>2820</v>
      </c>
      <c r="D1806" t="e">
        <f t="shared" si="28"/>
        <v>#N/A</v>
      </c>
    </row>
    <row r="1807" spans="1:4" ht="27.6">
      <c r="A1807" s="302" t="s">
        <v>5961</v>
      </c>
      <c r="B1807" s="402">
        <v>5289</v>
      </c>
      <c r="C1807" s="191" t="s">
        <v>2821</v>
      </c>
      <c r="D1807" t="e">
        <f t="shared" si="28"/>
        <v>#N/A</v>
      </c>
    </row>
    <row r="1808" spans="1:4" ht="27.6">
      <c r="A1808" s="302" t="s">
        <v>5962</v>
      </c>
      <c r="B1808" s="402">
        <v>5291</v>
      </c>
      <c r="C1808" s="191" t="s">
        <v>2822</v>
      </c>
      <c r="D1808" t="e">
        <f t="shared" si="28"/>
        <v>#N/A</v>
      </c>
    </row>
    <row r="1809" spans="1:4" ht="27.6">
      <c r="A1809" s="302" t="s">
        <v>5962</v>
      </c>
      <c r="B1809" s="402">
        <v>5291</v>
      </c>
      <c r="C1809" s="191" t="s">
        <v>2823</v>
      </c>
      <c r="D1809" t="e">
        <f t="shared" si="28"/>
        <v>#N/A</v>
      </c>
    </row>
    <row r="1810" spans="1:4" ht="27.6">
      <c r="A1810" s="302" t="s">
        <v>5963</v>
      </c>
      <c r="B1810" s="402">
        <v>5292</v>
      </c>
      <c r="C1810" s="191" t="s">
        <v>2824</v>
      </c>
      <c r="D1810" t="e">
        <f t="shared" si="28"/>
        <v>#N/A</v>
      </c>
    </row>
    <row r="1811" spans="1:4">
      <c r="A1811" s="302" t="s">
        <v>5964</v>
      </c>
      <c r="B1811" s="402">
        <v>5294</v>
      </c>
      <c r="C1811" s="191" t="s">
        <v>2825</v>
      </c>
      <c r="D1811" t="e">
        <f t="shared" si="28"/>
        <v>#N/A</v>
      </c>
    </row>
    <row r="1812" spans="1:4">
      <c r="A1812" s="302" t="s">
        <v>5964</v>
      </c>
      <c r="B1812" s="402">
        <v>5294</v>
      </c>
      <c r="C1812" s="191" t="s">
        <v>2826</v>
      </c>
      <c r="D1812" t="e">
        <f t="shared" si="28"/>
        <v>#N/A</v>
      </c>
    </row>
    <row r="1813" spans="1:4">
      <c r="A1813" s="302" t="s">
        <v>5965</v>
      </c>
      <c r="B1813" s="402">
        <v>5295</v>
      </c>
      <c r="C1813" s="191" t="s">
        <v>2827</v>
      </c>
      <c r="D1813" t="e">
        <f t="shared" si="28"/>
        <v>#N/A</v>
      </c>
    </row>
    <row r="1814" spans="1:4">
      <c r="A1814" s="302" t="s">
        <v>5965</v>
      </c>
      <c r="B1814" s="402">
        <v>5295</v>
      </c>
      <c r="C1814" s="191" t="s">
        <v>2828</v>
      </c>
      <c r="D1814" t="e">
        <f t="shared" si="28"/>
        <v>#N/A</v>
      </c>
    </row>
    <row r="1815" spans="1:4" ht="27.6">
      <c r="A1815" s="302" t="s">
        <v>5966</v>
      </c>
      <c r="B1815" s="402">
        <v>5297</v>
      </c>
      <c r="C1815" s="191" t="s">
        <v>2829</v>
      </c>
      <c r="D1815" t="e">
        <f t="shared" si="28"/>
        <v>#N/A</v>
      </c>
    </row>
    <row r="1816" spans="1:4" ht="27.6">
      <c r="A1816" s="302" t="s">
        <v>5966</v>
      </c>
      <c r="B1816" s="402">
        <v>5297</v>
      </c>
      <c r="C1816" s="191" t="s">
        <v>2830</v>
      </c>
      <c r="D1816" t="e">
        <f t="shared" si="28"/>
        <v>#N/A</v>
      </c>
    </row>
    <row r="1817" spans="1:4" ht="27.6">
      <c r="A1817" s="302" t="s">
        <v>5967</v>
      </c>
      <c r="B1817" s="402">
        <v>5299</v>
      </c>
      <c r="C1817" s="191" t="s">
        <v>2831</v>
      </c>
      <c r="D1817" t="e">
        <f t="shared" si="28"/>
        <v>#N/A</v>
      </c>
    </row>
    <row r="1818" spans="1:4" ht="27.6">
      <c r="A1818" s="302" t="s">
        <v>5967</v>
      </c>
      <c r="B1818" s="402">
        <v>5299</v>
      </c>
      <c r="C1818" s="191" t="s">
        <v>2832</v>
      </c>
      <c r="D1818" t="e">
        <f t="shared" si="28"/>
        <v>#N/A</v>
      </c>
    </row>
    <row r="1819" spans="1:4" ht="27.6">
      <c r="A1819" s="302" t="s">
        <v>5968</v>
      </c>
      <c r="B1819" s="402">
        <v>5302</v>
      </c>
      <c r="C1819" s="191" t="s">
        <v>2833</v>
      </c>
      <c r="D1819" t="e">
        <f t="shared" si="28"/>
        <v>#N/A</v>
      </c>
    </row>
    <row r="1820" spans="1:4" ht="27.6">
      <c r="A1820" s="302" t="s">
        <v>5969</v>
      </c>
      <c r="B1820" s="402">
        <v>5304</v>
      </c>
      <c r="C1820" s="191" t="s">
        <v>2834</v>
      </c>
      <c r="D1820" t="e">
        <f t="shared" si="28"/>
        <v>#N/A</v>
      </c>
    </row>
    <row r="1821" spans="1:4">
      <c r="A1821" s="302" t="s">
        <v>5970</v>
      </c>
      <c r="B1821" s="402">
        <v>5305</v>
      </c>
      <c r="C1821" s="191" t="s">
        <v>2835</v>
      </c>
      <c r="D1821" t="e">
        <f t="shared" si="28"/>
        <v>#N/A</v>
      </c>
    </row>
    <row r="1822" spans="1:4" ht="27.6">
      <c r="A1822" s="302" t="s">
        <v>5771</v>
      </c>
      <c r="B1822" s="402">
        <v>5327</v>
      </c>
      <c r="C1822" s="191" t="s">
        <v>2836</v>
      </c>
      <c r="D1822" t="e">
        <f t="shared" si="28"/>
        <v>#N/A</v>
      </c>
    </row>
    <row r="1823" spans="1:4" ht="27.6">
      <c r="A1823" s="302" t="s">
        <v>5771</v>
      </c>
      <c r="B1823" s="402">
        <v>5327</v>
      </c>
      <c r="C1823" s="191" t="s">
        <v>2837</v>
      </c>
      <c r="D1823" t="e">
        <f t="shared" si="28"/>
        <v>#N/A</v>
      </c>
    </row>
    <row r="1824" spans="1:4">
      <c r="A1824" s="302" t="s">
        <v>5773</v>
      </c>
      <c r="B1824" s="402">
        <v>5329</v>
      </c>
      <c r="C1824" s="191" t="s">
        <v>2838</v>
      </c>
      <c r="D1824" t="e">
        <f t="shared" si="28"/>
        <v>#N/A</v>
      </c>
    </row>
    <row r="1825" spans="1:4">
      <c r="A1825" s="302" t="s">
        <v>5775</v>
      </c>
      <c r="B1825" s="402">
        <v>5330</v>
      </c>
      <c r="C1825" s="191" t="s">
        <v>2839</v>
      </c>
      <c r="D1825" t="e">
        <f t="shared" si="28"/>
        <v>#N/A</v>
      </c>
    </row>
    <row r="1826" spans="1:4">
      <c r="A1826" s="302" t="s">
        <v>5776</v>
      </c>
      <c r="B1826" s="402">
        <v>5332</v>
      </c>
      <c r="C1826" s="191" t="s">
        <v>2840</v>
      </c>
      <c r="D1826" t="e">
        <f t="shared" si="28"/>
        <v>#VALUE!</v>
      </c>
    </row>
    <row r="1827" spans="1:4">
      <c r="A1827" s="302" t="s">
        <v>5777</v>
      </c>
      <c r="B1827" s="402">
        <v>5333</v>
      </c>
      <c r="C1827" s="191" t="s">
        <v>2841</v>
      </c>
      <c r="D1827" t="e">
        <f t="shared" si="28"/>
        <v>#N/A</v>
      </c>
    </row>
    <row r="1828" spans="1:4">
      <c r="A1828" s="302" t="s">
        <v>5778</v>
      </c>
      <c r="B1828" s="402">
        <v>5335</v>
      </c>
      <c r="C1828" s="191" t="s">
        <v>2842</v>
      </c>
      <c r="D1828" t="e">
        <f t="shared" si="28"/>
        <v>#N/A</v>
      </c>
    </row>
    <row r="1829" spans="1:4" ht="27.6">
      <c r="A1829" s="302" t="s">
        <v>5779</v>
      </c>
      <c r="B1829" s="402">
        <v>5337</v>
      </c>
      <c r="C1829" s="191" t="s">
        <v>2843</v>
      </c>
      <c r="D1829" t="e">
        <f t="shared" si="28"/>
        <v>#N/A</v>
      </c>
    </row>
    <row r="1830" spans="1:4" ht="27.6">
      <c r="A1830" s="302" t="s">
        <v>5780</v>
      </c>
      <c r="B1830" s="402">
        <v>5338</v>
      </c>
      <c r="C1830" s="191" t="s">
        <v>2844</v>
      </c>
      <c r="D1830" t="e">
        <f t="shared" si="28"/>
        <v>#N/A</v>
      </c>
    </row>
    <row r="1831" spans="1:4" ht="27.6">
      <c r="A1831" s="302" t="s">
        <v>5781</v>
      </c>
      <c r="B1831" s="402">
        <v>5339</v>
      </c>
      <c r="C1831" s="191" t="s">
        <v>2845</v>
      </c>
      <c r="D1831" t="e">
        <f t="shared" si="28"/>
        <v>#N/A</v>
      </c>
    </row>
    <row r="1832" spans="1:4" ht="27.6">
      <c r="A1832" s="302" t="s">
        <v>5971</v>
      </c>
      <c r="B1832" s="402">
        <v>5367</v>
      </c>
      <c r="C1832" s="191" t="s">
        <v>2846</v>
      </c>
      <c r="D1832" t="e">
        <f t="shared" si="28"/>
        <v>#N/A</v>
      </c>
    </row>
    <row r="1833" spans="1:4" ht="27.6">
      <c r="A1833" s="302" t="s">
        <v>5971</v>
      </c>
      <c r="B1833" s="402">
        <v>5367</v>
      </c>
      <c r="C1833" s="191" t="s">
        <v>2849</v>
      </c>
      <c r="D1833" t="e">
        <f t="shared" si="28"/>
        <v>#N/A</v>
      </c>
    </row>
    <row r="1834" spans="1:4">
      <c r="A1834" s="302" t="s">
        <v>4807</v>
      </c>
      <c r="B1834" s="402">
        <v>5368</v>
      </c>
      <c r="C1834" s="191" t="s">
        <v>2850</v>
      </c>
      <c r="D1834" t="e">
        <f t="shared" si="28"/>
        <v>#N/A</v>
      </c>
    </row>
    <row r="1835" spans="1:4">
      <c r="A1835" s="302" t="s">
        <v>4808</v>
      </c>
      <c r="B1835" s="402">
        <v>5369</v>
      </c>
      <c r="C1835" s="191" t="s">
        <v>2851</v>
      </c>
      <c r="D1835" t="e">
        <f t="shared" si="28"/>
        <v>#N/A</v>
      </c>
    </row>
    <row r="1836" spans="1:4">
      <c r="A1836" s="302" t="s">
        <v>4809</v>
      </c>
      <c r="B1836" s="402">
        <v>5370</v>
      </c>
      <c r="C1836" s="191" t="s">
        <v>2852</v>
      </c>
      <c r="D1836" t="e">
        <f t="shared" si="28"/>
        <v>#N/A</v>
      </c>
    </row>
    <row r="1837" spans="1:4" ht="27.6">
      <c r="A1837" s="302" t="s">
        <v>5888</v>
      </c>
      <c r="B1837" s="402">
        <v>5371</v>
      </c>
      <c r="C1837" s="191" t="s">
        <v>2853</v>
      </c>
      <c r="D1837" t="e">
        <f t="shared" si="28"/>
        <v>#N/A</v>
      </c>
    </row>
    <row r="1838" spans="1:4">
      <c r="A1838" s="302" t="s">
        <v>5889</v>
      </c>
      <c r="B1838" s="402">
        <v>5372</v>
      </c>
      <c r="C1838" s="191" t="s">
        <v>2854</v>
      </c>
      <c r="D1838" t="e">
        <f t="shared" si="28"/>
        <v>#N/A</v>
      </c>
    </row>
    <row r="1839" spans="1:4" ht="27.6">
      <c r="A1839" s="302" t="s">
        <v>5890</v>
      </c>
      <c r="B1839" s="402">
        <v>5373</v>
      </c>
      <c r="C1839" s="191" t="s">
        <v>4489</v>
      </c>
      <c r="D1839" t="e">
        <f t="shared" si="28"/>
        <v>#N/A</v>
      </c>
    </row>
    <row r="1840" spans="1:4" ht="28.9">
      <c r="A1840" s="302" t="s">
        <v>5891</v>
      </c>
      <c r="B1840" s="402">
        <v>5374</v>
      </c>
      <c r="C1840" s="192" t="s">
        <v>4490</v>
      </c>
      <c r="D1840" t="e">
        <f t="shared" si="28"/>
        <v>#N/A</v>
      </c>
    </row>
    <row r="1841" spans="1:4">
      <c r="A1841" s="302" t="s">
        <v>6949</v>
      </c>
      <c r="B1841" s="402">
        <v>5375</v>
      </c>
      <c r="C1841" s="191" t="s">
        <v>4491</v>
      </c>
      <c r="D1841" t="e">
        <f t="shared" si="28"/>
        <v>#N/A</v>
      </c>
    </row>
    <row r="1842" spans="1:4">
      <c r="A1842" s="302" t="s">
        <v>5893</v>
      </c>
      <c r="B1842" s="402">
        <v>5376</v>
      </c>
      <c r="C1842" s="191" t="s">
        <v>4492</v>
      </c>
      <c r="D1842" t="e">
        <f t="shared" si="28"/>
        <v>#N/A</v>
      </c>
    </row>
    <row r="1843" spans="1:4">
      <c r="A1843" s="302" t="s">
        <v>5797</v>
      </c>
      <c r="B1843" s="402">
        <v>5377</v>
      </c>
      <c r="C1843" s="191" t="s">
        <v>4493</v>
      </c>
      <c r="D1843" t="e">
        <f t="shared" si="28"/>
        <v>#N/A</v>
      </c>
    </row>
    <row r="1844" spans="1:4">
      <c r="A1844" s="302" t="s">
        <v>5797</v>
      </c>
      <c r="B1844" s="402">
        <v>5377</v>
      </c>
      <c r="C1844" s="191" t="s">
        <v>4494</v>
      </c>
      <c r="D1844" t="e">
        <f t="shared" si="28"/>
        <v>#N/A</v>
      </c>
    </row>
    <row r="1845" spans="1:4">
      <c r="A1845" s="302" t="s">
        <v>5798</v>
      </c>
      <c r="B1845" s="402">
        <v>5378</v>
      </c>
      <c r="C1845" s="191" t="s">
        <v>4495</v>
      </c>
      <c r="D1845" t="e">
        <f t="shared" si="28"/>
        <v>#N/A</v>
      </c>
    </row>
    <row r="1846" spans="1:4">
      <c r="A1846" s="302" t="s">
        <v>5798</v>
      </c>
      <c r="B1846" s="402">
        <v>5378</v>
      </c>
      <c r="C1846" s="191" t="s">
        <v>4496</v>
      </c>
      <c r="D1846" t="e">
        <f t="shared" si="28"/>
        <v>#N/A</v>
      </c>
    </row>
    <row r="1847" spans="1:4" ht="27.6">
      <c r="A1847" s="302" t="s">
        <v>5799</v>
      </c>
      <c r="B1847" s="402">
        <v>5379</v>
      </c>
      <c r="C1847" s="191" t="s">
        <v>4498</v>
      </c>
      <c r="D1847" t="e">
        <f t="shared" si="28"/>
        <v>#N/A</v>
      </c>
    </row>
    <row r="1848" spans="1:4" ht="27.6">
      <c r="A1848" s="302" t="s">
        <v>5799</v>
      </c>
      <c r="B1848" s="402">
        <v>5379</v>
      </c>
      <c r="C1848" s="191" t="s">
        <v>4499</v>
      </c>
      <c r="D1848" t="e">
        <f t="shared" si="28"/>
        <v>#N/A</v>
      </c>
    </row>
    <row r="1849" spans="1:4">
      <c r="A1849" s="302" t="s">
        <v>5800</v>
      </c>
      <c r="B1849" s="402">
        <v>5380</v>
      </c>
      <c r="C1849" s="191" t="s">
        <v>4500</v>
      </c>
      <c r="D1849" t="e">
        <f t="shared" si="28"/>
        <v>#N/A</v>
      </c>
    </row>
    <row r="1850" spans="1:4">
      <c r="A1850" s="302" t="s">
        <v>5801</v>
      </c>
      <c r="B1850" s="402">
        <v>5381</v>
      </c>
      <c r="C1850" s="191" t="s">
        <v>4501</v>
      </c>
      <c r="D1850" t="e">
        <f t="shared" si="28"/>
        <v>#N/A</v>
      </c>
    </row>
    <row r="1851" spans="1:4">
      <c r="A1851" s="302" t="s">
        <v>5802</v>
      </c>
      <c r="B1851" s="402">
        <v>5382</v>
      </c>
      <c r="C1851" s="191" t="s">
        <v>4502</v>
      </c>
      <c r="D1851" t="e">
        <f t="shared" si="28"/>
        <v>#N/A</v>
      </c>
    </row>
    <row r="1852" spans="1:4">
      <c r="A1852" s="302" t="s">
        <v>5803</v>
      </c>
      <c r="B1852" s="402">
        <v>5383</v>
      </c>
      <c r="C1852" s="191" t="s">
        <v>4503</v>
      </c>
      <c r="D1852" t="e">
        <f t="shared" si="28"/>
        <v>#N/A</v>
      </c>
    </row>
    <row r="1853" spans="1:4">
      <c r="A1853" s="302" t="s">
        <v>5804</v>
      </c>
      <c r="B1853" s="402">
        <v>5384</v>
      </c>
      <c r="C1853" s="191" t="s">
        <v>4505</v>
      </c>
      <c r="D1853" t="e">
        <f t="shared" si="28"/>
        <v>#N/A</v>
      </c>
    </row>
    <row r="1854" spans="1:4">
      <c r="A1854" s="302" t="s">
        <v>5804</v>
      </c>
      <c r="B1854" s="402">
        <v>5384</v>
      </c>
      <c r="C1854" s="191" t="s">
        <v>4507</v>
      </c>
      <c r="D1854" t="e">
        <f t="shared" si="28"/>
        <v>#N/A</v>
      </c>
    </row>
    <row r="1855" spans="1:4" ht="28.9">
      <c r="A1855" s="302" t="s">
        <v>5807</v>
      </c>
      <c r="B1855" s="402">
        <v>5385</v>
      </c>
      <c r="C1855" s="192" t="s">
        <v>4508</v>
      </c>
      <c r="D1855" t="e">
        <f t="shared" si="28"/>
        <v>#N/A</v>
      </c>
    </row>
    <row r="1856" spans="1:4" ht="27.6">
      <c r="A1856" s="302" t="s">
        <v>5809</v>
      </c>
      <c r="B1856" s="402">
        <v>5386</v>
      </c>
      <c r="C1856" s="191" t="s">
        <v>4510</v>
      </c>
      <c r="D1856" t="e">
        <f t="shared" si="28"/>
        <v>#N/A</v>
      </c>
    </row>
    <row r="1857" spans="1:4" ht="27.6">
      <c r="A1857" s="302" t="s">
        <v>5809</v>
      </c>
      <c r="B1857" s="402">
        <v>5386</v>
      </c>
      <c r="C1857" s="191" t="s">
        <v>4512</v>
      </c>
      <c r="D1857" t="e">
        <f t="shared" si="28"/>
        <v>#N/A</v>
      </c>
    </row>
    <row r="1858" spans="1:4" ht="27.6">
      <c r="A1858" s="302" t="s">
        <v>5811</v>
      </c>
      <c r="B1858" s="402">
        <v>5387</v>
      </c>
      <c r="C1858" s="191" t="s">
        <v>4514</v>
      </c>
      <c r="D1858" t="e">
        <f t="shared" si="28"/>
        <v>#N/A</v>
      </c>
    </row>
    <row r="1859" spans="1:4" ht="41.45">
      <c r="A1859" s="302" t="s">
        <v>5972</v>
      </c>
      <c r="B1859" s="402">
        <v>5388</v>
      </c>
      <c r="C1859" s="191" t="s">
        <v>4515</v>
      </c>
      <c r="D1859" t="e">
        <f t="shared" ref="D1859:D1922" si="29">VLOOKUP(C1859,$A$2:$B$2552,2,FALSE)</f>
        <v>#N/A</v>
      </c>
    </row>
    <row r="1860" spans="1:4" ht="41.45">
      <c r="A1860" s="302" t="s">
        <v>5972</v>
      </c>
      <c r="B1860" s="402">
        <v>5388</v>
      </c>
      <c r="C1860" s="191" t="s">
        <v>4516</v>
      </c>
      <c r="D1860" t="e">
        <f t="shared" si="29"/>
        <v>#N/A</v>
      </c>
    </row>
    <row r="1861" spans="1:4">
      <c r="A1861" s="302" t="s">
        <v>5973</v>
      </c>
      <c r="B1861" s="402">
        <v>5389</v>
      </c>
      <c r="C1861" s="191" t="s">
        <v>4517</v>
      </c>
      <c r="D1861" t="e">
        <f t="shared" si="29"/>
        <v>#N/A</v>
      </c>
    </row>
    <row r="1862" spans="1:4">
      <c r="A1862" s="302" t="s">
        <v>5974</v>
      </c>
      <c r="B1862" s="402">
        <v>5390</v>
      </c>
      <c r="C1862" s="191" t="s">
        <v>4518</v>
      </c>
      <c r="D1862" t="e">
        <f t="shared" si="29"/>
        <v>#N/A</v>
      </c>
    </row>
    <row r="1863" spans="1:4">
      <c r="A1863" s="302" t="s">
        <v>5816</v>
      </c>
      <c r="B1863" s="402">
        <v>5391</v>
      </c>
      <c r="C1863" s="191" t="s">
        <v>4519</v>
      </c>
      <c r="D1863" t="e">
        <f t="shared" si="29"/>
        <v>#N/A</v>
      </c>
    </row>
    <row r="1864" spans="1:4">
      <c r="A1864" s="302" t="s">
        <v>5817</v>
      </c>
      <c r="B1864" s="402">
        <v>5392</v>
      </c>
      <c r="C1864" s="191" t="s">
        <v>4520</v>
      </c>
      <c r="D1864" t="e">
        <f t="shared" si="29"/>
        <v>#N/A</v>
      </c>
    </row>
    <row r="1865" spans="1:4">
      <c r="A1865" s="302" t="s">
        <v>5818</v>
      </c>
      <c r="B1865" s="402">
        <v>5393</v>
      </c>
      <c r="C1865" s="191" t="s">
        <v>4521</v>
      </c>
      <c r="D1865" t="e">
        <f t="shared" si="29"/>
        <v>#N/A</v>
      </c>
    </row>
    <row r="1866" spans="1:4">
      <c r="A1866" s="302" t="s">
        <v>5819</v>
      </c>
      <c r="B1866" s="402">
        <v>5394</v>
      </c>
      <c r="C1866" s="191" t="s">
        <v>4523</v>
      </c>
      <c r="D1866" t="e">
        <f t="shared" si="29"/>
        <v>#N/A</v>
      </c>
    </row>
    <row r="1867" spans="1:4">
      <c r="A1867" s="302" t="s">
        <v>5820</v>
      </c>
      <c r="B1867" s="402">
        <v>5395</v>
      </c>
      <c r="C1867" s="191" t="s">
        <v>4524</v>
      </c>
      <c r="D1867" t="e">
        <f t="shared" si="29"/>
        <v>#N/A</v>
      </c>
    </row>
    <row r="1868" spans="1:4">
      <c r="A1868" s="302" t="s">
        <v>5821</v>
      </c>
      <c r="B1868" s="402">
        <v>5396</v>
      </c>
      <c r="C1868" s="191" t="s">
        <v>4526</v>
      </c>
      <c r="D1868" t="e">
        <f t="shared" si="29"/>
        <v>#N/A</v>
      </c>
    </row>
    <row r="1869" spans="1:4">
      <c r="A1869" s="302" t="s">
        <v>5859</v>
      </c>
      <c r="B1869" s="402">
        <v>5397</v>
      </c>
      <c r="C1869" s="191" t="s">
        <v>4528</v>
      </c>
      <c r="D1869" t="e">
        <f t="shared" si="29"/>
        <v>#N/A</v>
      </c>
    </row>
    <row r="1870" spans="1:4" ht="27.6">
      <c r="A1870" s="302" t="s">
        <v>5975</v>
      </c>
      <c r="B1870" s="402">
        <v>5398</v>
      </c>
      <c r="C1870" s="191" t="s">
        <v>4529</v>
      </c>
      <c r="D1870" t="e">
        <f t="shared" si="29"/>
        <v>#N/A</v>
      </c>
    </row>
    <row r="1871" spans="1:4" ht="27.6">
      <c r="A1871" s="302" t="s">
        <v>5976</v>
      </c>
      <c r="B1871" s="402">
        <v>5399</v>
      </c>
      <c r="C1871" s="191" t="s">
        <v>4531</v>
      </c>
      <c r="D1871" t="e">
        <f t="shared" si="29"/>
        <v>#N/A</v>
      </c>
    </row>
    <row r="1872" spans="1:4" ht="27.6">
      <c r="A1872" s="302" t="s">
        <v>5977</v>
      </c>
      <c r="B1872" s="402">
        <v>5400</v>
      </c>
      <c r="C1872" s="191" t="s">
        <v>4532</v>
      </c>
      <c r="D1872" t="e">
        <f t="shared" si="29"/>
        <v>#N/A</v>
      </c>
    </row>
    <row r="1873" spans="1:4">
      <c r="A1873" s="302" t="s">
        <v>5978</v>
      </c>
      <c r="B1873" s="402">
        <v>5401</v>
      </c>
      <c r="C1873" s="191" t="s">
        <v>4533</v>
      </c>
      <c r="D1873" t="e">
        <f t="shared" si="29"/>
        <v>#N/A</v>
      </c>
    </row>
    <row r="1874" spans="1:4">
      <c r="A1874" s="302" t="s">
        <v>5978</v>
      </c>
      <c r="B1874" s="402">
        <v>5401</v>
      </c>
      <c r="C1874" s="192" t="s">
        <v>4535</v>
      </c>
      <c r="D1874" t="e">
        <f t="shared" si="29"/>
        <v>#N/A</v>
      </c>
    </row>
    <row r="1875" spans="1:4">
      <c r="A1875" s="302" t="s">
        <v>5826</v>
      </c>
      <c r="B1875" s="402">
        <v>5402</v>
      </c>
      <c r="C1875" s="191" t="s">
        <v>4536</v>
      </c>
      <c r="D1875" t="e">
        <f t="shared" si="29"/>
        <v>#N/A</v>
      </c>
    </row>
    <row r="1876" spans="1:4">
      <c r="A1876" s="302" t="s">
        <v>5826</v>
      </c>
      <c r="B1876" s="402">
        <v>5402</v>
      </c>
      <c r="C1876" s="191" t="s">
        <v>4537</v>
      </c>
      <c r="D1876" t="e">
        <f t="shared" si="29"/>
        <v>#N/A</v>
      </c>
    </row>
    <row r="1877" spans="1:4">
      <c r="A1877" s="302" t="s">
        <v>5827</v>
      </c>
      <c r="B1877" s="402">
        <v>5403</v>
      </c>
      <c r="C1877" s="191" t="s">
        <v>4539</v>
      </c>
      <c r="D1877" t="e">
        <f t="shared" si="29"/>
        <v>#N/A</v>
      </c>
    </row>
    <row r="1878" spans="1:4">
      <c r="A1878" s="302" t="s">
        <v>6823</v>
      </c>
      <c r="B1878" s="402">
        <v>5548</v>
      </c>
      <c r="C1878" s="191" t="s">
        <v>4540</v>
      </c>
      <c r="D1878" t="e">
        <f t="shared" si="29"/>
        <v>#N/A</v>
      </c>
    </row>
    <row r="1879" spans="1:4">
      <c r="A1879" s="302" t="s">
        <v>6823</v>
      </c>
      <c r="B1879" s="402">
        <v>5548</v>
      </c>
      <c r="C1879" s="191" t="s">
        <v>4541</v>
      </c>
      <c r="D1879" t="e">
        <f t="shared" si="29"/>
        <v>#N/A</v>
      </c>
    </row>
    <row r="1880" spans="1:4">
      <c r="A1880" s="302" t="s">
        <v>6824</v>
      </c>
      <c r="B1880" s="402">
        <v>5549</v>
      </c>
      <c r="C1880" s="192" t="s">
        <v>4542</v>
      </c>
      <c r="D1880" t="e">
        <f t="shared" si="29"/>
        <v>#N/A</v>
      </c>
    </row>
    <row r="1881" spans="1:4">
      <c r="A1881" s="302" t="s">
        <v>6826</v>
      </c>
      <c r="B1881" s="402">
        <v>5551</v>
      </c>
      <c r="C1881" s="191" t="s">
        <v>4543</v>
      </c>
      <c r="D1881" t="e">
        <f t="shared" si="29"/>
        <v>#N/A</v>
      </c>
    </row>
    <row r="1882" spans="1:4">
      <c r="A1882" s="302" t="s">
        <v>6826</v>
      </c>
      <c r="B1882" s="402">
        <v>5551</v>
      </c>
      <c r="C1882" s="191" t="s">
        <v>4544</v>
      </c>
      <c r="D1882" t="e">
        <f t="shared" si="29"/>
        <v>#N/A</v>
      </c>
    </row>
    <row r="1883" spans="1:4">
      <c r="A1883" s="302" t="s">
        <v>6825</v>
      </c>
      <c r="B1883" s="402">
        <v>5550</v>
      </c>
      <c r="C1883" s="191" t="s">
        <v>4545</v>
      </c>
      <c r="D1883" t="e">
        <f t="shared" si="29"/>
        <v>#N/A</v>
      </c>
    </row>
    <row r="1884" spans="1:4">
      <c r="A1884" s="302" t="s">
        <v>6825</v>
      </c>
      <c r="B1884" s="402">
        <v>5550</v>
      </c>
      <c r="C1884" s="191" t="s">
        <v>4546</v>
      </c>
      <c r="D1884" t="e">
        <f t="shared" si="29"/>
        <v>#N/A</v>
      </c>
    </row>
    <row r="1885" spans="1:4" ht="27.6">
      <c r="A1885" s="302" t="s">
        <v>2385</v>
      </c>
      <c r="B1885" s="402">
        <v>2142</v>
      </c>
      <c r="C1885" s="192" t="s">
        <v>4548</v>
      </c>
      <c r="D1885" t="e">
        <f t="shared" si="29"/>
        <v>#N/A</v>
      </c>
    </row>
    <row r="1886" spans="1:4" ht="27.6">
      <c r="A1886" s="302" t="s">
        <v>2385</v>
      </c>
      <c r="B1886" s="402">
        <v>2142</v>
      </c>
      <c r="C1886" s="191" t="s">
        <v>4549</v>
      </c>
      <c r="D1886" t="e">
        <f t="shared" si="29"/>
        <v>#N/A</v>
      </c>
    </row>
    <row r="1887" spans="1:4">
      <c r="A1887" s="302" t="s">
        <v>6818</v>
      </c>
      <c r="B1887" s="402">
        <v>5540</v>
      </c>
      <c r="C1887" s="191" t="s">
        <v>4550</v>
      </c>
      <c r="D1887" t="e">
        <f t="shared" si="29"/>
        <v>#N/A</v>
      </c>
    </row>
    <row r="1888" spans="1:4">
      <c r="A1888" s="302" t="s">
        <v>6818</v>
      </c>
      <c r="B1888" s="402">
        <v>5540</v>
      </c>
      <c r="C1888" s="191" t="s">
        <v>4551</v>
      </c>
      <c r="D1888" t="e">
        <f t="shared" si="29"/>
        <v>#N/A</v>
      </c>
    </row>
    <row r="1889" spans="1:4">
      <c r="A1889" s="302" t="s">
        <v>3923</v>
      </c>
      <c r="B1889" s="402">
        <v>4639</v>
      </c>
      <c r="C1889" s="191" t="s">
        <v>4553</v>
      </c>
      <c r="D1889" t="e">
        <f t="shared" si="29"/>
        <v>#N/A</v>
      </c>
    </row>
    <row r="1890" spans="1:4">
      <c r="A1890" s="302" t="s">
        <v>3923</v>
      </c>
      <c r="B1890" s="402">
        <v>4639</v>
      </c>
      <c r="C1890" s="191" t="s">
        <v>4554</v>
      </c>
      <c r="D1890" t="e">
        <f t="shared" si="29"/>
        <v>#N/A</v>
      </c>
    </row>
    <row r="1891" spans="1:4">
      <c r="A1891" s="302" t="s">
        <v>3925</v>
      </c>
      <c r="B1891" s="402">
        <v>4640</v>
      </c>
      <c r="C1891" s="191" t="s">
        <v>4556</v>
      </c>
      <c r="D1891" t="e">
        <f t="shared" si="29"/>
        <v>#N/A</v>
      </c>
    </row>
    <row r="1892" spans="1:4">
      <c r="A1892" s="302" t="s">
        <v>3925</v>
      </c>
      <c r="B1892" s="402">
        <v>4640</v>
      </c>
      <c r="C1892" s="191" t="s">
        <v>4558</v>
      </c>
      <c r="D1892" t="e">
        <f t="shared" si="29"/>
        <v>#N/A</v>
      </c>
    </row>
    <row r="1893" spans="1:4">
      <c r="A1893" s="302" t="s">
        <v>3926</v>
      </c>
      <c r="B1893" s="402">
        <v>4641</v>
      </c>
      <c r="C1893" s="191" t="s">
        <v>4560</v>
      </c>
      <c r="D1893" t="e">
        <f t="shared" si="29"/>
        <v>#N/A</v>
      </c>
    </row>
    <row r="1894" spans="1:4">
      <c r="A1894" s="302" t="s">
        <v>3926</v>
      </c>
      <c r="B1894" s="402">
        <v>4641</v>
      </c>
      <c r="C1894" s="191" t="s">
        <v>4561</v>
      </c>
      <c r="D1894" t="e">
        <f t="shared" si="29"/>
        <v>#N/A</v>
      </c>
    </row>
    <row r="1895" spans="1:4">
      <c r="A1895" s="302" t="s">
        <v>5989</v>
      </c>
      <c r="B1895" s="402">
        <v>4642</v>
      </c>
      <c r="C1895" s="191" t="s">
        <v>4563</v>
      </c>
      <c r="D1895" t="e">
        <f t="shared" si="29"/>
        <v>#N/A</v>
      </c>
    </row>
    <row r="1896" spans="1:4">
      <c r="A1896" s="302" t="s">
        <v>5990</v>
      </c>
      <c r="B1896" s="402">
        <v>4643</v>
      </c>
      <c r="C1896" s="191" t="s">
        <v>4565</v>
      </c>
      <c r="D1896" t="e">
        <f t="shared" si="29"/>
        <v>#N/A</v>
      </c>
    </row>
    <row r="1897" spans="1:4" ht="27.6">
      <c r="A1897" s="302" t="s">
        <v>5991</v>
      </c>
      <c r="B1897" s="402">
        <v>4644</v>
      </c>
      <c r="C1897" s="191" t="s">
        <v>4566</v>
      </c>
      <c r="D1897" t="e">
        <f t="shared" si="29"/>
        <v>#N/A</v>
      </c>
    </row>
    <row r="1898" spans="1:4">
      <c r="A1898" s="302" t="s">
        <v>5992</v>
      </c>
      <c r="B1898" s="402">
        <v>4645</v>
      </c>
      <c r="C1898" s="191" t="s">
        <v>4567</v>
      </c>
      <c r="D1898" t="e">
        <f t="shared" si="29"/>
        <v>#N/A</v>
      </c>
    </row>
    <row r="1899" spans="1:4" ht="27.6">
      <c r="A1899" s="302" t="s">
        <v>5993</v>
      </c>
      <c r="B1899" s="402">
        <v>4646</v>
      </c>
      <c r="C1899" s="191" t="s">
        <v>4568</v>
      </c>
      <c r="D1899">
        <f t="shared" si="29"/>
        <v>4877</v>
      </c>
    </row>
    <row r="1900" spans="1:4">
      <c r="A1900" s="302" t="s">
        <v>5994</v>
      </c>
      <c r="B1900" s="402">
        <v>4647</v>
      </c>
      <c r="C1900" s="191" t="s">
        <v>4569</v>
      </c>
      <c r="D1900">
        <f t="shared" si="29"/>
        <v>4878</v>
      </c>
    </row>
    <row r="1901" spans="1:4">
      <c r="A1901" s="302" t="s">
        <v>5995</v>
      </c>
      <c r="B1901" s="402">
        <v>4648</v>
      </c>
      <c r="C1901" s="191" t="s">
        <v>4570</v>
      </c>
      <c r="D1901">
        <f t="shared" si="29"/>
        <v>4879</v>
      </c>
    </row>
    <row r="1902" spans="1:4">
      <c r="A1902" s="302" t="s">
        <v>5996</v>
      </c>
      <c r="B1902" s="402">
        <v>4649</v>
      </c>
      <c r="C1902" s="191" t="s">
        <v>4571</v>
      </c>
      <c r="D1902" t="e">
        <f t="shared" si="29"/>
        <v>#N/A</v>
      </c>
    </row>
    <row r="1903" spans="1:4">
      <c r="A1903" s="302" t="s">
        <v>5997</v>
      </c>
      <c r="B1903" s="402">
        <v>4650</v>
      </c>
      <c r="C1903" s="191" t="s">
        <v>4572</v>
      </c>
      <c r="D1903">
        <f t="shared" si="29"/>
        <v>4884</v>
      </c>
    </row>
    <row r="1904" spans="1:4">
      <c r="A1904" s="302" t="s">
        <v>5998</v>
      </c>
      <c r="B1904" s="402">
        <v>4651</v>
      </c>
      <c r="C1904" s="191" t="s">
        <v>4573</v>
      </c>
      <c r="D1904">
        <f t="shared" si="29"/>
        <v>4886</v>
      </c>
    </row>
    <row r="1905" spans="1:4">
      <c r="A1905" s="302" t="s">
        <v>5999</v>
      </c>
      <c r="B1905" s="402">
        <v>4652</v>
      </c>
      <c r="C1905" s="191" t="s">
        <v>4574</v>
      </c>
      <c r="D1905">
        <f t="shared" si="29"/>
        <v>4887</v>
      </c>
    </row>
    <row r="1906" spans="1:4">
      <c r="A1906" s="302" t="s">
        <v>6000</v>
      </c>
      <c r="B1906" s="402">
        <v>4653</v>
      </c>
      <c r="C1906" s="191" t="s">
        <v>4575</v>
      </c>
      <c r="D1906">
        <f t="shared" si="29"/>
        <v>4888</v>
      </c>
    </row>
    <row r="1907" spans="1:4">
      <c r="A1907" s="302" t="s">
        <v>6001</v>
      </c>
      <c r="B1907" s="402">
        <v>4654</v>
      </c>
      <c r="C1907" s="191" t="s">
        <v>4576</v>
      </c>
      <c r="D1907">
        <f t="shared" si="29"/>
        <v>4889</v>
      </c>
    </row>
    <row r="1908" spans="1:4">
      <c r="A1908" s="302" t="s">
        <v>6002</v>
      </c>
      <c r="B1908" s="402">
        <v>4655</v>
      </c>
      <c r="C1908" s="191" t="s">
        <v>4577</v>
      </c>
      <c r="D1908">
        <f t="shared" si="29"/>
        <v>4890</v>
      </c>
    </row>
    <row r="1909" spans="1:4">
      <c r="A1909" s="302" t="s">
        <v>3929</v>
      </c>
      <c r="B1909" s="402">
        <v>4656</v>
      </c>
      <c r="C1909" s="191" t="s">
        <v>4578</v>
      </c>
      <c r="D1909">
        <f t="shared" si="29"/>
        <v>4891</v>
      </c>
    </row>
    <row r="1910" spans="1:4">
      <c r="A1910" s="302" t="s">
        <v>3929</v>
      </c>
      <c r="B1910" s="402">
        <v>4656</v>
      </c>
      <c r="C1910" s="191" t="s">
        <v>4579</v>
      </c>
      <c r="D1910" t="e">
        <f t="shared" si="29"/>
        <v>#N/A</v>
      </c>
    </row>
    <row r="1911" spans="1:4">
      <c r="A1911" s="302" t="s">
        <v>6003</v>
      </c>
      <c r="B1911" s="402">
        <v>4657</v>
      </c>
      <c r="C1911" s="191" t="s">
        <v>4580</v>
      </c>
      <c r="D1911" t="e">
        <f t="shared" si="29"/>
        <v>#N/A</v>
      </c>
    </row>
    <row r="1912" spans="1:4">
      <c r="A1912" s="302" t="s">
        <v>6003</v>
      </c>
      <c r="B1912" s="402">
        <v>4657</v>
      </c>
      <c r="C1912" s="191" t="s">
        <v>4581</v>
      </c>
      <c r="D1912" t="e">
        <f t="shared" si="29"/>
        <v>#N/A</v>
      </c>
    </row>
    <row r="1913" spans="1:4">
      <c r="A1913" s="302" t="s">
        <v>3930</v>
      </c>
      <c r="B1913" s="402">
        <v>4658</v>
      </c>
      <c r="C1913" s="191" t="s">
        <v>4582</v>
      </c>
      <c r="D1913" t="e">
        <f t="shared" si="29"/>
        <v>#N/A</v>
      </c>
    </row>
    <row r="1914" spans="1:4">
      <c r="A1914" s="302" t="s">
        <v>3930</v>
      </c>
      <c r="B1914" s="402">
        <v>4658</v>
      </c>
      <c r="C1914" s="191" t="s">
        <v>4584</v>
      </c>
      <c r="D1914" t="e">
        <f t="shared" si="29"/>
        <v>#N/A</v>
      </c>
    </row>
    <row r="1915" spans="1:4">
      <c r="A1915" s="302" t="s">
        <v>4411</v>
      </c>
      <c r="B1915" s="402">
        <v>4659</v>
      </c>
      <c r="C1915" s="191" t="s">
        <v>4585</v>
      </c>
      <c r="D1915" t="e">
        <f t="shared" si="29"/>
        <v>#N/A</v>
      </c>
    </row>
    <row r="1916" spans="1:4">
      <c r="A1916" s="302" t="s">
        <v>4411</v>
      </c>
      <c r="B1916" s="402">
        <v>4659</v>
      </c>
      <c r="C1916" s="65" t="s">
        <v>4586</v>
      </c>
      <c r="D1916" t="e">
        <f t="shared" si="29"/>
        <v>#N/A</v>
      </c>
    </row>
    <row r="1917" spans="1:4">
      <c r="A1917" s="302" t="s">
        <v>4412</v>
      </c>
      <c r="B1917" s="402">
        <v>4660</v>
      </c>
      <c r="C1917" s="65" t="s">
        <v>4587</v>
      </c>
      <c r="D1917" t="e">
        <f t="shared" si="29"/>
        <v>#N/A</v>
      </c>
    </row>
    <row r="1918" spans="1:4">
      <c r="A1918" s="302" t="s">
        <v>4412</v>
      </c>
      <c r="B1918" s="402">
        <v>4660</v>
      </c>
      <c r="C1918" s="65" t="s">
        <v>4588</v>
      </c>
      <c r="D1918" t="e">
        <f t="shared" si="29"/>
        <v>#N/A</v>
      </c>
    </row>
    <row r="1919" spans="1:4">
      <c r="A1919" s="302" t="s">
        <v>3931</v>
      </c>
      <c r="B1919" s="402">
        <v>4661</v>
      </c>
      <c r="C1919" s="65" t="s">
        <v>4589</v>
      </c>
      <c r="D1919" t="e">
        <f t="shared" si="29"/>
        <v>#N/A</v>
      </c>
    </row>
    <row r="1920" spans="1:4">
      <c r="A1920" s="302" t="s">
        <v>3931</v>
      </c>
      <c r="B1920" s="402">
        <v>4661</v>
      </c>
      <c r="C1920" s="65" t="s">
        <v>4592</v>
      </c>
      <c r="D1920" t="e">
        <f t="shared" si="29"/>
        <v>#N/A</v>
      </c>
    </row>
    <row r="1921" spans="1:4" ht="27.6">
      <c r="A1921" s="302" t="s">
        <v>6004</v>
      </c>
      <c r="B1921" s="402">
        <v>4662</v>
      </c>
      <c r="C1921" s="65" t="s">
        <v>4593</v>
      </c>
      <c r="D1921" t="e">
        <f t="shared" si="29"/>
        <v>#N/A</v>
      </c>
    </row>
    <row r="1922" spans="1:4">
      <c r="A1922" s="302" t="s">
        <v>6007</v>
      </c>
      <c r="B1922" s="402">
        <v>4663</v>
      </c>
      <c r="C1922" s="65" t="s">
        <v>4594</v>
      </c>
      <c r="D1922" t="e">
        <f t="shared" si="29"/>
        <v>#N/A</v>
      </c>
    </row>
    <row r="1923" spans="1:4">
      <c r="A1923" s="302" t="s">
        <v>6008</v>
      </c>
      <c r="B1923" s="402">
        <v>4664</v>
      </c>
      <c r="C1923" s="65" t="s">
        <v>4595</v>
      </c>
      <c r="D1923" t="e">
        <f t="shared" ref="D1923:D1986" si="30">VLOOKUP(C1923,$A$2:$B$2552,2,FALSE)</f>
        <v>#N/A</v>
      </c>
    </row>
    <row r="1924" spans="1:4">
      <c r="A1924" s="302" t="s">
        <v>6009</v>
      </c>
      <c r="B1924" s="402">
        <v>4665</v>
      </c>
      <c r="C1924" s="65" t="s">
        <v>4596</v>
      </c>
      <c r="D1924" t="e">
        <f t="shared" si="30"/>
        <v>#N/A</v>
      </c>
    </row>
    <row r="1925" spans="1:4">
      <c r="A1925" s="302" t="s">
        <v>6010</v>
      </c>
      <c r="B1925" s="402">
        <v>4666</v>
      </c>
      <c r="C1925" s="65" t="s">
        <v>4597</v>
      </c>
      <c r="D1925" t="e">
        <f t="shared" si="30"/>
        <v>#N/A</v>
      </c>
    </row>
    <row r="1926" spans="1:4">
      <c r="A1926" s="302" t="s">
        <v>3450</v>
      </c>
      <c r="B1926" s="402">
        <v>4667</v>
      </c>
      <c r="C1926" s="65" t="s">
        <v>4598</v>
      </c>
      <c r="D1926" t="e">
        <f t="shared" si="30"/>
        <v>#N/A</v>
      </c>
    </row>
    <row r="1927" spans="1:4">
      <c r="A1927" s="302" t="s">
        <v>3454</v>
      </c>
      <c r="B1927" s="402">
        <v>4668</v>
      </c>
      <c r="C1927" s="65" t="s">
        <v>4599</v>
      </c>
      <c r="D1927" t="e">
        <f t="shared" si="30"/>
        <v>#N/A</v>
      </c>
    </row>
    <row r="1928" spans="1:4">
      <c r="A1928" s="302" t="s">
        <v>3455</v>
      </c>
      <c r="B1928" s="402">
        <v>4669</v>
      </c>
      <c r="C1928" s="65" t="s">
        <v>4600</v>
      </c>
      <c r="D1928" t="e">
        <f t="shared" si="30"/>
        <v>#N/A</v>
      </c>
    </row>
    <row r="1929" spans="1:4">
      <c r="A1929" s="302" t="s">
        <v>3936</v>
      </c>
      <c r="B1929" s="402">
        <v>4670</v>
      </c>
      <c r="C1929" s="65" t="s">
        <v>4601</v>
      </c>
      <c r="D1929" t="e">
        <f t="shared" si="30"/>
        <v>#N/A</v>
      </c>
    </row>
    <row r="1930" spans="1:4">
      <c r="A1930" s="302" t="s">
        <v>3936</v>
      </c>
      <c r="B1930" s="402">
        <v>4670</v>
      </c>
      <c r="C1930" s="65" t="s">
        <v>4602</v>
      </c>
      <c r="D1930" t="e">
        <f t="shared" si="30"/>
        <v>#N/A</v>
      </c>
    </row>
    <row r="1931" spans="1:4">
      <c r="A1931" s="302" t="s">
        <v>6011</v>
      </c>
      <c r="B1931" s="402">
        <v>4671</v>
      </c>
      <c r="C1931" s="65" t="s">
        <v>4603</v>
      </c>
      <c r="D1931" t="e">
        <f t="shared" si="30"/>
        <v>#N/A</v>
      </c>
    </row>
    <row r="1932" spans="1:4">
      <c r="A1932" s="302" t="s">
        <v>6012</v>
      </c>
      <c r="B1932" s="402">
        <v>4672</v>
      </c>
      <c r="C1932" s="65" t="s">
        <v>4604</v>
      </c>
      <c r="D1932" t="e">
        <f t="shared" si="30"/>
        <v>#N/A</v>
      </c>
    </row>
    <row r="1933" spans="1:4">
      <c r="A1933" s="302" t="s">
        <v>6013</v>
      </c>
      <c r="B1933" s="402">
        <v>4673</v>
      </c>
      <c r="C1933" s="65" t="s">
        <v>4605</v>
      </c>
      <c r="D1933" t="e">
        <f t="shared" si="30"/>
        <v>#N/A</v>
      </c>
    </row>
    <row r="1934" spans="1:4" ht="27.6">
      <c r="A1934" s="302" t="s">
        <v>6014</v>
      </c>
      <c r="B1934" s="402">
        <v>4674</v>
      </c>
      <c r="C1934" s="65" t="s">
        <v>4606</v>
      </c>
      <c r="D1934" t="e">
        <f t="shared" si="30"/>
        <v>#N/A</v>
      </c>
    </row>
    <row r="1935" spans="1:4">
      <c r="A1935" s="302" t="s">
        <v>6015</v>
      </c>
      <c r="B1935" s="402">
        <v>4675</v>
      </c>
      <c r="C1935" s="65" t="s">
        <v>4607</v>
      </c>
      <c r="D1935" t="e">
        <f t="shared" si="30"/>
        <v>#N/A</v>
      </c>
    </row>
    <row r="1936" spans="1:4">
      <c r="A1936" s="302" t="s">
        <v>6016</v>
      </c>
      <c r="B1936" s="402">
        <v>4676</v>
      </c>
      <c r="C1936" s="65" t="s">
        <v>4608</v>
      </c>
      <c r="D1936" t="e">
        <f t="shared" si="30"/>
        <v>#N/A</v>
      </c>
    </row>
    <row r="1937" spans="1:4">
      <c r="A1937" s="302" t="s">
        <v>6017</v>
      </c>
      <c r="B1937" s="402">
        <v>4677</v>
      </c>
      <c r="C1937" s="65" t="s">
        <v>4609</v>
      </c>
      <c r="D1937" t="e">
        <f t="shared" si="30"/>
        <v>#N/A</v>
      </c>
    </row>
    <row r="1938" spans="1:4">
      <c r="A1938" s="302" t="s">
        <v>6018</v>
      </c>
      <c r="B1938" s="402">
        <v>4678</v>
      </c>
      <c r="C1938" s="65" t="s">
        <v>4610</v>
      </c>
      <c r="D1938" t="e">
        <f t="shared" si="30"/>
        <v>#N/A</v>
      </c>
    </row>
    <row r="1939" spans="1:4">
      <c r="A1939" s="302" t="s">
        <v>3947</v>
      </c>
      <c r="B1939" s="402">
        <v>4679</v>
      </c>
      <c r="C1939" s="65" t="s">
        <v>4611</v>
      </c>
      <c r="D1939" t="e">
        <f t="shared" si="30"/>
        <v>#N/A</v>
      </c>
    </row>
    <row r="1940" spans="1:4">
      <c r="A1940" s="302" t="s">
        <v>3947</v>
      </c>
      <c r="B1940" s="402">
        <v>4679</v>
      </c>
      <c r="C1940" s="65" t="s">
        <v>4612</v>
      </c>
      <c r="D1940">
        <f t="shared" si="30"/>
        <v>3576</v>
      </c>
    </row>
    <row r="1941" spans="1:4" ht="27.6">
      <c r="A1941" s="302" t="s">
        <v>3951</v>
      </c>
      <c r="B1941" s="402">
        <v>4680</v>
      </c>
      <c r="C1941" s="65" t="s">
        <v>4613</v>
      </c>
      <c r="D1941">
        <f t="shared" si="30"/>
        <v>3577</v>
      </c>
    </row>
    <row r="1942" spans="1:4">
      <c r="A1942" s="302" t="s">
        <v>3932</v>
      </c>
      <c r="B1942" s="402">
        <v>4681</v>
      </c>
      <c r="C1942" s="65" t="s">
        <v>4615</v>
      </c>
      <c r="D1942">
        <f t="shared" si="30"/>
        <v>3578</v>
      </c>
    </row>
    <row r="1943" spans="1:4">
      <c r="A1943" s="302" t="s">
        <v>3932</v>
      </c>
      <c r="B1943" s="402">
        <v>4681</v>
      </c>
      <c r="C1943" s="65" t="s">
        <v>4616</v>
      </c>
      <c r="D1943">
        <f t="shared" si="30"/>
        <v>3579</v>
      </c>
    </row>
    <row r="1944" spans="1:4">
      <c r="A1944" s="302" t="s">
        <v>6019</v>
      </c>
      <c r="B1944" s="402">
        <v>4682</v>
      </c>
      <c r="C1944" s="65" t="s">
        <v>4617</v>
      </c>
      <c r="D1944">
        <f t="shared" si="30"/>
        <v>3580</v>
      </c>
    </row>
    <row r="1945" spans="1:4">
      <c r="A1945" s="302" t="s">
        <v>6022</v>
      </c>
      <c r="B1945" s="402">
        <v>4683</v>
      </c>
      <c r="C1945" s="65" t="s">
        <v>4618</v>
      </c>
      <c r="D1945">
        <f t="shared" si="30"/>
        <v>3678</v>
      </c>
    </row>
    <row r="1946" spans="1:4">
      <c r="A1946" s="302" t="s">
        <v>6023</v>
      </c>
      <c r="B1946" s="402">
        <v>4684</v>
      </c>
      <c r="C1946" s="65" t="s">
        <v>4619</v>
      </c>
      <c r="D1946">
        <f t="shared" si="30"/>
        <v>3581</v>
      </c>
    </row>
    <row r="1947" spans="1:4" ht="27.6">
      <c r="A1947" s="302" t="s">
        <v>3952</v>
      </c>
      <c r="B1947" s="402">
        <v>4685</v>
      </c>
      <c r="C1947" s="65" t="s">
        <v>4620</v>
      </c>
      <c r="D1947">
        <f t="shared" si="30"/>
        <v>3582</v>
      </c>
    </row>
    <row r="1948" spans="1:4" ht="27.6">
      <c r="A1948" s="302" t="s">
        <v>3952</v>
      </c>
      <c r="B1948" s="402">
        <v>4685</v>
      </c>
      <c r="C1948" s="65" t="s">
        <v>4621</v>
      </c>
      <c r="D1948">
        <f t="shared" si="30"/>
        <v>3583</v>
      </c>
    </row>
    <row r="1949" spans="1:4" ht="27.6">
      <c r="A1949" s="302" t="s">
        <v>6024</v>
      </c>
      <c r="B1949" s="402">
        <v>4686</v>
      </c>
      <c r="C1949" s="65" t="s">
        <v>4622</v>
      </c>
      <c r="D1949">
        <f t="shared" si="30"/>
        <v>3584</v>
      </c>
    </row>
    <row r="1950" spans="1:4">
      <c r="A1950" s="302" t="s">
        <v>6027</v>
      </c>
      <c r="B1950" s="402">
        <v>4687</v>
      </c>
      <c r="C1950" s="65" t="s">
        <v>4623</v>
      </c>
      <c r="D1950">
        <f t="shared" si="30"/>
        <v>3585</v>
      </c>
    </row>
    <row r="1951" spans="1:4" ht="27.6">
      <c r="A1951" s="302" t="s">
        <v>6029</v>
      </c>
      <c r="B1951" s="402">
        <v>4688</v>
      </c>
      <c r="C1951" s="65" t="s">
        <v>4624</v>
      </c>
      <c r="D1951">
        <f t="shared" si="30"/>
        <v>3586</v>
      </c>
    </row>
    <row r="1952" spans="1:4" ht="27.6">
      <c r="A1952" s="302" t="s">
        <v>6032</v>
      </c>
      <c r="B1952" s="402">
        <v>4689</v>
      </c>
      <c r="C1952" s="65" t="s">
        <v>4625</v>
      </c>
      <c r="D1952" t="e">
        <f t="shared" si="30"/>
        <v>#N/A</v>
      </c>
    </row>
    <row r="1953" spans="1:4">
      <c r="A1953" s="302" t="s">
        <v>6034</v>
      </c>
      <c r="B1953" s="402">
        <v>4690</v>
      </c>
      <c r="C1953" s="65" t="s">
        <v>4626</v>
      </c>
      <c r="D1953">
        <f t="shared" si="30"/>
        <v>3588</v>
      </c>
    </row>
    <row r="1954" spans="1:4">
      <c r="A1954" s="302" t="s">
        <v>6042</v>
      </c>
      <c r="B1954" s="402">
        <v>4697</v>
      </c>
      <c r="C1954" s="65" t="s">
        <v>4627</v>
      </c>
      <c r="D1954">
        <f t="shared" si="30"/>
        <v>3589</v>
      </c>
    </row>
    <row r="1955" spans="1:4">
      <c r="A1955" s="302" t="s">
        <v>6041</v>
      </c>
      <c r="B1955" s="402">
        <v>4696</v>
      </c>
      <c r="C1955" s="65" t="s">
        <v>4628</v>
      </c>
      <c r="D1955">
        <f t="shared" si="30"/>
        <v>3590</v>
      </c>
    </row>
    <row r="1956" spans="1:4">
      <c r="A1956" s="302" t="s">
        <v>6035</v>
      </c>
      <c r="B1956" s="402">
        <v>4691</v>
      </c>
      <c r="C1956" s="65" t="s">
        <v>4629</v>
      </c>
      <c r="D1956">
        <f t="shared" si="30"/>
        <v>3591</v>
      </c>
    </row>
    <row r="1957" spans="1:4">
      <c r="A1957" s="302" t="s">
        <v>6037</v>
      </c>
      <c r="B1957" s="402">
        <v>4692</v>
      </c>
      <c r="C1957" s="65" t="s">
        <v>4630</v>
      </c>
      <c r="D1957">
        <f t="shared" si="30"/>
        <v>3593</v>
      </c>
    </row>
    <row r="1958" spans="1:4">
      <c r="A1958" s="302" t="s">
        <v>6038</v>
      </c>
      <c r="B1958" s="402">
        <v>4693</v>
      </c>
      <c r="C1958" s="65" t="s">
        <v>4631</v>
      </c>
      <c r="D1958">
        <f t="shared" si="30"/>
        <v>3594</v>
      </c>
    </row>
    <row r="1959" spans="1:4">
      <c r="A1959" s="302" t="s">
        <v>6039</v>
      </c>
      <c r="B1959" s="402">
        <v>4694</v>
      </c>
      <c r="C1959" s="65" t="s">
        <v>4632</v>
      </c>
      <c r="D1959">
        <f t="shared" si="30"/>
        <v>3595</v>
      </c>
    </row>
    <row r="1960" spans="1:4">
      <c r="A1960" s="302" t="s">
        <v>6040</v>
      </c>
      <c r="B1960" s="402">
        <v>4695</v>
      </c>
      <c r="C1960" s="65" t="s">
        <v>4633</v>
      </c>
      <c r="D1960">
        <f t="shared" si="30"/>
        <v>3596</v>
      </c>
    </row>
    <row r="1961" spans="1:4" ht="27.6">
      <c r="A1961" s="302" t="s">
        <v>3934</v>
      </c>
      <c r="B1961" s="402">
        <v>4698</v>
      </c>
      <c r="C1961" s="65" t="s">
        <v>4635</v>
      </c>
      <c r="D1961">
        <f t="shared" si="30"/>
        <v>3597</v>
      </c>
    </row>
    <row r="1962" spans="1:4" ht="27.6">
      <c r="A1962" s="302" t="s">
        <v>3934</v>
      </c>
      <c r="B1962" s="402">
        <v>4698</v>
      </c>
      <c r="C1962" s="65" t="s">
        <v>4636</v>
      </c>
      <c r="D1962">
        <f t="shared" si="30"/>
        <v>3598</v>
      </c>
    </row>
    <row r="1963" spans="1:4" ht="27.6">
      <c r="A1963" s="302" t="s">
        <v>3944</v>
      </c>
      <c r="B1963" s="402">
        <v>4699</v>
      </c>
      <c r="C1963" s="65" t="s">
        <v>4637</v>
      </c>
      <c r="D1963" t="e">
        <f t="shared" si="30"/>
        <v>#N/A</v>
      </c>
    </row>
    <row r="1964" spans="1:4" ht="27.6">
      <c r="A1964" s="302" t="s">
        <v>3944</v>
      </c>
      <c r="B1964" s="402">
        <v>4699</v>
      </c>
      <c r="C1964" s="65" t="s">
        <v>4638</v>
      </c>
      <c r="D1964" t="e">
        <f t="shared" si="30"/>
        <v>#N/A</v>
      </c>
    </row>
    <row r="1965" spans="1:4">
      <c r="A1965" s="302" t="s">
        <v>3935</v>
      </c>
      <c r="B1965" s="402">
        <v>4700</v>
      </c>
      <c r="C1965" s="65" t="s">
        <v>4640</v>
      </c>
      <c r="D1965" t="e">
        <f t="shared" si="30"/>
        <v>#N/A</v>
      </c>
    </row>
    <row r="1966" spans="1:4">
      <c r="A1966" s="302" t="s">
        <v>3935</v>
      </c>
      <c r="B1966" s="402">
        <v>4700</v>
      </c>
      <c r="C1966" s="65" t="s">
        <v>4641</v>
      </c>
      <c r="D1966">
        <f t="shared" si="30"/>
        <v>3603</v>
      </c>
    </row>
    <row r="1967" spans="1:4" ht="27.6">
      <c r="A1967" s="302" t="s">
        <v>3937</v>
      </c>
      <c r="B1967" s="402">
        <v>4701</v>
      </c>
      <c r="C1967" s="65" t="s">
        <v>4642</v>
      </c>
      <c r="D1967">
        <f t="shared" si="30"/>
        <v>3604</v>
      </c>
    </row>
    <row r="1968" spans="1:4" ht="27.6">
      <c r="A1968" s="302" t="s">
        <v>3937</v>
      </c>
      <c r="B1968" s="402">
        <v>4701</v>
      </c>
      <c r="C1968" s="65" t="s">
        <v>4643</v>
      </c>
      <c r="D1968">
        <f t="shared" si="30"/>
        <v>3605</v>
      </c>
    </row>
    <row r="1969" spans="1:4" ht="27.6">
      <c r="A1969" s="302" t="s">
        <v>3939</v>
      </c>
      <c r="B1969" s="402">
        <v>4702</v>
      </c>
      <c r="C1969" s="65" t="s">
        <v>4644</v>
      </c>
      <c r="D1969">
        <f t="shared" si="30"/>
        <v>3606</v>
      </c>
    </row>
    <row r="1970" spans="1:4" ht="27.6">
      <c r="A1970" s="302" t="s">
        <v>3939</v>
      </c>
      <c r="B1970" s="402">
        <v>4702</v>
      </c>
      <c r="C1970" s="65" t="s">
        <v>4645</v>
      </c>
      <c r="D1970">
        <f t="shared" si="30"/>
        <v>3607</v>
      </c>
    </row>
    <row r="1971" spans="1:4" ht="27.6">
      <c r="A1971" s="302" t="s">
        <v>4417</v>
      </c>
      <c r="B1971" s="402">
        <v>4703</v>
      </c>
      <c r="C1971" s="65" t="s">
        <v>4646</v>
      </c>
      <c r="D1971">
        <f t="shared" si="30"/>
        <v>3608</v>
      </c>
    </row>
    <row r="1972" spans="1:4" ht="27.6">
      <c r="A1972" s="302" t="s">
        <v>4417</v>
      </c>
      <c r="B1972" s="402">
        <v>4703</v>
      </c>
      <c r="C1972" s="65" t="s">
        <v>4647</v>
      </c>
      <c r="D1972">
        <f t="shared" si="30"/>
        <v>3609</v>
      </c>
    </row>
    <row r="1973" spans="1:4">
      <c r="A1973" s="302" t="s">
        <v>3941</v>
      </c>
      <c r="B1973" s="402">
        <v>4704</v>
      </c>
      <c r="C1973" s="65" t="s">
        <v>4648</v>
      </c>
      <c r="D1973">
        <f t="shared" si="30"/>
        <v>3610</v>
      </c>
    </row>
    <row r="1974" spans="1:4">
      <c r="A1974" s="302" t="s">
        <v>3942</v>
      </c>
      <c r="B1974" s="402">
        <v>4705</v>
      </c>
      <c r="C1974" s="65" t="s">
        <v>4649</v>
      </c>
      <c r="D1974">
        <f t="shared" si="30"/>
        <v>3611</v>
      </c>
    </row>
    <row r="1975" spans="1:4">
      <c r="A1975" s="302" t="s">
        <v>3945</v>
      </c>
      <c r="B1975" s="402">
        <v>4706</v>
      </c>
      <c r="C1975" s="65" t="s">
        <v>4650</v>
      </c>
      <c r="D1975">
        <f t="shared" si="30"/>
        <v>3612</v>
      </c>
    </row>
    <row r="1976" spans="1:4">
      <c r="A1976" s="302" t="s">
        <v>3945</v>
      </c>
      <c r="B1976" s="402">
        <v>4706</v>
      </c>
      <c r="C1976" s="65" t="s">
        <v>4651</v>
      </c>
      <c r="D1976">
        <f t="shared" si="30"/>
        <v>3613</v>
      </c>
    </row>
    <row r="1977" spans="1:4">
      <c r="A1977" s="302" t="s">
        <v>3954</v>
      </c>
      <c r="B1977" s="402">
        <v>4707</v>
      </c>
      <c r="C1977" s="65" t="s">
        <v>4652</v>
      </c>
      <c r="D1977">
        <f t="shared" si="30"/>
        <v>3614</v>
      </c>
    </row>
    <row r="1978" spans="1:4">
      <c r="A1978" s="302" t="s">
        <v>3954</v>
      </c>
      <c r="B1978" s="402">
        <v>4707</v>
      </c>
      <c r="C1978" s="65" t="s">
        <v>4653</v>
      </c>
      <c r="D1978">
        <f t="shared" si="30"/>
        <v>3616</v>
      </c>
    </row>
    <row r="1979" spans="1:4">
      <c r="A1979" s="302" t="s">
        <v>3957</v>
      </c>
      <c r="B1979" s="402">
        <v>4708</v>
      </c>
      <c r="C1979" s="65" t="s">
        <v>4654</v>
      </c>
      <c r="D1979">
        <f t="shared" si="30"/>
        <v>3617</v>
      </c>
    </row>
    <row r="1980" spans="1:4">
      <c r="A1980" s="302" t="s">
        <v>3957</v>
      </c>
      <c r="B1980" s="402">
        <v>4708</v>
      </c>
      <c r="C1980" s="65" t="s">
        <v>4655</v>
      </c>
      <c r="D1980">
        <f t="shared" si="30"/>
        <v>3618</v>
      </c>
    </row>
    <row r="1981" spans="1:4">
      <c r="A1981" s="302" t="s">
        <v>3959</v>
      </c>
      <c r="B1981" s="402">
        <v>4709</v>
      </c>
      <c r="C1981" s="65" t="s">
        <v>4656</v>
      </c>
      <c r="D1981">
        <f t="shared" si="30"/>
        <v>3620</v>
      </c>
    </row>
    <row r="1982" spans="1:4">
      <c r="A1982" s="302" t="s">
        <v>3959</v>
      </c>
      <c r="B1982" s="402">
        <v>4709</v>
      </c>
      <c r="C1982" s="65" t="s">
        <v>4657</v>
      </c>
      <c r="D1982">
        <f t="shared" si="30"/>
        <v>3621</v>
      </c>
    </row>
    <row r="1983" spans="1:4">
      <c r="A1983" s="302" t="s">
        <v>6043</v>
      </c>
      <c r="B1983" s="402">
        <v>4710</v>
      </c>
      <c r="C1983" s="65" t="s">
        <v>4658</v>
      </c>
      <c r="D1983">
        <f t="shared" si="30"/>
        <v>3622</v>
      </c>
    </row>
    <row r="1984" spans="1:4">
      <c r="A1984" s="302" t="s">
        <v>6044</v>
      </c>
      <c r="B1984" s="402">
        <v>4711</v>
      </c>
      <c r="C1984" s="65" t="s">
        <v>4659</v>
      </c>
      <c r="D1984">
        <f t="shared" si="30"/>
        <v>3623</v>
      </c>
    </row>
    <row r="1985" spans="1:4">
      <c r="A1985" s="302" t="s">
        <v>6045</v>
      </c>
      <c r="B1985" s="402">
        <v>4712</v>
      </c>
      <c r="C1985" s="65" t="s">
        <v>4660</v>
      </c>
      <c r="D1985">
        <f t="shared" si="30"/>
        <v>3624</v>
      </c>
    </row>
    <row r="1986" spans="1:4">
      <c r="A1986" s="302" t="s">
        <v>6046</v>
      </c>
      <c r="B1986" s="402">
        <v>4713</v>
      </c>
      <c r="C1986" s="65" t="s">
        <v>4661</v>
      </c>
      <c r="D1986">
        <f t="shared" si="30"/>
        <v>3625</v>
      </c>
    </row>
    <row r="1987" spans="1:4">
      <c r="A1987" s="302" t="s">
        <v>3961</v>
      </c>
      <c r="B1987" s="402">
        <v>4714</v>
      </c>
      <c r="C1987" s="65" t="s">
        <v>4662</v>
      </c>
      <c r="D1987">
        <f t="shared" ref="D1987:D2050" si="31">VLOOKUP(C1987,$A$2:$B$2552,2,FALSE)</f>
        <v>3626</v>
      </c>
    </row>
    <row r="1988" spans="1:4">
      <c r="A1988" s="302" t="s">
        <v>3961</v>
      </c>
      <c r="B1988" s="402">
        <v>4714</v>
      </c>
      <c r="C1988" s="65" t="s">
        <v>4663</v>
      </c>
      <c r="D1988">
        <f t="shared" si="31"/>
        <v>3627</v>
      </c>
    </row>
    <row r="1989" spans="1:4">
      <c r="A1989" s="302" t="s">
        <v>6047</v>
      </c>
      <c r="B1989" s="402">
        <v>4715</v>
      </c>
      <c r="C1989" s="65" t="s">
        <v>4664</v>
      </c>
      <c r="D1989">
        <f t="shared" si="31"/>
        <v>3628</v>
      </c>
    </row>
    <row r="1990" spans="1:4">
      <c r="A1990" s="302" t="s">
        <v>6048</v>
      </c>
      <c r="B1990" s="402">
        <v>4716</v>
      </c>
      <c r="C1990" s="65" t="s">
        <v>4665</v>
      </c>
      <c r="D1990">
        <f t="shared" si="31"/>
        <v>3629</v>
      </c>
    </row>
    <row r="1991" spans="1:4">
      <c r="A1991" s="302" t="s">
        <v>6049</v>
      </c>
      <c r="B1991" s="402">
        <v>4717</v>
      </c>
      <c r="C1991" s="65" t="s">
        <v>4666</v>
      </c>
      <c r="D1991">
        <f t="shared" si="31"/>
        <v>3630</v>
      </c>
    </row>
    <row r="1992" spans="1:4">
      <c r="A1992" s="302" t="s">
        <v>6050</v>
      </c>
      <c r="B1992" s="402">
        <v>4718</v>
      </c>
      <c r="C1992" s="65" t="s">
        <v>4667</v>
      </c>
      <c r="D1992">
        <f t="shared" si="31"/>
        <v>3631</v>
      </c>
    </row>
    <row r="1993" spans="1:4">
      <c r="A1993" s="302" t="s">
        <v>3962</v>
      </c>
      <c r="B1993" s="402">
        <v>4719</v>
      </c>
      <c r="C1993" s="65" t="s">
        <v>4668</v>
      </c>
      <c r="D1993">
        <f t="shared" si="31"/>
        <v>3632</v>
      </c>
    </row>
    <row r="1994" spans="1:4">
      <c r="A1994" s="302" t="s">
        <v>3962</v>
      </c>
      <c r="B1994" s="402">
        <v>4719</v>
      </c>
      <c r="C1994" s="65" t="s">
        <v>4669</v>
      </c>
      <c r="D1994">
        <f t="shared" si="31"/>
        <v>3633</v>
      </c>
    </row>
    <row r="1995" spans="1:4">
      <c r="A1995" s="302" t="s">
        <v>3964</v>
      </c>
      <c r="B1995" s="402">
        <v>4720</v>
      </c>
      <c r="C1995" s="65" t="s">
        <v>4670</v>
      </c>
      <c r="D1995">
        <f t="shared" si="31"/>
        <v>3634</v>
      </c>
    </row>
    <row r="1996" spans="1:4">
      <c r="A1996" s="302" t="s">
        <v>3964</v>
      </c>
      <c r="B1996" s="402">
        <v>4720</v>
      </c>
      <c r="C1996" s="65" t="s">
        <v>4671</v>
      </c>
      <c r="D1996">
        <f t="shared" si="31"/>
        <v>3635</v>
      </c>
    </row>
    <row r="1997" spans="1:4" ht="27.6">
      <c r="A1997" s="302" t="s">
        <v>3966</v>
      </c>
      <c r="B1997" s="402">
        <v>4721</v>
      </c>
      <c r="C1997" s="65" t="s">
        <v>4672</v>
      </c>
      <c r="D1997">
        <f t="shared" si="31"/>
        <v>3636</v>
      </c>
    </row>
    <row r="1998" spans="1:4" ht="27.6">
      <c r="A1998" s="302" t="s">
        <v>3966</v>
      </c>
      <c r="B1998" s="402">
        <v>4721</v>
      </c>
      <c r="C1998" s="65" t="s">
        <v>4673</v>
      </c>
      <c r="D1998">
        <f t="shared" si="31"/>
        <v>3637</v>
      </c>
    </row>
    <row r="1999" spans="1:4" ht="27.6">
      <c r="A1999" s="302" t="s">
        <v>4415</v>
      </c>
      <c r="B1999" s="402">
        <v>4722</v>
      </c>
      <c r="C1999" s="65" t="s">
        <v>4674</v>
      </c>
      <c r="D1999">
        <f t="shared" si="31"/>
        <v>3638</v>
      </c>
    </row>
    <row r="2000" spans="1:4" ht="27.6">
      <c r="A2000" s="302" t="s">
        <v>4415</v>
      </c>
      <c r="B2000" s="402">
        <v>4722</v>
      </c>
      <c r="C2000" s="65" t="s">
        <v>4675</v>
      </c>
      <c r="D2000">
        <f t="shared" si="31"/>
        <v>3639</v>
      </c>
    </row>
    <row r="2001" spans="1:4">
      <c r="A2001" s="302" t="s">
        <v>3967</v>
      </c>
      <c r="B2001" s="402">
        <v>4723</v>
      </c>
      <c r="C2001" s="65" t="s">
        <v>4676</v>
      </c>
      <c r="D2001">
        <f t="shared" si="31"/>
        <v>3640</v>
      </c>
    </row>
    <row r="2002" spans="1:4">
      <c r="A2002" s="302" t="s">
        <v>3967</v>
      </c>
      <c r="B2002" s="402">
        <v>4723</v>
      </c>
      <c r="C2002" s="65" t="s">
        <v>4677</v>
      </c>
      <c r="D2002">
        <f t="shared" si="31"/>
        <v>3641</v>
      </c>
    </row>
    <row r="2003" spans="1:4" ht="27.6">
      <c r="A2003" s="302" t="s">
        <v>3968</v>
      </c>
      <c r="B2003" s="402">
        <v>4724</v>
      </c>
      <c r="C2003" s="65" t="s">
        <v>4678</v>
      </c>
      <c r="D2003">
        <f t="shared" si="31"/>
        <v>3644</v>
      </c>
    </row>
    <row r="2004" spans="1:4" ht="27.6">
      <c r="A2004" s="302" t="s">
        <v>3968</v>
      </c>
      <c r="B2004" s="402">
        <v>4724</v>
      </c>
      <c r="C2004" s="65" t="s">
        <v>4679</v>
      </c>
      <c r="D2004">
        <f t="shared" si="31"/>
        <v>3645</v>
      </c>
    </row>
    <row r="2005" spans="1:4">
      <c r="A2005" s="302" t="s">
        <v>3970</v>
      </c>
      <c r="B2005" s="402">
        <v>4725</v>
      </c>
      <c r="C2005" s="65" t="s">
        <v>4681</v>
      </c>
      <c r="D2005">
        <f t="shared" si="31"/>
        <v>3646</v>
      </c>
    </row>
    <row r="2006" spans="1:4">
      <c r="A2006" s="302" t="s">
        <v>3970</v>
      </c>
      <c r="B2006" s="402">
        <v>4725</v>
      </c>
      <c r="C2006" s="65" t="s">
        <v>4682</v>
      </c>
      <c r="D2006">
        <f t="shared" si="31"/>
        <v>3647</v>
      </c>
    </row>
    <row r="2007" spans="1:4">
      <c r="A2007" s="302" t="s">
        <v>6051</v>
      </c>
      <c r="B2007" s="402">
        <v>4726</v>
      </c>
      <c r="C2007" s="65" t="s">
        <v>4683</v>
      </c>
      <c r="D2007" t="e">
        <f t="shared" si="31"/>
        <v>#N/A</v>
      </c>
    </row>
    <row r="2008" spans="1:4">
      <c r="A2008" s="302" t="s">
        <v>6053</v>
      </c>
      <c r="B2008" s="402">
        <v>4727</v>
      </c>
      <c r="C2008" s="65" t="s">
        <v>4684</v>
      </c>
      <c r="D2008">
        <f t="shared" si="31"/>
        <v>3649</v>
      </c>
    </row>
    <row r="2009" spans="1:4">
      <c r="A2009" s="302" t="s">
        <v>6055</v>
      </c>
      <c r="B2009" s="402">
        <v>4728</v>
      </c>
      <c r="C2009" s="65" t="s">
        <v>4685</v>
      </c>
      <c r="D2009">
        <f t="shared" si="31"/>
        <v>3650</v>
      </c>
    </row>
    <row r="2010" spans="1:4">
      <c r="A2010" s="302" t="s">
        <v>6056</v>
      </c>
      <c r="B2010" s="402">
        <v>4729</v>
      </c>
      <c r="C2010" s="65" t="s">
        <v>4686</v>
      </c>
      <c r="D2010">
        <f t="shared" si="31"/>
        <v>3651</v>
      </c>
    </row>
    <row r="2011" spans="1:4">
      <c r="A2011" s="302" t="s">
        <v>6057</v>
      </c>
      <c r="B2011" s="402">
        <v>4730</v>
      </c>
      <c r="C2011" s="65" t="s">
        <v>4687</v>
      </c>
      <c r="D2011">
        <f t="shared" si="31"/>
        <v>3652</v>
      </c>
    </row>
    <row r="2012" spans="1:4">
      <c r="A2012" s="302" t="s">
        <v>3973</v>
      </c>
      <c r="B2012" s="402">
        <v>4731</v>
      </c>
      <c r="C2012" s="65" t="s">
        <v>4688</v>
      </c>
      <c r="D2012">
        <f t="shared" si="31"/>
        <v>3653</v>
      </c>
    </row>
    <row r="2013" spans="1:4">
      <c r="A2013" s="302" t="s">
        <v>3973</v>
      </c>
      <c r="B2013" s="402">
        <v>4731</v>
      </c>
      <c r="C2013" s="65" t="s">
        <v>4690</v>
      </c>
      <c r="D2013">
        <f t="shared" si="31"/>
        <v>3654</v>
      </c>
    </row>
    <row r="2014" spans="1:4">
      <c r="A2014" s="302" t="s">
        <v>6059</v>
      </c>
      <c r="B2014" s="402">
        <v>4732</v>
      </c>
      <c r="C2014" s="65" t="s">
        <v>4691</v>
      </c>
      <c r="D2014">
        <f t="shared" si="31"/>
        <v>3655</v>
      </c>
    </row>
    <row r="2015" spans="1:4">
      <c r="A2015" s="302" t="s">
        <v>6062</v>
      </c>
      <c r="B2015" s="402">
        <v>4733</v>
      </c>
      <c r="C2015" s="65" t="s">
        <v>4692</v>
      </c>
      <c r="D2015">
        <f t="shared" si="31"/>
        <v>3656</v>
      </c>
    </row>
    <row r="2016" spans="1:4">
      <c r="A2016" s="302" t="s">
        <v>6063</v>
      </c>
      <c r="B2016" s="402">
        <v>4734</v>
      </c>
      <c r="C2016" s="65" t="s">
        <v>4693</v>
      </c>
      <c r="D2016">
        <f t="shared" si="31"/>
        <v>3658</v>
      </c>
    </row>
    <row r="2017" spans="1:4">
      <c r="A2017" s="302" t="s">
        <v>6064</v>
      </c>
      <c r="B2017" s="402">
        <v>4735</v>
      </c>
      <c r="C2017" s="65" t="s">
        <v>4695</v>
      </c>
      <c r="D2017">
        <f t="shared" si="31"/>
        <v>3659</v>
      </c>
    </row>
    <row r="2018" spans="1:4">
      <c r="A2018" s="302" t="s">
        <v>6065</v>
      </c>
      <c r="B2018" s="402">
        <v>4736</v>
      </c>
      <c r="C2018" s="65" t="s">
        <v>4696</v>
      </c>
      <c r="D2018">
        <f t="shared" si="31"/>
        <v>3660</v>
      </c>
    </row>
    <row r="2019" spans="1:4">
      <c r="A2019" s="302" t="s">
        <v>6066</v>
      </c>
      <c r="B2019" s="402">
        <v>4737</v>
      </c>
      <c r="C2019" s="65" t="s">
        <v>4697</v>
      </c>
      <c r="D2019">
        <f t="shared" si="31"/>
        <v>3661</v>
      </c>
    </row>
    <row r="2020" spans="1:4">
      <c r="A2020" s="302" t="s">
        <v>6067</v>
      </c>
      <c r="B2020" s="402">
        <v>4738</v>
      </c>
      <c r="C2020" s="65" t="s">
        <v>4698</v>
      </c>
      <c r="D2020">
        <f t="shared" si="31"/>
        <v>3662</v>
      </c>
    </row>
    <row r="2021" spans="1:4">
      <c r="A2021" s="302" t="s">
        <v>6068</v>
      </c>
      <c r="B2021" s="402">
        <v>4739</v>
      </c>
      <c r="C2021" s="65" t="s">
        <v>4699</v>
      </c>
      <c r="D2021">
        <f t="shared" si="31"/>
        <v>3663</v>
      </c>
    </row>
    <row r="2022" spans="1:4">
      <c r="A2022" s="302" t="s">
        <v>6069</v>
      </c>
      <c r="B2022" s="402">
        <v>4740</v>
      </c>
      <c r="C2022" s="65" t="s">
        <v>4700</v>
      </c>
      <c r="D2022">
        <f t="shared" si="31"/>
        <v>3664</v>
      </c>
    </row>
    <row r="2023" spans="1:4">
      <c r="A2023" s="302" t="s">
        <v>6070</v>
      </c>
      <c r="B2023" s="402">
        <v>4741</v>
      </c>
      <c r="C2023" s="65" t="s">
        <v>4701</v>
      </c>
      <c r="D2023">
        <f t="shared" si="31"/>
        <v>3665</v>
      </c>
    </row>
    <row r="2024" spans="1:4">
      <c r="A2024" s="302" t="s">
        <v>6071</v>
      </c>
      <c r="B2024" s="402">
        <v>4742</v>
      </c>
      <c r="C2024" s="65" t="s">
        <v>4702</v>
      </c>
      <c r="D2024">
        <f t="shared" si="31"/>
        <v>3666</v>
      </c>
    </row>
    <row r="2025" spans="1:4">
      <c r="A2025" s="302" t="s">
        <v>6072</v>
      </c>
      <c r="B2025" s="402">
        <v>4743</v>
      </c>
      <c r="C2025" s="65" t="s">
        <v>4703</v>
      </c>
      <c r="D2025">
        <f t="shared" si="31"/>
        <v>3667</v>
      </c>
    </row>
    <row r="2026" spans="1:4">
      <c r="A2026" s="302" t="s">
        <v>6073</v>
      </c>
      <c r="B2026" s="402">
        <v>4744</v>
      </c>
      <c r="C2026" s="65" t="s">
        <v>4704</v>
      </c>
      <c r="D2026">
        <f t="shared" si="31"/>
        <v>3668</v>
      </c>
    </row>
    <row r="2027" spans="1:4">
      <c r="A2027" s="302" t="s">
        <v>6074</v>
      </c>
      <c r="B2027" s="402">
        <v>4745</v>
      </c>
      <c r="C2027" s="65" t="s">
        <v>4705</v>
      </c>
      <c r="D2027">
        <f t="shared" si="31"/>
        <v>3669</v>
      </c>
    </row>
    <row r="2028" spans="1:4">
      <c r="A2028" s="302" t="s">
        <v>6075</v>
      </c>
      <c r="B2028" s="402">
        <v>4746</v>
      </c>
      <c r="C2028" s="65" t="s">
        <v>4707</v>
      </c>
      <c r="D2028">
        <f t="shared" si="31"/>
        <v>3670</v>
      </c>
    </row>
    <row r="2029" spans="1:4">
      <c r="A2029" s="302" t="s">
        <v>6076</v>
      </c>
      <c r="B2029" s="402">
        <v>4747</v>
      </c>
      <c r="C2029" s="65" t="s">
        <v>4709</v>
      </c>
      <c r="D2029">
        <f t="shared" si="31"/>
        <v>3671</v>
      </c>
    </row>
    <row r="2030" spans="1:4">
      <c r="A2030" s="302" t="s">
        <v>6078</v>
      </c>
      <c r="B2030" s="402">
        <v>4748</v>
      </c>
      <c r="C2030" s="65" t="s">
        <v>4711</v>
      </c>
      <c r="D2030">
        <f t="shared" si="31"/>
        <v>3672</v>
      </c>
    </row>
    <row r="2031" spans="1:4" ht="27.6">
      <c r="A2031" s="302" t="s">
        <v>6080</v>
      </c>
      <c r="B2031" s="402">
        <v>4749</v>
      </c>
      <c r="C2031" s="65" t="s">
        <v>4712</v>
      </c>
      <c r="D2031">
        <f t="shared" si="31"/>
        <v>3673</v>
      </c>
    </row>
    <row r="2032" spans="1:4" ht="27.6">
      <c r="A2032" s="302" t="s">
        <v>6081</v>
      </c>
      <c r="B2032" s="402">
        <v>4750</v>
      </c>
      <c r="C2032" s="65" t="s">
        <v>4713</v>
      </c>
      <c r="D2032">
        <f t="shared" si="31"/>
        <v>3674</v>
      </c>
    </row>
    <row r="2033" spans="1:4" ht="27.6">
      <c r="A2033" s="302" t="s">
        <v>6082</v>
      </c>
      <c r="B2033" s="402">
        <v>4751</v>
      </c>
      <c r="C2033" s="65" t="s">
        <v>4714</v>
      </c>
      <c r="D2033">
        <f t="shared" si="31"/>
        <v>3675</v>
      </c>
    </row>
    <row r="2034" spans="1:4">
      <c r="A2034" s="302" t="s">
        <v>6083</v>
      </c>
      <c r="B2034" s="402">
        <v>4752</v>
      </c>
      <c r="C2034" s="65" t="s">
        <v>4715</v>
      </c>
      <c r="D2034">
        <f t="shared" si="31"/>
        <v>3676</v>
      </c>
    </row>
    <row r="2035" spans="1:4" ht="27.6">
      <c r="A2035" s="302" t="s">
        <v>6084</v>
      </c>
      <c r="B2035" s="402">
        <v>4753</v>
      </c>
      <c r="C2035" s="65" t="s">
        <v>4717</v>
      </c>
      <c r="D2035">
        <f t="shared" si="31"/>
        <v>3679</v>
      </c>
    </row>
    <row r="2036" spans="1:4" ht="27.6">
      <c r="A2036" s="302" t="s">
        <v>6085</v>
      </c>
      <c r="B2036" s="402">
        <v>4754</v>
      </c>
      <c r="C2036" s="65" t="s">
        <v>4718</v>
      </c>
      <c r="D2036">
        <f t="shared" si="31"/>
        <v>3680</v>
      </c>
    </row>
    <row r="2037" spans="1:4">
      <c r="A2037" s="302" t="s">
        <v>6086</v>
      </c>
      <c r="B2037" s="402">
        <v>4755</v>
      </c>
      <c r="C2037" s="65" t="s">
        <v>4719</v>
      </c>
      <c r="D2037">
        <f t="shared" si="31"/>
        <v>3677</v>
      </c>
    </row>
    <row r="2038" spans="1:4">
      <c r="A2038" s="302" t="s">
        <v>6087</v>
      </c>
      <c r="B2038" s="402">
        <v>4756</v>
      </c>
      <c r="C2038" s="65" t="s">
        <v>4722</v>
      </c>
      <c r="D2038">
        <f t="shared" si="31"/>
        <v>3681</v>
      </c>
    </row>
    <row r="2039" spans="1:4">
      <c r="A2039" s="302" t="s">
        <v>6088</v>
      </c>
      <c r="B2039" s="402">
        <v>4757</v>
      </c>
      <c r="C2039" s="65" t="s">
        <v>4723</v>
      </c>
      <c r="D2039">
        <f t="shared" si="31"/>
        <v>3682</v>
      </c>
    </row>
    <row r="2040" spans="1:4" ht="27.6">
      <c r="A2040" s="302" t="s">
        <v>6089</v>
      </c>
      <c r="B2040" s="402">
        <v>4758</v>
      </c>
      <c r="C2040" s="65" t="s">
        <v>4725</v>
      </c>
      <c r="D2040">
        <f t="shared" si="31"/>
        <v>3683</v>
      </c>
    </row>
    <row r="2041" spans="1:4" ht="27.6">
      <c r="A2041" s="302" t="s">
        <v>6090</v>
      </c>
      <c r="B2041" s="402">
        <v>4759</v>
      </c>
      <c r="C2041" s="65" t="s">
        <v>4726</v>
      </c>
      <c r="D2041">
        <f t="shared" si="31"/>
        <v>3684</v>
      </c>
    </row>
    <row r="2042" spans="1:4">
      <c r="A2042" s="302" t="s">
        <v>3974</v>
      </c>
      <c r="B2042" s="402">
        <v>4760</v>
      </c>
      <c r="C2042" s="65" t="s">
        <v>4729</v>
      </c>
      <c r="D2042">
        <f t="shared" si="31"/>
        <v>3685</v>
      </c>
    </row>
    <row r="2043" spans="1:4">
      <c r="A2043" s="302" t="s">
        <v>3974</v>
      </c>
      <c r="B2043" s="402">
        <v>4760</v>
      </c>
      <c r="C2043" s="65" t="s">
        <v>4730</v>
      </c>
      <c r="D2043">
        <f t="shared" si="31"/>
        <v>3686</v>
      </c>
    </row>
    <row r="2044" spans="1:4" ht="27.6">
      <c r="A2044" s="302" t="s">
        <v>4418</v>
      </c>
      <c r="B2044" s="402">
        <v>4761</v>
      </c>
      <c r="C2044" s="65" t="s">
        <v>4731</v>
      </c>
      <c r="D2044">
        <f t="shared" si="31"/>
        <v>3687</v>
      </c>
    </row>
    <row r="2045" spans="1:4" ht="27.6">
      <c r="A2045" s="302" t="s">
        <v>4418</v>
      </c>
      <c r="B2045" s="402">
        <v>4761</v>
      </c>
      <c r="C2045" s="65" t="s">
        <v>4732</v>
      </c>
      <c r="D2045">
        <f t="shared" si="31"/>
        <v>3688</v>
      </c>
    </row>
    <row r="2046" spans="1:4">
      <c r="A2046" s="302" t="s">
        <v>6091</v>
      </c>
      <c r="B2046" s="402">
        <v>4762</v>
      </c>
      <c r="C2046" s="65" t="s">
        <v>4733</v>
      </c>
      <c r="D2046">
        <f t="shared" si="31"/>
        <v>3689</v>
      </c>
    </row>
    <row r="2047" spans="1:4">
      <c r="A2047" s="302" t="s">
        <v>6092</v>
      </c>
      <c r="B2047" s="402">
        <v>4763</v>
      </c>
      <c r="C2047" s="65" t="s">
        <v>4734</v>
      </c>
      <c r="D2047">
        <f t="shared" si="31"/>
        <v>3690</v>
      </c>
    </row>
    <row r="2048" spans="1:4">
      <c r="A2048" s="302" t="s">
        <v>6093</v>
      </c>
      <c r="B2048" s="402">
        <v>4764</v>
      </c>
      <c r="C2048" s="65" t="s">
        <v>4735</v>
      </c>
      <c r="D2048">
        <f t="shared" si="31"/>
        <v>3691</v>
      </c>
    </row>
    <row r="2049" spans="1:4">
      <c r="A2049" s="302" t="s">
        <v>6094</v>
      </c>
      <c r="B2049" s="402">
        <v>4765</v>
      </c>
      <c r="C2049" s="65" t="s">
        <v>4736</v>
      </c>
      <c r="D2049">
        <f t="shared" si="31"/>
        <v>3692</v>
      </c>
    </row>
    <row r="2050" spans="1:4">
      <c r="A2050" s="302" t="s">
        <v>6095</v>
      </c>
      <c r="B2050" s="402">
        <v>4766</v>
      </c>
      <c r="C2050" s="65" t="s">
        <v>4737</v>
      </c>
      <c r="D2050">
        <f t="shared" si="31"/>
        <v>3693</v>
      </c>
    </row>
    <row r="2051" spans="1:4">
      <c r="A2051" s="302" t="s">
        <v>6097</v>
      </c>
      <c r="B2051" s="402">
        <v>4767</v>
      </c>
      <c r="C2051" s="65" t="s">
        <v>4738</v>
      </c>
      <c r="D2051">
        <f t="shared" ref="D2051:D2114" si="32">VLOOKUP(C2051,$A$2:$B$2552,2,FALSE)</f>
        <v>3694</v>
      </c>
    </row>
    <row r="2052" spans="1:4">
      <c r="A2052" s="302" t="s">
        <v>6098</v>
      </c>
      <c r="B2052" s="402">
        <v>4768</v>
      </c>
      <c r="C2052" s="65" t="s">
        <v>4739</v>
      </c>
      <c r="D2052">
        <f t="shared" si="32"/>
        <v>3695</v>
      </c>
    </row>
    <row r="2053" spans="1:4" ht="27.6">
      <c r="A2053" s="302" t="s">
        <v>3978</v>
      </c>
      <c r="B2053" s="402">
        <v>4769</v>
      </c>
      <c r="C2053" s="65" t="s">
        <v>4740</v>
      </c>
      <c r="D2053">
        <f t="shared" si="32"/>
        <v>3696</v>
      </c>
    </row>
    <row r="2054" spans="1:4" ht="27.6">
      <c r="A2054" s="302" t="s">
        <v>3978</v>
      </c>
      <c r="B2054" s="402">
        <v>4769</v>
      </c>
      <c r="C2054" s="65" t="s">
        <v>4742</v>
      </c>
      <c r="D2054">
        <f t="shared" si="32"/>
        <v>3697</v>
      </c>
    </row>
    <row r="2055" spans="1:4" ht="27.6">
      <c r="A2055" s="302" t="s">
        <v>4420</v>
      </c>
      <c r="B2055" s="402">
        <v>4771</v>
      </c>
      <c r="C2055" s="65" t="s">
        <v>4743</v>
      </c>
      <c r="D2055">
        <f t="shared" si="32"/>
        <v>3698</v>
      </c>
    </row>
    <row r="2056" spans="1:4" ht="27.6">
      <c r="A2056" s="302" t="s">
        <v>4420</v>
      </c>
      <c r="B2056" s="402">
        <v>4771</v>
      </c>
      <c r="C2056" s="65" t="s">
        <v>4744</v>
      </c>
      <c r="D2056">
        <f t="shared" si="32"/>
        <v>3699</v>
      </c>
    </row>
    <row r="2057" spans="1:4" ht="27.6">
      <c r="A2057" s="302" t="s">
        <v>6953</v>
      </c>
      <c r="B2057" s="402">
        <v>4770</v>
      </c>
      <c r="C2057" s="65" t="s">
        <v>4745</v>
      </c>
      <c r="D2057">
        <f t="shared" si="32"/>
        <v>3700</v>
      </c>
    </row>
    <row r="2058" spans="1:4" ht="27.6">
      <c r="A2058" s="302" t="s">
        <v>6953</v>
      </c>
      <c r="B2058" s="402">
        <v>4770</v>
      </c>
      <c r="C2058" s="65" t="s">
        <v>4746</v>
      </c>
      <c r="D2058">
        <f t="shared" si="32"/>
        <v>3701</v>
      </c>
    </row>
    <row r="2059" spans="1:4" ht="27.6">
      <c r="A2059" s="302" t="s">
        <v>4421</v>
      </c>
      <c r="B2059" s="402">
        <v>4772</v>
      </c>
      <c r="C2059" s="65" t="s">
        <v>4747</v>
      </c>
      <c r="D2059">
        <f t="shared" si="32"/>
        <v>3702</v>
      </c>
    </row>
    <row r="2060" spans="1:4" ht="27.6">
      <c r="A2060" s="302" t="s">
        <v>4421</v>
      </c>
      <c r="B2060" s="402">
        <v>4772</v>
      </c>
      <c r="C2060" s="65" t="s">
        <v>4748</v>
      </c>
      <c r="D2060">
        <f t="shared" si="32"/>
        <v>3703</v>
      </c>
    </row>
    <row r="2061" spans="1:4" ht="27.6">
      <c r="A2061" s="302" t="s">
        <v>3983</v>
      </c>
      <c r="B2061" s="402">
        <v>4773</v>
      </c>
      <c r="C2061" s="65" t="s">
        <v>4750</v>
      </c>
      <c r="D2061">
        <f t="shared" si="32"/>
        <v>3704</v>
      </c>
    </row>
    <row r="2062" spans="1:4" ht="27.6">
      <c r="A2062" s="302" t="s">
        <v>3983</v>
      </c>
      <c r="B2062" s="402">
        <v>4773</v>
      </c>
      <c r="C2062" s="65" t="s">
        <v>4752</v>
      </c>
      <c r="D2062">
        <f t="shared" si="32"/>
        <v>3705</v>
      </c>
    </row>
    <row r="2063" spans="1:4" ht="27.6">
      <c r="A2063" s="302" t="s">
        <v>3985</v>
      </c>
      <c r="B2063" s="402">
        <v>4774</v>
      </c>
      <c r="C2063" s="65" t="s">
        <v>4754</v>
      </c>
      <c r="D2063">
        <f t="shared" si="32"/>
        <v>3706</v>
      </c>
    </row>
    <row r="2064" spans="1:4" ht="27.6">
      <c r="A2064" s="302" t="s">
        <v>3985</v>
      </c>
      <c r="B2064" s="402">
        <v>4774</v>
      </c>
      <c r="C2064" s="65" t="s">
        <v>4755</v>
      </c>
      <c r="D2064">
        <f t="shared" si="32"/>
        <v>3707</v>
      </c>
    </row>
    <row r="2065" spans="1:4">
      <c r="A2065" s="302" t="s">
        <v>3986</v>
      </c>
      <c r="B2065" s="402">
        <v>4775</v>
      </c>
      <c r="C2065" s="65" t="s">
        <v>4757</v>
      </c>
      <c r="D2065">
        <f t="shared" si="32"/>
        <v>3708</v>
      </c>
    </row>
    <row r="2066" spans="1:4">
      <c r="A2066" s="302" t="s">
        <v>3986</v>
      </c>
      <c r="B2066" s="402">
        <v>4775</v>
      </c>
      <c r="C2066" s="282" t="s">
        <v>4758</v>
      </c>
      <c r="D2066" t="e">
        <f t="shared" si="32"/>
        <v>#N/A</v>
      </c>
    </row>
    <row r="2067" spans="1:4">
      <c r="A2067" s="302" t="s">
        <v>4422</v>
      </c>
      <c r="B2067" s="402">
        <v>4776</v>
      </c>
      <c r="C2067" s="65" t="s">
        <v>4759</v>
      </c>
      <c r="D2067">
        <f t="shared" si="32"/>
        <v>3710</v>
      </c>
    </row>
    <row r="2068" spans="1:4">
      <c r="A2068" s="302" t="s">
        <v>4422</v>
      </c>
      <c r="B2068" s="402">
        <v>4776</v>
      </c>
      <c r="C2068" s="65" t="s">
        <v>4760</v>
      </c>
      <c r="D2068">
        <f t="shared" si="32"/>
        <v>3711</v>
      </c>
    </row>
    <row r="2069" spans="1:4" ht="27.6">
      <c r="A2069" s="302" t="s">
        <v>3990</v>
      </c>
      <c r="B2069" s="402">
        <v>4777</v>
      </c>
      <c r="C2069" s="65" t="s">
        <v>4761</v>
      </c>
      <c r="D2069">
        <f t="shared" si="32"/>
        <v>3712</v>
      </c>
    </row>
    <row r="2070" spans="1:4" ht="27.6">
      <c r="A2070" s="302" t="s">
        <v>3990</v>
      </c>
      <c r="B2070" s="402">
        <v>4777</v>
      </c>
      <c r="C2070" s="65" t="s">
        <v>4762</v>
      </c>
      <c r="D2070">
        <f t="shared" si="32"/>
        <v>3713</v>
      </c>
    </row>
    <row r="2071" spans="1:4">
      <c r="A2071" s="302" t="s">
        <v>6099</v>
      </c>
      <c r="B2071" s="402">
        <v>4778</v>
      </c>
      <c r="C2071" s="65" t="s">
        <v>4763</v>
      </c>
      <c r="D2071">
        <f t="shared" si="32"/>
        <v>3714</v>
      </c>
    </row>
    <row r="2072" spans="1:4">
      <c r="A2072" s="302" t="s">
        <v>6102</v>
      </c>
      <c r="B2072" s="402">
        <v>4779</v>
      </c>
      <c r="C2072" s="65" t="s">
        <v>4764</v>
      </c>
      <c r="D2072">
        <f t="shared" si="32"/>
        <v>3715</v>
      </c>
    </row>
    <row r="2073" spans="1:4">
      <c r="A2073" s="302" t="s">
        <v>6103</v>
      </c>
      <c r="B2073" s="402">
        <v>4780</v>
      </c>
      <c r="C2073" s="65" t="s">
        <v>4765</v>
      </c>
      <c r="D2073">
        <f t="shared" si="32"/>
        <v>3716</v>
      </c>
    </row>
    <row r="2074" spans="1:4">
      <c r="A2074" s="302" t="s">
        <v>6104</v>
      </c>
      <c r="B2074" s="402">
        <v>4781</v>
      </c>
      <c r="C2074" s="65" t="s">
        <v>4766</v>
      </c>
      <c r="D2074">
        <f t="shared" si="32"/>
        <v>3717</v>
      </c>
    </row>
    <row r="2075" spans="1:4">
      <c r="A2075" s="302" t="s">
        <v>6105</v>
      </c>
      <c r="B2075" s="402">
        <v>4782</v>
      </c>
      <c r="C2075" s="65" t="s">
        <v>4767</v>
      </c>
      <c r="D2075">
        <f t="shared" si="32"/>
        <v>3718</v>
      </c>
    </row>
    <row r="2076" spans="1:4">
      <c r="A2076" s="302" t="s">
        <v>6106</v>
      </c>
      <c r="B2076" s="402">
        <v>4783</v>
      </c>
      <c r="C2076" s="65" t="s">
        <v>4768</v>
      </c>
      <c r="D2076">
        <f t="shared" si="32"/>
        <v>3719</v>
      </c>
    </row>
    <row r="2077" spans="1:4">
      <c r="A2077" s="302" t="s">
        <v>6107</v>
      </c>
      <c r="B2077" s="402">
        <v>4784</v>
      </c>
      <c r="C2077" s="65" t="s">
        <v>4769</v>
      </c>
      <c r="D2077">
        <f t="shared" si="32"/>
        <v>3720</v>
      </c>
    </row>
    <row r="2078" spans="1:4">
      <c r="A2078" s="302" t="s">
        <v>6108</v>
      </c>
      <c r="B2078" s="402">
        <v>4785</v>
      </c>
      <c r="C2078" s="65" t="s">
        <v>4770</v>
      </c>
      <c r="D2078">
        <f t="shared" si="32"/>
        <v>3721</v>
      </c>
    </row>
    <row r="2079" spans="1:4">
      <c r="A2079" s="302" t="s">
        <v>6109</v>
      </c>
      <c r="B2079" s="402">
        <v>4786</v>
      </c>
      <c r="C2079" s="65" t="s">
        <v>4771</v>
      </c>
      <c r="D2079">
        <f t="shared" si="32"/>
        <v>3722</v>
      </c>
    </row>
    <row r="2080" spans="1:4">
      <c r="A2080" s="302" t="s">
        <v>6110</v>
      </c>
      <c r="B2080" s="402">
        <v>4787</v>
      </c>
      <c r="C2080" s="65" t="s">
        <v>4772</v>
      </c>
      <c r="D2080">
        <f t="shared" si="32"/>
        <v>3723</v>
      </c>
    </row>
    <row r="2081" spans="1:4">
      <c r="A2081" s="302" t="s">
        <v>6111</v>
      </c>
      <c r="B2081" s="402">
        <v>4788</v>
      </c>
      <c r="C2081" s="65" t="s">
        <v>4773</v>
      </c>
      <c r="D2081">
        <f t="shared" si="32"/>
        <v>3724</v>
      </c>
    </row>
    <row r="2082" spans="1:4" ht="27.6">
      <c r="A2082" s="302" t="s">
        <v>3995</v>
      </c>
      <c r="B2082" s="402">
        <v>4789</v>
      </c>
      <c r="C2082" s="65" t="s">
        <v>4774</v>
      </c>
      <c r="D2082">
        <f t="shared" si="32"/>
        <v>3729</v>
      </c>
    </row>
    <row r="2083" spans="1:4" ht="27.6">
      <c r="A2083" s="302" t="s">
        <v>3995</v>
      </c>
      <c r="B2083" s="402">
        <v>4789</v>
      </c>
      <c r="C2083" s="65" t="s">
        <v>4775</v>
      </c>
      <c r="D2083">
        <f t="shared" si="32"/>
        <v>4601</v>
      </c>
    </row>
    <row r="2084" spans="1:4" ht="27.6">
      <c r="A2084" s="302" t="s">
        <v>3997</v>
      </c>
      <c r="B2084" s="402">
        <v>4790</v>
      </c>
      <c r="C2084" s="65" t="s">
        <v>4776</v>
      </c>
      <c r="D2084">
        <f t="shared" si="32"/>
        <v>3726</v>
      </c>
    </row>
    <row r="2085" spans="1:4" ht="27.6">
      <c r="A2085" s="302" t="s">
        <v>3997</v>
      </c>
      <c r="B2085" s="402">
        <v>4790</v>
      </c>
      <c r="C2085" s="65" t="s">
        <v>4777</v>
      </c>
      <c r="D2085">
        <f t="shared" si="32"/>
        <v>3727</v>
      </c>
    </row>
    <row r="2086" spans="1:4">
      <c r="A2086" s="302" t="s">
        <v>3164</v>
      </c>
      <c r="B2086" s="402">
        <v>4829</v>
      </c>
      <c r="C2086" s="65" t="s">
        <v>4779</v>
      </c>
      <c r="D2086">
        <f t="shared" si="32"/>
        <v>3728</v>
      </c>
    </row>
    <row r="2087" spans="1:4">
      <c r="A2087" s="302" t="s">
        <v>3169</v>
      </c>
      <c r="B2087" s="402">
        <v>4830</v>
      </c>
      <c r="C2087" s="65" t="s">
        <v>4781</v>
      </c>
      <c r="D2087">
        <f t="shared" si="32"/>
        <v>3730</v>
      </c>
    </row>
    <row r="2088" spans="1:4">
      <c r="A2088" s="302" t="s">
        <v>3170</v>
      </c>
      <c r="B2088" s="402">
        <v>4831</v>
      </c>
      <c r="C2088" s="65" t="s">
        <v>4783</v>
      </c>
      <c r="D2088">
        <f t="shared" si="32"/>
        <v>3731</v>
      </c>
    </row>
    <row r="2089" spans="1:4" ht="27.6">
      <c r="A2089" s="302" t="s">
        <v>3999</v>
      </c>
      <c r="B2089" s="402">
        <v>4832</v>
      </c>
      <c r="C2089" s="65" t="s">
        <v>4784</v>
      </c>
      <c r="D2089">
        <f t="shared" si="32"/>
        <v>3732</v>
      </c>
    </row>
    <row r="2090" spans="1:4" ht="27.6">
      <c r="A2090" s="302" t="s">
        <v>3999</v>
      </c>
      <c r="B2090" s="402">
        <v>4832</v>
      </c>
      <c r="C2090" s="65" t="s">
        <v>4785</v>
      </c>
      <c r="D2090">
        <f t="shared" si="32"/>
        <v>3733</v>
      </c>
    </row>
    <row r="2091" spans="1:4">
      <c r="A2091" s="302" t="s">
        <v>6112</v>
      </c>
      <c r="B2091" s="402">
        <v>4833</v>
      </c>
      <c r="C2091" s="65" t="s">
        <v>4786</v>
      </c>
      <c r="D2091">
        <f t="shared" si="32"/>
        <v>3734</v>
      </c>
    </row>
    <row r="2092" spans="1:4">
      <c r="A2092" s="302" t="s">
        <v>6113</v>
      </c>
      <c r="B2092" s="402">
        <v>4834</v>
      </c>
      <c r="C2092" s="65" t="s">
        <v>4787</v>
      </c>
      <c r="D2092">
        <f t="shared" si="32"/>
        <v>3735</v>
      </c>
    </row>
    <row r="2093" spans="1:4">
      <c r="A2093" s="302" t="s">
        <v>6114</v>
      </c>
      <c r="B2093" s="402">
        <v>4835</v>
      </c>
      <c r="C2093" s="65" t="s">
        <v>4788</v>
      </c>
      <c r="D2093">
        <f t="shared" si="32"/>
        <v>3736</v>
      </c>
    </row>
    <row r="2094" spans="1:4" ht="27.6">
      <c r="A2094" s="302" t="s">
        <v>4423</v>
      </c>
      <c r="B2094" s="402">
        <v>4836</v>
      </c>
      <c r="C2094" s="65" t="s">
        <v>4789</v>
      </c>
      <c r="D2094">
        <f t="shared" si="32"/>
        <v>3737</v>
      </c>
    </row>
    <row r="2095" spans="1:4" ht="27.6">
      <c r="A2095" s="302" t="s">
        <v>4423</v>
      </c>
      <c r="B2095" s="402">
        <v>4836</v>
      </c>
      <c r="C2095" s="65" t="s">
        <v>4790</v>
      </c>
      <c r="D2095">
        <f t="shared" si="32"/>
        <v>3738</v>
      </c>
    </row>
    <row r="2096" spans="1:4" ht="27.6">
      <c r="A2096" s="302" t="s">
        <v>4428</v>
      </c>
      <c r="B2096" s="402">
        <v>4837</v>
      </c>
      <c r="C2096" s="65" t="s">
        <v>4791</v>
      </c>
      <c r="D2096" t="e">
        <f t="shared" si="32"/>
        <v>#N/A</v>
      </c>
    </row>
    <row r="2097" spans="1:4" ht="27.6">
      <c r="A2097" s="302" t="s">
        <v>4428</v>
      </c>
      <c r="B2097" s="402">
        <v>4837</v>
      </c>
      <c r="C2097" s="65" t="s">
        <v>4792</v>
      </c>
      <c r="D2097" t="e">
        <f t="shared" si="32"/>
        <v>#N/A</v>
      </c>
    </row>
    <row r="2098" spans="1:4">
      <c r="A2098" s="302" t="s">
        <v>6834</v>
      </c>
      <c r="B2098" s="402">
        <v>5559</v>
      </c>
      <c r="C2098" s="65" t="s">
        <v>4793</v>
      </c>
      <c r="D2098" t="e">
        <f t="shared" si="32"/>
        <v>#N/A</v>
      </c>
    </row>
    <row r="2099" spans="1:4">
      <c r="A2099" s="302" t="s">
        <v>6834</v>
      </c>
      <c r="B2099" s="402">
        <v>5559</v>
      </c>
      <c r="C2099" s="65" t="s">
        <v>4794</v>
      </c>
      <c r="D2099">
        <f t="shared" si="32"/>
        <v>3742</v>
      </c>
    </row>
    <row r="2100" spans="1:4">
      <c r="A2100" s="302" t="s">
        <v>6836</v>
      </c>
      <c r="B2100" s="402">
        <v>5560</v>
      </c>
      <c r="C2100" s="65" t="s">
        <v>4797</v>
      </c>
      <c r="D2100">
        <f t="shared" si="32"/>
        <v>3743</v>
      </c>
    </row>
    <row r="2101" spans="1:4" ht="27.6">
      <c r="A2101" s="302" t="s">
        <v>6115</v>
      </c>
      <c r="B2101" s="402">
        <v>4838</v>
      </c>
      <c r="C2101" s="65" t="s">
        <v>4798</v>
      </c>
      <c r="D2101" t="e">
        <f t="shared" si="32"/>
        <v>#N/A</v>
      </c>
    </row>
    <row r="2102" spans="1:4" ht="27.6">
      <c r="A2102" s="302" t="s">
        <v>6115</v>
      </c>
      <c r="B2102" s="402">
        <v>4838</v>
      </c>
      <c r="C2102" s="65" t="s">
        <v>4800</v>
      </c>
      <c r="D2102">
        <f t="shared" si="32"/>
        <v>3745</v>
      </c>
    </row>
    <row r="2103" spans="1:4">
      <c r="A2103" s="302" t="s">
        <v>6116</v>
      </c>
      <c r="B2103" s="402">
        <v>4839</v>
      </c>
      <c r="C2103" s="65" t="s">
        <v>4801</v>
      </c>
      <c r="D2103">
        <f t="shared" si="32"/>
        <v>3746</v>
      </c>
    </row>
    <row r="2104" spans="1:4">
      <c r="A2104" s="302" t="s">
        <v>6116</v>
      </c>
      <c r="B2104" s="402">
        <v>4839</v>
      </c>
      <c r="C2104" s="65" t="s">
        <v>4803</v>
      </c>
      <c r="D2104">
        <f t="shared" si="32"/>
        <v>3747</v>
      </c>
    </row>
    <row r="2105" spans="1:4" ht="27.6">
      <c r="A2105" s="302" t="s">
        <v>4013</v>
      </c>
      <c r="B2105" s="402">
        <v>4840</v>
      </c>
      <c r="C2105" s="65" t="s">
        <v>4804</v>
      </c>
      <c r="D2105">
        <f t="shared" si="32"/>
        <v>3748</v>
      </c>
    </row>
    <row r="2106" spans="1:4" ht="27.6">
      <c r="A2106" s="302" t="s">
        <v>4013</v>
      </c>
      <c r="B2106" s="402">
        <v>4840</v>
      </c>
      <c r="C2106" s="65" t="s">
        <v>4807</v>
      </c>
      <c r="D2106">
        <f t="shared" si="32"/>
        <v>3749</v>
      </c>
    </row>
    <row r="2107" spans="1:4">
      <c r="A2107" s="302" t="s">
        <v>3521</v>
      </c>
      <c r="B2107" s="402">
        <v>4841</v>
      </c>
      <c r="C2107" s="65" t="s">
        <v>4808</v>
      </c>
      <c r="D2107">
        <f t="shared" si="32"/>
        <v>3750</v>
      </c>
    </row>
    <row r="2108" spans="1:4">
      <c r="A2108" s="302" t="s">
        <v>4430</v>
      </c>
      <c r="B2108" s="402">
        <v>4842</v>
      </c>
      <c r="C2108" s="65" t="s">
        <v>4809</v>
      </c>
      <c r="D2108">
        <f t="shared" si="32"/>
        <v>3751</v>
      </c>
    </row>
    <row r="2109" spans="1:4">
      <c r="A2109" s="302" t="s">
        <v>4430</v>
      </c>
      <c r="B2109" s="402">
        <v>4842</v>
      </c>
      <c r="C2109" s="65" t="s">
        <v>4810</v>
      </c>
      <c r="D2109">
        <f t="shared" si="32"/>
        <v>3752</v>
      </c>
    </row>
    <row r="2110" spans="1:4" ht="27.6">
      <c r="A2110" s="302" t="s">
        <v>4011</v>
      </c>
      <c r="B2110" s="402">
        <v>4843</v>
      </c>
      <c r="C2110" s="65" t="s">
        <v>4813</v>
      </c>
      <c r="D2110">
        <f t="shared" si="32"/>
        <v>3753</v>
      </c>
    </row>
    <row r="2111" spans="1:4" ht="27.6">
      <c r="A2111" s="302" t="s">
        <v>4011</v>
      </c>
      <c r="B2111" s="402">
        <v>4843</v>
      </c>
      <c r="C2111" s="65" t="s">
        <v>4814</v>
      </c>
      <c r="D2111">
        <f t="shared" si="32"/>
        <v>3754</v>
      </c>
    </row>
    <row r="2112" spans="1:4">
      <c r="A2112" s="302" t="s">
        <v>4056</v>
      </c>
      <c r="B2112" s="402">
        <v>4844</v>
      </c>
      <c r="C2112" s="65" t="s">
        <v>4815</v>
      </c>
      <c r="D2112" t="e">
        <f t="shared" si="32"/>
        <v>#VALUE!</v>
      </c>
    </row>
    <row r="2113" spans="1:4">
      <c r="A2113" s="302" t="s">
        <v>4056</v>
      </c>
      <c r="B2113" s="402">
        <v>4844</v>
      </c>
      <c r="C2113" s="65" t="s">
        <v>4816</v>
      </c>
      <c r="D2113">
        <f t="shared" si="32"/>
        <v>3756</v>
      </c>
    </row>
    <row r="2114" spans="1:4">
      <c r="A2114" s="302" t="s">
        <v>4058</v>
      </c>
      <c r="B2114" s="402">
        <v>4845</v>
      </c>
      <c r="C2114" s="65" t="s">
        <v>4817</v>
      </c>
      <c r="D2114">
        <f t="shared" si="32"/>
        <v>3757</v>
      </c>
    </row>
    <row r="2115" spans="1:4">
      <c r="A2115" s="302" t="s">
        <v>4058</v>
      </c>
      <c r="B2115" s="402">
        <v>4845</v>
      </c>
      <c r="C2115" s="65" t="s">
        <v>4819</v>
      </c>
      <c r="D2115">
        <f t="shared" ref="D2115:D2178" si="33">VLOOKUP(C2115,$A$2:$B$2552,2,FALSE)</f>
        <v>3758</v>
      </c>
    </row>
    <row r="2116" spans="1:4">
      <c r="A2116" s="302" t="s">
        <v>3199</v>
      </c>
      <c r="B2116" s="402">
        <v>4846</v>
      </c>
      <c r="C2116" s="65" t="s">
        <v>4820</v>
      </c>
      <c r="D2116">
        <f t="shared" si="33"/>
        <v>3759</v>
      </c>
    </row>
    <row r="2117" spans="1:4">
      <c r="A2117" s="302" t="s">
        <v>6118</v>
      </c>
      <c r="B2117" s="402">
        <v>4847</v>
      </c>
      <c r="C2117" s="65" t="s">
        <v>4821</v>
      </c>
      <c r="D2117">
        <f t="shared" si="33"/>
        <v>3760</v>
      </c>
    </row>
    <row r="2118" spans="1:4">
      <c r="A2118" s="302" t="s">
        <v>6119</v>
      </c>
      <c r="B2118" s="402">
        <v>4848</v>
      </c>
      <c r="C2118" s="65" t="s">
        <v>4823</v>
      </c>
      <c r="D2118">
        <f t="shared" si="33"/>
        <v>3761</v>
      </c>
    </row>
    <row r="2119" spans="1:4">
      <c r="A2119" s="302" t="s">
        <v>6121</v>
      </c>
      <c r="B2119" s="402">
        <v>4849</v>
      </c>
      <c r="C2119" s="65" t="s">
        <v>4824</v>
      </c>
      <c r="D2119">
        <f t="shared" si="33"/>
        <v>3762</v>
      </c>
    </row>
    <row r="2120" spans="1:4">
      <c r="A2120" s="302" t="s">
        <v>6122</v>
      </c>
      <c r="B2120" s="402">
        <v>4850</v>
      </c>
      <c r="C2120" s="65" t="s">
        <v>4825</v>
      </c>
      <c r="D2120">
        <f t="shared" si="33"/>
        <v>3763</v>
      </c>
    </row>
    <row r="2121" spans="1:4">
      <c r="A2121" s="302" t="s">
        <v>6123</v>
      </c>
      <c r="B2121" s="402">
        <v>4851</v>
      </c>
      <c r="C2121" s="65" t="s">
        <v>4826</v>
      </c>
      <c r="D2121">
        <f t="shared" si="33"/>
        <v>3764</v>
      </c>
    </row>
    <row r="2122" spans="1:4">
      <c r="A2122" s="302" t="s">
        <v>4060</v>
      </c>
      <c r="B2122" s="402">
        <v>4852</v>
      </c>
      <c r="C2122" s="65" t="s">
        <v>4827</v>
      </c>
      <c r="D2122">
        <f t="shared" si="33"/>
        <v>3765</v>
      </c>
    </row>
    <row r="2123" spans="1:4">
      <c r="A2123" s="302" t="s">
        <v>4060</v>
      </c>
      <c r="B2123" s="402">
        <v>4852</v>
      </c>
      <c r="C2123" s="65" t="s">
        <v>4828</v>
      </c>
      <c r="D2123">
        <f t="shared" si="33"/>
        <v>3766</v>
      </c>
    </row>
    <row r="2124" spans="1:4">
      <c r="A2124" s="302" t="s">
        <v>4003</v>
      </c>
      <c r="B2124" s="402">
        <v>4853</v>
      </c>
      <c r="C2124" s="65" t="s">
        <v>4829</v>
      </c>
      <c r="D2124">
        <f t="shared" si="33"/>
        <v>3767</v>
      </c>
    </row>
    <row r="2125" spans="1:4">
      <c r="A2125" s="302" t="s">
        <v>4003</v>
      </c>
      <c r="B2125" s="402">
        <v>4853</v>
      </c>
      <c r="C2125" s="65" t="s">
        <v>4831</v>
      </c>
      <c r="D2125">
        <f t="shared" si="33"/>
        <v>3768</v>
      </c>
    </row>
    <row r="2126" spans="1:4">
      <c r="A2126" s="302" t="s">
        <v>3863</v>
      </c>
      <c r="B2126" s="402">
        <v>4854</v>
      </c>
      <c r="C2126" s="65" t="s">
        <v>4832</v>
      </c>
      <c r="D2126">
        <f t="shared" si="33"/>
        <v>3769</v>
      </c>
    </row>
    <row r="2127" spans="1:4">
      <c r="A2127" s="302" t="s">
        <v>3864</v>
      </c>
      <c r="B2127" s="402">
        <v>4855</v>
      </c>
      <c r="C2127" s="65" t="s">
        <v>4833</v>
      </c>
      <c r="D2127">
        <f t="shared" si="33"/>
        <v>3770</v>
      </c>
    </row>
    <row r="2128" spans="1:4">
      <c r="A2128" s="302" t="s">
        <v>4005</v>
      </c>
      <c r="B2128" s="402">
        <v>4856</v>
      </c>
      <c r="C2128" s="65" t="s">
        <v>4834</v>
      </c>
      <c r="D2128">
        <f t="shared" si="33"/>
        <v>3771</v>
      </c>
    </row>
    <row r="2129" spans="1:4">
      <c r="A2129" s="302" t="s">
        <v>4005</v>
      </c>
      <c r="B2129" s="402">
        <v>4856</v>
      </c>
      <c r="C2129" s="65" t="s">
        <v>4835</v>
      </c>
      <c r="D2129">
        <f t="shared" si="33"/>
        <v>3772</v>
      </c>
    </row>
    <row r="2130" spans="1:4" ht="27.6">
      <c r="A2130" s="302" t="s">
        <v>4157</v>
      </c>
      <c r="B2130" s="402">
        <v>4857</v>
      </c>
      <c r="C2130" s="65" t="s">
        <v>4836</v>
      </c>
      <c r="D2130">
        <f t="shared" si="33"/>
        <v>3773</v>
      </c>
    </row>
    <row r="2131" spans="1:4" ht="27.6">
      <c r="A2131" s="302" t="s">
        <v>4157</v>
      </c>
      <c r="B2131" s="402">
        <v>4857</v>
      </c>
      <c r="C2131" s="65" t="s">
        <v>4837</v>
      </c>
      <c r="D2131">
        <f t="shared" si="33"/>
        <v>3774</v>
      </c>
    </row>
    <row r="2132" spans="1:4">
      <c r="A2132" s="302" t="s">
        <v>3101</v>
      </c>
      <c r="B2132" s="402">
        <v>4858</v>
      </c>
      <c r="C2132" s="65" t="s">
        <v>4838</v>
      </c>
      <c r="D2132">
        <f t="shared" si="33"/>
        <v>3775</v>
      </c>
    </row>
    <row r="2133" spans="1:4">
      <c r="A2133" s="302" t="s">
        <v>3103</v>
      </c>
      <c r="B2133" s="402">
        <v>4859</v>
      </c>
      <c r="C2133" s="65" t="s">
        <v>4839</v>
      </c>
      <c r="D2133">
        <f t="shared" si="33"/>
        <v>3776</v>
      </c>
    </row>
    <row r="2134" spans="1:4">
      <c r="A2134" s="302" t="s">
        <v>3104</v>
      </c>
      <c r="B2134" s="402">
        <v>4860</v>
      </c>
      <c r="C2134" s="65" t="s">
        <v>4840</v>
      </c>
      <c r="D2134">
        <f t="shared" si="33"/>
        <v>3777</v>
      </c>
    </row>
    <row r="2135" spans="1:4">
      <c r="A2135" s="302" t="s">
        <v>3104</v>
      </c>
      <c r="B2135" s="402">
        <v>4860</v>
      </c>
      <c r="C2135" s="65" t="s">
        <v>4841</v>
      </c>
      <c r="D2135">
        <f t="shared" si="33"/>
        <v>3778</v>
      </c>
    </row>
    <row r="2136" spans="1:4">
      <c r="A2136" s="302" t="s">
        <v>4159</v>
      </c>
      <c r="B2136" s="402">
        <v>4861</v>
      </c>
      <c r="C2136" s="65" t="s">
        <v>4842</v>
      </c>
      <c r="D2136">
        <f t="shared" si="33"/>
        <v>3779</v>
      </c>
    </row>
    <row r="2137" spans="1:4">
      <c r="A2137" s="302" t="s">
        <v>4159</v>
      </c>
      <c r="B2137" s="402">
        <v>4861</v>
      </c>
      <c r="C2137" s="65" t="s">
        <v>4843</v>
      </c>
      <c r="D2137">
        <f t="shared" si="33"/>
        <v>3780</v>
      </c>
    </row>
    <row r="2138" spans="1:4">
      <c r="A2138" s="302" t="s">
        <v>6124</v>
      </c>
      <c r="B2138" s="402">
        <v>4862</v>
      </c>
      <c r="C2138" s="65" t="s">
        <v>4844</v>
      </c>
      <c r="D2138">
        <f t="shared" si="33"/>
        <v>3781</v>
      </c>
    </row>
    <row r="2139" spans="1:4" ht="27.6">
      <c r="A2139" s="302" t="s">
        <v>4160</v>
      </c>
      <c r="B2139" s="402">
        <v>4863</v>
      </c>
      <c r="C2139" s="65" t="s">
        <v>4845</v>
      </c>
      <c r="D2139">
        <f t="shared" si="33"/>
        <v>3782</v>
      </c>
    </row>
    <row r="2140" spans="1:4" ht="27.6">
      <c r="A2140" s="302" t="s">
        <v>4160</v>
      </c>
      <c r="B2140" s="402">
        <v>4863</v>
      </c>
      <c r="C2140" s="65" t="s">
        <v>4846</v>
      </c>
      <c r="D2140">
        <f t="shared" si="33"/>
        <v>3783</v>
      </c>
    </row>
    <row r="2141" spans="1:4">
      <c r="A2141" s="302" t="s">
        <v>6125</v>
      </c>
      <c r="B2141" s="402">
        <v>4864</v>
      </c>
      <c r="C2141" s="65" t="s">
        <v>4847</v>
      </c>
      <c r="D2141">
        <f t="shared" si="33"/>
        <v>3784</v>
      </c>
    </row>
    <row r="2142" spans="1:4">
      <c r="A2142" s="302" t="s">
        <v>6126</v>
      </c>
      <c r="B2142" s="402">
        <v>4865</v>
      </c>
      <c r="C2142" s="65" t="s">
        <v>4848</v>
      </c>
      <c r="D2142">
        <f t="shared" si="33"/>
        <v>3785</v>
      </c>
    </row>
    <row r="2143" spans="1:4">
      <c r="A2143" s="302" t="s">
        <v>6127</v>
      </c>
      <c r="B2143" s="402">
        <v>4866</v>
      </c>
      <c r="C2143" s="65" t="s">
        <v>4849</v>
      </c>
      <c r="D2143">
        <f t="shared" si="33"/>
        <v>3786</v>
      </c>
    </row>
    <row r="2144" spans="1:4">
      <c r="A2144" s="302" t="s">
        <v>6128</v>
      </c>
      <c r="B2144" s="402">
        <v>4867</v>
      </c>
      <c r="C2144" s="65" t="s">
        <v>4850</v>
      </c>
      <c r="D2144">
        <f t="shared" si="33"/>
        <v>3787</v>
      </c>
    </row>
    <row r="2145" spans="1:4">
      <c r="A2145" s="302" t="s">
        <v>6129</v>
      </c>
      <c r="B2145" s="402">
        <v>4868</v>
      </c>
      <c r="C2145" s="65" t="s">
        <v>4851</v>
      </c>
      <c r="D2145">
        <f t="shared" si="33"/>
        <v>3788</v>
      </c>
    </row>
    <row r="2146" spans="1:4">
      <c r="A2146" s="302" t="s">
        <v>6130</v>
      </c>
      <c r="B2146" s="402">
        <v>4869</v>
      </c>
      <c r="C2146" s="65" t="s">
        <v>4852</v>
      </c>
      <c r="D2146">
        <f t="shared" si="33"/>
        <v>3789</v>
      </c>
    </row>
    <row r="2147" spans="1:4">
      <c r="A2147" s="302" t="s">
        <v>6131</v>
      </c>
      <c r="B2147" s="402">
        <v>4870</v>
      </c>
      <c r="C2147" s="65" t="s">
        <v>4853</v>
      </c>
      <c r="D2147">
        <f t="shared" si="33"/>
        <v>3790</v>
      </c>
    </row>
    <row r="2148" spans="1:4">
      <c r="A2148" s="302" t="s">
        <v>6132</v>
      </c>
      <c r="B2148" s="402">
        <v>4871</v>
      </c>
      <c r="C2148" s="65" t="s">
        <v>4854</v>
      </c>
      <c r="D2148">
        <f t="shared" si="33"/>
        <v>3791</v>
      </c>
    </row>
    <row r="2149" spans="1:4">
      <c r="A2149" s="302" t="s">
        <v>6133</v>
      </c>
      <c r="B2149" s="402">
        <v>4872</v>
      </c>
      <c r="C2149" s="65" t="s">
        <v>4855</v>
      </c>
      <c r="D2149">
        <f t="shared" si="33"/>
        <v>3792</v>
      </c>
    </row>
    <row r="2150" spans="1:4">
      <c r="A2150" s="302" t="s">
        <v>6134</v>
      </c>
      <c r="B2150" s="402">
        <v>4873</v>
      </c>
      <c r="C2150" s="282" t="s">
        <v>4856</v>
      </c>
      <c r="D2150" t="e">
        <f t="shared" si="33"/>
        <v>#N/A</v>
      </c>
    </row>
    <row r="2151" spans="1:4" ht="27.6">
      <c r="A2151" s="302" t="s">
        <v>6135</v>
      </c>
      <c r="B2151" s="402">
        <v>4874</v>
      </c>
      <c r="C2151" s="65" t="s">
        <v>4857</v>
      </c>
      <c r="D2151">
        <f t="shared" si="33"/>
        <v>3794</v>
      </c>
    </row>
    <row r="2152" spans="1:4">
      <c r="A2152" s="302" t="s">
        <v>6136</v>
      </c>
      <c r="B2152" s="402">
        <v>4875</v>
      </c>
      <c r="C2152" s="65" t="s">
        <v>4858</v>
      </c>
      <c r="D2152">
        <f t="shared" si="33"/>
        <v>3795</v>
      </c>
    </row>
    <row r="2153" spans="1:4">
      <c r="A2153" s="302" t="s">
        <v>6139</v>
      </c>
      <c r="B2153" s="402">
        <v>4876</v>
      </c>
      <c r="C2153" s="65" t="s">
        <v>4859</v>
      </c>
      <c r="D2153">
        <f t="shared" si="33"/>
        <v>3796</v>
      </c>
    </row>
    <row r="2154" spans="1:4">
      <c r="A2154" s="302" t="s">
        <v>4568</v>
      </c>
      <c r="B2154" s="402">
        <v>4877</v>
      </c>
      <c r="C2154" s="65" t="s">
        <v>4860</v>
      </c>
      <c r="D2154">
        <f t="shared" si="33"/>
        <v>3797</v>
      </c>
    </row>
    <row r="2155" spans="1:4">
      <c r="A2155" s="302" t="s">
        <v>4569</v>
      </c>
      <c r="B2155" s="402">
        <v>4878</v>
      </c>
      <c r="C2155" s="65" t="s">
        <v>4861</v>
      </c>
      <c r="D2155">
        <f t="shared" si="33"/>
        <v>3798</v>
      </c>
    </row>
    <row r="2156" spans="1:4">
      <c r="A2156" s="302" t="s">
        <v>4570</v>
      </c>
      <c r="B2156" s="402">
        <v>4879</v>
      </c>
      <c r="C2156" s="65" t="s">
        <v>4862</v>
      </c>
      <c r="D2156">
        <f t="shared" si="33"/>
        <v>3799</v>
      </c>
    </row>
    <row r="2157" spans="1:4">
      <c r="A2157" s="302" t="s">
        <v>6140</v>
      </c>
      <c r="B2157" s="402">
        <v>4880</v>
      </c>
      <c r="C2157" s="65" t="s">
        <v>4863</v>
      </c>
      <c r="D2157">
        <f t="shared" si="33"/>
        <v>3800</v>
      </c>
    </row>
    <row r="2158" spans="1:4">
      <c r="A2158" s="302" t="s">
        <v>6141</v>
      </c>
      <c r="B2158" s="402">
        <v>4881</v>
      </c>
      <c r="C2158" s="65" t="s">
        <v>4864</v>
      </c>
      <c r="D2158">
        <f t="shared" si="33"/>
        <v>3801</v>
      </c>
    </row>
    <row r="2159" spans="1:4">
      <c r="A2159" s="302" t="s">
        <v>6142</v>
      </c>
      <c r="B2159" s="402">
        <v>4882</v>
      </c>
      <c r="C2159" s="65" t="s">
        <v>4865</v>
      </c>
      <c r="D2159">
        <f t="shared" si="33"/>
        <v>3802</v>
      </c>
    </row>
    <row r="2160" spans="1:4">
      <c r="A2160" s="302" t="s">
        <v>6143</v>
      </c>
      <c r="B2160" s="402">
        <v>4883</v>
      </c>
      <c r="C2160" s="65" t="s">
        <v>4866</v>
      </c>
      <c r="D2160">
        <f t="shared" si="33"/>
        <v>3803</v>
      </c>
    </row>
    <row r="2161" spans="1:4">
      <c r="A2161" s="302" t="s">
        <v>4572</v>
      </c>
      <c r="B2161" s="402">
        <v>4884</v>
      </c>
      <c r="C2161" s="65" t="s">
        <v>4867</v>
      </c>
      <c r="D2161">
        <f t="shared" si="33"/>
        <v>3804</v>
      </c>
    </row>
    <row r="2162" spans="1:4">
      <c r="A2162" s="302" t="s">
        <v>6144</v>
      </c>
      <c r="B2162" s="402">
        <v>4885</v>
      </c>
      <c r="C2162" s="65" t="s">
        <v>4868</v>
      </c>
      <c r="D2162">
        <f t="shared" si="33"/>
        <v>3805</v>
      </c>
    </row>
    <row r="2163" spans="1:4">
      <c r="A2163" s="302" t="s">
        <v>6144</v>
      </c>
      <c r="B2163" s="402">
        <v>4885</v>
      </c>
      <c r="C2163" s="65" t="s">
        <v>4869</v>
      </c>
      <c r="D2163">
        <f t="shared" si="33"/>
        <v>3806</v>
      </c>
    </row>
    <row r="2164" spans="1:4">
      <c r="A2164" s="302" t="s">
        <v>4573</v>
      </c>
      <c r="B2164" s="402">
        <v>4886</v>
      </c>
      <c r="C2164" s="65" t="s">
        <v>4870</v>
      </c>
      <c r="D2164">
        <f t="shared" si="33"/>
        <v>3807</v>
      </c>
    </row>
    <row r="2165" spans="1:4">
      <c r="A2165" s="302" t="s">
        <v>6147</v>
      </c>
      <c r="B2165" s="402">
        <v>4925</v>
      </c>
      <c r="C2165" s="65" t="s">
        <v>4871</v>
      </c>
      <c r="D2165">
        <f t="shared" si="33"/>
        <v>3808</v>
      </c>
    </row>
    <row r="2166" spans="1:4">
      <c r="A2166" s="302" t="s">
        <v>6148</v>
      </c>
      <c r="B2166" s="402">
        <v>4926</v>
      </c>
      <c r="C2166" s="65" t="s">
        <v>4873</v>
      </c>
      <c r="D2166">
        <f t="shared" si="33"/>
        <v>3809</v>
      </c>
    </row>
    <row r="2167" spans="1:4">
      <c r="A2167" s="302" t="s">
        <v>4574</v>
      </c>
      <c r="B2167" s="402">
        <v>4887</v>
      </c>
      <c r="C2167" s="65" t="s">
        <v>4874</v>
      </c>
      <c r="D2167">
        <f t="shared" si="33"/>
        <v>3810</v>
      </c>
    </row>
    <row r="2168" spans="1:4">
      <c r="A2168" s="302" t="s">
        <v>4575</v>
      </c>
      <c r="B2168" s="402">
        <v>4888</v>
      </c>
      <c r="C2168" s="65" t="s">
        <v>4875</v>
      </c>
      <c r="D2168">
        <f t="shared" si="33"/>
        <v>3811</v>
      </c>
    </row>
    <row r="2169" spans="1:4">
      <c r="A2169" s="302" t="s">
        <v>4576</v>
      </c>
      <c r="B2169" s="402">
        <v>4889</v>
      </c>
      <c r="C2169" s="65" t="s">
        <v>4876</v>
      </c>
      <c r="D2169">
        <f t="shared" si="33"/>
        <v>3812</v>
      </c>
    </row>
    <row r="2170" spans="1:4">
      <c r="A2170" s="302" t="s">
        <v>4577</v>
      </c>
      <c r="B2170" s="402">
        <v>4890</v>
      </c>
      <c r="C2170" s="65" t="s">
        <v>4879</v>
      </c>
      <c r="D2170">
        <f t="shared" si="33"/>
        <v>3813</v>
      </c>
    </row>
    <row r="2171" spans="1:4">
      <c r="A2171" s="302" t="s">
        <v>4578</v>
      </c>
      <c r="B2171" s="402">
        <v>4891</v>
      </c>
      <c r="C2171" s="282" t="s">
        <v>4880</v>
      </c>
      <c r="D2171" t="e">
        <f t="shared" si="33"/>
        <v>#N/A</v>
      </c>
    </row>
    <row r="2172" spans="1:4">
      <c r="A2172" s="302" t="s">
        <v>6149</v>
      </c>
      <c r="B2172" s="402">
        <v>4892</v>
      </c>
      <c r="C2172" s="65" t="s">
        <v>4881</v>
      </c>
      <c r="D2172">
        <f t="shared" si="33"/>
        <v>3815</v>
      </c>
    </row>
    <row r="2173" spans="1:4">
      <c r="A2173" s="302" t="s">
        <v>6151</v>
      </c>
      <c r="B2173" s="402">
        <v>4893</v>
      </c>
      <c r="C2173" s="65" t="s">
        <v>4882</v>
      </c>
      <c r="D2173">
        <f t="shared" si="33"/>
        <v>3816</v>
      </c>
    </row>
    <row r="2174" spans="1:4">
      <c r="A2174" s="302" t="s">
        <v>6152</v>
      </c>
      <c r="B2174" s="402">
        <v>4894</v>
      </c>
      <c r="C2174" s="65" t="s">
        <v>4883</v>
      </c>
      <c r="D2174">
        <f t="shared" si="33"/>
        <v>3817</v>
      </c>
    </row>
    <row r="2175" spans="1:4">
      <c r="A2175" s="302" t="s">
        <v>6153</v>
      </c>
      <c r="B2175" s="402">
        <v>4895</v>
      </c>
      <c r="C2175" s="65" t="s">
        <v>4884</v>
      </c>
      <c r="D2175">
        <f t="shared" si="33"/>
        <v>3818</v>
      </c>
    </row>
    <row r="2176" spans="1:4">
      <c r="A2176" s="302" t="s">
        <v>6154</v>
      </c>
      <c r="B2176" s="402">
        <v>4896</v>
      </c>
      <c r="C2176" s="65" t="s">
        <v>4885</v>
      </c>
      <c r="D2176">
        <f t="shared" si="33"/>
        <v>3819</v>
      </c>
    </row>
    <row r="2177" spans="1:4">
      <c r="A2177" s="302" t="s">
        <v>6155</v>
      </c>
      <c r="B2177" s="402">
        <v>4897</v>
      </c>
      <c r="C2177" s="65" t="s">
        <v>4886</v>
      </c>
      <c r="D2177">
        <f t="shared" si="33"/>
        <v>3820</v>
      </c>
    </row>
    <row r="2178" spans="1:4">
      <c r="A2178" s="302" t="s">
        <v>6157</v>
      </c>
      <c r="B2178" s="402">
        <v>4898</v>
      </c>
      <c r="C2178" s="65" t="s">
        <v>4887</v>
      </c>
      <c r="D2178">
        <f t="shared" si="33"/>
        <v>3821</v>
      </c>
    </row>
    <row r="2179" spans="1:4">
      <c r="A2179" s="302" t="s">
        <v>6159</v>
      </c>
      <c r="B2179" s="402">
        <v>4899</v>
      </c>
      <c r="C2179" s="65" t="s">
        <v>4888</v>
      </c>
      <c r="D2179">
        <f t="shared" ref="D2179:D2242" si="34">VLOOKUP(C2179,$A$2:$B$2552,2,FALSE)</f>
        <v>3822</v>
      </c>
    </row>
    <row r="2180" spans="1:4">
      <c r="A2180" s="302" t="s">
        <v>4183</v>
      </c>
      <c r="B2180" s="402">
        <v>4902</v>
      </c>
      <c r="C2180" s="65" t="s">
        <v>4889</v>
      </c>
      <c r="D2180">
        <f t="shared" si="34"/>
        <v>3823</v>
      </c>
    </row>
    <row r="2181" spans="1:4">
      <c r="A2181" s="302" t="s">
        <v>4184</v>
      </c>
      <c r="B2181" s="402">
        <v>4903</v>
      </c>
      <c r="C2181" s="65" t="s">
        <v>4890</v>
      </c>
      <c r="D2181">
        <f t="shared" si="34"/>
        <v>3824</v>
      </c>
    </row>
    <row r="2182" spans="1:4">
      <c r="A2182" s="302" t="s">
        <v>4185</v>
      </c>
      <c r="B2182" s="402">
        <v>4904</v>
      </c>
      <c r="C2182" s="65" t="s">
        <v>4891</v>
      </c>
      <c r="D2182">
        <f t="shared" si="34"/>
        <v>3825</v>
      </c>
    </row>
    <row r="2183" spans="1:4">
      <c r="A2183" s="302" t="s">
        <v>4185</v>
      </c>
      <c r="B2183" s="402">
        <v>4904</v>
      </c>
      <c r="C2183" s="65" t="s">
        <v>4892</v>
      </c>
      <c r="D2183">
        <f t="shared" si="34"/>
        <v>3826</v>
      </c>
    </row>
    <row r="2184" spans="1:4">
      <c r="A2184" s="302" t="s">
        <v>4186</v>
      </c>
      <c r="B2184" s="402">
        <v>4906</v>
      </c>
      <c r="C2184" s="65" t="s">
        <v>4893</v>
      </c>
      <c r="D2184">
        <f t="shared" si="34"/>
        <v>3827</v>
      </c>
    </row>
    <row r="2185" spans="1:4">
      <c r="A2185" s="302" t="s">
        <v>4186</v>
      </c>
      <c r="B2185" s="402">
        <v>4906</v>
      </c>
      <c r="C2185" s="65" t="s">
        <v>4894</v>
      </c>
      <c r="D2185">
        <f t="shared" si="34"/>
        <v>3828</v>
      </c>
    </row>
    <row r="2186" spans="1:4">
      <c r="A2186" s="302" t="s">
        <v>4187</v>
      </c>
      <c r="B2186" s="402">
        <v>4907</v>
      </c>
      <c r="C2186" s="65" t="s">
        <v>4895</v>
      </c>
      <c r="D2186">
        <f t="shared" si="34"/>
        <v>3829</v>
      </c>
    </row>
    <row r="2187" spans="1:4" ht="27.6">
      <c r="A2187" s="302" t="s">
        <v>6660</v>
      </c>
      <c r="B2187" s="402">
        <v>4908</v>
      </c>
      <c r="C2187" s="65" t="s">
        <v>4896</v>
      </c>
      <c r="D2187">
        <f t="shared" si="34"/>
        <v>3830</v>
      </c>
    </row>
    <row r="2188" spans="1:4" ht="27.6">
      <c r="A2188" s="302" t="s">
        <v>6662</v>
      </c>
      <c r="B2188" s="402">
        <v>4910</v>
      </c>
      <c r="C2188" s="65" t="s">
        <v>4897</v>
      </c>
      <c r="D2188">
        <f t="shared" si="34"/>
        <v>3831</v>
      </c>
    </row>
    <row r="2189" spans="1:4" ht="27.6">
      <c r="A2189" s="302" t="s">
        <v>6663</v>
      </c>
      <c r="B2189" s="402">
        <v>4911</v>
      </c>
      <c r="C2189" s="65" t="s">
        <v>4898</v>
      </c>
      <c r="D2189">
        <f t="shared" si="34"/>
        <v>3832</v>
      </c>
    </row>
    <row r="2190" spans="1:4">
      <c r="A2190" s="302" t="s">
        <v>6664</v>
      </c>
      <c r="B2190" s="402">
        <v>4913</v>
      </c>
      <c r="C2190" s="65" t="s">
        <v>4899</v>
      </c>
      <c r="D2190">
        <f t="shared" si="34"/>
        <v>3833</v>
      </c>
    </row>
    <row r="2191" spans="1:4">
      <c r="A2191" s="302" t="s">
        <v>6665</v>
      </c>
      <c r="B2191" s="402">
        <v>4915</v>
      </c>
      <c r="C2191" s="282" t="s">
        <v>4900</v>
      </c>
      <c r="D2191" t="e">
        <f t="shared" si="34"/>
        <v>#N/A</v>
      </c>
    </row>
    <row r="2192" spans="1:4" ht="27.6">
      <c r="A2192" s="302" t="s">
        <v>4189</v>
      </c>
      <c r="B2192" s="402">
        <v>4919</v>
      </c>
      <c r="C2192" s="65" t="s">
        <v>4901</v>
      </c>
      <c r="D2192">
        <f t="shared" si="34"/>
        <v>3835</v>
      </c>
    </row>
    <row r="2193" spans="1:4" ht="27.6">
      <c r="A2193" s="302" t="s">
        <v>4189</v>
      </c>
      <c r="B2193" s="402">
        <v>4919</v>
      </c>
      <c r="C2193" s="65" t="s">
        <v>4902</v>
      </c>
      <c r="D2193">
        <f t="shared" si="34"/>
        <v>3836</v>
      </c>
    </row>
    <row r="2194" spans="1:4" ht="27.6">
      <c r="A2194" s="302" t="s">
        <v>3019</v>
      </c>
      <c r="B2194" s="402">
        <v>4920</v>
      </c>
      <c r="C2194" s="65" t="s">
        <v>4903</v>
      </c>
      <c r="D2194">
        <f t="shared" si="34"/>
        <v>3837</v>
      </c>
    </row>
    <row r="2195" spans="1:4" ht="27.6">
      <c r="A2195" s="302" t="s">
        <v>3021</v>
      </c>
      <c r="B2195" s="402">
        <v>4921</v>
      </c>
      <c r="C2195" s="65" t="s">
        <v>4904</v>
      </c>
      <c r="D2195">
        <f t="shared" si="34"/>
        <v>3838</v>
      </c>
    </row>
    <row r="2196" spans="1:4" ht="27.6">
      <c r="A2196" s="302" t="s">
        <v>3023</v>
      </c>
      <c r="B2196" s="402">
        <v>4922</v>
      </c>
      <c r="C2196" s="65" t="s">
        <v>4905</v>
      </c>
      <c r="D2196">
        <f t="shared" si="34"/>
        <v>3839</v>
      </c>
    </row>
    <row r="2197" spans="1:4" ht="27.6">
      <c r="A2197" s="302" t="s">
        <v>4190</v>
      </c>
      <c r="B2197" s="402">
        <v>4923</v>
      </c>
      <c r="C2197" s="65" t="s">
        <v>4906</v>
      </c>
      <c r="D2197">
        <f t="shared" si="34"/>
        <v>3840</v>
      </c>
    </row>
    <row r="2198" spans="1:4" ht="27.6">
      <c r="A2198" s="302" t="s">
        <v>4190</v>
      </c>
      <c r="B2198" s="402">
        <v>4923</v>
      </c>
      <c r="C2198" s="65" t="s">
        <v>4907</v>
      </c>
      <c r="D2198">
        <f t="shared" si="34"/>
        <v>3841</v>
      </c>
    </row>
    <row r="2199" spans="1:4" ht="27.6">
      <c r="A2199" s="302" t="s">
        <v>4191</v>
      </c>
      <c r="B2199" s="402">
        <v>4924</v>
      </c>
      <c r="C2199" s="65" t="s">
        <v>4908</v>
      </c>
      <c r="D2199">
        <f t="shared" si="34"/>
        <v>3842</v>
      </c>
    </row>
    <row r="2200" spans="1:4" ht="27.6">
      <c r="A2200" s="302" t="s">
        <v>4191</v>
      </c>
      <c r="B2200" s="402">
        <v>4924</v>
      </c>
      <c r="C2200" s="65" t="s">
        <v>4909</v>
      </c>
      <c r="D2200">
        <f t="shared" si="34"/>
        <v>3843</v>
      </c>
    </row>
    <row r="2201" spans="1:4" ht="27.6">
      <c r="A2201" s="302" t="s">
        <v>3024</v>
      </c>
      <c r="B2201" s="402">
        <v>4927</v>
      </c>
      <c r="C2201" s="65" t="s">
        <v>4910</v>
      </c>
      <c r="D2201">
        <f t="shared" si="34"/>
        <v>3844</v>
      </c>
    </row>
    <row r="2202" spans="1:4" ht="27.6">
      <c r="A2202" s="302" t="s">
        <v>3026</v>
      </c>
      <c r="B2202" s="402">
        <v>4928</v>
      </c>
      <c r="C2202" s="65" t="s">
        <v>4911</v>
      </c>
      <c r="D2202">
        <f t="shared" si="34"/>
        <v>3845</v>
      </c>
    </row>
    <row r="2203" spans="1:4" ht="27.6">
      <c r="A2203" s="302" t="s">
        <v>3028</v>
      </c>
      <c r="B2203" s="402">
        <v>4929</v>
      </c>
      <c r="C2203" s="65" t="s">
        <v>4912</v>
      </c>
      <c r="D2203">
        <f t="shared" si="34"/>
        <v>3846</v>
      </c>
    </row>
    <row r="2204" spans="1:4" ht="27.6">
      <c r="A2204" s="302" t="s">
        <v>4192</v>
      </c>
      <c r="B2204" s="402">
        <v>4930</v>
      </c>
      <c r="C2204" s="65" t="s">
        <v>4913</v>
      </c>
      <c r="D2204">
        <f t="shared" si="34"/>
        <v>3847</v>
      </c>
    </row>
    <row r="2205" spans="1:4" ht="27.6">
      <c r="A2205" s="302" t="s">
        <v>4192</v>
      </c>
      <c r="B2205" s="402">
        <v>4930</v>
      </c>
      <c r="C2205" s="65" t="s">
        <v>4914</v>
      </c>
      <c r="D2205">
        <f t="shared" si="34"/>
        <v>3848</v>
      </c>
    </row>
    <row r="2206" spans="1:4">
      <c r="A2206" s="302" t="s">
        <v>4194</v>
      </c>
      <c r="B2206" s="402">
        <v>4931</v>
      </c>
      <c r="C2206" s="65" t="s">
        <v>4915</v>
      </c>
      <c r="D2206">
        <f t="shared" si="34"/>
        <v>3849</v>
      </c>
    </row>
    <row r="2207" spans="1:4">
      <c r="A2207" s="302" t="s">
        <v>4194</v>
      </c>
      <c r="B2207" s="402">
        <v>4931</v>
      </c>
      <c r="C2207" s="65" t="s">
        <v>4916</v>
      </c>
      <c r="D2207">
        <f t="shared" si="34"/>
        <v>3850</v>
      </c>
    </row>
    <row r="2208" spans="1:4">
      <c r="A2208" s="302" t="s">
        <v>4193</v>
      </c>
      <c r="B2208" s="402">
        <v>4932</v>
      </c>
      <c r="C2208" s="65" t="s">
        <v>4917</v>
      </c>
      <c r="D2208">
        <f t="shared" si="34"/>
        <v>3851</v>
      </c>
    </row>
    <row r="2209" spans="1:4">
      <c r="A2209" s="302" t="s">
        <v>4193</v>
      </c>
      <c r="B2209" s="402">
        <v>4932</v>
      </c>
      <c r="C2209" s="65" t="s">
        <v>4918</v>
      </c>
      <c r="D2209">
        <f t="shared" si="34"/>
        <v>3852</v>
      </c>
    </row>
    <row r="2210" spans="1:4">
      <c r="A2210" s="302" t="s">
        <v>3779</v>
      </c>
      <c r="B2210" s="402">
        <v>4933</v>
      </c>
      <c r="C2210" s="65" t="s">
        <v>4919</v>
      </c>
      <c r="D2210">
        <f t="shared" si="34"/>
        <v>3853</v>
      </c>
    </row>
    <row r="2211" spans="1:4" ht="27.6">
      <c r="A2211" s="302" t="s">
        <v>3780</v>
      </c>
      <c r="B2211" s="402">
        <v>4934</v>
      </c>
      <c r="C2211" s="282" t="s">
        <v>4920</v>
      </c>
      <c r="D2211" t="e">
        <f t="shared" si="34"/>
        <v>#N/A</v>
      </c>
    </row>
    <row r="2212" spans="1:4">
      <c r="A2212" s="302" t="s">
        <v>3877</v>
      </c>
      <c r="B2212" s="402">
        <v>4935</v>
      </c>
      <c r="C2212" s="65" t="s">
        <v>4921</v>
      </c>
      <c r="D2212">
        <f t="shared" si="34"/>
        <v>3855</v>
      </c>
    </row>
    <row r="2213" spans="1:4" ht="27.6">
      <c r="A2213" s="302" t="s">
        <v>4195</v>
      </c>
      <c r="B2213" s="402">
        <v>4938</v>
      </c>
      <c r="C2213" s="65" t="s">
        <v>4922</v>
      </c>
      <c r="D2213">
        <f t="shared" si="34"/>
        <v>3856</v>
      </c>
    </row>
    <row r="2214" spans="1:4" ht="27.6">
      <c r="A2214" s="302" t="s">
        <v>4195</v>
      </c>
      <c r="B2214" s="402">
        <v>4938</v>
      </c>
      <c r="C2214" s="65" t="s">
        <v>4923</v>
      </c>
      <c r="D2214">
        <f t="shared" si="34"/>
        <v>3857</v>
      </c>
    </row>
    <row r="2215" spans="1:4">
      <c r="A2215" s="302" t="s">
        <v>4073</v>
      </c>
      <c r="B2215" s="402">
        <v>4942</v>
      </c>
      <c r="C2215" s="65" t="s">
        <v>4924</v>
      </c>
      <c r="D2215">
        <f t="shared" si="34"/>
        <v>3858</v>
      </c>
    </row>
    <row r="2216" spans="1:4">
      <c r="A2216" s="302" t="s">
        <v>4073</v>
      </c>
      <c r="B2216" s="402">
        <v>4942</v>
      </c>
      <c r="C2216" s="65" t="s">
        <v>4925</v>
      </c>
      <c r="D2216">
        <f t="shared" si="34"/>
        <v>3859</v>
      </c>
    </row>
    <row r="2217" spans="1:4">
      <c r="A2217" s="302" t="s">
        <v>1942</v>
      </c>
      <c r="B2217" s="402">
        <v>4943</v>
      </c>
      <c r="C2217" s="65" t="s">
        <v>4926</v>
      </c>
      <c r="D2217">
        <f t="shared" si="34"/>
        <v>3860</v>
      </c>
    </row>
    <row r="2218" spans="1:4" ht="27.6">
      <c r="A2218" s="302" t="s">
        <v>4077</v>
      </c>
      <c r="B2218" s="402">
        <v>4946</v>
      </c>
      <c r="C2218" s="65" t="s">
        <v>4927</v>
      </c>
      <c r="D2218">
        <f t="shared" si="34"/>
        <v>3861</v>
      </c>
    </row>
    <row r="2219" spans="1:4" ht="27.6">
      <c r="A2219" s="302" t="s">
        <v>4077</v>
      </c>
      <c r="B2219" s="402">
        <v>4946</v>
      </c>
      <c r="C2219" s="65" t="s">
        <v>4928</v>
      </c>
      <c r="D2219">
        <f t="shared" si="34"/>
        <v>3862</v>
      </c>
    </row>
    <row r="2220" spans="1:4" ht="27.6">
      <c r="A2220" s="302" t="s">
        <v>4079</v>
      </c>
      <c r="B2220" s="402">
        <v>4948</v>
      </c>
      <c r="C2220" s="65" t="s">
        <v>4929</v>
      </c>
      <c r="D2220">
        <f t="shared" si="34"/>
        <v>3863</v>
      </c>
    </row>
    <row r="2221" spans="1:4" ht="27.6">
      <c r="A2221" s="302" t="s">
        <v>4079</v>
      </c>
      <c r="B2221" s="402">
        <v>4948</v>
      </c>
      <c r="C2221" s="65" t="s">
        <v>4930</v>
      </c>
      <c r="D2221">
        <f t="shared" si="34"/>
        <v>3864</v>
      </c>
    </row>
    <row r="2222" spans="1:4">
      <c r="A2222" s="302" t="s">
        <v>3368</v>
      </c>
      <c r="B2222" s="402">
        <v>4952</v>
      </c>
      <c r="C2222" s="65" t="s">
        <v>4931</v>
      </c>
      <c r="D2222">
        <f t="shared" si="34"/>
        <v>3865</v>
      </c>
    </row>
    <row r="2223" spans="1:4">
      <c r="A2223" s="302" t="s">
        <v>3551</v>
      </c>
      <c r="B2223" s="402">
        <v>4953</v>
      </c>
      <c r="C2223" s="65" t="s">
        <v>4932</v>
      </c>
      <c r="D2223">
        <f t="shared" si="34"/>
        <v>3866</v>
      </c>
    </row>
    <row r="2224" spans="1:4">
      <c r="A2224" s="302" t="s">
        <v>3873</v>
      </c>
      <c r="B2224" s="402">
        <v>4956</v>
      </c>
      <c r="C2224" s="65" t="s">
        <v>4933</v>
      </c>
      <c r="D2224">
        <f t="shared" si="34"/>
        <v>3867</v>
      </c>
    </row>
    <row r="2225" spans="1:4" ht="27.6">
      <c r="A2225" s="302" t="s">
        <v>4080</v>
      </c>
      <c r="B2225" s="402">
        <v>4959</v>
      </c>
      <c r="C2225" s="65" t="s">
        <v>4934</v>
      </c>
      <c r="D2225">
        <f t="shared" si="34"/>
        <v>3868</v>
      </c>
    </row>
    <row r="2226" spans="1:4" ht="27.6">
      <c r="A2226" s="302" t="s">
        <v>4080</v>
      </c>
      <c r="B2226" s="402">
        <v>4959</v>
      </c>
      <c r="C2226" s="65" t="s">
        <v>4935</v>
      </c>
      <c r="D2226">
        <f t="shared" si="34"/>
        <v>3869</v>
      </c>
    </row>
    <row r="2227" spans="1:4">
      <c r="A2227" s="302" t="s">
        <v>4081</v>
      </c>
      <c r="B2227" s="402">
        <v>4962</v>
      </c>
      <c r="C2227" s="65" t="s">
        <v>4936</v>
      </c>
      <c r="D2227">
        <f t="shared" si="34"/>
        <v>3870</v>
      </c>
    </row>
    <row r="2228" spans="1:4">
      <c r="A2228" s="302" t="s">
        <v>4081</v>
      </c>
      <c r="B2228" s="402">
        <v>4962</v>
      </c>
      <c r="C2228" s="65" t="s">
        <v>4937</v>
      </c>
      <c r="D2228">
        <f t="shared" si="34"/>
        <v>3871</v>
      </c>
    </row>
    <row r="2229" spans="1:4">
      <c r="A2229" s="302" t="s">
        <v>4083</v>
      </c>
      <c r="B2229" s="402">
        <v>4964</v>
      </c>
      <c r="C2229" s="65" t="s">
        <v>4938</v>
      </c>
      <c r="D2229">
        <f t="shared" si="34"/>
        <v>3872</v>
      </c>
    </row>
    <row r="2230" spans="1:4">
      <c r="A2230" s="302" t="s">
        <v>4083</v>
      </c>
      <c r="B2230" s="402">
        <v>4964</v>
      </c>
      <c r="C2230" s="65" t="s">
        <v>4939</v>
      </c>
      <c r="D2230">
        <f t="shared" si="34"/>
        <v>3873</v>
      </c>
    </row>
    <row r="2231" spans="1:4">
      <c r="A2231" s="302" t="s">
        <v>4409</v>
      </c>
      <c r="B2231" s="402">
        <v>4969</v>
      </c>
      <c r="C2231" s="282" t="s">
        <v>4940</v>
      </c>
      <c r="D2231" t="e">
        <f t="shared" si="34"/>
        <v>#N/A</v>
      </c>
    </row>
    <row r="2232" spans="1:4">
      <c r="A2232" s="302" t="s">
        <v>4409</v>
      </c>
      <c r="B2232" s="402">
        <v>4969</v>
      </c>
      <c r="C2232" s="65" t="s">
        <v>4941</v>
      </c>
      <c r="D2232">
        <f t="shared" si="34"/>
        <v>3875</v>
      </c>
    </row>
    <row r="2233" spans="1:4">
      <c r="A2233" s="302" t="s">
        <v>4410</v>
      </c>
      <c r="B2233" s="402">
        <v>4967</v>
      </c>
      <c r="C2233" s="65" t="s">
        <v>4943</v>
      </c>
      <c r="D2233">
        <f t="shared" si="34"/>
        <v>3876</v>
      </c>
    </row>
    <row r="2234" spans="1:4">
      <c r="A2234" s="302" t="s">
        <v>4410</v>
      </c>
      <c r="B2234" s="402">
        <v>4967</v>
      </c>
      <c r="C2234" s="65" t="s">
        <v>4944</v>
      </c>
      <c r="D2234">
        <f t="shared" si="34"/>
        <v>3877</v>
      </c>
    </row>
    <row r="2235" spans="1:4">
      <c r="A2235" s="302" t="s">
        <v>6774</v>
      </c>
      <c r="B2235" s="402">
        <v>4974</v>
      </c>
      <c r="C2235" s="65" t="s">
        <v>4945</v>
      </c>
      <c r="D2235">
        <f t="shared" si="34"/>
        <v>3878</v>
      </c>
    </row>
    <row r="2236" spans="1:4">
      <c r="A2236" s="302" t="s">
        <v>6775</v>
      </c>
      <c r="B2236" s="402">
        <v>4976</v>
      </c>
      <c r="C2236" s="65" t="s">
        <v>4946</v>
      </c>
      <c r="D2236">
        <f t="shared" si="34"/>
        <v>3879</v>
      </c>
    </row>
    <row r="2237" spans="1:4">
      <c r="A2237" s="302" t="s">
        <v>6776</v>
      </c>
      <c r="B2237" s="402">
        <v>4979</v>
      </c>
      <c r="C2237" s="65" t="s">
        <v>4947</v>
      </c>
      <c r="D2237">
        <f t="shared" si="34"/>
        <v>3880</v>
      </c>
    </row>
    <row r="2238" spans="1:4">
      <c r="A2238" s="302" t="s">
        <v>6777</v>
      </c>
      <c r="B2238" s="402">
        <v>4980</v>
      </c>
      <c r="C2238" s="65" t="s">
        <v>4948</v>
      </c>
      <c r="D2238">
        <f t="shared" si="34"/>
        <v>3881</v>
      </c>
    </row>
    <row r="2239" spans="1:4">
      <c r="A2239" s="302" t="s">
        <v>4084</v>
      </c>
      <c r="B2239" s="402">
        <v>4984</v>
      </c>
      <c r="C2239" s="65" t="s">
        <v>4950</v>
      </c>
      <c r="D2239">
        <f t="shared" si="34"/>
        <v>3882</v>
      </c>
    </row>
    <row r="2240" spans="1:4">
      <c r="A2240" s="302" t="s">
        <v>4084</v>
      </c>
      <c r="B2240" s="402">
        <v>4984</v>
      </c>
      <c r="C2240" s="65" t="s">
        <v>4951</v>
      </c>
      <c r="D2240">
        <f t="shared" si="34"/>
        <v>3883</v>
      </c>
    </row>
    <row r="2241" spans="1:4">
      <c r="A2241" s="302" t="s">
        <v>3876</v>
      </c>
      <c r="B2241" s="402">
        <v>4987</v>
      </c>
      <c r="C2241" s="65" t="s">
        <v>4952</v>
      </c>
      <c r="D2241">
        <f t="shared" si="34"/>
        <v>3884</v>
      </c>
    </row>
    <row r="2242" spans="1:4">
      <c r="A2242" s="302" t="s">
        <v>3156</v>
      </c>
      <c r="B2242" s="402">
        <v>4989</v>
      </c>
      <c r="C2242" s="65" t="s">
        <v>4953</v>
      </c>
      <c r="D2242">
        <f t="shared" si="34"/>
        <v>3885</v>
      </c>
    </row>
    <row r="2243" spans="1:4">
      <c r="A2243" s="302" t="s">
        <v>6666</v>
      </c>
      <c r="B2243" s="402">
        <v>4992</v>
      </c>
      <c r="C2243" s="65" t="s">
        <v>4954</v>
      </c>
      <c r="D2243">
        <f t="shared" ref="D2243:D2306" si="35">VLOOKUP(C2243,$A$2:$B$2552,2,FALSE)</f>
        <v>3886</v>
      </c>
    </row>
    <row r="2244" spans="1:4">
      <c r="A2244" s="302" t="s">
        <v>6667</v>
      </c>
      <c r="B2244" s="402">
        <v>4993</v>
      </c>
      <c r="C2244" s="65" t="s">
        <v>4955</v>
      </c>
      <c r="D2244">
        <f t="shared" si="35"/>
        <v>3887</v>
      </c>
    </row>
    <row r="2245" spans="1:4">
      <c r="A2245" s="302" t="s">
        <v>6668</v>
      </c>
      <c r="B2245" s="402">
        <v>4994</v>
      </c>
      <c r="C2245" s="65" t="s">
        <v>4956</v>
      </c>
      <c r="D2245">
        <f t="shared" si="35"/>
        <v>3888</v>
      </c>
    </row>
    <row r="2246" spans="1:4">
      <c r="A2246" s="302" t="s">
        <v>6669</v>
      </c>
      <c r="B2246" s="402">
        <v>4996</v>
      </c>
      <c r="C2246" s="65" t="s">
        <v>4958</v>
      </c>
      <c r="D2246" t="e">
        <f t="shared" si="35"/>
        <v>#N/A</v>
      </c>
    </row>
    <row r="2247" spans="1:4">
      <c r="A2247" s="302" t="s">
        <v>6670</v>
      </c>
      <c r="B2247" s="402">
        <v>4998</v>
      </c>
      <c r="C2247" s="65" t="s">
        <v>4959</v>
      </c>
      <c r="D2247">
        <f t="shared" si="35"/>
        <v>3890</v>
      </c>
    </row>
    <row r="2248" spans="1:4">
      <c r="A2248" s="302" t="s">
        <v>6671</v>
      </c>
      <c r="B2248" s="402">
        <v>4999</v>
      </c>
      <c r="C2248" s="65" t="s">
        <v>4960</v>
      </c>
      <c r="D2248">
        <f t="shared" si="35"/>
        <v>3891</v>
      </c>
    </row>
    <row r="2249" spans="1:4">
      <c r="A2249" s="302" t="s">
        <v>6672</v>
      </c>
      <c r="B2249" s="402">
        <v>5004</v>
      </c>
      <c r="C2249" s="65" t="s">
        <v>4961</v>
      </c>
      <c r="D2249">
        <f t="shared" si="35"/>
        <v>3892</v>
      </c>
    </row>
    <row r="2250" spans="1:4">
      <c r="A2250" s="302" t="s">
        <v>6673</v>
      </c>
      <c r="B2250" s="402">
        <v>5006</v>
      </c>
      <c r="C2250" s="65" t="s">
        <v>4962</v>
      </c>
      <c r="D2250">
        <f t="shared" si="35"/>
        <v>3893</v>
      </c>
    </row>
    <row r="2251" spans="1:4">
      <c r="A2251" s="302" t="s">
        <v>6808</v>
      </c>
      <c r="B2251" s="402">
        <v>5531</v>
      </c>
      <c r="C2251" s="65" t="s">
        <v>4963</v>
      </c>
      <c r="D2251">
        <f t="shared" si="35"/>
        <v>3894</v>
      </c>
    </row>
    <row r="2252" spans="1:4">
      <c r="A2252" s="302" t="s">
        <v>6808</v>
      </c>
      <c r="B2252" s="402">
        <v>5531</v>
      </c>
      <c r="C2252" s="65" t="s">
        <v>4965</v>
      </c>
      <c r="D2252">
        <f t="shared" si="35"/>
        <v>3895</v>
      </c>
    </row>
    <row r="2253" spans="1:4">
      <c r="A2253" s="302" t="s">
        <v>6674</v>
      </c>
      <c r="B2253" s="402">
        <v>5008</v>
      </c>
      <c r="C2253" s="65" t="s">
        <v>4967</v>
      </c>
      <c r="D2253">
        <f t="shared" si="35"/>
        <v>3896</v>
      </c>
    </row>
    <row r="2254" spans="1:4">
      <c r="A2254" s="302" t="s">
        <v>6674</v>
      </c>
      <c r="B2254" s="402">
        <v>5008</v>
      </c>
      <c r="C2254" s="65" t="s">
        <v>4968</v>
      </c>
      <c r="D2254">
        <f t="shared" si="35"/>
        <v>3897</v>
      </c>
    </row>
    <row r="2255" spans="1:4" ht="27.6">
      <c r="A2255" s="302" t="s">
        <v>6675</v>
      </c>
      <c r="B2255" s="402">
        <v>5010</v>
      </c>
      <c r="C2255" s="65" t="s">
        <v>4970</v>
      </c>
      <c r="D2255">
        <f t="shared" si="35"/>
        <v>3898</v>
      </c>
    </row>
    <row r="2256" spans="1:4">
      <c r="A2256" s="302" t="s">
        <v>4367</v>
      </c>
      <c r="B2256" s="402">
        <v>5012</v>
      </c>
      <c r="C2256" s="65" t="s">
        <v>4971</v>
      </c>
      <c r="D2256">
        <f t="shared" si="35"/>
        <v>3899</v>
      </c>
    </row>
    <row r="2257" spans="1:4">
      <c r="A2257" s="302" t="s">
        <v>4367</v>
      </c>
      <c r="B2257" s="402">
        <v>5014</v>
      </c>
      <c r="C2257" s="65" t="s">
        <v>4972</v>
      </c>
      <c r="D2257">
        <f t="shared" si="35"/>
        <v>3900</v>
      </c>
    </row>
    <row r="2258" spans="1:4">
      <c r="A2258" s="302" t="s">
        <v>3116</v>
      </c>
      <c r="B2258" s="402">
        <v>5020</v>
      </c>
      <c r="C2258" s="65" t="s">
        <v>4973</v>
      </c>
      <c r="D2258">
        <f t="shared" si="35"/>
        <v>3901</v>
      </c>
    </row>
    <row r="2259" spans="1:4">
      <c r="A2259" s="302" t="s">
        <v>3117</v>
      </c>
      <c r="B2259" s="402">
        <v>5022</v>
      </c>
      <c r="C2259" s="65" t="s">
        <v>4974</v>
      </c>
      <c r="D2259">
        <f t="shared" si="35"/>
        <v>3902</v>
      </c>
    </row>
    <row r="2260" spans="1:4">
      <c r="A2260" s="302" t="s">
        <v>3118</v>
      </c>
      <c r="B2260" s="402">
        <v>5025</v>
      </c>
      <c r="C2260" s="65" t="s">
        <v>4975</v>
      </c>
      <c r="D2260">
        <f t="shared" si="35"/>
        <v>3903</v>
      </c>
    </row>
    <row r="2261" spans="1:4">
      <c r="A2261" s="302" t="s">
        <v>3119</v>
      </c>
      <c r="B2261" s="402">
        <v>5028</v>
      </c>
      <c r="C2261" s="65" t="s">
        <v>4976</v>
      </c>
      <c r="D2261">
        <f t="shared" si="35"/>
        <v>3904</v>
      </c>
    </row>
    <row r="2262" spans="1:4">
      <c r="A2262" s="302" t="s">
        <v>3143</v>
      </c>
      <c r="B2262" s="402">
        <v>5032</v>
      </c>
      <c r="C2262" s="65" t="s">
        <v>4977</v>
      </c>
      <c r="D2262">
        <f t="shared" si="35"/>
        <v>3905</v>
      </c>
    </row>
    <row r="2263" spans="1:4">
      <c r="A2263" s="302" t="s">
        <v>3144</v>
      </c>
      <c r="B2263" s="402">
        <v>5033</v>
      </c>
      <c r="C2263" s="65" t="s">
        <v>4978</v>
      </c>
      <c r="D2263">
        <f t="shared" si="35"/>
        <v>3906</v>
      </c>
    </row>
    <row r="2264" spans="1:4">
      <c r="A2264" s="302" t="s">
        <v>3145</v>
      </c>
      <c r="B2264" s="402">
        <v>5034</v>
      </c>
      <c r="C2264" s="65" t="s">
        <v>4979</v>
      </c>
      <c r="D2264">
        <f t="shared" si="35"/>
        <v>3907</v>
      </c>
    </row>
    <row r="2265" spans="1:4">
      <c r="A2265" s="302" t="s">
        <v>3146</v>
      </c>
      <c r="B2265" s="402">
        <v>5035</v>
      </c>
      <c r="C2265" s="65" t="s">
        <v>4981</v>
      </c>
      <c r="D2265">
        <f t="shared" si="35"/>
        <v>3908</v>
      </c>
    </row>
    <row r="2266" spans="1:4">
      <c r="A2266" s="302" t="s">
        <v>3147</v>
      </c>
      <c r="B2266" s="402">
        <v>5036</v>
      </c>
      <c r="C2266" s="65" t="s">
        <v>4982</v>
      </c>
      <c r="D2266">
        <f t="shared" si="35"/>
        <v>3909</v>
      </c>
    </row>
    <row r="2267" spans="1:4">
      <c r="A2267" s="302" t="s">
        <v>3148</v>
      </c>
      <c r="B2267" s="402">
        <v>5037</v>
      </c>
      <c r="C2267" s="65" t="s">
        <v>4983</v>
      </c>
      <c r="D2267" t="e">
        <f t="shared" si="35"/>
        <v>#N/A</v>
      </c>
    </row>
    <row r="2268" spans="1:4">
      <c r="A2268" s="302" t="s">
        <v>3149</v>
      </c>
      <c r="B2268" s="402">
        <v>5038</v>
      </c>
      <c r="C2268" s="65" t="s">
        <v>4984</v>
      </c>
      <c r="D2268">
        <f t="shared" si="35"/>
        <v>3911</v>
      </c>
    </row>
    <row r="2269" spans="1:4">
      <c r="A2269" s="302" t="s">
        <v>3150</v>
      </c>
      <c r="B2269" s="402">
        <v>5039</v>
      </c>
      <c r="C2269" s="282" t="s">
        <v>4985</v>
      </c>
      <c r="D2269" t="e">
        <f t="shared" si="35"/>
        <v>#N/A</v>
      </c>
    </row>
    <row r="2270" spans="1:4">
      <c r="A2270" s="302" t="s">
        <v>3151</v>
      </c>
      <c r="B2270" s="402">
        <v>5040</v>
      </c>
      <c r="C2270" s="65" t="s">
        <v>4986</v>
      </c>
      <c r="D2270">
        <f t="shared" si="35"/>
        <v>3913</v>
      </c>
    </row>
    <row r="2271" spans="1:4">
      <c r="A2271" s="302" t="s">
        <v>3152</v>
      </c>
      <c r="B2271" s="402">
        <v>5041</v>
      </c>
      <c r="C2271" s="65" t="s">
        <v>4987</v>
      </c>
      <c r="D2271">
        <f t="shared" si="35"/>
        <v>3914</v>
      </c>
    </row>
    <row r="2272" spans="1:4">
      <c r="A2272" s="302" t="s">
        <v>3153</v>
      </c>
      <c r="B2272" s="402">
        <v>5042</v>
      </c>
      <c r="C2272" s="65" t="s">
        <v>4988</v>
      </c>
      <c r="D2272">
        <f t="shared" si="35"/>
        <v>3915</v>
      </c>
    </row>
    <row r="2273" spans="1:4">
      <c r="A2273" s="302" t="s">
        <v>3154</v>
      </c>
      <c r="B2273" s="402">
        <v>5043</v>
      </c>
      <c r="C2273" s="65" t="s">
        <v>4989</v>
      </c>
      <c r="D2273">
        <f t="shared" si="35"/>
        <v>3916</v>
      </c>
    </row>
    <row r="2274" spans="1:4">
      <c r="A2274" s="302" t="s">
        <v>3155</v>
      </c>
      <c r="B2274" s="402">
        <v>5044</v>
      </c>
      <c r="C2274" s="65" t="s">
        <v>4990</v>
      </c>
      <c r="D2274">
        <f t="shared" si="35"/>
        <v>3917</v>
      </c>
    </row>
    <row r="2275" spans="1:4">
      <c r="A2275" s="302" t="s">
        <v>6676</v>
      </c>
      <c r="B2275" s="402">
        <v>5045</v>
      </c>
      <c r="C2275" s="65" t="s">
        <v>4991</v>
      </c>
      <c r="D2275">
        <f t="shared" si="35"/>
        <v>3918</v>
      </c>
    </row>
    <row r="2276" spans="1:4">
      <c r="A2276" s="302" t="s">
        <v>3856</v>
      </c>
      <c r="B2276" s="402">
        <v>5046</v>
      </c>
      <c r="C2276" s="65" t="s">
        <v>4992</v>
      </c>
      <c r="D2276">
        <f t="shared" si="35"/>
        <v>3919</v>
      </c>
    </row>
    <row r="2277" spans="1:4">
      <c r="A2277" s="302" t="s">
        <v>3857</v>
      </c>
      <c r="B2277" s="402">
        <v>5047</v>
      </c>
      <c r="C2277" s="65" t="s">
        <v>4993</v>
      </c>
      <c r="D2277">
        <f t="shared" si="35"/>
        <v>3920</v>
      </c>
    </row>
    <row r="2278" spans="1:4">
      <c r="A2278" s="302" t="s">
        <v>3858</v>
      </c>
      <c r="B2278" s="402">
        <v>5048</v>
      </c>
      <c r="C2278" s="65" t="s">
        <v>4994</v>
      </c>
      <c r="D2278">
        <f t="shared" si="35"/>
        <v>3921</v>
      </c>
    </row>
    <row r="2279" spans="1:4">
      <c r="A2279" s="302" t="s">
        <v>3859</v>
      </c>
      <c r="B2279" s="402">
        <v>5049</v>
      </c>
      <c r="C2279" s="65" t="s">
        <v>4995</v>
      </c>
      <c r="D2279">
        <f t="shared" si="35"/>
        <v>3922</v>
      </c>
    </row>
    <row r="2280" spans="1:4">
      <c r="A2280" s="302" t="s">
        <v>3860</v>
      </c>
      <c r="B2280" s="402">
        <v>5050</v>
      </c>
      <c r="C2280" s="65" t="s">
        <v>4996</v>
      </c>
      <c r="D2280">
        <f t="shared" si="35"/>
        <v>3923</v>
      </c>
    </row>
    <row r="2281" spans="1:4">
      <c r="A2281" s="302" t="s">
        <v>3861</v>
      </c>
      <c r="B2281" s="402">
        <v>5051</v>
      </c>
      <c r="C2281" s="65" t="s">
        <v>4997</v>
      </c>
      <c r="D2281">
        <f t="shared" si="35"/>
        <v>3924</v>
      </c>
    </row>
    <row r="2282" spans="1:4">
      <c r="A2282" s="302" t="s">
        <v>4169</v>
      </c>
      <c r="B2282" s="402">
        <v>5052</v>
      </c>
      <c r="C2282" s="65" t="s">
        <v>4998</v>
      </c>
      <c r="D2282">
        <f t="shared" si="35"/>
        <v>3925</v>
      </c>
    </row>
    <row r="2283" spans="1:4">
      <c r="A2283" s="302" t="s">
        <v>4169</v>
      </c>
      <c r="B2283" s="402">
        <v>5052</v>
      </c>
      <c r="C2283" s="65" t="s">
        <v>4999</v>
      </c>
      <c r="D2283">
        <f t="shared" si="35"/>
        <v>3926</v>
      </c>
    </row>
    <row r="2284" spans="1:4">
      <c r="A2284" s="302" t="s">
        <v>6677</v>
      </c>
      <c r="B2284" s="402">
        <v>5053</v>
      </c>
      <c r="C2284" s="65" t="s">
        <v>5000</v>
      </c>
      <c r="D2284">
        <f t="shared" si="35"/>
        <v>3927</v>
      </c>
    </row>
    <row r="2285" spans="1:4">
      <c r="A2285" s="302" t="s">
        <v>6678</v>
      </c>
      <c r="B2285" s="402">
        <v>5054</v>
      </c>
      <c r="C2285" s="65" t="s">
        <v>5001</v>
      </c>
      <c r="D2285">
        <f t="shared" si="35"/>
        <v>3928</v>
      </c>
    </row>
    <row r="2286" spans="1:4">
      <c r="A2286" s="302" t="s">
        <v>6679</v>
      </c>
      <c r="B2286" s="402">
        <v>5055</v>
      </c>
      <c r="C2286" s="65" t="s">
        <v>5002</v>
      </c>
      <c r="D2286">
        <f t="shared" si="35"/>
        <v>3930</v>
      </c>
    </row>
    <row r="2287" spans="1:4" ht="27.6">
      <c r="A2287" s="302" t="s">
        <v>6680</v>
      </c>
      <c r="B2287" s="402">
        <v>5056</v>
      </c>
      <c r="C2287" s="65" t="s">
        <v>5003</v>
      </c>
      <c r="D2287">
        <f t="shared" si="35"/>
        <v>3931</v>
      </c>
    </row>
    <row r="2288" spans="1:4">
      <c r="A2288" s="302" t="s">
        <v>6681</v>
      </c>
      <c r="B2288" s="402">
        <v>5057</v>
      </c>
      <c r="C2288" s="65" t="s">
        <v>5004</v>
      </c>
      <c r="D2288">
        <f t="shared" si="35"/>
        <v>3932</v>
      </c>
    </row>
    <row r="2289" spans="1:4">
      <c r="A2289" s="302" t="s">
        <v>6683</v>
      </c>
      <c r="B2289" s="402">
        <v>5058</v>
      </c>
      <c r="C2289" s="65" t="s">
        <v>5005</v>
      </c>
      <c r="D2289">
        <f t="shared" si="35"/>
        <v>3933</v>
      </c>
    </row>
    <row r="2290" spans="1:4">
      <c r="A2290" s="302" t="s">
        <v>6684</v>
      </c>
      <c r="B2290" s="402">
        <v>5059</v>
      </c>
      <c r="C2290" s="65" t="s">
        <v>5006</v>
      </c>
      <c r="D2290">
        <f t="shared" si="35"/>
        <v>3934</v>
      </c>
    </row>
    <row r="2291" spans="1:4">
      <c r="A2291" s="302" t="s">
        <v>6685</v>
      </c>
      <c r="B2291" s="402">
        <v>5060</v>
      </c>
      <c r="C2291" s="65" t="s">
        <v>5007</v>
      </c>
      <c r="D2291">
        <f t="shared" si="35"/>
        <v>3935</v>
      </c>
    </row>
    <row r="2292" spans="1:4">
      <c r="A2292" s="302" t="s">
        <v>6686</v>
      </c>
      <c r="B2292" s="402">
        <v>5061</v>
      </c>
      <c r="C2292" s="65" t="s">
        <v>5008</v>
      </c>
      <c r="D2292">
        <f t="shared" si="35"/>
        <v>3936</v>
      </c>
    </row>
    <row r="2293" spans="1:4">
      <c r="A2293" s="302" t="s">
        <v>6687</v>
      </c>
      <c r="B2293" s="402">
        <v>5062</v>
      </c>
      <c r="C2293" s="65" t="s">
        <v>5009</v>
      </c>
      <c r="D2293">
        <f t="shared" si="35"/>
        <v>3937</v>
      </c>
    </row>
    <row r="2294" spans="1:4">
      <c r="A2294" s="302" t="s">
        <v>6688</v>
      </c>
      <c r="B2294" s="402">
        <v>5063</v>
      </c>
      <c r="C2294" s="65" t="s">
        <v>5010</v>
      </c>
      <c r="D2294">
        <f t="shared" si="35"/>
        <v>3938</v>
      </c>
    </row>
    <row r="2295" spans="1:4">
      <c r="A2295" s="302" t="s">
        <v>6689</v>
      </c>
      <c r="B2295" s="402">
        <v>5064</v>
      </c>
      <c r="C2295" s="65" t="s">
        <v>5011</v>
      </c>
      <c r="D2295" t="e">
        <f t="shared" si="35"/>
        <v>#N/A</v>
      </c>
    </row>
    <row r="2296" spans="1:4">
      <c r="A2296" s="302" t="s">
        <v>6690</v>
      </c>
      <c r="B2296" s="402">
        <v>5065</v>
      </c>
      <c r="C2296" s="65" t="s">
        <v>5012</v>
      </c>
      <c r="D2296" t="e">
        <f t="shared" si="35"/>
        <v>#N/A</v>
      </c>
    </row>
    <row r="2297" spans="1:4">
      <c r="A2297" s="302" t="s">
        <v>6692</v>
      </c>
      <c r="B2297" s="402">
        <v>5066</v>
      </c>
      <c r="C2297" s="65" t="s">
        <v>5013</v>
      </c>
      <c r="D2297" t="e">
        <f t="shared" si="35"/>
        <v>#N/A</v>
      </c>
    </row>
    <row r="2298" spans="1:4">
      <c r="A2298" s="302" t="s">
        <v>6693</v>
      </c>
      <c r="B2298" s="402">
        <v>5067</v>
      </c>
      <c r="C2298" s="65" t="s">
        <v>5014</v>
      </c>
      <c r="D2298">
        <f t="shared" si="35"/>
        <v>3945</v>
      </c>
    </row>
    <row r="2299" spans="1:4">
      <c r="A2299" s="302" t="s">
        <v>6694</v>
      </c>
      <c r="B2299" s="402">
        <v>5068</v>
      </c>
      <c r="C2299" s="65" t="s">
        <v>5015</v>
      </c>
      <c r="D2299" t="e">
        <f t="shared" si="35"/>
        <v>#VALUE!</v>
      </c>
    </row>
    <row r="2300" spans="1:4">
      <c r="A2300" s="302" t="s">
        <v>6695</v>
      </c>
      <c r="B2300" s="402">
        <v>5069</v>
      </c>
      <c r="C2300" s="65" t="s">
        <v>5017</v>
      </c>
      <c r="D2300" t="e">
        <f t="shared" si="35"/>
        <v>#VALUE!</v>
      </c>
    </row>
    <row r="2301" spans="1:4">
      <c r="A2301" s="302" t="s">
        <v>6697</v>
      </c>
      <c r="B2301" s="402">
        <v>5070</v>
      </c>
      <c r="C2301" s="65" t="s">
        <v>5018</v>
      </c>
      <c r="D2301" t="e">
        <f t="shared" si="35"/>
        <v>#VALUE!</v>
      </c>
    </row>
    <row r="2302" spans="1:4">
      <c r="A2302" s="302" t="s">
        <v>6698</v>
      </c>
      <c r="B2302" s="402">
        <v>5071</v>
      </c>
      <c r="C2302" s="65" t="s">
        <v>5019</v>
      </c>
      <c r="D2302" t="e">
        <f t="shared" si="35"/>
        <v>#N/A</v>
      </c>
    </row>
    <row r="2303" spans="1:4">
      <c r="A2303" s="302" t="s">
        <v>6699</v>
      </c>
      <c r="B2303" s="402">
        <v>5072</v>
      </c>
      <c r="C2303" s="65" t="s">
        <v>5020</v>
      </c>
      <c r="D2303">
        <f t="shared" si="35"/>
        <v>3953</v>
      </c>
    </row>
    <row r="2304" spans="1:4">
      <c r="A2304" s="302" t="s">
        <v>4172</v>
      </c>
      <c r="B2304" s="402">
        <v>5073</v>
      </c>
      <c r="C2304" s="65" t="s">
        <v>5021</v>
      </c>
      <c r="D2304">
        <f t="shared" si="35"/>
        <v>3954</v>
      </c>
    </row>
    <row r="2305" spans="1:4">
      <c r="A2305" s="302" t="s">
        <v>4172</v>
      </c>
      <c r="B2305" s="402">
        <v>5073</v>
      </c>
      <c r="C2305" s="65" t="s">
        <v>5022</v>
      </c>
      <c r="D2305">
        <f t="shared" si="35"/>
        <v>3955</v>
      </c>
    </row>
    <row r="2306" spans="1:4">
      <c r="A2306" s="302" t="s">
        <v>4368</v>
      </c>
      <c r="B2306" s="402">
        <v>5074</v>
      </c>
      <c r="C2306" s="65" t="s">
        <v>5023</v>
      </c>
      <c r="D2306">
        <f t="shared" si="35"/>
        <v>3956</v>
      </c>
    </row>
    <row r="2307" spans="1:4">
      <c r="A2307" s="302" t="s">
        <v>4368</v>
      </c>
      <c r="B2307" s="402">
        <v>5074</v>
      </c>
      <c r="C2307" s="65" t="s">
        <v>5024</v>
      </c>
      <c r="D2307">
        <f t="shared" ref="D2307:D2370" si="36">VLOOKUP(C2307,$A$2:$B$2552,2,FALSE)</f>
        <v>3957</v>
      </c>
    </row>
    <row r="2308" spans="1:4">
      <c r="A2308" s="302" t="s">
        <v>6700</v>
      </c>
      <c r="B2308" s="402">
        <v>5075</v>
      </c>
      <c r="C2308" s="65" t="s">
        <v>5025</v>
      </c>
      <c r="D2308">
        <f t="shared" si="36"/>
        <v>3958</v>
      </c>
    </row>
    <row r="2309" spans="1:4">
      <c r="A2309" s="302" t="s">
        <v>6701</v>
      </c>
      <c r="B2309" s="402">
        <v>5076</v>
      </c>
      <c r="C2309" s="65" t="s">
        <v>5026</v>
      </c>
      <c r="D2309">
        <f t="shared" si="36"/>
        <v>3959</v>
      </c>
    </row>
    <row r="2310" spans="1:4">
      <c r="A2310" s="302" t="s">
        <v>6702</v>
      </c>
      <c r="B2310" s="402">
        <v>5077</v>
      </c>
      <c r="C2310" s="65" t="s">
        <v>5027</v>
      </c>
      <c r="D2310">
        <f t="shared" si="36"/>
        <v>3962</v>
      </c>
    </row>
    <row r="2311" spans="1:4">
      <c r="A2311" s="302" t="s">
        <v>6703</v>
      </c>
      <c r="B2311" s="402">
        <v>5078</v>
      </c>
      <c r="C2311" s="65" t="s">
        <v>5028</v>
      </c>
      <c r="D2311">
        <f t="shared" si="36"/>
        <v>3963</v>
      </c>
    </row>
    <row r="2312" spans="1:4">
      <c r="A2312" s="302" t="s">
        <v>6704</v>
      </c>
      <c r="B2312" s="402">
        <v>5079</v>
      </c>
      <c r="C2312" s="65" t="s">
        <v>5029</v>
      </c>
      <c r="D2312">
        <f t="shared" si="36"/>
        <v>3964</v>
      </c>
    </row>
    <row r="2313" spans="1:4">
      <c r="A2313" s="302" t="s">
        <v>6705</v>
      </c>
      <c r="B2313" s="402">
        <v>5080</v>
      </c>
      <c r="C2313" s="65" t="s">
        <v>5030</v>
      </c>
      <c r="D2313">
        <f t="shared" si="36"/>
        <v>3965</v>
      </c>
    </row>
    <row r="2314" spans="1:4">
      <c r="A2314" s="302" t="s">
        <v>4372</v>
      </c>
      <c r="B2314" s="402">
        <v>5081</v>
      </c>
      <c r="C2314" s="65" t="s">
        <v>5031</v>
      </c>
      <c r="D2314">
        <f t="shared" si="36"/>
        <v>3966</v>
      </c>
    </row>
    <row r="2315" spans="1:4">
      <c r="A2315" s="302" t="s">
        <v>4372</v>
      </c>
      <c r="B2315" s="402">
        <v>5081</v>
      </c>
      <c r="C2315" s="65" t="s">
        <v>5032</v>
      </c>
      <c r="D2315">
        <f t="shared" si="36"/>
        <v>3967</v>
      </c>
    </row>
    <row r="2316" spans="1:4">
      <c r="A2316" s="302" t="s">
        <v>3120</v>
      </c>
      <c r="B2316" s="402">
        <v>5082</v>
      </c>
      <c r="C2316" s="241" t="s">
        <v>5033</v>
      </c>
      <c r="D2316" t="e">
        <f t="shared" si="36"/>
        <v>#N/A</v>
      </c>
    </row>
    <row r="2317" spans="1:4">
      <c r="A2317" s="302" t="s">
        <v>3122</v>
      </c>
      <c r="B2317" s="402">
        <v>5083</v>
      </c>
      <c r="C2317" s="241" t="s">
        <v>5035</v>
      </c>
      <c r="D2317">
        <f t="shared" si="36"/>
        <v>4345</v>
      </c>
    </row>
    <row r="2318" spans="1:4">
      <c r="A2318" s="302" t="s">
        <v>3123</v>
      </c>
      <c r="B2318" s="402">
        <v>5084</v>
      </c>
      <c r="C2318" s="65" t="s">
        <v>5036</v>
      </c>
      <c r="D2318">
        <f t="shared" si="36"/>
        <v>3968</v>
      </c>
    </row>
    <row r="2319" spans="1:4">
      <c r="A2319" s="302" t="s">
        <v>4173</v>
      </c>
      <c r="B2319" s="402">
        <v>5085</v>
      </c>
      <c r="C2319" s="65" t="s">
        <v>5037</v>
      </c>
      <c r="D2319">
        <f t="shared" si="36"/>
        <v>3969</v>
      </c>
    </row>
    <row r="2320" spans="1:4">
      <c r="A2320" s="302" t="s">
        <v>6786</v>
      </c>
      <c r="B2320" s="402">
        <v>4586</v>
      </c>
      <c r="C2320" s="65" t="s">
        <v>5038</v>
      </c>
      <c r="D2320">
        <f t="shared" si="36"/>
        <v>3970</v>
      </c>
    </row>
    <row r="2321" spans="1:4">
      <c r="A2321" s="302" t="s">
        <v>6786</v>
      </c>
      <c r="B2321" s="402">
        <v>4586</v>
      </c>
      <c r="C2321" s="65" t="s">
        <v>5039</v>
      </c>
      <c r="D2321">
        <f t="shared" si="36"/>
        <v>3971</v>
      </c>
    </row>
    <row r="2322" spans="1:4">
      <c r="A2322" s="302" t="s">
        <v>6787</v>
      </c>
      <c r="B2322" s="402">
        <v>4590</v>
      </c>
      <c r="C2322" s="65" t="s">
        <v>5040</v>
      </c>
      <c r="D2322">
        <f t="shared" si="36"/>
        <v>3972</v>
      </c>
    </row>
    <row r="2323" spans="1:4">
      <c r="A2323" s="302" t="s">
        <v>4384</v>
      </c>
      <c r="B2323" s="402">
        <v>5086</v>
      </c>
      <c r="C2323" s="65" t="s">
        <v>5041</v>
      </c>
      <c r="D2323">
        <f t="shared" si="36"/>
        <v>3973</v>
      </c>
    </row>
    <row r="2324" spans="1:4">
      <c r="A2324" s="302" t="s">
        <v>4384</v>
      </c>
      <c r="B2324" s="402">
        <v>5086</v>
      </c>
      <c r="C2324" s="65" t="s">
        <v>5042</v>
      </c>
      <c r="D2324">
        <f t="shared" si="36"/>
        <v>3975</v>
      </c>
    </row>
    <row r="2325" spans="1:4">
      <c r="A2325" s="302" t="s">
        <v>6706</v>
      </c>
      <c r="B2325" s="402">
        <v>5087</v>
      </c>
      <c r="C2325" s="65" t="s">
        <v>5043</v>
      </c>
      <c r="D2325">
        <f t="shared" si="36"/>
        <v>3977</v>
      </c>
    </row>
    <row r="2326" spans="1:4">
      <c r="A2326" s="302" t="s">
        <v>3124</v>
      </c>
      <c r="B2326" s="402">
        <v>5088</v>
      </c>
      <c r="C2326" s="65" t="s">
        <v>5044</v>
      </c>
      <c r="D2326">
        <f t="shared" si="36"/>
        <v>3979</v>
      </c>
    </row>
    <row r="2327" spans="1:4">
      <c r="A2327" s="302" t="s">
        <v>3127</v>
      </c>
      <c r="B2327" s="402">
        <v>5089</v>
      </c>
      <c r="C2327" s="65" t="s">
        <v>5046</v>
      </c>
      <c r="D2327">
        <f t="shared" si="36"/>
        <v>3981</v>
      </c>
    </row>
    <row r="2328" spans="1:4" ht="27.6">
      <c r="A2328" s="302" t="s">
        <v>3129</v>
      </c>
      <c r="B2328" s="402">
        <v>5090</v>
      </c>
      <c r="C2328" s="65" t="s">
        <v>5047</v>
      </c>
      <c r="D2328">
        <f t="shared" si="36"/>
        <v>3982</v>
      </c>
    </row>
    <row r="2329" spans="1:4" ht="27.6">
      <c r="A2329" s="302" t="s">
        <v>3132</v>
      </c>
      <c r="B2329" s="402">
        <v>5091</v>
      </c>
      <c r="C2329" s="65" t="s">
        <v>5048</v>
      </c>
      <c r="D2329">
        <f t="shared" si="36"/>
        <v>3983</v>
      </c>
    </row>
    <row r="2330" spans="1:4">
      <c r="A2330" s="302" t="s">
        <v>6707</v>
      </c>
      <c r="B2330" s="402">
        <v>5092</v>
      </c>
      <c r="C2330" s="65" t="s">
        <v>5049</v>
      </c>
      <c r="D2330" t="e">
        <f t="shared" si="36"/>
        <v>#N/A</v>
      </c>
    </row>
    <row r="2331" spans="1:4">
      <c r="A2331" s="302" t="s">
        <v>4385</v>
      </c>
      <c r="B2331" s="402">
        <v>5093</v>
      </c>
      <c r="C2331" s="65" t="s">
        <v>5050</v>
      </c>
      <c r="D2331">
        <f t="shared" si="36"/>
        <v>3985</v>
      </c>
    </row>
    <row r="2332" spans="1:4">
      <c r="A2332" s="302" t="s">
        <v>4385</v>
      </c>
      <c r="B2332" s="402">
        <v>5093</v>
      </c>
      <c r="C2332" s="65" t="s">
        <v>5051</v>
      </c>
      <c r="D2332">
        <f t="shared" si="36"/>
        <v>3986</v>
      </c>
    </row>
    <row r="2333" spans="1:4">
      <c r="A2333" s="302" t="s">
        <v>6708</v>
      </c>
      <c r="B2333" s="402">
        <v>5094</v>
      </c>
      <c r="C2333" s="65" t="s">
        <v>5052</v>
      </c>
      <c r="D2333">
        <f t="shared" si="36"/>
        <v>3987</v>
      </c>
    </row>
    <row r="2334" spans="1:4">
      <c r="A2334" s="302" t="s">
        <v>3134</v>
      </c>
      <c r="B2334" s="402">
        <v>5095</v>
      </c>
      <c r="C2334" s="65" t="s">
        <v>5053</v>
      </c>
      <c r="D2334">
        <f t="shared" si="36"/>
        <v>3988</v>
      </c>
    </row>
    <row r="2335" spans="1:4">
      <c r="A2335" s="302" t="s">
        <v>3137</v>
      </c>
      <c r="B2335" s="402">
        <v>5096</v>
      </c>
      <c r="C2335" s="65" t="s">
        <v>5054</v>
      </c>
      <c r="D2335">
        <f t="shared" si="36"/>
        <v>3989</v>
      </c>
    </row>
    <row r="2336" spans="1:4" ht="27.6">
      <c r="A2336" s="302" t="s">
        <v>3139</v>
      </c>
      <c r="B2336" s="402">
        <v>5097</v>
      </c>
      <c r="C2336" s="65" t="s">
        <v>5055</v>
      </c>
      <c r="D2336">
        <f t="shared" si="36"/>
        <v>3990</v>
      </c>
    </row>
    <row r="2337" spans="1:4" ht="27.6">
      <c r="A2337" s="302" t="s">
        <v>3141</v>
      </c>
      <c r="B2337" s="402">
        <v>5098</v>
      </c>
      <c r="C2337" s="65" t="s">
        <v>5056</v>
      </c>
      <c r="D2337">
        <f t="shared" si="36"/>
        <v>3991</v>
      </c>
    </row>
    <row r="2338" spans="1:4" ht="27.6">
      <c r="A2338" s="302" t="s">
        <v>4174</v>
      </c>
      <c r="B2338" s="402">
        <v>5099</v>
      </c>
      <c r="C2338" s="65" t="s">
        <v>5057</v>
      </c>
      <c r="D2338">
        <f t="shared" si="36"/>
        <v>3992</v>
      </c>
    </row>
    <row r="2339" spans="1:4" ht="27.6">
      <c r="A2339" s="302" t="s">
        <v>4174</v>
      </c>
      <c r="B2339" s="402">
        <v>5099</v>
      </c>
      <c r="C2339" s="65" t="s">
        <v>5058</v>
      </c>
      <c r="D2339" t="e">
        <f t="shared" si="36"/>
        <v>#N/A</v>
      </c>
    </row>
    <row r="2340" spans="1:4">
      <c r="A2340" s="302" t="s">
        <v>4177</v>
      </c>
      <c r="B2340" s="402">
        <v>5100</v>
      </c>
      <c r="C2340" s="65" t="s">
        <v>5059</v>
      </c>
      <c r="D2340">
        <f t="shared" si="36"/>
        <v>3994</v>
      </c>
    </row>
    <row r="2341" spans="1:4">
      <c r="A2341" s="302" t="s">
        <v>4177</v>
      </c>
      <c r="B2341" s="402">
        <v>5100</v>
      </c>
      <c r="C2341" s="65" t="s">
        <v>5060</v>
      </c>
      <c r="D2341">
        <f t="shared" si="36"/>
        <v>3995</v>
      </c>
    </row>
    <row r="2342" spans="1:4" ht="27.6">
      <c r="A2342" s="302" t="s">
        <v>4178</v>
      </c>
      <c r="B2342" s="402">
        <v>5101</v>
      </c>
      <c r="C2342" s="65" t="s">
        <v>5061</v>
      </c>
      <c r="D2342">
        <f t="shared" si="36"/>
        <v>3999</v>
      </c>
    </row>
    <row r="2343" spans="1:4" ht="27.6">
      <c r="A2343" s="302" t="s">
        <v>4178</v>
      </c>
      <c r="B2343" s="402">
        <v>5101</v>
      </c>
      <c r="C2343" s="65" t="s">
        <v>5062</v>
      </c>
      <c r="D2343">
        <f t="shared" si="36"/>
        <v>4000</v>
      </c>
    </row>
    <row r="2344" spans="1:4">
      <c r="A2344" s="302" t="s">
        <v>4374</v>
      </c>
      <c r="B2344" s="402">
        <v>5102</v>
      </c>
      <c r="C2344" s="282" t="s">
        <v>5063</v>
      </c>
      <c r="D2344" t="e">
        <f t="shared" si="36"/>
        <v>#N/A</v>
      </c>
    </row>
    <row r="2345" spans="1:4">
      <c r="A2345" s="302" t="s">
        <v>4374</v>
      </c>
      <c r="B2345" s="402">
        <v>5102</v>
      </c>
      <c r="C2345" s="65" t="s">
        <v>5064</v>
      </c>
      <c r="D2345">
        <f t="shared" si="36"/>
        <v>4002</v>
      </c>
    </row>
    <row r="2346" spans="1:4">
      <c r="A2346" s="302" t="s">
        <v>4375</v>
      </c>
      <c r="B2346" s="402">
        <v>5103</v>
      </c>
      <c r="C2346" s="65" t="s">
        <v>5065</v>
      </c>
      <c r="D2346">
        <f t="shared" si="36"/>
        <v>4003</v>
      </c>
    </row>
    <row r="2347" spans="1:4">
      <c r="A2347" s="302" t="s">
        <v>4375</v>
      </c>
      <c r="B2347" s="402">
        <v>5103</v>
      </c>
      <c r="C2347" s="65" t="s">
        <v>5066</v>
      </c>
      <c r="D2347">
        <f t="shared" si="36"/>
        <v>4004</v>
      </c>
    </row>
    <row r="2348" spans="1:4">
      <c r="A2348" s="302" t="s">
        <v>4376</v>
      </c>
      <c r="B2348" s="402">
        <v>5104</v>
      </c>
      <c r="C2348" s="65" t="s">
        <v>5067</v>
      </c>
      <c r="D2348">
        <f t="shared" si="36"/>
        <v>4005</v>
      </c>
    </row>
    <row r="2349" spans="1:4">
      <c r="A2349" s="302" t="s">
        <v>4376</v>
      </c>
      <c r="B2349" s="402">
        <v>5104</v>
      </c>
      <c r="C2349" s="65" t="s">
        <v>5068</v>
      </c>
      <c r="D2349">
        <f t="shared" si="36"/>
        <v>4006</v>
      </c>
    </row>
    <row r="2350" spans="1:4">
      <c r="A2350" s="302" t="s">
        <v>4379</v>
      </c>
      <c r="B2350" s="402">
        <v>5105</v>
      </c>
      <c r="C2350" s="282" t="s">
        <v>5069</v>
      </c>
      <c r="D2350" t="e">
        <f t="shared" si="36"/>
        <v>#N/A</v>
      </c>
    </row>
    <row r="2351" spans="1:4">
      <c r="A2351" s="302" t="s">
        <v>4379</v>
      </c>
      <c r="B2351" s="402">
        <v>5105</v>
      </c>
      <c r="C2351" s="65" t="s">
        <v>5070</v>
      </c>
      <c r="D2351">
        <f t="shared" si="36"/>
        <v>4008</v>
      </c>
    </row>
    <row r="2352" spans="1:4">
      <c r="A2352" s="302" t="s">
        <v>4380</v>
      </c>
      <c r="B2352" s="402">
        <v>5106</v>
      </c>
      <c r="C2352" s="65" t="s">
        <v>5071</v>
      </c>
      <c r="D2352">
        <f t="shared" si="36"/>
        <v>4009</v>
      </c>
    </row>
    <row r="2353" spans="1:4">
      <c r="A2353" s="302" t="s">
        <v>4380</v>
      </c>
      <c r="B2353" s="402">
        <v>5106</v>
      </c>
      <c r="C2353" s="65" t="s">
        <v>5072</v>
      </c>
      <c r="D2353">
        <f t="shared" si="36"/>
        <v>4010</v>
      </c>
    </row>
    <row r="2354" spans="1:4">
      <c r="A2354" s="302" t="s">
        <v>4381</v>
      </c>
      <c r="B2354" s="402">
        <v>5107</v>
      </c>
      <c r="C2354" s="65" t="s">
        <v>5073</v>
      </c>
      <c r="D2354">
        <f t="shared" si="36"/>
        <v>4011</v>
      </c>
    </row>
    <row r="2355" spans="1:4">
      <c r="A2355" s="302" t="s">
        <v>4381</v>
      </c>
      <c r="B2355" s="402">
        <v>5107</v>
      </c>
      <c r="C2355" s="65" t="s">
        <v>5074</v>
      </c>
      <c r="D2355">
        <f t="shared" si="36"/>
        <v>4012</v>
      </c>
    </row>
    <row r="2356" spans="1:4">
      <c r="A2356" s="302" t="s">
        <v>4105</v>
      </c>
      <c r="B2356" s="402">
        <v>5121</v>
      </c>
      <c r="C2356" s="65" t="s">
        <v>5075</v>
      </c>
      <c r="D2356">
        <f t="shared" si="36"/>
        <v>4013</v>
      </c>
    </row>
    <row r="2357" spans="1:4">
      <c r="A2357" s="302" t="s">
        <v>4105</v>
      </c>
      <c r="B2357" s="402">
        <v>5121</v>
      </c>
      <c r="C2357" s="65" t="s">
        <v>5076</v>
      </c>
      <c r="D2357">
        <f t="shared" si="36"/>
        <v>4014</v>
      </c>
    </row>
    <row r="2358" spans="1:4">
      <c r="A2358" s="302" t="s">
        <v>6709</v>
      </c>
      <c r="B2358" s="402">
        <v>5122</v>
      </c>
      <c r="C2358" s="282" t="s">
        <v>5077</v>
      </c>
      <c r="D2358" t="e">
        <f t="shared" si="36"/>
        <v>#N/A</v>
      </c>
    </row>
    <row r="2359" spans="1:4">
      <c r="A2359" s="302" t="s">
        <v>6709</v>
      </c>
      <c r="B2359" s="402">
        <v>5122</v>
      </c>
      <c r="C2359" s="65" t="s">
        <v>5078</v>
      </c>
      <c r="D2359">
        <f t="shared" si="36"/>
        <v>4016</v>
      </c>
    </row>
    <row r="2360" spans="1:4" ht="27.6">
      <c r="A2360" s="302" t="s">
        <v>4400</v>
      </c>
      <c r="B2360" s="402">
        <v>5125</v>
      </c>
      <c r="C2360" s="65" t="s">
        <v>5079</v>
      </c>
      <c r="D2360">
        <f t="shared" si="36"/>
        <v>4017</v>
      </c>
    </row>
    <row r="2361" spans="1:4" ht="27.6">
      <c r="A2361" s="302" t="s">
        <v>4400</v>
      </c>
      <c r="B2361" s="402">
        <v>5125</v>
      </c>
      <c r="C2361" s="65" t="s">
        <v>5080</v>
      </c>
      <c r="D2361">
        <f t="shared" si="36"/>
        <v>4018</v>
      </c>
    </row>
    <row r="2362" spans="1:4" ht="27.6">
      <c r="A2362" s="302" t="s">
        <v>4401</v>
      </c>
      <c r="B2362" s="402">
        <v>5123</v>
      </c>
      <c r="C2362" s="65" t="s">
        <v>5081</v>
      </c>
      <c r="D2362">
        <f t="shared" si="36"/>
        <v>4019</v>
      </c>
    </row>
    <row r="2363" spans="1:4" ht="27.6">
      <c r="A2363" s="302" t="s">
        <v>4402</v>
      </c>
      <c r="B2363" s="402">
        <v>5124</v>
      </c>
      <c r="C2363" s="65" t="s">
        <v>5082</v>
      </c>
      <c r="D2363">
        <f t="shared" si="36"/>
        <v>4020</v>
      </c>
    </row>
    <row r="2364" spans="1:4" ht="27.6">
      <c r="A2364" s="302" t="s">
        <v>4402</v>
      </c>
      <c r="B2364" s="402">
        <v>5124</v>
      </c>
      <c r="C2364" s="65" t="s">
        <v>5083</v>
      </c>
      <c r="D2364">
        <f t="shared" si="36"/>
        <v>4021</v>
      </c>
    </row>
    <row r="2365" spans="1:4" ht="27.6">
      <c r="A2365" s="302" t="s">
        <v>4403</v>
      </c>
      <c r="B2365" s="402">
        <v>5126</v>
      </c>
      <c r="C2365" s="65" t="s">
        <v>5084</v>
      </c>
      <c r="D2365">
        <f t="shared" si="36"/>
        <v>4022</v>
      </c>
    </row>
    <row r="2366" spans="1:4" ht="27.6">
      <c r="A2366" s="302" t="s">
        <v>6711</v>
      </c>
      <c r="B2366" s="402">
        <v>5127</v>
      </c>
      <c r="C2366" s="65" t="s">
        <v>5085</v>
      </c>
      <c r="D2366">
        <f t="shared" si="36"/>
        <v>4023</v>
      </c>
    </row>
    <row r="2367" spans="1:4" ht="27.6">
      <c r="A2367" s="302" t="s">
        <v>6711</v>
      </c>
      <c r="B2367" s="402">
        <v>5127</v>
      </c>
      <c r="C2367" s="65" t="s">
        <v>5086</v>
      </c>
      <c r="D2367">
        <f t="shared" si="36"/>
        <v>4024</v>
      </c>
    </row>
    <row r="2368" spans="1:4" ht="27.6">
      <c r="A2368" s="302" t="s">
        <v>6712</v>
      </c>
      <c r="B2368" s="402">
        <v>5128</v>
      </c>
      <c r="C2368" s="65" t="s">
        <v>5087</v>
      </c>
      <c r="D2368">
        <f t="shared" si="36"/>
        <v>4025</v>
      </c>
    </row>
    <row r="2369" spans="1:4">
      <c r="A2369" s="302" t="s">
        <v>4093</v>
      </c>
      <c r="B2369" s="402">
        <v>5129</v>
      </c>
      <c r="C2369" s="65" t="s">
        <v>5088</v>
      </c>
      <c r="D2369">
        <f t="shared" si="36"/>
        <v>4026</v>
      </c>
    </row>
    <row r="2370" spans="1:4">
      <c r="A2370" s="302" t="s">
        <v>4093</v>
      </c>
      <c r="B2370" s="402">
        <v>5129</v>
      </c>
      <c r="C2370" s="65" t="s">
        <v>5089</v>
      </c>
      <c r="D2370">
        <f t="shared" si="36"/>
        <v>4027</v>
      </c>
    </row>
    <row r="2371" spans="1:4">
      <c r="A2371" s="302" t="s">
        <v>4390</v>
      </c>
      <c r="B2371" s="402">
        <v>5130</v>
      </c>
      <c r="C2371" s="65" t="s">
        <v>5090</v>
      </c>
      <c r="D2371">
        <f t="shared" ref="D2371:D2434" si="37">VLOOKUP(C2371,$A$2:$B$2552,2,FALSE)</f>
        <v>4028</v>
      </c>
    </row>
    <row r="2372" spans="1:4">
      <c r="A2372" s="302" t="s">
        <v>4390</v>
      </c>
      <c r="B2372" s="402">
        <v>5130</v>
      </c>
      <c r="C2372" s="65" t="s">
        <v>5091</v>
      </c>
      <c r="D2372">
        <f t="shared" si="37"/>
        <v>4029</v>
      </c>
    </row>
    <row r="2373" spans="1:4" ht="27.6">
      <c r="A2373" s="302" t="s">
        <v>6713</v>
      </c>
      <c r="B2373" s="402">
        <v>5131</v>
      </c>
      <c r="C2373" s="65" t="s">
        <v>5092</v>
      </c>
      <c r="D2373">
        <f t="shared" si="37"/>
        <v>4030</v>
      </c>
    </row>
    <row r="2374" spans="1:4">
      <c r="A2374" s="302" t="s">
        <v>4397</v>
      </c>
      <c r="B2374" s="402">
        <v>5132</v>
      </c>
      <c r="C2374" s="65" t="s">
        <v>5093</v>
      </c>
      <c r="D2374">
        <f t="shared" si="37"/>
        <v>4031</v>
      </c>
    </row>
    <row r="2375" spans="1:4">
      <c r="A2375" s="302" t="s">
        <v>4397</v>
      </c>
      <c r="B2375" s="402">
        <v>5132</v>
      </c>
      <c r="C2375" s="282" t="s">
        <v>5094</v>
      </c>
      <c r="D2375" t="e">
        <f t="shared" si="37"/>
        <v>#N/A</v>
      </c>
    </row>
    <row r="2376" spans="1:4">
      <c r="A2376" s="302" t="s">
        <v>6715</v>
      </c>
      <c r="B2376" s="402">
        <v>5133</v>
      </c>
      <c r="C2376" s="65" t="s">
        <v>5095</v>
      </c>
      <c r="D2376">
        <f t="shared" si="37"/>
        <v>4033</v>
      </c>
    </row>
    <row r="2377" spans="1:4">
      <c r="A2377" s="302" t="s">
        <v>4393</v>
      </c>
      <c r="B2377" s="402">
        <v>5134</v>
      </c>
      <c r="C2377" s="65" t="s">
        <v>5096</v>
      </c>
      <c r="D2377">
        <f t="shared" si="37"/>
        <v>4034</v>
      </c>
    </row>
    <row r="2378" spans="1:4">
      <c r="A2378" s="302" t="s">
        <v>4393</v>
      </c>
      <c r="B2378" s="402">
        <v>5134</v>
      </c>
      <c r="C2378" s="65" t="s">
        <v>5097</v>
      </c>
      <c r="D2378">
        <f t="shared" si="37"/>
        <v>4035</v>
      </c>
    </row>
    <row r="2379" spans="1:4">
      <c r="A2379" s="302" t="s">
        <v>6717</v>
      </c>
      <c r="B2379" s="402">
        <v>5135</v>
      </c>
      <c r="C2379" s="65" t="s">
        <v>5098</v>
      </c>
      <c r="D2379">
        <f t="shared" si="37"/>
        <v>4036</v>
      </c>
    </row>
    <row r="2380" spans="1:4">
      <c r="A2380" s="302" t="s">
        <v>6719</v>
      </c>
      <c r="B2380" s="402">
        <v>5136</v>
      </c>
      <c r="C2380" s="65" t="s">
        <v>5099</v>
      </c>
      <c r="D2380">
        <f t="shared" si="37"/>
        <v>4037</v>
      </c>
    </row>
    <row r="2381" spans="1:4">
      <c r="A2381" s="302" t="s">
        <v>6719</v>
      </c>
      <c r="B2381" s="402">
        <v>5136</v>
      </c>
      <c r="C2381" s="65" t="s">
        <v>5100</v>
      </c>
      <c r="D2381">
        <f t="shared" si="37"/>
        <v>4038</v>
      </c>
    </row>
    <row r="2382" spans="1:4" ht="27.6">
      <c r="A2382" s="302" t="s">
        <v>6720</v>
      </c>
      <c r="B2382" s="402">
        <v>5137</v>
      </c>
      <c r="C2382" s="65" t="s">
        <v>5101</v>
      </c>
      <c r="D2382">
        <f t="shared" si="37"/>
        <v>4039</v>
      </c>
    </row>
    <row r="2383" spans="1:4" ht="27.6">
      <c r="A2383" s="302" t="s">
        <v>6720</v>
      </c>
      <c r="B2383" s="402">
        <v>5137</v>
      </c>
      <c r="C2383" s="65" t="s">
        <v>5102</v>
      </c>
      <c r="D2383">
        <f t="shared" si="37"/>
        <v>4040</v>
      </c>
    </row>
    <row r="2384" spans="1:4">
      <c r="A2384" s="302" t="s">
        <v>6722</v>
      </c>
      <c r="B2384" s="402">
        <v>5138</v>
      </c>
      <c r="C2384" s="65" t="s">
        <v>5103</v>
      </c>
      <c r="D2384">
        <f t="shared" si="37"/>
        <v>4041</v>
      </c>
    </row>
    <row r="2385" spans="1:4">
      <c r="A2385" s="302" t="s">
        <v>6723</v>
      </c>
      <c r="B2385" s="402">
        <v>5139</v>
      </c>
      <c r="C2385" s="65" t="s">
        <v>5104</v>
      </c>
      <c r="D2385">
        <f t="shared" si="37"/>
        <v>4042</v>
      </c>
    </row>
    <row r="2386" spans="1:4">
      <c r="A2386" s="302" t="s">
        <v>6724</v>
      </c>
      <c r="B2386" s="402">
        <v>5141</v>
      </c>
      <c r="C2386" s="65" t="s">
        <v>5105</v>
      </c>
      <c r="D2386">
        <f t="shared" si="37"/>
        <v>4043</v>
      </c>
    </row>
    <row r="2387" spans="1:4">
      <c r="A2387" s="302" t="s">
        <v>4101</v>
      </c>
      <c r="B2387" s="402">
        <v>5142</v>
      </c>
      <c r="C2387" s="65" t="s">
        <v>5106</v>
      </c>
      <c r="D2387">
        <f t="shared" si="37"/>
        <v>4044</v>
      </c>
    </row>
    <row r="2388" spans="1:4">
      <c r="A2388" s="302" t="s">
        <v>4101</v>
      </c>
      <c r="B2388" s="402">
        <v>5142</v>
      </c>
      <c r="C2388" s="65" t="s">
        <v>5107</v>
      </c>
      <c r="D2388">
        <f t="shared" si="37"/>
        <v>4045</v>
      </c>
    </row>
    <row r="2389" spans="1:4">
      <c r="A2389" s="302" t="s">
        <v>4104</v>
      </c>
      <c r="B2389" s="402">
        <v>5144</v>
      </c>
      <c r="C2389" s="65" t="s">
        <v>5108</v>
      </c>
      <c r="D2389" t="e">
        <f t="shared" si="37"/>
        <v>#N/A</v>
      </c>
    </row>
    <row r="2390" spans="1:4">
      <c r="A2390" s="302" t="s">
        <v>4104</v>
      </c>
      <c r="B2390" s="402">
        <v>5144</v>
      </c>
      <c r="C2390" s="65" t="s">
        <v>5109</v>
      </c>
      <c r="D2390" t="e">
        <f t="shared" si="37"/>
        <v>#N/A</v>
      </c>
    </row>
    <row r="2391" spans="1:4">
      <c r="A2391" s="302" t="s">
        <v>6954</v>
      </c>
      <c r="B2391" s="402">
        <v>5146</v>
      </c>
      <c r="C2391" s="65" t="s">
        <v>5110</v>
      </c>
      <c r="D2391" t="e">
        <f t="shared" si="37"/>
        <v>#N/A</v>
      </c>
    </row>
    <row r="2392" spans="1:4">
      <c r="A2392" s="302" t="s">
        <v>6954</v>
      </c>
      <c r="B2392" s="402">
        <v>5146</v>
      </c>
      <c r="C2392" s="65" t="s">
        <v>5111</v>
      </c>
      <c r="D2392">
        <f t="shared" si="37"/>
        <v>4067</v>
      </c>
    </row>
    <row r="2393" spans="1:4" ht="27.6">
      <c r="A2393" s="302" t="s">
        <v>6809</v>
      </c>
      <c r="B2393" s="402">
        <v>5532</v>
      </c>
      <c r="C2393" s="65" t="s">
        <v>5112</v>
      </c>
      <c r="D2393">
        <f t="shared" si="37"/>
        <v>4068</v>
      </c>
    </row>
    <row r="2394" spans="1:4">
      <c r="A2394" s="302" t="s">
        <v>3175</v>
      </c>
      <c r="B2394" s="402">
        <v>5149</v>
      </c>
      <c r="C2394" s="65" t="s">
        <v>5113</v>
      </c>
      <c r="D2394">
        <f t="shared" si="37"/>
        <v>4069</v>
      </c>
    </row>
    <row r="2395" spans="1:4">
      <c r="A2395" s="302" t="s">
        <v>6955</v>
      </c>
      <c r="B2395" s="402">
        <v>5150</v>
      </c>
      <c r="C2395" s="65" t="s">
        <v>5114</v>
      </c>
      <c r="D2395">
        <f t="shared" si="37"/>
        <v>4071</v>
      </c>
    </row>
    <row r="2396" spans="1:4">
      <c r="A2396" s="302" t="s">
        <v>6955</v>
      </c>
      <c r="B2396" s="402">
        <v>5150</v>
      </c>
      <c r="C2396" s="65" t="s">
        <v>5115</v>
      </c>
      <c r="D2396">
        <f t="shared" si="37"/>
        <v>4072</v>
      </c>
    </row>
    <row r="2397" spans="1:4">
      <c r="A2397" s="302" t="s">
        <v>3176</v>
      </c>
      <c r="B2397" s="402">
        <v>5152</v>
      </c>
      <c r="C2397" s="65" t="s">
        <v>5116</v>
      </c>
      <c r="D2397">
        <f t="shared" si="37"/>
        <v>4074</v>
      </c>
    </row>
    <row r="2398" spans="1:4">
      <c r="A2398" s="302" t="s">
        <v>6729</v>
      </c>
      <c r="B2398" s="402">
        <v>5154</v>
      </c>
      <c r="C2398" s="65" t="s">
        <v>5117</v>
      </c>
      <c r="D2398">
        <f t="shared" si="37"/>
        <v>4075</v>
      </c>
    </row>
    <row r="2399" spans="1:4">
      <c r="A2399" s="302" t="s">
        <v>3178</v>
      </c>
      <c r="B2399" s="402">
        <v>5155</v>
      </c>
      <c r="C2399" s="65" t="s">
        <v>5118</v>
      </c>
      <c r="D2399">
        <f t="shared" si="37"/>
        <v>4076</v>
      </c>
    </row>
    <row r="2400" spans="1:4">
      <c r="A2400" s="302" t="s">
        <v>6730</v>
      </c>
      <c r="B2400" s="402">
        <v>5157</v>
      </c>
      <c r="C2400" s="65" t="s">
        <v>5119</v>
      </c>
      <c r="D2400">
        <f t="shared" si="37"/>
        <v>4077</v>
      </c>
    </row>
    <row r="2401" spans="1:4">
      <c r="A2401" s="302" t="s">
        <v>6731</v>
      </c>
      <c r="B2401" s="402">
        <v>5158</v>
      </c>
      <c r="C2401" s="65" t="s">
        <v>5120</v>
      </c>
      <c r="D2401" t="e">
        <f t="shared" si="37"/>
        <v>#N/A</v>
      </c>
    </row>
    <row r="2402" spans="1:4">
      <c r="A2402" s="302" t="s">
        <v>6732</v>
      </c>
      <c r="B2402" s="402">
        <v>5159</v>
      </c>
      <c r="C2402" s="65" t="s">
        <v>5121</v>
      </c>
      <c r="D2402" t="e">
        <f t="shared" si="37"/>
        <v>#N/A</v>
      </c>
    </row>
    <row r="2403" spans="1:4">
      <c r="A2403" s="302" t="s">
        <v>6733</v>
      </c>
      <c r="B2403" s="402">
        <v>5161</v>
      </c>
      <c r="C2403" s="65" t="s">
        <v>5122</v>
      </c>
      <c r="D2403" t="e">
        <f t="shared" si="37"/>
        <v>#N/A</v>
      </c>
    </row>
    <row r="2404" spans="1:4">
      <c r="A2404" s="302" t="s">
        <v>6733</v>
      </c>
      <c r="B2404" s="402">
        <v>5161</v>
      </c>
      <c r="C2404" s="65" t="s">
        <v>5123</v>
      </c>
      <c r="D2404">
        <f t="shared" si="37"/>
        <v>4084</v>
      </c>
    </row>
    <row r="2405" spans="1:4">
      <c r="A2405" s="302" t="s">
        <v>6734</v>
      </c>
      <c r="B2405" s="402">
        <v>5162</v>
      </c>
      <c r="C2405" s="65" t="s">
        <v>5124</v>
      </c>
      <c r="D2405">
        <f t="shared" si="37"/>
        <v>4092</v>
      </c>
    </row>
    <row r="2406" spans="1:4">
      <c r="A2406" s="302" t="s">
        <v>6735</v>
      </c>
      <c r="B2406" s="402">
        <v>5163</v>
      </c>
      <c r="C2406" s="65" t="s">
        <v>5125</v>
      </c>
      <c r="D2406">
        <f t="shared" si="37"/>
        <v>4093</v>
      </c>
    </row>
    <row r="2407" spans="1:4" ht="27.6">
      <c r="A2407" s="302" t="s">
        <v>6736</v>
      </c>
      <c r="B2407" s="402">
        <v>5164</v>
      </c>
      <c r="C2407" s="65" t="s">
        <v>5126</v>
      </c>
      <c r="D2407">
        <f t="shared" si="37"/>
        <v>4096</v>
      </c>
    </row>
    <row r="2408" spans="1:4" ht="27.6">
      <c r="A2408" s="302" t="s">
        <v>6737</v>
      </c>
      <c r="B2408" s="402">
        <v>5165</v>
      </c>
      <c r="C2408" t="s">
        <v>5127</v>
      </c>
      <c r="D2408">
        <f t="shared" si="37"/>
        <v>4097</v>
      </c>
    </row>
    <row r="2409" spans="1:4">
      <c r="A2409" s="302" t="s">
        <v>6811</v>
      </c>
      <c r="B2409" s="402">
        <v>5533</v>
      </c>
      <c r="C2409" s="183" t="s">
        <v>5128</v>
      </c>
      <c r="D2409">
        <f t="shared" si="37"/>
        <v>4099</v>
      </c>
    </row>
    <row r="2410" spans="1:4">
      <c r="A2410" s="302" t="s">
        <v>6811</v>
      </c>
      <c r="B2410" s="402">
        <v>5533</v>
      </c>
      <c r="C2410" s="65" t="s">
        <v>5129</v>
      </c>
      <c r="D2410">
        <f t="shared" si="37"/>
        <v>4100</v>
      </c>
    </row>
    <row r="2411" spans="1:4">
      <c r="A2411" s="302" t="s">
        <v>6812</v>
      </c>
      <c r="B2411" s="402">
        <v>5534</v>
      </c>
      <c r="C2411" t="s">
        <v>5130</v>
      </c>
      <c r="D2411">
        <f t="shared" si="37"/>
        <v>4101</v>
      </c>
    </row>
    <row r="2412" spans="1:4">
      <c r="A2412" s="302" t="s">
        <v>6738</v>
      </c>
      <c r="B2412" s="402">
        <v>5166</v>
      </c>
      <c r="C2412" s="65" t="s">
        <v>5131</v>
      </c>
      <c r="D2412">
        <f t="shared" si="37"/>
        <v>4103</v>
      </c>
    </row>
    <row r="2413" spans="1:4">
      <c r="A2413" s="302" t="s">
        <v>6738</v>
      </c>
      <c r="B2413" s="402">
        <v>5166</v>
      </c>
      <c r="C2413" s="65" t="s">
        <v>5133</v>
      </c>
      <c r="D2413">
        <f t="shared" si="37"/>
        <v>4106</v>
      </c>
    </row>
    <row r="2414" spans="1:4">
      <c r="A2414" s="302" t="s">
        <v>6739</v>
      </c>
      <c r="B2414" s="402">
        <v>5167</v>
      </c>
      <c r="C2414" s="65" t="s">
        <v>5134</v>
      </c>
      <c r="D2414">
        <f t="shared" si="37"/>
        <v>4110</v>
      </c>
    </row>
    <row r="2415" spans="1:4">
      <c r="A2415" s="302" t="s">
        <v>6740</v>
      </c>
      <c r="B2415" s="402">
        <v>5168</v>
      </c>
      <c r="C2415" s="85" t="s">
        <v>5135</v>
      </c>
      <c r="D2415" t="e">
        <f t="shared" si="37"/>
        <v>#N/A</v>
      </c>
    </row>
    <row r="2416" spans="1:4">
      <c r="A2416" s="302" t="s">
        <v>4098</v>
      </c>
      <c r="B2416" s="402">
        <v>5169</v>
      </c>
      <c r="C2416" s="65" t="s">
        <v>5136</v>
      </c>
      <c r="D2416">
        <f t="shared" si="37"/>
        <v>4111</v>
      </c>
    </row>
    <row r="2417" spans="1:4">
      <c r="A2417" s="302" t="s">
        <v>4098</v>
      </c>
      <c r="B2417" s="402">
        <v>5169</v>
      </c>
      <c r="C2417" s="65" t="s">
        <v>5137</v>
      </c>
      <c r="D2417">
        <f t="shared" si="37"/>
        <v>4113</v>
      </c>
    </row>
    <row r="2418" spans="1:4">
      <c r="A2418" s="302" t="s">
        <v>4394</v>
      </c>
      <c r="B2418" s="402">
        <v>5170</v>
      </c>
      <c r="C2418" s="65" t="s">
        <v>5138</v>
      </c>
      <c r="D2418">
        <f t="shared" si="37"/>
        <v>4114</v>
      </c>
    </row>
    <row r="2419" spans="1:4">
      <c r="A2419" s="302" t="s">
        <v>4394</v>
      </c>
      <c r="B2419" s="402">
        <v>5170</v>
      </c>
      <c r="C2419" s="65" t="s">
        <v>5139</v>
      </c>
      <c r="D2419">
        <f t="shared" si="37"/>
        <v>4115</v>
      </c>
    </row>
    <row r="2420" spans="1:4" ht="27.6">
      <c r="A2420" s="302" t="s">
        <v>4398</v>
      </c>
      <c r="B2420" s="402">
        <v>5171</v>
      </c>
      <c r="C2420" s="65" t="s">
        <v>5140</v>
      </c>
      <c r="D2420">
        <f t="shared" si="37"/>
        <v>4116</v>
      </c>
    </row>
    <row r="2421" spans="1:4" ht="27.6">
      <c r="A2421" s="302" t="s">
        <v>4398</v>
      </c>
      <c r="B2421" s="402">
        <v>5171</v>
      </c>
      <c r="C2421" s="65" t="s">
        <v>5141</v>
      </c>
      <c r="D2421">
        <f t="shared" si="37"/>
        <v>4117</v>
      </c>
    </row>
    <row r="2422" spans="1:4" ht="27.6">
      <c r="A2422" s="302" t="s">
        <v>6741</v>
      </c>
      <c r="B2422" s="402">
        <v>5172</v>
      </c>
      <c r="C2422" s="65" t="s">
        <v>5142</v>
      </c>
      <c r="D2422">
        <f t="shared" si="37"/>
        <v>4122</v>
      </c>
    </row>
    <row r="2423" spans="1:4">
      <c r="A2423" s="302" t="s">
        <v>3239</v>
      </c>
      <c r="B2423" s="402">
        <v>5173</v>
      </c>
      <c r="C2423" s="65" t="s">
        <v>5143</v>
      </c>
      <c r="D2423">
        <f t="shared" si="37"/>
        <v>4124</v>
      </c>
    </row>
    <row r="2424" spans="1:4">
      <c r="A2424" s="302" t="s">
        <v>6742</v>
      </c>
      <c r="B2424" s="402">
        <v>5192</v>
      </c>
      <c r="C2424" s="65" t="s">
        <v>5146</v>
      </c>
      <c r="D2424" t="e">
        <f t="shared" si="37"/>
        <v>#N/A</v>
      </c>
    </row>
    <row r="2425" spans="1:4">
      <c r="A2425" s="302" t="s">
        <v>6742</v>
      </c>
      <c r="B2425" s="402">
        <v>5192</v>
      </c>
      <c r="C2425" s="65" t="s">
        <v>5147</v>
      </c>
      <c r="D2425">
        <f t="shared" si="37"/>
        <v>4127</v>
      </c>
    </row>
    <row r="2426" spans="1:4">
      <c r="A2426" s="302" t="s">
        <v>4085</v>
      </c>
      <c r="B2426" s="402">
        <v>5193</v>
      </c>
      <c r="C2426" s="65" t="s">
        <v>5148</v>
      </c>
      <c r="D2426">
        <f t="shared" si="37"/>
        <v>4128</v>
      </c>
    </row>
    <row r="2427" spans="1:4">
      <c r="A2427" s="302" t="s">
        <v>4085</v>
      </c>
      <c r="B2427" s="402">
        <v>5193</v>
      </c>
      <c r="C2427" s="65" t="s">
        <v>5149</v>
      </c>
      <c r="D2427">
        <f t="shared" si="37"/>
        <v>4129</v>
      </c>
    </row>
    <row r="2428" spans="1:4">
      <c r="A2428" s="302" t="s">
        <v>4089</v>
      </c>
      <c r="B2428" s="402">
        <v>5194</v>
      </c>
      <c r="C2428" s="65" t="s">
        <v>5150</v>
      </c>
      <c r="D2428">
        <f t="shared" si="37"/>
        <v>4131</v>
      </c>
    </row>
    <row r="2429" spans="1:4">
      <c r="A2429" s="302" t="s">
        <v>4089</v>
      </c>
      <c r="B2429" s="402">
        <v>5194</v>
      </c>
      <c r="C2429" s="65" t="s">
        <v>5151</v>
      </c>
      <c r="D2429">
        <f t="shared" si="37"/>
        <v>4132</v>
      </c>
    </row>
    <row r="2430" spans="1:4">
      <c r="A2430" s="302" t="s">
        <v>4091</v>
      </c>
      <c r="B2430" s="402">
        <v>5195</v>
      </c>
      <c r="C2430" s="65" t="s">
        <v>5152</v>
      </c>
      <c r="D2430">
        <f t="shared" si="37"/>
        <v>4133</v>
      </c>
    </row>
    <row r="2431" spans="1:4">
      <c r="A2431" s="302" t="s">
        <v>4091</v>
      </c>
      <c r="B2431" s="402">
        <v>5195</v>
      </c>
      <c r="C2431" s="65" t="s">
        <v>5153</v>
      </c>
      <c r="D2431">
        <f t="shared" si="37"/>
        <v>4135</v>
      </c>
    </row>
    <row r="2432" spans="1:4">
      <c r="A2432" s="302" t="s">
        <v>6743</v>
      </c>
      <c r="B2432" s="402">
        <v>5196</v>
      </c>
      <c r="C2432" s="65" t="s">
        <v>5157</v>
      </c>
      <c r="D2432">
        <f t="shared" si="37"/>
        <v>4136</v>
      </c>
    </row>
    <row r="2433" spans="1:4">
      <c r="A2433" s="302" t="s">
        <v>6743</v>
      </c>
      <c r="B2433" s="402">
        <v>5196</v>
      </c>
      <c r="C2433" s="65" t="s">
        <v>5159</v>
      </c>
      <c r="D2433">
        <f t="shared" si="37"/>
        <v>4137</v>
      </c>
    </row>
    <row r="2434" spans="1:4">
      <c r="A2434" s="302" t="s">
        <v>6744</v>
      </c>
      <c r="B2434" s="402">
        <v>5197</v>
      </c>
      <c r="C2434" s="65" t="s">
        <v>5161</v>
      </c>
      <c r="D2434">
        <f t="shared" si="37"/>
        <v>4138</v>
      </c>
    </row>
    <row r="2435" spans="1:4">
      <c r="A2435" s="302" t="s">
        <v>6746</v>
      </c>
      <c r="B2435" s="402">
        <v>5198</v>
      </c>
      <c r="C2435" s="65" t="s">
        <v>5162</v>
      </c>
      <c r="D2435">
        <f t="shared" ref="D2435:D2498" si="38">VLOOKUP(C2435,$A$2:$B$2552,2,FALSE)</f>
        <v>4139</v>
      </c>
    </row>
    <row r="2436" spans="1:4">
      <c r="A2436" s="302" t="s">
        <v>6747</v>
      </c>
      <c r="B2436" s="402">
        <v>5199</v>
      </c>
      <c r="C2436" s="65" t="s">
        <v>5163</v>
      </c>
      <c r="D2436">
        <f t="shared" si="38"/>
        <v>4140</v>
      </c>
    </row>
    <row r="2437" spans="1:4">
      <c r="A2437" s="302" t="s">
        <v>6748</v>
      </c>
      <c r="B2437" s="402">
        <v>5200</v>
      </c>
      <c r="C2437" s="65" t="s">
        <v>5164</v>
      </c>
      <c r="D2437">
        <f t="shared" si="38"/>
        <v>4141</v>
      </c>
    </row>
    <row r="2438" spans="1:4">
      <c r="A2438" s="302" t="s">
        <v>6749</v>
      </c>
      <c r="B2438" s="402">
        <v>5201</v>
      </c>
      <c r="C2438" s="65" t="s">
        <v>5165</v>
      </c>
      <c r="D2438">
        <f t="shared" si="38"/>
        <v>4142</v>
      </c>
    </row>
    <row r="2439" spans="1:4">
      <c r="A2439" s="302" t="s">
        <v>6750</v>
      </c>
      <c r="B2439" s="402">
        <v>5202</v>
      </c>
      <c r="C2439" s="65" t="s">
        <v>5166</v>
      </c>
      <c r="D2439">
        <f t="shared" si="38"/>
        <v>4144</v>
      </c>
    </row>
    <row r="2440" spans="1:4">
      <c r="A2440" s="302" t="s">
        <v>6751</v>
      </c>
      <c r="B2440" s="402">
        <v>5203</v>
      </c>
      <c r="C2440" s="65" t="s">
        <v>5167</v>
      </c>
      <c r="D2440">
        <f t="shared" si="38"/>
        <v>4145</v>
      </c>
    </row>
    <row r="2441" spans="1:4">
      <c r="A2441" s="302" t="s">
        <v>6752</v>
      </c>
      <c r="B2441" s="402">
        <v>5204</v>
      </c>
      <c r="C2441" s="65" t="s">
        <v>5168</v>
      </c>
      <c r="D2441">
        <f t="shared" si="38"/>
        <v>4147</v>
      </c>
    </row>
    <row r="2442" spans="1:4" ht="27.6">
      <c r="A2442" s="302" t="s">
        <v>6753</v>
      </c>
      <c r="B2442" s="402">
        <v>5205</v>
      </c>
      <c r="C2442" s="65" t="s">
        <v>5170</v>
      </c>
      <c r="D2442" t="e">
        <f t="shared" si="38"/>
        <v>#VALUE!</v>
      </c>
    </row>
    <row r="2443" spans="1:4">
      <c r="A2443" s="302" t="s">
        <v>6754</v>
      </c>
      <c r="B2443" s="402">
        <v>5206</v>
      </c>
      <c r="C2443" s="65" t="s">
        <v>5173</v>
      </c>
      <c r="D2443" t="e">
        <f t="shared" si="38"/>
        <v>#VALUE!</v>
      </c>
    </row>
    <row r="2444" spans="1:4">
      <c r="A2444" s="302" t="s">
        <v>3221</v>
      </c>
      <c r="B2444" s="402">
        <v>5207</v>
      </c>
      <c r="C2444" s="65" t="s">
        <v>5176</v>
      </c>
      <c r="D2444" t="e">
        <f t="shared" si="38"/>
        <v>#VALUE!</v>
      </c>
    </row>
    <row r="2445" spans="1:4">
      <c r="A2445" s="302" t="s">
        <v>4092</v>
      </c>
      <c r="B2445" s="402">
        <v>5208</v>
      </c>
      <c r="C2445" s="65" t="s">
        <v>5177</v>
      </c>
      <c r="D2445">
        <f t="shared" si="38"/>
        <v>4167</v>
      </c>
    </row>
    <row r="2446" spans="1:4">
      <c r="A2446" s="302" t="s">
        <v>4092</v>
      </c>
      <c r="B2446" s="402">
        <v>5208</v>
      </c>
      <c r="C2446" s="65" t="s">
        <v>5178</v>
      </c>
      <c r="D2446">
        <f t="shared" si="38"/>
        <v>4169</v>
      </c>
    </row>
    <row r="2447" spans="1:4">
      <c r="A2447" s="302" t="s">
        <v>6755</v>
      </c>
      <c r="B2447" s="402">
        <v>5209</v>
      </c>
      <c r="C2447" s="65" t="s">
        <v>5179</v>
      </c>
      <c r="D2447">
        <f t="shared" si="38"/>
        <v>4170</v>
      </c>
    </row>
    <row r="2448" spans="1:4">
      <c r="A2448" s="302" t="s">
        <v>6756</v>
      </c>
      <c r="B2448" s="402">
        <v>5210</v>
      </c>
      <c r="C2448" s="65" t="s">
        <v>5180</v>
      </c>
      <c r="D2448">
        <f t="shared" si="38"/>
        <v>4172</v>
      </c>
    </row>
    <row r="2449" spans="1:4">
      <c r="A2449" s="302" t="s">
        <v>6757</v>
      </c>
      <c r="B2449" s="402">
        <v>5211</v>
      </c>
      <c r="C2449" s="65" t="s">
        <v>5181</v>
      </c>
      <c r="D2449">
        <f t="shared" si="38"/>
        <v>4173</v>
      </c>
    </row>
    <row r="2450" spans="1:4">
      <c r="A2450" s="302" t="s">
        <v>6758</v>
      </c>
      <c r="B2450" s="402">
        <v>5212</v>
      </c>
      <c r="C2450" s="65" t="s">
        <v>5184</v>
      </c>
      <c r="D2450">
        <f t="shared" si="38"/>
        <v>4174</v>
      </c>
    </row>
    <row r="2451" spans="1:4">
      <c r="A2451" s="302" t="s">
        <v>6759</v>
      </c>
      <c r="B2451" s="402">
        <v>5213</v>
      </c>
      <c r="C2451" s="65" t="s">
        <v>5185</v>
      </c>
      <c r="D2451">
        <f t="shared" si="38"/>
        <v>4175</v>
      </c>
    </row>
    <row r="2452" spans="1:4" ht="27.6">
      <c r="A2452" s="302" t="s">
        <v>6760</v>
      </c>
      <c r="B2452" s="402">
        <v>5214</v>
      </c>
      <c r="C2452" s="65" t="s">
        <v>5186</v>
      </c>
      <c r="D2452">
        <f t="shared" si="38"/>
        <v>4177</v>
      </c>
    </row>
    <row r="2453" spans="1:4">
      <c r="A2453" s="302" t="s">
        <v>6761</v>
      </c>
      <c r="B2453" s="402">
        <v>5215</v>
      </c>
      <c r="C2453" s="65" t="s">
        <v>5188</v>
      </c>
      <c r="D2453">
        <f t="shared" si="38"/>
        <v>4178</v>
      </c>
    </row>
    <row r="2454" spans="1:4">
      <c r="A2454" s="302" t="s">
        <v>6762</v>
      </c>
      <c r="B2454" s="402">
        <v>5216</v>
      </c>
      <c r="C2454" s="65" t="s">
        <v>5189</v>
      </c>
      <c r="D2454">
        <f t="shared" si="38"/>
        <v>4180</v>
      </c>
    </row>
    <row r="2455" spans="1:4">
      <c r="A2455" s="302" t="s">
        <v>6763</v>
      </c>
      <c r="B2455" s="402">
        <v>5217</v>
      </c>
      <c r="C2455" s="65" t="s">
        <v>5190</v>
      </c>
      <c r="D2455">
        <f t="shared" si="38"/>
        <v>4185</v>
      </c>
    </row>
    <row r="2456" spans="1:4">
      <c r="A2456" s="302" t="s">
        <v>6764</v>
      </c>
      <c r="B2456" s="402">
        <v>5218</v>
      </c>
      <c r="C2456" s="65" t="s">
        <v>5192</v>
      </c>
      <c r="D2456">
        <f t="shared" si="38"/>
        <v>4187</v>
      </c>
    </row>
    <row r="2457" spans="1:4" ht="27.6">
      <c r="A2457" s="302" t="s">
        <v>6765</v>
      </c>
      <c r="B2457" s="402">
        <v>5219</v>
      </c>
      <c r="C2457" s="65" t="s">
        <v>5195</v>
      </c>
      <c r="D2457">
        <f t="shared" si="38"/>
        <v>4189</v>
      </c>
    </row>
    <row r="2458" spans="1:4" ht="27.6">
      <c r="A2458" s="302" t="s">
        <v>6766</v>
      </c>
      <c r="B2458" s="402">
        <v>5220</v>
      </c>
      <c r="C2458" s="65" t="s">
        <v>5197</v>
      </c>
      <c r="D2458">
        <f t="shared" si="38"/>
        <v>4191</v>
      </c>
    </row>
    <row r="2459" spans="1:4" ht="27.6">
      <c r="A2459" s="302" t="s">
        <v>6766</v>
      </c>
      <c r="B2459" s="402">
        <v>5220</v>
      </c>
      <c r="C2459" s="65" t="s">
        <v>5198</v>
      </c>
      <c r="D2459">
        <f t="shared" si="38"/>
        <v>4193</v>
      </c>
    </row>
    <row r="2460" spans="1:4" ht="27.6">
      <c r="A2460" s="302" t="s">
        <v>6768</v>
      </c>
      <c r="B2460" s="402">
        <v>5221</v>
      </c>
      <c r="C2460" s="65" t="s">
        <v>5199</v>
      </c>
      <c r="D2460">
        <f t="shared" si="38"/>
        <v>4195</v>
      </c>
    </row>
    <row r="2461" spans="1:4">
      <c r="A2461" s="302" t="s">
        <v>6770</v>
      </c>
      <c r="B2461" s="402">
        <v>5222</v>
      </c>
      <c r="C2461" s="65" t="s">
        <v>5200</v>
      </c>
      <c r="D2461">
        <f t="shared" si="38"/>
        <v>4196</v>
      </c>
    </row>
    <row r="2462" spans="1:4">
      <c r="A2462" s="302" t="s">
        <v>6770</v>
      </c>
      <c r="B2462" s="402">
        <v>5222</v>
      </c>
      <c r="C2462" s="65" t="s">
        <v>5201</v>
      </c>
      <c r="D2462">
        <f t="shared" si="38"/>
        <v>4199</v>
      </c>
    </row>
    <row r="2463" spans="1:4">
      <c r="A2463" s="302" t="s">
        <v>6772</v>
      </c>
      <c r="B2463" s="402">
        <v>5223</v>
      </c>
      <c r="C2463" s="65" t="s">
        <v>5202</v>
      </c>
      <c r="D2463">
        <f t="shared" si="38"/>
        <v>4200</v>
      </c>
    </row>
    <row r="2464" spans="1:4" ht="27.6">
      <c r="A2464" s="302" t="s">
        <v>4017</v>
      </c>
      <c r="B2464" s="402">
        <v>5264</v>
      </c>
      <c r="C2464" s="65" t="s">
        <v>5203</v>
      </c>
      <c r="D2464">
        <f t="shared" si="38"/>
        <v>4203</v>
      </c>
    </row>
    <row r="2465" spans="1:4" ht="27.6">
      <c r="A2465" s="302" t="s">
        <v>4017</v>
      </c>
      <c r="B2465" s="402">
        <v>5264</v>
      </c>
      <c r="C2465" s="65" t="s">
        <v>5204</v>
      </c>
      <c r="D2465">
        <f t="shared" si="38"/>
        <v>4207</v>
      </c>
    </row>
    <row r="2466" spans="1:4">
      <c r="A2466" s="302" t="s">
        <v>4018</v>
      </c>
      <c r="B2466" s="402">
        <v>5261</v>
      </c>
      <c r="C2466" s="65" t="s">
        <v>5205</v>
      </c>
      <c r="D2466">
        <f t="shared" si="38"/>
        <v>4211</v>
      </c>
    </row>
    <row r="2467" spans="1:4">
      <c r="A2467" s="302" t="s">
        <v>4018</v>
      </c>
      <c r="B2467" s="402">
        <v>5261</v>
      </c>
      <c r="C2467" s="183" t="s">
        <v>5207</v>
      </c>
      <c r="D2467">
        <f t="shared" si="38"/>
        <v>4212</v>
      </c>
    </row>
    <row r="2468" spans="1:4">
      <c r="A2468" s="302" t="s">
        <v>4025</v>
      </c>
      <c r="B2468" s="402">
        <v>5265</v>
      </c>
      <c r="C2468" s="183" t="s">
        <v>5208</v>
      </c>
      <c r="D2468">
        <f t="shared" si="38"/>
        <v>4213</v>
      </c>
    </row>
    <row r="2469" spans="1:4">
      <c r="A2469" s="302" t="s">
        <v>4025</v>
      </c>
      <c r="B2469" s="402">
        <v>5265</v>
      </c>
      <c r="C2469" s="282" t="s">
        <v>5209</v>
      </c>
      <c r="D2469" t="e">
        <f t="shared" si="38"/>
        <v>#N/A</v>
      </c>
    </row>
    <row r="2470" spans="1:4">
      <c r="A2470" s="302" t="s">
        <v>4404</v>
      </c>
      <c r="B2470" s="402">
        <v>5266</v>
      </c>
      <c r="C2470" s="65" t="s">
        <v>5210</v>
      </c>
      <c r="D2470">
        <f t="shared" si="38"/>
        <v>4215</v>
      </c>
    </row>
    <row r="2471" spans="1:4">
      <c r="A2471" s="302" t="s">
        <v>4404</v>
      </c>
      <c r="B2471" s="402">
        <v>5266</v>
      </c>
      <c r="C2471" s="65" t="s">
        <v>5211</v>
      </c>
      <c r="D2471">
        <f t="shared" si="38"/>
        <v>4216</v>
      </c>
    </row>
    <row r="2472" spans="1:4">
      <c r="A2472" s="302" t="s">
        <v>4026</v>
      </c>
      <c r="B2472" s="402">
        <v>5267</v>
      </c>
      <c r="C2472" s="65" t="s">
        <v>5212</v>
      </c>
      <c r="D2472">
        <f t="shared" si="38"/>
        <v>4217</v>
      </c>
    </row>
    <row r="2473" spans="1:4">
      <c r="A2473" s="302" t="s">
        <v>4026</v>
      </c>
      <c r="B2473" s="402">
        <v>5267</v>
      </c>
      <c r="C2473" s="65" t="s">
        <v>5213</v>
      </c>
      <c r="D2473">
        <f t="shared" si="38"/>
        <v>4265</v>
      </c>
    </row>
    <row r="2474" spans="1:4">
      <c r="A2474" s="302" t="s">
        <v>4027</v>
      </c>
      <c r="B2474" s="402">
        <v>5268</v>
      </c>
      <c r="C2474" s="65" t="s">
        <v>5214</v>
      </c>
      <c r="D2474">
        <f t="shared" si="38"/>
        <v>4266</v>
      </c>
    </row>
    <row r="2475" spans="1:4">
      <c r="A2475" s="302" t="s">
        <v>4027</v>
      </c>
      <c r="B2475" s="402">
        <v>5268</v>
      </c>
      <c r="C2475" s="65" t="s">
        <v>5215</v>
      </c>
      <c r="D2475">
        <f t="shared" si="38"/>
        <v>4267</v>
      </c>
    </row>
    <row r="2476" spans="1:4">
      <c r="A2476" s="302" t="s">
        <v>4028</v>
      </c>
      <c r="B2476" s="402">
        <v>5269</v>
      </c>
      <c r="C2476" s="65" t="s">
        <v>5216</v>
      </c>
      <c r="D2476">
        <f t="shared" si="38"/>
        <v>4268</v>
      </c>
    </row>
    <row r="2477" spans="1:4">
      <c r="A2477" s="302" t="s">
        <v>4028</v>
      </c>
      <c r="B2477" s="402">
        <v>5269</v>
      </c>
      <c r="C2477" s="65" t="s">
        <v>5217</v>
      </c>
      <c r="D2477">
        <f t="shared" si="38"/>
        <v>4269</v>
      </c>
    </row>
    <row r="2478" spans="1:4">
      <c r="A2478" s="302" t="s">
        <v>4021</v>
      </c>
      <c r="B2478" s="402">
        <v>5270</v>
      </c>
      <c r="C2478" s="65" t="s">
        <v>5218</v>
      </c>
      <c r="D2478">
        <f t="shared" si="38"/>
        <v>4270</v>
      </c>
    </row>
    <row r="2479" spans="1:4">
      <c r="A2479" s="302" t="s">
        <v>4021</v>
      </c>
      <c r="B2479" s="402">
        <v>5270</v>
      </c>
      <c r="C2479" s="65" t="s">
        <v>5219</v>
      </c>
      <c r="D2479">
        <f t="shared" si="38"/>
        <v>4271</v>
      </c>
    </row>
    <row r="2480" spans="1:4">
      <c r="A2480" s="302" t="s">
        <v>4022</v>
      </c>
      <c r="B2480" s="402">
        <v>5271</v>
      </c>
      <c r="C2480" s="65" t="s">
        <v>5220</v>
      </c>
      <c r="D2480">
        <f t="shared" si="38"/>
        <v>4272</v>
      </c>
    </row>
    <row r="2481" spans="1:4">
      <c r="A2481" s="302" t="s">
        <v>4022</v>
      </c>
      <c r="B2481" s="402">
        <v>5271</v>
      </c>
      <c r="C2481" s="65" t="s">
        <v>5221</v>
      </c>
      <c r="D2481">
        <f t="shared" si="38"/>
        <v>4273</v>
      </c>
    </row>
    <row r="2482" spans="1:4">
      <c r="A2482" s="302" t="s">
        <v>6629</v>
      </c>
      <c r="B2482" s="402">
        <v>5272</v>
      </c>
      <c r="C2482" s="65" t="s">
        <v>5222</v>
      </c>
      <c r="D2482">
        <f t="shared" si="38"/>
        <v>4274</v>
      </c>
    </row>
    <row r="2483" spans="1:4">
      <c r="A2483" s="302" t="s">
        <v>6629</v>
      </c>
      <c r="B2483" s="402">
        <v>5272</v>
      </c>
      <c r="C2483" s="65" t="s">
        <v>5223</v>
      </c>
      <c r="D2483">
        <f t="shared" si="38"/>
        <v>4276</v>
      </c>
    </row>
    <row r="2484" spans="1:4" ht="27.6">
      <c r="A2484" s="302" t="s">
        <v>6630</v>
      </c>
      <c r="B2484" s="402">
        <v>5273</v>
      </c>
      <c r="C2484" s="65" t="s">
        <v>5224</v>
      </c>
      <c r="D2484" t="e">
        <f t="shared" si="38"/>
        <v>#N/A</v>
      </c>
    </row>
    <row r="2485" spans="1:4" ht="27.6">
      <c r="A2485" s="302" t="s">
        <v>6631</v>
      </c>
      <c r="B2485" s="402">
        <v>5274</v>
      </c>
      <c r="C2485" s="65" t="s">
        <v>5225</v>
      </c>
      <c r="D2485" t="e">
        <f t="shared" si="38"/>
        <v>#N/A</v>
      </c>
    </row>
    <row r="2486" spans="1:4">
      <c r="A2486" s="302" t="s">
        <v>6632</v>
      </c>
      <c r="B2486" s="402">
        <v>5275</v>
      </c>
      <c r="C2486" s="65" t="s">
        <v>5226</v>
      </c>
      <c r="D2486">
        <f t="shared" si="38"/>
        <v>4306</v>
      </c>
    </row>
    <row r="2487" spans="1:4">
      <c r="A2487" s="302" t="s">
        <v>6633</v>
      </c>
      <c r="B2487" s="402">
        <v>5276</v>
      </c>
      <c r="C2487" s="65" t="s">
        <v>5227</v>
      </c>
      <c r="D2487">
        <f t="shared" si="38"/>
        <v>4308</v>
      </c>
    </row>
    <row r="2488" spans="1:4" ht="27.6">
      <c r="A2488" s="302" t="s">
        <v>6634</v>
      </c>
      <c r="B2488" s="402">
        <v>5277</v>
      </c>
      <c r="C2488" s="65" t="s">
        <v>5228</v>
      </c>
      <c r="D2488">
        <f t="shared" si="38"/>
        <v>4310</v>
      </c>
    </row>
    <row r="2489" spans="1:4" ht="27.6">
      <c r="A2489" s="302" t="s">
        <v>6635</v>
      </c>
      <c r="B2489" s="402">
        <v>5278</v>
      </c>
      <c r="C2489" s="65" t="s">
        <v>5229</v>
      </c>
      <c r="D2489">
        <f t="shared" si="38"/>
        <v>4312</v>
      </c>
    </row>
    <row r="2490" spans="1:4" ht="27.6">
      <c r="A2490" s="302" t="s">
        <v>6636</v>
      </c>
      <c r="B2490" s="402">
        <v>5279</v>
      </c>
      <c r="C2490" s="65" t="s">
        <v>5230</v>
      </c>
      <c r="D2490">
        <f t="shared" si="38"/>
        <v>4313</v>
      </c>
    </row>
    <row r="2491" spans="1:4">
      <c r="A2491" s="302" t="s">
        <v>6637</v>
      </c>
      <c r="B2491" s="402">
        <v>5280</v>
      </c>
      <c r="C2491" s="65" t="s">
        <v>5231</v>
      </c>
      <c r="D2491">
        <f t="shared" si="38"/>
        <v>4315</v>
      </c>
    </row>
    <row r="2492" spans="1:4" ht="27.6">
      <c r="A2492" s="302" t="s">
        <v>4033</v>
      </c>
      <c r="B2492" s="402">
        <v>5281</v>
      </c>
      <c r="C2492" s="65" t="s">
        <v>5232</v>
      </c>
      <c r="D2492">
        <f t="shared" si="38"/>
        <v>4316</v>
      </c>
    </row>
    <row r="2493" spans="1:4" ht="27.6">
      <c r="A2493" s="302" t="s">
        <v>4033</v>
      </c>
      <c r="B2493" s="402">
        <v>5281</v>
      </c>
      <c r="C2493" s="65" t="s">
        <v>5233</v>
      </c>
      <c r="D2493">
        <f t="shared" si="38"/>
        <v>4319</v>
      </c>
    </row>
    <row r="2494" spans="1:4">
      <c r="A2494" s="302" t="s">
        <v>4035</v>
      </c>
      <c r="B2494" s="402">
        <v>5285</v>
      </c>
      <c r="C2494" s="65" t="s">
        <v>5234</v>
      </c>
      <c r="D2494">
        <f t="shared" si="38"/>
        <v>4320</v>
      </c>
    </row>
    <row r="2495" spans="1:4">
      <c r="A2495" s="302" t="s">
        <v>4035</v>
      </c>
      <c r="B2495" s="402">
        <v>5285</v>
      </c>
      <c r="C2495" s="65" t="s">
        <v>5235</v>
      </c>
      <c r="D2495" t="e">
        <f t="shared" si="38"/>
        <v>#N/A</v>
      </c>
    </row>
    <row r="2496" spans="1:4" ht="27.6">
      <c r="A2496" s="302" t="s">
        <v>4037</v>
      </c>
      <c r="B2496" s="402">
        <v>5286</v>
      </c>
      <c r="C2496" s="65" t="s">
        <v>5236</v>
      </c>
      <c r="D2496" t="e">
        <f t="shared" si="38"/>
        <v>#N/A</v>
      </c>
    </row>
    <row r="2497" spans="1:4" ht="27.6">
      <c r="A2497" s="302" t="s">
        <v>4037</v>
      </c>
      <c r="B2497" s="402">
        <v>5286</v>
      </c>
      <c r="C2497" s="65" t="s">
        <v>5237</v>
      </c>
      <c r="D2497" t="e">
        <f t="shared" si="38"/>
        <v>#N/A</v>
      </c>
    </row>
    <row r="2498" spans="1:4">
      <c r="A2498" s="302" t="s">
        <v>4040</v>
      </c>
      <c r="B2498" s="402">
        <v>5288</v>
      </c>
      <c r="C2498" s="65" t="s">
        <v>5238</v>
      </c>
      <c r="D2498">
        <f t="shared" si="38"/>
        <v>4338</v>
      </c>
    </row>
    <row r="2499" spans="1:4">
      <c r="A2499" s="302" t="s">
        <v>4040</v>
      </c>
      <c r="B2499" s="402">
        <v>5288</v>
      </c>
      <c r="C2499" s="65" t="s">
        <v>5240</v>
      </c>
      <c r="D2499">
        <f t="shared" ref="D2499:D2562" si="39">VLOOKUP(C2499,$A$2:$B$2552,2,FALSE)</f>
        <v>4352</v>
      </c>
    </row>
    <row r="2500" spans="1:4">
      <c r="A2500" s="302" t="s">
        <v>4042</v>
      </c>
      <c r="B2500" s="402">
        <v>5290</v>
      </c>
      <c r="C2500" s="65" t="s">
        <v>5242</v>
      </c>
      <c r="D2500">
        <f t="shared" si="39"/>
        <v>4353</v>
      </c>
    </row>
    <row r="2501" spans="1:4">
      <c r="A2501" s="302" t="s">
        <v>4042</v>
      </c>
      <c r="B2501" s="402">
        <v>5290</v>
      </c>
      <c r="C2501" s="65" t="s">
        <v>5243</v>
      </c>
      <c r="D2501">
        <f t="shared" si="39"/>
        <v>4354</v>
      </c>
    </row>
    <row r="2502" spans="1:4" ht="27.6">
      <c r="A2502" s="302" t="s">
        <v>4047</v>
      </c>
      <c r="B2502" s="402">
        <v>5293</v>
      </c>
      <c r="C2502" s="65" t="s">
        <v>5245</v>
      </c>
      <c r="D2502">
        <f t="shared" si="39"/>
        <v>4355</v>
      </c>
    </row>
    <row r="2503" spans="1:4" ht="27.6">
      <c r="A2503" s="302" t="s">
        <v>4047</v>
      </c>
      <c r="B2503" s="402">
        <v>5293</v>
      </c>
      <c r="C2503" s="65" t="s">
        <v>5247</v>
      </c>
      <c r="D2503">
        <f t="shared" si="39"/>
        <v>4356</v>
      </c>
    </row>
    <row r="2504" spans="1:4" ht="27.6">
      <c r="A2504" s="302" t="s">
        <v>4050</v>
      </c>
      <c r="B2504" s="402">
        <v>5296</v>
      </c>
      <c r="C2504" s="65" t="s">
        <v>5248</v>
      </c>
      <c r="D2504">
        <f t="shared" si="39"/>
        <v>4357</v>
      </c>
    </row>
    <row r="2505" spans="1:4" ht="27.6">
      <c r="A2505" s="302" t="s">
        <v>4050</v>
      </c>
      <c r="B2505" s="402">
        <v>5296</v>
      </c>
      <c r="C2505" s="65" t="s">
        <v>5249</v>
      </c>
      <c r="D2505" t="e">
        <f t="shared" si="39"/>
        <v>#N/A</v>
      </c>
    </row>
    <row r="2506" spans="1:4">
      <c r="A2506" s="302" t="s">
        <v>6638</v>
      </c>
      <c r="B2506" s="402">
        <v>5298</v>
      </c>
      <c r="C2506" s="65" t="s">
        <v>5250</v>
      </c>
      <c r="D2506">
        <f t="shared" si="39"/>
        <v>4383</v>
      </c>
    </row>
    <row r="2507" spans="1:4">
      <c r="A2507" s="302" t="s">
        <v>6640</v>
      </c>
      <c r="B2507" s="402">
        <v>5300</v>
      </c>
      <c r="C2507" s="65" t="s">
        <v>5251</v>
      </c>
      <c r="D2507">
        <f t="shared" si="39"/>
        <v>4384</v>
      </c>
    </row>
    <row r="2508" spans="1:4" ht="27.6">
      <c r="A2508" s="302" t="s">
        <v>6641</v>
      </c>
      <c r="B2508" s="402">
        <v>5301</v>
      </c>
      <c r="C2508" s="65" t="s">
        <v>5252</v>
      </c>
      <c r="D2508">
        <f t="shared" si="39"/>
        <v>4385</v>
      </c>
    </row>
    <row r="2509" spans="1:4" ht="27.6">
      <c r="A2509" s="302" t="s">
        <v>6642</v>
      </c>
      <c r="B2509" s="402">
        <v>5303</v>
      </c>
      <c r="C2509" s="65" t="s">
        <v>5253</v>
      </c>
      <c r="D2509">
        <f t="shared" si="39"/>
        <v>4390</v>
      </c>
    </row>
    <row r="2510" spans="1:4" ht="27.6">
      <c r="A2510" s="302" t="s">
        <v>6643</v>
      </c>
      <c r="B2510" s="402">
        <v>5306</v>
      </c>
      <c r="C2510" s="65" t="s">
        <v>5254</v>
      </c>
      <c r="D2510">
        <f t="shared" si="39"/>
        <v>4392</v>
      </c>
    </row>
    <row r="2511" spans="1:4" ht="27.6">
      <c r="A2511" s="302" t="s">
        <v>6644</v>
      </c>
      <c r="B2511" s="402">
        <v>5307</v>
      </c>
      <c r="C2511" s="65" t="s">
        <v>5255</v>
      </c>
      <c r="D2511">
        <f t="shared" si="39"/>
        <v>4393</v>
      </c>
    </row>
    <row r="2512" spans="1:4" ht="27.6">
      <c r="A2512" s="302" t="s">
        <v>6645</v>
      </c>
      <c r="B2512" s="402">
        <v>5308</v>
      </c>
      <c r="C2512" s="65" t="s">
        <v>5256</v>
      </c>
      <c r="D2512">
        <f t="shared" si="39"/>
        <v>4395</v>
      </c>
    </row>
    <row r="2513" spans="1:4">
      <c r="A2513" s="302" t="s">
        <v>6646</v>
      </c>
      <c r="B2513" s="402">
        <v>5309</v>
      </c>
      <c r="C2513" s="65" t="s">
        <v>5257</v>
      </c>
      <c r="D2513">
        <f t="shared" si="39"/>
        <v>4399</v>
      </c>
    </row>
    <row r="2514" spans="1:4" ht="27.6">
      <c r="A2514" s="302" t="s">
        <v>6647</v>
      </c>
      <c r="B2514" s="402">
        <v>5310</v>
      </c>
      <c r="C2514" s="65" t="s">
        <v>5258</v>
      </c>
      <c r="D2514">
        <f t="shared" si="39"/>
        <v>4401</v>
      </c>
    </row>
    <row r="2515" spans="1:4">
      <c r="A2515" s="302" t="s">
        <v>6648</v>
      </c>
      <c r="B2515" s="402">
        <v>5311</v>
      </c>
      <c r="C2515" s="65" t="s">
        <v>5259</v>
      </c>
      <c r="D2515">
        <f t="shared" si="39"/>
        <v>4404</v>
      </c>
    </row>
    <row r="2516" spans="1:4">
      <c r="A2516" s="302" t="s">
        <v>4051</v>
      </c>
      <c r="B2516" s="402">
        <v>5312</v>
      </c>
      <c r="C2516" s="65" t="s">
        <v>5260</v>
      </c>
      <c r="D2516">
        <f t="shared" si="39"/>
        <v>4405</v>
      </c>
    </row>
    <row r="2517" spans="1:4">
      <c r="A2517" s="302" t="s">
        <v>4051</v>
      </c>
      <c r="B2517" s="402">
        <v>5312</v>
      </c>
      <c r="C2517" s="65" t="s">
        <v>5262</v>
      </c>
      <c r="D2517">
        <f t="shared" si="39"/>
        <v>4406</v>
      </c>
    </row>
    <row r="2518" spans="1:4">
      <c r="A2518" s="302" t="s">
        <v>6649</v>
      </c>
      <c r="B2518" s="402">
        <v>5313</v>
      </c>
      <c r="C2518" s="65" t="s">
        <v>5263</v>
      </c>
      <c r="D2518">
        <f t="shared" si="39"/>
        <v>4407</v>
      </c>
    </row>
    <row r="2519" spans="1:4">
      <c r="A2519" s="302" t="s">
        <v>6651</v>
      </c>
      <c r="B2519" s="402">
        <v>5314</v>
      </c>
      <c r="C2519" s="65" t="s">
        <v>5264</v>
      </c>
      <c r="D2519">
        <f t="shared" si="39"/>
        <v>4408</v>
      </c>
    </row>
    <row r="2520" spans="1:4" ht="27.6">
      <c r="A2520" s="302" t="s">
        <v>6652</v>
      </c>
      <c r="B2520" s="402">
        <v>5315</v>
      </c>
      <c r="C2520" s="65" t="s">
        <v>5265</v>
      </c>
      <c r="D2520">
        <f t="shared" si="39"/>
        <v>4409</v>
      </c>
    </row>
    <row r="2521" spans="1:4" ht="27.6">
      <c r="A2521" s="302" t="s">
        <v>6653</v>
      </c>
      <c r="B2521" s="402">
        <v>5316</v>
      </c>
      <c r="C2521" s="65" t="s">
        <v>5266</v>
      </c>
      <c r="D2521">
        <f t="shared" si="39"/>
        <v>4410</v>
      </c>
    </row>
    <row r="2522" spans="1:4" ht="27.6">
      <c r="A2522" s="302" t="s">
        <v>6654</v>
      </c>
      <c r="B2522" s="402">
        <v>5317</v>
      </c>
      <c r="C2522" s="65" t="s">
        <v>5267</v>
      </c>
      <c r="D2522">
        <f t="shared" si="39"/>
        <v>4412</v>
      </c>
    </row>
    <row r="2523" spans="1:4">
      <c r="A2523" s="302" t="s">
        <v>6655</v>
      </c>
      <c r="B2523" s="402">
        <v>5318</v>
      </c>
      <c r="C2523" s="65" t="s">
        <v>5268</v>
      </c>
      <c r="D2523">
        <f t="shared" si="39"/>
        <v>4416</v>
      </c>
    </row>
    <row r="2524" spans="1:4">
      <c r="A2524" s="302" t="s">
        <v>6656</v>
      </c>
      <c r="B2524" s="402">
        <v>5319</v>
      </c>
      <c r="C2524" s="65" t="s">
        <v>5269</v>
      </c>
      <c r="D2524">
        <f t="shared" si="39"/>
        <v>4418</v>
      </c>
    </row>
    <row r="2525" spans="1:4">
      <c r="A2525" s="302" t="s">
        <v>6657</v>
      </c>
      <c r="B2525" s="402">
        <v>5320</v>
      </c>
      <c r="C2525" s="65" t="s">
        <v>5270</v>
      </c>
      <c r="D2525">
        <f t="shared" si="39"/>
        <v>4420</v>
      </c>
    </row>
    <row r="2526" spans="1:4" ht="27.6">
      <c r="A2526" s="302" t="s">
        <v>6658</v>
      </c>
      <c r="B2526" s="402">
        <v>5321</v>
      </c>
      <c r="C2526" s="65" t="s">
        <v>5271</v>
      </c>
      <c r="D2526">
        <f t="shared" si="39"/>
        <v>4426</v>
      </c>
    </row>
    <row r="2527" spans="1:4">
      <c r="A2527" s="302" t="s">
        <v>6659</v>
      </c>
      <c r="B2527" s="402">
        <v>5322</v>
      </c>
      <c r="C2527" s="65" t="s">
        <v>5272</v>
      </c>
      <c r="D2527">
        <f t="shared" si="39"/>
        <v>4427</v>
      </c>
    </row>
    <row r="2528" spans="1:4">
      <c r="A2528" s="302" t="s">
        <v>4053</v>
      </c>
      <c r="B2528" s="402">
        <v>5323</v>
      </c>
      <c r="C2528" s="65" t="s">
        <v>5273</v>
      </c>
      <c r="D2528">
        <f t="shared" si="39"/>
        <v>4428</v>
      </c>
    </row>
    <row r="2529" spans="1:4">
      <c r="A2529" s="302" t="s">
        <v>4053</v>
      </c>
      <c r="B2529" s="402">
        <v>5323</v>
      </c>
      <c r="C2529" s="65" t="s">
        <v>5274</v>
      </c>
      <c r="D2529">
        <f t="shared" si="39"/>
        <v>4429</v>
      </c>
    </row>
    <row r="2530" spans="1:4" ht="27.6">
      <c r="A2530" s="302" t="s">
        <v>4062</v>
      </c>
      <c r="B2530" s="402">
        <v>5324</v>
      </c>
      <c r="C2530" s="65" t="s">
        <v>5275</v>
      </c>
      <c r="D2530">
        <f t="shared" si="39"/>
        <v>4431</v>
      </c>
    </row>
    <row r="2531" spans="1:4" ht="27.6">
      <c r="A2531" s="302" t="s">
        <v>4062</v>
      </c>
      <c r="B2531" s="402">
        <v>5324</v>
      </c>
      <c r="C2531" s="65" t="s">
        <v>5276</v>
      </c>
      <c r="D2531">
        <f t="shared" si="39"/>
        <v>4432</v>
      </c>
    </row>
    <row r="2532" spans="1:4" ht="27.6">
      <c r="A2532" s="302" t="s">
        <v>4405</v>
      </c>
      <c r="B2532" s="402">
        <v>5325</v>
      </c>
      <c r="C2532" s="65" t="s">
        <v>5277</v>
      </c>
      <c r="D2532">
        <f t="shared" si="39"/>
        <v>4434</v>
      </c>
    </row>
    <row r="2533" spans="1:4" ht="27.6">
      <c r="A2533" s="302" t="s">
        <v>4405</v>
      </c>
      <c r="B2533" s="402">
        <v>5325</v>
      </c>
      <c r="C2533" s="65" t="s">
        <v>5278</v>
      </c>
      <c r="D2533">
        <f t="shared" si="39"/>
        <v>4435</v>
      </c>
    </row>
    <row r="2534" spans="1:4" ht="27.6">
      <c r="A2534" s="302" t="s">
        <v>4406</v>
      </c>
      <c r="B2534" s="402">
        <v>5326</v>
      </c>
      <c r="C2534" s="65" t="s">
        <v>5279</v>
      </c>
      <c r="D2534">
        <f t="shared" si="39"/>
        <v>4436</v>
      </c>
    </row>
    <row r="2535" spans="1:4" ht="27.6">
      <c r="A2535" s="302" t="s">
        <v>4406</v>
      </c>
      <c r="B2535" s="402">
        <v>5326</v>
      </c>
      <c r="C2535" s="65" t="s">
        <v>5280</v>
      </c>
      <c r="D2535">
        <f t="shared" si="39"/>
        <v>4438</v>
      </c>
    </row>
    <row r="2536" spans="1:4">
      <c r="A2536" s="302" t="s">
        <v>4064</v>
      </c>
      <c r="B2536" s="402">
        <v>5328</v>
      </c>
      <c r="C2536" s="65" t="s">
        <v>5281</v>
      </c>
      <c r="D2536">
        <f t="shared" si="39"/>
        <v>4439</v>
      </c>
    </row>
    <row r="2537" spans="1:4">
      <c r="A2537" s="302" t="s">
        <v>4064</v>
      </c>
      <c r="B2537" s="402">
        <v>5328</v>
      </c>
      <c r="C2537" s="65" t="s">
        <v>5282</v>
      </c>
      <c r="D2537">
        <f t="shared" si="39"/>
        <v>4440</v>
      </c>
    </row>
    <row r="2538" spans="1:4" ht="27.6">
      <c r="A2538" s="302" t="s">
        <v>3869</v>
      </c>
      <c r="B2538" s="402">
        <v>5331</v>
      </c>
      <c r="C2538" s="65" t="s">
        <v>5283</v>
      </c>
      <c r="D2538">
        <f t="shared" si="39"/>
        <v>4442</v>
      </c>
    </row>
    <row r="2539" spans="1:4">
      <c r="A2539" s="302" t="s">
        <v>3894</v>
      </c>
      <c r="B2539" s="402">
        <v>5334</v>
      </c>
      <c r="C2539" s="65" t="s">
        <v>5284</v>
      </c>
      <c r="D2539">
        <f t="shared" si="39"/>
        <v>4443</v>
      </c>
    </row>
    <row r="2540" spans="1:4" ht="27.6">
      <c r="A2540" s="302" t="s">
        <v>3872</v>
      </c>
      <c r="B2540" s="402">
        <v>5336</v>
      </c>
      <c r="C2540" s="65" t="s">
        <v>5285</v>
      </c>
      <c r="D2540">
        <f t="shared" si="39"/>
        <v>4452</v>
      </c>
    </row>
    <row r="2541" spans="1:4" ht="27.6">
      <c r="A2541" s="302" t="s">
        <v>4408</v>
      </c>
      <c r="B2541" s="402">
        <v>5341</v>
      </c>
      <c r="C2541" s="65" t="s">
        <v>5286</v>
      </c>
      <c r="D2541">
        <f t="shared" si="39"/>
        <v>4453</v>
      </c>
    </row>
    <row r="2542" spans="1:4" ht="27.6">
      <c r="A2542" s="302" t="s">
        <v>4408</v>
      </c>
      <c r="B2542" s="402">
        <v>5341</v>
      </c>
      <c r="C2542" s="65" t="s">
        <v>5287</v>
      </c>
      <c r="D2542">
        <f t="shared" si="39"/>
        <v>4454</v>
      </c>
    </row>
    <row r="2543" spans="1:4">
      <c r="A2543" s="302" t="s">
        <v>4045</v>
      </c>
      <c r="B2543" s="402">
        <v>5344</v>
      </c>
      <c r="C2543" s="65" t="s">
        <v>5288</v>
      </c>
      <c r="D2543">
        <f t="shared" si="39"/>
        <v>4455</v>
      </c>
    </row>
    <row r="2544" spans="1:4">
      <c r="A2544" s="302" t="s">
        <v>4045</v>
      </c>
      <c r="B2544" s="402">
        <v>5344</v>
      </c>
      <c r="C2544" s="65" t="s">
        <v>5289</v>
      </c>
      <c r="D2544">
        <f t="shared" si="39"/>
        <v>4456</v>
      </c>
    </row>
    <row r="2545" spans="1:4">
      <c r="A2545" s="302" t="s">
        <v>4044</v>
      </c>
      <c r="B2545" s="402">
        <v>5350</v>
      </c>
      <c r="C2545" s="65" t="s">
        <v>5290</v>
      </c>
      <c r="D2545">
        <f t="shared" si="39"/>
        <v>4457</v>
      </c>
    </row>
    <row r="2546" spans="1:4">
      <c r="A2546" s="302" t="s">
        <v>4044</v>
      </c>
      <c r="B2546" s="402">
        <v>5350</v>
      </c>
      <c r="C2546" s="65" t="s">
        <v>5291</v>
      </c>
      <c r="D2546">
        <f t="shared" si="39"/>
        <v>4458</v>
      </c>
    </row>
    <row r="2547" spans="1:4">
      <c r="A2547" s="302" t="s">
        <v>4068</v>
      </c>
      <c r="B2547" s="402">
        <v>5357</v>
      </c>
      <c r="C2547" s="65" t="s">
        <v>5292</v>
      </c>
      <c r="D2547">
        <f t="shared" si="39"/>
        <v>4459</v>
      </c>
    </row>
    <row r="2548" spans="1:4">
      <c r="A2548" s="302" t="s">
        <v>4068</v>
      </c>
      <c r="B2548" s="402">
        <v>5357</v>
      </c>
      <c r="C2548" s="65" t="s">
        <v>5293</v>
      </c>
      <c r="D2548">
        <f t="shared" si="39"/>
        <v>4460</v>
      </c>
    </row>
    <row r="2549" spans="1:4" ht="27.6">
      <c r="A2549" s="302" t="s">
        <v>1938</v>
      </c>
      <c r="B2549" s="402">
        <v>5358</v>
      </c>
      <c r="C2549" s="65" t="s">
        <v>5294</v>
      </c>
      <c r="D2549">
        <f t="shared" si="39"/>
        <v>4461</v>
      </c>
    </row>
    <row r="2550" spans="1:4" ht="27.6">
      <c r="A2550" s="302" t="s">
        <v>4071</v>
      </c>
      <c r="B2550" s="402">
        <v>5359</v>
      </c>
      <c r="C2550" s="65" t="s">
        <v>5295</v>
      </c>
      <c r="D2550">
        <f t="shared" si="39"/>
        <v>4462</v>
      </c>
    </row>
    <row r="2551" spans="1:4" ht="27.6">
      <c r="A2551" s="302" t="s">
        <v>4071</v>
      </c>
      <c r="B2551" s="402">
        <v>5359</v>
      </c>
      <c r="C2551" s="65" t="s">
        <v>5296</v>
      </c>
      <c r="D2551">
        <f t="shared" si="39"/>
        <v>4463</v>
      </c>
    </row>
    <row r="2552" spans="1:4" ht="27.6">
      <c r="A2552" s="302" t="s">
        <v>4072</v>
      </c>
      <c r="B2552" s="402">
        <v>5360</v>
      </c>
      <c r="C2552" s="65" t="s">
        <v>5297</v>
      </c>
      <c r="D2552">
        <f t="shared" si="39"/>
        <v>4464</v>
      </c>
    </row>
    <row r="2553" spans="1:4">
      <c r="C2553" s="65" t="s">
        <v>5298</v>
      </c>
      <c r="D2553">
        <f t="shared" si="39"/>
        <v>4465</v>
      </c>
    </row>
    <row r="2554" spans="1:4">
      <c r="C2554" s="65" t="s">
        <v>5299</v>
      </c>
      <c r="D2554">
        <f t="shared" si="39"/>
        <v>4466</v>
      </c>
    </row>
    <row r="2555" spans="1:4">
      <c r="C2555" s="65" t="s">
        <v>5300</v>
      </c>
      <c r="D2555">
        <f t="shared" si="39"/>
        <v>4467</v>
      </c>
    </row>
    <row r="2556" spans="1:4">
      <c r="C2556" s="65" t="s">
        <v>5301</v>
      </c>
      <c r="D2556">
        <f t="shared" si="39"/>
        <v>4468</v>
      </c>
    </row>
    <row r="2557" spans="1:4">
      <c r="C2557" s="65" t="s">
        <v>5302</v>
      </c>
      <c r="D2557">
        <f t="shared" si="39"/>
        <v>4469</v>
      </c>
    </row>
    <row r="2558" spans="1:4">
      <c r="C2558" s="65" t="s">
        <v>5303</v>
      </c>
      <c r="D2558">
        <f t="shared" si="39"/>
        <v>4470</v>
      </c>
    </row>
    <row r="2559" spans="1:4">
      <c r="C2559" s="65" t="s">
        <v>5304</v>
      </c>
      <c r="D2559">
        <f t="shared" si="39"/>
        <v>4471</v>
      </c>
    </row>
    <row r="2560" spans="1:4">
      <c r="C2560" s="65" t="s">
        <v>5305</v>
      </c>
      <c r="D2560" t="e">
        <f t="shared" si="39"/>
        <v>#VALUE!</v>
      </c>
    </row>
    <row r="2561" spans="3:4">
      <c r="C2561" s="65" t="s">
        <v>5306</v>
      </c>
      <c r="D2561">
        <f t="shared" si="39"/>
        <v>4473</v>
      </c>
    </row>
    <row r="2562" spans="3:4">
      <c r="C2562" s="65" t="s">
        <v>5307</v>
      </c>
      <c r="D2562">
        <f t="shared" si="39"/>
        <v>4474</v>
      </c>
    </row>
    <row r="2563" spans="3:4">
      <c r="C2563" s="65" t="s">
        <v>5308</v>
      </c>
      <c r="D2563">
        <f t="shared" ref="D2563:D2626" si="40">VLOOKUP(C2563,$A$2:$B$2552,2,FALSE)</f>
        <v>4475</v>
      </c>
    </row>
    <row r="2564" spans="3:4">
      <c r="C2564" s="65" t="s">
        <v>5309</v>
      </c>
      <c r="D2564">
        <f t="shared" si="40"/>
        <v>4476</v>
      </c>
    </row>
    <row r="2565" spans="3:4">
      <c r="C2565" s="65" t="s">
        <v>5310</v>
      </c>
      <c r="D2565">
        <f t="shared" si="40"/>
        <v>4478</v>
      </c>
    </row>
    <row r="2566" spans="3:4">
      <c r="C2566" s="65" t="s">
        <v>5311</v>
      </c>
      <c r="D2566">
        <f t="shared" si="40"/>
        <v>4479</v>
      </c>
    </row>
    <row r="2567" spans="3:4">
      <c r="C2567" s="65" t="s">
        <v>5312</v>
      </c>
      <c r="D2567">
        <f t="shared" si="40"/>
        <v>4480</v>
      </c>
    </row>
    <row r="2568" spans="3:4">
      <c r="C2568" s="65" t="s">
        <v>5313</v>
      </c>
      <c r="D2568">
        <f t="shared" si="40"/>
        <v>4481</v>
      </c>
    </row>
    <row r="2569" spans="3:4">
      <c r="C2569" s="65" t="s">
        <v>5314</v>
      </c>
      <c r="D2569" t="e">
        <f t="shared" si="40"/>
        <v>#VALUE!</v>
      </c>
    </row>
    <row r="2570" spans="3:4">
      <c r="C2570" s="65" t="s">
        <v>5315</v>
      </c>
      <c r="D2570">
        <f t="shared" si="40"/>
        <v>4491</v>
      </c>
    </row>
    <row r="2571" spans="3:4">
      <c r="C2571" s="65" t="s">
        <v>5316</v>
      </c>
      <c r="D2571">
        <f t="shared" si="40"/>
        <v>4492</v>
      </c>
    </row>
    <row r="2572" spans="3:4">
      <c r="C2572" s="65" t="s">
        <v>5317</v>
      </c>
      <c r="D2572">
        <f t="shared" si="40"/>
        <v>4493</v>
      </c>
    </row>
    <row r="2573" spans="3:4">
      <c r="C2573" s="65" t="s">
        <v>5318</v>
      </c>
      <c r="D2573">
        <f t="shared" si="40"/>
        <v>4494</v>
      </c>
    </row>
    <row r="2574" spans="3:4">
      <c r="C2574" s="65" t="s">
        <v>5319</v>
      </c>
      <c r="D2574">
        <f t="shared" si="40"/>
        <v>4495</v>
      </c>
    </row>
    <row r="2575" spans="3:4">
      <c r="C2575" s="65" t="s">
        <v>5320</v>
      </c>
      <c r="D2575">
        <f t="shared" si="40"/>
        <v>4496</v>
      </c>
    </row>
    <row r="2576" spans="3:4">
      <c r="C2576" s="65" t="s">
        <v>5321</v>
      </c>
      <c r="D2576">
        <f t="shared" si="40"/>
        <v>4497</v>
      </c>
    </row>
    <row r="2577" spans="3:4">
      <c r="C2577" s="65" t="s">
        <v>5322</v>
      </c>
      <c r="D2577">
        <f t="shared" si="40"/>
        <v>4498</v>
      </c>
    </row>
    <row r="2578" spans="3:4">
      <c r="C2578" s="65" t="s">
        <v>5323</v>
      </c>
      <c r="D2578">
        <f t="shared" si="40"/>
        <v>4499</v>
      </c>
    </row>
    <row r="2579" spans="3:4">
      <c r="C2579" s="65" t="s">
        <v>5324</v>
      </c>
      <c r="D2579">
        <f t="shared" si="40"/>
        <v>4500</v>
      </c>
    </row>
    <row r="2580" spans="3:4">
      <c r="C2580" s="65" t="s">
        <v>5325</v>
      </c>
      <c r="D2580">
        <f t="shared" si="40"/>
        <v>4501</v>
      </c>
    </row>
    <row r="2581" spans="3:4">
      <c r="C2581" s="65" t="s">
        <v>5326</v>
      </c>
      <c r="D2581">
        <f t="shared" si="40"/>
        <v>4502</v>
      </c>
    </row>
    <row r="2582" spans="3:4">
      <c r="C2582" s="65" t="s">
        <v>5327</v>
      </c>
      <c r="D2582">
        <f t="shared" si="40"/>
        <v>4503</v>
      </c>
    </row>
    <row r="2583" spans="3:4">
      <c r="C2583" s="65" t="s">
        <v>5328</v>
      </c>
      <c r="D2583">
        <f t="shared" si="40"/>
        <v>4504</v>
      </c>
    </row>
    <row r="2584" spans="3:4">
      <c r="C2584" s="65" t="s">
        <v>5329</v>
      </c>
      <c r="D2584">
        <f t="shared" si="40"/>
        <v>4505</v>
      </c>
    </row>
    <row r="2585" spans="3:4">
      <c r="C2585" s="65" t="s">
        <v>5330</v>
      </c>
      <c r="D2585">
        <f t="shared" si="40"/>
        <v>4506</v>
      </c>
    </row>
    <row r="2586" spans="3:4">
      <c r="C2586" s="65" t="s">
        <v>5331</v>
      </c>
      <c r="D2586">
        <f t="shared" si="40"/>
        <v>4507</v>
      </c>
    </row>
    <row r="2587" spans="3:4">
      <c r="C2587" s="65" t="s">
        <v>5332</v>
      </c>
      <c r="D2587">
        <f t="shared" si="40"/>
        <v>4508</v>
      </c>
    </row>
    <row r="2588" spans="3:4">
      <c r="C2588" s="65" t="s">
        <v>5333</v>
      </c>
      <c r="D2588">
        <f t="shared" si="40"/>
        <v>4509</v>
      </c>
    </row>
    <row r="2589" spans="3:4">
      <c r="C2589" s="65" t="s">
        <v>5334</v>
      </c>
      <c r="D2589">
        <f t="shared" si="40"/>
        <v>4510</v>
      </c>
    </row>
    <row r="2590" spans="3:4">
      <c r="C2590" s="65" t="s">
        <v>5335</v>
      </c>
      <c r="D2590">
        <f t="shared" si="40"/>
        <v>4511</v>
      </c>
    </row>
    <row r="2591" spans="3:4">
      <c r="C2591" s="65" t="s">
        <v>5336</v>
      </c>
      <c r="D2591">
        <f t="shared" si="40"/>
        <v>4512</v>
      </c>
    </row>
    <row r="2592" spans="3:4">
      <c r="C2592" s="65" t="s">
        <v>5337</v>
      </c>
      <c r="D2592">
        <f t="shared" si="40"/>
        <v>4513</v>
      </c>
    </row>
    <row r="2593" spans="3:4">
      <c r="C2593" s="65" t="s">
        <v>5338</v>
      </c>
      <c r="D2593">
        <f t="shared" si="40"/>
        <v>4514</v>
      </c>
    </row>
    <row r="2594" spans="3:4">
      <c r="C2594" s="65" t="s">
        <v>5339</v>
      </c>
      <c r="D2594">
        <f t="shared" si="40"/>
        <v>4515</v>
      </c>
    </row>
    <row r="2595" spans="3:4">
      <c r="C2595" s="65" t="s">
        <v>5340</v>
      </c>
      <c r="D2595">
        <f t="shared" si="40"/>
        <v>4516</v>
      </c>
    </row>
    <row r="2596" spans="3:4">
      <c r="C2596" s="65" t="s">
        <v>5341</v>
      </c>
      <c r="D2596">
        <f t="shared" si="40"/>
        <v>4517</v>
      </c>
    </row>
    <row r="2597" spans="3:4">
      <c r="C2597" s="282" t="s">
        <v>5342</v>
      </c>
      <c r="D2597" t="e">
        <f t="shared" si="40"/>
        <v>#N/A</v>
      </c>
    </row>
    <row r="2598" spans="3:4">
      <c r="C2598" s="65" t="s">
        <v>5343</v>
      </c>
      <c r="D2598">
        <f t="shared" si="40"/>
        <v>4519</v>
      </c>
    </row>
    <row r="2599" spans="3:4">
      <c r="C2599" s="65" t="s">
        <v>5344</v>
      </c>
      <c r="D2599">
        <f t="shared" si="40"/>
        <v>4520</v>
      </c>
    </row>
    <row r="2600" spans="3:4">
      <c r="C2600" s="65" t="s">
        <v>5345</v>
      </c>
      <c r="D2600" t="e">
        <f t="shared" si="40"/>
        <v>#VALUE!</v>
      </c>
    </row>
    <row r="2601" spans="3:4">
      <c r="C2601" s="65" t="s">
        <v>5346</v>
      </c>
      <c r="D2601">
        <f t="shared" si="40"/>
        <v>4528</v>
      </c>
    </row>
    <row r="2602" spans="3:4">
      <c r="C2602" s="65" t="s">
        <v>5347</v>
      </c>
      <c r="D2602">
        <f t="shared" si="40"/>
        <v>4529</v>
      </c>
    </row>
    <row r="2603" spans="3:4">
      <c r="C2603" s="65" t="s">
        <v>5348</v>
      </c>
      <c r="D2603" t="e">
        <f t="shared" si="40"/>
        <v>#VALUE!</v>
      </c>
    </row>
    <row r="2604" spans="3:4">
      <c r="C2604" s="65" t="s">
        <v>5349</v>
      </c>
      <c r="D2604">
        <f t="shared" si="40"/>
        <v>4531</v>
      </c>
    </row>
    <row r="2605" spans="3:4">
      <c r="C2605" s="65" t="s">
        <v>5350</v>
      </c>
      <c r="D2605">
        <f t="shared" si="40"/>
        <v>4540</v>
      </c>
    </row>
    <row r="2606" spans="3:4">
      <c r="C2606" s="65" t="s">
        <v>5351</v>
      </c>
      <c r="D2606">
        <f t="shared" si="40"/>
        <v>4544</v>
      </c>
    </row>
    <row r="2607" spans="3:4">
      <c r="C2607" s="65" t="s">
        <v>5352</v>
      </c>
      <c r="D2607">
        <f t="shared" si="40"/>
        <v>4546</v>
      </c>
    </row>
    <row r="2608" spans="3:4">
      <c r="C2608" s="65" t="s">
        <v>5353</v>
      </c>
      <c r="D2608">
        <f t="shared" si="40"/>
        <v>4547</v>
      </c>
    </row>
    <row r="2609" spans="3:4">
      <c r="C2609" s="65" t="s">
        <v>5354</v>
      </c>
      <c r="D2609">
        <f t="shared" si="40"/>
        <v>4549</v>
      </c>
    </row>
    <row r="2610" spans="3:4">
      <c r="C2610" s="65" t="s">
        <v>5355</v>
      </c>
      <c r="D2610">
        <f t="shared" si="40"/>
        <v>4550</v>
      </c>
    </row>
    <row r="2611" spans="3:4">
      <c r="C2611" s="65" t="s">
        <v>5356</v>
      </c>
      <c r="D2611">
        <f t="shared" si="40"/>
        <v>4551</v>
      </c>
    </row>
    <row r="2612" spans="3:4">
      <c r="C2612" s="65" t="s">
        <v>5357</v>
      </c>
      <c r="D2612" t="e">
        <f t="shared" si="40"/>
        <v>#VALUE!</v>
      </c>
    </row>
    <row r="2613" spans="3:4">
      <c r="C2613" s="65" t="s">
        <v>5358</v>
      </c>
      <c r="D2613">
        <f t="shared" si="40"/>
        <v>4555</v>
      </c>
    </row>
    <row r="2614" spans="3:4">
      <c r="C2614" s="65" t="s">
        <v>5359</v>
      </c>
      <c r="D2614">
        <f t="shared" si="40"/>
        <v>4556</v>
      </c>
    </row>
    <row r="2615" spans="3:4">
      <c r="C2615" s="65" t="s">
        <v>5360</v>
      </c>
      <c r="D2615">
        <f t="shared" si="40"/>
        <v>4557</v>
      </c>
    </row>
    <row r="2616" spans="3:4">
      <c r="C2616" s="65" t="s">
        <v>5361</v>
      </c>
      <c r="D2616">
        <f t="shared" si="40"/>
        <v>4559</v>
      </c>
    </row>
    <row r="2617" spans="3:4">
      <c r="C2617" s="65" t="s">
        <v>5362</v>
      </c>
      <c r="D2617">
        <f t="shared" si="40"/>
        <v>4560</v>
      </c>
    </row>
    <row r="2618" spans="3:4">
      <c r="C2618" s="65" t="s">
        <v>5363</v>
      </c>
      <c r="D2618">
        <f t="shared" si="40"/>
        <v>4561</v>
      </c>
    </row>
    <row r="2619" spans="3:4">
      <c r="C2619" s="65" t="s">
        <v>5364</v>
      </c>
      <c r="D2619">
        <f t="shared" si="40"/>
        <v>4562</v>
      </c>
    </row>
    <row r="2620" spans="3:4">
      <c r="C2620" s="65" t="s">
        <v>5365</v>
      </c>
      <c r="D2620">
        <f t="shared" si="40"/>
        <v>4563</v>
      </c>
    </row>
    <row r="2621" spans="3:4">
      <c r="C2621" s="65" t="s">
        <v>5366</v>
      </c>
      <c r="D2621">
        <f t="shared" si="40"/>
        <v>4564</v>
      </c>
    </row>
    <row r="2622" spans="3:4">
      <c r="C2622" s="65" t="s">
        <v>5367</v>
      </c>
      <c r="D2622">
        <f t="shared" si="40"/>
        <v>4565</v>
      </c>
    </row>
    <row r="2623" spans="3:4">
      <c r="C2623" s="65" t="s">
        <v>5368</v>
      </c>
      <c r="D2623">
        <f t="shared" si="40"/>
        <v>4566</v>
      </c>
    </row>
    <row r="2624" spans="3:4">
      <c r="C2624" s="65" t="s">
        <v>5369</v>
      </c>
      <c r="D2624">
        <f t="shared" si="40"/>
        <v>4567</v>
      </c>
    </row>
    <row r="2625" spans="3:4">
      <c r="C2625" s="65" t="s">
        <v>5370</v>
      </c>
      <c r="D2625" t="e">
        <f t="shared" si="40"/>
        <v>#N/A</v>
      </c>
    </row>
    <row r="2626" spans="3:4">
      <c r="C2626" s="65" t="s">
        <v>5371</v>
      </c>
      <c r="D2626">
        <f t="shared" si="40"/>
        <v>4568</v>
      </c>
    </row>
    <row r="2627" spans="3:4">
      <c r="C2627" s="65" t="s">
        <v>5372</v>
      </c>
      <c r="D2627">
        <f t="shared" ref="D2627:D2690" si="41">VLOOKUP(C2627,$A$2:$B$2552,2,FALSE)</f>
        <v>4569</v>
      </c>
    </row>
    <row r="2628" spans="3:4">
      <c r="C2628" s="65" t="s">
        <v>5373</v>
      </c>
      <c r="D2628">
        <f t="shared" si="41"/>
        <v>4570</v>
      </c>
    </row>
    <row r="2629" spans="3:4">
      <c r="C2629" s="282" t="s">
        <v>5374</v>
      </c>
      <c r="D2629" t="e">
        <f t="shared" si="41"/>
        <v>#N/A</v>
      </c>
    </row>
    <row r="2630" spans="3:4">
      <c r="C2630" s="65" t="s">
        <v>5375</v>
      </c>
      <c r="D2630">
        <f t="shared" si="41"/>
        <v>4572</v>
      </c>
    </row>
    <row r="2631" spans="3:4">
      <c r="C2631" s="65" t="s">
        <v>5376</v>
      </c>
      <c r="D2631">
        <f t="shared" si="41"/>
        <v>4573</v>
      </c>
    </row>
    <row r="2632" spans="3:4">
      <c r="C2632" s="65" t="s">
        <v>5377</v>
      </c>
      <c r="D2632">
        <f t="shared" si="41"/>
        <v>4574</v>
      </c>
    </row>
    <row r="2633" spans="3:4">
      <c r="C2633" s="65" t="s">
        <v>5378</v>
      </c>
      <c r="D2633">
        <f t="shared" si="41"/>
        <v>4575</v>
      </c>
    </row>
    <row r="2634" spans="3:4">
      <c r="C2634" s="65" t="s">
        <v>5379</v>
      </c>
      <c r="D2634">
        <f t="shared" si="41"/>
        <v>4576</v>
      </c>
    </row>
    <row r="2635" spans="3:4">
      <c r="C2635" s="65" t="s">
        <v>5380</v>
      </c>
      <c r="D2635">
        <f t="shared" si="41"/>
        <v>4578</v>
      </c>
    </row>
    <row r="2636" spans="3:4">
      <c r="C2636" s="65" t="s">
        <v>5381</v>
      </c>
      <c r="D2636">
        <f t="shared" si="41"/>
        <v>4579</v>
      </c>
    </row>
    <row r="2637" spans="3:4">
      <c r="C2637" s="65" t="s">
        <v>5382</v>
      </c>
      <c r="D2637">
        <f t="shared" si="41"/>
        <v>4580</v>
      </c>
    </row>
    <row r="2638" spans="3:4">
      <c r="C2638" s="65" t="s">
        <v>5383</v>
      </c>
      <c r="D2638">
        <f t="shared" si="41"/>
        <v>4581</v>
      </c>
    </row>
    <row r="2639" spans="3:4">
      <c r="C2639" s="65" t="s">
        <v>5384</v>
      </c>
      <c r="D2639">
        <f t="shared" si="41"/>
        <v>4582</v>
      </c>
    </row>
    <row r="2640" spans="3:4">
      <c r="C2640" s="65" t="s">
        <v>5385</v>
      </c>
      <c r="D2640">
        <f t="shared" si="41"/>
        <v>4583</v>
      </c>
    </row>
    <row r="2641" spans="3:4">
      <c r="C2641" s="65" t="s">
        <v>5386</v>
      </c>
      <c r="D2641">
        <f t="shared" si="41"/>
        <v>4584</v>
      </c>
    </row>
    <row r="2642" spans="3:4">
      <c r="C2642" s="65" t="s">
        <v>5387</v>
      </c>
      <c r="D2642">
        <f t="shared" si="41"/>
        <v>4585</v>
      </c>
    </row>
    <row r="2643" spans="3:4">
      <c r="C2643" s="65" t="s">
        <v>5388</v>
      </c>
      <c r="D2643">
        <f t="shared" si="41"/>
        <v>4588</v>
      </c>
    </row>
    <row r="2644" spans="3:4">
      <c r="C2644" s="65" t="s">
        <v>5389</v>
      </c>
      <c r="D2644" t="e">
        <f t="shared" si="41"/>
        <v>#N/A</v>
      </c>
    </row>
    <row r="2645" spans="3:4">
      <c r="C2645" s="65" t="s">
        <v>5390</v>
      </c>
      <c r="D2645" t="e">
        <f t="shared" si="41"/>
        <v>#N/A</v>
      </c>
    </row>
    <row r="2646" spans="3:4">
      <c r="C2646" s="65" t="s">
        <v>5391</v>
      </c>
      <c r="D2646">
        <f t="shared" si="41"/>
        <v>4604</v>
      </c>
    </row>
    <row r="2647" spans="3:4">
      <c r="C2647" s="65" t="s">
        <v>5392</v>
      </c>
      <c r="D2647">
        <f t="shared" si="41"/>
        <v>4609</v>
      </c>
    </row>
    <row r="2648" spans="3:4">
      <c r="C2648" s="65" t="s">
        <v>5393</v>
      </c>
      <c r="D2648">
        <f t="shared" si="41"/>
        <v>4612</v>
      </c>
    </row>
    <row r="2649" spans="3:4">
      <c r="C2649" s="65" t="s">
        <v>5394</v>
      </c>
      <c r="D2649">
        <f t="shared" si="41"/>
        <v>4613</v>
      </c>
    </row>
    <row r="2650" spans="3:4">
      <c r="C2650" s="65" t="s">
        <v>5395</v>
      </c>
      <c r="D2650">
        <f t="shared" si="41"/>
        <v>4614</v>
      </c>
    </row>
    <row r="2651" spans="3:4">
      <c r="C2651" s="65" t="s">
        <v>5396</v>
      </c>
      <c r="D2651">
        <f t="shared" si="41"/>
        <v>4617</v>
      </c>
    </row>
    <row r="2652" spans="3:4">
      <c r="C2652" s="65" t="s">
        <v>5397</v>
      </c>
      <c r="D2652">
        <f t="shared" si="41"/>
        <v>4618</v>
      </c>
    </row>
    <row r="2653" spans="3:4">
      <c r="C2653" s="65" t="s">
        <v>5398</v>
      </c>
      <c r="D2653">
        <f t="shared" si="41"/>
        <v>4619</v>
      </c>
    </row>
    <row r="2654" spans="3:4">
      <c r="C2654" s="65" t="s">
        <v>5399</v>
      </c>
      <c r="D2654">
        <f t="shared" si="41"/>
        <v>4621</v>
      </c>
    </row>
    <row r="2655" spans="3:4">
      <c r="C2655" s="65" t="s">
        <v>5400</v>
      </c>
      <c r="D2655" t="e">
        <f t="shared" si="41"/>
        <v>#N/A</v>
      </c>
    </row>
    <row r="2656" spans="3:4">
      <c r="C2656" s="65" t="s">
        <v>5401</v>
      </c>
      <c r="D2656" t="e">
        <f t="shared" si="41"/>
        <v>#N/A</v>
      </c>
    </row>
    <row r="2657" spans="3:4">
      <c r="C2657" s="65" t="s">
        <v>5402</v>
      </c>
      <c r="D2657" t="e">
        <f t="shared" si="41"/>
        <v>#N/A</v>
      </c>
    </row>
    <row r="2658" spans="3:4">
      <c r="C2658" s="65" t="s">
        <v>5403</v>
      </c>
      <c r="D2658">
        <f t="shared" si="41"/>
        <v>4628</v>
      </c>
    </row>
    <row r="2659" spans="3:4">
      <c r="C2659" s="65" t="s">
        <v>5404</v>
      </c>
      <c r="D2659">
        <f t="shared" si="41"/>
        <v>4629</v>
      </c>
    </row>
    <row r="2660" spans="3:4">
      <c r="C2660" s="65" t="s">
        <v>5405</v>
      </c>
      <c r="D2660">
        <f t="shared" si="41"/>
        <v>4633</v>
      </c>
    </row>
    <row r="2661" spans="3:4">
      <c r="C2661" s="65" t="s">
        <v>5406</v>
      </c>
      <c r="D2661">
        <f t="shared" si="41"/>
        <v>4634</v>
      </c>
    </row>
    <row r="2662" spans="3:4">
      <c r="C2662" s="65" t="s">
        <v>5407</v>
      </c>
      <c r="D2662">
        <f t="shared" si="41"/>
        <v>4635</v>
      </c>
    </row>
    <row r="2663" spans="3:4">
      <c r="C2663" s="65" t="s">
        <v>5408</v>
      </c>
      <c r="D2663">
        <f t="shared" si="41"/>
        <v>4636</v>
      </c>
    </row>
    <row r="2664" spans="3:4">
      <c r="C2664" s="65" t="s">
        <v>5409</v>
      </c>
      <c r="D2664">
        <f t="shared" si="41"/>
        <v>4637</v>
      </c>
    </row>
    <row r="2665" spans="3:4">
      <c r="C2665" s="65" t="s">
        <v>5410</v>
      </c>
      <c r="D2665">
        <f t="shared" si="41"/>
        <v>4638</v>
      </c>
    </row>
    <row r="2666" spans="3:4">
      <c r="C2666" s="65" t="s">
        <v>5411</v>
      </c>
      <c r="D2666" t="e">
        <f t="shared" si="41"/>
        <v>#N/A</v>
      </c>
    </row>
    <row r="2667" spans="3:4">
      <c r="C2667" s="65" t="s">
        <v>5412</v>
      </c>
      <c r="D2667" t="e">
        <f t="shared" si="41"/>
        <v>#N/A</v>
      </c>
    </row>
    <row r="2668" spans="3:4">
      <c r="C2668" s="193" t="s">
        <v>5414</v>
      </c>
      <c r="D2668" t="e">
        <f t="shared" si="41"/>
        <v>#N/A</v>
      </c>
    </row>
    <row r="2669" spans="3:4">
      <c r="C2669" s="194" t="s">
        <v>5415</v>
      </c>
      <c r="D2669" t="e">
        <f t="shared" si="41"/>
        <v>#N/A</v>
      </c>
    </row>
    <row r="2670" spans="3:4">
      <c r="C2670" s="193" t="s">
        <v>5416</v>
      </c>
      <c r="D2670" t="e">
        <f t="shared" si="41"/>
        <v>#N/A</v>
      </c>
    </row>
    <row r="2671" spans="3:4">
      <c r="C2671" s="194" t="s">
        <v>5417</v>
      </c>
      <c r="D2671" t="e">
        <f t="shared" si="41"/>
        <v>#N/A</v>
      </c>
    </row>
    <row r="2672" spans="3:4">
      <c r="C2672" s="65" t="s">
        <v>5418</v>
      </c>
      <c r="D2672" t="e">
        <f t="shared" si="41"/>
        <v>#N/A</v>
      </c>
    </row>
    <row r="2673" spans="3:4">
      <c r="C2673" s="65" t="s">
        <v>5419</v>
      </c>
      <c r="D2673" t="e">
        <f t="shared" si="41"/>
        <v>#N/A</v>
      </c>
    </row>
    <row r="2674" spans="3:4">
      <c r="C2674" s="65" t="s">
        <v>5420</v>
      </c>
      <c r="D2674">
        <f t="shared" si="41"/>
        <v>3592</v>
      </c>
    </row>
    <row r="2675" spans="3:4">
      <c r="C2675" s="65" t="s">
        <v>5421</v>
      </c>
      <c r="D2675">
        <f t="shared" si="41"/>
        <v>3657</v>
      </c>
    </row>
    <row r="2676" spans="3:4">
      <c r="C2676" s="65" t="s">
        <v>4775</v>
      </c>
      <c r="D2676">
        <f t="shared" si="41"/>
        <v>4601</v>
      </c>
    </row>
    <row r="2677" spans="3:4">
      <c r="C2677" s="65" t="s">
        <v>4807</v>
      </c>
      <c r="D2677">
        <f t="shared" si="41"/>
        <v>3749</v>
      </c>
    </row>
    <row r="2678" spans="3:4">
      <c r="C2678" s="65" t="s">
        <v>4808</v>
      </c>
      <c r="D2678">
        <f t="shared" si="41"/>
        <v>3750</v>
      </c>
    </row>
    <row r="2679" spans="3:4">
      <c r="C2679" s="65" t="s">
        <v>4809</v>
      </c>
      <c r="D2679">
        <f t="shared" si="41"/>
        <v>3751</v>
      </c>
    </row>
    <row r="2680" spans="3:4">
      <c r="C2680" t="s">
        <v>5422</v>
      </c>
      <c r="D2680">
        <f t="shared" si="41"/>
        <v>3980</v>
      </c>
    </row>
    <row r="2681" spans="3:4">
      <c r="C2681" s="65" t="s">
        <v>4775</v>
      </c>
      <c r="D2681">
        <f t="shared" si="41"/>
        <v>4601</v>
      </c>
    </row>
    <row r="2682" spans="3:4">
      <c r="C2682" t="s">
        <v>5423</v>
      </c>
      <c r="D2682" t="e">
        <f t="shared" si="41"/>
        <v>#N/A</v>
      </c>
    </row>
    <row r="2683" spans="3:4">
      <c r="C2683" t="s">
        <v>5424</v>
      </c>
      <c r="D2683" t="e">
        <f t="shared" si="41"/>
        <v>#N/A</v>
      </c>
    </row>
    <row r="2684" spans="3:4">
      <c r="C2684" t="s">
        <v>5425</v>
      </c>
      <c r="D2684" t="e">
        <f t="shared" si="41"/>
        <v>#N/A</v>
      </c>
    </row>
    <row r="2685" spans="3:4">
      <c r="C2685" s="65" t="s">
        <v>4807</v>
      </c>
      <c r="D2685">
        <f t="shared" si="41"/>
        <v>3749</v>
      </c>
    </row>
    <row r="2686" spans="3:4">
      <c r="C2686" s="65" t="s">
        <v>4808</v>
      </c>
      <c r="D2686">
        <f t="shared" si="41"/>
        <v>3750</v>
      </c>
    </row>
    <row r="2687" spans="3:4">
      <c r="C2687" s="65" t="s">
        <v>4809</v>
      </c>
      <c r="D2687">
        <f t="shared" si="41"/>
        <v>3751</v>
      </c>
    </row>
    <row r="2688" spans="3:4">
      <c r="C2688" t="s">
        <v>5426</v>
      </c>
      <c r="D2688">
        <f t="shared" si="41"/>
        <v>4118</v>
      </c>
    </row>
    <row r="2689" spans="3:4">
      <c r="C2689" s="65" t="s">
        <v>4775</v>
      </c>
      <c r="D2689">
        <f t="shared" si="41"/>
        <v>4601</v>
      </c>
    </row>
    <row r="2690" spans="3:4">
      <c r="C2690" t="s">
        <v>5423</v>
      </c>
      <c r="D2690" t="e">
        <f t="shared" si="41"/>
        <v>#N/A</v>
      </c>
    </row>
    <row r="2691" spans="3:4">
      <c r="C2691" t="s">
        <v>5424</v>
      </c>
      <c r="D2691" t="e">
        <f t="shared" ref="D2691:D2754" si="42">VLOOKUP(C2691,$A$2:$B$2552,2,FALSE)</f>
        <v>#N/A</v>
      </c>
    </row>
    <row r="2692" spans="3:4">
      <c r="C2692" t="s">
        <v>5425</v>
      </c>
      <c r="D2692" t="e">
        <f t="shared" si="42"/>
        <v>#N/A</v>
      </c>
    </row>
    <row r="2693" spans="3:4">
      <c r="C2693" s="65" t="s">
        <v>4807</v>
      </c>
      <c r="D2693">
        <f t="shared" si="42"/>
        <v>3749</v>
      </c>
    </row>
    <row r="2694" spans="3:4">
      <c r="C2694" s="65" t="s">
        <v>4808</v>
      </c>
      <c r="D2694">
        <f t="shared" si="42"/>
        <v>3750</v>
      </c>
    </row>
    <row r="2695" spans="3:4">
      <c r="C2695" s="65" t="s">
        <v>4809</v>
      </c>
      <c r="D2695">
        <f t="shared" si="42"/>
        <v>3751</v>
      </c>
    </row>
    <row r="2696" spans="3:4">
      <c r="C2696" s="65" t="s">
        <v>4775</v>
      </c>
      <c r="D2696">
        <f t="shared" si="42"/>
        <v>4601</v>
      </c>
    </row>
    <row r="2697" spans="3:4">
      <c r="C2697" t="s">
        <v>5423</v>
      </c>
      <c r="D2697" t="e">
        <f t="shared" si="42"/>
        <v>#N/A</v>
      </c>
    </row>
    <row r="2698" spans="3:4">
      <c r="C2698" t="s">
        <v>5424</v>
      </c>
      <c r="D2698" t="e">
        <f t="shared" si="42"/>
        <v>#N/A</v>
      </c>
    </row>
    <row r="2699" spans="3:4">
      <c r="C2699" t="s">
        <v>5425</v>
      </c>
      <c r="D2699" t="e">
        <f t="shared" si="42"/>
        <v>#N/A</v>
      </c>
    </row>
    <row r="2700" spans="3:4">
      <c r="C2700" s="65" t="s">
        <v>4807</v>
      </c>
      <c r="D2700">
        <f t="shared" si="42"/>
        <v>3749</v>
      </c>
    </row>
    <row r="2701" spans="3:4">
      <c r="C2701" s="65" t="s">
        <v>4808</v>
      </c>
      <c r="D2701">
        <f t="shared" si="42"/>
        <v>3750</v>
      </c>
    </row>
    <row r="2702" spans="3:4">
      <c r="C2702" s="65" t="s">
        <v>4809</v>
      </c>
      <c r="D2702">
        <f t="shared" si="42"/>
        <v>3751</v>
      </c>
    </row>
    <row r="2703" spans="3:4">
      <c r="C2703" t="s">
        <v>5423</v>
      </c>
      <c r="D2703" t="e">
        <f t="shared" si="42"/>
        <v>#N/A</v>
      </c>
    </row>
    <row r="2704" spans="3:4">
      <c r="C2704" t="s">
        <v>5424</v>
      </c>
      <c r="D2704" t="e">
        <f t="shared" si="42"/>
        <v>#N/A</v>
      </c>
    </row>
    <row r="2705" spans="3:4">
      <c r="C2705" t="s">
        <v>5425</v>
      </c>
      <c r="D2705" t="e">
        <f t="shared" si="42"/>
        <v>#N/A</v>
      </c>
    </row>
    <row r="2706" spans="3:4">
      <c r="C2706" s="6" t="s">
        <v>5427</v>
      </c>
      <c r="D2706">
        <f t="shared" si="42"/>
        <v>4046</v>
      </c>
    </row>
    <row r="2707" spans="3:4">
      <c r="C2707" s="6" t="s">
        <v>5428</v>
      </c>
      <c r="D2707">
        <f t="shared" si="42"/>
        <v>4055</v>
      </c>
    </row>
    <row r="2708" spans="3:4">
      <c r="C2708" s="6" t="s">
        <v>5429</v>
      </c>
      <c r="D2708">
        <f t="shared" si="42"/>
        <v>4109</v>
      </c>
    </row>
    <row r="2709" spans="3:4">
      <c r="C2709" s="6" t="s">
        <v>5430</v>
      </c>
      <c r="D2709">
        <f t="shared" si="42"/>
        <v>4120</v>
      </c>
    </row>
    <row r="2710" spans="3:4">
      <c r="C2710" s="6" t="s">
        <v>5431</v>
      </c>
      <c r="D2710">
        <f t="shared" si="42"/>
        <v>4134</v>
      </c>
    </row>
    <row r="2711" spans="3:4">
      <c r="C2711" s="6" t="s">
        <v>5432</v>
      </c>
      <c r="D2711">
        <f t="shared" si="42"/>
        <v>4160</v>
      </c>
    </row>
    <row r="2712" spans="3:4">
      <c r="C2712" s="6" t="s">
        <v>5433</v>
      </c>
      <c r="D2712">
        <f t="shared" si="42"/>
        <v>4186</v>
      </c>
    </row>
    <row r="2713" spans="3:4">
      <c r="C2713" s="6" t="s">
        <v>4315</v>
      </c>
      <c r="D2713">
        <f t="shared" si="42"/>
        <v>4188</v>
      </c>
    </row>
    <row r="2714" spans="3:4">
      <c r="C2714" s="6" t="s">
        <v>5434</v>
      </c>
      <c r="D2714">
        <f t="shared" si="42"/>
        <v>4190</v>
      </c>
    </row>
    <row r="2715" spans="3:4">
      <c r="C2715" s="6" t="s">
        <v>5435</v>
      </c>
      <c r="D2715">
        <f t="shared" si="42"/>
        <v>4192</v>
      </c>
    </row>
    <row r="2716" spans="3:4">
      <c r="C2716" s="6" t="s">
        <v>5436</v>
      </c>
      <c r="D2716">
        <f t="shared" si="42"/>
        <v>4194</v>
      </c>
    </row>
    <row r="2717" spans="3:4">
      <c r="C2717" s="6" t="s">
        <v>5437</v>
      </c>
      <c r="D2717">
        <f t="shared" si="42"/>
        <v>4197</v>
      </c>
    </row>
    <row r="2718" spans="3:4">
      <c r="C2718" s="6" t="s">
        <v>5438</v>
      </c>
      <c r="D2718">
        <f t="shared" si="42"/>
        <v>4198</v>
      </c>
    </row>
    <row r="2719" spans="3:4">
      <c r="C2719" s="6" t="s">
        <v>5439</v>
      </c>
      <c r="D2719">
        <f t="shared" si="42"/>
        <v>4218</v>
      </c>
    </row>
    <row r="2720" spans="3:4">
      <c r="C2720" s="6" t="s">
        <v>5440</v>
      </c>
      <c r="D2720">
        <f t="shared" si="42"/>
        <v>4219</v>
      </c>
    </row>
    <row r="2721" spans="3:4">
      <c r="C2721" s="6" t="s">
        <v>5441</v>
      </c>
      <c r="D2721">
        <f t="shared" si="42"/>
        <v>4222</v>
      </c>
    </row>
    <row r="2722" spans="3:4">
      <c r="C2722" s="6" t="s">
        <v>5442</v>
      </c>
      <c r="D2722">
        <f t="shared" si="42"/>
        <v>4230</v>
      </c>
    </row>
    <row r="2723" spans="3:4">
      <c r="C2723" s="6" t="s">
        <v>5443</v>
      </c>
      <c r="D2723">
        <f t="shared" si="42"/>
        <v>4233</v>
      </c>
    </row>
    <row r="2724" spans="3:4">
      <c r="C2724" s="6" t="s">
        <v>5444</v>
      </c>
      <c r="D2724">
        <f t="shared" si="42"/>
        <v>4236</v>
      </c>
    </row>
    <row r="2725" spans="3:4">
      <c r="C2725" s="6" t="s">
        <v>5445</v>
      </c>
      <c r="D2725" t="e">
        <f t="shared" si="42"/>
        <v>#N/A</v>
      </c>
    </row>
    <row r="2726" spans="3:4">
      <c r="C2726" s="6" t="s">
        <v>5446</v>
      </c>
      <c r="D2726" t="e">
        <f t="shared" si="42"/>
        <v>#N/A</v>
      </c>
    </row>
    <row r="2727" spans="3:4">
      <c r="C2727" s="6" t="s">
        <v>5447</v>
      </c>
      <c r="D2727" t="e">
        <f t="shared" si="42"/>
        <v>#N/A</v>
      </c>
    </row>
    <row r="2728" spans="3:4">
      <c r="C2728" s="6" t="s">
        <v>5448</v>
      </c>
      <c r="D2728" t="e">
        <f t="shared" si="42"/>
        <v>#N/A</v>
      </c>
    </row>
    <row r="2729" spans="3:4">
      <c r="C2729" s="6" t="s">
        <v>5449</v>
      </c>
      <c r="D2729" t="e">
        <f t="shared" si="42"/>
        <v>#N/A</v>
      </c>
    </row>
    <row r="2730" spans="3:4">
      <c r="C2730" s="6" t="s">
        <v>5450</v>
      </c>
      <c r="D2730" t="e">
        <f t="shared" si="42"/>
        <v>#N/A</v>
      </c>
    </row>
    <row r="2731" spans="3:4">
      <c r="C2731" s="6" t="s">
        <v>5451</v>
      </c>
      <c r="D2731" t="e">
        <f t="shared" si="42"/>
        <v>#N/A</v>
      </c>
    </row>
    <row r="2732" spans="3:4">
      <c r="C2732" s="6" t="s">
        <v>5452</v>
      </c>
      <c r="D2732" t="e">
        <f t="shared" si="42"/>
        <v>#N/A</v>
      </c>
    </row>
    <row r="2733" spans="3:4">
      <c r="C2733" s="6" t="s">
        <v>5453</v>
      </c>
      <c r="D2733" t="e">
        <f t="shared" si="42"/>
        <v>#N/A</v>
      </c>
    </row>
    <row r="2734" spans="3:4">
      <c r="C2734" s="6" t="s">
        <v>5454</v>
      </c>
      <c r="D2734" t="e">
        <f t="shared" si="42"/>
        <v>#N/A</v>
      </c>
    </row>
    <row r="2735" spans="3:4">
      <c r="C2735" s="6" t="s">
        <v>5455</v>
      </c>
      <c r="D2735" t="e">
        <f t="shared" si="42"/>
        <v>#N/A</v>
      </c>
    </row>
    <row r="2736" spans="3:4">
      <c r="C2736" s="6" t="s">
        <v>5456</v>
      </c>
      <c r="D2736" t="e">
        <f t="shared" si="42"/>
        <v>#N/A</v>
      </c>
    </row>
    <row r="2737" spans="3:4">
      <c r="C2737" s="6" t="s">
        <v>5457</v>
      </c>
      <c r="D2737" t="e">
        <f t="shared" si="42"/>
        <v>#N/A</v>
      </c>
    </row>
    <row r="2738" spans="3:4">
      <c r="C2738" s="6" t="s">
        <v>5458</v>
      </c>
      <c r="D2738" t="e">
        <f t="shared" si="42"/>
        <v>#N/A</v>
      </c>
    </row>
    <row r="2739" spans="3:4">
      <c r="C2739" s="6" t="s">
        <v>5459</v>
      </c>
      <c r="D2739" t="e">
        <f t="shared" si="42"/>
        <v>#N/A</v>
      </c>
    </row>
    <row r="2740" spans="3:4">
      <c r="C2740" s="6" t="s">
        <v>5460</v>
      </c>
      <c r="D2740" t="e">
        <f t="shared" si="42"/>
        <v>#N/A</v>
      </c>
    </row>
    <row r="2741" spans="3:4">
      <c r="C2741" s="6" t="s">
        <v>5461</v>
      </c>
      <c r="D2741" t="e">
        <f t="shared" si="42"/>
        <v>#N/A</v>
      </c>
    </row>
    <row r="2742" spans="3:4">
      <c r="C2742" s="6" t="s">
        <v>5462</v>
      </c>
      <c r="D2742" t="e">
        <f t="shared" si="42"/>
        <v>#N/A</v>
      </c>
    </row>
    <row r="2743" spans="3:4">
      <c r="C2743" s="6" t="s">
        <v>5463</v>
      </c>
      <c r="D2743" t="e">
        <f t="shared" si="42"/>
        <v>#N/A</v>
      </c>
    </row>
    <row r="2744" spans="3:4">
      <c r="C2744" s="6" t="s">
        <v>5464</v>
      </c>
      <c r="D2744" t="e">
        <f t="shared" si="42"/>
        <v>#N/A</v>
      </c>
    </row>
    <row r="2745" spans="3:4">
      <c r="C2745" s="6" t="s">
        <v>5465</v>
      </c>
      <c r="D2745" t="e">
        <f t="shared" si="42"/>
        <v>#N/A</v>
      </c>
    </row>
    <row r="2746" spans="3:4">
      <c r="C2746" s="6" t="s">
        <v>5466</v>
      </c>
      <c r="D2746" t="e">
        <f t="shared" si="42"/>
        <v>#N/A</v>
      </c>
    </row>
    <row r="2747" spans="3:4">
      <c r="C2747" s="6" t="s">
        <v>5467</v>
      </c>
      <c r="D2747" t="e">
        <f t="shared" si="42"/>
        <v>#N/A</v>
      </c>
    </row>
    <row r="2748" spans="3:4">
      <c r="C2748" s="6" t="s">
        <v>5468</v>
      </c>
      <c r="D2748" t="e">
        <f t="shared" si="42"/>
        <v>#N/A</v>
      </c>
    </row>
    <row r="2749" spans="3:4">
      <c r="C2749" s="6" t="s">
        <v>5469</v>
      </c>
      <c r="D2749" t="e">
        <f t="shared" si="42"/>
        <v>#N/A</v>
      </c>
    </row>
    <row r="2750" spans="3:4">
      <c r="C2750" s="6" t="s">
        <v>5470</v>
      </c>
      <c r="D2750" t="e">
        <f t="shared" si="42"/>
        <v>#N/A</v>
      </c>
    </row>
    <row r="2751" spans="3:4">
      <c r="C2751" s="6" t="s">
        <v>5471</v>
      </c>
      <c r="D2751" t="e">
        <f t="shared" si="42"/>
        <v>#N/A</v>
      </c>
    </row>
    <row r="2752" spans="3:4">
      <c r="C2752" s="6" t="s">
        <v>5472</v>
      </c>
      <c r="D2752" t="e">
        <f t="shared" si="42"/>
        <v>#N/A</v>
      </c>
    </row>
    <row r="2753" spans="3:4">
      <c r="C2753" s="6" t="s">
        <v>5473</v>
      </c>
      <c r="D2753" t="e">
        <f t="shared" si="42"/>
        <v>#N/A</v>
      </c>
    </row>
    <row r="2754" spans="3:4">
      <c r="C2754" s="6" t="s">
        <v>5474</v>
      </c>
      <c r="D2754" t="e">
        <f t="shared" si="42"/>
        <v>#N/A</v>
      </c>
    </row>
    <row r="2755" spans="3:4">
      <c r="C2755" s="6" t="s">
        <v>5475</v>
      </c>
      <c r="D2755" t="e">
        <f t="shared" ref="D2755:D2818" si="43">VLOOKUP(C2755,$A$2:$B$2552,2,FALSE)</f>
        <v>#N/A</v>
      </c>
    </row>
    <row r="2756" spans="3:4">
      <c r="C2756" s="6" t="s">
        <v>5476</v>
      </c>
      <c r="D2756" t="e">
        <f t="shared" si="43"/>
        <v>#N/A</v>
      </c>
    </row>
    <row r="2757" spans="3:4">
      <c r="C2757" s="6" t="s">
        <v>5477</v>
      </c>
      <c r="D2757" t="e">
        <f t="shared" si="43"/>
        <v>#N/A</v>
      </c>
    </row>
    <row r="2758" spans="3:4">
      <c r="C2758" s="6" t="s">
        <v>5478</v>
      </c>
      <c r="D2758" t="e">
        <f t="shared" si="43"/>
        <v>#N/A</v>
      </c>
    </row>
    <row r="2759" spans="3:4">
      <c r="C2759" s="6" t="s">
        <v>5479</v>
      </c>
      <c r="D2759" t="e">
        <f t="shared" si="43"/>
        <v>#N/A</v>
      </c>
    </row>
    <row r="2760" spans="3:4">
      <c r="C2760" s="6" t="s">
        <v>5480</v>
      </c>
      <c r="D2760" t="e">
        <f t="shared" si="43"/>
        <v>#N/A</v>
      </c>
    </row>
    <row r="2761" spans="3:4">
      <c r="C2761" s="6" t="s">
        <v>5481</v>
      </c>
      <c r="D2761" t="e">
        <f t="shared" si="43"/>
        <v>#N/A</v>
      </c>
    </row>
    <row r="2762" spans="3:4">
      <c r="C2762" s="6" t="s">
        <v>5482</v>
      </c>
      <c r="D2762" t="e">
        <f t="shared" si="43"/>
        <v>#N/A</v>
      </c>
    </row>
    <row r="2763" spans="3:4">
      <c r="C2763" s="6" t="s">
        <v>5483</v>
      </c>
      <c r="D2763" t="e">
        <f t="shared" si="43"/>
        <v>#N/A</v>
      </c>
    </row>
    <row r="2764" spans="3:4">
      <c r="C2764" s="6" t="s">
        <v>5484</v>
      </c>
      <c r="D2764" t="e">
        <f t="shared" si="43"/>
        <v>#N/A</v>
      </c>
    </row>
    <row r="2765" spans="3:4">
      <c r="C2765" s="6" t="s">
        <v>5485</v>
      </c>
      <c r="D2765" t="e">
        <f t="shared" si="43"/>
        <v>#N/A</v>
      </c>
    </row>
    <row r="2766" spans="3:4">
      <c r="C2766" s="6" t="s">
        <v>5486</v>
      </c>
      <c r="D2766" t="e">
        <f t="shared" si="43"/>
        <v>#N/A</v>
      </c>
    </row>
    <row r="2767" spans="3:4">
      <c r="C2767" s="6" t="s">
        <v>5487</v>
      </c>
      <c r="D2767" t="e">
        <f t="shared" si="43"/>
        <v>#N/A</v>
      </c>
    </row>
    <row r="2768" spans="3:4">
      <c r="C2768" s="6" t="s">
        <v>5488</v>
      </c>
      <c r="D2768" t="e">
        <f t="shared" si="43"/>
        <v>#N/A</v>
      </c>
    </row>
    <row r="2769" spans="3:4">
      <c r="C2769" s="6" t="s">
        <v>5489</v>
      </c>
      <c r="D2769" t="e">
        <f t="shared" si="43"/>
        <v>#N/A</v>
      </c>
    </row>
    <row r="2770" spans="3:4">
      <c r="C2770" s="6" t="s">
        <v>5490</v>
      </c>
      <c r="D2770" t="e">
        <f t="shared" si="43"/>
        <v>#N/A</v>
      </c>
    </row>
    <row r="2771" spans="3:4">
      <c r="C2771" s="6" t="s">
        <v>5491</v>
      </c>
      <c r="D2771" t="e">
        <f t="shared" si="43"/>
        <v>#N/A</v>
      </c>
    </row>
    <row r="2772" spans="3:4">
      <c r="C2772" s="6" t="s">
        <v>5492</v>
      </c>
      <c r="D2772" t="e">
        <f t="shared" si="43"/>
        <v>#N/A</v>
      </c>
    </row>
    <row r="2773" spans="3:4">
      <c r="C2773" s="6" t="s">
        <v>5493</v>
      </c>
      <c r="D2773" t="e">
        <f t="shared" si="43"/>
        <v>#N/A</v>
      </c>
    </row>
    <row r="2774" spans="3:4">
      <c r="C2774" s="6" t="s">
        <v>5494</v>
      </c>
      <c r="D2774" t="e">
        <f t="shared" si="43"/>
        <v>#N/A</v>
      </c>
    </row>
    <row r="2775" spans="3:4">
      <c r="C2775" s="6" t="s">
        <v>5495</v>
      </c>
      <c r="D2775" t="e">
        <f t="shared" si="43"/>
        <v>#N/A</v>
      </c>
    </row>
    <row r="2776" spans="3:4">
      <c r="C2776" s="6" t="s">
        <v>5496</v>
      </c>
      <c r="D2776" t="e">
        <f t="shared" si="43"/>
        <v>#N/A</v>
      </c>
    </row>
    <row r="2777" spans="3:4">
      <c r="C2777" s="6" t="s">
        <v>5497</v>
      </c>
      <c r="D2777" t="e">
        <f t="shared" si="43"/>
        <v>#N/A</v>
      </c>
    </row>
    <row r="2778" spans="3:4">
      <c r="C2778" s="6" t="s">
        <v>5498</v>
      </c>
      <c r="D2778" t="e">
        <f t="shared" si="43"/>
        <v>#N/A</v>
      </c>
    </row>
    <row r="2779" spans="3:4">
      <c r="C2779" s="6" t="s">
        <v>5499</v>
      </c>
      <c r="D2779" t="e">
        <f t="shared" si="43"/>
        <v>#N/A</v>
      </c>
    </row>
    <row r="2780" spans="3:4">
      <c r="C2780" s="6" t="s">
        <v>5500</v>
      </c>
      <c r="D2780" t="e">
        <f t="shared" si="43"/>
        <v>#N/A</v>
      </c>
    </row>
    <row r="2781" spans="3:4">
      <c r="C2781" s="6" t="s">
        <v>5501</v>
      </c>
      <c r="D2781" t="e">
        <f t="shared" si="43"/>
        <v>#N/A</v>
      </c>
    </row>
    <row r="2782" spans="3:4">
      <c r="C2782" s="6" t="s">
        <v>5502</v>
      </c>
      <c r="D2782" t="e">
        <f t="shared" si="43"/>
        <v>#N/A</v>
      </c>
    </row>
    <row r="2783" spans="3:4">
      <c r="C2783" s="6" t="s">
        <v>5503</v>
      </c>
      <c r="D2783" t="e">
        <f t="shared" si="43"/>
        <v>#N/A</v>
      </c>
    </row>
    <row r="2784" spans="3:4">
      <c r="C2784" s="6" t="s">
        <v>5504</v>
      </c>
      <c r="D2784" t="e">
        <f t="shared" si="43"/>
        <v>#N/A</v>
      </c>
    </row>
    <row r="2785" spans="3:4">
      <c r="C2785" s="6" t="s">
        <v>5505</v>
      </c>
      <c r="D2785" t="e">
        <f t="shared" si="43"/>
        <v>#N/A</v>
      </c>
    </row>
    <row r="2786" spans="3:4">
      <c r="C2786" s="6" t="s">
        <v>5506</v>
      </c>
      <c r="D2786" t="e">
        <f t="shared" si="43"/>
        <v>#N/A</v>
      </c>
    </row>
    <row r="2787" spans="3:4">
      <c r="C2787" s="6" t="s">
        <v>5507</v>
      </c>
      <c r="D2787" t="e">
        <f t="shared" si="43"/>
        <v>#N/A</v>
      </c>
    </row>
    <row r="2788" spans="3:4">
      <c r="C2788" s="6" t="s">
        <v>5508</v>
      </c>
      <c r="D2788" t="e">
        <f t="shared" si="43"/>
        <v>#N/A</v>
      </c>
    </row>
    <row r="2789" spans="3:4">
      <c r="C2789" s="6" t="s">
        <v>5509</v>
      </c>
      <c r="D2789" t="e">
        <f t="shared" si="43"/>
        <v>#N/A</v>
      </c>
    </row>
    <row r="2790" spans="3:4">
      <c r="C2790" s="6" t="s">
        <v>5510</v>
      </c>
      <c r="D2790" t="e">
        <f t="shared" si="43"/>
        <v>#N/A</v>
      </c>
    </row>
    <row r="2791" spans="3:4">
      <c r="C2791" s="6" t="s">
        <v>5511</v>
      </c>
      <c r="D2791" t="e">
        <f t="shared" si="43"/>
        <v>#N/A</v>
      </c>
    </row>
    <row r="2792" spans="3:4">
      <c r="C2792" s="6" t="s">
        <v>5512</v>
      </c>
      <c r="D2792" t="e">
        <f t="shared" si="43"/>
        <v>#N/A</v>
      </c>
    </row>
    <row r="2793" spans="3:4">
      <c r="C2793" s="6" t="s">
        <v>5513</v>
      </c>
      <c r="D2793" t="e">
        <f t="shared" si="43"/>
        <v>#N/A</v>
      </c>
    </row>
    <row r="2794" spans="3:4">
      <c r="C2794" s="6" t="s">
        <v>5514</v>
      </c>
      <c r="D2794" t="e">
        <f t="shared" si="43"/>
        <v>#N/A</v>
      </c>
    </row>
    <row r="2795" spans="3:4">
      <c r="C2795" s="6" t="s">
        <v>5515</v>
      </c>
      <c r="D2795" t="e">
        <f t="shared" si="43"/>
        <v>#N/A</v>
      </c>
    </row>
    <row r="2796" spans="3:4">
      <c r="C2796" s="6" t="s">
        <v>5516</v>
      </c>
      <c r="D2796" t="e">
        <f t="shared" si="43"/>
        <v>#N/A</v>
      </c>
    </row>
    <row r="2797" spans="3:4">
      <c r="C2797" s="6" t="s">
        <v>5517</v>
      </c>
      <c r="D2797" t="e">
        <f t="shared" si="43"/>
        <v>#N/A</v>
      </c>
    </row>
    <row r="2798" spans="3:4">
      <c r="C2798" s="6" t="s">
        <v>5518</v>
      </c>
      <c r="D2798" t="e">
        <f t="shared" si="43"/>
        <v>#N/A</v>
      </c>
    </row>
    <row r="2799" spans="3:4">
      <c r="C2799" s="6" t="s">
        <v>5519</v>
      </c>
      <c r="D2799" t="e">
        <f t="shared" si="43"/>
        <v>#N/A</v>
      </c>
    </row>
    <row r="2800" spans="3:4">
      <c r="C2800" s="6" t="s">
        <v>5520</v>
      </c>
      <c r="D2800" t="e">
        <f t="shared" si="43"/>
        <v>#N/A</v>
      </c>
    </row>
    <row r="2801" spans="3:4">
      <c r="C2801" s="6" t="s">
        <v>5521</v>
      </c>
      <c r="D2801" t="e">
        <f t="shared" si="43"/>
        <v>#N/A</v>
      </c>
    </row>
    <row r="2802" spans="3:4">
      <c r="C2802" s="6" t="s">
        <v>5522</v>
      </c>
      <c r="D2802" t="e">
        <f t="shared" si="43"/>
        <v>#N/A</v>
      </c>
    </row>
    <row r="2803" spans="3:4">
      <c r="C2803" s="6" t="s">
        <v>5523</v>
      </c>
      <c r="D2803" t="e">
        <f t="shared" si="43"/>
        <v>#N/A</v>
      </c>
    </row>
    <row r="2804" spans="3:4">
      <c r="C2804" s="6" t="s">
        <v>5524</v>
      </c>
      <c r="D2804" t="e">
        <f t="shared" si="43"/>
        <v>#N/A</v>
      </c>
    </row>
    <row r="2805" spans="3:4">
      <c r="C2805" s="6" t="s">
        <v>5525</v>
      </c>
      <c r="D2805" t="e">
        <f t="shared" si="43"/>
        <v>#N/A</v>
      </c>
    </row>
    <row r="2806" spans="3:4">
      <c r="C2806" s="6" t="s">
        <v>5526</v>
      </c>
      <c r="D2806" t="e">
        <f t="shared" si="43"/>
        <v>#N/A</v>
      </c>
    </row>
    <row r="2807" spans="3:4">
      <c r="C2807" s="6" t="s">
        <v>5527</v>
      </c>
      <c r="D2807" t="e">
        <f t="shared" si="43"/>
        <v>#N/A</v>
      </c>
    </row>
    <row r="2808" spans="3:4">
      <c r="C2808" s="6" t="s">
        <v>5528</v>
      </c>
      <c r="D2808" t="e">
        <f t="shared" si="43"/>
        <v>#N/A</v>
      </c>
    </row>
    <row r="2809" spans="3:4">
      <c r="C2809" s="6" t="s">
        <v>5529</v>
      </c>
      <c r="D2809" t="e">
        <f t="shared" si="43"/>
        <v>#N/A</v>
      </c>
    </row>
    <row r="2810" spans="3:4">
      <c r="C2810" s="6" t="s">
        <v>5530</v>
      </c>
      <c r="D2810" t="e">
        <f t="shared" si="43"/>
        <v>#N/A</v>
      </c>
    </row>
    <row r="2811" spans="3:4">
      <c r="C2811" s="6" t="s">
        <v>5531</v>
      </c>
      <c r="D2811" t="e">
        <f t="shared" si="43"/>
        <v>#N/A</v>
      </c>
    </row>
    <row r="2812" spans="3:4">
      <c r="C2812" s="6" t="s">
        <v>5532</v>
      </c>
      <c r="D2812" t="e">
        <f t="shared" si="43"/>
        <v>#N/A</v>
      </c>
    </row>
    <row r="2813" spans="3:4">
      <c r="C2813" s="6" t="s">
        <v>5533</v>
      </c>
      <c r="D2813" t="e">
        <f t="shared" si="43"/>
        <v>#N/A</v>
      </c>
    </row>
    <row r="2814" spans="3:4">
      <c r="C2814" s="6" t="s">
        <v>5534</v>
      </c>
      <c r="D2814" t="e">
        <f t="shared" si="43"/>
        <v>#N/A</v>
      </c>
    </row>
    <row r="2815" spans="3:4">
      <c r="C2815" s="6" t="s">
        <v>5535</v>
      </c>
      <c r="D2815" t="e">
        <f t="shared" si="43"/>
        <v>#N/A</v>
      </c>
    </row>
    <row r="2816" spans="3:4">
      <c r="C2816" s="6" t="s">
        <v>5536</v>
      </c>
      <c r="D2816" t="e">
        <f t="shared" si="43"/>
        <v>#N/A</v>
      </c>
    </row>
    <row r="2817" spans="3:4">
      <c r="C2817" s="6" t="s">
        <v>5537</v>
      </c>
      <c r="D2817" t="e">
        <f t="shared" si="43"/>
        <v>#N/A</v>
      </c>
    </row>
    <row r="2818" spans="3:4">
      <c r="C2818" s="6" t="s">
        <v>5538</v>
      </c>
      <c r="D2818" t="e">
        <f t="shared" si="43"/>
        <v>#N/A</v>
      </c>
    </row>
    <row r="2819" spans="3:4">
      <c r="C2819" s="6" t="s">
        <v>5539</v>
      </c>
      <c r="D2819" t="e">
        <f t="shared" ref="D2819:D2882" si="44">VLOOKUP(C2819,$A$2:$B$2552,2,FALSE)</f>
        <v>#N/A</v>
      </c>
    </row>
    <row r="2820" spans="3:4">
      <c r="C2820" s="6" t="s">
        <v>5540</v>
      </c>
      <c r="D2820" t="e">
        <f t="shared" si="44"/>
        <v>#N/A</v>
      </c>
    </row>
    <row r="2821" spans="3:4">
      <c r="C2821" s="6" t="s">
        <v>5541</v>
      </c>
      <c r="D2821" t="e">
        <f t="shared" si="44"/>
        <v>#N/A</v>
      </c>
    </row>
    <row r="2822" spans="3:4">
      <c r="C2822" s="6" t="s">
        <v>5542</v>
      </c>
      <c r="D2822" t="e">
        <f t="shared" si="44"/>
        <v>#N/A</v>
      </c>
    </row>
    <row r="2823" spans="3:4">
      <c r="C2823" s="6" t="s">
        <v>5543</v>
      </c>
      <c r="D2823" t="e">
        <f t="shared" si="44"/>
        <v>#N/A</v>
      </c>
    </row>
    <row r="2824" spans="3:4">
      <c r="C2824" s="6" t="s">
        <v>5544</v>
      </c>
      <c r="D2824" t="e">
        <f t="shared" si="44"/>
        <v>#N/A</v>
      </c>
    </row>
    <row r="2825" spans="3:4">
      <c r="C2825" s="6" t="s">
        <v>5545</v>
      </c>
      <c r="D2825" t="e">
        <f t="shared" si="44"/>
        <v>#N/A</v>
      </c>
    </row>
    <row r="2826" spans="3:4">
      <c r="C2826" s="6" t="s">
        <v>5546</v>
      </c>
      <c r="D2826" t="e">
        <f t="shared" si="44"/>
        <v>#N/A</v>
      </c>
    </row>
    <row r="2827" spans="3:4">
      <c r="C2827" s="6" t="s">
        <v>5547</v>
      </c>
      <c r="D2827" t="e">
        <f t="shared" si="44"/>
        <v>#N/A</v>
      </c>
    </row>
    <row r="2828" spans="3:4">
      <c r="C2828" s="6" t="s">
        <v>5548</v>
      </c>
      <c r="D2828" t="e">
        <f t="shared" si="44"/>
        <v>#N/A</v>
      </c>
    </row>
    <row r="2829" spans="3:4">
      <c r="C2829" s="6" t="s">
        <v>5549</v>
      </c>
      <c r="D2829" t="e">
        <f t="shared" si="44"/>
        <v>#N/A</v>
      </c>
    </row>
    <row r="2830" spans="3:4">
      <c r="C2830" s="6" t="s">
        <v>5550</v>
      </c>
      <c r="D2830" t="e">
        <f t="shared" si="44"/>
        <v>#N/A</v>
      </c>
    </row>
    <row r="2831" spans="3:4">
      <c r="C2831" s="6" t="s">
        <v>5551</v>
      </c>
      <c r="D2831" t="e">
        <f t="shared" si="44"/>
        <v>#N/A</v>
      </c>
    </row>
    <row r="2832" spans="3:4">
      <c r="C2832" s="6" t="s">
        <v>5552</v>
      </c>
      <c r="D2832" t="e">
        <f t="shared" si="44"/>
        <v>#N/A</v>
      </c>
    </row>
    <row r="2833" spans="3:4">
      <c r="C2833" s="6" t="s">
        <v>5553</v>
      </c>
      <c r="D2833" t="e">
        <f t="shared" si="44"/>
        <v>#N/A</v>
      </c>
    </row>
    <row r="2834" spans="3:4">
      <c r="C2834" s="6" t="s">
        <v>5554</v>
      </c>
      <c r="D2834" t="e">
        <f t="shared" si="44"/>
        <v>#N/A</v>
      </c>
    </row>
    <row r="2835" spans="3:4">
      <c r="C2835" s="6" t="s">
        <v>5555</v>
      </c>
      <c r="D2835" t="e">
        <f t="shared" si="44"/>
        <v>#N/A</v>
      </c>
    </row>
    <row r="2836" spans="3:4">
      <c r="C2836" s="6" t="s">
        <v>5556</v>
      </c>
      <c r="D2836" t="e">
        <f t="shared" si="44"/>
        <v>#N/A</v>
      </c>
    </row>
    <row r="2837" spans="3:4">
      <c r="C2837" s="6" t="s">
        <v>5557</v>
      </c>
      <c r="D2837" t="e">
        <f t="shared" si="44"/>
        <v>#N/A</v>
      </c>
    </row>
    <row r="2838" spans="3:4">
      <c r="C2838" s="6" t="s">
        <v>5558</v>
      </c>
      <c r="D2838" t="e">
        <f t="shared" si="44"/>
        <v>#N/A</v>
      </c>
    </row>
    <row r="2839" spans="3:4">
      <c r="C2839" s="6" t="s">
        <v>5559</v>
      </c>
      <c r="D2839" t="e">
        <f t="shared" si="44"/>
        <v>#N/A</v>
      </c>
    </row>
    <row r="2840" spans="3:4">
      <c r="C2840" s="6" t="s">
        <v>5560</v>
      </c>
      <c r="D2840" t="e">
        <f t="shared" si="44"/>
        <v>#N/A</v>
      </c>
    </row>
    <row r="2841" spans="3:4">
      <c r="C2841" s="6" t="s">
        <v>5561</v>
      </c>
      <c r="D2841" t="e">
        <f t="shared" si="44"/>
        <v>#N/A</v>
      </c>
    </row>
    <row r="2842" spans="3:4">
      <c r="C2842" s="6" t="s">
        <v>5562</v>
      </c>
      <c r="D2842" t="e">
        <f t="shared" si="44"/>
        <v>#N/A</v>
      </c>
    </row>
    <row r="2843" spans="3:4">
      <c r="C2843" s="6" t="s">
        <v>5563</v>
      </c>
      <c r="D2843" t="e">
        <f t="shared" si="44"/>
        <v>#N/A</v>
      </c>
    </row>
    <row r="2844" spans="3:4">
      <c r="C2844" s="6" t="s">
        <v>5564</v>
      </c>
      <c r="D2844" t="e">
        <f t="shared" si="44"/>
        <v>#N/A</v>
      </c>
    </row>
    <row r="2845" spans="3:4">
      <c r="C2845" s="6" t="s">
        <v>5565</v>
      </c>
      <c r="D2845" t="e">
        <f t="shared" si="44"/>
        <v>#N/A</v>
      </c>
    </row>
    <row r="2846" spans="3:4">
      <c r="C2846" s="6" t="s">
        <v>5566</v>
      </c>
      <c r="D2846" t="e">
        <f t="shared" si="44"/>
        <v>#N/A</v>
      </c>
    </row>
    <row r="2847" spans="3:4">
      <c r="C2847" s="6" t="s">
        <v>5567</v>
      </c>
      <c r="D2847" t="e">
        <f t="shared" si="44"/>
        <v>#N/A</v>
      </c>
    </row>
    <row r="2848" spans="3:4">
      <c r="C2848" s="6" t="s">
        <v>5568</v>
      </c>
      <c r="D2848" t="e">
        <f t="shared" si="44"/>
        <v>#N/A</v>
      </c>
    </row>
    <row r="2849" spans="3:4">
      <c r="C2849" s="6" t="s">
        <v>5569</v>
      </c>
      <c r="D2849" t="e">
        <f t="shared" si="44"/>
        <v>#N/A</v>
      </c>
    </row>
    <row r="2850" spans="3:4">
      <c r="C2850" s="6" t="s">
        <v>5570</v>
      </c>
      <c r="D2850" t="e">
        <f t="shared" si="44"/>
        <v>#N/A</v>
      </c>
    </row>
    <row r="2851" spans="3:4">
      <c r="C2851" s="6" t="s">
        <v>5571</v>
      </c>
      <c r="D2851" t="e">
        <f t="shared" si="44"/>
        <v>#N/A</v>
      </c>
    </row>
    <row r="2852" spans="3:4">
      <c r="C2852" s="6" t="s">
        <v>5572</v>
      </c>
      <c r="D2852" t="e">
        <f t="shared" si="44"/>
        <v>#N/A</v>
      </c>
    </row>
    <row r="2853" spans="3:4">
      <c r="C2853" s="6" t="s">
        <v>5573</v>
      </c>
      <c r="D2853" t="e">
        <f t="shared" si="44"/>
        <v>#N/A</v>
      </c>
    </row>
    <row r="2854" spans="3:4">
      <c r="C2854" s="6" t="s">
        <v>5574</v>
      </c>
      <c r="D2854" t="e">
        <f t="shared" si="44"/>
        <v>#N/A</v>
      </c>
    </row>
    <row r="2855" spans="3:4">
      <c r="C2855" s="6" t="s">
        <v>5575</v>
      </c>
      <c r="D2855" t="e">
        <f t="shared" si="44"/>
        <v>#N/A</v>
      </c>
    </row>
    <row r="2856" spans="3:4">
      <c r="C2856" s="6" t="s">
        <v>5576</v>
      </c>
      <c r="D2856" t="e">
        <f t="shared" si="44"/>
        <v>#N/A</v>
      </c>
    </row>
    <row r="2857" spans="3:4">
      <c r="C2857" s="6" t="s">
        <v>5577</v>
      </c>
      <c r="D2857" t="e">
        <f t="shared" si="44"/>
        <v>#N/A</v>
      </c>
    </row>
    <row r="2858" spans="3:4">
      <c r="C2858" s="6" t="s">
        <v>5578</v>
      </c>
      <c r="D2858" t="e">
        <f t="shared" si="44"/>
        <v>#N/A</v>
      </c>
    </row>
    <row r="2859" spans="3:4">
      <c r="C2859" s="6" t="s">
        <v>5579</v>
      </c>
      <c r="D2859" t="e">
        <f t="shared" si="44"/>
        <v>#N/A</v>
      </c>
    </row>
    <row r="2860" spans="3:4">
      <c r="C2860" s="6" t="s">
        <v>5580</v>
      </c>
      <c r="D2860" t="e">
        <f t="shared" si="44"/>
        <v>#N/A</v>
      </c>
    </row>
    <row r="2861" spans="3:4">
      <c r="C2861" s="6" t="s">
        <v>5581</v>
      </c>
      <c r="D2861" t="e">
        <f t="shared" si="44"/>
        <v>#N/A</v>
      </c>
    </row>
    <row r="2862" spans="3:4">
      <c r="C2862" s="6" t="s">
        <v>5582</v>
      </c>
      <c r="D2862" t="e">
        <f t="shared" si="44"/>
        <v>#N/A</v>
      </c>
    </row>
    <row r="2863" spans="3:4">
      <c r="C2863" s="6" t="s">
        <v>5583</v>
      </c>
      <c r="D2863" t="e">
        <f t="shared" si="44"/>
        <v>#N/A</v>
      </c>
    </row>
    <row r="2864" spans="3:4">
      <c r="C2864" s="6" t="s">
        <v>5584</v>
      </c>
      <c r="D2864" t="e">
        <f t="shared" si="44"/>
        <v>#N/A</v>
      </c>
    </row>
    <row r="2865" spans="3:4">
      <c r="C2865" s="6" t="s">
        <v>5585</v>
      </c>
      <c r="D2865" t="e">
        <f t="shared" si="44"/>
        <v>#N/A</v>
      </c>
    </row>
    <row r="2866" spans="3:4">
      <c r="C2866" s="6" t="s">
        <v>5586</v>
      </c>
      <c r="D2866" t="e">
        <f t="shared" si="44"/>
        <v>#N/A</v>
      </c>
    </row>
    <row r="2867" spans="3:4">
      <c r="C2867" s="6" t="s">
        <v>5587</v>
      </c>
      <c r="D2867" t="e">
        <f t="shared" si="44"/>
        <v>#N/A</v>
      </c>
    </row>
    <row r="2868" spans="3:4">
      <c r="C2868" s="6" t="s">
        <v>5588</v>
      </c>
      <c r="D2868" t="e">
        <f t="shared" si="44"/>
        <v>#N/A</v>
      </c>
    </row>
    <row r="2869" spans="3:4">
      <c r="C2869" s="6" t="s">
        <v>5589</v>
      </c>
      <c r="D2869" t="e">
        <f t="shared" si="44"/>
        <v>#N/A</v>
      </c>
    </row>
    <row r="2870" spans="3:4">
      <c r="C2870" s="6" t="s">
        <v>5590</v>
      </c>
      <c r="D2870" t="e">
        <f t="shared" si="44"/>
        <v>#N/A</v>
      </c>
    </row>
    <row r="2871" spans="3:4">
      <c r="C2871" s="6" t="s">
        <v>5591</v>
      </c>
      <c r="D2871" t="e">
        <f t="shared" si="44"/>
        <v>#N/A</v>
      </c>
    </row>
    <row r="2872" spans="3:4">
      <c r="C2872" s="6" t="s">
        <v>5592</v>
      </c>
      <c r="D2872" t="e">
        <f t="shared" si="44"/>
        <v>#N/A</v>
      </c>
    </row>
    <row r="2873" spans="3:4">
      <c r="C2873" s="6" t="s">
        <v>5593</v>
      </c>
      <c r="D2873" t="e">
        <f t="shared" si="44"/>
        <v>#N/A</v>
      </c>
    </row>
    <row r="2874" spans="3:4">
      <c r="C2874" s="6" t="s">
        <v>5594</v>
      </c>
      <c r="D2874" t="e">
        <f t="shared" si="44"/>
        <v>#N/A</v>
      </c>
    </row>
    <row r="2875" spans="3:4">
      <c r="C2875" s="6" t="s">
        <v>5595</v>
      </c>
      <c r="D2875" t="e">
        <f t="shared" si="44"/>
        <v>#N/A</v>
      </c>
    </row>
    <row r="2876" spans="3:4">
      <c r="C2876" s="6" t="s">
        <v>5596</v>
      </c>
      <c r="D2876" t="e">
        <f t="shared" si="44"/>
        <v>#N/A</v>
      </c>
    </row>
    <row r="2877" spans="3:4">
      <c r="C2877" s="6" t="s">
        <v>5597</v>
      </c>
      <c r="D2877" t="e">
        <f t="shared" si="44"/>
        <v>#N/A</v>
      </c>
    </row>
    <row r="2878" spans="3:4">
      <c r="C2878" s="6" t="s">
        <v>5598</v>
      </c>
      <c r="D2878" t="e">
        <f t="shared" si="44"/>
        <v>#N/A</v>
      </c>
    </row>
    <row r="2879" spans="3:4">
      <c r="C2879" s="6" t="s">
        <v>5599</v>
      </c>
      <c r="D2879" t="e">
        <f t="shared" si="44"/>
        <v>#N/A</v>
      </c>
    </row>
    <row r="2880" spans="3:4">
      <c r="C2880" s="6" t="s">
        <v>5600</v>
      </c>
      <c r="D2880" t="e">
        <f t="shared" si="44"/>
        <v>#N/A</v>
      </c>
    </row>
    <row r="2881" spans="3:4">
      <c r="C2881" s="6" t="s">
        <v>5601</v>
      </c>
      <c r="D2881" t="e">
        <f t="shared" si="44"/>
        <v>#N/A</v>
      </c>
    </row>
    <row r="2882" spans="3:4">
      <c r="C2882" s="6" t="s">
        <v>5602</v>
      </c>
      <c r="D2882" t="e">
        <f t="shared" si="44"/>
        <v>#N/A</v>
      </c>
    </row>
    <row r="2883" spans="3:4">
      <c r="C2883" s="6" t="s">
        <v>5603</v>
      </c>
      <c r="D2883" t="e">
        <f t="shared" ref="D2883:D2946" si="45">VLOOKUP(C2883,$A$2:$B$2552,2,FALSE)</f>
        <v>#N/A</v>
      </c>
    </row>
    <row r="2884" spans="3:4">
      <c r="C2884" s="6" t="s">
        <v>5604</v>
      </c>
      <c r="D2884" t="e">
        <f t="shared" si="45"/>
        <v>#N/A</v>
      </c>
    </row>
    <row r="2885" spans="3:4">
      <c r="C2885" s="6" t="s">
        <v>5605</v>
      </c>
      <c r="D2885" t="e">
        <f t="shared" si="45"/>
        <v>#N/A</v>
      </c>
    </row>
    <row r="2886" spans="3:4">
      <c r="C2886" s="6" t="s">
        <v>5606</v>
      </c>
      <c r="D2886" t="e">
        <f t="shared" si="45"/>
        <v>#N/A</v>
      </c>
    </row>
    <row r="2887" spans="3:4">
      <c r="C2887" s="6" t="s">
        <v>5607</v>
      </c>
      <c r="D2887" t="e">
        <f t="shared" si="45"/>
        <v>#N/A</v>
      </c>
    </row>
    <row r="2888" spans="3:4">
      <c r="C2888" s="6" t="s">
        <v>5608</v>
      </c>
      <c r="D2888" t="e">
        <f t="shared" si="45"/>
        <v>#N/A</v>
      </c>
    </row>
    <row r="2889" spans="3:4">
      <c r="C2889" s="6" t="s">
        <v>5609</v>
      </c>
      <c r="D2889" t="e">
        <f t="shared" si="45"/>
        <v>#N/A</v>
      </c>
    </row>
    <row r="2890" spans="3:4">
      <c r="C2890" s="6" t="s">
        <v>5610</v>
      </c>
      <c r="D2890" t="e">
        <f t="shared" si="45"/>
        <v>#N/A</v>
      </c>
    </row>
    <row r="2891" spans="3:4">
      <c r="C2891" s="6" t="s">
        <v>5611</v>
      </c>
      <c r="D2891" t="e">
        <f t="shared" si="45"/>
        <v>#N/A</v>
      </c>
    </row>
    <row r="2892" spans="3:4">
      <c r="C2892" s="6" t="s">
        <v>5612</v>
      </c>
      <c r="D2892" t="e">
        <f t="shared" si="45"/>
        <v>#N/A</v>
      </c>
    </row>
    <row r="2893" spans="3:4">
      <c r="C2893" s="6" t="s">
        <v>5613</v>
      </c>
      <c r="D2893" t="e">
        <f t="shared" si="45"/>
        <v>#N/A</v>
      </c>
    </row>
    <row r="2894" spans="3:4">
      <c r="C2894" s="6" t="s">
        <v>5614</v>
      </c>
      <c r="D2894" t="e">
        <f t="shared" si="45"/>
        <v>#N/A</v>
      </c>
    </row>
    <row r="2895" spans="3:4">
      <c r="C2895" s="6" t="s">
        <v>5615</v>
      </c>
      <c r="D2895" t="e">
        <f t="shared" si="45"/>
        <v>#N/A</v>
      </c>
    </row>
    <row r="2896" spans="3:4">
      <c r="C2896" s="6" t="s">
        <v>5616</v>
      </c>
      <c r="D2896" t="e">
        <f t="shared" si="45"/>
        <v>#N/A</v>
      </c>
    </row>
    <row r="2897" spans="3:4">
      <c r="C2897" s="6" t="s">
        <v>5617</v>
      </c>
      <c r="D2897" t="e">
        <f t="shared" si="45"/>
        <v>#N/A</v>
      </c>
    </row>
    <row r="2898" spans="3:4">
      <c r="C2898" s="6" t="s">
        <v>5618</v>
      </c>
      <c r="D2898" t="e">
        <f t="shared" si="45"/>
        <v>#N/A</v>
      </c>
    </row>
    <row r="2899" spans="3:4">
      <c r="C2899" s="6" t="s">
        <v>5619</v>
      </c>
      <c r="D2899" t="e">
        <f t="shared" si="45"/>
        <v>#N/A</v>
      </c>
    </row>
    <row r="2900" spans="3:4">
      <c r="C2900" s="6" t="s">
        <v>5620</v>
      </c>
      <c r="D2900" t="e">
        <f t="shared" si="45"/>
        <v>#N/A</v>
      </c>
    </row>
    <row r="2901" spans="3:4">
      <c r="C2901" s="6" t="s">
        <v>5621</v>
      </c>
      <c r="D2901" t="e">
        <f t="shared" si="45"/>
        <v>#N/A</v>
      </c>
    </row>
    <row r="2902" spans="3:4">
      <c r="C2902" s="6" t="s">
        <v>5622</v>
      </c>
      <c r="D2902" t="e">
        <f t="shared" si="45"/>
        <v>#N/A</v>
      </c>
    </row>
    <row r="2903" spans="3:4">
      <c r="C2903" s="6" t="s">
        <v>5623</v>
      </c>
      <c r="D2903" t="e">
        <f t="shared" si="45"/>
        <v>#N/A</v>
      </c>
    </row>
    <row r="2904" spans="3:4">
      <c r="C2904" s="6" t="s">
        <v>5624</v>
      </c>
      <c r="D2904" t="e">
        <f t="shared" si="45"/>
        <v>#N/A</v>
      </c>
    </row>
    <row r="2905" spans="3:4">
      <c r="C2905" s="6" t="s">
        <v>5625</v>
      </c>
      <c r="D2905" t="e">
        <f t="shared" si="45"/>
        <v>#N/A</v>
      </c>
    </row>
    <row r="2906" spans="3:4">
      <c r="C2906" s="6" t="s">
        <v>5626</v>
      </c>
      <c r="D2906" t="e">
        <f t="shared" si="45"/>
        <v>#N/A</v>
      </c>
    </row>
    <row r="2907" spans="3:4">
      <c r="C2907" s="6" t="s">
        <v>5627</v>
      </c>
      <c r="D2907" t="e">
        <f t="shared" si="45"/>
        <v>#N/A</v>
      </c>
    </row>
    <row r="2908" spans="3:4">
      <c r="C2908" s="6" t="s">
        <v>5628</v>
      </c>
      <c r="D2908" t="e">
        <f t="shared" si="45"/>
        <v>#N/A</v>
      </c>
    </row>
    <row r="2909" spans="3:4">
      <c r="C2909" s="6" t="s">
        <v>5629</v>
      </c>
      <c r="D2909" t="e">
        <f t="shared" si="45"/>
        <v>#N/A</v>
      </c>
    </row>
    <row r="2910" spans="3:4">
      <c r="C2910" s="6" t="s">
        <v>5630</v>
      </c>
      <c r="D2910" t="e">
        <f t="shared" si="45"/>
        <v>#N/A</v>
      </c>
    </row>
    <row r="2911" spans="3:4">
      <c r="C2911" s="6" t="s">
        <v>5631</v>
      </c>
      <c r="D2911" t="e">
        <f t="shared" si="45"/>
        <v>#N/A</v>
      </c>
    </row>
    <row r="2912" spans="3:4">
      <c r="C2912" s="6" t="s">
        <v>5632</v>
      </c>
      <c r="D2912" t="e">
        <f t="shared" si="45"/>
        <v>#N/A</v>
      </c>
    </row>
    <row r="2913" spans="3:4">
      <c r="C2913" s="6" t="s">
        <v>5633</v>
      </c>
      <c r="D2913" t="e">
        <f t="shared" si="45"/>
        <v>#N/A</v>
      </c>
    </row>
    <row r="2914" spans="3:4">
      <c r="C2914" s="6" t="s">
        <v>5634</v>
      </c>
      <c r="D2914" t="e">
        <f t="shared" si="45"/>
        <v>#N/A</v>
      </c>
    </row>
    <row r="2915" spans="3:4">
      <c r="C2915" s="6" t="s">
        <v>5635</v>
      </c>
      <c r="D2915" t="e">
        <f t="shared" si="45"/>
        <v>#N/A</v>
      </c>
    </row>
    <row r="2916" spans="3:4">
      <c r="C2916" s="6" t="s">
        <v>5636</v>
      </c>
      <c r="D2916" t="e">
        <f t="shared" si="45"/>
        <v>#N/A</v>
      </c>
    </row>
    <row r="2917" spans="3:4">
      <c r="C2917" s="6" t="s">
        <v>5637</v>
      </c>
      <c r="D2917" t="e">
        <f t="shared" si="45"/>
        <v>#N/A</v>
      </c>
    </row>
    <row r="2918" spans="3:4">
      <c r="C2918" s="6" t="s">
        <v>5638</v>
      </c>
      <c r="D2918" t="e">
        <f t="shared" si="45"/>
        <v>#N/A</v>
      </c>
    </row>
    <row r="2919" spans="3:4">
      <c r="C2919" s="6" t="s">
        <v>5639</v>
      </c>
      <c r="D2919" t="e">
        <f t="shared" si="45"/>
        <v>#N/A</v>
      </c>
    </row>
    <row r="2920" spans="3:4">
      <c r="C2920" s="6" t="s">
        <v>5640</v>
      </c>
      <c r="D2920" t="e">
        <f t="shared" si="45"/>
        <v>#N/A</v>
      </c>
    </row>
    <row r="2921" spans="3:4">
      <c r="C2921" s="6" t="s">
        <v>5641</v>
      </c>
      <c r="D2921" t="e">
        <f t="shared" si="45"/>
        <v>#N/A</v>
      </c>
    </row>
    <row r="2922" spans="3:4">
      <c r="C2922" s="6" t="s">
        <v>5642</v>
      </c>
      <c r="D2922" t="e">
        <f t="shared" si="45"/>
        <v>#N/A</v>
      </c>
    </row>
    <row r="2923" spans="3:4">
      <c r="C2923" s="6" t="s">
        <v>5643</v>
      </c>
      <c r="D2923" t="e">
        <f t="shared" si="45"/>
        <v>#N/A</v>
      </c>
    </row>
    <row r="2924" spans="3:4">
      <c r="C2924" s="6" t="s">
        <v>5644</v>
      </c>
      <c r="D2924" t="e">
        <f t="shared" si="45"/>
        <v>#N/A</v>
      </c>
    </row>
    <row r="2925" spans="3:4">
      <c r="C2925" s="6" t="s">
        <v>5645</v>
      </c>
      <c r="D2925" t="e">
        <f t="shared" si="45"/>
        <v>#N/A</v>
      </c>
    </row>
    <row r="2926" spans="3:4">
      <c r="C2926" s="6" t="s">
        <v>5646</v>
      </c>
      <c r="D2926" t="e">
        <f t="shared" si="45"/>
        <v>#N/A</v>
      </c>
    </row>
    <row r="2927" spans="3:4">
      <c r="C2927" s="6" t="s">
        <v>5647</v>
      </c>
      <c r="D2927" t="e">
        <f t="shared" si="45"/>
        <v>#N/A</v>
      </c>
    </row>
    <row r="2928" spans="3:4">
      <c r="C2928" s="6" t="s">
        <v>5648</v>
      </c>
      <c r="D2928" t="e">
        <f t="shared" si="45"/>
        <v>#N/A</v>
      </c>
    </row>
    <row r="2929" spans="3:4">
      <c r="C2929" s="6" t="s">
        <v>5649</v>
      </c>
      <c r="D2929" t="e">
        <f t="shared" si="45"/>
        <v>#N/A</v>
      </c>
    </row>
    <row r="2930" spans="3:4">
      <c r="C2930" s="6" t="s">
        <v>5650</v>
      </c>
      <c r="D2930" t="e">
        <f t="shared" si="45"/>
        <v>#N/A</v>
      </c>
    </row>
    <row r="2931" spans="3:4">
      <c r="C2931" s="6" t="s">
        <v>5651</v>
      </c>
      <c r="D2931" t="e">
        <f t="shared" si="45"/>
        <v>#N/A</v>
      </c>
    </row>
    <row r="2932" spans="3:4">
      <c r="C2932" s="6" t="s">
        <v>5652</v>
      </c>
      <c r="D2932" t="e">
        <f t="shared" si="45"/>
        <v>#N/A</v>
      </c>
    </row>
    <row r="2933" spans="3:4">
      <c r="C2933" s="6" t="s">
        <v>5653</v>
      </c>
      <c r="D2933" t="e">
        <f t="shared" si="45"/>
        <v>#N/A</v>
      </c>
    </row>
    <row r="2934" spans="3:4">
      <c r="C2934" s="6" t="s">
        <v>5654</v>
      </c>
      <c r="D2934" t="e">
        <f t="shared" si="45"/>
        <v>#N/A</v>
      </c>
    </row>
    <row r="2935" spans="3:4">
      <c r="C2935" s="6" t="s">
        <v>5655</v>
      </c>
      <c r="D2935" t="e">
        <f t="shared" si="45"/>
        <v>#N/A</v>
      </c>
    </row>
    <row r="2936" spans="3:4">
      <c r="C2936" s="6" t="s">
        <v>5656</v>
      </c>
      <c r="D2936" t="e">
        <f t="shared" si="45"/>
        <v>#N/A</v>
      </c>
    </row>
    <row r="2937" spans="3:4">
      <c r="C2937" s="6" t="s">
        <v>5657</v>
      </c>
      <c r="D2937" t="e">
        <f t="shared" si="45"/>
        <v>#N/A</v>
      </c>
    </row>
    <row r="2938" spans="3:4">
      <c r="C2938" s="6" t="s">
        <v>5658</v>
      </c>
      <c r="D2938" t="e">
        <f t="shared" si="45"/>
        <v>#N/A</v>
      </c>
    </row>
    <row r="2939" spans="3:4">
      <c r="C2939" s="6" t="s">
        <v>5659</v>
      </c>
      <c r="D2939" t="e">
        <f t="shared" si="45"/>
        <v>#N/A</v>
      </c>
    </row>
    <row r="2940" spans="3:4">
      <c r="C2940" s="6" t="s">
        <v>5660</v>
      </c>
      <c r="D2940" t="e">
        <f t="shared" si="45"/>
        <v>#N/A</v>
      </c>
    </row>
    <row r="2941" spans="3:4">
      <c r="C2941" s="6" t="s">
        <v>5661</v>
      </c>
      <c r="D2941" t="e">
        <f t="shared" si="45"/>
        <v>#N/A</v>
      </c>
    </row>
    <row r="2942" spans="3:4">
      <c r="C2942" s="6" t="s">
        <v>5662</v>
      </c>
      <c r="D2942" t="e">
        <f t="shared" si="45"/>
        <v>#N/A</v>
      </c>
    </row>
    <row r="2943" spans="3:4">
      <c r="C2943" s="6" t="s">
        <v>5663</v>
      </c>
      <c r="D2943" t="e">
        <f t="shared" si="45"/>
        <v>#N/A</v>
      </c>
    </row>
    <row r="2944" spans="3:4">
      <c r="C2944" s="6" t="s">
        <v>5664</v>
      </c>
      <c r="D2944" t="e">
        <f t="shared" si="45"/>
        <v>#N/A</v>
      </c>
    </row>
    <row r="2945" spans="3:4">
      <c r="C2945" s="6" t="s">
        <v>5665</v>
      </c>
      <c r="D2945" t="e">
        <f t="shared" si="45"/>
        <v>#N/A</v>
      </c>
    </row>
    <row r="2946" spans="3:4">
      <c r="C2946" s="6" t="s">
        <v>5666</v>
      </c>
      <c r="D2946" t="e">
        <f t="shared" si="45"/>
        <v>#N/A</v>
      </c>
    </row>
    <row r="2947" spans="3:4">
      <c r="C2947" s="6" t="s">
        <v>5667</v>
      </c>
      <c r="D2947" t="e">
        <f t="shared" ref="D2947:D3010" si="46">VLOOKUP(C2947,$A$2:$B$2552,2,FALSE)</f>
        <v>#N/A</v>
      </c>
    </row>
    <row r="2948" spans="3:4">
      <c r="C2948" s="6" t="s">
        <v>5668</v>
      </c>
      <c r="D2948" t="e">
        <f t="shared" si="46"/>
        <v>#N/A</v>
      </c>
    </row>
    <row r="2949" spans="3:4">
      <c r="C2949" s="6" t="s">
        <v>5669</v>
      </c>
      <c r="D2949" t="e">
        <f t="shared" si="46"/>
        <v>#N/A</v>
      </c>
    </row>
    <row r="2950" spans="3:4">
      <c r="C2950" s="6" t="s">
        <v>5670</v>
      </c>
      <c r="D2950" t="e">
        <f t="shared" si="46"/>
        <v>#N/A</v>
      </c>
    </row>
    <row r="2951" spans="3:4">
      <c r="C2951" s="6" t="s">
        <v>5671</v>
      </c>
      <c r="D2951" t="e">
        <f t="shared" si="46"/>
        <v>#N/A</v>
      </c>
    </row>
    <row r="2952" spans="3:4">
      <c r="C2952" s="6" t="s">
        <v>5672</v>
      </c>
      <c r="D2952" t="e">
        <f t="shared" si="46"/>
        <v>#N/A</v>
      </c>
    </row>
    <row r="2953" spans="3:4">
      <c r="C2953" s="6" t="s">
        <v>5673</v>
      </c>
      <c r="D2953" t="e">
        <f t="shared" si="46"/>
        <v>#N/A</v>
      </c>
    </row>
    <row r="2954" spans="3:4">
      <c r="C2954" s="6" t="s">
        <v>5674</v>
      </c>
      <c r="D2954" t="e">
        <f t="shared" si="46"/>
        <v>#N/A</v>
      </c>
    </row>
    <row r="2955" spans="3:4">
      <c r="C2955" s="6" t="s">
        <v>5675</v>
      </c>
      <c r="D2955" t="e">
        <f t="shared" si="46"/>
        <v>#N/A</v>
      </c>
    </row>
    <row r="2956" spans="3:4">
      <c r="C2956" s="6" t="s">
        <v>5676</v>
      </c>
      <c r="D2956" t="e">
        <f t="shared" si="46"/>
        <v>#N/A</v>
      </c>
    </row>
    <row r="2957" spans="3:4">
      <c r="C2957" s="6" t="s">
        <v>5677</v>
      </c>
      <c r="D2957" t="e">
        <f t="shared" si="46"/>
        <v>#N/A</v>
      </c>
    </row>
    <row r="2958" spans="3:4">
      <c r="C2958" s="6" t="s">
        <v>5678</v>
      </c>
      <c r="D2958" t="e">
        <f t="shared" si="46"/>
        <v>#N/A</v>
      </c>
    </row>
    <row r="2959" spans="3:4">
      <c r="C2959" s="6" t="s">
        <v>5679</v>
      </c>
      <c r="D2959">
        <f t="shared" si="46"/>
        <v>4250</v>
      </c>
    </row>
    <row r="2960" spans="3:4">
      <c r="C2960" s="6" t="s">
        <v>5680</v>
      </c>
      <c r="D2960">
        <f t="shared" si="46"/>
        <v>4256</v>
      </c>
    </row>
    <row r="2961" spans="3:4">
      <c r="C2961" s="201" t="s">
        <v>5681</v>
      </c>
      <c r="D2961">
        <f t="shared" si="46"/>
        <v>4281</v>
      </c>
    </row>
    <row r="2962" spans="3:4">
      <c r="C2962" s="201" t="s">
        <v>5682</v>
      </c>
      <c r="D2962">
        <f t="shared" si="46"/>
        <v>4283</v>
      </c>
    </row>
    <row r="2963" spans="3:4">
      <c r="C2963" s="201" t="s">
        <v>5683</v>
      </c>
      <c r="D2963">
        <f t="shared" si="46"/>
        <v>4284</v>
      </c>
    </row>
    <row r="2964" spans="3:4">
      <c r="C2964" s="201" t="s">
        <v>5684</v>
      </c>
      <c r="D2964">
        <f t="shared" si="46"/>
        <v>4285</v>
      </c>
    </row>
    <row r="2965" spans="3:4">
      <c r="C2965" s="201" t="s">
        <v>5687</v>
      </c>
      <c r="D2965">
        <f t="shared" si="46"/>
        <v>4286</v>
      </c>
    </row>
    <row r="2966" spans="3:4" ht="28.9">
      <c r="C2966" s="201" t="s">
        <v>5688</v>
      </c>
      <c r="D2966">
        <f t="shared" si="46"/>
        <v>4288</v>
      </c>
    </row>
    <row r="2967" spans="3:4" ht="28.9">
      <c r="C2967" s="201" t="s">
        <v>5689</v>
      </c>
      <c r="D2967">
        <f t="shared" si="46"/>
        <v>4289</v>
      </c>
    </row>
    <row r="2968" spans="3:4">
      <c r="C2968" s="201" t="s">
        <v>5692</v>
      </c>
      <c r="D2968">
        <f t="shared" si="46"/>
        <v>4290</v>
      </c>
    </row>
    <row r="2969" spans="3:4">
      <c r="C2969" s="6" t="s">
        <v>5693</v>
      </c>
      <c r="D2969">
        <f t="shared" si="46"/>
        <v>4301</v>
      </c>
    </row>
    <row r="2970" spans="3:4">
      <c r="C2970" s="6" t="s">
        <v>5694</v>
      </c>
      <c r="D2970">
        <f t="shared" si="46"/>
        <v>4361</v>
      </c>
    </row>
    <row r="2971" spans="3:4">
      <c r="C2971" s="6" t="s">
        <v>5695</v>
      </c>
      <c r="D2971">
        <f t="shared" si="46"/>
        <v>4362</v>
      </c>
    </row>
    <row r="2972" spans="3:4">
      <c r="C2972" s="6" t="s">
        <v>5696</v>
      </c>
      <c r="D2972">
        <f t="shared" si="46"/>
        <v>4363</v>
      </c>
    </row>
    <row r="2973" spans="3:4">
      <c r="C2973" s="6" t="s">
        <v>5697</v>
      </c>
      <c r="D2973">
        <f t="shared" si="46"/>
        <v>4364</v>
      </c>
    </row>
    <row r="2974" spans="3:4">
      <c r="C2974" s="6" t="s">
        <v>5698</v>
      </c>
      <c r="D2974">
        <f t="shared" si="46"/>
        <v>4365</v>
      </c>
    </row>
    <row r="2975" spans="3:4">
      <c r="C2975" s="6" t="s">
        <v>5700</v>
      </c>
      <c r="D2975">
        <f t="shared" si="46"/>
        <v>4366</v>
      </c>
    </row>
    <row r="2976" spans="3:4">
      <c r="C2976" s="6" t="s">
        <v>5703</v>
      </c>
      <c r="D2976">
        <f t="shared" si="46"/>
        <v>4370</v>
      </c>
    </row>
    <row r="2977" spans="3:4">
      <c r="C2977" s="6" t="s">
        <v>5705</v>
      </c>
      <c r="D2977">
        <f t="shared" si="46"/>
        <v>4371</v>
      </c>
    </row>
    <row r="2978" spans="3:4">
      <c r="C2978" s="6" t="s">
        <v>5706</v>
      </c>
      <c r="D2978">
        <f t="shared" si="46"/>
        <v>4372</v>
      </c>
    </row>
    <row r="2979" spans="3:4">
      <c r="C2979" s="6" t="s">
        <v>5707</v>
      </c>
      <c r="D2979">
        <f t="shared" si="46"/>
        <v>4374</v>
      </c>
    </row>
    <row r="2980" spans="3:4">
      <c r="C2980" s="6" t="s">
        <v>5708</v>
      </c>
      <c r="D2980">
        <f t="shared" si="46"/>
        <v>4378</v>
      </c>
    </row>
    <row r="2981" spans="3:4">
      <c r="C2981" s="6" t="s">
        <v>5709</v>
      </c>
      <c r="D2981">
        <f t="shared" si="46"/>
        <v>4381</v>
      </c>
    </row>
    <row r="2982" spans="3:4">
      <c r="C2982" s="6" t="s">
        <v>5710</v>
      </c>
      <c r="D2982">
        <f t="shared" si="46"/>
        <v>4396</v>
      </c>
    </row>
    <row r="2983" spans="3:4">
      <c r="C2983" s="6" t="s">
        <v>5711</v>
      </c>
      <c r="D2983">
        <f t="shared" si="46"/>
        <v>4433</v>
      </c>
    </row>
    <row r="2984" spans="3:4">
      <c r="C2984" s="6" t="s">
        <v>5712</v>
      </c>
      <c r="D2984">
        <f t="shared" si="46"/>
        <v>4414</v>
      </c>
    </row>
    <row r="2985" spans="3:4">
      <c r="C2985" s="6" t="s">
        <v>5713</v>
      </c>
      <c r="D2985">
        <f t="shared" si="46"/>
        <v>4424</v>
      </c>
    </row>
    <row r="2986" spans="3:4">
      <c r="C2986" s="6" t="s">
        <v>5714</v>
      </c>
      <c r="D2986">
        <f t="shared" si="46"/>
        <v>4532</v>
      </c>
    </row>
    <row r="2987" spans="3:4">
      <c r="C2987" s="6" t="s">
        <v>5716</v>
      </c>
      <c r="D2987">
        <f t="shared" si="46"/>
        <v>4533</v>
      </c>
    </row>
    <row r="2988" spans="3:4">
      <c r="C2988" s="201" t="s">
        <v>5717</v>
      </c>
      <c r="D2988">
        <f t="shared" si="46"/>
        <v>4534</v>
      </c>
    </row>
    <row r="2989" spans="3:4">
      <c r="C2989" s="6" t="s">
        <v>5718</v>
      </c>
      <c r="D2989">
        <f t="shared" si="46"/>
        <v>4535</v>
      </c>
    </row>
    <row r="2990" spans="3:4">
      <c r="C2990" s="6" t="s">
        <v>5719</v>
      </c>
      <c r="D2990">
        <f t="shared" si="46"/>
        <v>4536</v>
      </c>
    </row>
    <row r="2991" spans="3:4">
      <c r="C2991" s="6" t="s">
        <v>5720</v>
      </c>
      <c r="D2991">
        <f t="shared" si="46"/>
        <v>4542</v>
      </c>
    </row>
    <row r="2992" spans="3:4">
      <c r="C2992" s="6" t="s">
        <v>5721</v>
      </c>
      <c r="D2992">
        <f t="shared" si="46"/>
        <v>4543</v>
      </c>
    </row>
    <row r="2993" spans="3:4">
      <c r="C2993" s="6" t="s">
        <v>5722</v>
      </c>
      <c r="D2993">
        <f t="shared" si="46"/>
        <v>4791</v>
      </c>
    </row>
    <row r="2994" spans="3:4">
      <c r="C2994" s="6" t="s">
        <v>5723</v>
      </c>
      <c r="D2994">
        <f t="shared" si="46"/>
        <v>4794</v>
      </c>
    </row>
    <row r="2995" spans="3:4">
      <c r="C2995" s="6" t="s">
        <v>5724</v>
      </c>
      <c r="D2995">
        <f t="shared" si="46"/>
        <v>4795</v>
      </c>
    </row>
    <row r="2996" spans="3:4">
      <c r="C2996" s="6" t="s">
        <v>5725</v>
      </c>
      <c r="D2996">
        <f t="shared" si="46"/>
        <v>4796</v>
      </c>
    </row>
    <row r="2997" spans="3:4">
      <c r="C2997" s="6" t="s">
        <v>5726</v>
      </c>
      <c r="D2997">
        <f t="shared" si="46"/>
        <v>4797</v>
      </c>
    </row>
    <row r="2998" spans="3:4">
      <c r="C2998" s="6" t="s">
        <v>5727</v>
      </c>
      <c r="D2998">
        <f t="shared" si="46"/>
        <v>4798</v>
      </c>
    </row>
    <row r="2999" spans="3:4">
      <c r="C2999" s="6" t="s">
        <v>5728</v>
      </c>
      <c r="D2999">
        <f t="shared" si="46"/>
        <v>4799</v>
      </c>
    </row>
    <row r="3000" spans="3:4">
      <c r="C3000" s="6" t="s">
        <v>5729</v>
      </c>
      <c r="D3000">
        <f t="shared" si="46"/>
        <v>4800</v>
      </c>
    </row>
    <row r="3001" spans="3:4">
      <c r="C3001" s="6" t="s">
        <v>5730</v>
      </c>
      <c r="D3001">
        <f t="shared" si="46"/>
        <v>4814</v>
      </c>
    </row>
    <row r="3002" spans="3:4">
      <c r="C3002" s="6" t="s">
        <v>5732</v>
      </c>
      <c r="D3002">
        <f t="shared" si="46"/>
        <v>4815</v>
      </c>
    </row>
    <row r="3003" spans="3:4">
      <c r="C3003" s="6" t="s">
        <v>5734</v>
      </c>
      <c r="D3003">
        <f t="shared" si="46"/>
        <v>4816</v>
      </c>
    </row>
    <row r="3004" spans="3:4">
      <c r="C3004" s="6" t="s">
        <v>5735</v>
      </c>
      <c r="D3004">
        <f t="shared" si="46"/>
        <v>4817</v>
      </c>
    </row>
    <row r="3005" spans="3:4">
      <c r="C3005" s="6" t="s">
        <v>5736</v>
      </c>
      <c r="D3005">
        <f t="shared" si="46"/>
        <v>4818</v>
      </c>
    </row>
    <row r="3006" spans="3:4">
      <c r="C3006" s="6" t="s">
        <v>5737</v>
      </c>
      <c r="D3006">
        <f t="shared" si="46"/>
        <v>4819</v>
      </c>
    </row>
    <row r="3007" spans="3:4">
      <c r="C3007" s="6" t="s">
        <v>5738</v>
      </c>
      <c r="D3007">
        <f t="shared" si="46"/>
        <v>4820</v>
      </c>
    </row>
    <row r="3008" spans="3:4">
      <c r="C3008" s="6" t="s">
        <v>5739</v>
      </c>
      <c r="D3008">
        <f t="shared" si="46"/>
        <v>4821</v>
      </c>
    </row>
    <row r="3009" spans="3:4">
      <c r="C3009" s="6" t="s">
        <v>5740</v>
      </c>
      <c r="D3009">
        <f t="shared" si="46"/>
        <v>4822</v>
      </c>
    </row>
    <row r="3010" spans="3:4">
      <c r="C3010" s="6" t="s">
        <v>5741</v>
      </c>
      <c r="D3010">
        <f t="shared" si="46"/>
        <v>4823</v>
      </c>
    </row>
    <row r="3011" spans="3:4">
      <c r="C3011" s="6" t="s">
        <v>5742</v>
      </c>
      <c r="D3011">
        <f t="shared" ref="D3011:D3074" si="47">VLOOKUP(C3011,$A$2:$B$2552,2,FALSE)</f>
        <v>4824</v>
      </c>
    </row>
    <row r="3012" spans="3:4">
      <c r="C3012" s="6" t="s">
        <v>5743</v>
      </c>
      <c r="D3012">
        <f t="shared" si="47"/>
        <v>4825</v>
      </c>
    </row>
    <row r="3013" spans="3:4">
      <c r="C3013" s="6" t="s">
        <v>5744</v>
      </c>
      <c r="D3013">
        <f t="shared" si="47"/>
        <v>4826</v>
      </c>
    </row>
    <row r="3014" spans="3:4">
      <c r="C3014" s="6" t="s">
        <v>5745</v>
      </c>
      <c r="D3014">
        <f t="shared" si="47"/>
        <v>4909</v>
      </c>
    </row>
    <row r="3015" spans="3:4">
      <c r="C3015" s="6" t="s">
        <v>5746</v>
      </c>
      <c r="D3015">
        <f t="shared" si="47"/>
        <v>4912</v>
      </c>
    </row>
    <row r="3016" spans="3:4">
      <c r="C3016" s="6" t="s">
        <v>5747</v>
      </c>
      <c r="D3016">
        <f t="shared" si="47"/>
        <v>4914</v>
      </c>
    </row>
    <row r="3017" spans="3:4">
      <c r="C3017" s="6" t="s">
        <v>5748</v>
      </c>
      <c r="D3017">
        <f t="shared" si="47"/>
        <v>4916</v>
      </c>
    </row>
    <row r="3018" spans="3:4">
      <c r="C3018" s="6" t="s">
        <v>5749</v>
      </c>
      <c r="D3018">
        <f t="shared" si="47"/>
        <v>4917</v>
      </c>
    </row>
    <row r="3019" spans="3:4">
      <c r="C3019" s="6" t="s">
        <v>5750</v>
      </c>
      <c r="D3019">
        <f t="shared" si="47"/>
        <v>4918</v>
      </c>
    </row>
    <row r="3020" spans="3:4">
      <c r="C3020" s="6" t="s">
        <v>5751</v>
      </c>
      <c r="D3020">
        <f t="shared" si="47"/>
        <v>4936</v>
      </c>
    </row>
    <row r="3021" spans="3:4">
      <c r="C3021" s="6" t="s">
        <v>5753</v>
      </c>
      <c r="D3021">
        <f t="shared" si="47"/>
        <v>4937</v>
      </c>
    </row>
    <row r="3022" spans="3:4">
      <c r="C3022" s="6" t="s">
        <v>5755</v>
      </c>
      <c r="D3022">
        <f t="shared" si="47"/>
        <v>4939</v>
      </c>
    </row>
    <row r="3023" spans="3:4">
      <c r="C3023" s="6" t="s">
        <v>5757</v>
      </c>
      <c r="D3023">
        <f t="shared" si="47"/>
        <v>4940</v>
      </c>
    </row>
    <row r="3024" spans="3:4">
      <c r="C3024" s="6" t="s">
        <v>5760</v>
      </c>
      <c r="D3024">
        <f t="shared" si="47"/>
        <v>4941</v>
      </c>
    </row>
    <row r="3025" spans="3:4">
      <c r="C3025" s="6" t="s">
        <v>5761</v>
      </c>
      <c r="D3025">
        <f t="shared" si="47"/>
        <v>4944</v>
      </c>
    </row>
    <row r="3026" spans="3:4">
      <c r="C3026" s="6" t="s">
        <v>5763</v>
      </c>
      <c r="D3026">
        <f t="shared" si="47"/>
        <v>4945</v>
      </c>
    </row>
    <row r="3027" spans="3:4">
      <c r="C3027" s="6" t="s">
        <v>5764</v>
      </c>
      <c r="D3027">
        <f t="shared" si="47"/>
        <v>4947</v>
      </c>
    </row>
    <row r="3028" spans="3:4">
      <c r="C3028" s="6" t="s">
        <v>5765</v>
      </c>
      <c r="D3028">
        <f t="shared" si="47"/>
        <v>4949</v>
      </c>
    </row>
    <row r="3029" spans="3:4">
      <c r="C3029" s="6" t="s">
        <v>5766</v>
      </c>
      <c r="D3029">
        <f t="shared" si="47"/>
        <v>4950</v>
      </c>
    </row>
    <row r="3030" spans="3:4">
      <c r="C3030" s="6" t="s">
        <v>5767</v>
      </c>
      <c r="D3030">
        <f t="shared" si="47"/>
        <v>4951</v>
      </c>
    </row>
    <row r="3031" spans="3:4">
      <c r="C3031" s="6" t="s">
        <v>5768</v>
      </c>
      <c r="D3031">
        <f t="shared" si="47"/>
        <v>4954</v>
      </c>
    </row>
    <row r="3032" spans="3:4">
      <c r="C3032" s="6" t="s">
        <v>5769</v>
      </c>
      <c r="D3032">
        <f t="shared" si="47"/>
        <v>4955</v>
      </c>
    </row>
    <row r="3033" spans="3:4">
      <c r="C3033" s="6" t="s">
        <v>5770</v>
      </c>
      <c r="D3033">
        <f t="shared" si="47"/>
        <v>4957</v>
      </c>
    </row>
    <row r="3034" spans="3:4">
      <c r="C3034" s="6" t="s">
        <v>5771</v>
      </c>
      <c r="D3034">
        <f t="shared" si="47"/>
        <v>4958</v>
      </c>
    </row>
    <row r="3035" spans="3:4">
      <c r="C3035" s="6" t="s">
        <v>5773</v>
      </c>
      <c r="D3035">
        <f t="shared" si="47"/>
        <v>4960</v>
      </c>
    </row>
    <row r="3036" spans="3:4">
      <c r="C3036" s="6" t="s">
        <v>5775</v>
      </c>
      <c r="D3036">
        <f t="shared" si="47"/>
        <v>4961</v>
      </c>
    </row>
    <row r="3037" spans="3:4">
      <c r="C3037" s="6" t="s">
        <v>5776</v>
      </c>
      <c r="D3037">
        <f t="shared" si="47"/>
        <v>4963</v>
      </c>
    </row>
    <row r="3038" spans="3:4">
      <c r="C3038" s="6" t="s">
        <v>5777</v>
      </c>
      <c r="D3038">
        <f t="shared" si="47"/>
        <v>4965</v>
      </c>
    </row>
    <row r="3039" spans="3:4">
      <c r="C3039" s="6" t="s">
        <v>5778</v>
      </c>
      <c r="D3039">
        <f t="shared" si="47"/>
        <v>4966</v>
      </c>
    </row>
    <row r="3040" spans="3:4">
      <c r="C3040" s="6" t="s">
        <v>5779</v>
      </c>
      <c r="D3040">
        <f t="shared" si="47"/>
        <v>4968</v>
      </c>
    </row>
    <row r="3041" spans="3:4">
      <c r="C3041" s="6" t="s">
        <v>5780</v>
      </c>
      <c r="D3041">
        <f t="shared" si="47"/>
        <v>4970</v>
      </c>
    </row>
    <row r="3042" spans="3:4">
      <c r="C3042" s="6" t="s">
        <v>5781</v>
      </c>
      <c r="D3042">
        <f t="shared" si="47"/>
        <v>4971</v>
      </c>
    </row>
    <row r="3043" spans="3:4">
      <c r="C3043" s="6" t="s">
        <v>5782</v>
      </c>
      <c r="D3043">
        <f t="shared" si="47"/>
        <v>4972</v>
      </c>
    </row>
    <row r="3044" spans="3:4">
      <c r="C3044" s="6" t="s">
        <v>5784</v>
      </c>
      <c r="D3044">
        <f t="shared" si="47"/>
        <v>4973</v>
      </c>
    </row>
    <row r="3045" spans="3:4">
      <c r="C3045" s="6" t="s">
        <v>4807</v>
      </c>
      <c r="D3045">
        <f t="shared" si="47"/>
        <v>3749</v>
      </c>
    </row>
    <row r="3046" spans="3:4">
      <c r="C3046" s="6" t="s">
        <v>4808</v>
      </c>
      <c r="D3046">
        <f t="shared" si="47"/>
        <v>3750</v>
      </c>
    </row>
    <row r="3047" spans="3:4">
      <c r="C3047" s="6" t="s">
        <v>4809</v>
      </c>
      <c r="D3047">
        <f t="shared" si="47"/>
        <v>3751</v>
      </c>
    </row>
    <row r="3048" spans="3:4">
      <c r="C3048" s="6" t="s">
        <v>5785</v>
      </c>
      <c r="D3048">
        <f t="shared" si="47"/>
        <v>4981</v>
      </c>
    </row>
    <row r="3049" spans="3:4">
      <c r="C3049" s="6" t="s">
        <v>5788</v>
      </c>
      <c r="D3049">
        <f t="shared" si="47"/>
        <v>4982</v>
      </c>
    </row>
    <row r="3050" spans="3:4">
      <c r="C3050" s="6" t="s">
        <v>5790</v>
      </c>
      <c r="D3050">
        <f t="shared" si="47"/>
        <v>4983</v>
      </c>
    </row>
    <row r="3051" spans="3:4">
      <c r="C3051" s="6" t="s">
        <v>5792</v>
      </c>
      <c r="D3051">
        <f t="shared" si="47"/>
        <v>4985</v>
      </c>
    </row>
    <row r="3052" spans="3:4">
      <c r="C3052" s="6" t="s">
        <v>5794</v>
      </c>
      <c r="D3052" t="e">
        <f t="shared" si="47"/>
        <v>#N/A</v>
      </c>
    </row>
    <row r="3053" spans="3:4">
      <c r="C3053" s="6" t="s">
        <v>5795</v>
      </c>
      <c r="D3053">
        <f t="shared" si="47"/>
        <v>4988</v>
      </c>
    </row>
    <row r="3054" spans="3:4">
      <c r="C3054" s="6" t="s">
        <v>5796</v>
      </c>
      <c r="D3054">
        <f t="shared" si="47"/>
        <v>4990</v>
      </c>
    </row>
    <row r="3055" spans="3:4">
      <c r="C3055" s="6" t="s">
        <v>5797</v>
      </c>
      <c r="D3055">
        <f t="shared" si="47"/>
        <v>4991</v>
      </c>
    </row>
    <row r="3056" spans="3:4">
      <c r="C3056" s="6" t="s">
        <v>5798</v>
      </c>
      <c r="D3056">
        <f t="shared" si="47"/>
        <v>4995</v>
      </c>
    </row>
    <row r="3057" spans="3:4">
      <c r="C3057" s="6" t="s">
        <v>5799</v>
      </c>
      <c r="D3057">
        <f t="shared" si="47"/>
        <v>4997</v>
      </c>
    </row>
    <row r="3058" spans="3:4">
      <c r="C3058" s="6" t="s">
        <v>5800</v>
      </c>
      <c r="D3058">
        <f t="shared" si="47"/>
        <v>5000</v>
      </c>
    </row>
    <row r="3059" spans="3:4">
      <c r="C3059" s="6" t="s">
        <v>5801</v>
      </c>
      <c r="D3059">
        <f t="shared" si="47"/>
        <v>5001</v>
      </c>
    </row>
    <row r="3060" spans="3:4">
      <c r="C3060" s="6" t="s">
        <v>5802</v>
      </c>
      <c r="D3060">
        <f t="shared" si="47"/>
        <v>5002</v>
      </c>
    </row>
    <row r="3061" spans="3:4">
      <c r="C3061" s="6" t="s">
        <v>5803</v>
      </c>
      <c r="D3061">
        <f t="shared" si="47"/>
        <v>5003</v>
      </c>
    </row>
    <row r="3062" spans="3:4">
      <c r="C3062" s="6" t="s">
        <v>5804</v>
      </c>
      <c r="D3062">
        <f t="shared" si="47"/>
        <v>5005</v>
      </c>
    </row>
    <row r="3063" spans="3:4">
      <c r="C3063" s="6" t="s">
        <v>5807</v>
      </c>
      <c r="D3063">
        <f t="shared" si="47"/>
        <v>5007</v>
      </c>
    </row>
    <row r="3064" spans="3:4">
      <c r="C3064" s="6" t="s">
        <v>5809</v>
      </c>
      <c r="D3064">
        <f t="shared" si="47"/>
        <v>5009</v>
      </c>
    </row>
    <row r="3065" spans="3:4">
      <c r="C3065" s="6" t="s">
        <v>5811</v>
      </c>
      <c r="D3065">
        <f t="shared" si="47"/>
        <v>5011</v>
      </c>
    </row>
    <row r="3066" spans="3:4">
      <c r="C3066" s="6" t="s">
        <v>5813</v>
      </c>
      <c r="D3066">
        <f t="shared" si="47"/>
        <v>5013</v>
      </c>
    </row>
    <row r="3067" spans="3:4">
      <c r="C3067" s="6" t="s">
        <v>5814</v>
      </c>
      <c r="D3067">
        <f t="shared" si="47"/>
        <v>5015</v>
      </c>
    </row>
    <row r="3068" spans="3:4">
      <c r="C3068" s="6" t="s">
        <v>5815</v>
      </c>
      <c r="D3068">
        <f t="shared" si="47"/>
        <v>5016</v>
      </c>
    </row>
    <row r="3069" spans="3:4">
      <c r="C3069" s="6" t="s">
        <v>5816</v>
      </c>
      <c r="D3069">
        <f t="shared" si="47"/>
        <v>5017</v>
      </c>
    </row>
    <row r="3070" spans="3:4">
      <c r="C3070" s="6" t="s">
        <v>5817</v>
      </c>
      <c r="D3070">
        <f t="shared" si="47"/>
        <v>5018</v>
      </c>
    </row>
    <row r="3071" spans="3:4">
      <c r="C3071" s="6" t="s">
        <v>5818</v>
      </c>
      <c r="D3071">
        <f t="shared" si="47"/>
        <v>5019</v>
      </c>
    </row>
    <row r="3072" spans="3:4">
      <c r="C3072" s="6" t="s">
        <v>5819</v>
      </c>
      <c r="D3072">
        <f t="shared" si="47"/>
        <v>5021</v>
      </c>
    </row>
    <row r="3073" spans="3:4">
      <c r="C3073" s="6" t="s">
        <v>5820</v>
      </c>
      <c r="D3073">
        <f t="shared" si="47"/>
        <v>5023</v>
      </c>
    </row>
    <row r="3074" spans="3:4">
      <c r="C3074" s="6" t="s">
        <v>5821</v>
      </c>
      <c r="D3074">
        <f t="shared" si="47"/>
        <v>5024</v>
      </c>
    </row>
    <row r="3075" spans="3:4">
      <c r="C3075" s="6" t="s">
        <v>5822</v>
      </c>
      <c r="D3075">
        <f t="shared" ref="D3075:D3138" si="48">VLOOKUP(C3075,$A$2:$B$2552,2,FALSE)</f>
        <v>5027</v>
      </c>
    </row>
    <row r="3076" spans="3:4">
      <c r="C3076" s="6" t="s">
        <v>5823</v>
      </c>
      <c r="D3076">
        <f t="shared" si="48"/>
        <v>5029</v>
      </c>
    </row>
    <row r="3077" spans="3:4">
      <c r="C3077" s="6" t="s">
        <v>5824</v>
      </c>
      <c r="D3077">
        <f t="shared" si="48"/>
        <v>5030</v>
      </c>
    </row>
    <row r="3078" spans="3:4">
      <c r="C3078" s="6" t="s">
        <v>5825</v>
      </c>
      <c r="D3078">
        <f t="shared" si="48"/>
        <v>5031</v>
      </c>
    </row>
    <row r="3079" spans="3:4">
      <c r="C3079" s="6" t="s">
        <v>5826</v>
      </c>
      <c r="D3079">
        <f t="shared" si="48"/>
        <v>5108</v>
      </c>
    </row>
    <row r="3080" spans="3:4">
      <c r="C3080" s="183" t="s">
        <v>5827</v>
      </c>
      <c r="D3080">
        <f t="shared" si="48"/>
        <v>5109</v>
      </c>
    </row>
    <row r="3081" spans="3:4">
      <c r="C3081" s="6" t="s">
        <v>5828</v>
      </c>
      <c r="D3081">
        <f t="shared" si="48"/>
        <v>5110</v>
      </c>
    </row>
    <row r="3082" spans="3:4">
      <c r="C3082" s="6" t="s">
        <v>5831</v>
      </c>
      <c r="D3082">
        <f t="shared" si="48"/>
        <v>5111</v>
      </c>
    </row>
    <row r="3083" spans="3:4">
      <c r="C3083" s="6" t="s">
        <v>5832</v>
      </c>
      <c r="D3083">
        <f t="shared" si="48"/>
        <v>5112</v>
      </c>
    </row>
    <row r="3084" spans="3:4">
      <c r="C3084" s="6" t="s">
        <v>5833</v>
      </c>
      <c r="D3084">
        <f t="shared" si="48"/>
        <v>5113</v>
      </c>
    </row>
    <row r="3085" spans="3:4">
      <c r="C3085" s="6" t="s">
        <v>5835</v>
      </c>
      <c r="D3085">
        <f t="shared" si="48"/>
        <v>5114</v>
      </c>
    </row>
    <row r="3086" spans="3:4">
      <c r="C3086" s="6" t="s">
        <v>5838</v>
      </c>
      <c r="D3086">
        <f t="shared" si="48"/>
        <v>5115</v>
      </c>
    </row>
    <row r="3087" spans="3:4">
      <c r="C3087" s="6" t="s">
        <v>5839</v>
      </c>
      <c r="D3087">
        <f t="shared" si="48"/>
        <v>5116</v>
      </c>
    </row>
    <row r="3088" spans="3:4">
      <c r="C3088" s="6" t="s">
        <v>5840</v>
      </c>
      <c r="D3088">
        <f t="shared" si="48"/>
        <v>5117</v>
      </c>
    </row>
    <row r="3089" spans="3:4">
      <c r="C3089" s="6" t="s">
        <v>2373</v>
      </c>
      <c r="D3089" t="e">
        <f t="shared" si="48"/>
        <v>#N/A</v>
      </c>
    </row>
    <row r="3090" spans="3:4">
      <c r="C3090" s="65" t="s">
        <v>5841</v>
      </c>
      <c r="D3090">
        <f t="shared" si="48"/>
        <v>4292</v>
      </c>
    </row>
    <row r="3091" spans="3:4">
      <c r="C3091" t="s">
        <v>5842</v>
      </c>
      <c r="D3091">
        <f t="shared" si="48"/>
        <v>4293</v>
      </c>
    </row>
    <row r="3092" spans="3:4">
      <c r="C3092" s="183" t="s">
        <v>5843</v>
      </c>
      <c r="D3092" t="e">
        <f t="shared" si="48"/>
        <v>#VALUE!</v>
      </c>
    </row>
    <row r="3093" spans="3:4">
      <c r="C3093" s="183" t="s">
        <v>5844</v>
      </c>
      <c r="D3093" t="e">
        <f t="shared" si="48"/>
        <v>#VALUE!</v>
      </c>
    </row>
    <row r="3094" spans="3:4">
      <c r="C3094" t="s">
        <v>5845</v>
      </c>
      <c r="D3094">
        <f t="shared" si="48"/>
        <v>4299</v>
      </c>
    </row>
    <row r="3095" spans="3:4">
      <c r="C3095" t="s">
        <v>5846</v>
      </c>
      <c r="D3095">
        <f t="shared" si="48"/>
        <v>4300</v>
      </c>
    </row>
    <row r="3096" spans="3:4">
      <c r="C3096" t="s">
        <v>5847</v>
      </c>
      <c r="D3096">
        <f t="shared" si="48"/>
        <v>4329</v>
      </c>
    </row>
    <row r="3097" spans="3:4">
      <c r="C3097" t="s">
        <v>5848</v>
      </c>
      <c r="D3097">
        <f t="shared" si="48"/>
        <v>4330</v>
      </c>
    </row>
    <row r="3098" spans="3:4">
      <c r="C3098" t="s">
        <v>5849</v>
      </c>
      <c r="D3098">
        <f t="shared" si="48"/>
        <v>4331</v>
      </c>
    </row>
    <row r="3099" spans="3:4">
      <c r="C3099" t="s">
        <v>5850</v>
      </c>
      <c r="D3099">
        <f t="shared" si="48"/>
        <v>4333</v>
      </c>
    </row>
    <row r="3100" spans="3:4">
      <c r="C3100" t="s">
        <v>5851</v>
      </c>
      <c r="D3100">
        <f t="shared" si="48"/>
        <v>4335</v>
      </c>
    </row>
    <row r="3101" spans="3:4">
      <c r="C3101" t="s">
        <v>5852</v>
      </c>
      <c r="D3101">
        <f t="shared" si="48"/>
        <v>4337</v>
      </c>
    </row>
    <row r="3102" spans="3:4">
      <c r="C3102" s="65" t="s">
        <v>5853</v>
      </c>
      <c r="D3102">
        <f t="shared" si="48"/>
        <v>5118</v>
      </c>
    </row>
    <row r="3103" spans="3:4">
      <c r="C3103" s="6" t="s">
        <v>5855</v>
      </c>
      <c r="D3103">
        <f t="shared" si="48"/>
        <v>5119</v>
      </c>
    </row>
    <row r="3104" spans="3:4">
      <c r="C3104" s="6" t="s">
        <v>5856</v>
      </c>
      <c r="D3104">
        <f t="shared" si="48"/>
        <v>5120</v>
      </c>
    </row>
    <row r="3105" spans="3:4">
      <c r="C3105" s="6" t="s">
        <v>5857</v>
      </c>
      <c r="D3105">
        <f t="shared" si="48"/>
        <v>4402</v>
      </c>
    </row>
    <row r="3106" spans="3:4">
      <c r="C3106" s="65" t="s">
        <v>5858</v>
      </c>
      <c r="D3106">
        <f t="shared" si="48"/>
        <v>4421</v>
      </c>
    </row>
    <row r="3107" spans="3:4">
      <c r="C3107" s="6" t="s">
        <v>5859</v>
      </c>
      <c r="D3107">
        <f t="shared" si="48"/>
        <v>5026</v>
      </c>
    </row>
    <row r="3108" spans="3:4">
      <c r="C3108" s="247" t="s">
        <v>5860</v>
      </c>
      <c r="D3108">
        <f t="shared" si="48"/>
        <v>5147</v>
      </c>
    </row>
    <row r="3109" spans="3:4">
      <c r="C3109" s="194" t="s">
        <v>5862</v>
      </c>
      <c r="D3109">
        <f t="shared" si="48"/>
        <v>5148</v>
      </c>
    </row>
    <row r="3110" spans="3:4">
      <c r="C3110" s="6" t="s">
        <v>5864</v>
      </c>
      <c r="D3110">
        <f t="shared" si="48"/>
        <v>5151</v>
      </c>
    </row>
    <row r="3111" spans="3:4" ht="28.9">
      <c r="C3111" s="193" t="s">
        <v>5865</v>
      </c>
      <c r="D3111">
        <f t="shared" si="48"/>
        <v>5153</v>
      </c>
    </row>
    <row r="3112" spans="3:4">
      <c r="C3112" s="194" t="s">
        <v>5866</v>
      </c>
      <c r="D3112">
        <f t="shared" si="48"/>
        <v>5156</v>
      </c>
    </row>
    <row r="3113" spans="3:4">
      <c r="C3113" s="194" t="s">
        <v>5867</v>
      </c>
      <c r="D3113">
        <f t="shared" si="48"/>
        <v>5160</v>
      </c>
    </row>
    <row r="3114" spans="3:4">
      <c r="C3114" s="194" t="s">
        <v>5868</v>
      </c>
      <c r="D3114">
        <f t="shared" si="48"/>
        <v>5174</v>
      </c>
    </row>
    <row r="3115" spans="3:4">
      <c r="C3115" s="194" t="s">
        <v>5869</v>
      </c>
      <c r="D3115">
        <f t="shared" si="48"/>
        <v>5175</v>
      </c>
    </row>
    <row r="3116" spans="3:4" ht="28.9">
      <c r="C3116" s="193" t="s">
        <v>5870</v>
      </c>
      <c r="D3116">
        <f t="shared" si="48"/>
        <v>5176</v>
      </c>
    </row>
    <row r="3117" spans="3:4">
      <c r="C3117" s="194" t="s">
        <v>5871</v>
      </c>
      <c r="D3117">
        <f t="shared" si="48"/>
        <v>5140</v>
      </c>
    </row>
    <row r="3118" spans="3:4">
      <c r="C3118" s="194" t="s">
        <v>5872</v>
      </c>
      <c r="D3118">
        <f t="shared" si="48"/>
        <v>5143</v>
      </c>
    </row>
    <row r="3119" spans="3:4">
      <c r="C3119" s="194" t="s">
        <v>5873</v>
      </c>
      <c r="D3119">
        <f t="shared" si="48"/>
        <v>5145</v>
      </c>
    </row>
    <row r="3120" spans="3:4">
      <c r="C3120" s="194" t="s">
        <v>5874</v>
      </c>
      <c r="D3120">
        <f t="shared" si="48"/>
        <v>5177</v>
      </c>
    </row>
    <row r="3121" spans="3:4">
      <c r="C3121" s="6" t="s">
        <v>5875</v>
      </c>
      <c r="D3121">
        <f t="shared" si="48"/>
        <v>5178</v>
      </c>
    </row>
    <row r="3122" spans="3:4">
      <c r="C3122" s="6" t="s">
        <v>5877</v>
      </c>
      <c r="D3122">
        <f t="shared" si="48"/>
        <v>5179</v>
      </c>
    </row>
    <row r="3123" spans="3:4">
      <c r="C3123" s="6" t="s">
        <v>5878</v>
      </c>
      <c r="D3123">
        <f t="shared" si="48"/>
        <v>5180</v>
      </c>
    </row>
    <row r="3124" spans="3:4">
      <c r="C3124" s="194" t="s">
        <v>5879</v>
      </c>
      <c r="D3124">
        <f t="shared" si="48"/>
        <v>5181</v>
      </c>
    </row>
    <row r="3125" spans="3:4">
      <c r="C3125" s="6" t="s">
        <v>5773</v>
      </c>
      <c r="D3125">
        <f t="shared" si="48"/>
        <v>4960</v>
      </c>
    </row>
    <row r="3126" spans="3:4">
      <c r="C3126" s="6" t="s">
        <v>5775</v>
      </c>
      <c r="D3126">
        <f t="shared" si="48"/>
        <v>4961</v>
      </c>
    </row>
    <row r="3127" spans="3:4">
      <c r="C3127" s="194" t="s">
        <v>5880</v>
      </c>
      <c r="D3127">
        <f t="shared" si="48"/>
        <v>5186</v>
      </c>
    </row>
    <row r="3128" spans="3:4">
      <c r="C3128" s="194" t="s">
        <v>5881</v>
      </c>
      <c r="D3128">
        <f t="shared" si="48"/>
        <v>5187</v>
      </c>
    </row>
    <row r="3129" spans="3:4">
      <c r="C3129" s="6" t="s">
        <v>5778</v>
      </c>
      <c r="D3129">
        <f t="shared" si="48"/>
        <v>4966</v>
      </c>
    </row>
    <row r="3130" spans="3:4">
      <c r="C3130" s="194" t="s">
        <v>5882</v>
      </c>
      <c r="D3130">
        <f t="shared" si="48"/>
        <v>5182</v>
      </c>
    </row>
    <row r="3131" spans="3:4">
      <c r="C3131" s="194" t="s">
        <v>5883</v>
      </c>
      <c r="D3131">
        <f t="shared" si="48"/>
        <v>5183</v>
      </c>
    </row>
    <row r="3132" spans="3:4">
      <c r="C3132" s="6" t="s">
        <v>5884</v>
      </c>
      <c r="D3132">
        <f t="shared" si="48"/>
        <v>5184</v>
      </c>
    </row>
    <row r="3133" spans="3:4">
      <c r="C3133" s="194" t="s">
        <v>5885</v>
      </c>
      <c r="D3133">
        <f t="shared" si="48"/>
        <v>5185</v>
      </c>
    </row>
    <row r="3134" spans="3:4">
      <c r="C3134" s="194" t="s">
        <v>4807</v>
      </c>
      <c r="D3134">
        <f t="shared" si="48"/>
        <v>3749</v>
      </c>
    </row>
    <row r="3135" spans="3:4">
      <c r="C3135" s="194" t="s">
        <v>4808</v>
      </c>
      <c r="D3135">
        <f t="shared" si="48"/>
        <v>3750</v>
      </c>
    </row>
    <row r="3136" spans="3:4">
      <c r="C3136" s="194" t="s">
        <v>4809</v>
      </c>
      <c r="D3136">
        <f t="shared" si="48"/>
        <v>3751</v>
      </c>
    </row>
    <row r="3137" spans="3:4">
      <c r="C3137" s="194" t="s">
        <v>5888</v>
      </c>
      <c r="D3137">
        <f t="shared" si="48"/>
        <v>5224</v>
      </c>
    </row>
    <row r="3138" spans="3:4">
      <c r="C3138" s="194" t="s">
        <v>5889</v>
      </c>
      <c r="D3138">
        <f t="shared" si="48"/>
        <v>5225</v>
      </c>
    </row>
    <row r="3139" spans="3:4">
      <c r="C3139" s="194" t="s">
        <v>5890</v>
      </c>
      <c r="D3139">
        <f t="shared" ref="D3139:D3202" si="49">VLOOKUP(C3139,$A$2:$B$2552,2,FALSE)</f>
        <v>5226</v>
      </c>
    </row>
    <row r="3140" spans="3:4">
      <c r="C3140" s="194" t="s">
        <v>5891</v>
      </c>
      <c r="D3140">
        <f t="shared" si="49"/>
        <v>5227</v>
      </c>
    </row>
    <row r="3141" spans="3:4">
      <c r="C3141" s="194" t="s">
        <v>5892</v>
      </c>
      <c r="D3141" t="e">
        <f t="shared" si="49"/>
        <v>#N/A</v>
      </c>
    </row>
    <row r="3142" spans="3:4">
      <c r="C3142" s="194" t="s">
        <v>5893</v>
      </c>
      <c r="D3142">
        <f t="shared" si="49"/>
        <v>5229</v>
      </c>
    </row>
    <row r="3143" spans="3:4">
      <c r="C3143" s="194" t="s">
        <v>5797</v>
      </c>
      <c r="D3143">
        <f t="shared" si="49"/>
        <v>4991</v>
      </c>
    </row>
    <row r="3144" spans="3:4">
      <c r="C3144" s="194" t="s">
        <v>5798</v>
      </c>
      <c r="D3144">
        <f t="shared" si="49"/>
        <v>4995</v>
      </c>
    </row>
    <row r="3145" spans="3:4">
      <c r="C3145" s="194" t="s">
        <v>5799</v>
      </c>
      <c r="D3145">
        <f t="shared" si="49"/>
        <v>4997</v>
      </c>
    </row>
    <row r="3146" spans="3:4">
      <c r="C3146" s="194" t="s">
        <v>5800</v>
      </c>
      <c r="D3146">
        <f t="shared" si="49"/>
        <v>5000</v>
      </c>
    </row>
    <row r="3147" spans="3:4">
      <c r="C3147" s="6" t="s">
        <v>5801</v>
      </c>
      <c r="D3147">
        <f t="shared" si="49"/>
        <v>5001</v>
      </c>
    </row>
    <row r="3148" spans="3:4">
      <c r="C3148" s="194" t="s">
        <v>5802</v>
      </c>
      <c r="D3148">
        <f t="shared" si="49"/>
        <v>5002</v>
      </c>
    </row>
    <row r="3149" spans="3:4">
      <c r="C3149" s="6" t="s">
        <v>5803</v>
      </c>
      <c r="D3149">
        <f t="shared" si="49"/>
        <v>5003</v>
      </c>
    </row>
    <row r="3150" spans="3:4">
      <c r="C3150" s="6" t="s">
        <v>5804</v>
      </c>
      <c r="D3150">
        <f t="shared" si="49"/>
        <v>5005</v>
      </c>
    </row>
    <row r="3151" spans="3:4">
      <c r="C3151" s="194" t="s">
        <v>5807</v>
      </c>
      <c r="D3151">
        <f t="shared" si="49"/>
        <v>5007</v>
      </c>
    </row>
    <row r="3152" spans="3:4">
      <c r="C3152" s="194" t="s">
        <v>5809</v>
      </c>
      <c r="D3152">
        <f t="shared" si="49"/>
        <v>5009</v>
      </c>
    </row>
    <row r="3153" spans="3:4">
      <c r="C3153" s="194" t="s">
        <v>5811</v>
      </c>
      <c r="D3153">
        <f t="shared" si="49"/>
        <v>5011</v>
      </c>
    </row>
    <row r="3154" spans="3:4">
      <c r="C3154" s="6" t="s">
        <v>5894</v>
      </c>
      <c r="D3154">
        <f t="shared" si="49"/>
        <v>5241</v>
      </c>
    </row>
    <row r="3155" spans="3:4">
      <c r="C3155" s="194" t="s">
        <v>5814</v>
      </c>
      <c r="D3155">
        <f t="shared" si="49"/>
        <v>5015</v>
      </c>
    </row>
    <row r="3156" spans="3:4">
      <c r="C3156" s="6" t="s">
        <v>5815</v>
      </c>
      <c r="D3156">
        <f t="shared" si="49"/>
        <v>5016</v>
      </c>
    </row>
    <row r="3157" spans="3:4">
      <c r="C3157" s="6" t="s">
        <v>5816</v>
      </c>
      <c r="D3157">
        <f t="shared" si="49"/>
        <v>5017</v>
      </c>
    </row>
    <row r="3158" spans="3:4">
      <c r="C3158" s="6" t="s">
        <v>5817</v>
      </c>
      <c r="D3158">
        <f t="shared" si="49"/>
        <v>5018</v>
      </c>
    </row>
    <row r="3159" spans="3:4">
      <c r="C3159" s="6" t="s">
        <v>5818</v>
      </c>
      <c r="D3159">
        <f t="shared" si="49"/>
        <v>5019</v>
      </c>
    </row>
    <row r="3160" spans="3:4">
      <c r="C3160" s="6" t="s">
        <v>5819</v>
      </c>
      <c r="D3160">
        <f t="shared" si="49"/>
        <v>5021</v>
      </c>
    </row>
    <row r="3161" spans="3:4">
      <c r="C3161" s="6" t="s">
        <v>5820</v>
      </c>
      <c r="D3161">
        <f t="shared" si="49"/>
        <v>5023</v>
      </c>
    </row>
    <row r="3162" spans="3:4">
      <c r="C3162" s="6" t="s">
        <v>5821</v>
      </c>
      <c r="D3162">
        <f t="shared" si="49"/>
        <v>5024</v>
      </c>
    </row>
    <row r="3163" spans="3:4">
      <c r="C3163" s="6" t="s">
        <v>5859</v>
      </c>
      <c r="D3163">
        <f t="shared" si="49"/>
        <v>5026</v>
      </c>
    </row>
    <row r="3164" spans="3:4">
      <c r="C3164" s="6" t="s">
        <v>5822</v>
      </c>
      <c r="D3164">
        <f t="shared" si="49"/>
        <v>5027</v>
      </c>
    </row>
    <row r="3165" spans="3:4">
      <c r="C3165" s="6" t="s">
        <v>5823</v>
      </c>
      <c r="D3165">
        <f t="shared" si="49"/>
        <v>5029</v>
      </c>
    </row>
    <row r="3166" spans="3:4">
      <c r="C3166" s="6" t="s">
        <v>5824</v>
      </c>
      <c r="D3166">
        <f t="shared" si="49"/>
        <v>5030</v>
      </c>
    </row>
    <row r="3167" spans="3:4">
      <c r="C3167" s="194" t="s">
        <v>5896</v>
      </c>
      <c r="D3167">
        <f t="shared" si="49"/>
        <v>5254</v>
      </c>
    </row>
    <row r="3168" spans="3:4">
      <c r="C3168" s="194" t="s">
        <v>5826</v>
      </c>
      <c r="D3168">
        <f t="shared" si="49"/>
        <v>5108</v>
      </c>
    </row>
    <row r="3169" spans="3:4">
      <c r="C3169" s="6" t="s">
        <v>5827</v>
      </c>
      <c r="D3169">
        <f t="shared" si="49"/>
        <v>5109</v>
      </c>
    </row>
    <row r="3170" spans="3:4">
      <c r="C3170" s="194" t="s">
        <v>5897</v>
      </c>
      <c r="D3170">
        <f t="shared" si="49"/>
        <v>5257</v>
      </c>
    </row>
    <row r="3171" spans="3:4">
      <c r="C3171" s="194" t="s">
        <v>5831</v>
      </c>
      <c r="D3171">
        <f t="shared" si="49"/>
        <v>5111</v>
      </c>
    </row>
    <row r="3172" spans="3:4">
      <c r="C3172" s="6" t="s">
        <v>5832</v>
      </c>
      <c r="D3172">
        <f t="shared" si="49"/>
        <v>5112</v>
      </c>
    </row>
    <row r="3173" spans="3:4">
      <c r="C3173" s="6" t="s">
        <v>5833</v>
      </c>
      <c r="D3173">
        <f t="shared" si="49"/>
        <v>5113</v>
      </c>
    </row>
    <row r="3174" spans="3:4">
      <c r="C3174" s="216" t="s">
        <v>5898</v>
      </c>
      <c r="D3174">
        <f t="shared" si="49"/>
        <v>5404</v>
      </c>
    </row>
    <row r="3175" spans="3:4">
      <c r="C3175" s="65" t="s">
        <v>5899</v>
      </c>
      <c r="D3175">
        <f t="shared" si="49"/>
        <v>5405</v>
      </c>
    </row>
    <row r="3176" spans="3:4">
      <c r="C3176" s="65" t="s">
        <v>5900</v>
      </c>
      <c r="D3176">
        <f t="shared" si="49"/>
        <v>5411</v>
      </c>
    </row>
    <row r="3177" spans="3:4">
      <c r="C3177" s="194" t="s">
        <v>5901</v>
      </c>
      <c r="D3177">
        <f t="shared" si="49"/>
        <v>5417</v>
      </c>
    </row>
    <row r="3178" spans="3:4">
      <c r="C3178" s="194" t="s">
        <v>5902</v>
      </c>
      <c r="D3178">
        <f t="shared" si="49"/>
        <v>5418</v>
      </c>
    </row>
    <row r="3179" spans="3:4">
      <c r="C3179" s="65" t="s">
        <v>5903</v>
      </c>
      <c r="D3179">
        <f t="shared" si="49"/>
        <v>5419</v>
      </c>
    </row>
    <row r="3180" spans="3:4">
      <c r="C3180" s="65" t="s">
        <v>5905</v>
      </c>
      <c r="D3180">
        <f t="shared" si="49"/>
        <v>5420</v>
      </c>
    </row>
    <row r="3181" spans="3:4">
      <c r="C3181" s="194" t="s">
        <v>5906</v>
      </c>
      <c r="D3181">
        <f t="shared" si="49"/>
        <v>5421</v>
      </c>
    </row>
    <row r="3182" spans="3:4">
      <c r="C3182" s="194" t="s">
        <v>5907</v>
      </c>
      <c r="D3182">
        <f t="shared" si="49"/>
        <v>5422</v>
      </c>
    </row>
    <row r="3183" spans="3:4">
      <c r="C3183" s="194" t="s">
        <v>5908</v>
      </c>
      <c r="D3183">
        <f t="shared" si="49"/>
        <v>5423</v>
      </c>
    </row>
    <row r="3184" spans="3:4">
      <c r="C3184" s="6" t="s">
        <v>5909</v>
      </c>
      <c r="D3184">
        <f t="shared" si="49"/>
        <v>5424</v>
      </c>
    </row>
    <row r="3185" spans="3:4">
      <c r="C3185" s="65" t="s">
        <v>5910</v>
      </c>
      <c r="D3185">
        <f t="shared" si="49"/>
        <v>5425</v>
      </c>
    </row>
    <row r="3186" spans="3:4">
      <c r="C3186" s="6" t="s">
        <v>5911</v>
      </c>
      <c r="D3186" t="e">
        <f t="shared" si="49"/>
        <v>#N/A</v>
      </c>
    </row>
    <row r="3187" spans="3:4">
      <c r="C3187" s="6" t="s">
        <v>5912</v>
      </c>
      <c r="D3187">
        <f t="shared" si="49"/>
        <v>5427</v>
      </c>
    </row>
    <row r="3188" spans="3:4">
      <c r="C3188" s="65" t="s">
        <v>5771</v>
      </c>
      <c r="D3188">
        <f t="shared" si="49"/>
        <v>4958</v>
      </c>
    </row>
    <row r="3189" spans="3:4">
      <c r="C3189" s="6" t="s">
        <v>5773</v>
      </c>
      <c r="D3189">
        <f t="shared" si="49"/>
        <v>4960</v>
      </c>
    </row>
    <row r="3190" spans="3:4">
      <c r="C3190" s="6" t="s">
        <v>5775</v>
      </c>
      <c r="D3190">
        <f t="shared" si="49"/>
        <v>4961</v>
      </c>
    </row>
    <row r="3191" spans="3:4">
      <c r="C3191" s="6" t="s">
        <v>5776</v>
      </c>
      <c r="D3191">
        <f t="shared" si="49"/>
        <v>4963</v>
      </c>
    </row>
    <row r="3192" spans="3:4">
      <c r="C3192" s="6" t="s">
        <v>5777</v>
      </c>
      <c r="D3192">
        <f t="shared" si="49"/>
        <v>4965</v>
      </c>
    </row>
    <row r="3193" spans="3:4">
      <c r="C3193" s="6" t="s">
        <v>5778</v>
      </c>
      <c r="D3193">
        <f t="shared" si="49"/>
        <v>4966</v>
      </c>
    </row>
    <row r="3194" spans="3:4">
      <c r="C3194" s="6" t="s">
        <v>5779</v>
      </c>
      <c r="D3194">
        <f t="shared" si="49"/>
        <v>4968</v>
      </c>
    </row>
    <row r="3195" spans="3:4">
      <c r="C3195" s="6" t="s">
        <v>5780</v>
      </c>
      <c r="D3195">
        <f t="shared" si="49"/>
        <v>4970</v>
      </c>
    </row>
    <row r="3196" spans="3:4">
      <c r="C3196" s="6" t="s">
        <v>5781</v>
      </c>
      <c r="D3196">
        <f t="shared" si="49"/>
        <v>4971</v>
      </c>
    </row>
    <row r="3197" spans="3:4">
      <c r="C3197" s="65" t="s">
        <v>5914</v>
      </c>
      <c r="D3197">
        <f t="shared" si="49"/>
        <v>5437</v>
      </c>
    </row>
    <row r="3198" spans="3:4">
      <c r="C3198" s="194" t="s">
        <v>4807</v>
      </c>
      <c r="D3198">
        <f t="shared" si="49"/>
        <v>3749</v>
      </c>
    </row>
    <row r="3199" spans="3:4">
      <c r="C3199" s="194" t="s">
        <v>4808</v>
      </c>
      <c r="D3199">
        <f t="shared" si="49"/>
        <v>3750</v>
      </c>
    </row>
    <row r="3200" spans="3:4">
      <c r="C3200" s="194" t="s">
        <v>4809</v>
      </c>
      <c r="D3200">
        <f t="shared" si="49"/>
        <v>3751</v>
      </c>
    </row>
    <row r="3201" spans="3:4">
      <c r="C3201" s="194" t="s">
        <v>5888</v>
      </c>
      <c r="D3201">
        <f t="shared" si="49"/>
        <v>5224</v>
      </c>
    </row>
    <row r="3202" spans="3:4">
      <c r="C3202" s="194" t="s">
        <v>5889</v>
      </c>
      <c r="D3202">
        <f t="shared" si="49"/>
        <v>5225</v>
      </c>
    </row>
    <row r="3203" spans="3:4">
      <c r="C3203" s="194" t="s">
        <v>5890</v>
      </c>
      <c r="D3203">
        <f t="shared" ref="D3203:D3266" si="50">VLOOKUP(C3203,$A$2:$B$2552,2,FALSE)</f>
        <v>5226</v>
      </c>
    </row>
    <row r="3204" spans="3:4">
      <c r="C3204" s="254" t="s">
        <v>5891</v>
      </c>
      <c r="D3204">
        <f t="shared" si="50"/>
        <v>5227</v>
      </c>
    </row>
    <row r="3205" spans="3:4">
      <c r="C3205" s="194" t="s">
        <v>5892</v>
      </c>
      <c r="D3205" t="e">
        <f t="shared" si="50"/>
        <v>#N/A</v>
      </c>
    </row>
    <row r="3206" spans="3:4">
      <c r="C3206" s="194" t="s">
        <v>5893</v>
      </c>
      <c r="D3206">
        <f t="shared" si="50"/>
        <v>5229</v>
      </c>
    </row>
    <row r="3207" spans="3:4">
      <c r="C3207" s="194" t="s">
        <v>5797</v>
      </c>
      <c r="D3207">
        <f t="shared" si="50"/>
        <v>4991</v>
      </c>
    </row>
    <row r="3208" spans="3:4">
      <c r="C3208" s="194" t="s">
        <v>5798</v>
      </c>
      <c r="D3208">
        <f t="shared" si="50"/>
        <v>4995</v>
      </c>
    </row>
    <row r="3209" spans="3:4">
      <c r="C3209" s="194" t="s">
        <v>5799</v>
      </c>
      <c r="D3209">
        <f t="shared" si="50"/>
        <v>4997</v>
      </c>
    </row>
    <row r="3210" spans="3:4">
      <c r="C3210" s="194" t="s">
        <v>5800</v>
      </c>
      <c r="D3210">
        <f t="shared" si="50"/>
        <v>5000</v>
      </c>
    </row>
    <row r="3211" spans="3:4">
      <c r="C3211" s="6" t="s">
        <v>5801</v>
      </c>
      <c r="D3211">
        <f t="shared" si="50"/>
        <v>5001</v>
      </c>
    </row>
    <row r="3212" spans="3:4">
      <c r="C3212" s="194" t="s">
        <v>5802</v>
      </c>
      <c r="D3212">
        <f t="shared" si="50"/>
        <v>5002</v>
      </c>
    </row>
    <row r="3213" spans="3:4">
      <c r="C3213" s="6" t="s">
        <v>5803</v>
      </c>
      <c r="D3213">
        <f t="shared" si="50"/>
        <v>5003</v>
      </c>
    </row>
    <row r="3214" spans="3:4">
      <c r="C3214" s="6" t="s">
        <v>5804</v>
      </c>
      <c r="D3214">
        <f t="shared" si="50"/>
        <v>5005</v>
      </c>
    </row>
    <row r="3215" spans="3:4">
      <c r="C3215" s="6" t="s">
        <v>5807</v>
      </c>
      <c r="D3215">
        <f t="shared" si="50"/>
        <v>5007</v>
      </c>
    </row>
    <row r="3216" spans="3:4">
      <c r="C3216" s="65" t="s">
        <v>5915</v>
      </c>
      <c r="D3216">
        <f t="shared" si="50"/>
        <v>5456</v>
      </c>
    </row>
    <row r="3217" spans="3:4">
      <c r="C3217" s="65" t="s">
        <v>5916</v>
      </c>
      <c r="D3217">
        <f t="shared" si="50"/>
        <v>5457</v>
      </c>
    </row>
    <row r="3218" spans="3:4">
      <c r="C3218" s="65" t="s">
        <v>5917</v>
      </c>
      <c r="D3218">
        <f t="shared" si="50"/>
        <v>5458</v>
      </c>
    </row>
    <row r="3219" spans="3:4">
      <c r="C3219" s="194" t="s">
        <v>5918</v>
      </c>
      <c r="D3219">
        <f t="shared" si="50"/>
        <v>5459</v>
      </c>
    </row>
    <row r="3220" spans="3:4">
      <c r="C3220" s="6" t="s">
        <v>5919</v>
      </c>
      <c r="D3220">
        <f t="shared" si="50"/>
        <v>5460</v>
      </c>
    </row>
    <row r="3221" spans="3:4">
      <c r="C3221" s="194" t="s">
        <v>5816</v>
      </c>
      <c r="D3221">
        <f t="shared" si="50"/>
        <v>5017</v>
      </c>
    </row>
    <row r="3222" spans="3:4">
      <c r="C3222" s="6" t="s">
        <v>5817</v>
      </c>
      <c r="D3222">
        <f t="shared" si="50"/>
        <v>5018</v>
      </c>
    </row>
    <row r="3223" spans="3:4">
      <c r="C3223" s="194" t="s">
        <v>5818</v>
      </c>
      <c r="D3223">
        <f t="shared" si="50"/>
        <v>5019</v>
      </c>
    </row>
    <row r="3224" spans="3:4">
      <c r="C3224" s="194" t="s">
        <v>5819</v>
      </c>
      <c r="D3224">
        <f t="shared" si="50"/>
        <v>5021</v>
      </c>
    </row>
    <row r="3225" spans="3:4">
      <c r="C3225" s="6" t="s">
        <v>5820</v>
      </c>
      <c r="D3225">
        <f t="shared" si="50"/>
        <v>5023</v>
      </c>
    </row>
    <row r="3226" spans="3:4">
      <c r="C3226" s="6" t="s">
        <v>5821</v>
      </c>
      <c r="D3226">
        <f t="shared" si="50"/>
        <v>5024</v>
      </c>
    </row>
    <row r="3227" spans="3:4">
      <c r="C3227" s="6" t="s">
        <v>5859</v>
      </c>
      <c r="D3227">
        <f t="shared" si="50"/>
        <v>5026</v>
      </c>
    </row>
    <row r="3228" spans="3:4">
      <c r="C3228" s="6" t="s">
        <v>5822</v>
      </c>
      <c r="D3228">
        <f t="shared" si="50"/>
        <v>5027</v>
      </c>
    </row>
    <row r="3229" spans="3:4">
      <c r="C3229" s="6" t="s">
        <v>5823</v>
      </c>
      <c r="D3229">
        <f t="shared" si="50"/>
        <v>5029</v>
      </c>
    </row>
    <row r="3230" spans="3:4">
      <c r="C3230" s="6" t="s">
        <v>5824</v>
      </c>
      <c r="D3230">
        <f t="shared" si="50"/>
        <v>5030</v>
      </c>
    </row>
    <row r="3231" spans="3:4">
      <c r="C3231" s="194" t="s">
        <v>5920</v>
      </c>
      <c r="D3231">
        <f t="shared" si="50"/>
        <v>5471</v>
      </c>
    </row>
    <row r="3232" spans="3:4">
      <c r="C3232" s="194" t="s">
        <v>5826</v>
      </c>
      <c r="D3232">
        <f t="shared" si="50"/>
        <v>5108</v>
      </c>
    </row>
    <row r="3233" spans="3:4">
      <c r="C3233" s="183" t="s">
        <v>5827</v>
      </c>
      <c r="D3233">
        <f t="shared" si="50"/>
        <v>5109</v>
      </c>
    </row>
    <row r="3234" spans="3:4">
      <c r="C3234" s="65" t="s">
        <v>5921</v>
      </c>
      <c r="D3234">
        <f t="shared" si="50"/>
        <v>5475</v>
      </c>
    </row>
    <row r="3235" spans="3:4">
      <c r="C3235" s="6" t="s">
        <v>5923</v>
      </c>
      <c r="D3235" t="e">
        <f t="shared" si="50"/>
        <v>#N/A</v>
      </c>
    </row>
    <row r="3236" spans="3:4">
      <c r="C3236" s="65" t="s">
        <v>5924</v>
      </c>
      <c r="D3236">
        <f t="shared" si="50"/>
        <v>5477</v>
      </c>
    </row>
    <row r="3237" spans="3:4">
      <c r="C3237" s="6" t="s">
        <v>5925</v>
      </c>
      <c r="D3237">
        <f t="shared" si="50"/>
        <v>5478</v>
      </c>
    </row>
    <row r="3238" spans="3:4">
      <c r="C3238" s="65" t="s">
        <v>5926</v>
      </c>
      <c r="D3238">
        <f t="shared" si="50"/>
        <v>5479</v>
      </c>
    </row>
    <row r="3239" spans="3:4">
      <c r="C3239" s="6" t="s">
        <v>5927</v>
      </c>
      <c r="D3239">
        <f t="shared" si="50"/>
        <v>5480</v>
      </c>
    </row>
    <row r="3240" spans="3:4">
      <c r="C3240" s="65" t="s">
        <v>5928</v>
      </c>
      <c r="D3240">
        <f t="shared" si="50"/>
        <v>5481</v>
      </c>
    </row>
    <row r="3241" spans="3:4">
      <c r="C3241" s="65" t="s">
        <v>5929</v>
      </c>
      <c r="D3241">
        <f t="shared" si="50"/>
        <v>5482</v>
      </c>
    </row>
    <row r="3242" spans="3:4">
      <c r="C3242" s="65" t="s">
        <v>5930</v>
      </c>
      <c r="D3242" t="e">
        <f t="shared" si="50"/>
        <v>#N/A</v>
      </c>
    </row>
    <row r="3243" spans="3:4">
      <c r="C3243" s="6" t="s">
        <v>5931</v>
      </c>
      <c r="D3243">
        <f t="shared" si="50"/>
        <v>5484</v>
      </c>
    </row>
    <row r="3244" spans="3:4">
      <c r="C3244" s="65" t="s">
        <v>5932</v>
      </c>
      <c r="D3244">
        <f t="shared" si="50"/>
        <v>5485</v>
      </c>
    </row>
    <row r="3245" spans="3:4">
      <c r="C3245" s="65" t="s">
        <v>5933</v>
      </c>
      <c r="D3245">
        <f t="shared" si="50"/>
        <v>5490</v>
      </c>
    </row>
    <row r="3246" spans="3:4">
      <c r="C3246" s="65" t="s">
        <v>5934</v>
      </c>
      <c r="D3246">
        <f t="shared" si="50"/>
        <v>5488</v>
      </c>
    </row>
    <row r="3247" spans="3:4">
      <c r="C3247" s="65" t="s">
        <v>5935</v>
      </c>
      <c r="D3247">
        <f t="shared" si="50"/>
        <v>5489</v>
      </c>
    </row>
    <row r="3248" spans="3:4">
      <c r="C3248" s="248" t="s">
        <v>5936</v>
      </c>
      <c r="D3248">
        <f t="shared" si="50"/>
        <v>5342</v>
      </c>
    </row>
    <row r="3249" spans="3:4">
      <c r="C3249" s="6" t="s">
        <v>5939</v>
      </c>
      <c r="D3249">
        <f t="shared" si="50"/>
        <v>5343</v>
      </c>
    </row>
    <row r="3250" spans="3:4">
      <c r="C3250" s="6" t="s">
        <v>5940</v>
      </c>
      <c r="D3250">
        <f t="shared" si="50"/>
        <v>5345</v>
      </c>
    </row>
    <row r="3251" spans="3:4">
      <c r="C3251" s="6" t="s">
        <v>5941</v>
      </c>
      <c r="D3251">
        <f t="shared" si="50"/>
        <v>5346</v>
      </c>
    </row>
    <row r="3252" spans="3:4">
      <c r="C3252" s="6" t="s">
        <v>5942</v>
      </c>
      <c r="D3252">
        <f t="shared" si="50"/>
        <v>5347</v>
      </c>
    </row>
    <row r="3253" spans="3:4">
      <c r="C3253" s="6" t="s">
        <v>5943</v>
      </c>
      <c r="D3253">
        <f t="shared" si="50"/>
        <v>5348</v>
      </c>
    </row>
    <row r="3254" spans="3:4">
      <c r="C3254" s="6" t="s">
        <v>5944</v>
      </c>
      <c r="D3254">
        <f t="shared" si="50"/>
        <v>5351</v>
      </c>
    </row>
    <row r="3255" spans="3:4">
      <c r="C3255" s="6" t="s">
        <v>5945</v>
      </c>
      <c r="D3255">
        <f t="shared" si="50"/>
        <v>5352</v>
      </c>
    </row>
    <row r="3256" spans="3:4">
      <c r="C3256" s="6" t="s">
        <v>5946</v>
      </c>
      <c r="D3256">
        <f t="shared" si="50"/>
        <v>5353</v>
      </c>
    </row>
    <row r="3257" spans="3:4">
      <c r="C3257" s="6" t="s">
        <v>5947</v>
      </c>
      <c r="D3257">
        <f t="shared" si="50"/>
        <v>5354</v>
      </c>
    </row>
    <row r="3258" spans="3:4">
      <c r="C3258" s="6" t="s">
        <v>5948</v>
      </c>
      <c r="D3258">
        <f t="shared" si="50"/>
        <v>5355</v>
      </c>
    </row>
    <row r="3259" spans="3:4">
      <c r="C3259" s="6" t="s">
        <v>5949</v>
      </c>
      <c r="D3259">
        <f t="shared" si="50"/>
        <v>5356</v>
      </c>
    </row>
    <row r="3260" spans="3:4">
      <c r="C3260" s="65" t="s">
        <v>5950</v>
      </c>
      <c r="D3260" t="e">
        <f t="shared" si="50"/>
        <v>#N/A</v>
      </c>
    </row>
    <row r="3261" spans="3:4">
      <c r="C3261" s="65" t="s">
        <v>5951</v>
      </c>
      <c r="D3261" t="e">
        <f t="shared" si="50"/>
        <v>#N/A</v>
      </c>
    </row>
    <row r="3262" spans="3:4">
      <c r="C3262" s="65" t="s">
        <v>5952</v>
      </c>
      <c r="D3262" t="e">
        <f t="shared" si="50"/>
        <v>#N/A</v>
      </c>
    </row>
    <row r="3263" spans="3:4">
      <c r="C3263" s="65" t="s">
        <v>5953</v>
      </c>
      <c r="D3263" t="e">
        <f t="shared" si="50"/>
        <v>#N/A</v>
      </c>
    </row>
    <row r="3264" spans="3:4">
      <c r="C3264" t="s">
        <v>5954</v>
      </c>
      <c r="D3264">
        <f t="shared" si="50"/>
        <v>5262</v>
      </c>
    </row>
    <row r="3265" spans="3:4">
      <c r="C3265" s="65" t="s">
        <v>5955</v>
      </c>
      <c r="D3265">
        <f t="shared" si="50"/>
        <v>5263</v>
      </c>
    </row>
    <row r="3266" spans="3:4">
      <c r="C3266" s="65" t="s">
        <v>5956</v>
      </c>
      <c r="D3266">
        <f t="shared" si="50"/>
        <v>5282</v>
      </c>
    </row>
    <row r="3267" spans="3:4">
      <c r="C3267" s="65" t="s">
        <v>5957</v>
      </c>
      <c r="D3267">
        <f t="shared" ref="D3267:D3330" si="51">VLOOKUP(C3267,$A$2:$B$2552,2,FALSE)</f>
        <v>5283</v>
      </c>
    </row>
    <row r="3268" spans="3:4">
      <c r="C3268" s="65" t="s">
        <v>5959</v>
      </c>
      <c r="D3268">
        <f t="shared" si="51"/>
        <v>5284</v>
      </c>
    </row>
    <row r="3269" spans="3:4">
      <c r="C3269" s="65" t="s">
        <v>5960</v>
      </c>
      <c r="D3269">
        <f t="shared" si="51"/>
        <v>5287</v>
      </c>
    </row>
    <row r="3270" spans="3:4">
      <c r="C3270" s="65" t="s">
        <v>5961</v>
      </c>
      <c r="D3270">
        <f t="shared" si="51"/>
        <v>5289</v>
      </c>
    </row>
    <row r="3271" spans="3:4">
      <c r="C3271" s="65" t="s">
        <v>5962</v>
      </c>
      <c r="D3271">
        <f t="shared" si="51"/>
        <v>5291</v>
      </c>
    </row>
    <row r="3272" spans="3:4">
      <c r="C3272" s="183" t="s">
        <v>5963</v>
      </c>
      <c r="D3272">
        <f t="shared" si="51"/>
        <v>5292</v>
      </c>
    </row>
    <row r="3273" spans="3:4">
      <c r="C3273" s="65" t="s">
        <v>5964</v>
      </c>
      <c r="D3273">
        <f t="shared" si="51"/>
        <v>5294</v>
      </c>
    </row>
    <row r="3274" spans="3:4">
      <c r="C3274" s="6" t="s">
        <v>5965</v>
      </c>
      <c r="D3274">
        <f t="shared" si="51"/>
        <v>5295</v>
      </c>
    </row>
    <row r="3275" spans="3:4">
      <c r="C3275" s="65" t="s">
        <v>5966</v>
      </c>
      <c r="D3275">
        <f t="shared" si="51"/>
        <v>5297</v>
      </c>
    </row>
    <row r="3276" spans="3:4">
      <c r="C3276" s="65" t="s">
        <v>5967</v>
      </c>
      <c r="D3276">
        <f t="shared" si="51"/>
        <v>5299</v>
      </c>
    </row>
    <row r="3277" spans="3:4">
      <c r="C3277" s="6" t="s">
        <v>5968</v>
      </c>
      <c r="D3277">
        <f t="shared" si="51"/>
        <v>5302</v>
      </c>
    </row>
    <row r="3278" spans="3:4">
      <c r="C3278" s="6" t="s">
        <v>5969</v>
      </c>
      <c r="D3278">
        <f t="shared" si="51"/>
        <v>5304</v>
      </c>
    </row>
    <row r="3279" spans="3:4">
      <c r="C3279" s="6" t="s">
        <v>5970</v>
      </c>
      <c r="D3279">
        <f t="shared" si="51"/>
        <v>5305</v>
      </c>
    </row>
    <row r="3280" spans="3:4">
      <c r="C3280" s="65" t="s">
        <v>5771</v>
      </c>
      <c r="D3280">
        <f t="shared" si="51"/>
        <v>4958</v>
      </c>
    </row>
    <row r="3281" spans="3:4">
      <c r="C3281" s="6" t="s">
        <v>5773</v>
      </c>
      <c r="D3281">
        <f t="shared" si="51"/>
        <v>4960</v>
      </c>
    </row>
    <row r="3282" spans="3:4">
      <c r="C3282" s="6" t="s">
        <v>5775</v>
      </c>
      <c r="D3282">
        <f t="shared" si="51"/>
        <v>4961</v>
      </c>
    </row>
    <row r="3283" spans="3:4">
      <c r="C3283" s="6" t="s">
        <v>5776</v>
      </c>
      <c r="D3283">
        <f t="shared" si="51"/>
        <v>4963</v>
      </c>
    </row>
    <row r="3284" spans="3:4">
      <c r="C3284" s="6" t="s">
        <v>5777</v>
      </c>
      <c r="D3284">
        <f t="shared" si="51"/>
        <v>4965</v>
      </c>
    </row>
    <row r="3285" spans="3:4">
      <c r="C3285" s="6" t="s">
        <v>5778</v>
      </c>
      <c r="D3285">
        <f t="shared" si="51"/>
        <v>4966</v>
      </c>
    </row>
    <row r="3286" spans="3:4">
      <c r="C3286" s="6" t="s">
        <v>5779</v>
      </c>
      <c r="D3286">
        <f t="shared" si="51"/>
        <v>4968</v>
      </c>
    </row>
    <row r="3287" spans="3:4">
      <c r="C3287" s="6" t="s">
        <v>5780</v>
      </c>
      <c r="D3287">
        <f t="shared" si="51"/>
        <v>4970</v>
      </c>
    </row>
    <row r="3288" spans="3:4">
      <c r="C3288" s="6" t="s">
        <v>5781</v>
      </c>
      <c r="D3288">
        <f t="shared" si="51"/>
        <v>4971</v>
      </c>
    </row>
    <row r="3289" spans="3:4">
      <c r="C3289" s="6" t="s">
        <v>5971</v>
      </c>
      <c r="D3289">
        <f t="shared" si="51"/>
        <v>5367</v>
      </c>
    </row>
    <row r="3290" spans="3:4">
      <c r="C3290" s="194" t="s">
        <v>4807</v>
      </c>
      <c r="D3290">
        <f t="shared" si="51"/>
        <v>3749</v>
      </c>
    </row>
    <row r="3291" spans="3:4">
      <c r="C3291" s="194" t="s">
        <v>4808</v>
      </c>
      <c r="D3291">
        <f t="shared" si="51"/>
        <v>3750</v>
      </c>
    </row>
    <row r="3292" spans="3:4">
      <c r="C3292" s="194" t="s">
        <v>4809</v>
      </c>
      <c r="D3292">
        <f t="shared" si="51"/>
        <v>3751</v>
      </c>
    </row>
    <row r="3293" spans="3:4">
      <c r="C3293" s="194" t="s">
        <v>5888</v>
      </c>
      <c r="D3293">
        <f t="shared" si="51"/>
        <v>5224</v>
      </c>
    </row>
    <row r="3294" spans="3:4">
      <c r="C3294" s="194" t="s">
        <v>5889</v>
      </c>
      <c r="D3294">
        <f t="shared" si="51"/>
        <v>5225</v>
      </c>
    </row>
    <row r="3295" spans="3:4">
      <c r="C3295" s="194" t="s">
        <v>5890</v>
      </c>
      <c r="D3295">
        <f t="shared" si="51"/>
        <v>5226</v>
      </c>
    </row>
    <row r="3296" spans="3:4">
      <c r="C3296" s="194" t="s">
        <v>5891</v>
      </c>
      <c r="D3296">
        <f t="shared" si="51"/>
        <v>5227</v>
      </c>
    </row>
    <row r="3297" spans="3:4">
      <c r="C3297" s="194" t="s">
        <v>5892</v>
      </c>
      <c r="D3297" t="e">
        <f t="shared" si="51"/>
        <v>#N/A</v>
      </c>
    </row>
    <row r="3298" spans="3:4">
      <c r="C3298" s="194" t="s">
        <v>5893</v>
      </c>
      <c r="D3298">
        <f t="shared" si="51"/>
        <v>5229</v>
      </c>
    </row>
    <row r="3299" spans="3:4">
      <c r="C3299" s="6" t="s">
        <v>5797</v>
      </c>
      <c r="D3299">
        <f t="shared" si="51"/>
        <v>4991</v>
      </c>
    </row>
    <row r="3300" spans="3:4">
      <c r="C3300" s="6" t="s">
        <v>5798</v>
      </c>
      <c r="D3300">
        <f t="shared" si="51"/>
        <v>4995</v>
      </c>
    </row>
    <row r="3301" spans="3:4">
      <c r="C3301" s="6" t="s">
        <v>5799</v>
      </c>
      <c r="D3301">
        <f t="shared" si="51"/>
        <v>4997</v>
      </c>
    </row>
    <row r="3302" spans="3:4">
      <c r="C3302" s="6" t="s">
        <v>5800</v>
      </c>
      <c r="D3302">
        <f t="shared" si="51"/>
        <v>5000</v>
      </c>
    </row>
    <row r="3303" spans="3:4">
      <c r="C3303" s="6" t="s">
        <v>5801</v>
      </c>
      <c r="D3303">
        <f t="shared" si="51"/>
        <v>5001</v>
      </c>
    </row>
    <row r="3304" spans="3:4">
      <c r="C3304" s="6" t="s">
        <v>5802</v>
      </c>
      <c r="D3304">
        <f t="shared" si="51"/>
        <v>5002</v>
      </c>
    </row>
    <row r="3305" spans="3:4">
      <c r="C3305" s="6" t="s">
        <v>5803</v>
      </c>
      <c r="D3305">
        <f t="shared" si="51"/>
        <v>5003</v>
      </c>
    </row>
    <row r="3306" spans="3:4">
      <c r="C3306" s="6" t="s">
        <v>5804</v>
      </c>
      <c r="D3306">
        <f t="shared" si="51"/>
        <v>5005</v>
      </c>
    </row>
    <row r="3307" spans="3:4">
      <c r="C3307" s="6" t="s">
        <v>5807</v>
      </c>
      <c r="D3307">
        <f t="shared" si="51"/>
        <v>5007</v>
      </c>
    </row>
    <row r="3308" spans="3:4">
      <c r="C3308" s="214" t="s">
        <v>5809</v>
      </c>
      <c r="D3308">
        <f t="shared" si="51"/>
        <v>5009</v>
      </c>
    </row>
    <row r="3309" spans="3:4">
      <c r="C3309" s="6" t="s">
        <v>5811</v>
      </c>
      <c r="D3309">
        <f t="shared" si="51"/>
        <v>5011</v>
      </c>
    </row>
    <row r="3310" spans="3:4">
      <c r="C3310" s="214" t="s">
        <v>5972</v>
      </c>
      <c r="D3310">
        <f t="shared" si="51"/>
        <v>5388</v>
      </c>
    </row>
    <row r="3311" spans="3:4">
      <c r="C3311" s="65" t="s">
        <v>5973</v>
      </c>
      <c r="D3311">
        <f t="shared" si="51"/>
        <v>5389</v>
      </c>
    </row>
    <row r="3312" spans="3:4">
      <c r="C3312" s="214" t="s">
        <v>5974</v>
      </c>
      <c r="D3312">
        <f t="shared" si="51"/>
        <v>5390</v>
      </c>
    </row>
    <row r="3313" spans="3:4">
      <c r="C3313" s="194" t="s">
        <v>5816</v>
      </c>
      <c r="D3313">
        <f t="shared" si="51"/>
        <v>5017</v>
      </c>
    </row>
    <row r="3314" spans="3:4">
      <c r="C3314" s="6" t="s">
        <v>5817</v>
      </c>
      <c r="D3314">
        <f t="shared" si="51"/>
        <v>5018</v>
      </c>
    </row>
    <row r="3315" spans="3:4">
      <c r="C3315" s="194" t="s">
        <v>5818</v>
      </c>
      <c r="D3315">
        <f t="shared" si="51"/>
        <v>5019</v>
      </c>
    </row>
    <row r="3316" spans="3:4">
      <c r="C3316" s="194" t="s">
        <v>5819</v>
      </c>
      <c r="D3316">
        <f t="shared" si="51"/>
        <v>5021</v>
      </c>
    </row>
    <row r="3317" spans="3:4">
      <c r="C3317" s="6" t="s">
        <v>5820</v>
      </c>
      <c r="D3317">
        <f t="shared" si="51"/>
        <v>5023</v>
      </c>
    </row>
    <row r="3318" spans="3:4">
      <c r="C3318" s="6" t="s">
        <v>5821</v>
      </c>
      <c r="D3318">
        <f t="shared" si="51"/>
        <v>5024</v>
      </c>
    </row>
    <row r="3319" spans="3:4">
      <c r="C3319" s="6" t="s">
        <v>5859</v>
      </c>
      <c r="D3319">
        <f t="shared" si="51"/>
        <v>5026</v>
      </c>
    </row>
    <row r="3320" spans="3:4">
      <c r="C3320" s="6" t="s">
        <v>5975</v>
      </c>
      <c r="D3320">
        <f t="shared" si="51"/>
        <v>5398</v>
      </c>
    </row>
    <row r="3321" spans="3:4">
      <c r="C3321" s="6" t="s">
        <v>5976</v>
      </c>
      <c r="D3321">
        <f t="shared" si="51"/>
        <v>5399</v>
      </c>
    </row>
    <row r="3322" spans="3:4">
      <c r="C3322" s="6" t="s">
        <v>5977</v>
      </c>
      <c r="D3322">
        <f t="shared" si="51"/>
        <v>5400</v>
      </c>
    </row>
    <row r="3323" spans="3:4">
      <c r="C3323" s="65" t="s">
        <v>5978</v>
      </c>
      <c r="D3323">
        <f t="shared" si="51"/>
        <v>5401</v>
      </c>
    </row>
    <row r="3324" spans="3:4">
      <c r="C3324" s="65" t="s">
        <v>5826</v>
      </c>
      <c r="D3324">
        <f t="shared" si="51"/>
        <v>5108</v>
      </c>
    </row>
    <row r="3325" spans="3:4">
      <c r="C3325" s="6" t="s">
        <v>5827</v>
      </c>
      <c r="D3325">
        <f t="shared" si="51"/>
        <v>5109</v>
      </c>
    </row>
    <row r="3326" spans="3:4">
      <c r="C3326" s="216" t="s">
        <v>5979</v>
      </c>
      <c r="D3326">
        <f t="shared" si="51"/>
        <v>5406</v>
      </c>
    </row>
    <row r="3327" spans="3:4">
      <c r="C3327" s="65" t="s">
        <v>5980</v>
      </c>
      <c r="D3327">
        <f t="shared" si="51"/>
        <v>5407</v>
      </c>
    </row>
    <row r="3328" spans="3:4">
      <c r="C3328" s="65" t="s">
        <v>5981</v>
      </c>
      <c r="D3328">
        <f t="shared" si="51"/>
        <v>5408</v>
      </c>
    </row>
    <row r="3329" spans="3:4">
      <c r="C3329" s="65" t="s">
        <v>5982</v>
      </c>
      <c r="D3329">
        <f t="shared" si="51"/>
        <v>5409</v>
      </c>
    </row>
    <row r="3330" spans="3:4">
      <c r="C3330" s="65" t="s">
        <v>5983</v>
      </c>
      <c r="D3330">
        <f t="shared" si="51"/>
        <v>5410</v>
      </c>
    </row>
    <row r="3331" spans="3:4">
      <c r="C3331" s="65" t="s">
        <v>5984</v>
      </c>
      <c r="D3331">
        <f t="shared" ref="D3331:D3394" si="52">VLOOKUP(C3331,$A$2:$B$2552,2,FALSE)</f>
        <v>5412</v>
      </c>
    </row>
    <row r="3332" spans="3:4">
      <c r="C3332" s="65" t="s">
        <v>5985</v>
      </c>
      <c r="D3332">
        <f t="shared" si="52"/>
        <v>5413</v>
      </c>
    </row>
    <row r="3333" spans="3:4">
      <c r="C3333" s="65" t="s">
        <v>5986</v>
      </c>
      <c r="D3333">
        <f t="shared" si="52"/>
        <v>5414</v>
      </c>
    </row>
    <row r="3334" spans="3:4">
      <c r="C3334" s="65" t="s">
        <v>5987</v>
      </c>
      <c r="D3334" t="e">
        <f t="shared" si="52"/>
        <v>#N/A</v>
      </c>
    </row>
    <row r="3335" spans="3:4">
      <c r="C3335" s="65" t="s">
        <v>5988</v>
      </c>
      <c r="D3335">
        <f t="shared" si="52"/>
        <v>5416</v>
      </c>
    </row>
    <row r="3336" spans="3:4">
      <c r="C3336" s="249" t="s">
        <v>5989</v>
      </c>
      <c r="D3336">
        <f t="shared" si="52"/>
        <v>4642</v>
      </c>
    </row>
    <row r="3337" spans="3:4">
      <c r="C3337" s="6" t="s">
        <v>5990</v>
      </c>
      <c r="D3337">
        <f t="shared" si="52"/>
        <v>4643</v>
      </c>
    </row>
    <row r="3338" spans="3:4">
      <c r="C3338" s="6" t="s">
        <v>5991</v>
      </c>
      <c r="D3338">
        <f t="shared" si="52"/>
        <v>4644</v>
      </c>
    </row>
    <row r="3339" spans="3:4">
      <c r="C3339" s="6" t="s">
        <v>5992</v>
      </c>
      <c r="D3339">
        <f t="shared" si="52"/>
        <v>4645</v>
      </c>
    </row>
    <row r="3340" spans="3:4">
      <c r="C3340" s="6" t="s">
        <v>5993</v>
      </c>
      <c r="D3340">
        <f t="shared" si="52"/>
        <v>4646</v>
      </c>
    </row>
    <row r="3341" spans="3:4">
      <c r="C3341" s="6" t="s">
        <v>5994</v>
      </c>
      <c r="D3341">
        <f t="shared" si="52"/>
        <v>4647</v>
      </c>
    </row>
    <row r="3342" spans="3:4">
      <c r="C3342" s="6" t="s">
        <v>5995</v>
      </c>
      <c r="D3342">
        <f t="shared" si="52"/>
        <v>4648</v>
      </c>
    </row>
    <row r="3343" spans="3:4">
      <c r="C3343" s="6" t="s">
        <v>5996</v>
      </c>
      <c r="D3343">
        <f t="shared" si="52"/>
        <v>4649</v>
      </c>
    </row>
    <row r="3344" spans="3:4">
      <c r="C3344" s="6" t="s">
        <v>5997</v>
      </c>
      <c r="D3344">
        <f t="shared" si="52"/>
        <v>4650</v>
      </c>
    </row>
    <row r="3345" spans="3:4">
      <c r="C3345" s="6" t="s">
        <v>5998</v>
      </c>
      <c r="D3345">
        <f t="shared" si="52"/>
        <v>4651</v>
      </c>
    </row>
    <row r="3346" spans="3:4">
      <c r="C3346" s="6" t="s">
        <v>5999</v>
      </c>
      <c r="D3346">
        <f t="shared" si="52"/>
        <v>4652</v>
      </c>
    </row>
    <row r="3347" spans="3:4">
      <c r="C3347" s="6" t="s">
        <v>6000</v>
      </c>
      <c r="D3347">
        <f t="shared" si="52"/>
        <v>4653</v>
      </c>
    </row>
    <row r="3348" spans="3:4">
      <c r="C3348" s="6" t="s">
        <v>6001</v>
      </c>
      <c r="D3348">
        <f t="shared" si="52"/>
        <v>4654</v>
      </c>
    </row>
    <row r="3349" spans="3:4">
      <c r="C3349" s="6" t="s">
        <v>6002</v>
      </c>
      <c r="D3349">
        <f t="shared" si="52"/>
        <v>4655</v>
      </c>
    </row>
    <row r="3350" spans="3:4">
      <c r="C3350" s="194" t="s">
        <v>6003</v>
      </c>
      <c r="D3350">
        <f t="shared" si="52"/>
        <v>4657</v>
      </c>
    </row>
    <row r="3351" spans="3:4">
      <c r="C3351" s="194" t="s">
        <v>6004</v>
      </c>
      <c r="D3351">
        <f t="shared" si="52"/>
        <v>4662</v>
      </c>
    </row>
    <row r="3352" spans="3:4">
      <c r="C3352" s="194" t="s">
        <v>6007</v>
      </c>
      <c r="D3352">
        <f t="shared" si="52"/>
        <v>4663</v>
      </c>
    </row>
    <row r="3353" spans="3:4">
      <c r="C3353" s="194" t="s">
        <v>6008</v>
      </c>
      <c r="D3353">
        <f t="shared" si="52"/>
        <v>4664</v>
      </c>
    </row>
    <row r="3354" spans="3:4">
      <c r="C3354" s="194" t="s">
        <v>6009</v>
      </c>
      <c r="D3354">
        <f t="shared" si="52"/>
        <v>4665</v>
      </c>
    </row>
    <row r="3355" spans="3:4">
      <c r="C3355" s="194" t="s">
        <v>6010</v>
      </c>
      <c r="D3355">
        <f t="shared" si="52"/>
        <v>4666</v>
      </c>
    </row>
    <row r="3356" spans="3:4">
      <c r="C3356" s="194" t="s">
        <v>6011</v>
      </c>
      <c r="D3356">
        <f t="shared" si="52"/>
        <v>4671</v>
      </c>
    </row>
    <row r="3357" spans="3:4">
      <c r="C3357" s="194" t="s">
        <v>6012</v>
      </c>
      <c r="D3357">
        <f t="shared" si="52"/>
        <v>4672</v>
      </c>
    </row>
    <row r="3358" spans="3:4">
      <c r="C3358" s="194" t="s">
        <v>6013</v>
      </c>
      <c r="D3358">
        <f t="shared" si="52"/>
        <v>4673</v>
      </c>
    </row>
    <row r="3359" spans="3:4">
      <c r="C3359" s="194" t="s">
        <v>6014</v>
      </c>
      <c r="D3359">
        <f t="shared" si="52"/>
        <v>4674</v>
      </c>
    </row>
    <row r="3360" spans="3:4">
      <c r="C3360" s="194" t="s">
        <v>6015</v>
      </c>
      <c r="D3360">
        <f t="shared" si="52"/>
        <v>4675</v>
      </c>
    </row>
    <row r="3361" spans="3:4">
      <c r="C3361" s="194" t="s">
        <v>6016</v>
      </c>
      <c r="D3361">
        <f t="shared" si="52"/>
        <v>4676</v>
      </c>
    </row>
    <row r="3362" spans="3:4">
      <c r="C3362" s="194" t="s">
        <v>6017</v>
      </c>
      <c r="D3362">
        <f t="shared" si="52"/>
        <v>4677</v>
      </c>
    </row>
    <row r="3363" spans="3:4">
      <c r="C3363" s="194" t="s">
        <v>6018</v>
      </c>
      <c r="D3363">
        <f t="shared" si="52"/>
        <v>4678</v>
      </c>
    </row>
    <row r="3364" spans="3:4">
      <c r="C3364" s="194" t="s">
        <v>6019</v>
      </c>
      <c r="D3364">
        <f t="shared" si="52"/>
        <v>4682</v>
      </c>
    </row>
    <row r="3365" spans="3:4">
      <c r="C3365" s="6" t="s">
        <v>6022</v>
      </c>
      <c r="D3365">
        <f t="shared" si="52"/>
        <v>4683</v>
      </c>
    </row>
    <row r="3366" spans="3:4">
      <c r="C3366" s="6" t="s">
        <v>6023</v>
      </c>
      <c r="D3366">
        <f t="shared" si="52"/>
        <v>4684</v>
      </c>
    </row>
    <row r="3367" spans="3:4">
      <c r="C3367" s="194" t="s">
        <v>6024</v>
      </c>
      <c r="D3367">
        <f t="shared" si="52"/>
        <v>4686</v>
      </c>
    </row>
    <row r="3368" spans="3:4">
      <c r="C3368" s="6" t="s">
        <v>6027</v>
      </c>
      <c r="D3368">
        <f t="shared" si="52"/>
        <v>4687</v>
      </c>
    </row>
    <row r="3369" spans="3:4">
      <c r="C3369" s="6" t="s">
        <v>6029</v>
      </c>
      <c r="D3369">
        <f t="shared" si="52"/>
        <v>4688</v>
      </c>
    </row>
    <row r="3370" spans="3:4">
      <c r="C3370" s="6" t="s">
        <v>6032</v>
      </c>
      <c r="D3370">
        <f t="shared" si="52"/>
        <v>4689</v>
      </c>
    </row>
    <row r="3371" spans="3:4">
      <c r="C3371" s="6" t="s">
        <v>6034</v>
      </c>
      <c r="D3371">
        <f t="shared" si="52"/>
        <v>4690</v>
      </c>
    </row>
    <row r="3372" spans="3:4">
      <c r="C3372" s="194" t="s">
        <v>6035</v>
      </c>
      <c r="D3372">
        <f t="shared" si="52"/>
        <v>4691</v>
      </c>
    </row>
    <row r="3373" spans="3:4">
      <c r="C3373" s="194" t="s">
        <v>6037</v>
      </c>
      <c r="D3373">
        <f t="shared" si="52"/>
        <v>4692</v>
      </c>
    </row>
    <row r="3374" spans="3:4">
      <c r="C3374" s="194" t="s">
        <v>6038</v>
      </c>
      <c r="D3374">
        <f t="shared" si="52"/>
        <v>4693</v>
      </c>
    </row>
    <row r="3375" spans="3:4">
      <c r="C3375" s="194" t="s">
        <v>6039</v>
      </c>
      <c r="D3375">
        <f t="shared" si="52"/>
        <v>4694</v>
      </c>
    </row>
    <row r="3376" spans="3:4">
      <c r="C3376" s="194" t="s">
        <v>6040</v>
      </c>
      <c r="D3376">
        <f t="shared" si="52"/>
        <v>4695</v>
      </c>
    </row>
    <row r="3377" spans="3:4">
      <c r="C3377" s="194" t="s">
        <v>6041</v>
      </c>
      <c r="D3377">
        <f t="shared" si="52"/>
        <v>4696</v>
      </c>
    </row>
    <row r="3378" spans="3:4">
      <c r="C3378" s="194" t="s">
        <v>6042</v>
      </c>
      <c r="D3378">
        <f t="shared" si="52"/>
        <v>4697</v>
      </c>
    </row>
    <row r="3379" spans="3:4">
      <c r="C3379" s="194" t="s">
        <v>6043</v>
      </c>
      <c r="D3379">
        <f t="shared" si="52"/>
        <v>4710</v>
      </c>
    </row>
    <row r="3380" spans="3:4">
      <c r="C3380" s="6" t="s">
        <v>6044</v>
      </c>
      <c r="D3380">
        <f t="shared" si="52"/>
        <v>4711</v>
      </c>
    </row>
    <row r="3381" spans="3:4">
      <c r="C3381" s="6" t="s">
        <v>6045</v>
      </c>
      <c r="D3381">
        <f t="shared" si="52"/>
        <v>4712</v>
      </c>
    </row>
    <row r="3382" spans="3:4">
      <c r="C3382" s="6" t="s">
        <v>6046</v>
      </c>
      <c r="D3382">
        <f t="shared" si="52"/>
        <v>4713</v>
      </c>
    </row>
    <row r="3383" spans="3:4">
      <c r="C3383" s="194" t="s">
        <v>6047</v>
      </c>
      <c r="D3383">
        <f t="shared" si="52"/>
        <v>4715</v>
      </c>
    </row>
    <row r="3384" spans="3:4">
      <c r="C3384" s="194" t="s">
        <v>6048</v>
      </c>
      <c r="D3384">
        <f t="shared" si="52"/>
        <v>4716</v>
      </c>
    </row>
    <row r="3385" spans="3:4">
      <c r="C3385" s="194" t="s">
        <v>6049</v>
      </c>
      <c r="D3385">
        <f t="shared" si="52"/>
        <v>4717</v>
      </c>
    </row>
    <row r="3386" spans="3:4">
      <c r="C3386" s="194" t="s">
        <v>6050</v>
      </c>
      <c r="D3386">
        <f t="shared" si="52"/>
        <v>4718</v>
      </c>
    </row>
    <row r="3387" spans="3:4">
      <c r="C3387" s="194" t="s">
        <v>6051</v>
      </c>
      <c r="D3387">
        <f t="shared" si="52"/>
        <v>4726</v>
      </c>
    </row>
    <row r="3388" spans="3:4">
      <c r="C3388" s="6" t="s">
        <v>6053</v>
      </c>
      <c r="D3388">
        <f t="shared" si="52"/>
        <v>4727</v>
      </c>
    </row>
    <row r="3389" spans="3:4">
      <c r="C3389" s="194" t="s">
        <v>6055</v>
      </c>
      <c r="D3389">
        <f t="shared" si="52"/>
        <v>4728</v>
      </c>
    </row>
    <row r="3390" spans="3:4">
      <c r="C3390" s="194" t="s">
        <v>6056</v>
      </c>
      <c r="D3390">
        <f t="shared" si="52"/>
        <v>4729</v>
      </c>
    </row>
    <row r="3391" spans="3:4">
      <c r="C3391" s="6" t="s">
        <v>6057</v>
      </c>
      <c r="D3391">
        <f t="shared" si="52"/>
        <v>4730</v>
      </c>
    </row>
    <row r="3392" spans="3:4">
      <c r="C3392" s="194" t="s">
        <v>6059</v>
      </c>
      <c r="D3392">
        <f t="shared" si="52"/>
        <v>4732</v>
      </c>
    </row>
    <row r="3393" spans="3:4">
      <c r="C3393" s="6" t="s">
        <v>6062</v>
      </c>
      <c r="D3393">
        <f t="shared" si="52"/>
        <v>4733</v>
      </c>
    </row>
    <row r="3394" spans="3:4">
      <c r="C3394" s="6" t="s">
        <v>6063</v>
      </c>
      <c r="D3394">
        <f t="shared" si="52"/>
        <v>4734</v>
      </c>
    </row>
    <row r="3395" spans="3:4">
      <c r="C3395" s="6" t="s">
        <v>6064</v>
      </c>
      <c r="D3395">
        <f t="shared" ref="D3395:D3458" si="53">VLOOKUP(C3395,$A$2:$B$2552,2,FALSE)</f>
        <v>4735</v>
      </c>
    </row>
    <row r="3396" spans="3:4">
      <c r="C3396" s="6" t="s">
        <v>6065</v>
      </c>
      <c r="D3396">
        <f t="shared" si="53"/>
        <v>4736</v>
      </c>
    </row>
    <row r="3397" spans="3:4">
      <c r="C3397" s="6" t="s">
        <v>6066</v>
      </c>
      <c r="D3397">
        <f t="shared" si="53"/>
        <v>4737</v>
      </c>
    </row>
    <row r="3398" spans="3:4">
      <c r="C3398" s="6" t="s">
        <v>6067</v>
      </c>
      <c r="D3398">
        <f t="shared" si="53"/>
        <v>4738</v>
      </c>
    </row>
    <row r="3399" spans="3:4">
      <c r="C3399" s="6" t="s">
        <v>6068</v>
      </c>
      <c r="D3399">
        <f t="shared" si="53"/>
        <v>4739</v>
      </c>
    </row>
    <row r="3400" spans="3:4">
      <c r="C3400" s="6" t="s">
        <v>6069</v>
      </c>
      <c r="D3400">
        <f t="shared" si="53"/>
        <v>4740</v>
      </c>
    </row>
    <row r="3401" spans="3:4">
      <c r="C3401" s="6" t="s">
        <v>6070</v>
      </c>
      <c r="D3401">
        <f t="shared" si="53"/>
        <v>4741</v>
      </c>
    </row>
    <row r="3402" spans="3:4">
      <c r="C3402" s="6" t="s">
        <v>6071</v>
      </c>
      <c r="D3402">
        <f t="shared" si="53"/>
        <v>4742</v>
      </c>
    </row>
    <row r="3403" spans="3:4">
      <c r="C3403" s="6" t="s">
        <v>6072</v>
      </c>
      <c r="D3403">
        <f t="shared" si="53"/>
        <v>4743</v>
      </c>
    </row>
    <row r="3404" spans="3:4">
      <c r="C3404" s="6" t="s">
        <v>6073</v>
      </c>
      <c r="D3404">
        <f t="shared" si="53"/>
        <v>4744</v>
      </c>
    </row>
    <row r="3405" spans="3:4">
      <c r="C3405" s="6" t="s">
        <v>6074</v>
      </c>
      <c r="D3405">
        <f t="shared" si="53"/>
        <v>4745</v>
      </c>
    </row>
    <row r="3406" spans="3:4">
      <c r="C3406" s="6" t="s">
        <v>6075</v>
      </c>
      <c r="D3406">
        <f t="shared" si="53"/>
        <v>4746</v>
      </c>
    </row>
    <row r="3407" spans="3:4">
      <c r="C3407" s="6" t="s">
        <v>6076</v>
      </c>
      <c r="D3407">
        <f t="shared" si="53"/>
        <v>4747</v>
      </c>
    </row>
    <row r="3408" spans="3:4">
      <c r="C3408" s="6" t="s">
        <v>6078</v>
      </c>
      <c r="D3408">
        <f t="shared" si="53"/>
        <v>4748</v>
      </c>
    </row>
    <row r="3409" spans="3:4">
      <c r="C3409" s="6" t="s">
        <v>6080</v>
      </c>
      <c r="D3409">
        <f t="shared" si="53"/>
        <v>4749</v>
      </c>
    </row>
    <row r="3410" spans="3:4">
      <c r="C3410" s="6" t="s">
        <v>6081</v>
      </c>
      <c r="D3410">
        <f t="shared" si="53"/>
        <v>4750</v>
      </c>
    </row>
    <row r="3411" spans="3:4">
      <c r="C3411" s="6" t="s">
        <v>6082</v>
      </c>
      <c r="D3411">
        <f t="shared" si="53"/>
        <v>4751</v>
      </c>
    </row>
    <row r="3412" spans="3:4">
      <c r="C3412" s="6" t="s">
        <v>6083</v>
      </c>
      <c r="D3412">
        <f t="shared" si="53"/>
        <v>4752</v>
      </c>
    </row>
    <row r="3413" spans="3:4">
      <c r="C3413" s="6" t="s">
        <v>6084</v>
      </c>
      <c r="D3413">
        <f t="shared" si="53"/>
        <v>4753</v>
      </c>
    </row>
    <row r="3414" spans="3:4">
      <c r="C3414" s="6" t="s">
        <v>6085</v>
      </c>
      <c r="D3414">
        <f t="shared" si="53"/>
        <v>4754</v>
      </c>
    </row>
    <row r="3415" spans="3:4">
      <c r="C3415" s="6" t="s">
        <v>6086</v>
      </c>
      <c r="D3415">
        <f t="shared" si="53"/>
        <v>4755</v>
      </c>
    </row>
    <row r="3416" spans="3:4">
      <c r="C3416" s="6" t="s">
        <v>6087</v>
      </c>
      <c r="D3416">
        <f t="shared" si="53"/>
        <v>4756</v>
      </c>
    </row>
    <row r="3417" spans="3:4">
      <c r="C3417" s="6" t="s">
        <v>6088</v>
      </c>
      <c r="D3417">
        <f t="shared" si="53"/>
        <v>4757</v>
      </c>
    </row>
    <row r="3418" spans="3:4">
      <c r="C3418" s="6" t="s">
        <v>6089</v>
      </c>
      <c r="D3418">
        <f t="shared" si="53"/>
        <v>4758</v>
      </c>
    </row>
    <row r="3419" spans="3:4">
      <c r="C3419" s="6" t="s">
        <v>6090</v>
      </c>
      <c r="D3419">
        <f t="shared" si="53"/>
        <v>4759</v>
      </c>
    </row>
    <row r="3420" spans="3:4">
      <c r="C3420" s="194" t="s">
        <v>6091</v>
      </c>
      <c r="D3420">
        <f t="shared" si="53"/>
        <v>4762</v>
      </c>
    </row>
    <row r="3421" spans="3:4">
      <c r="C3421" s="6" t="s">
        <v>6092</v>
      </c>
      <c r="D3421">
        <f t="shared" si="53"/>
        <v>4763</v>
      </c>
    </row>
    <row r="3422" spans="3:4">
      <c r="C3422" s="6" t="s">
        <v>6093</v>
      </c>
      <c r="D3422">
        <f t="shared" si="53"/>
        <v>4764</v>
      </c>
    </row>
    <row r="3423" spans="3:4">
      <c r="C3423" s="6" t="s">
        <v>6094</v>
      </c>
      <c r="D3423">
        <f t="shared" si="53"/>
        <v>4765</v>
      </c>
    </row>
    <row r="3424" spans="3:4">
      <c r="C3424" s="6" t="s">
        <v>6095</v>
      </c>
      <c r="D3424">
        <f t="shared" si="53"/>
        <v>4766</v>
      </c>
    </row>
    <row r="3425" spans="3:4">
      <c r="C3425" s="6" t="s">
        <v>6097</v>
      </c>
      <c r="D3425">
        <f t="shared" si="53"/>
        <v>4767</v>
      </c>
    </row>
    <row r="3426" spans="3:4">
      <c r="C3426" s="6" t="s">
        <v>6098</v>
      </c>
      <c r="D3426">
        <f t="shared" si="53"/>
        <v>4768</v>
      </c>
    </row>
    <row r="3427" spans="3:4">
      <c r="C3427" s="6" t="s">
        <v>6099</v>
      </c>
      <c r="D3427">
        <f t="shared" si="53"/>
        <v>4778</v>
      </c>
    </row>
    <row r="3428" spans="3:4">
      <c r="C3428" s="6" t="s">
        <v>6102</v>
      </c>
      <c r="D3428">
        <f t="shared" si="53"/>
        <v>4779</v>
      </c>
    </row>
    <row r="3429" spans="3:4">
      <c r="C3429" s="6" t="s">
        <v>6103</v>
      </c>
      <c r="D3429">
        <f t="shared" si="53"/>
        <v>4780</v>
      </c>
    </row>
    <row r="3430" spans="3:4">
      <c r="C3430" s="6" t="s">
        <v>6104</v>
      </c>
      <c r="D3430">
        <f t="shared" si="53"/>
        <v>4781</v>
      </c>
    </row>
    <row r="3431" spans="3:4">
      <c r="C3431" s="6" t="s">
        <v>6105</v>
      </c>
      <c r="D3431">
        <f t="shared" si="53"/>
        <v>4782</v>
      </c>
    </row>
    <row r="3432" spans="3:4">
      <c r="C3432" s="6" t="s">
        <v>6106</v>
      </c>
      <c r="D3432">
        <f t="shared" si="53"/>
        <v>4783</v>
      </c>
    </row>
    <row r="3433" spans="3:4">
      <c r="C3433" s="6" t="s">
        <v>6107</v>
      </c>
      <c r="D3433">
        <f t="shared" si="53"/>
        <v>4784</v>
      </c>
    </row>
    <row r="3434" spans="3:4">
      <c r="C3434" s="6" t="s">
        <v>6108</v>
      </c>
      <c r="D3434">
        <f t="shared" si="53"/>
        <v>4785</v>
      </c>
    </row>
    <row r="3435" spans="3:4">
      <c r="C3435" s="6" t="s">
        <v>6109</v>
      </c>
      <c r="D3435">
        <f t="shared" si="53"/>
        <v>4786</v>
      </c>
    </row>
    <row r="3436" spans="3:4">
      <c r="C3436" s="6" t="s">
        <v>6110</v>
      </c>
      <c r="D3436">
        <f t="shared" si="53"/>
        <v>4787</v>
      </c>
    </row>
    <row r="3437" spans="3:4">
      <c r="C3437" s="6" t="s">
        <v>6111</v>
      </c>
      <c r="D3437">
        <f t="shared" si="53"/>
        <v>4788</v>
      </c>
    </row>
    <row r="3438" spans="3:4">
      <c r="C3438" s="194" t="s">
        <v>6112</v>
      </c>
      <c r="D3438">
        <f t="shared" si="53"/>
        <v>4833</v>
      </c>
    </row>
    <row r="3439" spans="3:4">
      <c r="C3439" s="194" t="s">
        <v>6113</v>
      </c>
      <c r="D3439">
        <f t="shared" si="53"/>
        <v>4834</v>
      </c>
    </row>
    <row r="3440" spans="3:4">
      <c r="C3440" s="194" t="s">
        <v>6114</v>
      </c>
      <c r="D3440">
        <f t="shared" si="53"/>
        <v>4835</v>
      </c>
    </row>
    <row r="3441" spans="3:4">
      <c r="C3441" s="194" t="s">
        <v>6115</v>
      </c>
      <c r="D3441">
        <f t="shared" si="53"/>
        <v>4838</v>
      </c>
    </row>
    <row r="3442" spans="3:4">
      <c r="C3442" s="194" t="s">
        <v>6116</v>
      </c>
      <c r="D3442">
        <f t="shared" si="53"/>
        <v>4839</v>
      </c>
    </row>
    <row r="3443" spans="3:4">
      <c r="C3443" s="194" t="s">
        <v>6118</v>
      </c>
      <c r="D3443">
        <f t="shared" si="53"/>
        <v>4847</v>
      </c>
    </row>
    <row r="3444" spans="3:4">
      <c r="C3444" s="6" t="s">
        <v>6119</v>
      </c>
      <c r="D3444">
        <f t="shared" si="53"/>
        <v>4848</v>
      </c>
    </row>
    <row r="3445" spans="3:4">
      <c r="C3445" s="6" t="s">
        <v>6121</v>
      </c>
      <c r="D3445">
        <f t="shared" si="53"/>
        <v>4849</v>
      </c>
    </row>
    <row r="3446" spans="3:4">
      <c r="C3446" s="6" t="s">
        <v>6122</v>
      </c>
      <c r="D3446">
        <f t="shared" si="53"/>
        <v>4850</v>
      </c>
    </row>
    <row r="3447" spans="3:4">
      <c r="C3447" s="6" t="s">
        <v>6123</v>
      </c>
      <c r="D3447">
        <f t="shared" si="53"/>
        <v>4851</v>
      </c>
    </row>
    <row r="3448" spans="3:4">
      <c r="C3448" s="194" t="s">
        <v>6124</v>
      </c>
      <c r="D3448">
        <f t="shared" si="53"/>
        <v>4862</v>
      </c>
    </row>
    <row r="3449" spans="3:4">
      <c r="C3449" s="194" t="s">
        <v>6125</v>
      </c>
      <c r="D3449">
        <f t="shared" si="53"/>
        <v>4864</v>
      </c>
    </row>
    <row r="3450" spans="3:4">
      <c r="C3450" s="6" t="s">
        <v>6126</v>
      </c>
      <c r="D3450">
        <f t="shared" si="53"/>
        <v>4865</v>
      </c>
    </row>
    <row r="3451" spans="3:4">
      <c r="C3451" s="6" t="s">
        <v>6127</v>
      </c>
      <c r="D3451">
        <f t="shared" si="53"/>
        <v>4866</v>
      </c>
    </row>
    <row r="3452" spans="3:4">
      <c r="C3452" s="6" t="s">
        <v>6128</v>
      </c>
      <c r="D3452">
        <f t="shared" si="53"/>
        <v>4867</v>
      </c>
    </row>
    <row r="3453" spans="3:4">
      <c r="C3453" s="6" t="s">
        <v>6129</v>
      </c>
      <c r="D3453">
        <f t="shared" si="53"/>
        <v>4868</v>
      </c>
    </row>
    <row r="3454" spans="3:4">
      <c r="C3454" s="6" t="s">
        <v>6130</v>
      </c>
      <c r="D3454">
        <f t="shared" si="53"/>
        <v>4869</v>
      </c>
    </row>
    <row r="3455" spans="3:4">
      <c r="C3455" s="6" t="s">
        <v>6131</v>
      </c>
      <c r="D3455">
        <f t="shared" si="53"/>
        <v>4870</v>
      </c>
    </row>
    <row r="3456" spans="3:4">
      <c r="C3456" s="194" t="s">
        <v>6132</v>
      </c>
      <c r="D3456">
        <f t="shared" si="53"/>
        <v>4871</v>
      </c>
    </row>
    <row r="3457" spans="3:4">
      <c r="C3457" s="194" t="s">
        <v>6133</v>
      </c>
      <c r="D3457">
        <f t="shared" si="53"/>
        <v>4872</v>
      </c>
    </row>
    <row r="3458" spans="3:4">
      <c r="C3458" s="194" t="s">
        <v>6134</v>
      </c>
      <c r="D3458">
        <f t="shared" si="53"/>
        <v>4873</v>
      </c>
    </row>
    <row r="3459" spans="3:4">
      <c r="C3459" s="194" t="s">
        <v>6135</v>
      </c>
      <c r="D3459">
        <f t="shared" ref="D3459:D3522" si="54">VLOOKUP(C3459,$A$2:$B$2552,2,FALSE)</f>
        <v>4874</v>
      </c>
    </row>
    <row r="3460" spans="3:4">
      <c r="C3460" s="194" t="s">
        <v>6136</v>
      </c>
      <c r="D3460">
        <f t="shared" si="54"/>
        <v>4875</v>
      </c>
    </row>
    <row r="3461" spans="3:4">
      <c r="C3461" s="194" t="s">
        <v>6139</v>
      </c>
      <c r="D3461">
        <f t="shared" si="54"/>
        <v>4876</v>
      </c>
    </row>
    <row r="3462" spans="3:4">
      <c r="C3462" s="224" t="s">
        <v>4568</v>
      </c>
      <c r="D3462">
        <f t="shared" si="54"/>
        <v>4877</v>
      </c>
    </row>
    <row r="3463" spans="3:4">
      <c r="C3463" s="224" t="s">
        <v>4569</v>
      </c>
      <c r="D3463">
        <f t="shared" si="54"/>
        <v>4878</v>
      </c>
    </row>
    <row r="3464" spans="3:4">
      <c r="C3464" s="224" t="s">
        <v>4570</v>
      </c>
      <c r="D3464">
        <f t="shared" si="54"/>
        <v>4879</v>
      </c>
    </row>
    <row r="3465" spans="3:4">
      <c r="C3465" s="224" t="s">
        <v>6140</v>
      </c>
      <c r="D3465">
        <f t="shared" si="54"/>
        <v>4880</v>
      </c>
    </row>
    <row r="3466" spans="3:4">
      <c r="C3466" s="224" t="s">
        <v>6141</v>
      </c>
      <c r="D3466">
        <f t="shared" si="54"/>
        <v>4881</v>
      </c>
    </row>
    <row r="3467" spans="3:4">
      <c r="C3467" s="224" t="s">
        <v>6142</v>
      </c>
      <c r="D3467">
        <f t="shared" si="54"/>
        <v>4882</v>
      </c>
    </row>
    <row r="3468" spans="3:4">
      <c r="C3468" s="224" t="s">
        <v>6143</v>
      </c>
      <c r="D3468">
        <f t="shared" si="54"/>
        <v>4883</v>
      </c>
    </row>
    <row r="3469" spans="3:4">
      <c r="C3469" s="224" t="s">
        <v>4572</v>
      </c>
      <c r="D3469">
        <f t="shared" si="54"/>
        <v>4884</v>
      </c>
    </row>
    <row r="3470" spans="3:4">
      <c r="C3470" s="224" t="s">
        <v>6144</v>
      </c>
      <c r="D3470">
        <f t="shared" si="54"/>
        <v>4885</v>
      </c>
    </row>
    <row r="3471" spans="3:4">
      <c r="C3471" s="224" t="s">
        <v>4573</v>
      </c>
      <c r="D3471">
        <f t="shared" si="54"/>
        <v>4886</v>
      </c>
    </row>
    <row r="3472" spans="3:4">
      <c r="C3472" s="224" t="s">
        <v>4574</v>
      </c>
      <c r="D3472">
        <f t="shared" si="54"/>
        <v>4887</v>
      </c>
    </row>
    <row r="3473" spans="3:4">
      <c r="C3473" s="224" t="s">
        <v>4575</v>
      </c>
      <c r="D3473">
        <f t="shared" si="54"/>
        <v>4888</v>
      </c>
    </row>
    <row r="3474" spans="3:4">
      <c r="C3474" s="224" t="s">
        <v>4576</v>
      </c>
      <c r="D3474">
        <f t="shared" si="54"/>
        <v>4889</v>
      </c>
    </row>
    <row r="3475" spans="3:4">
      <c r="C3475" s="224" t="s">
        <v>4577</v>
      </c>
      <c r="D3475">
        <f t="shared" si="54"/>
        <v>4890</v>
      </c>
    </row>
    <row r="3476" spans="3:4">
      <c r="C3476" s="224" t="s">
        <v>4578</v>
      </c>
      <c r="D3476">
        <f t="shared" si="54"/>
        <v>4891</v>
      </c>
    </row>
    <row r="3477" spans="3:4">
      <c r="C3477" s="225" t="s">
        <v>6146</v>
      </c>
      <c r="D3477" t="e">
        <f t="shared" si="54"/>
        <v>#N/A</v>
      </c>
    </row>
    <row r="3478" spans="3:4">
      <c r="C3478" s="224" t="s">
        <v>6147</v>
      </c>
      <c r="D3478">
        <f t="shared" si="54"/>
        <v>4925</v>
      </c>
    </row>
    <row r="3479" spans="3:4">
      <c r="C3479" s="224" t="s">
        <v>6148</v>
      </c>
      <c r="D3479">
        <f t="shared" si="54"/>
        <v>4926</v>
      </c>
    </row>
    <row r="3480" spans="3:4">
      <c r="C3480" s="194" t="s">
        <v>6149</v>
      </c>
      <c r="D3480">
        <f t="shared" si="54"/>
        <v>4892</v>
      </c>
    </row>
    <row r="3481" spans="3:4">
      <c r="C3481" s="6" t="s">
        <v>6151</v>
      </c>
      <c r="D3481">
        <f t="shared" si="54"/>
        <v>4893</v>
      </c>
    </row>
    <row r="3482" spans="3:4">
      <c r="C3482" s="6" t="s">
        <v>6152</v>
      </c>
      <c r="D3482">
        <f t="shared" si="54"/>
        <v>4894</v>
      </c>
    </row>
    <row r="3483" spans="3:4">
      <c r="C3483" s="6" t="s">
        <v>6153</v>
      </c>
      <c r="D3483">
        <f t="shared" si="54"/>
        <v>4895</v>
      </c>
    </row>
    <row r="3484" spans="3:4">
      <c r="C3484" s="6" t="s">
        <v>6154</v>
      </c>
      <c r="D3484">
        <f t="shared" si="54"/>
        <v>4896</v>
      </c>
    </row>
    <row r="3485" spans="3:4">
      <c r="C3485" s="6" t="s">
        <v>6155</v>
      </c>
      <c r="D3485">
        <f t="shared" si="54"/>
        <v>4897</v>
      </c>
    </row>
    <row r="3486" spans="3:4">
      <c r="C3486" s="6" t="s">
        <v>6157</v>
      </c>
      <c r="D3486">
        <f t="shared" si="54"/>
        <v>4898</v>
      </c>
    </row>
    <row r="3487" spans="3:4">
      <c r="C3487" s="6" t="s">
        <v>6159</v>
      </c>
      <c r="D3487">
        <f t="shared" si="54"/>
        <v>4899</v>
      </c>
    </row>
    <row r="3488" spans="3:4">
      <c r="C3488" s="6" t="s">
        <v>6160</v>
      </c>
      <c r="D3488" t="e">
        <f t="shared" si="54"/>
        <v>#N/A</v>
      </c>
    </row>
    <row r="3489" spans="3:4">
      <c r="C3489" s="6" t="s">
        <v>6162</v>
      </c>
      <c r="D3489" t="e">
        <f t="shared" si="54"/>
        <v>#N/A</v>
      </c>
    </row>
    <row r="3490" spans="3:4">
      <c r="C3490" s="6" t="s">
        <v>6163</v>
      </c>
      <c r="D3490" t="e">
        <f t="shared" si="54"/>
        <v>#N/A</v>
      </c>
    </row>
    <row r="3491" spans="3:4">
      <c r="C3491" s="6" t="s">
        <v>6164</v>
      </c>
      <c r="D3491" t="e">
        <f t="shared" si="54"/>
        <v>#N/A</v>
      </c>
    </row>
    <row r="3492" spans="3:4">
      <c r="C3492" s="6" t="s">
        <v>6165</v>
      </c>
      <c r="D3492" t="e">
        <f t="shared" si="54"/>
        <v>#N/A</v>
      </c>
    </row>
    <row r="3493" spans="3:4">
      <c r="C3493" s="6" t="s">
        <v>6166</v>
      </c>
      <c r="D3493" t="e">
        <f t="shared" si="54"/>
        <v>#N/A</v>
      </c>
    </row>
    <row r="3494" spans="3:4">
      <c r="C3494" s="6" t="s">
        <v>6167</v>
      </c>
      <c r="D3494" t="e">
        <f t="shared" si="54"/>
        <v>#N/A</v>
      </c>
    </row>
    <row r="3495" spans="3:4">
      <c r="C3495" s="6" t="s">
        <v>6168</v>
      </c>
      <c r="D3495" t="e">
        <f t="shared" si="54"/>
        <v>#N/A</v>
      </c>
    </row>
    <row r="3496" spans="3:4">
      <c r="C3496" s="6" t="s">
        <v>6169</v>
      </c>
      <c r="D3496" t="e">
        <f t="shared" si="54"/>
        <v>#N/A</v>
      </c>
    </row>
    <row r="3497" spans="3:4">
      <c r="C3497" s="6" t="s">
        <v>6170</v>
      </c>
      <c r="D3497" t="e">
        <f t="shared" si="54"/>
        <v>#N/A</v>
      </c>
    </row>
    <row r="3498" spans="3:4">
      <c r="C3498" s="6" t="s">
        <v>6171</v>
      </c>
      <c r="D3498" t="e">
        <f t="shared" si="54"/>
        <v>#N/A</v>
      </c>
    </row>
    <row r="3499" spans="3:4">
      <c r="C3499" s="6" t="s">
        <v>6172</v>
      </c>
      <c r="D3499" t="e">
        <f t="shared" si="54"/>
        <v>#N/A</v>
      </c>
    </row>
    <row r="3500" spans="3:4">
      <c r="C3500" s="6" t="s">
        <v>6173</v>
      </c>
      <c r="D3500" t="e">
        <f t="shared" si="54"/>
        <v>#N/A</v>
      </c>
    </row>
    <row r="3501" spans="3:4">
      <c r="C3501" s="6" t="s">
        <v>6174</v>
      </c>
      <c r="D3501" t="e">
        <f t="shared" si="54"/>
        <v>#N/A</v>
      </c>
    </row>
    <row r="3502" spans="3:4">
      <c r="C3502" s="6" t="s">
        <v>6175</v>
      </c>
      <c r="D3502" t="e">
        <f t="shared" si="54"/>
        <v>#N/A</v>
      </c>
    </row>
    <row r="3503" spans="3:4">
      <c r="C3503" s="6" t="s">
        <v>6176</v>
      </c>
      <c r="D3503" t="e">
        <f t="shared" si="54"/>
        <v>#N/A</v>
      </c>
    </row>
    <row r="3504" spans="3:4">
      <c r="C3504" s="6" t="s">
        <v>6177</v>
      </c>
      <c r="D3504" t="e">
        <f t="shared" si="54"/>
        <v>#N/A</v>
      </c>
    </row>
    <row r="3505" spans="3:4">
      <c r="C3505" s="6" t="s">
        <v>6178</v>
      </c>
      <c r="D3505" t="e">
        <f t="shared" si="54"/>
        <v>#N/A</v>
      </c>
    </row>
    <row r="3506" spans="3:4">
      <c r="C3506" s="6" t="s">
        <v>6179</v>
      </c>
      <c r="D3506" t="e">
        <f t="shared" si="54"/>
        <v>#N/A</v>
      </c>
    </row>
    <row r="3507" spans="3:4">
      <c r="C3507" s="6" t="s">
        <v>6180</v>
      </c>
      <c r="D3507" t="e">
        <f t="shared" si="54"/>
        <v>#N/A</v>
      </c>
    </row>
    <row r="3508" spans="3:4">
      <c r="C3508" s="6" t="s">
        <v>6181</v>
      </c>
      <c r="D3508" t="e">
        <f t="shared" si="54"/>
        <v>#N/A</v>
      </c>
    </row>
    <row r="3509" spans="3:4">
      <c r="C3509" s="6" t="s">
        <v>6182</v>
      </c>
      <c r="D3509" t="e">
        <f t="shared" si="54"/>
        <v>#N/A</v>
      </c>
    </row>
    <row r="3510" spans="3:4">
      <c r="C3510" s="6" t="s">
        <v>6183</v>
      </c>
      <c r="D3510" t="e">
        <f t="shared" si="54"/>
        <v>#N/A</v>
      </c>
    </row>
    <row r="3511" spans="3:4">
      <c r="C3511" s="6" t="s">
        <v>6184</v>
      </c>
      <c r="D3511" t="e">
        <f t="shared" si="54"/>
        <v>#N/A</v>
      </c>
    </row>
    <row r="3512" spans="3:4">
      <c r="C3512" s="6" t="s">
        <v>6185</v>
      </c>
      <c r="D3512" t="e">
        <f t="shared" si="54"/>
        <v>#N/A</v>
      </c>
    </row>
    <row r="3513" spans="3:4">
      <c r="C3513" s="6" t="s">
        <v>6186</v>
      </c>
      <c r="D3513" t="e">
        <f t="shared" si="54"/>
        <v>#N/A</v>
      </c>
    </row>
    <row r="3514" spans="3:4">
      <c r="C3514" s="6" t="s">
        <v>6187</v>
      </c>
      <c r="D3514" t="e">
        <f t="shared" si="54"/>
        <v>#N/A</v>
      </c>
    </row>
    <row r="3515" spans="3:4">
      <c r="C3515" s="6" t="s">
        <v>6188</v>
      </c>
      <c r="D3515" t="e">
        <f t="shared" si="54"/>
        <v>#N/A</v>
      </c>
    </row>
    <row r="3516" spans="3:4">
      <c r="C3516" s="6" t="s">
        <v>6189</v>
      </c>
      <c r="D3516" t="e">
        <f t="shared" si="54"/>
        <v>#N/A</v>
      </c>
    </row>
    <row r="3517" spans="3:4">
      <c r="C3517" s="6" t="s">
        <v>6190</v>
      </c>
      <c r="D3517" t="e">
        <f t="shared" si="54"/>
        <v>#N/A</v>
      </c>
    </row>
    <row r="3518" spans="3:4">
      <c r="C3518" s="6" t="s">
        <v>6191</v>
      </c>
      <c r="D3518" t="e">
        <f t="shared" si="54"/>
        <v>#N/A</v>
      </c>
    </row>
    <row r="3519" spans="3:4">
      <c r="C3519" s="6" t="s">
        <v>6192</v>
      </c>
      <c r="D3519" t="e">
        <f t="shared" si="54"/>
        <v>#N/A</v>
      </c>
    </row>
    <row r="3520" spans="3:4">
      <c r="C3520" s="6" t="s">
        <v>6193</v>
      </c>
      <c r="D3520" t="e">
        <f t="shared" si="54"/>
        <v>#N/A</v>
      </c>
    </row>
    <row r="3521" spans="3:4">
      <c r="C3521" s="6" t="s">
        <v>6194</v>
      </c>
      <c r="D3521" t="e">
        <f t="shared" si="54"/>
        <v>#N/A</v>
      </c>
    </row>
    <row r="3522" spans="3:4">
      <c r="C3522" s="6" t="s">
        <v>6195</v>
      </c>
      <c r="D3522" t="e">
        <f t="shared" si="54"/>
        <v>#N/A</v>
      </c>
    </row>
    <row r="3523" spans="3:4">
      <c r="C3523" s="6" t="s">
        <v>6196</v>
      </c>
      <c r="D3523" t="e">
        <f t="shared" ref="D3523:D3586" si="55">VLOOKUP(C3523,$A$2:$B$2552,2,FALSE)</f>
        <v>#N/A</v>
      </c>
    </row>
    <row r="3524" spans="3:4">
      <c r="C3524" s="6" t="s">
        <v>6197</v>
      </c>
      <c r="D3524" t="e">
        <f t="shared" si="55"/>
        <v>#N/A</v>
      </c>
    </row>
    <row r="3525" spans="3:4">
      <c r="C3525" s="6" t="s">
        <v>6198</v>
      </c>
      <c r="D3525" t="e">
        <f t="shared" si="55"/>
        <v>#N/A</v>
      </c>
    </row>
    <row r="3526" spans="3:4">
      <c r="C3526" s="6" t="s">
        <v>6199</v>
      </c>
      <c r="D3526" t="e">
        <f t="shared" si="55"/>
        <v>#N/A</v>
      </c>
    </row>
    <row r="3527" spans="3:4">
      <c r="C3527" s="6" t="s">
        <v>6200</v>
      </c>
      <c r="D3527" t="e">
        <f t="shared" si="55"/>
        <v>#N/A</v>
      </c>
    </row>
    <row r="3528" spans="3:4">
      <c r="C3528" s="6" t="s">
        <v>6201</v>
      </c>
      <c r="D3528" t="e">
        <f t="shared" si="55"/>
        <v>#N/A</v>
      </c>
    </row>
    <row r="3529" spans="3:4">
      <c r="C3529" s="6" t="s">
        <v>6202</v>
      </c>
      <c r="D3529" t="e">
        <f t="shared" si="55"/>
        <v>#N/A</v>
      </c>
    </row>
    <row r="3530" spans="3:4">
      <c r="C3530" s="6" t="s">
        <v>6203</v>
      </c>
      <c r="D3530" t="e">
        <f t="shared" si="55"/>
        <v>#N/A</v>
      </c>
    </row>
    <row r="3531" spans="3:4">
      <c r="C3531" s="6" t="s">
        <v>6204</v>
      </c>
      <c r="D3531" t="e">
        <f t="shared" si="55"/>
        <v>#N/A</v>
      </c>
    </row>
    <row r="3532" spans="3:4">
      <c r="C3532" s="6" t="s">
        <v>6205</v>
      </c>
      <c r="D3532" t="e">
        <f t="shared" si="55"/>
        <v>#N/A</v>
      </c>
    </row>
    <row r="3533" spans="3:4">
      <c r="C3533" s="6" t="s">
        <v>6206</v>
      </c>
      <c r="D3533" t="e">
        <f t="shared" si="55"/>
        <v>#N/A</v>
      </c>
    </row>
    <row r="3534" spans="3:4">
      <c r="C3534" s="6" t="s">
        <v>6207</v>
      </c>
      <c r="D3534" t="e">
        <f t="shared" si="55"/>
        <v>#N/A</v>
      </c>
    </row>
    <row r="3535" spans="3:4">
      <c r="C3535" s="6" t="s">
        <v>6208</v>
      </c>
      <c r="D3535" t="e">
        <f t="shared" si="55"/>
        <v>#N/A</v>
      </c>
    </row>
    <row r="3536" spans="3:4">
      <c r="C3536" s="6" t="s">
        <v>6209</v>
      </c>
      <c r="D3536" t="e">
        <f t="shared" si="55"/>
        <v>#N/A</v>
      </c>
    </row>
    <row r="3537" spans="3:4">
      <c r="C3537" s="6" t="s">
        <v>6210</v>
      </c>
      <c r="D3537" t="e">
        <f t="shared" si="55"/>
        <v>#N/A</v>
      </c>
    </row>
    <row r="3538" spans="3:4">
      <c r="C3538" s="6" t="s">
        <v>6211</v>
      </c>
      <c r="D3538" t="e">
        <f t="shared" si="55"/>
        <v>#N/A</v>
      </c>
    </row>
    <row r="3539" spans="3:4">
      <c r="C3539" s="6" t="s">
        <v>6212</v>
      </c>
      <c r="D3539" t="e">
        <f t="shared" si="55"/>
        <v>#N/A</v>
      </c>
    </row>
    <row r="3540" spans="3:4">
      <c r="C3540" s="6" t="s">
        <v>6213</v>
      </c>
      <c r="D3540" t="e">
        <f t="shared" si="55"/>
        <v>#N/A</v>
      </c>
    </row>
    <row r="3541" spans="3:4">
      <c r="C3541" s="6" t="s">
        <v>6214</v>
      </c>
      <c r="D3541" t="e">
        <f t="shared" si="55"/>
        <v>#N/A</v>
      </c>
    </row>
    <row r="3542" spans="3:4">
      <c r="C3542" s="6" t="s">
        <v>6215</v>
      </c>
      <c r="D3542" t="e">
        <f t="shared" si="55"/>
        <v>#N/A</v>
      </c>
    </row>
    <row r="3543" spans="3:4">
      <c r="C3543" s="6" t="s">
        <v>6216</v>
      </c>
      <c r="D3543" t="e">
        <f t="shared" si="55"/>
        <v>#N/A</v>
      </c>
    </row>
    <row r="3544" spans="3:4">
      <c r="C3544" s="6" t="s">
        <v>6217</v>
      </c>
      <c r="D3544" t="e">
        <f t="shared" si="55"/>
        <v>#N/A</v>
      </c>
    </row>
    <row r="3545" spans="3:4">
      <c r="C3545" s="6" t="s">
        <v>6218</v>
      </c>
      <c r="D3545" t="e">
        <f t="shared" si="55"/>
        <v>#N/A</v>
      </c>
    </row>
    <row r="3546" spans="3:4">
      <c r="C3546" s="6" t="s">
        <v>6219</v>
      </c>
      <c r="D3546" t="e">
        <f t="shared" si="55"/>
        <v>#N/A</v>
      </c>
    </row>
    <row r="3547" spans="3:4">
      <c r="C3547" s="6" t="s">
        <v>6220</v>
      </c>
      <c r="D3547" t="e">
        <f t="shared" si="55"/>
        <v>#N/A</v>
      </c>
    </row>
    <row r="3548" spans="3:4">
      <c r="C3548" s="6" t="s">
        <v>6221</v>
      </c>
      <c r="D3548" t="e">
        <f t="shared" si="55"/>
        <v>#N/A</v>
      </c>
    </row>
    <row r="3549" spans="3:4">
      <c r="C3549" s="6" t="s">
        <v>6222</v>
      </c>
      <c r="D3549" t="e">
        <f t="shared" si="55"/>
        <v>#N/A</v>
      </c>
    </row>
    <row r="3550" spans="3:4">
      <c r="C3550" s="6" t="s">
        <v>6223</v>
      </c>
      <c r="D3550" t="e">
        <f t="shared" si="55"/>
        <v>#N/A</v>
      </c>
    </row>
    <row r="3551" spans="3:4">
      <c r="C3551" s="6" t="s">
        <v>6224</v>
      </c>
      <c r="D3551" t="e">
        <f t="shared" si="55"/>
        <v>#N/A</v>
      </c>
    </row>
    <row r="3552" spans="3:4">
      <c r="C3552" s="6" t="s">
        <v>6225</v>
      </c>
      <c r="D3552" t="e">
        <f t="shared" si="55"/>
        <v>#N/A</v>
      </c>
    </row>
    <row r="3553" spans="3:4">
      <c r="C3553" s="6" t="s">
        <v>6226</v>
      </c>
      <c r="D3553" t="e">
        <f t="shared" si="55"/>
        <v>#N/A</v>
      </c>
    </row>
    <row r="3554" spans="3:4">
      <c r="C3554" s="6" t="s">
        <v>6227</v>
      </c>
      <c r="D3554" t="e">
        <f t="shared" si="55"/>
        <v>#N/A</v>
      </c>
    </row>
    <row r="3555" spans="3:4">
      <c r="C3555" s="6" t="s">
        <v>6228</v>
      </c>
      <c r="D3555" t="e">
        <f t="shared" si="55"/>
        <v>#N/A</v>
      </c>
    </row>
    <row r="3556" spans="3:4">
      <c r="C3556" s="6" t="s">
        <v>6229</v>
      </c>
      <c r="D3556" t="e">
        <f t="shared" si="55"/>
        <v>#N/A</v>
      </c>
    </row>
    <row r="3557" spans="3:4">
      <c r="C3557" s="6" t="s">
        <v>6230</v>
      </c>
      <c r="D3557" t="e">
        <f t="shared" si="55"/>
        <v>#N/A</v>
      </c>
    </row>
    <row r="3558" spans="3:4">
      <c r="C3558" s="6" t="s">
        <v>6231</v>
      </c>
      <c r="D3558" t="e">
        <f t="shared" si="55"/>
        <v>#N/A</v>
      </c>
    </row>
    <row r="3559" spans="3:4">
      <c r="C3559" s="6" t="s">
        <v>6232</v>
      </c>
      <c r="D3559" t="e">
        <f t="shared" si="55"/>
        <v>#N/A</v>
      </c>
    </row>
    <row r="3560" spans="3:4">
      <c r="C3560" s="6" t="s">
        <v>6233</v>
      </c>
      <c r="D3560" t="e">
        <f t="shared" si="55"/>
        <v>#N/A</v>
      </c>
    </row>
    <row r="3561" spans="3:4">
      <c r="C3561" s="6" t="s">
        <v>6234</v>
      </c>
      <c r="D3561" t="e">
        <f t="shared" si="55"/>
        <v>#N/A</v>
      </c>
    </row>
    <row r="3562" spans="3:4">
      <c r="C3562" s="6" t="s">
        <v>6235</v>
      </c>
      <c r="D3562" t="e">
        <f t="shared" si="55"/>
        <v>#N/A</v>
      </c>
    </row>
    <row r="3563" spans="3:4">
      <c r="C3563" s="6" t="s">
        <v>6236</v>
      </c>
      <c r="D3563" t="e">
        <f t="shared" si="55"/>
        <v>#N/A</v>
      </c>
    </row>
    <row r="3564" spans="3:4">
      <c r="C3564" s="6" t="s">
        <v>6237</v>
      </c>
      <c r="D3564" t="e">
        <f t="shared" si="55"/>
        <v>#N/A</v>
      </c>
    </row>
    <row r="3565" spans="3:4">
      <c r="C3565" s="6" t="s">
        <v>6238</v>
      </c>
      <c r="D3565" t="e">
        <f t="shared" si="55"/>
        <v>#N/A</v>
      </c>
    </row>
    <row r="3566" spans="3:4">
      <c r="C3566" s="6" t="s">
        <v>6239</v>
      </c>
      <c r="D3566" t="e">
        <f t="shared" si="55"/>
        <v>#N/A</v>
      </c>
    </row>
    <row r="3567" spans="3:4">
      <c r="C3567" s="6" t="s">
        <v>6240</v>
      </c>
      <c r="D3567" t="e">
        <f t="shared" si="55"/>
        <v>#N/A</v>
      </c>
    </row>
    <row r="3568" spans="3:4">
      <c r="C3568" s="6" t="s">
        <v>6241</v>
      </c>
      <c r="D3568" t="e">
        <f t="shared" si="55"/>
        <v>#N/A</v>
      </c>
    </row>
    <row r="3569" spans="3:4">
      <c r="C3569" s="6" t="s">
        <v>6242</v>
      </c>
      <c r="D3569" t="e">
        <f t="shared" si="55"/>
        <v>#N/A</v>
      </c>
    </row>
    <row r="3570" spans="3:4">
      <c r="C3570" s="6" t="s">
        <v>6243</v>
      </c>
      <c r="D3570" t="e">
        <f t="shared" si="55"/>
        <v>#N/A</v>
      </c>
    </row>
    <row r="3571" spans="3:4">
      <c r="C3571" s="6" t="s">
        <v>6244</v>
      </c>
      <c r="D3571" t="e">
        <f t="shared" si="55"/>
        <v>#N/A</v>
      </c>
    </row>
    <row r="3572" spans="3:4">
      <c r="C3572" s="6" t="s">
        <v>6245</v>
      </c>
      <c r="D3572" t="e">
        <f t="shared" si="55"/>
        <v>#N/A</v>
      </c>
    </row>
    <row r="3573" spans="3:4">
      <c r="C3573" s="6" t="s">
        <v>6246</v>
      </c>
      <c r="D3573" t="e">
        <f t="shared" si="55"/>
        <v>#N/A</v>
      </c>
    </row>
    <row r="3574" spans="3:4">
      <c r="C3574" s="6" t="s">
        <v>6247</v>
      </c>
      <c r="D3574" t="e">
        <f t="shared" si="55"/>
        <v>#N/A</v>
      </c>
    </row>
    <row r="3575" spans="3:4">
      <c r="C3575" s="6" t="s">
        <v>6248</v>
      </c>
      <c r="D3575" t="e">
        <f t="shared" si="55"/>
        <v>#N/A</v>
      </c>
    </row>
    <row r="3576" spans="3:4">
      <c r="C3576" s="6" t="s">
        <v>6249</v>
      </c>
      <c r="D3576" t="e">
        <f t="shared" si="55"/>
        <v>#N/A</v>
      </c>
    </row>
    <row r="3577" spans="3:4">
      <c r="C3577" s="6" t="s">
        <v>6250</v>
      </c>
      <c r="D3577" t="e">
        <f t="shared" si="55"/>
        <v>#N/A</v>
      </c>
    </row>
    <row r="3578" spans="3:4">
      <c r="C3578" s="6" t="s">
        <v>6251</v>
      </c>
      <c r="D3578" t="e">
        <f t="shared" si="55"/>
        <v>#N/A</v>
      </c>
    </row>
    <row r="3579" spans="3:4">
      <c r="C3579" s="6" t="s">
        <v>6252</v>
      </c>
      <c r="D3579" t="e">
        <f t="shared" si="55"/>
        <v>#N/A</v>
      </c>
    </row>
    <row r="3580" spans="3:4">
      <c r="C3580" s="6" t="s">
        <v>6253</v>
      </c>
      <c r="D3580" t="e">
        <f t="shared" si="55"/>
        <v>#N/A</v>
      </c>
    </row>
    <row r="3581" spans="3:4">
      <c r="C3581" s="6" t="s">
        <v>6254</v>
      </c>
      <c r="D3581" t="e">
        <f t="shared" si="55"/>
        <v>#N/A</v>
      </c>
    </row>
    <row r="3582" spans="3:4">
      <c r="C3582" s="6" t="s">
        <v>6255</v>
      </c>
      <c r="D3582" t="e">
        <f t="shared" si="55"/>
        <v>#N/A</v>
      </c>
    </row>
    <row r="3583" spans="3:4">
      <c r="C3583" s="6" t="s">
        <v>6256</v>
      </c>
      <c r="D3583" t="e">
        <f t="shared" si="55"/>
        <v>#N/A</v>
      </c>
    </row>
    <row r="3584" spans="3:4">
      <c r="C3584" s="6" t="s">
        <v>6257</v>
      </c>
      <c r="D3584" t="e">
        <f t="shared" si="55"/>
        <v>#N/A</v>
      </c>
    </row>
    <row r="3585" spans="3:4">
      <c r="C3585" s="6" t="s">
        <v>6258</v>
      </c>
      <c r="D3585" t="e">
        <f t="shared" si="55"/>
        <v>#N/A</v>
      </c>
    </row>
    <row r="3586" spans="3:4">
      <c r="C3586" s="6" t="s">
        <v>6259</v>
      </c>
      <c r="D3586" t="e">
        <f t="shared" si="55"/>
        <v>#N/A</v>
      </c>
    </row>
    <row r="3587" spans="3:4">
      <c r="C3587" s="6" t="s">
        <v>6260</v>
      </c>
      <c r="D3587" t="e">
        <f t="shared" ref="D3587:D3650" si="56">VLOOKUP(C3587,$A$2:$B$2552,2,FALSE)</f>
        <v>#N/A</v>
      </c>
    </row>
    <row r="3588" spans="3:4">
      <c r="C3588" s="6" t="s">
        <v>6261</v>
      </c>
      <c r="D3588" t="e">
        <f t="shared" si="56"/>
        <v>#N/A</v>
      </c>
    </row>
    <row r="3589" spans="3:4">
      <c r="C3589" s="6" t="s">
        <v>6262</v>
      </c>
      <c r="D3589" t="e">
        <f t="shared" si="56"/>
        <v>#N/A</v>
      </c>
    </row>
    <row r="3590" spans="3:4">
      <c r="C3590" s="6" t="s">
        <v>6263</v>
      </c>
      <c r="D3590" t="e">
        <f t="shared" si="56"/>
        <v>#N/A</v>
      </c>
    </row>
    <row r="3591" spans="3:4">
      <c r="C3591" s="6" t="s">
        <v>6264</v>
      </c>
      <c r="D3591" t="e">
        <f t="shared" si="56"/>
        <v>#N/A</v>
      </c>
    </row>
    <row r="3592" spans="3:4">
      <c r="C3592" s="6" t="s">
        <v>6265</v>
      </c>
      <c r="D3592" t="e">
        <f t="shared" si="56"/>
        <v>#N/A</v>
      </c>
    </row>
    <row r="3593" spans="3:4">
      <c r="C3593" s="6" t="s">
        <v>6266</v>
      </c>
      <c r="D3593" t="e">
        <f t="shared" si="56"/>
        <v>#N/A</v>
      </c>
    </row>
    <row r="3594" spans="3:4">
      <c r="C3594" s="6" t="s">
        <v>6267</v>
      </c>
      <c r="D3594" t="e">
        <f t="shared" si="56"/>
        <v>#N/A</v>
      </c>
    </row>
    <row r="3595" spans="3:4">
      <c r="C3595" s="6" t="s">
        <v>6268</v>
      </c>
      <c r="D3595" t="e">
        <f t="shared" si="56"/>
        <v>#N/A</v>
      </c>
    </row>
    <row r="3596" spans="3:4">
      <c r="C3596" s="6" t="s">
        <v>6269</v>
      </c>
      <c r="D3596" t="e">
        <f t="shared" si="56"/>
        <v>#N/A</v>
      </c>
    </row>
    <row r="3597" spans="3:4">
      <c r="C3597" s="6" t="s">
        <v>6270</v>
      </c>
      <c r="D3597" t="e">
        <f t="shared" si="56"/>
        <v>#N/A</v>
      </c>
    </row>
    <row r="3598" spans="3:4">
      <c r="C3598" s="6" t="s">
        <v>6271</v>
      </c>
      <c r="D3598" t="e">
        <f t="shared" si="56"/>
        <v>#N/A</v>
      </c>
    </row>
    <row r="3599" spans="3:4">
      <c r="C3599" s="6" t="s">
        <v>6272</v>
      </c>
      <c r="D3599" t="e">
        <f t="shared" si="56"/>
        <v>#N/A</v>
      </c>
    </row>
    <row r="3600" spans="3:4">
      <c r="C3600" s="6" t="s">
        <v>6273</v>
      </c>
      <c r="D3600" t="e">
        <f t="shared" si="56"/>
        <v>#N/A</v>
      </c>
    </row>
    <row r="3601" spans="3:4">
      <c r="C3601" s="6" t="s">
        <v>6274</v>
      </c>
      <c r="D3601" t="e">
        <f t="shared" si="56"/>
        <v>#N/A</v>
      </c>
    </row>
    <row r="3602" spans="3:4">
      <c r="C3602" s="6" t="s">
        <v>6275</v>
      </c>
      <c r="D3602" t="e">
        <f t="shared" si="56"/>
        <v>#N/A</v>
      </c>
    </row>
    <row r="3603" spans="3:4">
      <c r="C3603" s="6" t="s">
        <v>6276</v>
      </c>
      <c r="D3603" t="e">
        <f t="shared" si="56"/>
        <v>#N/A</v>
      </c>
    </row>
    <row r="3604" spans="3:4">
      <c r="C3604" s="6" t="s">
        <v>6277</v>
      </c>
      <c r="D3604" t="e">
        <f t="shared" si="56"/>
        <v>#N/A</v>
      </c>
    </row>
    <row r="3605" spans="3:4">
      <c r="C3605" s="6" t="s">
        <v>6278</v>
      </c>
      <c r="D3605" t="e">
        <f t="shared" si="56"/>
        <v>#N/A</v>
      </c>
    </row>
    <row r="3606" spans="3:4">
      <c r="C3606" s="6" t="s">
        <v>6279</v>
      </c>
      <c r="D3606" t="e">
        <f t="shared" si="56"/>
        <v>#N/A</v>
      </c>
    </row>
    <row r="3607" spans="3:4">
      <c r="C3607" s="6" t="s">
        <v>6280</v>
      </c>
      <c r="D3607" t="e">
        <f t="shared" si="56"/>
        <v>#N/A</v>
      </c>
    </row>
    <row r="3608" spans="3:4">
      <c r="C3608" s="6" t="s">
        <v>6281</v>
      </c>
      <c r="D3608" t="e">
        <f t="shared" si="56"/>
        <v>#N/A</v>
      </c>
    </row>
    <row r="3609" spans="3:4">
      <c r="C3609" s="6" t="s">
        <v>6282</v>
      </c>
      <c r="D3609" t="e">
        <f t="shared" si="56"/>
        <v>#N/A</v>
      </c>
    </row>
    <row r="3610" spans="3:4">
      <c r="C3610" s="6" t="s">
        <v>6283</v>
      </c>
      <c r="D3610" t="e">
        <f t="shared" si="56"/>
        <v>#N/A</v>
      </c>
    </row>
    <row r="3611" spans="3:4">
      <c r="C3611" s="6" t="s">
        <v>6284</v>
      </c>
      <c r="D3611" t="e">
        <f t="shared" si="56"/>
        <v>#N/A</v>
      </c>
    </row>
    <row r="3612" spans="3:4">
      <c r="C3612" s="6" t="s">
        <v>6285</v>
      </c>
      <c r="D3612" t="e">
        <f t="shared" si="56"/>
        <v>#N/A</v>
      </c>
    </row>
    <row r="3613" spans="3:4">
      <c r="C3613" s="6" t="s">
        <v>6286</v>
      </c>
      <c r="D3613" t="e">
        <f t="shared" si="56"/>
        <v>#N/A</v>
      </c>
    </row>
    <row r="3614" spans="3:4">
      <c r="C3614" s="6" t="s">
        <v>6287</v>
      </c>
      <c r="D3614" t="e">
        <f t="shared" si="56"/>
        <v>#N/A</v>
      </c>
    </row>
    <row r="3615" spans="3:4">
      <c r="C3615" s="6" t="s">
        <v>6288</v>
      </c>
      <c r="D3615" t="e">
        <f t="shared" si="56"/>
        <v>#N/A</v>
      </c>
    </row>
    <row r="3616" spans="3:4">
      <c r="C3616" s="6" t="s">
        <v>6289</v>
      </c>
      <c r="D3616" t="e">
        <f t="shared" si="56"/>
        <v>#N/A</v>
      </c>
    </row>
    <row r="3617" spans="3:4">
      <c r="C3617" s="6" t="s">
        <v>6290</v>
      </c>
      <c r="D3617" t="e">
        <f t="shared" si="56"/>
        <v>#N/A</v>
      </c>
    </row>
    <row r="3618" spans="3:4">
      <c r="C3618" s="6" t="s">
        <v>6291</v>
      </c>
      <c r="D3618" t="e">
        <f t="shared" si="56"/>
        <v>#N/A</v>
      </c>
    </row>
    <row r="3619" spans="3:4">
      <c r="C3619" s="6" t="s">
        <v>6292</v>
      </c>
      <c r="D3619" t="e">
        <f t="shared" si="56"/>
        <v>#N/A</v>
      </c>
    </row>
    <row r="3620" spans="3:4">
      <c r="C3620" s="6" t="s">
        <v>6293</v>
      </c>
      <c r="D3620" t="e">
        <f t="shared" si="56"/>
        <v>#N/A</v>
      </c>
    </row>
    <row r="3621" spans="3:4">
      <c r="C3621" s="6" t="s">
        <v>6294</v>
      </c>
      <c r="D3621" t="e">
        <f t="shared" si="56"/>
        <v>#N/A</v>
      </c>
    </row>
    <row r="3622" spans="3:4">
      <c r="C3622" s="6" t="s">
        <v>6295</v>
      </c>
      <c r="D3622" t="e">
        <f t="shared" si="56"/>
        <v>#N/A</v>
      </c>
    </row>
    <row r="3623" spans="3:4">
      <c r="C3623" s="6" t="s">
        <v>6296</v>
      </c>
      <c r="D3623" t="e">
        <f t="shared" si="56"/>
        <v>#N/A</v>
      </c>
    </row>
    <row r="3624" spans="3:4">
      <c r="C3624" s="6" t="s">
        <v>6297</v>
      </c>
      <c r="D3624" t="e">
        <f t="shared" si="56"/>
        <v>#N/A</v>
      </c>
    </row>
    <row r="3625" spans="3:4">
      <c r="C3625" s="6" t="s">
        <v>6298</v>
      </c>
      <c r="D3625" t="e">
        <f t="shared" si="56"/>
        <v>#N/A</v>
      </c>
    </row>
    <row r="3626" spans="3:4">
      <c r="C3626" s="6" t="s">
        <v>6299</v>
      </c>
      <c r="D3626" t="e">
        <f t="shared" si="56"/>
        <v>#N/A</v>
      </c>
    </row>
    <row r="3627" spans="3:4">
      <c r="C3627" s="6" t="s">
        <v>6300</v>
      </c>
      <c r="D3627" t="e">
        <f t="shared" si="56"/>
        <v>#N/A</v>
      </c>
    </row>
    <row r="3628" spans="3:4">
      <c r="C3628" s="6" t="s">
        <v>6301</v>
      </c>
      <c r="D3628" t="e">
        <f t="shared" si="56"/>
        <v>#N/A</v>
      </c>
    </row>
    <row r="3629" spans="3:4">
      <c r="C3629" s="6" t="s">
        <v>6302</v>
      </c>
      <c r="D3629" t="e">
        <f t="shared" si="56"/>
        <v>#N/A</v>
      </c>
    </row>
    <row r="3630" spans="3:4">
      <c r="C3630" s="6" t="s">
        <v>6303</v>
      </c>
      <c r="D3630" t="e">
        <f t="shared" si="56"/>
        <v>#N/A</v>
      </c>
    </row>
    <row r="3631" spans="3:4">
      <c r="C3631" s="6" t="s">
        <v>6304</v>
      </c>
      <c r="D3631" t="e">
        <f t="shared" si="56"/>
        <v>#N/A</v>
      </c>
    </row>
    <row r="3632" spans="3:4">
      <c r="C3632" s="6" t="s">
        <v>6305</v>
      </c>
      <c r="D3632" t="e">
        <f t="shared" si="56"/>
        <v>#N/A</v>
      </c>
    </row>
    <row r="3633" spans="3:4">
      <c r="C3633" s="6" t="s">
        <v>6306</v>
      </c>
      <c r="D3633" t="e">
        <f t="shared" si="56"/>
        <v>#N/A</v>
      </c>
    </row>
    <row r="3634" spans="3:4">
      <c r="C3634" s="6" t="s">
        <v>6307</v>
      </c>
      <c r="D3634" t="e">
        <f t="shared" si="56"/>
        <v>#N/A</v>
      </c>
    </row>
    <row r="3635" spans="3:4">
      <c r="C3635" s="6" t="s">
        <v>6308</v>
      </c>
      <c r="D3635" t="e">
        <f t="shared" si="56"/>
        <v>#N/A</v>
      </c>
    </row>
    <row r="3636" spans="3:4">
      <c r="C3636" s="6" t="s">
        <v>6309</v>
      </c>
      <c r="D3636" t="e">
        <f t="shared" si="56"/>
        <v>#N/A</v>
      </c>
    </row>
    <row r="3637" spans="3:4">
      <c r="C3637" s="6" t="s">
        <v>6310</v>
      </c>
      <c r="D3637" t="e">
        <f t="shared" si="56"/>
        <v>#N/A</v>
      </c>
    </row>
    <row r="3638" spans="3:4">
      <c r="C3638" s="6" t="s">
        <v>6311</v>
      </c>
      <c r="D3638" t="e">
        <f t="shared" si="56"/>
        <v>#N/A</v>
      </c>
    </row>
    <row r="3639" spans="3:4">
      <c r="C3639" s="6" t="s">
        <v>6312</v>
      </c>
      <c r="D3639" t="e">
        <f t="shared" si="56"/>
        <v>#N/A</v>
      </c>
    </row>
    <row r="3640" spans="3:4">
      <c r="C3640" s="6" t="s">
        <v>6313</v>
      </c>
      <c r="D3640" t="e">
        <f t="shared" si="56"/>
        <v>#N/A</v>
      </c>
    </row>
    <row r="3641" spans="3:4">
      <c r="C3641" s="6" t="s">
        <v>6314</v>
      </c>
      <c r="D3641" t="e">
        <f t="shared" si="56"/>
        <v>#N/A</v>
      </c>
    </row>
    <row r="3642" spans="3:4">
      <c r="C3642" s="6" t="s">
        <v>6315</v>
      </c>
      <c r="D3642" t="e">
        <f t="shared" si="56"/>
        <v>#N/A</v>
      </c>
    </row>
    <row r="3643" spans="3:4">
      <c r="C3643" s="6" t="s">
        <v>6316</v>
      </c>
      <c r="D3643" t="e">
        <f t="shared" si="56"/>
        <v>#N/A</v>
      </c>
    </row>
    <row r="3644" spans="3:4">
      <c r="C3644" s="6" t="s">
        <v>6317</v>
      </c>
      <c r="D3644" t="e">
        <f t="shared" si="56"/>
        <v>#N/A</v>
      </c>
    </row>
    <row r="3645" spans="3:4">
      <c r="C3645" s="6" t="s">
        <v>6318</v>
      </c>
      <c r="D3645" t="e">
        <f t="shared" si="56"/>
        <v>#N/A</v>
      </c>
    </row>
    <row r="3646" spans="3:4">
      <c r="C3646" s="6" t="s">
        <v>6319</v>
      </c>
      <c r="D3646" t="e">
        <f t="shared" si="56"/>
        <v>#N/A</v>
      </c>
    </row>
    <row r="3647" spans="3:4">
      <c r="C3647" s="6" t="s">
        <v>6320</v>
      </c>
      <c r="D3647" t="e">
        <f t="shared" si="56"/>
        <v>#N/A</v>
      </c>
    </row>
    <row r="3648" spans="3:4">
      <c r="C3648" s="6" t="s">
        <v>6321</v>
      </c>
      <c r="D3648" t="e">
        <f t="shared" si="56"/>
        <v>#N/A</v>
      </c>
    </row>
    <row r="3649" spans="3:4">
      <c r="C3649" s="6" t="s">
        <v>6322</v>
      </c>
      <c r="D3649" t="e">
        <f t="shared" si="56"/>
        <v>#N/A</v>
      </c>
    </row>
    <row r="3650" spans="3:4">
      <c r="C3650" s="6" t="s">
        <v>6323</v>
      </c>
      <c r="D3650" t="e">
        <f t="shared" si="56"/>
        <v>#N/A</v>
      </c>
    </row>
    <row r="3651" spans="3:4">
      <c r="C3651" s="6" t="s">
        <v>6324</v>
      </c>
      <c r="D3651" t="e">
        <f t="shared" ref="D3651:D3714" si="57">VLOOKUP(C3651,$A$2:$B$2552,2,FALSE)</f>
        <v>#N/A</v>
      </c>
    </row>
    <row r="3652" spans="3:4">
      <c r="C3652" s="6" t="s">
        <v>6325</v>
      </c>
      <c r="D3652" t="e">
        <f t="shared" si="57"/>
        <v>#N/A</v>
      </c>
    </row>
    <row r="3653" spans="3:4">
      <c r="C3653" s="6" t="s">
        <v>6326</v>
      </c>
      <c r="D3653" t="e">
        <f t="shared" si="57"/>
        <v>#N/A</v>
      </c>
    </row>
    <row r="3654" spans="3:4">
      <c r="C3654" s="6" t="s">
        <v>6327</v>
      </c>
      <c r="D3654" t="e">
        <f t="shared" si="57"/>
        <v>#N/A</v>
      </c>
    </row>
    <row r="3655" spans="3:4">
      <c r="C3655" s="6" t="s">
        <v>6328</v>
      </c>
      <c r="D3655" t="e">
        <f t="shared" si="57"/>
        <v>#N/A</v>
      </c>
    </row>
    <row r="3656" spans="3:4">
      <c r="C3656" s="6" t="s">
        <v>6329</v>
      </c>
      <c r="D3656" t="e">
        <f t="shared" si="57"/>
        <v>#N/A</v>
      </c>
    </row>
    <row r="3657" spans="3:4">
      <c r="C3657" s="6" t="s">
        <v>6330</v>
      </c>
      <c r="D3657" t="e">
        <f t="shared" si="57"/>
        <v>#N/A</v>
      </c>
    </row>
    <row r="3658" spans="3:4">
      <c r="C3658" s="6" t="s">
        <v>6331</v>
      </c>
      <c r="D3658" t="e">
        <f t="shared" si="57"/>
        <v>#N/A</v>
      </c>
    </row>
    <row r="3659" spans="3:4">
      <c r="C3659" s="6" t="s">
        <v>6332</v>
      </c>
      <c r="D3659" t="e">
        <f t="shared" si="57"/>
        <v>#N/A</v>
      </c>
    </row>
    <row r="3660" spans="3:4">
      <c r="C3660" s="6" t="s">
        <v>6333</v>
      </c>
      <c r="D3660" t="e">
        <f t="shared" si="57"/>
        <v>#N/A</v>
      </c>
    </row>
    <row r="3661" spans="3:4">
      <c r="C3661" s="6" t="s">
        <v>6334</v>
      </c>
      <c r="D3661" t="e">
        <f t="shared" si="57"/>
        <v>#N/A</v>
      </c>
    </row>
    <row r="3662" spans="3:4">
      <c r="C3662" s="6" t="s">
        <v>6335</v>
      </c>
      <c r="D3662" t="e">
        <f t="shared" si="57"/>
        <v>#N/A</v>
      </c>
    </row>
    <row r="3663" spans="3:4">
      <c r="C3663" s="6" t="s">
        <v>6336</v>
      </c>
      <c r="D3663" t="e">
        <f t="shared" si="57"/>
        <v>#N/A</v>
      </c>
    </row>
    <row r="3664" spans="3:4">
      <c r="C3664" s="6" t="s">
        <v>6337</v>
      </c>
      <c r="D3664" t="e">
        <f t="shared" si="57"/>
        <v>#N/A</v>
      </c>
    </row>
    <row r="3665" spans="3:4">
      <c r="C3665" s="6" t="s">
        <v>6338</v>
      </c>
      <c r="D3665" t="e">
        <f t="shared" si="57"/>
        <v>#N/A</v>
      </c>
    </row>
    <row r="3666" spans="3:4">
      <c r="C3666" s="6" t="s">
        <v>6339</v>
      </c>
      <c r="D3666" t="e">
        <f t="shared" si="57"/>
        <v>#N/A</v>
      </c>
    </row>
    <row r="3667" spans="3:4">
      <c r="C3667" s="6" t="s">
        <v>6340</v>
      </c>
      <c r="D3667" t="e">
        <f t="shared" si="57"/>
        <v>#N/A</v>
      </c>
    </row>
    <row r="3668" spans="3:4">
      <c r="C3668" s="6" t="s">
        <v>6341</v>
      </c>
      <c r="D3668" t="e">
        <f t="shared" si="57"/>
        <v>#N/A</v>
      </c>
    </row>
    <row r="3669" spans="3:4">
      <c r="C3669" s="6" t="s">
        <v>6342</v>
      </c>
      <c r="D3669" t="e">
        <f t="shared" si="57"/>
        <v>#N/A</v>
      </c>
    </row>
    <row r="3670" spans="3:4">
      <c r="C3670" s="6" t="s">
        <v>6343</v>
      </c>
      <c r="D3670" t="e">
        <f t="shared" si="57"/>
        <v>#N/A</v>
      </c>
    </row>
    <row r="3671" spans="3:4">
      <c r="C3671" s="6" t="s">
        <v>6344</v>
      </c>
      <c r="D3671" t="e">
        <f t="shared" si="57"/>
        <v>#N/A</v>
      </c>
    </row>
    <row r="3672" spans="3:4">
      <c r="C3672" s="6" t="s">
        <v>6345</v>
      </c>
      <c r="D3672" t="e">
        <f t="shared" si="57"/>
        <v>#N/A</v>
      </c>
    </row>
    <row r="3673" spans="3:4">
      <c r="C3673" s="6" t="s">
        <v>6346</v>
      </c>
      <c r="D3673" t="e">
        <f t="shared" si="57"/>
        <v>#N/A</v>
      </c>
    </row>
    <row r="3674" spans="3:4">
      <c r="C3674" s="6" t="s">
        <v>6347</v>
      </c>
      <c r="D3674" t="e">
        <f t="shared" si="57"/>
        <v>#N/A</v>
      </c>
    </row>
    <row r="3675" spans="3:4">
      <c r="C3675" s="6" t="s">
        <v>6348</v>
      </c>
      <c r="D3675" t="e">
        <f t="shared" si="57"/>
        <v>#N/A</v>
      </c>
    </row>
    <row r="3676" spans="3:4">
      <c r="C3676" s="6" t="s">
        <v>6349</v>
      </c>
      <c r="D3676" t="e">
        <f t="shared" si="57"/>
        <v>#N/A</v>
      </c>
    </row>
    <row r="3677" spans="3:4">
      <c r="C3677" s="6" t="s">
        <v>6350</v>
      </c>
      <c r="D3677" t="e">
        <f t="shared" si="57"/>
        <v>#N/A</v>
      </c>
    </row>
    <row r="3678" spans="3:4">
      <c r="C3678" s="6" t="s">
        <v>6351</v>
      </c>
      <c r="D3678" t="e">
        <f t="shared" si="57"/>
        <v>#N/A</v>
      </c>
    </row>
    <row r="3679" spans="3:4">
      <c r="C3679" s="6" t="s">
        <v>6352</v>
      </c>
      <c r="D3679" t="e">
        <f t="shared" si="57"/>
        <v>#N/A</v>
      </c>
    </row>
    <row r="3680" spans="3:4">
      <c r="C3680" s="6" t="s">
        <v>6353</v>
      </c>
      <c r="D3680" t="e">
        <f t="shared" si="57"/>
        <v>#N/A</v>
      </c>
    </row>
    <row r="3681" spans="3:4">
      <c r="C3681" s="6" t="s">
        <v>6354</v>
      </c>
      <c r="D3681" t="e">
        <f t="shared" si="57"/>
        <v>#N/A</v>
      </c>
    </row>
    <row r="3682" spans="3:4">
      <c r="C3682" s="6" t="s">
        <v>6355</v>
      </c>
      <c r="D3682" t="e">
        <f t="shared" si="57"/>
        <v>#N/A</v>
      </c>
    </row>
    <row r="3683" spans="3:4">
      <c r="C3683" s="6" t="s">
        <v>6356</v>
      </c>
      <c r="D3683" t="e">
        <f t="shared" si="57"/>
        <v>#N/A</v>
      </c>
    </row>
    <row r="3684" spans="3:4">
      <c r="C3684" s="6" t="s">
        <v>6357</v>
      </c>
      <c r="D3684" t="e">
        <f t="shared" si="57"/>
        <v>#N/A</v>
      </c>
    </row>
    <row r="3685" spans="3:4">
      <c r="C3685" s="6" t="s">
        <v>6358</v>
      </c>
      <c r="D3685" t="e">
        <f t="shared" si="57"/>
        <v>#N/A</v>
      </c>
    </row>
    <row r="3686" spans="3:4">
      <c r="C3686" s="6" t="s">
        <v>6359</v>
      </c>
      <c r="D3686" t="e">
        <f t="shared" si="57"/>
        <v>#N/A</v>
      </c>
    </row>
    <row r="3687" spans="3:4">
      <c r="C3687" s="6" t="s">
        <v>6360</v>
      </c>
      <c r="D3687" t="e">
        <f t="shared" si="57"/>
        <v>#N/A</v>
      </c>
    </row>
    <row r="3688" spans="3:4">
      <c r="C3688" s="6" t="s">
        <v>6361</v>
      </c>
      <c r="D3688" t="e">
        <f t="shared" si="57"/>
        <v>#N/A</v>
      </c>
    </row>
    <row r="3689" spans="3:4">
      <c r="C3689" s="6" t="s">
        <v>6362</v>
      </c>
      <c r="D3689" t="e">
        <f t="shared" si="57"/>
        <v>#N/A</v>
      </c>
    </row>
    <row r="3690" spans="3:4">
      <c r="C3690" s="6" t="s">
        <v>6363</v>
      </c>
      <c r="D3690" t="e">
        <f t="shared" si="57"/>
        <v>#N/A</v>
      </c>
    </row>
    <row r="3691" spans="3:4">
      <c r="C3691" s="6" t="s">
        <v>6364</v>
      </c>
      <c r="D3691" t="e">
        <f t="shared" si="57"/>
        <v>#N/A</v>
      </c>
    </row>
    <row r="3692" spans="3:4">
      <c r="C3692" s="6" t="s">
        <v>6365</v>
      </c>
      <c r="D3692" t="e">
        <f t="shared" si="57"/>
        <v>#N/A</v>
      </c>
    </row>
    <row r="3693" spans="3:4">
      <c r="C3693" s="6" t="s">
        <v>6366</v>
      </c>
      <c r="D3693" t="e">
        <f t="shared" si="57"/>
        <v>#N/A</v>
      </c>
    </row>
    <row r="3694" spans="3:4">
      <c r="C3694" s="6" t="s">
        <v>6367</v>
      </c>
      <c r="D3694" t="e">
        <f t="shared" si="57"/>
        <v>#N/A</v>
      </c>
    </row>
    <row r="3695" spans="3:4">
      <c r="C3695" s="6" t="s">
        <v>6368</v>
      </c>
      <c r="D3695" t="e">
        <f t="shared" si="57"/>
        <v>#N/A</v>
      </c>
    </row>
    <row r="3696" spans="3:4">
      <c r="C3696" s="6" t="s">
        <v>6369</v>
      </c>
      <c r="D3696" t="e">
        <f t="shared" si="57"/>
        <v>#N/A</v>
      </c>
    </row>
    <row r="3697" spans="3:4">
      <c r="C3697" s="6" t="s">
        <v>6370</v>
      </c>
      <c r="D3697" t="e">
        <f t="shared" si="57"/>
        <v>#N/A</v>
      </c>
    </row>
    <row r="3698" spans="3:4">
      <c r="C3698" s="6" t="s">
        <v>6371</v>
      </c>
      <c r="D3698" t="e">
        <f t="shared" si="57"/>
        <v>#N/A</v>
      </c>
    </row>
    <row r="3699" spans="3:4">
      <c r="C3699" s="6" t="s">
        <v>6372</v>
      </c>
      <c r="D3699" t="e">
        <f t="shared" si="57"/>
        <v>#N/A</v>
      </c>
    </row>
    <row r="3700" spans="3:4">
      <c r="C3700" s="6" t="s">
        <v>6373</v>
      </c>
      <c r="D3700" t="e">
        <f t="shared" si="57"/>
        <v>#N/A</v>
      </c>
    </row>
    <row r="3701" spans="3:4">
      <c r="C3701" s="6" t="s">
        <v>6374</v>
      </c>
      <c r="D3701" t="e">
        <f t="shared" si="57"/>
        <v>#N/A</v>
      </c>
    </row>
    <row r="3702" spans="3:4">
      <c r="C3702" s="6" t="s">
        <v>6375</v>
      </c>
      <c r="D3702" t="e">
        <f t="shared" si="57"/>
        <v>#N/A</v>
      </c>
    </row>
    <row r="3703" spans="3:4">
      <c r="C3703" s="6" t="s">
        <v>6376</v>
      </c>
      <c r="D3703" t="e">
        <f t="shared" si="57"/>
        <v>#N/A</v>
      </c>
    </row>
    <row r="3704" spans="3:4">
      <c r="C3704" s="6" t="s">
        <v>6377</v>
      </c>
      <c r="D3704" t="e">
        <f t="shared" si="57"/>
        <v>#N/A</v>
      </c>
    </row>
    <row r="3705" spans="3:4">
      <c r="C3705" s="6" t="s">
        <v>6378</v>
      </c>
      <c r="D3705" t="e">
        <f t="shared" si="57"/>
        <v>#N/A</v>
      </c>
    </row>
    <row r="3706" spans="3:4">
      <c r="C3706" s="6" t="s">
        <v>6379</v>
      </c>
      <c r="D3706" t="e">
        <f t="shared" si="57"/>
        <v>#N/A</v>
      </c>
    </row>
    <row r="3707" spans="3:4">
      <c r="C3707" s="6" t="s">
        <v>6380</v>
      </c>
      <c r="D3707" t="e">
        <f t="shared" si="57"/>
        <v>#N/A</v>
      </c>
    </row>
    <row r="3708" spans="3:4">
      <c r="C3708" s="6" t="s">
        <v>6381</v>
      </c>
      <c r="D3708" t="e">
        <f t="shared" si="57"/>
        <v>#N/A</v>
      </c>
    </row>
    <row r="3709" spans="3:4">
      <c r="C3709" s="6" t="s">
        <v>6382</v>
      </c>
      <c r="D3709" t="e">
        <f t="shared" si="57"/>
        <v>#N/A</v>
      </c>
    </row>
    <row r="3710" spans="3:4">
      <c r="C3710" s="6" t="s">
        <v>6383</v>
      </c>
      <c r="D3710" t="e">
        <f t="shared" si="57"/>
        <v>#N/A</v>
      </c>
    </row>
    <row r="3711" spans="3:4">
      <c r="C3711" s="6" t="s">
        <v>6384</v>
      </c>
      <c r="D3711" t="e">
        <f t="shared" si="57"/>
        <v>#N/A</v>
      </c>
    </row>
    <row r="3712" spans="3:4">
      <c r="C3712" s="6" t="s">
        <v>6385</v>
      </c>
      <c r="D3712" t="e">
        <f t="shared" si="57"/>
        <v>#N/A</v>
      </c>
    </row>
    <row r="3713" spans="3:4">
      <c r="C3713" s="6" t="s">
        <v>6386</v>
      </c>
      <c r="D3713" t="e">
        <f t="shared" si="57"/>
        <v>#N/A</v>
      </c>
    </row>
    <row r="3714" spans="3:4">
      <c r="C3714" s="6" t="s">
        <v>6387</v>
      </c>
      <c r="D3714" t="e">
        <f t="shared" si="57"/>
        <v>#N/A</v>
      </c>
    </row>
    <row r="3715" spans="3:4">
      <c r="C3715" s="6" t="s">
        <v>6388</v>
      </c>
      <c r="D3715" t="e">
        <f t="shared" ref="D3715:D3778" si="58">VLOOKUP(C3715,$A$2:$B$2552,2,FALSE)</f>
        <v>#N/A</v>
      </c>
    </row>
    <row r="3716" spans="3:4">
      <c r="C3716" s="6" t="s">
        <v>6389</v>
      </c>
      <c r="D3716" t="e">
        <f t="shared" si="58"/>
        <v>#N/A</v>
      </c>
    </row>
    <row r="3717" spans="3:4">
      <c r="C3717" s="6" t="s">
        <v>6390</v>
      </c>
      <c r="D3717" t="e">
        <f t="shared" si="58"/>
        <v>#N/A</v>
      </c>
    </row>
    <row r="3718" spans="3:4">
      <c r="C3718" s="6" t="s">
        <v>6391</v>
      </c>
      <c r="D3718" t="e">
        <f t="shared" si="58"/>
        <v>#N/A</v>
      </c>
    </row>
    <row r="3719" spans="3:4">
      <c r="C3719" s="6" t="s">
        <v>6392</v>
      </c>
      <c r="D3719" t="e">
        <f t="shared" si="58"/>
        <v>#N/A</v>
      </c>
    </row>
    <row r="3720" spans="3:4">
      <c r="C3720" s="6" t="s">
        <v>6393</v>
      </c>
      <c r="D3720" t="e">
        <f t="shared" si="58"/>
        <v>#N/A</v>
      </c>
    </row>
    <row r="3721" spans="3:4">
      <c r="C3721" s="6" t="s">
        <v>6394</v>
      </c>
      <c r="D3721" t="e">
        <f t="shared" si="58"/>
        <v>#N/A</v>
      </c>
    </row>
    <row r="3722" spans="3:4">
      <c r="C3722" s="6" t="s">
        <v>6395</v>
      </c>
      <c r="D3722" t="e">
        <f t="shared" si="58"/>
        <v>#N/A</v>
      </c>
    </row>
    <row r="3723" spans="3:4">
      <c r="C3723" s="6" t="s">
        <v>6396</v>
      </c>
      <c r="D3723" t="e">
        <f t="shared" si="58"/>
        <v>#N/A</v>
      </c>
    </row>
    <row r="3724" spans="3:4">
      <c r="C3724" s="6" t="s">
        <v>6397</v>
      </c>
      <c r="D3724" t="e">
        <f t="shared" si="58"/>
        <v>#N/A</v>
      </c>
    </row>
    <row r="3725" spans="3:4">
      <c r="C3725" s="6" t="s">
        <v>6398</v>
      </c>
      <c r="D3725" t="e">
        <f t="shared" si="58"/>
        <v>#N/A</v>
      </c>
    </row>
    <row r="3726" spans="3:4">
      <c r="C3726" s="6" t="s">
        <v>6399</v>
      </c>
      <c r="D3726" t="e">
        <f t="shared" si="58"/>
        <v>#N/A</v>
      </c>
    </row>
    <row r="3727" spans="3:4">
      <c r="C3727" s="6" t="s">
        <v>6400</v>
      </c>
      <c r="D3727" t="e">
        <f t="shared" si="58"/>
        <v>#N/A</v>
      </c>
    </row>
    <row r="3728" spans="3:4">
      <c r="C3728" s="6" t="s">
        <v>6401</v>
      </c>
      <c r="D3728" t="e">
        <f t="shared" si="58"/>
        <v>#N/A</v>
      </c>
    </row>
    <row r="3729" spans="3:4">
      <c r="C3729" s="6" t="s">
        <v>6402</v>
      </c>
      <c r="D3729" t="e">
        <f t="shared" si="58"/>
        <v>#N/A</v>
      </c>
    </row>
    <row r="3730" spans="3:4">
      <c r="C3730" s="6" t="s">
        <v>6403</v>
      </c>
      <c r="D3730" t="e">
        <f t="shared" si="58"/>
        <v>#N/A</v>
      </c>
    </row>
    <row r="3731" spans="3:4">
      <c r="C3731" s="6" t="s">
        <v>6404</v>
      </c>
      <c r="D3731" t="e">
        <f t="shared" si="58"/>
        <v>#N/A</v>
      </c>
    </row>
    <row r="3732" spans="3:4">
      <c r="C3732" s="6" t="s">
        <v>6405</v>
      </c>
      <c r="D3732" t="e">
        <f t="shared" si="58"/>
        <v>#N/A</v>
      </c>
    </row>
    <row r="3733" spans="3:4">
      <c r="C3733" s="6" t="s">
        <v>6406</v>
      </c>
      <c r="D3733" t="e">
        <f t="shared" si="58"/>
        <v>#N/A</v>
      </c>
    </row>
    <row r="3734" spans="3:4">
      <c r="C3734" s="6" t="s">
        <v>6407</v>
      </c>
      <c r="D3734" t="e">
        <f t="shared" si="58"/>
        <v>#N/A</v>
      </c>
    </row>
    <row r="3735" spans="3:4">
      <c r="C3735" s="6" t="s">
        <v>6408</v>
      </c>
      <c r="D3735" t="e">
        <f t="shared" si="58"/>
        <v>#N/A</v>
      </c>
    </row>
    <row r="3736" spans="3:4">
      <c r="C3736" s="6" t="s">
        <v>6409</v>
      </c>
      <c r="D3736" t="e">
        <f t="shared" si="58"/>
        <v>#N/A</v>
      </c>
    </row>
    <row r="3737" spans="3:4">
      <c r="C3737" s="6" t="s">
        <v>6410</v>
      </c>
      <c r="D3737" t="e">
        <f t="shared" si="58"/>
        <v>#N/A</v>
      </c>
    </row>
    <row r="3738" spans="3:4">
      <c r="C3738" s="6" t="s">
        <v>6411</v>
      </c>
      <c r="D3738" t="e">
        <f t="shared" si="58"/>
        <v>#N/A</v>
      </c>
    </row>
    <row r="3739" spans="3:4">
      <c r="C3739" s="6" t="s">
        <v>6412</v>
      </c>
      <c r="D3739" t="e">
        <f t="shared" si="58"/>
        <v>#N/A</v>
      </c>
    </row>
    <row r="3740" spans="3:4">
      <c r="C3740" s="6" t="s">
        <v>6413</v>
      </c>
      <c r="D3740" t="e">
        <f t="shared" si="58"/>
        <v>#N/A</v>
      </c>
    </row>
    <row r="3741" spans="3:4">
      <c r="C3741" s="6" t="s">
        <v>6414</v>
      </c>
      <c r="D3741" t="e">
        <f t="shared" si="58"/>
        <v>#N/A</v>
      </c>
    </row>
    <row r="3742" spans="3:4">
      <c r="C3742" s="6" t="s">
        <v>6415</v>
      </c>
      <c r="D3742" t="e">
        <f t="shared" si="58"/>
        <v>#N/A</v>
      </c>
    </row>
    <row r="3743" spans="3:4">
      <c r="C3743" s="6" t="s">
        <v>6416</v>
      </c>
      <c r="D3743" t="e">
        <f t="shared" si="58"/>
        <v>#N/A</v>
      </c>
    </row>
    <row r="3744" spans="3:4">
      <c r="C3744" s="6" t="s">
        <v>6417</v>
      </c>
      <c r="D3744" t="e">
        <f t="shared" si="58"/>
        <v>#N/A</v>
      </c>
    </row>
    <row r="3745" spans="3:4">
      <c r="C3745" s="6" t="s">
        <v>6418</v>
      </c>
      <c r="D3745" t="e">
        <f t="shared" si="58"/>
        <v>#N/A</v>
      </c>
    </row>
    <row r="3746" spans="3:4">
      <c r="C3746" s="6" t="s">
        <v>6419</v>
      </c>
      <c r="D3746" t="e">
        <f t="shared" si="58"/>
        <v>#N/A</v>
      </c>
    </row>
    <row r="3747" spans="3:4">
      <c r="C3747" s="6" t="s">
        <v>6420</v>
      </c>
      <c r="D3747" t="e">
        <f t="shared" si="58"/>
        <v>#N/A</v>
      </c>
    </row>
    <row r="3748" spans="3:4">
      <c r="C3748" s="6" t="s">
        <v>6421</v>
      </c>
      <c r="D3748" t="e">
        <f t="shared" si="58"/>
        <v>#N/A</v>
      </c>
    </row>
    <row r="3749" spans="3:4">
      <c r="C3749" s="6" t="s">
        <v>6422</v>
      </c>
      <c r="D3749" t="e">
        <f t="shared" si="58"/>
        <v>#N/A</v>
      </c>
    </row>
    <row r="3750" spans="3:4">
      <c r="C3750" s="6" t="s">
        <v>6423</v>
      </c>
      <c r="D3750" t="e">
        <f t="shared" si="58"/>
        <v>#N/A</v>
      </c>
    </row>
    <row r="3751" spans="3:4">
      <c r="C3751" s="6" t="s">
        <v>6424</v>
      </c>
      <c r="D3751" t="e">
        <f t="shared" si="58"/>
        <v>#N/A</v>
      </c>
    </row>
    <row r="3752" spans="3:4">
      <c r="C3752" s="6" t="s">
        <v>6425</v>
      </c>
      <c r="D3752" t="e">
        <f t="shared" si="58"/>
        <v>#N/A</v>
      </c>
    </row>
    <row r="3753" spans="3:4">
      <c r="C3753" s="6" t="s">
        <v>6426</v>
      </c>
      <c r="D3753" t="e">
        <f t="shared" si="58"/>
        <v>#N/A</v>
      </c>
    </row>
    <row r="3754" spans="3:4">
      <c r="C3754" s="6" t="s">
        <v>6427</v>
      </c>
      <c r="D3754" t="e">
        <f t="shared" si="58"/>
        <v>#N/A</v>
      </c>
    </row>
    <row r="3755" spans="3:4">
      <c r="C3755" s="6" t="s">
        <v>6428</v>
      </c>
      <c r="D3755" t="e">
        <f t="shared" si="58"/>
        <v>#N/A</v>
      </c>
    </row>
    <row r="3756" spans="3:4">
      <c r="C3756" s="6" t="s">
        <v>6429</v>
      </c>
      <c r="D3756" t="e">
        <f t="shared" si="58"/>
        <v>#N/A</v>
      </c>
    </row>
    <row r="3757" spans="3:4">
      <c r="C3757" s="6" t="s">
        <v>6430</v>
      </c>
      <c r="D3757" t="e">
        <f t="shared" si="58"/>
        <v>#N/A</v>
      </c>
    </row>
    <row r="3758" spans="3:4">
      <c r="C3758" s="6" t="s">
        <v>6431</v>
      </c>
      <c r="D3758" t="e">
        <f t="shared" si="58"/>
        <v>#N/A</v>
      </c>
    </row>
    <row r="3759" spans="3:4">
      <c r="C3759" s="6" t="s">
        <v>6432</v>
      </c>
      <c r="D3759" t="e">
        <f t="shared" si="58"/>
        <v>#N/A</v>
      </c>
    </row>
    <row r="3760" spans="3:4">
      <c r="C3760" s="6" t="s">
        <v>6433</v>
      </c>
      <c r="D3760" t="e">
        <f t="shared" si="58"/>
        <v>#N/A</v>
      </c>
    </row>
    <row r="3761" spans="3:4">
      <c r="C3761" s="6" t="s">
        <v>6434</v>
      </c>
      <c r="D3761" t="e">
        <f t="shared" si="58"/>
        <v>#N/A</v>
      </c>
    </row>
    <row r="3762" spans="3:4">
      <c r="C3762" s="6" t="s">
        <v>6435</v>
      </c>
      <c r="D3762" t="e">
        <f t="shared" si="58"/>
        <v>#N/A</v>
      </c>
    </row>
    <row r="3763" spans="3:4">
      <c r="C3763" s="6" t="s">
        <v>6436</v>
      </c>
      <c r="D3763" t="e">
        <f t="shared" si="58"/>
        <v>#N/A</v>
      </c>
    </row>
    <row r="3764" spans="3:4">
      <c r="C3764" s="6" t="s">
        <v>6437</v>
      </c>
      <c r="D3764" t="e">
        <f t="shared" si="58"/>
        <v>#N/A</v>
      </c>
    </row>
    <row r="3765" spans="3:4">
      <c r="C3765" s="6" t="s">
        <v>6438</v>
      </c>
      <c r="D3765" t="e">
        <f t="shared" si="58"/>
        <v>#N/A</v>
      </c>
    </row>
    <row r="3766" spans="3:4">
      <c r="C3766" s="6" t="s">
        <v>6439</v>
      </c>
      <c r="D3766" t="e">
        <f t="shared" si="58"/>
        <v>#N/A</v>
      </c>
    </row>
    <row r="3767" spans="3:4">
      <c r="C3767" s="6" t="s">
        <v>6440</v>
      </c>
      <c r="D3767" t="e">
        <f t="shared" si="58"/>
        <v>#N/A</v>
      </c>
    </row>
    <row r="3768" spans="3:4">
      <c r="C3768" s="6" t="s">
        <v>6441</v>
      </c>
      <c r="D3768" t="e">
        <f t="shared" si="58"/>
        <v>#N/A</v>
      </c>
    </row>
    <row r="3769" spans="3:4">
      <c r="C3769" s="6" t="s">
        <v>6442</v>
      </c>
      <c r="D3769" t="e">
        <f t="shared" si="58"/>
        <v>#N/A</v>
      </c>
    </row>
    <row r="3770" spans="3:4">
      <c r="C3770" s="6" t="s">
        <v>6443</v>
      </c>
      <c r="D3770" t="e">
        <f t="shared" si="58"/>
        <v>#N/A</v>
      </c>
    </row>
    <row r="3771" spans="3:4">
      <c r="C3771" s="6" t="s">
        <v>6444</v>
      </c>
      <c r="D3771" t="e">
        <f t="shared" si="58"/>
        <v>#N/A</v>
      </c>
    </row>
    <row r="3772" spans="3:4">
      <c r="C3772" s="6" t="s">
        <v>6445</v>
      </c>
      <c r="D3772" t="e">
        <f t="shared" si="58"/>
        <v>#N/A</v>
      </c>
    </row>
    <row r="3773" spans="3:4">
      <c r="C3773" s="6" t="s">
        <v>6446</v>
      </c>
      <c r="D3773" t="e">
        <f t="shared" si="58"/>
        <v>#N/A</v>
      </c>
    </row>
    <row r="3774" spans="3:4">
      <c r="C3774" s="6" t="s">
        <v>6447</v>
      </c>
      <c r="D3774" t="e">
        <f t="shared" si="58"/>
        <v>#N/A</v>
      </c>
    </row>
    <row r="3775" spans="3:4">
      <c r="C3775" s="6" t="s">
        <v>6448</v>
      </c>
      <c r="D3775" t="e">
        <f t="shared" si="58"/>
        <v>#N/A</v>
      </c>
    </row>
    <row r="3776" spans="3:4">
      <c r="C3776" s="6" t="s">
        <v>6449</v>
      </c>
      <c r="D3776" t="e">
        <f t="shared" si="58"/>
        <v>#N/A</v>
      </c>
    </row>
    <row r="3777" spans="3:4">
      <c r="C3777" s="6" t="s">
        <v>6450</v>
      </c>
      <c r="D3777" t="e">
        <f t="shared" si="58"/>
        <v>#N/A</v>
      </c>
    </row>
    <row r="3778" spans="3:4">
      <c r="C3778" s="6" t="s">
        <v>6451</v>
      </c>
      <c r="D3778" t="e">
        <f t="shared" si="58"/>
        <v>#N/A</v>
      </c>
    </row>
    <row r="3779" spans="3:4">
      <c r="C3779" s="6" t="s">
        <v>6452</v>
      </c>
      <c r="D3779" t="e">
        <f t="shared" ref="D3779:D3842" si="59">VLOOKUP(C3779,$A$2:$B$2552,2,FALSE)</f>
        <v>#N/A</v>
      </c>
    </row>
    <row r="3780" spans="3:4">
      <c r="C3780" s="6" t="s">
        <v>6453</v>
      </c>
      <c r="D3780" t="e">
        <f t="shared" si="59"/>
        <v>#N/A</v>
      </c>
    </row>
    <row r="3781" spans="3:4">
      <c r="C3781" s="6" t="s">
        <v>6454</v>
      </c>
      <c r="D3781" t="e">
        <f t="shared" si="59"/>
        <v>#N/A</v>
      </c>
    </row>
    <row r="3782" spans="3:4">
      <c r="C3782" s="6" t="s">
        <v>6455</v>
      </c>
      <c r="D3782" t="e">
        <f t="shared" si="59"/>
        <v>#N/A</v>
      </c>
    </row>
    <row r="3783" spans="3:4">
      <c r="C3783" s="6" t="s">
        <v>6456</v>
      </c>
      <c r="D3783" t="e">
        <f t="shared" si="59"/>
        <v>#N/A</v>
      </c>
    </row>
    <row r="3784" spans="3:4">
      <c r="C3784" s="6" t="s">
        <v>6457</v>
      </c>
      <c r="D3784" t="e">
        <f t="shared" si="59"/>
        <v>#N/A</v>
      </c>
    </row>
    <row r="3785" spans="3:4">
      <c r="C3785" s="6" t="s">
        <v>6458</v>
      </c>
      <c r="D3785" t="e">
        <f t="shared" si="59"/>
        <v>#N/A</v>
      </c>
    </row>
    <row r="3786" spans="3:4">
      <c r="C3786" s="6" t="s">
        <v>6459</v>
      </c>
      <c r="D3786" t="e">
        <f t="shared" si="59"/>
        <v>#N/A</v>
      </c>
    </row>
    <row r="3787" spans="3:4">
      <c r="C3787" s="6" t="s">
        <v>6460</v>
      </c>
      <c r="D3787" t="e">
        <f t="shared" si="59"/>
        <v>#N/A</v>
      </c>
    </row>
    <row r="3788" spans="3:4">
      <c r="C3788" s="6" t="s">
        <v>6461</v>
      </c>
      <c r="D3788" t="e">
        <f t="shared" si="59"/>
        <v>#N/A</v>
      </c>
    </row>
    <row r="3789" spans="3:4">
      <c r="C3789" s="6" t="s">
        <v>6462</v>
      </c>
      <c r="D3789" t="e">
        <f t="shared" si="59"/>
        <v>#N/A</v>
      </c>
    </row>
    <row r="3790" spans="3:4">
      <c r="C3790" s="6" t="s">
        <v>6463</v>
      </c>
      <c r="D3790" t="e">
        <f t="shared" si="59"/>
        <v>#N/A</v>
      </c>
    </row>
    <row r="3791" spans="3:4">
      <c r="C3791" s="6" t="s">
        <v>6464</v>
      </c>
      <c r="D3791" t="e">
        <f t="shared" si="59"/>
        <v>#N/A</v>
      </c>
    </row>
    <row r="3792" spans="3:4">
      <c r="C3792" s="6" t="s">
        <v>6465</v>
      </c>
      <c r="D3792" t="e">
        <f t="shared" si="59"/>
        <v>#N/A</v>
      </c>
    </row>
    <row r="3793" spans="3:4">
      <c r="C3793" s="6" t="s">
        <v>6466</v>
      </c>
      <c r="D3793" t="e">
        <f t="shared" si="59"/>
        <v>#N/A</v>
      </c>
    </row>
    <row r="3794" spans="3:4">
      <c r="C3794" s="6" t="s">
        <v>6467</v>
      </c>
      <c r="D3794" t="e">
        <f t="shared" si="59"/>
        <v>#N/A</v>
      </c>
    </row>
    <row r="3795" spans="3:4">
      <c r="C3795" s="6" t="s">
        <v>6468</v>
      </c>
      <c r="D3795" t="e">
        <f t="shared" si="59"/>
        <v>#N/A</v>
      </c>
    </row>
    <row r="3796" spans="3:4">
      <c r="C3796" s="6" t="s">
        <v>6469</v>
      </c>
      <c r="D3796" t="e">
        <f t="shared" si="59"/>
        <v>#N/A</v>
      </c>
    </row>
    <row r="3797" spans="3:4">
      <c r="C3797" s="6" t="s">
        <v>6470</v>
      </c>
      <c r="D3797" t="e">
        <f t="shared" si="59"/>
        <v>#N/A</v>
      </c>
    </row>
    <row r="3798" spans="3:4">
      <c r="C3798" s="6" t="s">
        <v>6471</v>
      </c>
      <c r="D3798" t="e">
        <f t="shared" si="59"/>
        <v>#N/A</v>
      </c>
    </row>
    <row r="3799" spans="3:4">
      <c r="C3799" s="6" t="s">
        <v>6472</v>
      </c>
      <c r="D3799" t="e">
        <f t="shared" si="59"/>
        <v>#N/A</v>
      </c>
    </row>
    <row r="3800" spans="3:4">
      <c r="C3800" s="6" t="s">
        <v>6473</v>
      </c>
      <c r="D3800" t="e">
        <f t="shared" si="59"/>
        <v>#N/A</v>
      </c>
    </row>
    <row r="3801" spans="3:4">
      <c r="C3801" s="6" t="s">
        <v>6474</v>
      </c>
      <c r="D3801" t="e">
        <f t="shared" si="59"/>
        <v>#N/A</v>
      </c>
    </row>
    <row r="3802" spans="3:4">
      <c r="C3802" s="6" t="s">
        <v>6475</v>
      </c>
      <c r="D3802" t="e">
        <f t="shared" si="59"/>
        <v>#N/A</v>
      </c>
    </row>
    <row r="3803" spans="3:4">
      <c r="C3803" s="6" t="s">
        <v>6476</v>
      </c>
      <c r="D3803" t="e">
        <f t="shared" si="59"/>
        <v>#N/A</v>
      </c>
    </row>
    <row r="3804" spans="3:4">
      <c r="C3804" s="6" t="s">
        <v>6477</v>
      </c>
      <c r="D3804" t="e">
        <f t="shared" si="59"/>
        <v>#N/A</v>
      </c>
    </row>
    <row r="3805" spans="3:4">
      <c r="C3805" s="6" t="s">
        <v>6478</v>
      </c>
      <c r="D3805" t="e">
        <f t="shared" si="59"/>
        <v>#N/A</v>
      </c>
    </row>
    <row r="3806" spans="3:4">
      <c r="C3806" s="6" t="s">
        <v>6479</v>
      </c>
      <c r="D3806" t="e">
        <f t="shared" si="59"/>
        <v>#N/A</v>
      </c>
    </row>
    <row r="3807" spans="3:4">
      <c r="C3807" s="6" t="s">
        <v>6480</v>
      </c>
      <c r="D3807" t="e">
        <f t="shared" si="59"/>
        <v>#N/A</v>
      </c>
    </row>
    <row r="3808" spans="3:4">
      <c r="C3808" s="6" t="s">
        <v>6481</v>
      </c>
      <c r="D3808" t="e">
        <f t="shared" si="59"/>
        <v>#N/A</v>
      </c>
    </row>
    <row r="3809" spans="3:4">
      <c r="C3809" s="6" t="s">
        <v>6482</v>
      </c>
      <c r="D3809" t="e">
        <f t="shared" si="59"/>
        <v>#N/A</v>
      </c>
    </row>
    <row r="3810" spans="3:4">
      <c r="C3810" s="6" t="s">
        <v>6483</v>
      </c>
      <c r="D3810" t="e">
        <f t="shared" si="59"/>
        <v>#N/A</v>
      </c>
    </row>
    <row r="3811" spans="3:4">
      <c r="C3811" s="6" t="s">
        <v>6484</v>
      </c>
      <c r="D3811" t="e">
        <f t="shared" si="59"/>
        <v>#N/A</v>
      </c>
    </row>
    <row r="3812" spans="3:4">
      <c r="C3812" s="6" t="s">
        <v>6485</v>
      </c>
      <c r="D3812" t="e">
        <f t="shared" si="59"/>
        <v>#N/A</v>
      </c>
    </row>
    <row r="3813" spans="3:4">
      <c r="C3813" s="6" t="s">
        <v>6486</v>
      </c>
      <c r="D3813" t="e">
        <f t="shared" si="59"/>
        <v>#N/A</v>
      </c>
    </row>
    <row r="3814" spans="3:4">
      <c r="C3814" s="6" t="s">
        <v>6487</v>
      </c>
      <c r="D3814" t="e">
        <f t="shared" si="59"/>
        <v>#N/A</v>
      </c>
    </row>
    <row r="3815" spans="3:4">
      <c r="C3815" s="6" t="s">
        <v>6488</v>
      </c>
      <c r="D3815" t="e">
        <f t="shared" si="59"/>
        <v>#N/A</v>
      </c>
    </row>
    <row r="3816" spans="3:4">
      <c r="C3816" s="6" t="s">
        <v>6489</v>
      </c>
      <c r="D3816" t="e">
        <f t="shared" si="59"/>
        <v>#N/A</v>
      </c>
    </row>
    <row r="3817" spans="3:4">
      <c r="C3817" s="6" t="s">
        <v>6490</v>
      </c>
      <c r="D3817" t="e">
        <f t="shared" si="59"/>
        <v>#N/A</v>
      </c>
    </row>
    <row r="3818" spans="3:4">
      <c r="C3818" s="6" t="s">
        <v>6491</v>
      </c>
      <c r="D3818" t="e">
        <f t="shared" si="59"/>
        <v>#N/A</v>
      </c>
    </row>
    <row r="3819" spans="3:4">
      <c r="C3819" s="6" t="s">
        <v>6492</v>
      </c>
      <c r="D3819" t="e">
        <f t="shared" si="59"/>
        <v>#N/A</v>
      </c>
    </row>
    <row r="3820" spans="3:4">
      <c r="C3820" s="6" t="s">
        <v>6493</v>
      </c>
      <c r="D3820" t="e">
        <f t="shared" si="59"/>
        <v>#N/A</v>
      </c>
    </row>
    <row r="3821" spans="3:4">
      <c r="C3821" s="6" t="s">
        <v>6494</v>
      </c>
      <c r="D3821" t="e">
        <f t="shared" si="59"/>
        <v>#N/A</v>
      </c>
    </row>
    <row r="3822" spans="3:4">
      <c r="C3822" s="6" t="s">
        <v>6495</v>
      </c>
      <c r="D3822" t="e">
        <f t="shared" si="59"/>
        <v>#N/A</v>
      </c>
    </row>
    <row r="3823" spans="3:4">
      <c r="C3823" s="6" t="s">
        <v>6496</v>
      </c>
      <c r="D3823" t="e">
        <f t="shared" si="59"/>
        <v>#N/A</v>
      </c>
    </row>
    <row r="3824" spans="3:4">
      <c r="C3824" s="6" t="s">
        <v>6497</v>
      </c>
      <c r="D3824" t="e">
        <f t="shared" si="59"/>
        <v>#N/A</v>
      </c>
    </row>
    <row r="3825" spans="3:4">
      <c r="C3825" s="6" t="s">
        <v>6498</v>
      </c>
      <c r="D3825" t="e">
        <f t="shared" si="59"/>
        <v>#N/A</v>
      </c>
    </row>
    <row r="3826" spans="3:4">
      <c r="C3826" s="6" t="s">
        <v>6499</v>
      </c>
      <c r="D3826" t="e">
        <f t="shared" si="59"/>
        <v>#N/A</v>
      </c>
    </row>
    <row r="3827" spans="3:4">
      <c r="C3827" s="6" t="s">
        <v>6500</v>
      </c>
      <c r="D3827" t="e">
        <f t="shared" si="59"/>
        <v>#N/A</v>
      </c>
    </row>
    <row r="3828" spans="3:4">
      <c r="C3828" s="6" t="s">
        <v>6501</v>
      </c>
      <c r="D3828" t="e">
        <f t="shared" si="59"/>
        <v>#N/A</v>
      </c>
    </row>
    <row r="3829" spans="3:4">
      <c r="C3829" s="6" t="s">
        <v>6502</v>
      </c>
      <c r="D3829" t="e">
        <f t="shared" si="59"/>
        <v>#N/A</v>
      </c>
    </row>
    <row r="3830" spans="3:4">
      <c r="C3830" s="6" t="s">
        <v>6503</v>
      </c>
      <c r="D3830" t="e">
        <f t="shared" si="59"/>
        <v>#N/A</v>
      </c>
    </row>
    <row r="3831" spans="3:4">
      <c r="C3831" s="6" t="s">
        <v>6504</v>
      </c>
      <c r="D3831" t="e">
        <f t="shared" si="59"/>
        <v>#N/A</v>
      </c>
    </row>
    <row r="3832" spans="3:4">
      <c r="C3832" s="6" t="s">
        <v>6505</v>
      </c>
      <c r="D3832" t="e">
        <f t="shared" si="59"/>
        <v>#N/A</v>
      </c>
    </row>
    <row r="3833" spans="3:4">
      <c r="C3833" s="6" t="s">
        <v>6506</v>
      </c>
      <c r="D3833" t="e">
        <f t="shared" si="59"/>
        <v>#N/A</v>
      </c>
    </row>
    <row r="3834" spans="3:4">
      <c r="C3834" s="6" t="s">
        <v>6507</v>
      </c>
      <c r="D3834" t="e">
        <f t="shared" si="59"/>
        <v>#N/A</v>
      </c>
    </row>
    <row r="3835" spans="3:4">
      <c r="C3835" s="6" t="s">
        <v>6508</v>
      </c>
      <c r="D3835" t="e">
        <f t="shared" si="59"/>
        <v>#N/A</v>
      </c>
    </row>
    <row r="3836" spans="3:4">
      <c r="C3836" s="6" t="s">
        <v>6509</v>
      </c>
      <c r="D3836" t="e">
        <f t="shared" si="59"/>
        <v>#N/A</v>
      </c>
    </row>
    <row r="3837" spans="3:4">
      <c r="C3837" s="6" t="s">
        <v>6510</v>
      </c>
      <c r="D3837" t="e">
        <f t="shared" si="59"/>
        <v>#N/A</v>
      </c>
    </row>
    <row r="3838" spans="3:4">
      <c r="C3838" s="6" t="s">
        <v>6511</v>
      </c>
      <c r="D3838" t="e">
        <f t="shared" si="59"/>
        <v>#N/A</v>
      </c>
    </row>
    <row r="3839" spans="3:4">
      <c r="C3839" s="6" t="s">
        <v>6512</v>
      </c>
      <c r="D3839" t="e">
        <f t="shared" si="59"/>
        <v>#N/A</v>
      </c>
    </row>
    <row r="3840" spans="3:4">
      <c r="C3840" s="6" t="s">
        <v>6513</v>
      </c>
      <c r="D3840" t="e">
        <f t="shared" si="59"/>
        <v>#N/A</v>
      </c>
    </row>
    <row r="3841" spans="3:4">
      <c r="C3841" s="6" t="s">
        <v>6514</v>
      </c>
      <c r="D3841" t="e">
        <f t="shared" si="59"/>
        <v>#N/A</v>
      </c>
    </row>
    <row r="3842" spans="3:4">
      <c r="C3842" s="6" t="s">
        <v>6515</v>
      </c>
      <c r="D3842" t="e">
        <f t="shared" si="59"/>
        <v>#N/A</v>
      </c>
    </row>
    <row r="3843" spans="3:4">
      <c r="C3843" s="6" t="s">
        <v>6516</v>
      </c>
      <c r="D3843" t="e">
        <f t="shared" ref="D3843:D3906" si="60">VLOOKUP(C3843,$A$2:$B$2552,2,FALSE)</f>
        <v>#N/A</v>
      </c>
    </row>
    <row r="3844" spans="3:4">
      <c r="C3844" s="6" t="s">
        <v>6517</v>
      </c>
      <c r="D3844" t="e">
        <f t="shared" si="60"/>
        <v>#N/A</v>
      </c>
    </row>
    <row r="3845" spans="3:4">
      <c r="C3845" s="6" t="s">
        <v>6518</v>
      </c>
      <c r="D3845" t="e">
        <f t="shared" si="60"/>
        <v>#N/A</v>
      </c>
    </row>
    <row r="3846" spans="3:4">
      <c r="C3846" s="6" t="s">
        <v>6519</v>
      </c>
      <c r="D3846" t="e">
        <f t="shared" si="60"/>
        <v>#N/A</v>
      </c>
    </row>
    <row r="3847" spans="3:4">
      <c r="C3847" s="6" t="s">
        <v>6520</v>
      </c>
      <c r="D3847" t="e">
        <f t="shared" si="60"/>
        <v>#N/A</v>
      </c>
    </row>
    <row r="3848" spans="3:4">
      <c r="C3848" s="6" t="s">
        <v>6521</v>
      </c>
      <c r="D3848" t="e">
        <f t="shared" si="60"/>
        <v>#N/A</v>
      </c>
    </row>
    <row r="3849" spans="3:4">
      <c r="C3849" s="6" t="s">
        <v>6522</v>
      </c>
      <c r="D3849" t="e">
        <f t="shared" si="60"/>
        <v>#N/A</v>
      </c>
    </row>
    <row r="3850" spans="3:4">
      <c r="C3850" s="6" t="s">
        <v>6523</v>
      </c>
      <c r="D3850" t="e">
        <f t="shared" si="60"/>
        <v>#N/A</v>
      </c>
    </row>
    <row r="3851" spans="3:4">
      <c r="C3851" s="6" t="s">
        <v>6524</v>
      </c>
      <c r="D3851" t="e">
        <f t="shared" si="60"/>
        <v>#N/A</v>
      </c>
    </row>
    <row r="3852" spans="3:4">
      <c r="C3852" s="6" t="s">
        <v>6525</v>
      </c>
      <c r="D3852" t="e">
        <f t="shared" si="60"/>
        <v>#N/A</v>
      </c>
    </row>
    <row r="3853" spans="3:4">
      <c r="C3853" s="6" t="s">
        <v>6526</v>
      </c>
      <c r="D3853" t="e">
        <f t="shared" si="60"/>
        <v>#N/A</v>
      </c>
    </row>
    <row r="3854" spans="3:4">
      <c r="C3854" s="6" t="s">
        <v>6527</v>
      </c>
      <c r="D3854" t="e">
        <f t="shared" si="60"/>
        <v>#N/A</v>
      </c>
    </row>
    <row r="3855" spans="3:4">
      <c r="C3855" s="6" t="s">
        <v>6528</v>
      </c>
      <c r="D3855" t="e">
        <f t="shared" si="60"/>
        <v>#N/A</v>
      </c>
    </row>
    <row r="3856" spans="3:4">
      <c r="C3856" s="6" t="s">
        <v>6529</v>
      </c>
      <c r="D3856" t="e">
        <f t="shared" si="60"/>
        <v>#N/A</v>
      </c>
    </row>
    <row r="3857" spans="3:4">
      <c r="C3857" s="6" t="s">
        <v>6530</v>
      </c>
      <c r="D3857" t="e">
        <f t="shared" si="60"/>
        <v>#N/A</v>
      </c>
    </row>
    <row r="3858" spans="3:4">
      <c r="C3858" s="6" t="s">
        <v>6531</v>
      </c>
      <c r="D3858" t="e">
        <f t="shared" si="60"/>
        <v>#N/A</v>
      </c>
    </row>
    <row r="3859" spans="3:4">
      <c r="C3859" s="6" t="s">
        <v>6532</v>
      </c>
      <c r="D3859" t="e">
        <f t="shared" si="60"/>
        <v>#N/A</v>
      </c>
    </row>
    <row r="3860" spans="3:4">
      <c r="C3860" s="6" t="s">
        <v>6533</v>
      </c>
      <c r="D3860" t="e">
        <f t="shared" si="60"/>
        <v>#N/A</v>
      </c>
    </row>
    <row r="3861" spans="3:4">
      <c r="C3861" s="6" t="s">
        <v>6534</v>
      </c>
      <c r="D3861" t="e">
        <f t="shared" si="60"/>
        <v>#N/A</v>
      </c>
    </row>
    <row r="3862" spans="3:4">
      <c r="C3862" s="6" t="s">
        <v>6535</v>
      </c>
      <c r="D3862" t="e">
        <f t="shared" si="60"/>
        <v>#N/A</v>
      </c>
    </row>
    <row r="3863" spans="3:4">
      <c r="C3863" s="6" t="s">
        <v>6536</v>
      </c>
      <c r="D3863" t="e">
        <f t="shared" si="60"/>
        <v>#N/A</v>
      </c>
    </row>
    <row r="3864" spans="3:4">
      <c r="C3864" s="6" t="s">
        <v>6537</v>
      </c>
      <c r="D3864" t="e">
        <f t="shared" si="60"/>
        <v>#N/A</v>
      </c>
    </row>
    <row r="3865" spans="3:4">
      <c r="C3865" s="6" t="s">
        <v>6538</v>
      </c>
      <c r="D3865" t="e">
        <f t="shared" si="60"/>
        <v>#N/A</v>
      </c>
    </row>
    <row r="3866" spans="3:4">
      <c r="C3866" s="6" t="s">
        <v>6539</v>
      </c>
      <c r="D3866" t="e">
        <f t="shared" si="60"/>
        <v>#N/A</v>
      </c>
    </row>
    <row r="3867" spans="3:4">
      <c r="C3867" s="6" t="s">
        <v>6540</v>
      </c>
      <c r="D3867" t="e">
        <f t="shared" si="60"/>
        <v>#N/A</v>
      </c>
    </row>
    <row r="3868" spans="3:4">
      <c r="C3868" s="6" t="s">
        <v>6541</v>
      </c>
      <c r="D3868" t="e">
        <f t="shared" si="60"/>
        <v>#N/A</v>
      </c>
    </row>
    <row r="3869" spans="3:4">
      <c r="C3869" s="6" t="s">
        <v>6542</v>
      </c>
      <c r="D3869" t="e">
        <f t="shared" si="60"/>
        <v>#N/A</v>
      </c>
    </row>
    <row r="3870" spans="3:4">
      <c r="C3870" s="6" t="s">
        <v>6543</v>
      </c>
      <c r="D3870" t="e">
        <f t="shared" si="60"/>
        <v>#N/A</v>
      </c>
    </row>
    <row r="3871" spans="3:4">
      <c r="C3871" s="6" t="s">
        <v>6544</v>
      </c>
      <c r="D3871" t="e">
        <f t="shared" si="60"/>
        <v>#N/A</v>
      </c>
    </row>
    <row r="3872" spans="3:4">
      <c r="C3872" s="6" t="s">
        <v>6545</v>
      </c>
      <c r="D3872" t="e">
        <f t="shared" si="60"/>
        <v>#N/A</v>
      </c>
    </row>
    <row r="3873" spans="3:4">
      <c r="C3873" s="6" t="s">
        <v>6546</v>
      </c>
      <c r="D3873" t="e">
        <f t="shared" si="60"/>
        <v>#N/A</v>
      </c>
    </row>
    <row r="3874" spans="3:4">
      <c r="C3874" s="6" t="s">
        <v>6547</v>
      </c>
      <c r="D3874" t="e">
        <f t="shared" si="60"/>
        <v>#N/A</v>
      </c>
    </row>
    <row r="3875" spans="3:4">
      <c r="C3875" s="6" t="s">
        <v>6548</v>
      </c>
      <c r="D3875" t="e">
        <f t="shared" si="60"/>
        <v>#N/A</v>
      </c>
    </row>
    <row r="3876" spans="3:4">
      <c r="C3876" s="6" t="s">
        <v>6549</v>
      </c>
      <c r="D3876" t="e">
        <f t="shared" si="60"/>
        <v>#N/A</v>
      </c>
    </row>
    <row r="3877" spans="3:4">
      <c r="C3877" s="6" t="s">
        <v>6550</v>
      </c>
      <c r="D3877" t="e">
        <f t="shared" si="60"/>
        <v>#N/A</v>
      </c>
    </row>
    <row r="3878" spans="3:4">
      <c r="C3878" s="6" t="s">
        <v>6551</v>
      </c>
      <c r="D3878" t="e">
        <f t="shared" si="60"/>
        <v>#N/A</v>
      </c>
    </row>
    <row r="3879" spans="3:4">
      <c r="C3879" s="6" t="s">
        <v>6552</v>
      </c>
      <c r="D3879" t="e">
        <f t="shared" si="60"/>
        <v>#N/A</v>
      </c>
    </row>
    <row r="3880" spans="3:4">
      <c r="C3880" s="6" t="s">
        <v>6553</v>
      </c>
      <c r="D3880" t="e">
        <f t="shared" si="60"/>
        <v>#N/A</v>
      </c>
    </row>
    <row r="3881" spans="3:4">
      <c r="C3881" s="6" t="s">
        <v>6554</v>
      </c>
      <c r="D3881" t="e">
        <f t="shared" si="60"/>
        <v>#N/A</v>
      </c>
    </row>
    <row r="3882" spans="3:4">
      <c r="C3882" s="6" t="s">
        <v>6555</v>
      </c>
      <c r="D3882" t="e">
        <f t="shared" si="60"/>
        <v>#N/A</v>
      </c>
    </row>
    <row r="3883" spans="3:4">
      <c r="C3883" s="6" t="s">
        <v>6556</v>
      </c>
      <c r="D3883" t="e">
        <f t="shared" si="60"/>
        <v>#N/A</v>
      </c>
    </row>
    <row r="3884" spans="3:4">
      <c r="C3884" s="6" t="s">
        <v>6557</v>
      </c>
      <c r="D3884" t="e">
        <f t="shared" si="60"/>
        <v>#N/A</v>
      </c>
    </row>
    <row r="3885" spans="3:4">
      <c r="C3885" s="6" t="s">
        <v>6558</v>
      </c>
      <c r="D3885" t="e">
        <f t="shared" si="60"/>
        <v>#N/A</v>
      </c>
    </row>
    <row r="3886" spans="3:4">
      <c r="C3886" s="6" t="s">
        <v>6559</v>
      </c>
      <c r="D3886" t="e">
        <f t="shared" si="60"/>
        <v>#N/A</v>
      </c>
    </row>
    <row r="3887" spans="3:4">
      <c r="C3887" s="6" t="s">
        <v>6560</v>
      </c>
      <c r="D3887" t="e">
        <f t="shared" si="60"/>
        <v>#N/A</v>
      </c>
    </row>
    <row r="3888" spans="3:4">
      <c r="C3888" s="6" t="s">
        <v>6561</v>
      </c>
      <c r="D3888" t="e">
        <f t="shared" si="60"/>
        <v>#N/A</v>
      </c>
    </row>
    <row r="3889" spans="3:4">
      <c r="C3889" s="6" t="s">
        <v>6562</v>
      </c>
      <c r="D3889" t="e">
        <f t="shared" si="60"/>
        <v>#N/A</v>
      </c>
    </row>
    <row r="3890" spans="3:4">
      <c r="C3890" s="6" t="s">
        <v>6563</v>
      </c>
      <c r="D3890" t="e">
        <f t="shared" si="60"/>
        <v>#N/A</v>
      </c>
    </row>
    <row r="3891" spans="3:4">
      <c r="C3891" s="6" t="s">
        <v>6564</v>
      </c>
      <c r="D3891" t="e">
        <f t="shared" si="60"/>
        <v>#N/A</v>
      </c>
    </row>
    <row r="3892" spans="3:4">
      <c r="C3892" s="6" t="s">
        <v>6565</v>
      </c>
      <c r="D3892" t="e">
        <f t="shared" si="60"/>
        <v>#N/A</v>
      </c>
    </row>
    <row r="3893" spans="3:4">
      <c r="C3893" s="6" t="s">
        <v>6566</v>
      </c>
      <c r="D3893" t="e">
        <f t="shared" si="60"/>
        <v>#N/A</v>
      </c>
    </row>
    <row r="3894" spans="3:4">
      <c r="C3894" s="6" t="s">
        <v>6567</v>
      </c>
      <c r="D3894" t="e">
        <f t="shared" si="60"/>
        <v>#N/A</v>
      </c>
    </row>
    <row r="3895" spans="3:4">
      <c r="C3895" s="6" t="s">
        <v>6568</v>
      </c>
      <c r="D3895" t="e">
        <f t="shared" si="60"/>
        <v>#N/A</v>
      </c>
    </row>
    <row r="3896" spans="3:4">
      <c r="C3896" s="6" t="s">
        <v>6569</v>
      </c>
      <c r="D3896" t="e">
        <f t="shared" si="60"/>
        <v>#N/A</v>
      </c>
    </row>
    <row r="3897" spans="3:4">
      <c r="C3897" s="6" t="s">
        <v>6570</v>
      </c>
      <c r="D3897" t="e">
        <f t="shared" si="60"/>
        <v>#N/A</v>
      </c>
    </row>
    <row r="3898" spans="3:4">
      <c r="C3898" s="6" t="s">
        <v>6571</v>
      </c>
      <c r="D3898" t="e">
        <f t="shared" si="60"/>
        <v>#N/A</v>
      </c>
    </row>
    <row r="3899" spans="3:4">
      <c r="C3899" s="6" t="s">
        <v>6572</v>
      </c>
      <c r="D3899" t="e">
        <f t="shared" si="60"/>
        <v>#N/A</v>
      </c>
    </row>
    <row r="3900" spans="3:4">
      <c r="C3900" s="6" t="s">
        <v>6573</v>
      </c>
      <c r="D3900" t="e">
        <f t="shared" si="60"/>
        <v>#N/A</v>
      </c>
    </row>
    <row r="3901" spans="3:4">
      <c r="C3901" s="6" t="s">
        <v>6574</v>
      </c>
      <c r="D3901" t="e">
        <f t="shared" si="60"/>
        <v>#N/A</v>
      </c>
    </row>
    <row r="3902" spans="3:4">
      <c r="C3902" s="6" t="s">
        <v>6575</v>
      </c>
      <c r="D3902" t="e">
        <f t="shared" si="60"/>
        <v>#N/A</v>
      </c>
    </row>
    <row r="3903" spans="3:4">
      <c r="C3903" s="6" t="s">
        <v>6576</v>
      </c>
      <c r="D3903" t="e">
        <f t="shared" si="60"/>
        <v>#N/A</v>
      </c>
    </row>
    <row r="3904" spans="3:4">
      <c r="C3904" s="6" t="s">
        <v>6577</v>
      </c>
      <c r="D3904" t="e">
        <f t="shared" si="60"/>
        <v>#N/A</v>
      </c>
    </row>
    <row r="3905" spans="3:4">
      <c r="C3905" s="6" t="s">
        <v>6578</v>
      </c>
      <c r="D3905" t="e">
        <f t="shared" si="60"/>
        <v>#N/A</v>
      </c>
    </row>
    <row r="3906" spans="3:4">
      <c r="C3906" s="6" t="s">
        <v>6579</v>
      </c>
      <c r="D3906" t="e">
        <f t="shared" si="60"/>
        <v>#N/A</v>
      </c>
    </row>
    <row r="3907" spans="3:4">
      <c r="C3907" s="6" t="s">
        <v>6580</v>
      </c>
      <c r="D3907" t="e">
        <f t="shared" ref="D3907:D3970" si="61">VLOOKUP(C3907,$A$2:$B$2552,2,FALSE)</f>
        <v>#N/A</v>
      </c>
    </row>
    <row r="3908" spans="3:4">
      <c r="C3908" s="6" t="s">
        <v>6581</v>
      </c>
      <c r="D3908" t="e">
        <f t="shared" si="61"/>
        <v>#N/A</v>
      </c>
    </row>
    <row r="3909" spans="3:4">
      <c r="C3909" s="6" t="s">
        <v>6582</v>
      </c>
      <c r="D3909" t="e">
        <f t="shared" si="61"/>
        <v>#N/A</v>
      </c>
    </row>
    <row r="3910" spans="3:4">
      <c r="C3910" s="6" t="s">
        <v>6583</v>
      </c>
      <c r="D3910" t="e">
        <f t="shared" si="61"/>
        <v>#N/A</v>
      </c>
    </row>
    <row r="3911" spans="3:4">
      <c r="C3911" s="6" t="s">
        <v>6584</v>
      </c>
      <c r="D3911" t="e">
        <f t="shared" si="61"/>
        <v>#N/A</v>
      </c>
    </row>
    <row r="3912" spans="3:4">
      <c r="C3912" s="6" t="s">
        <v>6585</v>
      </c>
      <c r="D3912" t="e">
        <f t="shared" si="61"/>
        <v>#N/A</v>
      </c>
    </row>
    <row r="3913" spans="3:4">
      <c r="C3913" s="6" t="s">
        <v>6586</v>
      </c>
      <c r="D3913" t="e">
        <f t="shared" si="61"/>
        <v>#N/A</v>
      </c>
    </row>
    <row r="3914" spans="3:4">
      <c r="C3914" s="6" t="s">
        <v>6587</v>
      </c>
      <c r="D3914" t="e">
        <f t="shared" si="61"/>
        <v>#N/A</v>
      </c>
    </row>
    <row r="3915" spans="3:4">
      <c r="C3915" s="6" t="s">
        <v>6588</v>
      </c>
      <c r="D3915" t="e">
        <f t="shared" si="61"/>
        <v>#N/A</v>
      </c>
    </row>
    <row r="3916" spans="3:4">
      <c r="C3916" s="6" t="s">
        <v>6589</v>
      </c>
      <c r="D3916" t="e">
        <f t="shared" si="61"/>
        <v>#N/A</v>
      </c>
    </row>
    <row r="3917" spans="3:4">
      <c r="C3917" s="6" t="s">
        <v>6590</v>
      </c>
      <c r="D3917" t="e">
        <f t="shared" si="61"/>
        <v>#N/A</v>
      </c>
    </row>
    <row r="3918" spans="3:4">
      <c r="C3918" s="6" t="s">
        <v>6591</v>
      </c>
      <c r="D3918" t="e">
        <f t="shared" si="61"/>
        <v>#N/A</v>
      </c>
    </row>
    <row r="3919" spans="3:4">
      <c r="C3919" s="6" t="s">
        <v>6592</v>
      </c>
      <c r="D3919" t="e">
        <f t="shared" si="61"/>
        <v>#N/A</v>
      </c>
    </row>
    <row r="3920" spans="3:4">
      <c r="C3920" s="6" t="s">
        <v>6593</v>
      </c>
      <c r="D3920" t="e">
        <f t="shared" si="61"/>
        <v>#N/A</v>
      </c>
    </row>
    <row r="3921" spans="3:4">
      <c r="C3921" s="6" t="s">
        <v>6594</v>
      </c>
      <c r="D3921" t="e">
        <f t="shared" si="61"/>
        <v>#N/A</v>
      </c>
    </row>
    <row r="3922" spans="3:4">
      <c r="C3922" s="6" t="s">
        <v>6595</v>
      </c>
      <c r="D3922" t="e">
        <f t="shared" si="61"/>
        <v>#N/A</v>
      </c>
    </row>
    <row r="3923" spans="3:4">
      <c r="C3923" s="6" t="s">
        <v>6596</v>
      </c>
      <c r="D3923" t="e">
        <f t="shared" si="61"/>
        <v>#N/A</v>
      </c>
    </row>
    <row r="3924" spans="3:4">
      <c r="C3924" s="6" t="s">
        <v>6597</v>
      </c>
      <c r="D3924" t="e">
        <f t="shared" si="61"/>
        <v>#N/A</v>
      </c>
    </row>
    <row r="3925" spans="3:4">
      <c r="C3925" s="6" t="s">
        <v>6598</v>
      </c>
      <c r="D3925" t="e">
        <f t="shared" si="61"/>
        <v>#N/A</v>
      </c>
    </row>
    <row r="3926" spans="3:4">
      <c r="C3926" s="6" t="s">
        <v>6599</v>
      </c>
      <c r="D3926" t="e">
        <f t="shared" si="61"/>
        <v>#N/A</v>
      </c>
    </row>
    <row r="3927" spans="3:4">
      <c r="C3927" s="6" t="s">
        <v>6600</v>
      </c>
      <c r="D3927" t="e">
        <f t="shared" si="61"/>
        <v>#N/A</v>
      </c>
    </row>
    <row r="3928" spans="3:4">
      <c r="C3928" s="6" t="s">
        <v>6601</v>
      </c>
      <c r="D3928" t="e">
        <f t="shared" si="61"/>
        <v>#N/A</v>
      </c>
    </row>
    <row r="3929" spans="3:4">
      <c r="C3929" s="6" t="s">
        <v>6602</v>
      </c>
      <c r="D3929" t="e">
        <f t="shared" si="61"/>
        <v>#N/A</v>
      </c>
    </row>
    <row r="3930" spans="3:4">
      <c r="C3930" s="6" t="s">
        <v>6603</v>
      </c>
      <c r="D3930" t="e">
        <f t="shared" si="61"/>
        <v>#N/A</v>
      </c>
    </row>
    <row r="3931" spans="3:4">
      <c r="C3931" s="6" t="s">
        <v>6604</v>
      </c>
      <c r="D3931" t="e">
        <f t="shared" si="61"/>
        <v>#N/A</v>
      </c>
    </row>
    <row r="3932" spans="3:4">
      <c r="C3932" s="6" t="s">
        <v>6605</v>
      </c>
      <c r="D3932" t="e">
        <f t="shared" si="61"/>
        <v>#N/A</v>
      </c>
    </row>
    <row r="3933" spans="3:4">
      <c r="C3933" s="6" t="s">
        <v>6606</v>
      </c>
      <c r="D3933" t="e">
        <f t="shared" si="61"/>
        <v>#N/A</v>
      </c>
    </row>
    <row r="3934" spans="3:4">
      <c r="C3934" s="6" t="s">
        <v>6607</v>
      </c>
      <c r="D3934" t="e">
        <f t="shared" si="61"/>
        <v>#N/A</v>
      </c>
    </row>
    <row r="3935" spans="3:4">
      <c r="C3935" s="6" t="s">
        <v>6608</v>
      </c>
      <c r="D3935" t="e">
        <f t="shared" si="61"/>
        <v>#N/A</v>
      </c>
    </row>
    <row r="3936" spans="3:4">
      <c r="C3936" s="6" t="s">
        <v>6609</v>
      </c>
      <c r="D3936" t="e">
        <f t="shared" si="61"/>
        <v>#N/A</v>
      </c>
    </row>
    <row r="3937" spans="3:4">
      <c r="C3937" s="6" t="s">
        <v>6610</v>
      </c>
      <c r="D3937" t="e">
        <f t="shared" si="61"/>
        <v>#N/A</v>
      </c>
    </row>
    <row r="3938" spans="3:4">
      <c r="C3938" s="6" t="s">
        <v>6611</v>
      </c>
      <c r="D3938" t="e">
        <f t="shared" si="61"/>
        <v>#N/A</v>
      </c>
    </row>
    <row r="3939" spans="3:4">
      <c r="C3939" s="6" t="s">
        <v>6612</v>
      </c>
      <c r="D3939" t="e">
        <f t="shared" si="61"/>
        <v>#N/A</v>
      </c>
    </row>
    <row r="3940" spans="3:4">
      <c r="C3940" s="6" t="s">
        <v>6613</v>
      </c>
      <c r="D3940" t="e">
        <f t="shared" si="61"/>
        <v>#N/A</v>
      </c>
    </row>
    <row r="3941" spans="3:4">
      <c r="C3941" s="6" t="s">
        <v>6614</v>
      </c>
      <c r="D3941" t="e">
        <f t="shared" si="61"/>
        <v>#N/A</v>
      </c>
    </row>
    <row r="3942" spans="3:4">
      <c r="C3942" s="6" t="s">
        <v>6615</v>
      </c>
      <c r="D3942" t="e">
        <f t="shared" si="61"/>
        <v>#N/A</v>
      </c>
    </row>
    <row r="3943" spans="3:4">
      <c r="C3943" s="6" t="s">
        <v>6616</v>
      </c>
      <c r="D3943" t="e">
        <f t="shared" si="61"/>
        <v>#N/A</v>
      </c>
    </row>
    <row r="3944" spans="3:4">
      <c r="C3944" s="6" t="s">
        <v>6617</v>
      </c>
      <c r="D3944" t="e">
        <f t="shared" si="61"/>
        <v>#N/A</v>
      </c>
    </row>
    <row r="3945" spans="3:4">
      <c r="C3945" s="6" t="s">
        <v>6618</v>
      </c>
      <c r="D3945" t="e">
        <f t="shared" si="61"/>
        <v>#N/A</v>
      </c>
    </row>
    <row r="3946" spans="3:4">
      <c r="C3946" s="6" t="s">
        <v>6619</v>
      </c>
      <c r="D3946" t="e">
        <f t="shared" si="61"/>
        <v>#N/A</v>
      </c>
    </row>
    <row r="3947" spans="3:4">
      <c r="C3947" s="6" t="s">
        <v>6620</v>
      </c>
      <c r="D3947" t="e">
        <f t="shared" si="61"/>
        <v>#N/A</v>
      </c>
    </row>
    <row r="3948" spans="3:4">
      <c r="C3948" s="6" t="s">
        <v>6621</v>
      </c>
      <c r="D3948" t="e">
        <f t="shared" si="61"/>
        <v>#N/A</v>
      </c>
    </row>
    <row r="3949" spans="3:4">
      <c r="C3949" s="6" t="s">
        <v>6622</v>
      </c>
      <c r="D3949" t="e">
        <f t="shared" si="61"/>
        <v>#N/A</v>
      </c>
    </row>
    <row r="3950" spans="3:4">
      <c r="C3950" s="6" t="s">
        <v>6623</v>
      </c>
      <c r="D3950" t="e">
        <f t="shared" si="61"/>
        <v>#N/A</v>
      </c>
    </row>
    <row r="3951" spans="3:4">
      <c r="C3951" s="6" t="s">
        <v>6624</v>
      </c>
      <c r="D3951" t="e">
        <f t="shared" si="61"/>
        <v>#N/A</v>
      </c>
    </row>
    <row r="3952" spans="3:4">
      <c r="C3952" s="6" t="s">
        <v>6625</v>
      </c>
      <c r="D3952" t="e">
        <f t="shared" si="61"/>
        <v>#N/A</v>
      </c>
    </row>
    <row r="3953" spans="3:4">
      <c r="C3953" s="6" t="s">
        <v>6626</v>
      </c>
      <c r="D3953" t="e">
        <f t="shared" si="61"/>
        <v>#N/A</v>
      </c>
    </row>
    <row r="3954" spans="3:4">
      <c r="C3954" s="6" t="s">
        <v>6627</v>
      </c>
      <c r="D3954" t="e">
        <f t="shared" si="61"/>
        <v>#N/A</v>
      </c>
    </row>
    <row r="3955" spans="3:4">
      <c r="C3955" s="6" t="s">
        <v>6628</v>
      </c>
      <c r="D3955" t="e">
        <f t="shared" si="61"/>
        <v>#N/A</v>
      </c>
    </row>
    <row r="3956" spans="3:4">
      <c r="C3956" s="230" t="s">
        <v>6629</v>
      </c>
      <c r="D3956">
        <f t="shared" si="61"/>
        <v>5272</v>
      </c>
    </row>
    <row r="3957" spans="3:4">
      <c r="C3957" s="6" t="s">
        <v>6630</v>
      </c>
      <c r="D3957">
        <f t="shared" si="61"/>
        <v>5273</v>
      </c>
    </row>
    <row r="3958" spans="3:4">
      <c r="C3958" s="6" t="s">
        <v>6631</v>
      </c>
      <c r="D3958">
        <f t="shared" si="61"/>
        <v>5274</v>
      </c>
    </row>
    <row r="3959" spans="3:4">
      <c r="C3959" s="6" t="s">
        <v>6632</v>
      </c>
      <c r="D3959">
        <f t="shared" si="61"/>
        <v>5275</v>
      </c>
    </row>
    <row r="3960" spans="3:4">
      <c r="C3960" s="6" t="s">
        <v>6633</v>
      </c>
      <c r="D3960">
        <f t="shared" si="61"/>
        <v>5276</v>
      </c>
    </row>
    <row r="3961" spans="3:4">
      <c r="C3961" s="6" t="s">
        <v>6634</v>
      </c>
      <c r="D3961">
        <f t="shared" si="61"/>
        <v>5277</v>
      </c>
    </row>
    <row r="3962" spans="3:4">
      <c r="C3962" s="6" t="s">
        <v>6635</v>
      </c>
      <c r="D3962">
        <f t="shared" si="61"/>
        <v>5278</v>
      </c>
    </row>
    <row r="3963" spans="3:4">
      <c r="C3963" s="6" t="s">
        <v>6636</v>
      </c>
      <c r="D3963">
        <f t="shared" si="61"/>
        <v>5279</v>
      </c>
    </row>
    <row r="3964" spans="3:4">
      <c r="C3964" s="6" t="s">
        <v>6637</v>
      </c>
      <c r="D3964">
        <f t="shared" si="61"/>
        <v>5280</v>
      </c>
    </row>
    <row r="3965" spans="3:4">
      <c r="C3965" s="194" t="s">
        <v>6638</v>
      </c>
      <c r="D3965">
        <f t="shared" si="61"/>
        <v>5298</v>
      </c>
    </row>
    <row r="3966" spans="3:4">
      <c r="C3966" s="6" t="s">
        <v>6640</v>
      </c>
      <c r="D3966">
        <f t="shared" si="61"/>
        <v>5300</v>
      </c>
    </row>
    <row r="3967" spans="3:4">
      <c r="C3967" s="6" t="s">
        <v>6641</v>
      </c>
      <c r="D3967">
        <f t="shared" si="61"/>
        <v>5301</v>
      </c>
    </row>
    <row r="3968" spans="3:4">
      <c r="C3968" s="6" t="s">
        <v>6642</v>
      </c>
      <c r="D3968">
        <f t="shared" si="61"/>
        <v>5303</v>
      </c>
    </row>
    <row r="3969" spans="3:4">
      <c r="C3969" s="6" t="s">
        <v>6643</v>
      </c>
      <c r="D3969">
        <f t="shared" si="61"/>
        <v>5306</v>
      </c>
    </row>
    <row r="3970" spans="3:4">
      <c r="C3970" s="6" t="s">
        <v>6644</v>
      </c>
      <c r="D3970">
        <f t="shared" si="61"/>
        <v>5307</v>
      </c>
    </row>
    <row r="3971" spans="3:4">
      <c r="C3971" s="6" t="s">
        <v>6645</v>
      </c>
      <c r="D3971">
        <f t="shared" ref="D3971:D4034" si="62">VLOOKUP(C3971,$A$2:$B$2552,2,FALSE)</f>
        <v>5308</v>
      </c>
    </row>
    <row r="3972" spans="3:4">
      <c r="C3972" s="6" t="s">
        <v>6646</v>
      </c>
      <c r="D3972">
        <f t="shared" si="62"/>
        <v>5309</v>
      </c>
    </row>
    <row r="3973" spans="3:4">
      <c r="C3973" s="6" t="s">
        <v>6647</v>
      </c>
      <c r="D3973">
        <f t="shared" si="62"/>
        <v>5310</v>
      </c>
    </row>
    <row r="3974" spans="3:4">
      <c r="C3974" s="6" t="s">
        <v>6648</v>
      </c>
      <c r="D3974">
        <f t="shared" si="62"/>
        <v>5311</v>
      </c>
    </row>
    <row r="3975" spans="3:4">
      <c r="C3975" s="6" t="s">
        <v>6649</v>
      </c>
      <c r="D3975">
        <f t="shared" si="62"/>
        <v>5313</v>
      </c>
    </row>
    <row r="3976" spans="3:4">
      <c r="C3976" s="6" t="s">
        <v>6651</v>
      </c>
      <c r="D3976">
        <f t="shared" si="62"/>
        <v>5314</v>
      </c>
    </row>
    <row r="3977" spans="3:4">
      <c r="C3977" s="6" t="s">
        <v>6652</v>
      </c>
      <c r="D3977">
        <f t="shared" si="62"/>
        <v>5315</v>
      </c>
    </row>
    <row r="3978" spans="3:4">
      <c r="C3978" s="6" t="s">
        <v>6653</v>
      </c>
      <c r="D3978">
        <f t="shared" si="62"/>
        <v>5316</v>
      </c>
    </row>
    <row r="3979" spans="3:4">
      <c r="C3979" s="6" t="s">
        <v>6654</v>
      </c>
      <c r="D3979">
        <f t="shared" si="62"/>
        <v>5317</v>
      </c>
    </row>
    <row r="3980" spans="3:4">
      <c r="C3980" s="6" t="s">
        <v>6655</v>
      </c>
      <c r="D3980">
        <f t="shared" si="62"/>
        <v>5318</v>
      </c>
    </row>
    <row r="3981" spans="3:4">
      <c r="C3981" s="6" t="s">
        <v>6656</v>
      </c>
      <c r="D3981">
        <f t="shared" si="62"/>
        <v>5319</v>
      </c>
    </row>
    <row r="3982" spans="3:4">
      <c r="C3982" s="6" t="s">
        <v>6657</v>
      </c>
      <c r="D3982">
        <f t="shared" si="62"/>
        <v>5320</v>
      </c>
    </row>
    <row r="3983" spans="3:4">
      <c r="C3983" s="6" t="s">
        <v>6658</v>
      </c>
      <c r="D3983">
        <f t="shared" si="62"/>
        <v>5321</v>
      </c>
    </row>
    <row r="3984" spans="3:4">
      <c r="C3984" s="6" t="s">
        <v>6659</v>
      </c>
      <c r="D3984">
        <f t="shared" si="62"/>
        <v>5322</v>
      </c>
    </row>
    <row r="3985" spans="3:4">
      <c r="C3985" s="229" t="s">
        <v>6660</v>
      </c>
      <c r="D3985">
        <f t="shared" si="62"/>
        <v>4908</v>
      </c>
    </row>
    <row r="3986" spans="3:4">
      <c r="C3986" s="65" t="s">
        <v>6662</v>
      </c>
      <c r="D3986">
        <f t="shared" si="62"/>
        <v>4910</v>
      </c>
    </row>
    <row r="3987" spans="3:4">
      <c r="C3987" s="6" t="s">
        <v>6663</v>
      </c>
      <c r="D3987">
        <f t="shared" si="62"/>
        <v>4911</v>
      </c>
    </row>
    <row r="3988" spans="3:4">
      <c r="C3988" s="6" t="s">
        <v>6664</v>
      </c>
      <c r="D3988">
        <f t="shared" si="62"/>
        <v>4913</v>
      </c>
    </row>
    <row r="3989" spans="3:4">
      <c r="C3989" s="6" t="s">
        <v>6665</v>
      </c>
      <c r="D3989">
        <f t="shared" si="62"/>
        <v>4915</v>
      </c>
    </row>
    <row r="3990" spans="3:4">
      <c r="C3990" s="183" t="s">
        <v>6666</v>
      </c>
      <c r="D3990">
        <f t="shared" si="62"/>
        <v>4992</v>
      </c>
    </row>
    <row r="3991" spans="3:4">
      <c r="C3991" s="183" t="s">
        <v>6667</v>
      </c>
      <c r="D3991">
        <f t="shared" si="62"/>
        <v>4993</v>
      </c>
    </row>
    <row r="3992" spans="3:4">
      <c r="C3992" s="183" t="s">
        <v>6668</v>
      </c>
      <c r="D3992">
        <f t="shared" si="62"/>
        <v>4994</v>
      </c>
    </row>
    <row r="3993" spans="3:4">
      <c r="C3993" s="183" t="s">
        <v>6669</v>
      </c>
      <c r="D3993">
        <f t="shared" si="62"/>
        <v>4996</v>
      </c>
    </row>
    <row r="3994" spans="3:4">
      <c r="C3994" s="183" t="s">
        <v>6670</v>
      </c>
      <c r="D3994">
        <f t="shared" si="62"/>
        <v>4998</v>
      </c>
    </row>
    <row r="3995" spans="3:4">
      <c r="C3995" s="183" t="s">
        <v>6671</v>
      </c>
      <c r="D3995">
        <f t="shared" si="62"/>
        <v>4999</v>
      </c>
    </row>
    <row r="3996" spans="3:4">
      <c r="C3996" s="183" t="s">
        <v>6672</v>
      </c>
      <c r="D3996">
        <f t="shared" si="62"/>
        <v>5004</v>
      </c>
    </row>
    <row r="3997" spans="3:4">
      <c r="C3997" s="183" t="s">
        <v>6673</v>
      </c>
      <c r="D3997">
        <f t="shared" si="62"/>
        <v>5006</v>
      </c>
    </row>
    <row r="3998" spans="3:4">
      <c r="C3998" s="194" t="s">
        <v>6674</v>
      </c>
      <c r="D3998">
        <f t="shared" si="62"/>
        <v>5008</v>
      </c>
    </row>
    <row r="3999" spans="3:4">
      <c r="C3999" s="183" t="s">
        <v>6675</v>
      </c>
      <c r="D3999">
        <f t="shared" si="62"/>
        <v>5010</v>
      </c>
    </row>
    <row r="4000" spans="3:4">
      <c r="C4000" s="183" t="s">
        <v>6676</v>
      </c>
      <c r="D4000">
        <f t="shared" si="62"/>
        <v>5045</v>
      </c>
    </row>
    <row r="4001" spans="3:4">
      <c r="C4001" s="183" t="s">
        <v>6677</v>
      </c>
      <c r="D4001">
        <f t="shared" si="62"/>
        <v>5053</v>
      </c>
    </row>
    <row r="4002" spans="3:4">
      <c r="C4002" s="183" t="s">
        <v>6678</v>
      </c>
      <c r="D4002">
        <f t="shared" si="62"/>
        <v>5054</v>
      </c>
    </row>
    <row r="4003" spans="3:4">
      <c r="C4003" s="183" t="s">
        <v>6679</v>
      </c>
      <c r="D4003">
        <f t="shared" si="62"/>
        <v>5055</v>
      </c>
    </row>
    <row r="4004" spans="3:4">
      <c r="C4004" s="183" t="s">
        <v>6680</v>
      </c>
      <c r="D4004">
        <f t="shared" si="62"/>
        <v>5056</v>
      </c>
    </row>
    <row r="4005" spans="3:4">
      <c r="C4005" s="183" t="s">
        <v>6681</v>
      </c>
      <c r="D4005">
        <f t="shared" si="62"/>
        <v>5057</v>
      </c>
    </row>
    <row r="4006" spans="3:4">
      <c r="C4006" s="183" t="s">
        <v>6683</v>
      </c>
      <c r="D4006">
        <f t="shared" si="62"/>
        <v>5058</v>
      </c>
    </row>
    <row r="4007" spans="3:4">
      <c r="C4007" s="183" t="s">
        <v>6684</v>
      </c>
      <c r="D4007">
        <f t="shared" si="62"/>
        <v>5059</v>
      </c>
    </row>
    <row r="4008" spans="3:4">
      <c r="C4008" s="183" t="s">
        <v>6685</v>
      </c>
      <c r="D4008">
        <f t="shared" si="62"/>
        <v>5060</v>
      </c>
    </row>
    <row r="4009" spans="3:4">
      <c r="C4009" s="183" t="s">
        <v>6686</v>
      </c>
      <c r="D4009">
        <f t="shared" si="62"/>
        <v>5061</v>
      </c>
    </row>
    <row r="4010" spans="3:4">
      <c r="C4010" s="183" t="s">
        <v>6687</v>
      </c>
      <c r="D4010">
        <f t="shared" si="62"/>
        <v>5062</v>
      </c>
    </row>
    <row r="4011" spans="3:4">
      <c r="C4011" s="183" t="s">
        <v>6688</v>
      </c>
      <c r="D4011">
        <f t="shared" si="62"/>
        <v>5063</v>
      </c>
    </row>
    <row r="4012" spans="3:4">
      <c r="C4012" s="183" t="s">
        <v>6689</v>
      </c>
      <c r="D4012">
        <f t="shared" si="62"/>
        <v>5064</v>
      </c>
    </row>
    <row r="4013" spans="3:4">
      <c r="C4013" s="183" t="s">
        <v>6690</v>
      </c>
      <c r="D4013">
        <f t="shared" si="62"/>
        <v>5065</v>
      </c>
    </row>
    <row r="4014" spans="3:4">
      <c r="C4014" s="183" t="s">
        <v>6692</v>
      </c>
      <c r="D4014">
        <f t="shared" si="62"/>
        <v>5066</v>
      </c>
    </row>
    <row r="4015" spans="3:4">
      <c r="C4015" s="183" t="s">
        <v>6693</v>
      </c>
      <c r="D4015">
        <f t="shared" si="62"/>
        <v>5067</v>
      </c>
    </row>
    <row r="4016" spans="3:4">
      <c r="C4016" s="183" t="s">
        <v>6694</v>
      </c>
      <c r="D4016">
        <f t="shared" si="62"/>
        <v>5068</v>
      </c>
    </row>
    <row r="4017" spans="3:4">
      <c r="C4017" s="183" t="s">
        <v>6695</v>
      </c>
      <c r="D4017">
        <f t="shared" si="62"/>
        <v>5069</v>
      </c>
    </row>
    <row r="4018" spans="3:4">
      <c r="C4018" s="183" t="s">
        <v>6697</v>
      </c>
      <c r="D4018">
        <f t="shared" si="62"/>
        <v>5070</v>
      </c>
    </row>
    <row r="4019" spans="3:4">
      <c r="C4019" s="183" t="s">
        <v>6698</v>
      </c>
      <c r="D4019">
        <f t="shared" si="62"/>
        <v>5071</v>
      </c>
    </row>
    <row r="4020" spans="3:4">
      <c r="C4020" s="183" t="s">
        <v>6699</v>
      </c>
      <c r="D4020">
        <f t="shared" si="62"/>
        <v>5072</v>
      </c>
    </row>
    <row r="4021" spans="3:4">
      <c r="C4021" s="183" t="s">
        <v>6700</v>
      </c>
      <c r="D4021">
        <f t="shared" si="62"/>
        <v>5075</v>
      </c>
    </row>
    <row r="4022" spans="3:4">
      <c r="C4022" s="183" t="s">
        <v>6701</v>
      </c>
      <c r="D4022">
        <f t="shared" si="62"/>
        <v>5076</v>
      </c>
    </row>
    <row r="4023" spans="3:4">
      <c r="C4023" s="183" t="s">
        <v>6702</v>
      </c>
      <c r="D4023">
        <f t="shared" si="62"/>
        <v>5077</v>
      </c>
    </row>
    <row r="4024" spans="3:4">
      <c r="C4024" s="183" t="s">
        <v>6703</v>
      </c>
      <c r="D4024">
        <f t="shared" si="62"/>
        <v>5078</v>
      </c>
    </row>
    <row r="4025" spans="3:4">
      <c r="C4025" s="183" t="s">
        <v>6704</v>
      </c>
      <c r="D4025">
        <f t="shared" si="62"/>
        <v>5079</v>
      </c>
    </row>
    <row r="4026" spans="3:4">
      <c r="C4026" s="183" t="s">
        <v>6705</v>
      </c>
      <c r="D4026">
        <f t="shared" si="62"/>
        <v>5080</v>
      </c>
    </row>
    <row r="4027" spans="3:4">
      <c r="C4027" s="183" t="s">
        <v>6706</v>
      </c>
      <c r="D4027">
        <f t="shared" si="62"/>
        <v>5087</v>
      </c>
    </row>
    <row r="4028" spans="3:4">
      <c r="C4028" s="194" t="s">
        <v>6707</v>
      </c>
      <c r="D4028">
        <f t="shared" si="62"/>
        <v>5092</v>
      </c>
    </row>
    <row r="4029" spans="3:4">
      <c r="C4029" s="183" t="s">
        <v>6708</v>
      </c>
      <c r="D4029">
        <f t="shared" si="62"/>
        <v>5094</v>
      </c>
    </row>
    <row r="4030" spans="3:4">
      <c r="C4030" s="232" t="s">
        <v>6709</v>
      </c>
      <c r="D4030">
        <f t="shared" si="62"/>
        <v>5122</v>
      </c>
    </row>
    <row r="4031" spans="3:4">
      <c r="C4031" s="183" t="s">
        <v>6711</v>
      </c>
      <c r="D4031">
        <f t="shared" si="62"/>
        <v>5127</v>
      </c>
    </row>
    <row r="4032" spans="3:4">
      <c r="C4032" s="183" t="s">
        <v>6712</v>
      </c>
      <c r="D4032">
        <f t="shared" si="62"/>
        <v>5128</v>
      </c>
    </row>
    <row r="4033" spans="3:4">
      <c r="C4033" s="194" t="s">
        <v>6713</v>
      </c>
      <c r="D4033">
        <f t="shared" si="62"/>
        <v>5131</v>
      </c>
    </row>
    <row r="4034" spans="3:4">
      <c r="C4034" s="183" t="s">
        <v>6715</v>
      </c>
      <c r="D4034">
        <f t="shared" si="62"/>
        <v>5133</v>
      </c>
    </row>
    <row r="4035" spans="3:4">
      <c r="C4035" s="183" t="s">
        <v>6717</v>
      </c>
      <c r="D4035">
        <f t="shared" ref="D4035:D4098" si="63">VLOOKUP(C4035,$A$2:$B$2552,2,FALSE)</f>
        <v>5135</v>
      </c>
    </row>
    <row r="4036" spans="3:4">
      <c r="C4036" s="183" t="s">
        <v>6719</v>
      </c>
      <c r="D4036">
        <f t="shared" si="63"/>
        <v>5136</v>
      </c>
    </row>
    <row r="4037" spans="3:4">
      <c r="C4037" s="194" t="s">
        <v>6720</v>
      </c>
      <c r="D4037">
        <f t="shared" si="63"/>
        <v>5137</v>
      </c>
    </row>
    <row r="4038" spans="3:4">
      <c r="C4038" s="183" t="s">
        <v>6722</v>
      </c>
      <c r="D4038">
        <f t="shared" si="63"/>
        <v>5138</v>
      </c>
    </row>
    <row r="4039" spans="3:4">
      <c r="C4039" s="183" t="s">
        <v>6723</v>
      </c>
      <c r="D4039">
        <f t="shared" si="63"/>
        <v>5139</v>
      </c>
    </row>
    <row r="4040" spans="3:4">
      <c r="C4040" s="183" t="s">
        <v>6724</v>
      </c>
      <c r="D4040">
        <f t="shared" si="63"/>
        <v>5141</v>
      </c>
    </row>
    <row r="4041" spans="3:4">
      <c r="C4041" s="183" t="s">
        <v>6725</v>
      </c>
      <c r="D4041" t="e">
        <f t="shared" si="63"/>
        <v>#N/A</v>
      </c>
    </row>
    <row r="4042" spans="3:4">
      <c r="C4042" s="183" t="s">
        <v>6727</v>
      </c>
      <c r="D4042" t="e">
        <f t="shared" si="63"/>
        <v>#N/A</v>
      </c>
    </row>
    <row r="4043" spans="3:4">
      <c r="C4043" s="194" t="s">
        <v>3176</v>
      </c>
      <c r="D4043">
        <f t="shared" si="63"/>
        <v>5152</v>
      </c>
    </row>
    <row r="4044" spans="3:4">
      <c r="C4044" s="194" t="s">
        <v>6729</v>
      </c>
      <c r="D4044">
        <f t="shared" si="63"/>
        <v>5154</v>
      </c>
    </row>
    <row r="4045" spans="3:4">
      <c r="C4045" s="194" t="s">
        <v>3178</v>
      </c>
      <c r="D4045">
        <f t="shared" si="63"/>
        <v>5155</v>
      </c>
    </row>
    <row r="4046" spans="3:4">
      <c r="C4046" s="194" t="s">
        <v>6730</v>
      </c>
      <c r="D4046">
        <f t="shared" si="63"/>
        <v>5157</v>
      </c>
    </row>
    <row r="4047" spans="3:4">
      <c r="C4047" s="183" t="s">
        <v>6731</v>
      </c>
      <c r="D4047">
        <f t="shared" si="63"/>
        <v>5158</v>
      </c>
    </row>
    <row r="4048" spans="3:4">
      <c r="C4048" s="183" t="s">
        <v>6732</v>
      </c>
      <c r="D4048">
        <f t="shared" si="63"/>
        <v>5159</v>
      </c>
    </row>
    <row r="4049" spans="3:4">
      <c r="C4049" s="194" t="s">
        <v>6733</v>
      </c>
      <c r="D4049">
        <f t="shared" si="63"/>
        <v>5161</v>
      </c>
    </row>
    <row r="4050" spans="3:4">
      <c r="C4050" s="194" t="s">
        <v>6734</v>
      </c>
      <c r="D4050">
        <f t="shared" si="63"/>
        <v>5162</v>
      </c>
    </row>
    <row r="4051" spans="3:4">
      <c r="C4051" s="183" t="s">
        <v>6735</v>
      </c>
      <c r="D4051">
        <f t="shared" si="63"/>
        <v>5163</v>
      </c>
    </row>
    <row r="4052" spans="3:4">
      <c r="C4052" s="183" t="s">
        <v>6736</v>
      </c>
      <c r="D4052">
        <f t="shared" si="63"/>
        <v>5164</v>
      </c>
    </row>
    <row r="4053" spans="3:4">
      <c r="C4053" s="183" t="s">
        <v>6737</v>
      </c>
      <c r="D4053">
        <f t="shared" si="63"/>
        <v>5165</v>
      </c>
    </row>
    <row r="4054" spans="3:4">
      <c r="C4054" s="194" t="s">
        <v>6738</v>
      </c>
      <c r="D4054">
        <f t="shared" si="63"/>
        <v>5166</v>
      </c>
    </row>
    <row r="4055" spans="3:4">
      <c r="C4055" s="194" t="s">
        <v>6739</v>
      </c>
      <c r="D4055">
        <f t="shared" si="63"/>
        <v>5167</v>
      </c>
    </row>
    <row r="4056" spans="3:4">
      <c r="C4056" s="183" t="s">
        <v>6740</v>
      </c>
      <c r="D4056">
        <f t="shared" si="63"/>
        <v>5168</v>
      </c>
    </row>
    <row r="4057" spans="3:4">
      <c r="C4057" s="183" t="s">
        <v>6741</v>
      </c>
      <c r="D4057">
        <f t="shared" si="63"/>
        <v>5172</v>
      </c>
    </row>
    <row r="4058" spans="3:4">
      <c r="C4058" s="194" t="s">
        <v>6742</v>
      </c>
      <c r="D4058">
        <f t="shared" si="63"/>
        <v>5192</v>
      </c>
    </row>
    <row r="4059" spans="3:4">
      <c r="C4059" s="183" t="s">
        <v>6743</v>
      </c>
      <c r="D4059">
        <f t="shared" si="63"/>
        <v>5196</v>
      </c>
    </row>
    <row r="4060" spans="3:4">
      <c r="C4060" s="183" t="s">
        <v>6744</v>
      </c>
      <c r="D4060">
        <f t="shared" si="63"/>
        <v>5197</v>
      </c>
    </row>
    <row r="4061" spans="3:4">
      <c r="C4061" s="183" t="s">
        <v>6746</v>
      </c>
      <c r="D4061">
        <f t="shared" si="63"/>
        <v>5198</v>
      </c>
    </row>
    <row r="4062" spans="3:4">
      <c r="C4062" s="183" t="s">
        <v>6747</v>
      </c>
      <c r="D4062">
        <f t="shared" si="63"/>
        <v>5199</v>
      </c>
    </row>
    <row r="4063" spans="3:4">
      <c r="C4063" s="183" t="s">
        <v>6748</v>
      </c>
      <c r="D4063">
        <f t="shared" si="63"/>
        <v>5200</v>
      </c>
    </row>
    <row r="4064" spans="3:4">
      <c r="C4064" s="183" t="s">
        <v>6749</v>
      </c>
      <c r="D4064">
        <f t="shared" si="63"/>
        <v>5201</v>
      </c>
    </row>
    <row r="4065" spans="3:4">
      <c r="C4065" s="183" t="s">
        <v>6750</v>
      </c>
      <c r="D4065">
        <f t="shared" si="63"/>
        <v>5202</v>
      </c>
    </row>
    <row r="4066" spans="3:4">
      <c r="C4066" s="183" t="s">
        <v>6751</v>
      </c>
      <c r="D4066">
        <f t="shared" si="63"/>
        <v>5203</v>
      </c>
    </row>
    <row r="4067" spans="3:4">
      <c r="C4067" s="183" t="s">
        <v>6752</v>
      </c>
      <c r="D4067">
        <f t="shared" si="63"/>
        <v>5204</v>
      </c>
    </row>
    <row r="4068" spans="3:4">
      <c r="C4068" s="183" t="s">
        <v>6753</v>
      </c>
      <c r="D4068">
        <f t="shared" si="63"/>
        <v>5205</v>
      </c>
    </row>
    <row r="4069" spans="3:4">
      <c r="C4069" s="183" t="s">
        <v>6754</v>
      </c>
      <c r="D4069">
        <f t="shared" si="63"/>
        <v>5206</v>
      </c>
    </row>
    <row r="4070" spans="3:4">
      <c r="C4070" s="183" t="s">
        <v>6755</v>
      </c>
      <c r="D4070">
        <f t="shared" si="63"/>
        <v>5209</v>
      </c>
    </row>
    <row r="4071" spans="3:4">
      <c r="C4071" s="183" t="s">
        <v>6756</v>
      </c>
      <c r="D4071">
        <f t="shared" si="63"/>
        <v>5210</v>
      </c>
    </row>
    <row r="4072" spans="3:4">
      <c r="C4072" s="183" t="s">
        <v>6757</v>
      </c>
      <c r="D4072">
        <f t="shared" si="63"/>
        <v>5211</v>
      </c>
    </row>
    <row r="4073" spans="3:4">
      <c r="C4073" s="14" t="s">
        <v>6758</v>
      </c>
      <c r="D4073">
        <f t="shared" si="63"/>
        <v>5212</v>
      </c>
    </row>
    <row r="4074" spans="3:4">
      <c r="C4074" s="14" t="s">
        <v>6759</v>
      </c>
      <c r="D4074">
        <f t="shared" si="63"/>
        <v>5213</v>
      </c>
    </row>
    <row r="4075" spans="3:4">
      <c r="C4075" s="14" t="s">
        <v>6760</v>
      </c>
      <c r="D4075">
        <f t="shared" si="63"/>
        <v>5214</v>
      </c>
    </row>
    <row r="4076" spans="3:4">
      <c r="C4076" s="14" t="s">
        <v>6761</v>
      </c>
      <c r="D4076">
        <f t="shared" si="63"/>
        <v>5215</v>
      </c>
    </row>
    <row r="4077" spans="3:4">
      <c r="C4077" s="14" t="s">
        <v>6762</v>
      </c>
      <c r="D4077">
        <f t="shared" si="63"/>
        <v>5216</v>
      </c>
    </row>
    <row r="4078" spans="3:4">
      <c r="C4078" s="14" t="s">
        <v>6763</v>
      </c>
      <c r="D4078">
        <f t="shared" si="63"/>
        <v>5217</v>
      </c>
    </row>
    <row r="4079" spans="3:4">
      <c r="C4079" s="14" t="s">
        <v>6764</v>
      </c>
      <c r="D4079">
        <f t="shared" si="63"/>
        <v>5218</v>
      </c>
    </row>
    <row r="4080" spans="3:4">
      <c r="C4080" s="14" t="s">
        <v>6765</v>
      </c>
      <c r="D4080">
        <f t="shared" si="63"/>
        <v>5219</v>
      </c>
    </row>
    <row r="4081" spans="3:4">
      <c r="C4081" s="209" t="s">
        <v>6766</v>
      </c>
      <c r="D4081">
        <f t="shared" si="63"/>
        <v>5220</v>
      </c>
    </row>
    <row r="4082" spans="3:4">
      <c r="C4082" s="214" t="s">
        <v>6768</v>
      </c>
      <c r="D4082">
        <f t="shared" si="63"/>
        <v>5221</v>
      </c>
    </row>
    <row r="4083" spans="3:4">
      <c r="C4083" s="194" t="s">
        <v>6770</v>
      </c>
      <c r="D4083">
        <f t="shared" si="63"/>
        <v>5222</v>
      </c>
    </row>
    <row r="4084" spans="3:4">
      <c r="C4084" s="194" t="s">
        <v>6772</v>
      </c>
      <c r="D4084">
        <f t="shared" si="63"/>
        <v>5223</v>
      </c>
    </row>
    <row r="4085" spans="3:4">
      <c r="C4085" s="67" t="s">
        <v>3450</v>
      </c>
      <c r="D4085">
        <f t="shared" si="63"/>
        <v>4667</v>
      </c>
    </row>
    <row r="4086" spans="3:4">
      <c r="C4086" s="67" t="s">
        <v>3454</v>
      </c>
      <c r="D4086">
        <f t="shared" si="63"/>
        <v>4668</v>
      </c>
    </row>
    <row r="4087" spans="3:4">
      <c r="C4087" s="67" t="s">
        <v>3455</v>
      </c>
      <c r="D4087">
        <f t="shared" si="63"/>
        <v>4669</v>
      </c>
    </row>
    <row r="4088" spans="3:4">
      <c r="C4088" s="194" t="s">
        <v>6774</v>
      </c>
      <c r="D4088">
        <f t="shared" si="63"/>
        <v>4974</v>
      </c>
    </row>
    <row r="4089" spans="3:4">
      <c r="C4089" s="194" t="s">
        <v>6775</v>
      </c>
      <c r="D4089">
        <f t="shared" si="63"/>
        <v>4976</v>
      </c>
    </row>
    <row r="4090" spans="3:4">
      <c r="C4090" s="194" t="s">
        <v>6776</v>
      </c>
      <c r="D4090">
        <f t="shared" si="63"/>
        <v>4979</v>
      </c>
    </row>
    <row r="4091" spans="3:4">
      <c r="C4091" s="193" t="s">
        <v>6777</v>
      </c>
      <c r="D4091">
        <f t="shared" si="63"/>
        <v>4980</v>
      </c>
    </row>
    <row r="4092" spans="3:4">
      <c r="C4092" s="67" t="s">
        <v>6778</v>
      </c>
      <c r="D4092">
        <f t="shared" si="63"/>
        <v>4304</v>
      </c>
    </row>
    <row r="4093" spans="3:4">
      <c r="C4093" s="67" t="s">
        <v>6779</v>
      </c>
      <c r="D4093">
        <f t="shared" si="63"/>
        <v>4305</v>
      </c>
    </row>
    <row r="4094" spans="3:4">
      <c r="C4094" s="67" t="s">
        <v>6780</v>
      </c>
      <c r="D4094">
        <f t="shared" si="63"/>
        <v>4307</v>
      </c>
    </row>
    <row r="4095" spans="3:4">
      <c r="C4095" s="67" t="s">
        <v>6781</v>
      </c>
      <c r="D4095">
        <f t="shared" si="63"/>
        <v>4321</v>
      </c>
    </row>
    <row r="4096" spans="3:4">
      <c r="C4096" s="67" t="s">
        <v>6782</v>
      </c>
      <c r="D4096">
        <f t="shared" si="63"/>
        <v>4322</v>
      </c>
    </row>
    <row r="4097" spans="3:4">
      <c r="C4097" s="243" t="s">
        <v>6783</v>
      </c>
      <c r="D4097">
        <f t="shared" si="63"/>
        <v>4901</v>
      </c>
    </row>
    <row r="4098" spans="3:4">
      <c r="C4098" s="243" t="s">
        <v>6784</v>
      </c>
      <c r="D4098">
        <f t="shared" si="63"/>
        <v>5574</v>
      </c>
    </row>
    <row r="4099" spans="3:4">
      <c r="C4099" s="243" t="s">
        <v>3504</v>
      </c>
      <c r="D4099">
        <f t="shared" ref="D4099:D4151" si="64">VLOOKUP(C4099,$A$2:$B$2552,2,FALSE)</f>
        <v>4394</v>
      </c>
    </row>
    <row r="4100" spans="3:4">
      <c r="C4100" s="243" t="s">
        <v>3506</v>
      </c>
      <c r="D4100">
        <f t="shared" si="64"/>
        <v>4400</v>
      </c>
    </row>
    <row r="4101" spans="3:4">
      <c r="C4101" s="243" t="s">
        <v>6785</v>
      </c>
      <c r="D4101">
        <f t="shared" si="64"/>
        <v>4577</v>
      </c>
    </row>
    <row r="4102" spans="3:4">
      <c r="C4102" s="241" t="s">
        <v>6786</v>
      </c>
      <c r="D4102">
        <f t="shared" si="64"/>
        <v>4586</v>
      </c>
    </row>
    <row r="4103" spans="3:4">
      <c r="C4103" s="241" t="s">
        <v>6787</v>
      </c>
      <c r="D4103">
        <f t="shared" si="64"/>
        <v>4590</v>
      </c>
    </row>
    <row r="4104" spans="3:4">
      <c r="C4104" s="241" t="s">
        <v>6788</v>
      </c>
      <c r="D4104" t="e">
        <f t="shared" si="64"/>
        <v>#N/A</v>
      </c>
    </row>
    <row r="4105" spans="3:4">
      <c r="C4105" s="241" t="s">
        <v>6789</v>
      </c>
      <c r="D4105" t="e">
        <f t="shared" si="64"/>
        <v>#N/A</v>
      </c>
    </row>
    <row r="4106" spans="3:4">
      <c r="C4106" s="241" t="s">
        <v>6790</v>
      </c>
      <c r="D4106" t="e">
        <f t="shared" si="64"/>
        <v>#N/A</v>
      </c>
    </row>
    <row r="4107" spans="3:4">
      <c r="C4107" s="243" t="s">
        <v>6791</v>
      </c>
      <c r="D4107" t="e">
        <f t="shared" si="64"/>
        <v>#N/A</v>
      </c>
    </row>
    <row r="4108" spans="3:4">
      <c r="C4108" s="243" t="s">
        <v>6792</v>
      </c>
      <c r="D4108">
        <f t="shared" si="64"/>
        <v>4905</v>
      </c>
    </row>
    <row r="4109" spans="3:4">
      <c r="C4109" s="241" t="s">
        <v>6793</v>
      </c>
      <c r="D4109">
        <f t="shared" si="64"/>
        <v>5517</v>
      </c>
    </row>
    <row r="4110" spans="3:4">
      <c r="C4110" s="241" t="s">
        <v>6794</v>
      </c>
      <c r="D4110">
        <f t="shared" si="64"/>
        <v>5518</v>
      </c>
    </row>
    <row r="4111" spans="3:4">
      <c r="C4111" s="241" t="s">
        <v>6796</v>
      </c>
      <c r="D4111">
        <f t="shared" si="64"/>
        <v>5519</v>
      </c>
    </row>
    <row r="4112" spans="3:4">
      <c r="C4112" s="241" t="s">
        <v>6797</v>
      </c>
      <c r="D4112">
        <f t="shared" si="64"/>
        <v>5520</v>
      </c>
    </row>
    <row r="4113" spans="3:4">
      <c r="C4113" s="241" t="s">
        <v>6798</v>
      </c>
      <c r="D4113">
        <f t="shared" si="64"/>
        <v>5521</v>
      </c>
    </row>
    <row r="4114" spans="3:4">
      <c r="C4114" s="241" t="s">
        <v>6799</v>
      </c>
      <c r="D4114">
        <f t="shared" si="64"/>
        <v>5522</v>
      </c>
    </row>
    <row r="4115" spans="3:4">
      <c r="C4115" s="241" t="s">
        <v>6800</v>
      </c>
      <c r="D4115">
        <f t="shared" si="64"/>
        <v>5523</v>
      </c>
    </row>
    <row r="4116" spans="3:4">
      <c r="C4116" s="241" t="s">
        <v>6801</v>
      </c>
      <c r="D4116">
        <f t="shared" si="64"/>
        <v>5524</v>
      </c>
    </row>
    <row r="4117" spans="3:4">
      <c r="C4117" s="241" t="s">
        <v>6802</v>
      </c>
      <c r="D4117">
        <f t="shared" si="64"/>
        <v>5525</v>
      </c>
    </row>
    <row r="4118" spans="3:4">
      <c r="C4118" s="241" t="s">
        <v>6803</v>
      </c>
      <c r="D4118">
        <f t="shared" si="64"/>
        <v>5526</v>
      </c>
    </row>
    <row r="4119" spans="3:4">
      <c r="C4119" s="241" t="s">
        <v>6804</v>
      </c>
      <c r="D4119">
        <f t="shared" si="64"/>
        <v>5527</v>
      </c>
    </row>
    <row r="4120" spans="3:4">
      <c r="C4120" s="241" t="s">
        <v>6805</v>
      </c>
      <c r="D4120">
        <f t="shared" si="64"/>
        <v>5528</v>
      </c>
    </row>
    <row r="4121" spans="3:4">
      <c r="C4121" s="241" t="s">
        <v>6806</v>
      </c>
      <c r="D4121">
        <f t="shared" si="64"/>
        <v>5529</v>
      </c>
    </row>
    <row r="4122" spans="3:4">
      <c r="C4122" s="241" t="s">
        <v>6807</v>
      </c>
      <c r="D4122">
        <f t="shared" si="64"/>
        <v>5530</v>
      </c>
    </row>
    <row r="4123" spans="3:4">
      <c r="C4123" s="241" t="s">
        <v>6808</v>
      </c>
      <c r="D4123">
        <f t="shared" si="64"/>
        <v>5531</v>
      </c>
    </row>
    <row r="4124" spans="3:4">
      <c r="C4124" s="241" t="s">
        <v>6809</v>
      </c>
      <c r="D4124">
        <f t="shared" si="64"/>
        <v>5532</v>
      </c>
    </row>
    <row r="4125" spans="3:4">
      <c r="C4125" s="241" t="s">
        <v>6811</v>
      </c>
      <c r="D4125">
        <f t="shared" si="64"/>
        <v>5533</v>
      </c>
    </row>
    <row r="4126" spans="3:4">
      <c r="C4126" s="241" t="s">
        <v>6812</v>
      </c>
      <c r="D4126">
        <f t="shared" si="64"/>
        <v>5534</v>
      </c>
    </row>
    <row r="4127" spans="3:4">
      <c r="C4127" s="194" t="s">
        <v>6813</v>
      </c>
      <c r="D4127">
        <f t="shared" si="64"/>
        <v>5535</v>
      </c>
    </row>
    <row r="4128" spans="3:4">
      <c r="C4128" s="194" t="s">
        <v>6814</v>
      </c>
      <c r="D4128">
        <f t="shared" si="64"/>
        <v>5536</v>
      </c>
    </row>
    <row r="4129" spans="3:4">
      <c r="C4129" s="194" t="s">
        <v>6815</v>
      </c>
      <c r="D4129">
        <f t="shared" si="64"/>
        <v>5537</v>
      </c>
    </row>
    <row r="4130" spans="3:4">
      <c r="C4130" s="194" t="s">
        <v>6816</v>
      </c>
      <c r="D4130">
        <f t="shared" si="64"/>
        <v>5538</v>
      </c>
    </row>
    <row r="4131" spans="3:4">
      <c r="C4131" s="194" t="s">
        <v>6817</v>
      </c>
      <c r="D4131">
        <f t="shared" si="64"/>
        <v>5539</v>
      </c>
    </row>
    <row r="4132" spans="3:4">
      <c r="C4132" s="194" t="s">
        <v>6818</v>
      </c>
      <c r="D4132">
        <f t="shared" si="64"/>
        <v>5540</v>
      </c>
    </row>
    <row r="4133" spans="3:4">
      <c r="C4133" s="194" t="s">
        <v>6819</v>
      </c>
      <c r="D4133">
        <f t="shared" si="64"/>
        <v>5541</v>
      </c>
    </row>
    <row r="4134" spans="3:4">
      <c r="C4134" s="194" t="s">
        <v>6820</v>
      </c>
      <c r="D4134">
        <f t="shared" si="64"/>
        <v>5542</v>
      </c>
    </row>
    <row r="4135" spans="3:4">
      <c r="C4135" s="194" t="s">
        <v>6821</v>
      </c>
      <c r="D4135">
        <f t="shared" si="64"/>
        <v>5543</v>
      </c>
    </row>
    <row r="4136" spans="3:4">
      <c r="C4136" s="194" t="s">
        <v>6822</v>
      </c>
      <c r="D4136">
        <f t="shared" si="64"/>
        <v>5547</v>
      </c>
    </row>
    <row r="4137" spans="3:4">
      <c r="C4137" s="194" t="s">
        <v>6823</v>
      </c>
      <c r="D4137">
        <f t="shared" si="64"/>
        <v>5548</v>
      </c>
    </row>
    <row r="4138" spans="3:4">
      <c r="C4138" s="194" t="s">
        <v>6824</v>
      </c>
      <c r="D4138">
        <f t="shared" si="64"/>
        <v>5549</v>
      </c>
    </row>
    <row r="4139" spans="3:4">
      <c r="C4139" s="194" t="s">
        <v>6825</v>
      </c>
      <c r="D4139">
        <f t="shared" si="64"/>
        <v>5550</v>
      </c>
    </row>
    <row r="4140" spans="3:4">
      <c r="C4140" s="194" t="s">
        <v>6826</v>
      </c>
      <c r="D4140">
        <f t="shared" si="64"/>
        <v>5551</v>
      </c>
    </row>
    <row r="4141" spans="3:4">
      <c r="C4141" s="194" t="s">
        <v>6825</v>
      </c>
      <c r="D4141">
        <f t="shared" si="64"/>
        <v>5550</v>
      </c>
    </row>
    <row r="4142" spans="3:4">
      <c r="C4142" s="194" t="s">
        <v>6827</v>
      </c>
      <c r="D4142">
        <f t="shared" si="64"/>
        <v>5552</v>
      </c>
    </row>
    <row r="4143" spans="3:4">
      <c r="C4143" s="194" t="s">
        <v>6828</v>
      </c>
      <c r="D4143">
        <f t="shared" si="64"/>
        <v>5553</v>
      </c>
    </row>
    <row r="4144" spans="3:4">
      <c r="C4144" s="194" t="s">
        <v>6829</v>
      </c>
      <c r="D4144">
        <f t="shared" si="64"/>
        <v>5554</v>
      </c>
    </row>
    <row r="4145" spans="3:4">
      <c r="C4145" s="194" t="s">
        <v>6830</v>
      </c>
      <c r="D4145">
        <f t="shared" si="64"/>
        <v>5555</v>
      </c>
    </row>
    <row r="4146" spans="3:4">
      <c r="C4146" s="194" t="s">
        <v>6831</v>
      </c>
      <c r="D4146">
        <f t="shared" si="64"/>
        <v>5556</v>
      </c>
    </row>
    <row r="4147" spans="3:4">
      <c r="C4147" s="194" t="s">
        <v>6832</v>
      </c>
      <c r="D4147">
        <f t="shared" si="64"/>
        <v>5557</v>
      </c>
    </row>
    <row r="4148" spans="3:4">
      <c r="C4148" s="194" t="s">
        <v>6833</v>
      </c>
      <c r="D4148">
        <f t="shared" si="64"/>
        <v>5558</v>
      </c>
    </row>
    <row r="4149" spans="3:4">
      <c r="C4149" s="194" t="s">
        <v>6834</v>
      </c>
      <c r="D4149">
        <f t="shared" si="64"/>
        <v>5559</v>
      </c>
    </row>
    <row r="4150" spans="3:4">
      <c r="C4150" s="194" t="s">
        <v>6836</v>
      </c>
      <c r="D4150">
        <f t="shared" si="64"/>
        <v>5560</v>
      </c>
    </row>
    <row r="4151" spans="3:4">
      <c r="C4151" s="194" t="s">
        <v>6837</v>
      </c>
      <c r="D4151">
        <f t="shared" si="64"/>
        <v>5561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CD88E-A408-434C-9CBB-C1C1CDEEBAB7}">
  <sheetPr>
    <tabColor rgb="FF92D050"/>
  </sheetPr>
  <dimension ref="A2:N52"/>
  <sheetViews>
    <sheetView workbookViewId="0">
      <pane ySplit="2" topLeftCell="A3" activePane="bottomLeft" state="frozen"/>
      <selection pane="bottomLeft" activeCell="E14" sqref="E14"/>
    </sheetView>
  </sheetViews>
  <sheetFormatPr defaultColWidth="11.42578125" defaultRowHeight="14.45"/>
  <cols>
    <col min="1" max="1" width="31.7109375" bestFit="1" customWidth="1"/>
    <col min="2" max="2" width="25.28515625" bestFit="1" customWidth="1"/>
    <col min="3" max="3" width="16" customWidth="1"/>
    <col min="5" max="5" width="12.42578125" bestFit="1" customWidth="1"/>
    <col min="9" max="9" width="34.7109375" bestFit="1" customWidth="1"/>
    <col min="10" max="10" width="25.140625" bestFit="1" customWidth="1"/>
    <col min="12" max="12" width="3.7109375" bestFit="1" customWidth="1"/>
    <col min="13" max="13" width="34.42578125" bestFit="1" customWidth="1"/>
    <col min="14" max="14" width="11.42578125" bestFit="1" customWidth="1"/>
  </cols>
  <sheetData>
    <row r="2" spans="1:14">
      <c r="A2" s="272" t="s">
        <v>6956</v>
      </c>
      <c r="B2" s="261" t="s">
        <v>1100</v>
      </c>
      <c r="C2" s="261" t="s">
        <v>750</v>
      </c>
      <c r="D2" s="261" t="s">
        <v>6957</v>
      </c>
      <c r="E2" s="261" t="s">
        <v>770</v>
      </c>
      <c r="F2" s="261" t="s">
        <v>6958</v>
      </c>
      <c r="G2" s="261" t="s">
        <v>879</v>
      </c>
      <c r="H2" s="261" t="s">
        <v>759</v>
      </c>
      <c r="I2" s="261" t="s">
        <v>6959</v>
      </c>
      <c r="J2" s="261" t="s">
        <v>6960</v>
      </c>
      <c r="K2" s="261"/>
      <c r="M2" s="1" t="s">
        <v>6961</v>
      </c>
      <c r="N2" s="1" t="s">
        <v>6962</v>
      </c>
    </row>
    <row r="3" spans="1:14" ht="16.149999999999999">
      <c r="A3" s="272"/>
      <c r="B3" s="260" t="s">
        <v>6963</v>
      </c>
      <c r="C3" s="260" t="s">
        <v>754</v>
      </c>
      <c r="D3" s="260" t="s">
        <v>6964</v>
      </c>
      <c r="E3" s="260" t="s">
        <v>1125</v>
      </c>
      <c r="F3" s="260" t="s">
        <v>6965</v>
      </c>
      <c r="G3" s="260" t="s">
        <v>6966</v>
      </c>
      <c r="H3" s="260" t="s">
        <v>6967</v>
      </c>
      <c r="I3" s="260" t="s">
        <v>6968</v>
      </c>
      <c r="J3" s="260" t="s">
        <v>6969</v>
      </c>
      <c r="K3" s="260"/>
      <c r="L3" s="498" t="s">
        <v>1705</v>
      </c>
      <c r="M3" s="6" t="s">
        <v>6963</v>
      </c>
      <c r="N3" t="s">
        <v>6970</v>
      </c>
    </row>
    <row r="4" spans="1:14" ht="16.149999999999999">
      <c r="A4" s="272"/>
      <c r="B4" s="260" t="s">
        <v>1101</v>
      </c>
      <c r="C4" s="260" t="s">
        <v>6971</v>
      </c>
      <c r="D4" s="260" t="s">
        <v>6972</v>
      </c>
      <c r="E4" s="260" t="s">
        <v>6973</v>
      </c>
      <c r="F4" s="260" t="s">
        <v>6974</v>
      </c>
      <c r="G4" s="260" t="s">
        <v>880</v>
      </c>
      <c r="H4" s="260" t="s">
        <v>760</v>
      </c>
      <c r="I4" s="260" t="s">
        <v>6975</v>
      </c>
      <c r="J4" s="260" t="s">
        <v>6976</v>
      </c>
      <c r="K4" s="260"/>
      <c r="L4" s="498"/>
      <c r="M4" s="6" t="s">
        <v>1101</v>
      </c>
      <c r="N4" t="s">
        <v>6977</v>
      </c>
    </row>
    <row r="5" spans="1:14" ht="15.6">
      <c r="A5" s="272"/>
      <c r="B5" s="260" t="s">
        <v>4276</v>
      </c>
      <c r="C5" s="260" t="s">
        <v>1717</v>
      </c>
      <c r="D5" s="260" t="s">
        <v>6978</v>
      </c>
      <c r="E5" s="260" t="s">
        <v>6979</v>
      </c>
      <c r="F5" s="260" t="s">
        <v>6980</v>
      </c>
      <c r="G5" s="260" t="s">
        <v>6981</v>
      </c>
      <c r="H5" s="260" t="s">
        <v>6982</v>
      </c>
      <c r="I5" s="260" t="s">
        <v>6983</v>
      </c>
      <c r="J5" s="260" t="s">
        <v>6984</v>
      </c>
      <c r="K5" s="260"/>
      <c r="L5" s="498"/>
      <c r="M5" s="6" t="s">
        <v>4276</v>
      </c>
      <c r="N5" t="s">
        <v>6985</v>
      </c>
    </row>
    <row r="6" spans="1:14" ht="15.6">
      <c r="A6" s="272"/>
      <c r="B6" s="260" t="s">
        <v>6986</v>
      </c>
      <c r="C6" s="260" t="s">
        <v>6987</v>
      </c>
      <c r="D6" s="260" t="s">
        <v>6988</v>
      </c>
      <c r="E6" s="260" t="s">
        <v>6989</v>
      </c>
      <c r="F6" s="37"/>
      <c r="G6" s="260" t="s">
        <v>6990</v>
      </c>
      <c r="H6" s="260" t="s">
        <v>1043</v>
      </c>
      <c r="I6" s="260" t="s">
        <v>6991</v>
      </c>
      <c r="J6" s="37" t="s">
        <v>6992</v>
      </c>
      <c r="K6" s="260"/>
      <c r="L6" s="498"/>
      <c r="M6" s="6" t="s">
        <v>6986</v>
      </c>
      <c r="N6" t="s">
        <v>6993</v>
      </c>
    </row>
    <row r="7" spans="1:14" ht="15.6">
      <c r="A7" s="272"/>
      <c r="B7" s="260" t="s">
        <v>6994</v>
      </c>
      <c r="C7" s="260" t="s">
        <v>751</v>
      </c>
      <c r="D7" s="37"/>
      <c r="E7" s="260" t="s">
        <v>6995</v>
      </c>
      <c r="F7" s="37"/>
      <c r="G7" s="37" t="s">
        <v>1222</v>
      </c>
      <c r="H7" s="260" t="s">
        <v>6996</v>
      </c>
      <c r="I7" s="260" t="s">
        <v>6997</v>
      </c>
      <c r="J7" s="260" t="s">
        <v>6998</v>
      </c>
      <c r="K7" s="260"/>
      <c r="L7" s="498"/>
      <c r="M7" s="6" t="s">
        <v>6994</v>
      </c>
      <c r="N7" t="s">
        <v>6999</v>
      </c>
    </row>
    <row r="8" spans="1:14">
      <c r="A8" s="272"/>
      <c r="B8" s="37"/>
      <c r="C8" s="260" t="s">
        <v>2951</v>
      </c>
      <c r="D8" s="37"/>
      <c r="E8" s="260" t="s">
        <v>7000</v>
      </c>
      <c r="F8" s="37"/>
      <c r="G8" s="37" t="s">
        <v>7001</v>
      </c>
      <c r="H8" s="37"/>
      <c r="I8" s="37"/>
      <c r="J8" s="37" t="s">
        <v>7002</v>
      </c>
      <c r="K8" s="260"/>
      <c r="L8" s="498" t="s">
        <v>1711</v>
      </c>
      <c r="M8" s="6" t="s">
        <v>754</v>
      </c>
      <c r="N8" s="6" t="s">
        <v>3255</v>
      </c>
    </row>
    <row r="9" spans="1:14">
      <c r="A9" s="272"/>
      <c r="B9" s="37"/>
      <c r="C9" s="260"/>
      <c r="D9" s="37"/>
      <c r="E9" s="37"/>
      <c r="F9" s="37"/>
      <c r="G9" s="37" t="s">
        <v>7003</v>
      </c>
      <c r="H9" s="37"/>
      <c r="I9" s="37"/>
      <c r="J9" s="260" t="s">
        <v>7004</v>
      </c>
      <c r="K9" s="260"/>
      <c r="L9" s="498"/>
      <c r="M9" s="6" t="s">
        <v>6971</v>
      </c>
      <c r="N9" s="6" t="s">
        <v>7005</v>
      </c>
    </row>
    <row r="10" spans="1:14">
      <c r="A10" s="272"/>
      <c r="B10" s="37"/>
      <c r="C10" s="37"/>
      <c r="D10" s="260"/>
      <c r="E10" s="37"/>
      <c r="F10" s="37"/>
      <c r="G10" s="37"/>
      <c r="H10" s="37"/>
      <c r="I10" s="37"/>
      <c r="J10" s="37" t="s">
        <v>7006</v>
      </c>
      <c r="K10" s="260"/>
      <c r="L10" s="498"/>
      <c r="M10" s="6" t="s">
        <v>1717</v>
      </c>
      <c r="N10" s="6" t="s">
        <v>7007</v>
      </c>
    </row>
    <row r="11" spans="1:14">
      <c r="A11" s="272"/>
      <c r="B11" s="37"/>
      <c r="C11" s="37"/>
      <c r="D11" s="260"/>
      <c r="E11" s="37"/>
      <c r="F11" s="37"/>
      <c r="G11" s="37"/>
      <c r="H11" s="37"/>
      <c r="I11" s="37"/>
      <c r="J11" s="37"/>
      <c r="L11" s="498"/>
      <c r="M11" s="6" t="s">
        <v>6987</v>
      </c>
      <c r="N11" s="6" t="s">
        <v>3794</v>
      </c>
    </row>
    <row r="12" spans="1:14">
      <c r="A12" s="261" t="s">
        <v>7008</v>
      </c>
      <c r="B12" s="260" t="s">
        <v>4276</v>
      </c>
      <c r="C12" s="37" t="str">
        <f>C7</f>
        <v>kilowatt-hour</v>
      </c>
      <c r="D12" s="260" t="s">
        <v>6972</v>
      </c>
      <c r="E12" s="37" t="str">
        <f>E3</f>
        <v>kilogram</v>
      </c>
      <c r="F12" s="37" t="str">
        <f>F4</f>
        <v>kilowatt</v>
      </c>
      <c r="G12" s="37" t="str">
        <f>G4</f>
        <v>hour</v>
      </c>
      <c r="H12" s="37" t="str">
        <f>H4</f>
        <v>cubic metre</v>
      </c>
      <c r="I12" s="260" t="str">
        <f>I4</f>
        <v>kilogram CO2 of equivalent</v>
      </c>
      <c r="J12" s="260" t="s">
        <v>6984</v>
      </c>
      <c r="L12" s="498"/>
      <c r="M12" s="6" t="s">
        <v>751</v>
      </c>
      <c r="N12" s="6" t="s">
        <v>4439</v>
      </c>
    </row>
    <row r="13" spans="1:14">
      <c r="A13" s="261"/>
      <c r="B13" s="37"/>
      <c r="C13" s="37"/>
      <c r="D13" s="37"/>
      <c r="E13" s="37"/>
      <c r="F13" s="37"/>
      <c r="G13" s="37"/>
      <c r="H13" s="37"/>
      <c r="I13" s="37"/>
      <c r="J13" s="37"/>
      <c r="L13" s="498"/>
      <c r="M13" s="6" t="s">
        <v>2951</v>
      </c>
      <c r="N13" s="6" t="s">
        <v>4614</v>
      </c>
    </row>
    <row r="14" spans="1:14">
      <c r="A14" s="261" t="s">
        <v>7009</v>
      </c>
      <c r="B14" s="37" t="str">
        <f>B5</f>
        <v>hectare</v>
      </c>
      <c r="C14" s="260" t="s">
        <v>2951</v>
      </c>
      <c r="D14" s="37" t="str">
        <f>D4</f>
        <v>kilometer</v>
      </c>
      <c r="E14" s="260" t="s">
        <v>6973</v>
      </c>
      <c r="F14" s="260" t="s">
        <v>6980</v>
      </c>
      <c r="G14" s="37" t="str">
        <f>G4</f>
        <v>hour</v>
      </c>
      <c r="H14" s="260" t="s">
        <v>760</v>
      </c>
      <c r="I14" s="37" t="str">
        <f>I3</f>
        <v>metric tonne CO2 of equivalent</v>
      </c>
      <c r="J14" s="37" t="str">
        <f>J5</f>
        <v>miligram per litre</v>
      </c>
      <c r="L14" s="498" t="s">
        <v>7010</v>
      </c>
      <c r="M14" s="6" t="s">
        <v>6964</v>
      </c>
      <c r="N14" s="6" t="s">
        <v>7011</v>
      </c>
    </row>
    <row r="15" spans="1:14">
      <c r="A15" s="37"/>
      <c r="B15" s="37"/>
      <c r="C15" s="37"/>
      <c r="D15" s="37"/>
      <c r="E15" s="37"/>
      <c r="F15" s="37"/>
      <c r="G15" s="37"/>
      <c r="H15" s="37"/>
      <c r="I15" s="37"/>
      <c r="J15" s="37"/>
      <c r="L15" s="498"/>
      <c r="M15" s="6" t="s">
        <v>6972</v>
      </c>
      <c r="N15" s="6" t="s">
        <v>7012</v>
      </c>
    </row>
    <row r="16" spans="1:14">
      <c r="B16" s="37"/>
      <c r="C16" s="37"/>
      <c r="D16" s="260"/>
      <c r="E16" s="37"/>
      <c r="F16" s="37"/>
      <c r="G16" s="37"/>
      <c r="H16" s="37"/>
      <c r="I16" s="37"/>
      <c r="J16" s="37"/>
      <c r="L16" s="498"/>
      <c r="M16" s="6" t="s">
        <v>6978</v>
      </c>
      <c r="N16" s="6" t="s">
        <v>7013</v>
      </c>
    </row>
    <row r="17" spans="1:14">
      <c r="B17" s="37"/>
      <c r="C17" s="37"/>
      <c r="D17" s="260"/>
      <c r="E17" s="37"/>
      <c r="F17" s="37"/>
      <c r="G17" s="37"/>
      <c r="H17" s="37"/>
      <c r="I17" s="37"/>
      <c r="J17" s="37"/>
      <c r="L17" s="498"/>
      <c r="M17" s="6" t="s">
        <v>6988</v>
      </c>
      <c r="N17" s="6" t="s">
        <v>7014</v>
      </c>
    </row>
    <row r="18" spans="1:14">
      <c r="B18" s="37"/>
      <c r="C18" s="37"/>
      <c r="D18" s="260"/>
      <c r="E18" s="37"/>
      <c r="F18" s="37"/>
      <c r="G18" s="37"/>
      <c r="H18" s="37"/>
      <c r="I18" s="37"/>
      <c r="J18" s="37"/>
      <c r="L18" s="498" t="s">
        <v>1387</v>
      </c>
      <c r="M18" s="6" t="s">
        <v>1125</v>
      </c>
      <c r="N18" s="6" t="s">
        <v>2733</v>
      </c>
    </row>
    <row r="19" spans="1:14">
      <c r="B19" s="37"/>
      <c r="C19" s="37"/>
      <c r="D19" s="260"/>
      <c r="E19" s="37"/>
      <c r="F19" s="37"/>
      <c r="G19" s="37"/>
      <c r="H19" s="37"/>
      <c r="I19" s="37"/>
      <c r="L19" s="498"/>
      <c r="M19" s="6" t="s">
        <v>6973</v>
      </c>
      <c r="N19" s="6" t="s">
        <v>2610</v>
      </c>
    </row>
    <row r="20" spans="1:14">
      <c r="A20" s="263" t="s">
        <v>7015</v>
      </c>
      <c r="B20" s="264"/>
      <c r="C20" s="264"/>
      <c r="D20" s="260"/>
      <c r="E20" s="37"/>
      <c r="F20" s="37"/>
      <c r="G20" s="37"/>
      <c r="H20" s="37"/>
      <c r="I20" s="37"/>
      <c r="L20" s="498"/>
      <c r="M20" s="26" t="s">
        <v>6979</v>
      </c>
      <c r="N20" s="262" t="s">
        <v>7016</v>
      </c>
    </row>
    <row r="21" spans="1:14">
      <c r="A21" s="265"/>
      <c r="B21" s="265" t="s">
        <v>7017</v>
      </c>
      <c r="C21" s="265"/>
      <c r="D21" s="260"/>
      <c r="E21" s="37"/>
      <c r="F21" s="37"/>
      <c r="G21" s="37"/>
      <c r="H21" s="37"/>
      <c r="I21" s="37"/>
      <c r="L21" s="498"/>
      <c r="M21" s="26" t="s">
        <v>6989</v>
      </c>
      <c r="N21" s="26" t="s">
        <v>7018</v>
      </c>
    </row>
    <row r="22" spans="1:14">
      <c r="A22" s="265"/>
      <c r="B22" s="265" t="s">
        <v>7019</v>
      </c>
      <c r="C22" s="265"/>
      <c r="D22" s="6"/>
      <c r="L22" s="498"/>
      <c r="M22" s="26" t="s">
        <v>6995</v>
      </c>
      <c r="N22" s="26" t="s">
        <v>7020</v>
      </c>
    </row>
    <row r="23" spans="1:14">
      <c r="A23" s="265"/>
      <c r="B23" s="265" t="s">
        <v>7021</v>
      </c>
      <c r="C23" s="265"/>
      <c r="D23" s="6"/>
      <c r="L23" s="498"/>
      <c r="M23" s="26" t="s">
        <v>7000</v>
      </c>
      <c r="N23" s="26" t="s">
        <v>7022</v>
      </c>
    </row>
    <row r="24" spans="1:14">
      <c r="A24" s="265"/>
      <c r="B24" s="265"/>
      <c r="C24" s="265"/>
      <c r="D24" s="6"/>
      <c r="L24" s="498" t="s">
        <v>7023</v>
      </c>
      <c r="M24" s="6" t="s">
        <v>6965</v>
      </c>
      <c r="N24" s="6" t="s">
        <v>7024</v>
      </c>
    </row>
    <row r="25" spans="1:14">
      <c r="A25" s="266" t="s">
        <v>7025</v>
      </c>
      <c r="B25" s="267" t="s">
        <v>7026</v>
      </c>
      <c r="C25" s="266" t="s">
        <v>6962</v>
      </c>
      <c r="D25" s="6"/>
      <c r="L25" s="498"/>
      <c r="M25" s="6" t="s">
        <v>6974</v>
      </c>
      <c r="N25" s="6" t="s">
        <v>7027</v>
      </c>
    </row>
    <row r="26" spans="1:14">
      <c r="A26" s="268">
        <f>10^-15</f>
        <v>1.0000000000000001E-15</v>
      </c>
      <c r="B26" s="269" t="s">
        <v>7028</v>
      </c>
      <c r="C26" s="264" t="s">
        <v>7029</v>
      </c>
      <c r="D26" s="6"/>
      <c r="L26" s="498"/>
      <c r="M26" s="6" t="s">
        <v>6980</v>
      </c>
      <c r="N26" s="6" t="s">
        <v>7030</v>
      </c>
    </row>
    <row r="27" spans="1:14">
      <c r="A27" s="268">
        <f>10^-12</f>
        <v>9.9999999999999998E-13</v>
      </c>
      <c r="B27" s="269" t="s">
        <v>7031</v>
      </c>
      <c r="C27" s="264" t="s">
        <v>7032</v>
      </c>
      <c r="D27" s="6"/>
      <c r="L27" s="498" t="s">
        <v>1246</v>
      </c>
      <c r="M27" s="6" t="s">
        <v>6966</v>
      </c>
      <c r="N27" s="6" t="s">
        <v>7033</v>
      </c>
    </row>
    <row r="28" spans="1:14">
      <c r="A28" s="268">
        <f>10^-9</f>
        <v>1.0000000000000001E-9</v>
      </c>
      <c r="B28" s="269" t="s">
        <v>7034</v>
      </c>
      <c r="C28" s="264" t="s">
        <v>2970</v>
      </c>
      <c r="D28" s="6"/>
      <c r="L28" s="498"/>
      <c r="M28" s="6" t="s">
        <v>880</v>
      </c>
      <c r="N28" s="6" t="s">
        <v>7035</v>
      </c>
    </row>
    <row r="29" spans="1:14">
      <c r="A29" s="268">
        <f>10^-6</f>
        <v>9.9999999999999995E-7</v>
      </c>
      <c r="B29" s="269" t="s">
        <v>7036</v>
      </c>
      <c r="C29" s="270" t="s">
        <v>7037</v>
      </c>
      <c r="D29" s="6"/>
      <c r="L29" s="498"/>
      <c r="M29" s="6" t="s">
        <v>6981</v>
      </c>
      <c r="N29" s="6" t="s">
        <v>7038</v>
      </c>
    </row>
    <row r="30" spans="1:14">
      <c r="A30" s="268">
        <f>10^-3</f>
        <v>1E-3</v>
      </c>
      <c r="B30" s="269" t="s">
        <v>7039</v>
      </c>
      <c r="C30" s="264" t="s">
        <v>7011</v>
      </c>
      <c r="D30" s="6"/>
      <c r="L30" s="498"/>
      <c r="M30" s="6" t="s">
        <v>6990</v>
      </c>
      <c r="N30" s="6" t="s">
        <v>7040</v>
      </c>
    </row>
    <row r="31" spans="1:14">
      <c r="A31" s="271">
        <f>10^-2</f>
        <v>0.01</v>
      </c>
      <c r="B31" s="269" t="s">
        <v>7041</v>
      </c>
      <c r="C31" s="264" t="s">
        <v>7042</v>
      </c>
      <c r="D31" s="6"/>
      <c r="L31" s="498"/>
      <c r="M31" t="s">
        <v>1222</v>
      </c>
      <c r="N31" t="s">
        <v>1222</v>
      </c>
    </row>
    <row r="32" spans="1:14">
      <c r="A32" s="271">
        <f>10^-1</f>
        <v>0.1</v>
      </c>
      <c r="B32" s="269" t="s">
        <v>7043</v>
      </c>
      <c r="C32" s="264" t="s">
        <v>7038</v>
      </c>
      <c r="D32" s="6"/>
      <c r="L32" s="498"/>
      <c r="M32" t="s">
        <v>7001</v>
      </c>
      <c r="N32" t="s">
        <v>7001</v>
      </c>
    </row>
    <row r="33" spans="1:14">
      <c r="A33" s="271">
        <f>10^1</f>
        <v>10</v>
      </c>
      <c r="B33" s="269" t="s">
        <v>7044</v>
      </c>
      <c r="C33" s="264" t="s">
        <v>7045</v>
      </c>
      <c r="D33" s="6"/>
      <c r="L33" s="498"/>
      <c r="M33" t="s">
        <v>7003</v>
      </c>
      <c r="N33" t="s">
        <v>7046</v>
      </c>
    </row>
    <row r="34" spans="1:14">
      <c r="A34" s="271">
        <f>10^2</f>
        <v>100</v>
      </c>
      <c r="B34" s="269" t="s">
        <v>7047</v>
      </c>
      <c r="C34" s="264" t="s">
        <v>2588</v>
      </c>
      <c r="D34" s="6"/>
      <c r="L34" s="498" t="s">
        <v>7048</v>
      </c>
      <c r="M34" s="6" t="s">
        <v>6967</v>
      </c>
      <c r="N34" s="6" t="s">
        <v>4471</v>
      </c>
    </row>
    <row r="35" spans="1:14" ht="16.149999999999999">
      <c r="A35" s="271">
        <f>10^3</f>
        <v>1000</v>
      </c>
      <c r="B35" s="269" t="s">
        <v>7049</v>
      </c>
      <c r="C35" s="264" t="s">
        <v>7050</v>
      </c>
      <c r="D35" s="6"/>
      <c r="J35" s="6"/>
      <c r="L35" s="498"/>
      <c r="M35" s="6" t="s">
        <v>760</v>
      </c>
      <c r="N35" s="6" t="s">
        <v>7051</v>
      </c>
    </row>
    <row r="36" spans="1:14">
      <c r="A36" s="271">
        <f>10^6</f>
        <v>1000000</v>
      </c>
      <c r="B36" s="269" t="s">
        <v>7052</v>
      </c>
      <c r="C36" s="264" t="s">
        <v>7053</v>
      </c>
      <c r="D36" s="6"/>
      <c r="L36" s="498"/>
      <c r="M36" s="6" t="s">
        <v>6982</v>
      </c>
      <c r="N36" s="6" t="s">
        <v>7054</v>
      </c>
    </row>
    <row r="37" spans="1:14">
      <c r="A37" s="271">
        <f>10^9</f>
        <v>1000000000</v>
      </c>
      <c r="B37" s="269" t="s">
        <v>7055</v>
      </c>
      <c r="C37" s="264" t="s">
        <v>7056</v>
      </c>
      <c r="D37" s="6"/>
      <c r="L37" s="498"/>
      <c r="M37" s="6" t="s">
        <v>7057</v>
      </c>
      <c r="N37" s="6" t="s">
        <v>7058</v>
      </c>
    </row>
    <row r="38" spans="1:14">
      <c r="A38" s="271">
        <f>10^12</f>
        <v>1000000000000</v>
      </c>
      <c r="B38" s="269" t="s">
        <v>7059</v>
      </c>
      <c r="C38" s="264" t="s">
        <v>7060</v>
      </c>
      <c r="D38" s="6"/>
      <c r="L38" s="498"/>
      <c r="M38" s="6" t="s">
        <v>6996</v>
      </c>
      <c r="N38" s="6" t="s">
        <v>7061</v>
      </c>
    </row>
    <row r="39" spans="1:14" ht="15.6">
      <c r="A39" s="271">
        <f>10^15</f>
        <v>1000000000000000</v>
      </c>
      <c r="B39" s="269" t="s">
        <v>7062</v>
      </c>
      <c r="C39" s="264" t="s">
        <v>7063</v>
      </c>
      <c r="D39" s="6"/>
      <c r="L39" s="498" t="s">
        <v>6959</v>
      </c>
      <c r="M39" s="26" t="s">
        <v>6968</v>
      </c>
      <c r="N39" s="6" t="s">
        <v>7064</v>
      </c>
    </row>
    <row r="40" spans="1:14" ht="15.6">
      <c r="A40" s="265"/>
      <c r="B40" s="265"/>
      <c r="C40" s="265"/>
      <c r="D40" s="6"/>
      <c r="L40" s="498"/>
      <c r="M40" s="26" t="s">
        <v>6975</v>
      </c>
      <c r="N40" s="6" t="s">
        <v>7065</v>
      </c>
    </row>
    <row r="41" spans="1:14" ht="15.6">
      <c r="L41" s="498"/>
      <c r="M41" s="26" t="s">
        <v>6983</v>
      </c>
      <c r="N41" s="6" t="s">
        <v>7066</v>
      </c>
    </row>
    <row r="42" spans="1:14" ht="15.6">
      <c r="L42" s="498"/>
      <c r="M42" s="26" t="s">
        <v>6991</v>
      </c>
      <c r="N42" s="6" t="s">
        <v>7067</v>
      </c>
    </row>
    <row r="43" spans="1:14" ht="15.6">
      <c r="L43" s="498"/>
      <c r="M43" s="26" t="s">
        <v>6997</v>
      </c>
      <c r="N43" s="6" t="s">
        <v>7068</v>
      </c>
    </row>
    <row r="44" spans="1:14">
      <c r="L44" s="498" t="s">
        <v>6960</v>
      </c>
      <c r="M44" s="26" t="s">
        <v>6969</v>
      </c>
      <c r="N44" s="26" t="s">
        <v>7069</v>
      </c>
    </row>
    <row r="45" spans="1:14">
      <c r="L45" s="498"/>
      <c r="M45" s="26" t="s">
        <v>6976</v>
      </c>
      <c r="N45" s="26" t="s">
        <v>7070</v>
      </c>
    </row>
    <row r="46" spans="1:14">
      <c r="L46" s="498"/>
      <c r="M46" s="26" t="s">
        <v>6984</v>
      </c>
      <c r="N46" s="26" t="s">
        <v>7071</v>
      </c>
    </row>
    <row r="47" spans="1:14">
      <c r="L47" s="498"/>
      <c r="M47" s="5" t="s">
        <v>6992</v>
      </c>
      <c r="N47" s="26" t="s">
        <v>7072</v>
      </c>
    </row>
    <row r="48" spans="1:14" ht="16.149999999999999">
      <c r="L48" s="498"/>
      <c r="M48" s="26" t="s">
        <v>6998</v>
      </c>
      <c r="N48" s="26" t="s">
        <v>7073</v>
      </c>
    </row>
    <row r="49" spans="12:14" ht="16.149999999999999">
      <c r="L49" s="498"/>
      <c r="M49" s="5" t="s">
        <v>7002</v>
      </c>
      <c r="N49" s="26" t="s">
        <v>7074</v>
      </c>
    </row>
    <row r="50" spans="12:14" ht="16.149999999999999">
      <c r="L50" s="498"/>
      <c r="M50" s="26" t="s">
        <v>7075</v>
      </c>
      <c r="N50" s="26" t="s">
        <v>7076</v>
      </c>
    </row>
    <row r="51" spans="12:14" ht="16.149999999999999">
      <c r="L51" s="498"/>
      <c r="M51" s="5" t="s">
        <v>7006</v>
      </c>
      <c r="N51" s="26" t="s">
        <v>7077</v>
      </c>
    </row>
    <row r="52" spans="12:14">
      <c r="M52" s="259" t="s">
        <v>1707</v>
      </c>
      <c r="N52" s="259" t="s">
        <v>7078</v>
      </c>
    </row>
  </sheetData>
  <mergeCells count="9">
    <mergeCell ref="L27:L33"/>
    <mergeCell ref="L34:L38"/>
    <mergeCell ref="L39:L43"/>
    <mergeCell ref="L44:L51"/>
    <mergeCell ref="L3:L7"/>
    <mergeCell ref="L8:L13"/>
    <mergeCell ref="L14:L17"/>
    <mergeCell ref="L18:L23"/>
    <mergeCell ref="L24:L26"/>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CA9FA-8429-AB45-BD9C-C9CE4392DD60}">
  <sheetPr>
    <tabColor rgb="FF92D050"/>
  </sheetPr>
  <dimension ref="A1:J16"/>
  <sheetViews>
    <sheetView workbookViewId="0">
      <selection activeCell="E5" sqref="E5"/>
    </sheetView>
  </sheetViews>
  <sheetFormatPr defaultColWidth="11.42578125" defaultRowHeight="13.15"/>
  <cols>
    <col min="1" max="1" width="11.42578125" style="177"/>
    <col min="2" max="2" width="31.42578125" style="177" customWidth="1"/>
    <col min="3" max="3" width="12.42578125" style="177" customWidth="1"/>
    <col min="4" max="4" width="14.7109375" style="177" customWidth="1"/>
    <col min="5" max="5" width="32" style="177" customWidth="1"/>
    <col min="6" max="6" width="33.42578125" style="177" customWidth="1"/>
    <col min="7" max="7" width="21.140625" style="177" customWidth="1"/>
    <col min="8" max="8" width="20.7109375" style="177" customWidth="1"/>
    <col min="9" max="9" width="13.42578125" style="177" customWidth="1"/>
    <col min="10" max="10" width="32.28515625" style="177" customWidth="1"/>
    <col min="11" max="16384" width="11.42578125" style="177"/>
  </cols>
  <sheetData>
    <row r="1" spans="1:10" ht="33.75" customHeight="1">
      <c r="A1" s="176" t="s">
        <v>2953</v>
      </c>
      <c r="B1" s="180" t="s">
        <v>7079</v>
      </c>
      <c r="C1" s="180" t="s">
        <v>7080</v>
      </c>
      <c r="D1" s="180" t="s">
        <v>7081</v>
      </c>
      <c r="E1" s="180" t="s">
        <v>7082</v>
      </c>
      <c r="F1" s="180" t="s">
        <v>7083</v>
      </c>
      <c r="G1" s="180" t="s">
        <v>7084</v>
      </c>
      <c r="H1" s="180" t="s">
        <v>7085</v>
      </c>
      <c r="I1" s="180" t="s">
        <v>7086</v>
      </c>
      <c r="J1" s="181" t="s">
        <v>7087</v>
      </c>
    </row>
    <row r="2" spans="1:10" ht="52.9">
      <c r="A2" s="178" t="s">
        <v>7088</v>
      </c>
      <c r="B2" s="178" t="s">
        <v>7089</v>
      </c>
      <c r="C2" s="178" t="s">
        <v>702</v>
      </c>
      <c r="D2" s="178" t="s">
        <v>711</v>
      </c>
      <c r="E2" s="178" t="s">
        <v>7090</v>
      </c>
      <c r="F2" s="178" t="s">
        <v>7091</v>
      </c>
      <c r="G2" s="178" t="s">
        <v>7092</v>
      </c>
      <c r="H2" s="178" t="s">
        <v>7093</v>
      </c>
      <c r="I2" s="178" t="s">
        <v>7094</v>
      </c>
      <c r="J2" s="178"/>
    </row>
    <row r="3" spans="1:10" ht="382.9">
      <c r="A3" s="178"/>
      <c r="B3" s="178" t="s">
        <v>7095</v>
      </c>
      <c r="C3" s="178" t="s">
        <v>7096</v>
      </c>
      <c r="D3" s="178" t="s">
        <v>711</v>
      </c>
      <c r="E3" s="179" t="s">
        <v>7097</v>
      </c>
      <c r="F3" s="178" t="s">
        <v>7098</v>
      </c>
      <c r="G3" s="178" t="s">
        <v>7099</v>
      </c>
      <c r="H3" s="178" t="s">
        <v>7100</v>
      </c>
      <c r="I3" s="178" t="s">
        <v>7101</v>
      </c>
      <c r="J3" s="178"/>
    </row>
    <row r="4" spans="1:10" ht="66">
      <c r="A4" s="178"/>
      <c r="B4" s="178" t="s">
        <v>7102</v>
      </c>
      <c r="C4" s="178" t="s">
        <v>702</v>
      </c>
      <c r="D4" s="178" t="s">
        <v>706</v>
      </c>
      <c r="E4" s="179" t="s">
        <v>7103</v>
      </c>
      <c r="F4" s="178" t="s">
        <v>7104</v>
      </c>
      <c r="G4" s="178" t="s">
        <v>7105</v>
      </c>
      <c r="H4" s="178" t="s">
        <v>7106</v>
      </c>
      <c r="I4" s="178" t="s">
        <v>7101</v>
      </c>
      <c r="J4" s="178"/>
    </row>
    <row r="5" spans="1:10" ht="79.150000000000006">
      <c r="A5" s="178"/>
      <c r="B5" s="178" t="s">
        <v>7107</v>
      </c>
      <c r="C5" s="178" t="s">
        <v>702</v>
      </c>
      <c r="D5" s="178"/>
      <c r="E5" s="179" t="s">
        <v>7108</v>
      </c>
      <c r="F5" s="178" t="s">
        <v>7109</v>
      </c>
      <c r="G5" s="178" t="s">
        <v>7110</v>
      </c>
      <c r="H5" s="178" t="s">
        <v>7111</v>
      </c>
      <c r="I5" s="178" t="s">
        <v>7101</v>
      </c>
      <c r="J5" s="178" t="s">
        <v>7112</v>
      </c>
    </row>
    <row r="6" spans="1:10" ht="92.45">
      <c r="A6" s="178"/>
      <c r="B6" s="178" t="s">
        <v>7113</v>
      </c>
      <c r="C6" s="178" t="s">
        <v>702</v>
      </c>
      <c r="D6" s="178" t="s">
        <v>718</v>
      </c>
      <c r="E6" s="178" t="s">
        <v>7114</v>
      </c>
      <c r="F6" s="178" t="s">
        <v>7115</v>
      </c>
      <c r="G6" s="178" t="s">
        <v>7116</v>
      </c>
      <c r="H6" s="178" t="s">
        <v>7117</v>
      </c>
      <c r="I6" s="178" t="s">
        <v>7101</v>
      </c>
      <c r="J6" s="178" t="s">
        <v>7118</v>
      </c>
    </row>
    <row r="7" spans="1:10" ht="26.45">
      <c r="A7" s="178"/>
      <c r="B7" s="178" t="s">
        <v>7119</v>
      </c>
      <c r="C7" s="178" t="s">
        <v>703</v>
      </c>
      <c r="D7" s="178" t="s">
        <v>4316</v>
      </c>
      <c r="E7" s="178" t="s">
        <v>7120</v>
      </c>
      <c r="F7" s="178">
        <v>2597</v>
      </c>
      <c r="G7" s="178" t="s">
        <v>7121</v>
      </c>
      <c r="H7" s="178" t="s">
        <v>7122</v>
      </c>
      <c r="I7" s="178" t="s">
        <v>7101</v>
      </c>
      <c r="J7" s="178"/>
    </row>
    <row r="8" spans="1:10" ht="118.9">
      <c r="A8" s="178"/>
      <c r="B8" s="178" t="s">
        <v>7123</v>
      </c>
      <c r="C8" s="178" t="s">
        <v>703</v>
      </c>
      <c r="D8" s="178" t="s">
        <v>4316</v>
      </c>
      <c r="E8" s="179" t="s">
        <v>7124</v>
      </c>
      <c r="F8" s="178" t="s">
        <v>7125</v>
      </c>
      <c r="G8" s="178" t="s">
        <v>7126</v>
      </c>
      <c r="H8" s="178" t="s">
        <v>7127</v>
      </c>
      <c r="I8" s="178" t="s">
        <v>7101</v>
      </c>
      <c r="J8" s="178"/>
    </row>
    <row r="9" spans="1:10" ht="66">
      <c r="A9" s="178"/>
      <c r="B9" s="178" t="s">
        <v>7128</v>
      </c>
      <c r="C9" s="178" t="s">
        <v>703</v>
      </c>
      <c r="D9" s="178" t="s">
        <v>4316</v>
      </c>
      <c r="E9" s="179" t="s">
        <v>7129</v>
      </c>
      <c r="F9" s="178" t="s">
        <v>7130</v>
      </c>
      <c r="G9" s="178" t="s">
        <v>7110</v>
      </c>
      <c r="H9" s="178" t="s">
        <v>7127</v>
      </c>
      <c r="I9" s="178" t="s">
        <v>7101</v>
      </c>
      <c r="J9" s="178"/>
    </row>
    <row r="10" spans="1:10" ht="52.9">
      <c r="A10" s="178"/>
      <c r="B10" s="178" t="s">
        <v>7131</v>
      </c>
      <c r="C10" s="178" t="s">
        <v>703</v>
      </c>
      <c r="D10" s="178" t="s">
        <v>4316</v>
      </c>
      <c r="E10" s="179" t="s">
        <v>7132</v>
      </c>
      <c r="F10" s="178" t="s">
        <v>7133</v>
      </c>
      <c r="G10" s="178" t="s">
        <v>7134</v>
      </c>
      <c r="H10" s="178" t="s">
        <v>7127</v>
      </c>
      <c r="I10" s="178" t="s">
        <v>7101</v>
      </c>
      <c r="J10" s="178" t="s">
        <v>7135</v>
      </c>
    </row>
    <row r="11" spans="1:10" ht="39.6">
      <c r="A11" s="178"/>
      <c r="B11" s="178" t="s">
        <v>7136</v>
      </c>
      <c r="C11" s="178" t="s">
        <v>703</v>
      </c>
      <c r="D11" s="178" t="s">
        <v>4316</v>
      </c>
      <c r="E11" s="179" t="s">
        <v>7137</v>
      </c>
      <c r="F11" s="178" t="s">
        <v>7138</v>
      </c>
      <c r="G11" s="178" t="s">
        <v>7139</v>
      </c>
      <c r="H11" s="178" t="s">
        <v>7127</v>
      </c>
      <c r="I11" s="178" t="s">
        <v>7101</v>
      </c>
      <c r="J11" s="178"/>
    </row>
    <row r="12" spans="1:10" ht="92.45">
      <c r="A12" s="178"/>
      <c r="B12" s="178" t="s">
        <v>7140</v>
      </c>
      <c r="C12" s="178" t="s">
        <v>703</v>
      </c>
      <c r="D12" s="178" t="s">
        <v>5861</v>
      </c>
      <c r="E12" s="179" t="s">
        <v>7141</v>
      </c>
      <c r="F12" s="178" t="s">
        <v>7142</v>
      </c>
      <c r="G12" s="178" t="s">
        <v>7143</v>
      </c>
      <c r="H12" s="178" t="s">
        <v>7127</v>
      </c>
      <c r="I12" s="178" t="s">
        <v>7101</v>
      </c>
      <c r="J12" s="178"/>
    </row>
    <row r="13" spans="1:10" ht="92.45">
      <c r="A13" s="178"/>
      <c r="B13" s="178" t="s">
        <v>7140</v>
      </c>
      <c r="C13" s="178" t="s">
        <v>703</v>
      </c>
      <c r="D13" s="178" t="s">
        <v>5861</v>
      </c>
      <c r="E13" s="179" t="s">
        <v>7144</v>
      </c>
      <c r="F13" s="178" t="s">
        <v>7145</v>
      </c>
      <c r="G13" s="178" t="s">
        <v>7143</v>
      </c>
      <c r="H13" s="178" t="s">
        <v>7127</v>
      </c>
      <c r="I13" s="178" t="s">
        <v>7101</v>
      </c>
      <c r="J13" s="178" t="s">
        <v>7146</v>
      </c>
    </row>
    <row r="14" spans="1:10" ht="132">
      <c r="A14" s="178"/>
      <c r="B14" s="178" t="s">
        <v>7147</v>
      </c>
      <c r="C14" s="178" t="s">
        <v>704</v>
      </c>
      <c r="D14" s="178" t="s">
        <v>7148</v>
      </c>
      <c r="E14" s="178" t="s">
        <v>7149</v>
      </c>
      <c r="F14" s="178" t="s">
        <v>7150</v>
      </c>
      <c r="G14" s="178" t="s">
        <v>7151</v>
      </c>
      <c r="H14" s="178" t="s">
        <v>7152</v>
      </c>
      <c r="I14" s="178" t="s">
        <v>7101</v>
      </c>
      <c r="J14" s="178"/>
    </row>
    <row r="15" spans="1:10" ht="105.6">
      <c r="A15" s="178"/>
      <c r="B15" s="178" t="s">
        <v>7153</v>
      </c>
      <c r="C15" s="178" t="s">
        <v>704</v>
      </c>
      <c r="D15" s="182" t="s">
        <v>7154</v>
      </c>
      <c r="E15" s="179" t="s">
        <v>7155</v>
      </c>
      <c r="F15" s="178" t="s">
        <v>7156</v>
      </c>
      <c r="G15" s="178" t="s">
        <v>7157</v>
      </c>
      <c r="H15" s="178" t="s">
        <v>7127</v>
      </c>
      <c r="I15" s="178" t="s">
        <v>7101</v>
      </c>
      <c r="J15" s="178" t="s">
        <v>7158</v>
      </c>
    </row>
    <row r="16" spans="1:10" ht="66">
      <c r="A16" s="178"/>
      <c r="B16" s="178" t="s">
        <v>7159</v>
      </c>
      <c r="C16" s="178" t="s">
        <v>704</v>
      </c>
      <c r="D16" s="178" t="s">
        <v>731</v>
      </c>
      <c r="E16" s="179" t="s">
        <v>7160</v>
      </c>
      <c r="F16" s="178" t="s">
        <v>7161</v>
      </c>
      <c r="G16" s="178" t="s">
        <v>7162</v>
      </c>
      <c r="H16" s="178" t="s">
        <v>7152</v>
      </c>
      <c r="I16" s="178" t="s">
        <v>7101</v>
      </c>
      <c r="J16" s="17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BC0C-D88B-4AA2-B7A5-6E2FF704B76D}">
  <dimension ref="A1:P744"/>
  <sheetViews>
    <sheetView topLeftCell="C1" workbookViewId="0">
      <selection activeCell="D145" sqref="D145"/>
    </sheetView>
  </sheetViews>
  <sheetFormatPr defaultColWidth="8.7109375" defaultRowHeight="14.45"/>
  <cols>
    <col min="2" max="2" width="7.42578125" customWidth="1"/>
    <col min="3" max="3" width="18.7109375" customWidth="1"/>
    <col min="4" max="4" width="95.42578125" customWidth="1"/>
    <col min="5" max="5" width="10.42578125" style="58" bestFit="1" customWidth="1"/>
    <col min="6" max="6" width="10.42578125" style="52" customWidth="1"/>
  </cols>
  <sheetData>
    <row r="1" spans="1:16">
      <c r="A1" s="1" t="s">
        <v>7163</v>
      </c>
      <c r="B1" s="1" t="s">
        <v>2935</v>
      </c>
      <c r="C1" s="1" t="s">
        <v>7164</v>
      </c>
      <c r="D1" s="1" t="s">
        <v>7165</v>
      </c>
      <c r="E1" s="57" t="s">
        <v>7166</v>
      </c>
      <c r="F1" s="1" t="s">
        <v>7163</v>
      </c>
      <c r="G1" s="15" t="s">
        <v>1786</v>
      </c>
      <c r="H1" s="84" t="s">
        <v>2449</v>
      </c>
      <c r="I1" s="15" t="s">
        <v>7167</v>
      </c>
      <c r="J1" s="15" t="s">
        <v>2856</v>
      </c>
      <c r="K1" s="1" t="s">
        <v>7168</v>
      </c>
      <c r="L1" s="1" t="s">
        <v>7169</v>
      </c>
      <c r="M1" s="1" t="s">
        <v>7170</v>
      </c>
      <c r="N1" s="1" t="s">
        <v>2944</v>
      </c>
      <c r="O1" s="1" t="s">
        <v>7171</v>
      </c>
      <c r="P1" s="1" t="s">
        <v>7172</v>
      </c>
    </row>
    <row r="2" spans="1:16">
      <c r="A2">
        <v>30001</v>
      </c>
      <c r="B2">
        <f>+IFERROR(VLOOKUP($A2,'Questions List'!$A$1:$B$744,2,FALSE),"")</f>
        <v>15</v>
      </c>
      <c r="C2" t="str">
        <f>+IFERROR(VLOOKUP($B2,Category!$A$1:$C$18,3,FALSE),"")</f>
        <v>Principais políticas e procedimentos</v>
      </c>
      <c r="D2" t="s">
        <v>7</v>
      </c>
      <c r="E2">
        <v>1555</v>
      </c>
      <c r="F2">
        <f t="shared" ref="F2:F65" si="0">+A2</f>
        <v>30001</v>
      </c>
      <c r="G2" t="s">
        <v>7173</v>
      </c>
      <c r="H2" t="s">
        <v>7173</v>
      </c>
      <c r="I2" t="s">
        <v>7173</v>
      </c>
    </row>
    <row r="3" spans="1:16">
      <c r="A3">
        <v>30002</v>
      </c>
      <c r="B3">
        <f>+IFERROR(VLOOKUP($A3,'Questions List'!$A$1:$B$744,2,FALSE),"")</f>
        <v>15</v>
      </c>
      <c r="C3" t="str">
        <f>+IFERROR(VLOOKUP($B3,Category!$A$1:$C$18,3,FALSE),"")</f>
        <v>Principais políticas e procedimentos</v>
      </c>
      <c r="D3" t="s">
        <v>8</v>
      </c>
      <c r="E3">
        <v>1556</v>
      </c>
      <c r="F3">
        <f t="shared" si="0"/>
        <v>30002</v>
      </c>
      <c r="G3" t="s">
        <v>7173</v>
      </c>
      <c r="H3" t="s">
        <v>7173</v>
      </c>
      <c r="I3" t="s">
        <v>7173</v>
      </c>
    </row>
    <row r="4" spans="1:16">
      <c r="A4">
        <v>30003</v>
      </c>
      <c r="B4">
        <f>+IFERROR(VLOOKUP($A4,'Questions List'!$A$1:$B$744,2,FALSE),"")</f>
        <v>15</v>
      </c>
      <c r="C4" t="str">
        <f>+IFERROR(VLOOKUP($B4,Category!$A$1:$C$18,3,FALSE),"")</f>
        <v>Principais políticas e procedimentos</v>
      </c>
      <c r="D4" t="s">
        <v>9</v>
      </c>
      <c r="E4">
        <v>1557</v>
      </c>
      <c r="F4">
        <f t="shared" si="0"/>
        <v>30003</v>
      </c>
      <c r="G4" t="s">
        <v>7173</v>
      </c>
      <c r="H4" t="s">
        <v>7173</v>
      </c>
      <c r="I4" t="s">
        <v>7173</v>
      </c>
    </row>
    <row r="5" spans="1:16">
      <c r="A5">
        <v>30004</v>
      </c>
      <c r="B5">
        <f>+IFERROR(VLOOKUP($A5,'Questions List'!$A$1:$B$744,2,FALSE),"")</f>
        <v>15</v>
      </c>
      <c r="C5" t="str">
        <f>+IFERROR(VLOOKUP($B5,Category!$A$1:$C$18,3,FALSE),"")</f>
        <v>Principais políticas e procedimentos</v>
      </c>
      <c r="D5" t="s">
        <v>11</v>
      </c>
      <c r="E5">
        <v>1558</v>
      </c>
      <c r="F5">
        <f t="shared" si="0"/>
        <v>30004</v>
      </c>
      <c r="G5" t="s">
        <v>3927</v>
      </c>
      <c r="H5" t="s">
        <v>7173</v>
      </c>
      <c r="I5" t="s">
        <v>7173</v>
      </c>
    </row>
    <row r="6" spans="1:16">
      <c r="A6">
        <v>30006</v>
      </c>
      <c r="B6">
        <f>+IFERROR(VLOOKUP($A6,'Questions List'!$A$1:$B$744,2,FALSE),"")</f>
        <v>15</v>
      </c>
      <c r="C6" t="str">
        <f>+IFERROR(VLOOKUP($B6,Category!$A$1:$C$18,3,FALSE),"")</f>
        <v>Principais políticas e procedimentos</v>
      </c>
      <c r="D6" t="s">
        <v>13</v>
      </c>
      <c r="E6">
        <v>162</v>
      </c>
      <c r="F6">
        <f t="shared" si="0"/>
        <v>30006</v>
      </c>
      <c r="G6" t="s">
        <v>7173</v>
      </c>
      <c r="H6" t="s">
        <v>7173</v>
      </c>
      <c r="I6" t="s">
        <v>7173</v>
      </c>
    </row>
    <row r="7" spans="1:16">
      <c r="A7">
        <v>30007</v>
      </c>
      <c r="B7">
        <f>+IFERROR(VLOOKUP($A7,'Questions List'!$A$1:$B$744,2,FALSE),"")</f>
        <v>15</v>
      </c>
      <c r="C7" t="str">
        <f>+IFERROR(VLOOKUP($B7,Category!$A$1:$C$18,3,FALSE),"")</f>
        <v>Principais políticas e procedimentos</v>
      </c>
      <c r="D7" t="s">
        <v>14</v>
      </c>
      <c r="E7">
        <v>272</v>
      </c>
      <c r="F7">
        <f t="shared" si="0"/>
        <v>30007</v>
      </c>
      <c r="G7" t="s">
        <v>7173</v>
      </c>
      <c r="H7" t="s">
        <v>7173</v>
      </c>
      <c r="I7" t="s">
        <v>7173</v>
      </c>
    </row>
    <row r="8" spans="1:16">
      <c r="A8">
        <v>30008</v>
      </c>
      <c r="B8">
        <f>+IFERROR(VLOOKUP($A8,'Questions List'!$A$1:$B$744,2,FALSE),"")</f>
        <v>15</v>
      </c>
      <c r="C8" t="str">
        <f>+IFERROR(VLOOKUP($B8,Category!$A$1:$C$18,3,FALSE),"")</f>
        <v>Principais políticas e procedimentos</v>
      </c>
      <c r="D8" t="s">
        <v>15</v>
      </c>
      <c r="E8">
        <v>169</v>
      </c>
      <c r="F8">
        <f t="shared" si="0"/>
        <v>30008</v>
      </c>
      <c r="G8" t="s">
        <v>3162</v>
      </c>
      <c r="H8" t="s">
        <v>7173</v>
      </c>
      <c r="I8" t="s">
        <v>7173</v>
      </c>
    </row>
    <row r="9" spans="1:16">
      <c r="A9">
        <v>30010</v>
      </c>
      <c r="B9">
        <f>+IFERROR(VLOOKUP($A9,'Questions List'!$A$1:$B$744,2,FALSE),"")</f>
        <v>15</v>
      </c>
      <c r="C9" t="str">
        <f>+IFERROR(VLOOKUP($B9,Category!$A$1:$C$18,3,FALSE),"")</f>
        <v>Principais políticas e procedimentos</v>
      </c>
      <c r="D9" t="s">
        <v>17</v>
      </c>
      <c r="E9">
        <v>1559</v>
      </c>
      <c r="F9">
        <f t="shared" si="0"/>
        <v>30010</v>
      </c>
      <c r="G9" t="s">
        <v>7173</v>
      </c>
      <c r="H9" t="s">
        <v>7173</v>
      </c>
      <c r="I9" t="s">
        <v>7173</v>
      </c>
    </row>
    <row r="10" spans="1:16">
      <c r="A10">
        <v>30012</v>
      </c>
      <c r="B10">
        <f>+IFERROR(VLOOKUP($A10,'Questions List'!$A$1:$B$744,2,FALSE),"")</f>
        <v>15</v>
      </c>
      <c r="C10" t="str">
        <f>+IFERROR(VLOOKUP($B10,Category!$A$1:$C$18,3,FALSE),"")</f>
        <v>Principais políticas e procedimentos</v>
      </c>
      <c r="D10" t="s">
        <v>18</v>
      </c>
      <c r="E10">
        <v>1560</v>
      </c>
      <c r="F10">
        <f t="shared" si="0"/>
        <v>30012</v>
      </c>
      <c r="G10" t="s">
        <v>7173</v>
      </c>
      <c r="H10" t="s">
        <v>7173</v>
      </c>
      <c r="I10" t="s">
        <v>7173</v>
      </c>
    </row>
    <row r="11" spans="1:16">
      <c r="A11">
        <v>30013</v>
      </c>
      <c r="B11">
        <f>+IFERROR(VLOOKUP($A11,'Questions List'!$A$1:$B$744,2,FALSE),"")</f>
        <v>15</v>
      </c>
      <c r="C11" t="str">
        <f>+IFERROR(VLOOKUP($B11,Category!$A$1:$C$18,3,FALSE),"")</f>
        <v>Principais políticas e procedimentos</v>
      </c>
      <c r="D11" t="s">
        <v>19</v>
      </c>
      <c r="E11">
        <v>1561</v>
      </c>
      <c r="F11">
        <f t="shared" si="0"/>
        <v>30013</v>
      </c>
      <c r="G11" t="s">
        <v>7173</v>
      </c>
      <c r="H11" t="s">
        <v>7173</v>
      </c>
      <c r="I11" t="s">
        <v>7173</v>
      </c>
    </row>
    <row r="12" spans="1:16">
      <c r="A12">
        <v>30014</v>
      </c>
      <c r="B12">
        <f>+IFERROR(VLOOKUP($A12,'Questions List'!$A$1:$B$744,2,FALSE),"")</f>
        <v>15</v>
      </c>
      <c r="C12" t="str">
        <f>+IFERROR(VLOOKUP($B12,Category!$A$1:$C$18,3,FALSE),"")</f>
        <v>Principais políticas e procedimentos</v>
      </c>
      <c r="D12" t="s">
        <v>20</v>
      </c>
      <c r="E12">
        <v>1562</v>
      </c>
      <c r="F12">
        <f t="shared" si="0"/>
        <v>30014</v>
      </c>
      <c r="G12" t="s">
        <v>7173</v>
      </c>
      <c r="H12" t="s">
        <v>7173</v>
      </c>
      <c r="I12" t="s">
        <v>7173</v>
      </c>
    </row>
    <row r="13" spans="1:16">
      <c r="A13">
        <v>30015</v>
      </c>
      <c r="B13">
        <f>+IFERROR(VLOOKUP($A13,'Questions List'!$A$1:$B$744,2,FALSE),"")</f>
        <v>15</v>
      </c>
      <c r="C13" t="str">
        <f>+IFERROR(VLOOKUP($B13,Category!$A$1:$C$18,3,FALSE),"")</f>
        <v>Principais políticas e procedimentos</v>
      </c>
      <c r="D13" t="s">
        <v>22</v>
      </c>
      <c r="E13">
        <v>1563</v>
      </c>
      <c r="F13">
        <f t="shared" si="0"/>
        <v>30015</v>
      </c>
      <c r="G13" t="s">
        <v>7173</v>
      </c>
      <c r="H13" t="s">
        <v>7173</v>
      </c>
      <c r="I13" t="s">
        <v>7173</v>
      </c>
    </row>
    <row r="14" spans="1:16">
      <c r="A14">
        <v>30016</v>
      </c>
      <c r="B14">
        <f>+IFERROR(VLOOKUP($A14,'Questions List'!$A$1:$B$744,2,FALSE),"")</f>
        <v>15</v>
      </c>
      <c r="C14" t="str">
        <f>+IFERROR(VLOOKUP($B14,Category!$A$1:$C$18,3,FALSE),"")</f>
        <v>Principais políticas e procedimentos</v>
      </c>
      <c r="D14" t="s">
        <v>23</v>
      </c>
      <c r="E14">
        <v>1564</v>
      </c>
      <c r="F14">
        <f t="shared" si="0"/>
        <v>30016</v>
      </c>
      <c r="G14" s="56" t="s">
        <v>7174</v>
      </c>
      <c r="H14" t="s">
        <v>7173</v>
      </c>
      <c r="I14" t="s">
        <v>7175</v>
      </c>
    </row>
    <row r="15" spans="1:16">
      <c r="A15">
        <v>30017</v>
      </c>
      <c r="B15">
        <f>+IFERROR(VLOOKUP($A15,'Questions List'!$A$1:$B$744,2,FALSE),"")</f>
        <v>15</v>
      </c>
      <c r="C15" t="str">
        <f>+IFERROR(VLOOKUP($B15,Category!$A$1:$C$18,3,FALSE),"")</f>
        <v>Principais políticas e procedimentos</v>
      </c>
      <c r="D15" t="s">
        <v>24</v>
      </c>
      <c r="E15">
        <v>1565</v>
      </c>
      <c r="F15">
        <f t="shared" si="0"/>
        <v>30017</v>
      </c>
      <c r="G15" s="56" t="s">
        <v>3115</v>
      </c>
      <c r="H15" t="s">
        <v>7173</v>
      </c>
      <c r="I15" t="s">
        <v>7173</v>
      </c>
    </row>
    <row r="16" spans="1:16">
      <c r="A16">
        <v>30018</v>
      </c>
      <c r="B16">
        <f>+IFERROR(VLOOKUP($A16,'Questions List'!$A$1:$B$744,2,FALSE),"")</f>
        <v>15</v>
      </c>
      <c r="C16" t="str">
        <f>+IFERROR(VLOOKUP($B16,Category!$A$1:$C$18,3,FALSE),"")</f>
        <v>Principais políticas e procedimentos</v>
      </c>
      <c r="D16" s="4" t="s">
        <v>25</v>
      </c>
      <c r="E16">
        <v>1566</v>
      </c>
      <c r="F16">
        <f t="shared" si="0"/>
        <v>30018</v>
      </c>
      <c r="G16" s="56" t="s">
        <v>3225</v>
      </c>
      <c r="H16" t="s">
        <v>7173</v>
      </c>
      <c r="I16" t="s">
        <v>7176</v>
      </c>
    </row>
    <row r="17" spans="1:9">
      <c r="A17">
        <v>30019</v>
      </c>
      <c r="B17">
        <f>+IFERROR(VLOOKUP($A17,'Questions List'!$A$1:$B$744,2,FALSE),"")</f>
        <v>15</v>
      </c>
      <c r="C17" t="str">
        <f>+IFERROR(VLOOKUP($B17,Category!$A$1:$C$18,3,FALSE),"")</f>
        <v>Principais políticas e procedimentos</v>
      </c>
      <c r="D17" s="5" t="s">
        <v>26</v>
      </c>
      <c r="E17">
        <v>1567</v>
      </c>
      <c r="F17">
        <f t="shared" si="0"/>
        <v>30019</v>
      </c>
      <c r="G17" s="56" t="s">
        <v>4038</v>
      </c>
      <c r="H17" t="s">
        <v>7173</v>
      </c>
      <c r="I17" t="s">
        <v>7173</v>
      </c>
    </row>
    <row r="18" spans="1:9">
      <c r="A18">
        <v>30020</v>
      </c>
      <c r="B18">
        <f>+IFERROR(VLOOKUP($A18,'Questions List'!$A$1:$B$744,2,FALSE),"")</f>
        <v>15</v>
      </c>
      <c r="C18" t="str">
        <f>+IFERROR(VLOOKUP($B18,Category!$A$1:$C$18,3,FALSE),"")</f>
        <v>Principais políticas e procedimentos</v>
      </c>
      <c r="D18" s="5" t="s">
        <v>27</v>
      </c>
      <c r="E18">
        <v>1500</v>
      </c>
      <c r="F18">
        <f t="shared" si="0"/>
        <v>30020</v>
      </c>
      <c r="G18" s="56" t="s">
        <v>3225</v>
      </c>
      <c r="H18" t="s">
        <v>7173</v>
      </c>
      <c r="I18" t="s">
        <v>7173</v>
      </c>
    </row>
    <row r="19" spans="1:9">
      <c r="A19">
        <v>30021</v>
      </c>
      <c r="B19">
        <f>+IFERROR(VLOOKUP($A19,'Questions List'!$A$1:$B$744,2,FALSE),"")</f>
        <v>15</v>
      </c>
      <c r="C19" t="str">
        <f>+IFERROR(VLOOKUP($B19,Category!$A$1:$C$18,3,FALSE),"")</f>
        <v>Principais políticas e procedimentos</v>
      </c>
      <c r="D19" s="5" t="s">
        <v>28</v>
      </c>
      <c r="E19">
        <v>1501</v>
      </c>
      <c r="F19">
        <f t="shared" si="0"/>
        <v>30021</v>
      </c>
      <c r="G19" t="s">
        <v>7173</v>
      </c>
      <c r="H19" t="s">
        <v>7173</v>
      </c>
      <c r="I19" t="s">
        <v>7173</v>
      </c>
    </row>
    <row r="20" spans="1:9">
      <c r="A20">
        <v>30022</v>
      </c>
      <c r="B20">
        <f>+IFERROR(VLOOKUP($A20,'Questions List'!$A$1:$B$744,2,FALSE),"")</f>
        <v>15</v>
      </c>
      <c r="C20" t="str">
        <f>+IFERROR(VLOOKUP($B20,Category!$A$1:$C$18,3,FALSE),"")</f>
        <v>Principais políticas e procedimentos</v>
      </c>
      <c r="D20" s="5" t="s">
        <v>29</v>
      </c>
      <c r="E20">
        <v>1568</v>
      </c>
      <c r="F20">
        <f t="shared" si="0"/>
        <v>30022</v>
      </c>
      <c r="G20" t="s">
        <v>7173</v>
      </c>
      <c r="H20" t="s">
        <v>7173</v>
      </c>
      <c r="I20" t="s">
        <v>7173</v>
      </c>
    </row>
    <row r="21" spans="1:9">
      <c r="A21">
        <v>30023</v>
      </c>
      <c r="B21">
        <f>+IFERROR(VLOOKUP($A21,'Questions List'!$A$1:$B$744,2,FALSE),"")</f>
        <v>15</v>
      </c>
      <c r="C21" t="str">
        <f>+IFERROR(VLOOKUP($B21,Category!$A$1:$C$18,3,FALSE),"")</f>
        <v>Principais políticas e procedimentos</v>
      </c>
      <c r="D21" t="s">
        <v>30</v>
      </c>
      <c r="E21">
        <v>1569</v>
      </c>
      <c r="F21">
        <f t="shared" si="0"/>
        <v>30023</v>
      </c>
      <c r="G21" t="s">
        <v>7173</v>
      </c>
      <c r="H21" t="s">
        <v>7173</v>
      </c>
      <c r="I21" t="s">
        <v>7173</v>
      </c>
    </row>
    <row r="22" spans="1:9">
      <c r="A22">
        <v>30025</v>
      </c>
      <c r="B22">
        <f>+IFERROR(VLOOKUP($A22,'Questions List'!$A$1:$B$744,2,FALSE),"")</f>
        <v>15</v>
      </c>
      <c r="C22" t="str">
        <f>+IFERROR(VLOOKUP($B22,Category!$A$1:$C$18,3,FALSE),"")</f>
        <v>Principais políticas e procedimentos</v>
      </c>
      <c r="D22" s="5" t="s">
        <v>31</v>
      </c>
      <c r="E22">
        <v>1570</v>
      </c>
      <c r="F22">
        <f t="shared" si="0"/>
        <v>30025</v>
      </c>
      <c r="G22" t="s">
        <v>7173</v>
      </c>
      <c r="H22" t="s">
        <v>7173</v>
      </c>
      <c r="I22" t="s">
        <v>7173</v>
      </c>
    </row>
    <row r="23" spans="1:9">
      <c r="A23">
        <v>30026</v>
      </c>
      <c r="B23">
        <f>+IFERROR(VLOOKUP($A23,'Questions List'!$A$1:$B$744,2,FALSE),"")</f>
        <v>15</v>
      </c>
      <c r="C23" t="str">
        <f>+IFERROR(VLOOKUP($B23,Category!$A$1:$C$18,3,FALSE),"")</f>
        <v>Principais políticas e procedimentos</v>
      </c>
      <c r="D23" s="5" t="s">
        <v>32</v>
      </c>
      <c r="E23">
        <v>1571</v>
      </c>
      <c r="F23">
        <f t="shared" si="0"/>
        <v>30026</v>
      </c>
      <c r="G23" s="56" t="s">
        <v>3225</v>
      </c>
      <c r="H23" t="s">
        <v>7173</v>
      </c>
      <c r="I23" t="s">
        <v>7177</v>
      </c>
    </row>
    <row r="24" spans="1:9">
      <c r="A24">
        <v>30027</v>
      </c>
      <c r="B24">
        <f>+IFERROR(VLOOKUP($A24,'Questions List'!$A$1:$B$744,2,FALSE),"")</f>
        <v>15</v>
      </c>
      <c r="C24" t="str">
        <f>+IFERROR(VLOOKUP($B24,Category!$A$1:$C$18,3,FALSE),"")</f>
        <v>Principais políticas e procedimentos</v>
      </c>
      <c r="D24" s="5" t="s">
        <v>33</v>
      </c>
      <c r="E24">
        <v>1572</v>
      </c>
      <c r="F24">
        <f t="shared" si="0"/>
        <v>30027</v>
      </c>
      <c r="G24" t="s">
        <v>7173</v>
      </c>
      <c r="H24" t="s">
        <v>7173</v>
      </c>
      <c r="I24" t="s">
        <v>7173</v>
      </c>
    </row>
    <row r="25" spans="1:9">
      <c r="A25">
        <v>30028</v>
      </c>
      <c r="B25">
        <f>+IFERROR(VLOOKUP($A25,'Questions List'!$A$1:$B$744,2,FALSE),"")</f>
        <v>15</v>
      </c>
      <c r="C25" t="str">
        <f>+IFERROR(VLOOKUP($B25,Category!$A$1:$C$18,3,FALSE),"")</f>
        <v>Principais políticas e procedimentos</v>
      </c>
      <c r="D25" s="5" t="s">
        <v>34</v>
      </c>
      <c r="E25">
        <v>1573</v>
      </c>
      <c r="F25">
        <f t="shared" si="0"/>
        <v>30028</v>
      </c>
      <c r="G25" t="s">
        <v>7173</v>
      </c>
      <c r="H25" t="s">
        <v>7173</v>
      </c>
      <c r="I25" t="s">
        <v>7173</v>
      </c>
    </row>
    <row r="26" spans="1:9">
      <c r="A26">
        <v>30029</v>
      </c>
      <c r="B26">
        <f>+IFERROR(VLOOKUP($A26,'Questions List'!$A$1:$B$744,2,FALSE),"")</f>
        <v>15</v>
      </c>
      <c r="C26" t="str">
        <f>+IFERROR(VLOOKUP($B26,Category!$A$1:$C$18,3,FALSE),"")</f>
        <v>Principais políticas e procedimentos</v>
      </c>
      <c r="D26" s="5" t="s">
        <v>36</v>
      </c>
      <c r="E26">
        <v>1574</v>
      </c>
      <c r="F26">
        <f t="shared" si="0"/>
        <v>30029</v>
      </c>
      <c r="G26" t="s">
        <v>7173</v>
      </c>
      <c r="H26" t="s">
        <v>7173</v>
      </c>
      <c r="I26" t="s">
        <v>7173</v>
      </c>
    </row>
    <row r="27" spans="1:9">
      <c r="A27">
        <v>30030</v>
      </c>
      <c r="B27">
        <f>+IFERROR(VLOOKUP($A27,'Questions List'!$A$1:$B$744,2,FALSE),"")</f>
        <v>15</v>
      </c>
      <c r="C27" t="str">
        <f>+IFERROR(VLOOKUP($B27,Category!$A$1:$C$18,3,FALSE),"")</f>
        <v>Principais políticas e procedimentos</v>
      </c>
      <c r="D27" s="5" t="s">
        <v>37</v>
      </c>
      <c r="E27">
        <v>1575</v>
      </c>
      <c r="F27">
        <f t="shared" si="0"/>
        <v>30030</v>
      </c>
      <c r="G27" t="s">
        <v>7173</v>
      </c>
      <c r="H27" t="s">
        <v>7173</v>
      </c>
      <c r="I27" t="s">
        <v>7173</v>
      </c>
    </row>
    <row r="28" spans="1:9">
      <c r="A28">
        <v>30031</v>
      </c>
      <c r="B28">
        <f>+IFERROR(VLOOKUP($A28,'Questions List'!$A$1:$B$744,2,FALSE),"")</f>
        <v>15</v>
      </c>
      <c r="C28" t="str">
        <f>+IFERROR(VLOOKUP($B28,Category!$A$1:$C$18,3,FALSE),"")</f>
        <v>Principais políticas e procedimentos</v>
      </c>
      <c r="D28" s="5" t="s">
        <v>38</v>
      </c>
      <c r="E28">
        <v>1576</v>
      </c>
      <c r="F28">
        <f t="shared" si="0"/>
        <v>30031</v>
      </c>
      <c r="G28" s="56" t="s">
        <v>3946</v>
      </c>
      <c r="H28" t="s">
        <v>7173</v>
      </c>
      <c r="I28" t="s">
        <v>7173</v>
      </c>
    </row>
    <row r="29" spans="1:9">
      <c r="A29">
        <v>30032</v>
      </c>
      <c r="B29">
        <f>+IFERROR(VLOOKUP($A29,'Questions List'!$A$1:$B$744,2,FALSE),"")</f>
        <v>15</v>
      </c>
      <c r="C29" t="str">
        <f>+IFERROR(VLOOKUP($B29,Category!$A$1:$C$18,3,FALSE),"")</f>
        <v>Principais políticas e procedimentos</v>
      </c>
      <c r="D29" s="5" t="s">
        <v>39</v>
      </c>
      <c r="E29">
        <v>1577</v>
      </c>
      <c r="F29">
        <f t="shared" si="0"/>
        <v>30032</v>
      </c>
      <c r="G29" s="56" t="s">
        <v>3948</v>
      </c>
      <c r="H29" t="s">
        <v>7173</v>
      </c>
      <c r="I29" t="s">
        <v>7178</v>
      </c>
    </row>
    <row r="30" spans="1:9">
      <c r="A30">
        <v>30033</v>
      </c>
      <c r="B30">
        <f>+IFERROR(VLOOKUP($A30,'Questions List'!$A$1:$B$744,2,FALSE),"")</f>
        <v>15</v>
      </c>
      <c r="C30" t="str">
        <f>+IFERROR(VLOOKUP($B30,Category!$A$1:$C$18,3,FALSE),"")</f>
        <v>Principais políticas e procedimentos</v>
      </c>
      <c r="D30" s="5" t="s">
        <v>40</v>
      </c>
      <c r="E30">
        <v>1578</v>
      </c>
      <c r="F30">
        <f t="shared" si="0"/>
        <v>30033</v>
      </c>
      <c r="G30" s="56" t="s">
        <v>3948</v>
      </c>
      <c r="H30" t="s">
        <v>7173</v>
      </c>
      <c r="I30" t="s">
        <v>7178</v>
      </c>
    </row>
    <row r="31" spans="1:9">
      <c r="A31">
        <v>30034</v>
      </c>
      <c r="B31">
        <f>+IFERROR(VLOOKUP($A31,'Questions List'!$A$1:$B$744,2,FALSE),"")</f>
        <v>15</v>
      </c>
      <c r="C31" t="str">
        <f>+IFERROR(VLOOKUP($B31,Category!$A$1:$C$18,3,FALSE),"")</f>
        <v>Principais políticas e procedimentos</v>
      </c>
      <c r="D31" s="5" t="s">
        <v>41</v>
      </c>
      <c r="E31">
        <v>1579</v>
      </c>
      <c r="F31">
        <f t="shared" si="0"/>
        <v>30034</v>
      </c>
      <c r="G31" s="56" t="s">
        <v>3953</v>
      </c>
      <c r="H31" t="s">
        <v>7173</v>
      </c>
      <c r="I31" t="s">
        <v>7179</v>
      </c>
    </row>
    <row r="32" spans="1:9">
      <c r="A32">
        <v>30035</v>
      </c>
      <c r="B32">
        <f>+IFERROR(VLOOKUP($A32,'Questions List'!$A$1:$B$744,2,FALSE),"")</f>
        <v>15</v>
      </c>
      <c r="C32" t="str">
        <f>+IFERROR(VLOOKUP($B32,Category!$A$1:$C$18,3,FALSE),"")</f>
        <v>Principais políticas e procedimentos</v>
      </c>
      <c r="D32" s="5" t="s">
        <v>42</v>
      </c>
      <c r="E32">
        <v>1580</v>
      </c>
      <c r="F32">
        <f t="shared" si="0"/>
        <v>30035</v>
      </c>
      <c r="G32" s="56" t="s">
        <v>3953</v>
      </c>
      <c r="H32" t="s">
        <v>7173</v>
      </c>
      <c r="I32" t="s">
        <v>7179</v>
      </c>
    </row>
    <row r="33" spans="1:9">
      <c r="A33">
        <v>30036</v>
      </c>
      <c r="B33">
        <f>+IFERROR(VLOOKUP($A33,'Questions List'!$A$1:$B$744,2,FALSE),"")</f>
        <v>15</v>
      </c>
      <c r="C33" t="str">
        <f>+IFERROR(VLOOKUP($B33,Category!$A$1:$C$18,3,FALSE),"")</f>
        <v>Principais políticas e procedimentos</v>
      </c>
      <c r="D33" s="5" t="s">
        <v>43</v>
      </c>
      <c r="E33">
        <v>1581</v>
      </c>
      <c r="F33">
        <f t="shared" si="0"/>
        <v>30036</v>
      </c>
      <c r="G33" s="56" t="s">
        <v>3955</v>
      </c>
      <c r="H33" t="s">
        <v>7173</v>
      </c>
      <c r="I33" t="s">
        <v>7173</v>
      </c>
    </row>
    <row r="34" spans="1:9">
      <c r="A34">
        <v>30037</v>
      </c>
      <c r="B34">
        <f>+IFERROR(VLOOKUP($A34,'Questions List'!$A$1:$B$744,2,FALSE),"")</f>
        <v>15</v>
      </c>
      <c r="C34" t="str">
        <f>+IFERROR(VLOOKUP($B34,Category!$A$1:$C$18,3,FALSE),"")</f>
        <v>Principais políticas e procedimentos</v>
      </c>
      <c r="D34" s="5" t="s">
        <v>44</v>
      </c>
      <c r="E34">
        <v>1582</v>
      </c>
      <c r="F34">
        <f t="shared" si="0"/>
        <v>30037</v>
      </c>
      <c r="G34" s="56" t="s">
        <v>3955</v>
      </c>
      <c r="H34" t="s">
        <v>7173</v>
      </c>
      <c r="I34" t="s">
        <v>7180</v>
      </c>
    </row>
    <row r="35" spans="1:9">
      <c r="A35">
        <v>30038</v>
      </c>
      <c r="B35">
        <f>+IFERROR(VLOOKUP($A35,'Questions List'!$A$1:$B$744,2,FALSE),"")</f>
        <v>15</v>
      </c>
      <c r="C35" t="str">
        <f>+IFERROR(VLOOKUP($B35,Category!$A$1:$C$18,3,FALSE),"")</f>
        <v>Principais políticas e procedimentos</v>
      </c>
      <c r="D35" s="5" t="s">
        <v>45</v>
      </c>
      <c r="E35">
        <v>1583</v>
      </c>
      <c r="F35">
        <f t="shared" si="0"/>
        <v>30038</v>
      </c>
      <c r="G35" s="56" t="s">
        <v>3955</v>
      </c>
      <c r="H35" t="s">
        <v>7173</v>
      </c>
      <c r="I35" t="s">
        <v>7180</v>
      </c>
    </row>
    <row r="36" spans="1:9">
      <c r="A36">
        <v>30039</v>
      </c>
      <c r="B36">
        <f>+IFERROR(VLOOKUP($A36,'Questions List'!$A$1:$B$744,2,FALSE),"")</f>
        <v>15</v>
      </c>
      <c r="C36" t="str">
        <f>+IFERROR(VLOOKUP($B36,Category!$A$1:$C$18,3,FALSE),"")</f>
        <v>Principais políticas e procedimentos</v>
      </c>
      <c r="D36" s="5" t="s">
        <v>46</v>
      </c>
      <c r="E36">
        <v>1584</v>
      </c>
      <c r="F36">
        <f t="shared" si="0"/>
        <v>30039</v>
      </c>
      <c r="G36" s="56" t="s">
        <v>3955</v>
      </c>
      <c r="H36" t="s">
        <v>7173</v>
      </c>
      <c r="I36" t="s">
        <v>7180</v>
      </c>
    </row>
    <row r="37" spans="1:9">
      <c r="A37">
        <v>30040</v>
      </c>
      <c r="B37">
        <f>+IFERROR(VLOOKUP($A37,'Questions List'!$A$1:$B$744,2,FALSE),"")</f>
        <v>15</v>
      </c>
      <c r="C37" t="str">
        <f>+IFERROR(VLOOKUP($B37,Category!$A$1:$C$18,3,FALSE),"")</f>
        <v>Principais políticas e procedimentos</v>
      </c>
      <c r="D37" s="5" t="s">
        <v>47</v>
      </c>
      <c r="E37">
        <v>1585</v>
      </c>
      <c r="F37">
        <f t="shared" si="0"/>
        <v>30040</v>
      </c>
      <c r="G37" s="56" t="s">
        <v>3955</v>
      </c>
      <c r="H37" t="s">
        <v>7173</v>
      </c>
      <c r="I37" t="s">
        <v>7180</v>
      </c>
    </row>
    <row r="38" spans="1:9">
      <c r="A38">
        <v>30041</v>
      </c>
      <c r="B38">
        <f>+IFERROR(VLOOKUP($A38,'Questions List'!$A$1:$B$744,2,FALSE),"")</f>
        <v>15</v>
      </c>
      <c r="C38" t="str">
        <f>+IFERROR(VLOOKUP($B38,Category!$A$1:$C$18,3,FALSE),"")</f>
        <v>Principais políticas e procedimentos</v>
      </c>
      <c r="D38" s="5" t="s">
        <v>48</v>
      </c>
      <c r="E38">
        <v>1586</v>
      </c>
      <c r="F38">
        <f t="shared" si="0"/>
        <v>30041</v>
      </c>
      <c r="G38" s="56" t="s">
        <v>3955</v>
      </c>
      <c r="H38" t="s">
        <v>7173</v>
      </c>
      <c r="I38" t="s">
        <v>7180</v>
      </c>
    </row>
    <row r="39" spans="1:9">
      <c r="A39">
        <v>30042</v>
      </c>
      <c r="B39">
        <f>+IFERROR(VLOOKUP($A39,'Questions List'!$A$1:$B$744,2,FALSE),"")</f>
        <v>15</v>
      </c>
      <c r="C39" t="str">
        <f>+IFERROR(VLOOKUP($B39,Category!$A$1:$C$18,3,FALSE),"")</f>
        <v>Principais políticas e procedimentos</v>
      </c>
      <c r="D39" s="5" t="s">
        <v>49</v>
      </c>
      <c r="E39">
        <v>1587</v>
      </c>
      <c r="F39">
        <f t="shared" si="0"/>
        <v>30042</v>
      </c>
      <c r="G39" t="s">
        <v>7173</v>
      </c>
      <c r="H39" t="s">
        <v>7173</v>
      </c>
      <c r="I39" t="s">
        <v>7173</v>
      </c>
    </row>
    <row r="40" spans="1:9">
      <c r="A40">
        <v>30043</v>
      </c>
      <c r="B40">
        <f>+IFERROR(VLOOKUP($A40,'Questions List'!$A$1:$B$744,2,FALSE),"")</f>
        <v>15</v>
      </c>
      <c r="C40" t="str">
        <f>+IFERROR(VLOOKUP($B40,Category!$A$1:$C$18,3,FALSE),"")</f>
        <v>Principais políticas e procedimentos</v>
      </c>
      <c r="D40" s="5" t="s">
        <v>50</v>
      </c>
      <c r="E40">
        <v>1588</v>
      </c>
      <c r="F40">
        <f t="shared" si="0"/>
        <v>30043</v>
      </c>
      <c r="G40" s="56" t="s">
        <v>3496</v>
      </c>
      <c r="H40" t="s">
        <v>7173</v>
      </c>
      <c r="I40" t="s">
        <v>7181</v>
      </c>
    </row>
    <row r="41" spans="1:9">
      <c r="A41">
        <v>30044</v>
      </c>
      <c r="B41">
        <f>+IFERROR(VLOOKUP($A41,'Questions List'!$A$1:$B$744,2,FALSE),"")</f>
        <v>15</v>
      </c>
      <c r="C41" t="str">
        <f>+IFERROR(VLOOKUP($B41,Category!$A$1:$C$18,3,FALSE),"")</f>
        <v>Principais políticas e procedimentos</v>
      </c>
      <c r="D41" s="5" t="s">
        <v>51</v>
      </c>
      <c r="E41">
        <v>1589</v>
      </c>
      <c r="F41">
        <f t="shared" si="0"/>
        <v>30044</v>
      </c>
      <c r="G41" t="s">
        <v>7173</v>
      </c>
      <c r="H41" t="s">
        <v>7173</v>
      </c>
      <c r="I41" t="s">
        <v>7173</v>
      </c>
    </row>
    <row r="42" spans="1:9">
      <c r="A42">
        <v>30045</v>
      </c>
      <c r="B42">
        <f>+IFERROR(VLOOKUP($A42,'Questions List'!$A$1:$B$744,2,FALSE),"")</f>
        <v>15</v>
      </c>
      <c r="C42" t="str">
        <f>+IFERROR(VLOOKUP($B42,Category!$A$1:$C$18,3,FALSE),"")</f>
        <v>Principais políticas e procedimentos</v>
      </c>
      <c r="D42" t="s">
        <v>52</v>
      </c>
      <c r="E42">
        <v>1590</v>
      </c>
      <c r="F42">
        <f t="shared" si="0"/>
        <v>30045</v>
      </c>
      <c r="G42" t="s">
        <v>7173</v>
      </c>
      <c r="H42" t="s">
        <v>7173</v>
      </c>
      <c r="I42" t="s">
        <v>7173</v>
      </c>
    </row>
    <row r="43" spans="1:9">
      <c r="A43">
        <v>30046</v>
      </c>
      <c r="B43">
        <f>+IFERROR(VLOOKUP($A43,'Questions List'!$A$1:$B$744,2,FALSE),"")</f>
        <v>15</v>
      </c>
      <c r="C43" t="str">
        <f>+IFERROR(VLOOKUP($B43,Category!$A$1:$C$18,3,FALSE),"")</f>
        <v>Principais políticas e procedimentos</v>
      </c>
      <c r="D43" t="s">
        <v>53</v>
      </c>
      <c r="E43">
        <v>1591</v>
      </c>
      <c r="F43">
        <f t="shared" si="0"/>
        <v>30046</v>
      </c>
      <c r="G43" t="s">
        <v>7173</v>
      </c>
      <c r="H43" t="s">
        <v>7173</v>
      </c>
      <c r="I43" t="s">
        <v>7173</v>
      </c>
    </row>
    <row r="44" spans="1:9">
      <c r="A44">
        <v>30047</v>
      </c>
      <c r="B44">
        <f>+IFERROR(VLOOKUP($A44,'Questions List'!$A$1:$B$744,2,FALSE),"")</f>
        <v>15</v>
      </c>
      <c r="C44" t="str">
        <f>+IFERROR(VLOOKUP($B44,Category!$A$1:$C$18,3,FALSE),"")</f>
        <v>Principais políticas e procedimentos</v>
      </c>
      <c r="D44" t="s">
        <v>54</v>
      </c>
      <c r="E44">
        <v>1592</v>
      </c>
      <c r="F44">
        <f t="shared" si="0"/>
        <v>30047</v>
      </c>
      <c r="G44" t="s">
        <v>7173</v>
      </c>
      <c r="H44" t="s">
        <v>7173</v>
      </c>
      <c r="I44" t="s">
        <v>7173</v>
      </c>
    </row>
    <row r="45" spans="1:9">
      <c r="A45">
        <v>30049</v>
      </c>
      <c r="B45">
        <f>+IFERROR(VLOOKUP($A45,'Questions List'!$A$1:$B$744,2,FALSE),"")</f>
        <v>15</v>
      </c>
      <c r="C45" t="str">
        <f>+IFERROR(VLOOKUP($B45,Category!$A$1:$C$18,3,FALSE),"")</f>
        <v>Principais políticas e procedimentos</v>
      </c>
      <c r="D45" t="s">
        <v>55</v>
      </c>
      <c r="E45">
        <v>1593</v>
      </c>
      <c r="F45">
        <f t="shared" si="0"/>
        <v>30049</v>
      </c>
      <c r="G45" t="s">
        <v>7173</v>
      </c>
      <c r="H45" t="s">
        <v>7173</v>
      </c>
      <c r="I45" t="s">
        <v>7173</v>
      </c>
    </row>
    <row r="46" spans="1:9">
      <c r="A46">
        <v>30050</v>
      </c>
      <c r="B46">
        <f>+IFERROR(VLOOKUP($A46,'Questions List'!$A$1:$B$744,2,FALSE),"")</f>
        <v>15</v>
      </c>
      <c r="C46" t="str">
        <f>+IFERROR(VLOOKUP($B46,Category!$A$1:$C$18,3,FALSE),"")</f>
        <v>Principais políticas e procedimentos</v>
      </c>
      <c r="D46" t="s">
        <v>56</v>
      </c>
      <c r="E46">
        <v>1594</v>
      </c>
      <c r="F46">
        <f t="shared" si="0"/>
        <v>30050</v>
      </c>
      <c r="G46" t="s">
        <v>7173</v>
      </c>
      <c r="H46" t="s">
        <v>7173</v>
      </c>
      <c r="I46" t="s">
        <v>7173</v>
      </c>
    </row>
    <row r="47" spans="1:9">
      <c r="A47">
        <v>30051</v>
      </c>
      <c r="B47">
        <f>+IFERROR(VLOOKUP($A47,'Questions List'!$A$1:$B$744,2,FALSE),"")</f>
        <v>15</v>
      </c>
      <c r="C47" t="str">
        <f>+IFERROR(VLOOKUP($B47,Category!$A$1:$C$18,3,FALSE),"")</f>
        <v>Principais políticas e procedimentos</v>
      </c>
      <c r="D47" t="s">
        <v>58</v>
      </c>
      <c r="E47">
        <v>1595</v>
      </c>
      <c r="F47">
        <f t="shared" si="0"/>
        <v>30051</v>
      </c>
      <c r="G47" t="s">
        <v>7173</v>
      </c>
      <c r="H47" t="s">
        <v>7173</v>
      </c>
      <c r="I47" t="s">
        <v>7173</v>
      </c>
    </row>
    <row r="48" spans="1:9">
      <c r="A48">
        <v>30052</v>
      </c>
      <c r="B48">
        <f>+IFERROR(VLOOKUP($A48,'Questions List'!$A$1:$B$744,2,FALSE),"")</f>
        <v>15</v>
      </c>
      <c r="C48" t="str">
        <f>+IFERROR(VLOOKUP($B48,Category!$A$1:$C$18,3,FALSE),"")</f>
        <v>Principais políticas e procedimentos</v>
      </c>
      <c r="D48" t="s">
        <v>59</v>
      </c>
      <c r="E48">
        <v>1596</v>
      </c>
      <c r="F48">
        <f t="shared" si="0"/>
        <v>30052</v>
      </c>
      <c r="G48" t="s">
        <v>7173</v>
      </c>
      <c r="H48" t="s">
        <v>7173</v>
      </c>
      <c r="I48" t="s">
        <v>7173</v>
      </c>
    </row>
    <row r="49" spans="1:9">
      <c r="A49">
        <v>30053</v>
      </c>
      <c r="B49">
        <f>+IFERROR(VLOOKUP($A49,'Questions List'!$A$1:$B$744,2,FALSE),"")</f>
        <v>15</v>
      </c>
      <c r="C49" t="str">
        <f>+IFERROR(VLOOKUP($B49,Category!$A$1:$C$18,3,FALSE),"")</f>
        <v>Principais políticas e procedimentos</v>
      </c>
      <c r="D49" t="s">
        <v>60</v>
      </c>
      <c r="E49">
        <v>1597</v>
      </c>
      <c r="F49">
        <f t="shared" si="0"/>
        <v>30053</v>
      </c>
      <c r="G49" t="s">
        <v>7173</v>
      </c>
      <c r="H49" t="s">
        <v>7173</v>
      </c>
      <c r="I49" t="s">
        <v>7173</v>
      </c>
    </row>
    <row r="50" spans="1:9">
      <c r="A50">
        <v>30054</v>
      </c>
      <c r="B50">
        <f>+IFERROR(VLOOKUP($A50,'Questions List'!$A$1:$B$744,2,FALSE),"")</f>
        <v>15</v>
      </c>
      <c r="C50" t="str">
        <f>+IFERROR(VLOOKUP($B50,Category!$A$1:$C$18,3,FALSE),"")</f>
        <v>Principais políticas e procedimentos</v>
      </c>
      <c r="D50" t="s">
        <v>61</v>
      </c>
      <c r="E50">
        <v>1598</v>
      </c>
      <c r="F50">
        <f t="shared" si="0"/>
        <v>30054</v>
      </c>
      <c r="G50" s="56" t="s">
        <v>3984</v>
      </c>
      <c r="H50" t="s">
        <v>7173</v>
      </c>
      <c r="I50" t="s">
        <v>7182</v>
      </c>
    </row>
    <row r="51" spans="1:9">
      <c r="A51">
        <v>30055</v>
      </c>
      <c r="B51">
        <f>+IFERROR(VLOOKUP($A51,'Questions List'!$A$1:$B$744,2,FALSE),"")</f>
        <v>15</v>
      </c>
      <c r="C51" t="str">
        <f>+IFERROR(VLOOKUP($B51,Category!$A$1:$C$18,3,FALSE),"")</f>
        <v>Principais políticas e procedimentos</v>
      </c>
      <c r="D51" t="s">
        <v>62</v>
      </c>
      <c r="E51">
        <v>1599</v>
      </c>
      <c r="F51">
        <f t="shared" si="0"/>
        <v>30055</v>
      </c>
      <c r="G51" s="56" t="s">
        <v>3984</v>
      </c>
      <c r="H51" t="s">
        <v>7173</v>
      </c>
      <c r="I51" t="s">
        <v>7182</v>
      </c>
    </row>
    <row r="52" spans="1:9">
      <c r="A52">
        <v>30056</v>
      </c>
      <c r="B52">
        <f>+IFERROR(VLOOKUP($A52,'Questions List'!$A$1:$B$744,2,FALSE),"")</f>
        <v>15</v>
      </c>
      <c r="C52" t="str">
        <f>+IFERROR(VLOOKUP($B52,Category!$A$1:$C$18,3,FALSE),"")</f>
        <v>Principais políticas e procedimentos</v>
      </c>
      <c r="D52" t="s">
        <v>63</v>
      </c>
      <c r="E52">
        <v>1600</v>
      </c>
      <c r="F52">
        <f t="shared" si="0"/>
        <v>30056</v>
      </c>
      <c r="G52" t="s">
        <v>7173</v>
      </c>
      <c r="H52" t="s">
        <v>7173</v>
      </c>
      <c r="I52" t="s">
        <v>7173</v>
      </c>
    </row>
    <row r="53" spans="1:9">
      <c r="A53">
        <v>30058</v>
      </c>
      <c r="B53">
        <f>+IFERROR(VLOOKUP($A53,'Questions List'!$A$1:$B$744,2,FALSE),"")</f>
        <v>15</v>
      </c>
      <c r="C53" t="str">
        <f>+IFERROR(VLOOKUP($B53,Category!$A$1:$C$18,3,FALSE),"")</f>
        <v>Principais políticas e procedimentos</v>
      </c>
      <c r="D53" t="s">
        <v>64</v>
      </c>
      <c r="E53">
        <v>1601</v>
      </c>
      <c r="F53">
        <f t="shared" si="0"/>
        <v>30058</v>
      </c>
      <c r="G53" t="s">
        <v>7173</v>
      </c>
      <c r="H53" t="s">
        <v>7173</v>
      </c>
      <c r="I53" t="s">
        <v>7173</v>
      </c>
    </row>
    <row r="54" spans="1:9">
      <c r="A54">
        <v>30059</v>
      </c>
      <c r="B54">
        <f>+IFERROR(VLOOKUP($A54,'Questions List'!$A$1:$B$744,2,FALSE),"")</f>
        <v>15</v>
      </c>
      <c r="C54" t="str">
        <f>+IFERROR(VLOOKUP($B54,Category!$A$1:$C$18,3,FALSE),"")</f>
        <v>Principais políticas e procedimentos</v>
      </c>
      <c r="D54" t="s">
        <v>65</v>
      </c>
      <c r="E54">
        <v>1602</v>
      </c>
      <c r="F54">
        <f t="shared" si="0"/>
        <v>30059</v>
      </c>
      <c r="G54" t="s">
        <v>7173</v>
      </c>
      <c r="H54" t="s">
        <v>7173</v>
      </c>
      <c r="I54" t="s">
        <v>7173</v>
      </c>
    </row>
    <row r="55" spans="1:9">
      <c r="A55">
        <v>30060</v>
      </c>
      <c r="B55">
        <f>+IFERROR(VLOOKUP($A55,'Questions List'!$A$1:$B$744,2,FALSE),"")</f>
        <v>15</v>
      </c>
      <c r="C55" t="str">
        <f>+IFERROR(VLOOKUP($B55,Category!$A$1:$C$18,3,FALSE),"")</f>
        <v>Principais políticas e procedimentos</v>
      </c>
      <c r="D55" t="s">
        <v>66</v>
      </c>
      <c r="E55">
        <v>1603</v>
      </c>
      <c r="F55">
        <f t="shared" si="0"/>
        <v>30060</v>
      </c>
      <c r="G55" t="s">
        <v>7173</v>
      </c>
      <c r="H55" t="s">
        <v>7173</v>
      </c>
      <c r="I55" t="s">
        <v>7173</v>
      </c>
    </row>
    <row r="56" spans="1:9">
      <c r="A56">
        <v>30061</v>
      </c>
      <c r="B56">
        <f>+IFERROR(VLOOKUP($A56,'Questions List'!$A$1:$B$744,2,FALSE),"")</f>
        <v>15</v>
      </c>
      <c r="C56" t="str">
        <f>+IFERROR(VLOOKUP($B56,Category!$A$1:$C$18,3,FALSE),"")</f>
        <v>Principais políticas e procedimentos</v>
      </c>
      <c r="D56" t="s">
        <v>67</v>
      </c>
      <c r="E56">
        <v>1604</v>
      </c>
      <c r="F56">
        <f t="shared" si="0"/>
        <v>30061</v>
      </c>
      <c r="G56" t="s">
        <v>7173</v>
      </c>
      <c r="H56" t="s">
        <v>7173</v>
      </c>
      <c r="I56" t="s">
        <v>7173</v>
      </c>
    </row>
    <row r="57" spans="1:9">
      <c r="A57">
        <v>30062</v>
      </c>
      <c r="B57">
        <f>+IFERROR(VLOOKUP($A57,'Questions List'!$A$1:$B$744,2,FALSE),"")</f>
        <v>15</v>
      </c>
      <c r="C57" t="str">
        <f>+IFERROR(VLOOKUP($B57,Category!$A$1:$C$18,3,FALSE),"")</f>
        <v>Principais políticas e procedimentos</v>
      </c>
      <c r="D57" t="s">
        <v>68</v>
      </c>
      <c r="E57">
        <v>1605</v>
      </c>
      <c r="F57">
        <f t="shared" si="0"/>
        <v>30062</v>
      </c>
      <c r="G57" t="s">
        <v>7173</v>
      </c>
      <c r="H57" t="s">
        <v>7173</v>
      </c>
      <c r="I57" t="s">
        <v>7173</v>
      </c>
    </row>
    <row r="58" spans="1:9">
      <c r="A58">
        <v>30063</v>
      </c>
      <c r="B58">
        <f>+IFERROR(VLOOKUP($A58,'Questions List'!$A$1:$B$744,2,FALSE),"")</f>
        <v>15</v>
      </c>
      <c r="C58" t="str">
        <f>+IFERROR(VLOOKUP($B58,Category!$A$1:$C$18,3,FALSE),"")</f>
        <v>Principais políticas e procedimentos</v>
      </c>
      <c r="D58" t="s">
        <v>70</v>
      </c>
      <c r="E58">
        <v>114</v>
      </c>
      <c r="F58">
        <f t="shared" si="0"/>
        <v>30063</v>
      </c>
      <c r="G58" t="s">
        <v>7173</v>
      </c>
      <c r="H58" t="s">
        <v>7173</v>
      </c>
      <c r="I58" t="s">
        <v>7173</v>
      </c>
    </row>
    <row r="59" spans="1:9">
      <c r="A59">
        <v>30064</v>
      </c>
      <c r="B59">
        <f>+IFERROR(VLOOKUP($A59,'Questions List'!$A$1:$B$744,2,FALSE),"")</f>
        <v>15</v>
      </c>
      <c r="C59" t="str">
        <f>+IFERROR(VLOOKUP($B59,Category!$A$1:$C$18,3,FALSE),"")</f>
        <v>Principais políticas e procedimentos</v>
      </c>
      <c r="D59" t="s">
        <v>71</v>
      </c>
      <c r="E59">
        <v>177</v>
      </c>
      <c r="F59">
        <f t="shared" si="0"/>
        <v>30064</v>
      </c>
      <c r="G59" t="s">
        <v>7173</v>
      </c>
      <c r="H59" t="s">
        <v>7173</v>
      </c>
      <c r="I59" t="s">
        <v>7173</v>
      </c>
    </row>
    <row r="60" spans="1:9">
      <c r="A60">
        <v>30065</v>
      </c>
      <c r="B60">
        <f>+IFERROR(VLOOKUP($A60,'Questions List'!$A$1:$B$744,2,FALSE),"")</f>
        <v>15</v>
      </c>
      <c r="C60" t="str">
        <f>+IFERROR(VLOOKUP($B60,Category!$A$1:$C$18,3,FALSE),"")</f>
        <v>Principais políticas e procedimentos</v>
      </c>
      <c r="D60" t="s">
        <v>72</v>
      </c>
      <c r="E60">
        <v>178</v>
      </c>
      <c r="F60">
        <f t="shared" si="0"/>
        <v>30065</v>
      </c>
      <c r="G60" t="s">
        <v>7173</v>
      </c>
      <c r="H60" t="s">
        <v>7173</v>
      </c>
      <c r="I60" t="s">
        <v>7173</v>
      </c>
    </row>
    <row r="61" spans="1:9">
      <c r="A61">
        <v>30066</v>
      </c>
      <c r="B61">
        <f>+IFERROR(VLOOKUP($A61,'Questions List'!$A$1:$B$744,2,FALSE),"")</f>
        <v>15</v>
      </c>
      <c r="C61" t="str">
        <f>+IFERROR(VLOOKUP($B61,Category!$A$1:$C$18,3,FALSE),"")</f>
        <v>Principais políticas e procedimentos</v>
      </c>
      <c r="D61" t="s">
        <v>73</v>
      </c>
      <c r="E61">
        <v>1606</v>
      </c>
      <c r="F61">
        <f t="shared" si="0"/>
        <v>30066</v>
      </c>
      <c r="G61" t="s">
        <v>7173</v>
      </c>
      <c r="H61" t="s">
        <v>7173</v>
      </c>
      <c r="I61" t="s">
        <v>7173</v>
      </c>
    </row>
    <row r="62" spans="1:9">
      <c r="A62">
        <v>30067</v>
      </c>
      <c r="B62">
        <f>+IFERROR(VLOOKUP($A62,'Questions List'!$A$1:$B$744,2,FALSE),"")</f>
        <v>15</v>
      </c>
      <c r="C62" t="str">
        <f>+IFERROR(VLOOKUP($B62,Category!$A$1:$C$18,3,FALSE),"")</f>
        <v>Principais políticas e procedimentos</v>
      </c>
      <c r="D62" t="s">
        <v>74</v>
      </c>
      <c r="E62">
        <v>1607</v>
      </c>
      <c r="F62">
        <f t="shared" si="0"/>
        <v>30067</v>
      </c>
      <c r="G62" t="s">
        <v>7173</v>
      </c>
      <c r="H62" t="s">
        <v>7173</v>
      </c>
      <c r="I62" t="s">
        <v>7173</v>
      </c>
    </row>
    <row r="63" spans="1:9">
      <c r="A63">
        <v>30068</v>
      </c>
      <c r="B63">
        <f>+IFERROR(VLOOKUP($A63,'Questions List'!$A$1:$B$744,2,FALSE),"")</f>
        <v>15</v>
      </c>
      <c r="C63" t="str">
        <f>+IFERROR(VLOOKUP($B63,Category!$A$1:$C$18,3,FALSE),"")</f>
        <v>Principais políticas e procedimentos</v>
      </c>
      <c r="D63" t="s">
        <v>75</v>
      </c>
      <c r="E63">
        <v>1608</v>
      </c>
      <c r="F63">
        <f t="shared" si="0"/>
        <v>30068</v>
      </c>
      <c r="G63" t="s">
        <v>7173</v>
      </c>
      <c r="H63" t="s">
        <v>7173</v>
      </c>
      <c r="I63" t="s">
        <v>7173</v>
      </c>
    </row>
    <row r="64" spans="1:9">
      <c r="A64">
        <v>30071</v>
      </c>
      <c r="B64">
        <f>+IFERROR(VLOOKUP($A64,'Questions List'!$A$1:$B$744,2,FALSE),"")</f>
        <v>15</v>
      </c>
      <c r="C64" t="str">
        <f>+IFERROR(VLOOKUP($B64,Category!$A$1:$C$18,3,FALSE),"")</f>
        <v>Principais políticas e procedimentos</v>
      </c>
      <c r="D64" t="s">
        <v>76</v>
      </c>
      <c r="E64">
        <v>1609</v>
      </c>
      <c r="F64">
        <f t="shared" si="0"/>
        <v>30071</v>
      </c>
      <c r="G64" t="s">
        <v>7173</v>
      </c>
      <c r="H64" t="s">
        <v>7173</v>
      </c>
      <c r="I64" t="s">
        <v>7173</v>
      </c>
    </row>
    <row r="65" spans="1:9">
      <c r="A65">
        <v>30072</v>
      </c>
      <c r="B65">
        <f>+IFERROR(VLOOKUP($A65,'Questions List'!$A$1:$B$744,2,FALSE),"")</f>
        <v>15</v>
      </c>
      <c r="C65" t="str">
        <f>+IFERROR(VLOOKUP($B65,Category!$A$1:$C$18,3,FALSE),"")</f>
        <v>Principais políticas e procedimentos</v>
      </c>
      <c r="D65" t="s">
        <v>77</v>
      </c>
      <c r="E65">
        <v>1502</v>
      </c>
      <c r="F65">
        <f t="shared" si="0"/>
        <v>30072</v>
      </c>
      <c r="G65" t="s">
        <v>7173</v>
      </c>
      <c r="H65" t="s">
        <v>7173</v>
      </c>
      <c r="I65" t="s">
        <v>7173</v>
      </c>
    </row>
    <row r="66" spans="1:9">
      <c r="A66">
        <v>30073</v>
      </c>
      <c r="B66">
        <f>+IFERROR(VLOOKUP($A66,'Questions List'!$A$1:$B$744,2,FALSE),"")</f>
        <v>15</v>
      </c>
      <c r="C66" t="str">
        <f>+IFERROR(VLOOKUP($B66,Category!$A$1:$C$18,3,FALSE),"")</f>
        <v>Principais políticas e procedimentos</v>
      </c>
      <c r="D66" t="s">
        <v>78</v>
      </c>
      <c r="E66">
        <v>1503</v>
      </c>
      <c r="F66">
        <f t="shared" ref="F66:F129" si="1">+A66</f>
        <v>30073</v>
      </c>
      <c r="G66" t="s">
        <v>7173</v>
      </c>
      <c r="H66" t="s">
        <v>7173</v>
      </c>
      <c r="I66" t="s">
        <v>7173</v>
      </c>
    </row>
    <row r="67" spans="1:9">
      <c r="A67">
        <v>30074</v>
      </c>
      <c r="B67">
        <f>+IFERROR(VLOOKUP($A67,'Questions List'!$A$1:$B$744,2,FALSE),"")</f>
        <v>15</v>
      </c>
      <c r="C67" t="str">
        <f>+IFERROR(VLOOKUP($B67,Category!$A$1:$C$18,3,FALSE),"")</f>
        <v>Principais políticas e procedimentos</v>
      </c>
      <c r="D67" t="s">
        <v>79</v>
      </c>
      <c r="E67">
        <v>1610</v>
      </c>
      <c r="F67">
        <f t="shared" si="1"/>
        <v>30074</v>
      </c>
      <c r="G67" t="s">
        <v>7173</v>
      </c>
      <c r="H67" t="s">
        <v>7173</v>
      </c>
      <c r="I67" t="s">
        <v>7173</v>
      </c>
    </row>
    <row r="68" spans="1:9">
      <c r="A68">
        <v>30075</v>
      </c>
      <c r="B68">
        <f>+IFERROR(VLOOKUP($A68,'Questions List'!$A$1:$B$744,2,FALSE),"")</f>
        <v>15</v>
      </c>
      <c r="C68" t="str">
        <f>+IFERROR(VLOOKUP($B68,Category!$A$1:$C$18,3,FALSE),"")</f>
        <v>Principais políticas e procedimentos</v>
      </c>
      <c r="D68" t="s">
        <v>80</v>
      </c>
      <c r="E68">
        <v>1611</v>
      </c>
      <c r="F68">
        <f t="shared" si="1"/>
        <v>30075</v>
      </c>
      <c r="G68" t="s">
        <v>7173</v>
      </c>
      <c r="H68" t="s">
        <v>7173</v>
      </c>
      <c r="I68" t="s">
        <v>7173</v>
      </c>
    </row>
    <row r="69" spans="1:9">
      <c r="A69">
        <v>30076</v>
      </c>
      <c r="B69">
        <f>+IFERROR(VLOOKUP($A69,'Questions List'!$A$1:$B$744,2,FALSE),"")</f>
        <v>15</v>
      </c>
      <c r="C69" t="str">
        <f>+IFERROR(VLOOKUP($B69,Category!$A$1:$C$18,3,FALSE),"")</f>
        <v>Principais políticas e procedimentos</v>
      </c>
      <c r="D69" t="s">
        <v>81</v>
      </c>
      <c r="E69">
        <v>1612</v>
      </c>
      <c r="F69">
        <f t="shared" si="1"/>
        <v>30076</v>
      </c>
      <c r="G69" t="s">
        <v>7173</v>
      </c>
      <c r="H69" t="s">
        <v>7173</v>
      </c>
      <c r="I69" t="s">
        <v>7173</v>
      </c>
    </row>
    <row r="70" spans="1:9">
      <c r="A70">
        <v>30077</v>
      </c>
      <c r="B70">
        <f>+IFERROR(VLOOKUP($A70,'Questions List'!$A$1:$B$744,2,FALSE),"")</f>
        <v>15</v>
      </c>
      <c r="C70" t="str">
        <f>+IFERROR(VLOOKUP($B70,Category!$A$1:$C$18,3,FALSE),"")</f>
        <v>Principais políticas e procedimentos</v>
      </c>
      <c r="D70" t="s">
        <v>82</v>
      </c>
      <c r="E70">
        <v>477</v>
      </c>
      <c r="F70">
        <f t="shared" si="1"/>
        <v>30077</v>
      </c>
      <c r="G70" t="s">
        <v>7173</v>
      </c>
      <c r="H70" t="s">
        <v>7173</v>
      </c>
      <c r="I70" t="s">
        <v>7183</v>
      </c>
    </row>
    <row r="71" spans="1:9">
      <c r="A71">
        <v>30078</v>
      </c>
      <c r="B71">
        <f>+IFERROR(VLOOKUP($A71,'Questions List'!$A$1:$B$744,2,FALSE),"")</f>
        <v>15</v>
      </c>
      <c r="C71" t="str">
        <f>+IFERROR(VLOOKUP($B71,Category!$A$1:$C$18,3,FALSE),"")</f>
        <v>Principais políticas e procedimentos</v>
      </c>
      <c r="D71" t="s">
        <v>83</v>
      </c>
      <c r="E71">
        <v>1613</v>
      </c>
      <c r="F71">
        <f t="shared" si="1"/>
        <v>30078</v>
      </c>
      <c r="G71" t="s">
        <v>7173</v>
      </c>
      <c r="H71" t="s">
        <v>7173</v>
      </c>
      <c r="I71" t="s">
        <v>7173</v>
      </c>
    </row>
    <row r="72" spans="1:9">
      <c r="A72">
        <v>30080</v>
      </c>
      <c r="B72">
        <f>+IFERROR(VLOOKUP($A72,'Questions List'!$A$1:$B$744,2,FALSE),"")</f>
        <v>15</v>
      </c>
      <c r="C72" t="str">
        <f>+IFERROR(VLOOKUP($B72,Category!$A$1:$C$18,3,FALSE),"")</f>
        <v>Principais políticas e procedimentos</v>
      </c>
      <c r="D72" t="s">
        <v>84</v>
      </c>
      <c r="E72">
        <v>1614</v>
      </c>
      <c r="F72">
        <f t="shared" si="1"/>
        <v>30080</v>
      </c>
      <c r="G72" t="s">
        <v>7173</v>
      </c>
      <c r="H72" t="s">
        <v>7173</v>
      </c>
      <c r="I72" t="s">
        <v>7173</v>
      </c>
    </row>
    <row r="73" spans="1:9">
      <c r="A73">
        <v>30081</v>
      </c>
      <c r="B73">
        <f>+IFERROR(VLOOKUP($A73,'Questions List'!$A$1:$B$744,2,FALSE),"")</f>
        <v>15</v>
      </c>
      <c r="C73" t="str">
        <f>+IFERROR(VLOOKUP($B73,Category!$A$1:$C$18,3,FALSE),"")</f>
        <v>Principais políticas e procedimentos</v>
      </c>
      <c r="D73" t="s">
        <v>85</v>
      </c>
      <c r="E73">
        <v>1615</v>
      </c>
      <c r="F73">
        <f t="shared" si="1"/>
        <v>30081</v>
      </c>
      <c r="G73" t="s">
        <v>7173</v>
      </c>
      <c r="H73" t="s">
        <v>7173</v>
      </c>
      <c r="I73" t="s">
        <v>7173</v>
      </c>
    </row>
    <row r="74" spans="1:9">
      <c r="A74">
        <v>30082</v>
      </c>
      <c r="B74">
        <f>+IFERROR(VLOOKUP($A74,'Questions List'!$A$1:$B$744,2,FALSE),"")</f>
        <v>15</v>
      </c>
      <c r="C74" t="str">
        <f>+IFERROR(VLOOKUP($B74,Category!$A$1:$C$18,3,FALSE),"")</f>
        <v>Principais políticas e procedimentos</v>
      </c>
      <c r="D74" t="s">
        <v>86</v>
      </c>
      <c r="E74">
        <v>1616</v>
      </c>
      <c r="F74">
        <f t="shared" si="1"/>
        <v>30082</v>
      </c>
      <c r="G74" t="s">
        <v>7173</v>
      </c>
      <c r="H74" t="s">
        <v>7173</v>
      </c>
      <c r="I74" t="s">
        <v>7173</v>
      </c>
    </row>
    <row r="75" spans="1:9">
      <c r="A75">
        <v>30089</v>
      </c>
      <c r="B75">
        <f>+IFERROR(VLOOKUP($A75,'Questions List'!$A$1:$B$744,2,FALSE),"")</f>
        <v>10</v>
      </c>
      <c r="C75" t="str">
        <f>+IFERROR(VLOOKUP($B75,Category!$A$1:$C$18,3,FALSE),"")</f>
        <v>Cliente</v>
      </c>
      <c r="D75" t="s">
        <v>87</v>
      </c>
      <c r="E75">
        <v>1617</v>
      </c>
      <c r="F75">
        <f t="shared" si="1"/>
        <v>30089</v>
      </c>
      <c r="G75" t="s">
        <v>7173</v>
      </c>
      <c r="H75" t="s">
        <v>7173</v>
      </c>
      <c r="I75" t="s">
        <v>7173</v>
      </c>
    </row>
    <row r="76" spans="1:9">
      <c r="A76">
        <v>30092</v>
      </c>
      <c r="B76">
        <f>+IFERROR(VLOOKUP($A76,'Questions List'!$A$1:$B$744,2,FALSE),"")</f>
        <v>10</v>
      </c>
      <c r="C76" t="str">
        <f>+IFERROR(VLOOKUP($B76,Category!$A$1:$C$18,3,FALSE),"")</f>
        <v>Cliente</v>
      </c>
      <c r="D76" t="s">
        <v>88</v>
      </c>
      <c r="E76">
        <v>201</v>
      </c>
      <c r="F76">
        <f t="shared" si="1"/>
        <v>30092</v>
      </c>
      <c r="G76" t="s">
        <v>7173</v>
      </c>
      <c r="H76" t="s">
        <v>7173</v>
      </c>
      <c r="I76" t="s">
        <v>7173</v>
      </c>
    </row>
    <row r="77" spans="1:9">
      <c r="A77">
        <v>30093</v>
      </c>
      <c r="B77">
        <f>+IFERROR(VLOOKUP($A77,'Questions List'!$A$1:$B$744,2,FALSE),"")</f>
        <v>16</v>
      </c>
      <c r="C77" t="str">
        <f>+IFERROR(VLOOKUP($B77,Category!$A$1:$C$18,3,FALSE),"")</f>
        <v>Gestão de Riscos</v>
      </c>
      <c r="D77" s="3" t="s">
        <v>89</v>
      </c>
      <c r="E77">
        <v>1618</v>
      </c>
      <c r="F77">
        <f t="shared" si="1"/>
        <v>30093</v>
      </c>
      <c r="G77" t="s">
        <v>7173</v>
      </c>
      <c r="H77" t="s">
        <v>7173</v>
      </c>
      <c r="I77" t="s">
        <v>7173</v>
      </c>
    </row>
    <row r="78" spans="1:9">
      <c r="A78">
        <v>30094</v>
      </c>
      <c r="B78">
        <f>+IFERROR(VLOOKUP($A78,'Questions List'!$A$1:$B$744,2,FALSE),"")</f>
        <v>16</v>
      </c>
      <c r="C78" t="str">
        <f>+IFERROR(VLOOKUP($B78,Category!$A$1:$C$18,3,FALSE),"")</f>
        <v>Gestão de Riscos</v>
      </c>
      <c r="D78" s="3" t="s">
        <v>90</v>
      </c>
      <c r="E78">
        <v>1619</v>
      </c>
      <c r="F78">
        <f t="shared" si="1"/>
        <v>30094</v>
      </c>
      <c r="G78" t="s">
        <v>7173</v>
      </c>
      <c r="H78" t="s">
        <v>7173</v>
      </c>
      <c r="I78" t="s">
        <v>7173</v>
      </c>
    </row>
    <row r="79" spans="1:9">
      <c r="A79">
        <v>30095</v>
      </c>
      <c r="B79">
        <f>+IFERROR(VLOOKUP($A79,'Questions List'!$A$1:$B$744,2,FALSE),"")</f>
        <v>16</v>
      </c>
      <c r="C79" t="str">
        <f>+IFERROR(VLOOKUP($B79,Category!$A$1:$C$18,3,FALSE),"")</f>
        <v>Gestão de Riscos</v>
      </c>
      <c r="D79" s="3" t="s">
        <v>91</v>
      </c>
      <c r="E79">
        <v>1620</v>
      </c>
      <c r="F79">
        <f t="shared" si="1"/>
        <v>30095</v>
      </c>
      <c r="G79" t="s">
        <v>7173</v>
      </c>
      <c r="H79" t="s">
        <v>7173</v>
      </c>
      <c r="I79" t="s">
        <v>7173</v>
      </c>
    </row>
    <row r="80" spans="1:9">
      <c r="A80">
        <v>30096</v>
      </c>
      <c r="B80">
        <f>+IFERROR(VLOOKUP($A80,'Questions List'!$A$1:$B$744,2,FALSE),"")</f>
        <v>16</v>
      </c>
      <c r="C80" t="str">
        <f>+IFERROR(VLOOKUP($B80,Category!$A$1:$C$18,3,FALSE),"")</f>
        <v>Gestão de Riscos</v>
      </c>
      <c r="D80" s="3" t="s">
        <v>92</v>
      </c>
      <c r="E80">
        <v>1621</v>
      </c>
      <c r="F80">
        <f t="shared" si="1"/>
        <v>30096</v>
      </c>
      <c r="G80" t="s">
        <v>7173</v>
      </c>
      <c r="H80" t="s">
        <v>7173</v>
      </c>
      <c r="I80" t="s">
        <v>7173</v>
      </c>
    </row>
    <row r="81" spans="1:9">
      <c r="A81">
        <v>30097</v>
      </c>
      <c r="B81">
        <f>+IFERROR(VLOOKUP($A81,'Questions List'!$A$1:$B$744,2,FALSE),"")</f>
        <v>16</v>
      </c>
      <c r="C81" t="str">
        <f>+IFERROR(VLOOKUP($B81,Category!$A$1:$C$18,3,FALSE),"")</f>
        <v>Gestão de Riscos</v>
      </c>
      <c r="D81" s="3" t="s">
        <v>93</v>
      </c>
      <c r="E81">
        <v>1622</v>
      </c>
      <c r="F81">
        <f t="shared" si="1"/>
        <v>30097</v>
      </c>
      <c r="G81" t="s">
        <v>7184</v>
      </c>
      <c r="H81" t="s">
        <v>7173</v>
      </c>
      <c r="I81" t="s">
        <v>7173</v>
      </c>
    </row>
    <row r="82" spans="1:9">
      <c r="A82">
        <v>30098</v>
      </c>
      <c r="B82">
        <f>+IFERROR(VLOOKUP($A82,'Questions List'!$A$1:$B$744,2,FALSE),"")</f>
        <v>16</v>
      </c>
      <c r="C82" t="str">
        <f>+IFERROR(VLOOKUP($B82,Category!$A$1:$C$18,3,FALSE),"")</f>
        <v>Gestão de Riscos</v>
      </c>
      <c r="D82" s="3" t="s">
        <v>94</v>
      </c>
      <c r="E82">
        <v>1623</v>
      </c>
      <c r="F82">
        <f t="shared" si="1"/>
        <v>30098</v>
      </c>
      <c r="G82" t="s">
        <v>7173</v>
      </c>
      <c r="H82" t="s">
        <v>7173</v>
      </c>
      <c r="I82" t="s">
        <v>7173</v>
      </c>
    </row>
    <row r="83" spans="1:9">
      <c r="A83">
        <v>30099</v>
      </c>
      <c r="B83">
        <f>+IFERROR(VLOOKUP($A83,'Questions List'!$A$1:$B$744,2,FALSE),"")</f>
        <v>16</v>
      </c>
      <c r="C83" t="str">
        <f>+IFERROR(VLOOKUP($B83,Category!$A$1:$C$18,3,FALSE),"")</f>
        <v>Gestão de Riscos</v>
      </c>
      <c r="D83" s="3" t="s">
        <v>95</v>
      </c>
      <c r="E83">
        <v>1624</v>
      </c>
      <c r="F83">
        <f t="shared" si="1"/>
        <v>30099</v>
      </c>
      <c r="G83" t="s">
        <v>7173</v>
      </c>
      <c r="H83" t="s">
        <v>7173</v>
      </c>
      <c r="I83" t="s">
        <v>7173</v>
      </c>
    </row>
    <row r="84" spans="1:9">
      <c r="A84">
        <v>30100</v>
      </c>
      <c r="B84">
        <f>+IFERROR(VLOOKUP($A84,'Questions List'!$A$1:$B$744,2,FALSE),"")</f>
        <v>16</v>
      </c>
      <c r="C84" t="str">
        <f>+IFERROR(VLOOKUP($B84,Category!$A$1:$C$18,3,FALSE),"")</f>
        <v>Gestão de Riscos</v>
      </c>
      <c r="D84" s="3" t="s">
        <v>96</v>
      </c>
      <c r="E84">
        <v>1625</v>
      </c>
      <c r="F84">
        <f t="shared" si="1"/>
        <v>30100</v>
      </c>
      <c r="G84" s="56" t="s">
        <v>3867</v>
      </c>
      <c r="H84" t="s">
        <v>7173</v>
      </c>
      <c r="I84" t="s">
        <v>7173</v>
      </c>
    </row>
    <row r="85" spans="1:9">
      <c r="A85">
        <v>30101</v>
      </c>
      <c r="B85">
        <f>+IFERROR(VLOOKUP($A85,'Questions List'!$A$1:$B$744,2,FALSE),"")</f>
        <v>16</v>
      </c>
      <c r="C85" t="str">
        <f>+IFERROR(VLOOKUP($B85,Category!$A$1:$C$18,3,FALSE),"")</f>
        <v>Gestão de Riscos</v>
      </c>
      <c r="D85" s="3" t="s">
        <v>97</v>
      </c>
      <c r="E85">
        <v>1626</v>
      </c>
      <c r="F85">
        <f t="shared" si="1"/>
        <v>30101</v>
      </c>
      <c r="G85" t="s">
        <v>7173</v>
      </c>
      <c r="H85" t="s">
        <v>7173</v>
      </c>
      <c r="I85" t="s">
        <v>7173</v>
      </c>
    </row>
    <row r="86" spans="1:9">
      <c r="A86">
        <v>30102</v>
      </c>
      <c r="B86">
        <f>+IFERROR(VLOOKUP($A86,'Questions List'!$A$1:$B$744,2,FALSE),"")</f>
        <v>16</v>
      </c>
      <c r="C86" t="str">
        <f>+IFERROR(VLOOKUP($B86,Category!$A$1:$C$18,3,FALSE),"")</f>
        <v>Gestão de Riscos</v>
      </c>
      <c r="D86" s="3" t="s">
        <v>98</v>
      </c>
      <c r="E86">
        <v>1627</v>
      </c>
      <c r="F86">
        <f t="shared" si="1"/>
        <v>30102</v>
      </c>
      <c r="G86" t="s">
        <v>7173</v>
      </c>
      <c r="H86" t="s">
        <v>7173</v>
      </c>
      <c r="I86" t="s">
        <v>7173</v>
      </c>
    </row>
    <row r="87" spans="1:9">
      <c r="A87">
        <v>30103</v>
      </c>
      <c r="B87">
        <f>+IFERROR(VLOOKUP($A87,'Questions List'!$A$1:$B$744,2,FALSE),"")</f>
        <v>16</v>
      </c>
      <c r="C87" t="str">
        <f>+IFERROR(VLOOKUP($B87,Category!$A$1:$C$18,3,FALSE),"")</f>
        <v>Gestão de Riscos</v>
      </c>
      <c r="D87" s="3" t="s">
        <v>99</v>
      </c>
      <c r="E87">
        <v>1504</v>
      </c>
      <c r="F87">
        <f t="shared" si="1"/>
        <v>30103</v>
      </c>
      <c r="G87" t="s">
        <v>7173</v>
      </c>
      <c r="H87" t="s">
        <v>7173</v>
      </c>
      <c r="I87" t="s">
        <v>7173</v>
      </c>
    </row>
    <row r="88" spans="1:9">
      <c r="A88">
        <v>30104</v>
      </c>
      <c r="B88">
        <f>+IFERROR(VLOOKUP($A88,'Questions List'!$A$1:$B$744,2,FALSE),"")</f>
        <v>16</v>
      </c>
      <c r="C88" t="str">
        <f>+IFERROR(VLOOKUP($B88,Category!$A$1:$C$18,3,FALSE),"")</f>
        <v>Gestão de Riscos</v>
      </c>
      <c r="D88" s="3" t="s">
        <v>100</v>
      </c>
      <c r="E88">
        <v>1628</v>
      </c>
      <c r="F88">
        <f t="shared" si="1"/>
        <v>30104</v>
      </c>
      <c r="G88" t="s">
        <v>7173</v>
      </c>
      <c r="H88" t="s">
        <v>7173</v>
      </c>
      <c r="I88" t="s">
        <v>7173</v>
      </c>
    </row>
    <row r="89" spans="1:9">
      <c r="A89">
        <v>30105</v>
      </c>
      <c r="B89">
        <f>+IFERROR(VLOOKUP($A89,'Questions List'!$A$1:$B$744,2,FALSE),"")</f>
        <v>16</v>
      </c>
      <c r="C89" t="str">
        <f>+IFERROR(VLOOKUP($B89,Category!$A$1:$C$18,3,FALSE),"")</f>
        <v>Gestão de Riscos</v>
      </c>
      <c r="D89" s="3" t="s">
        <v>101</v>
      </c>
      <c r="E89">
        <v>1629</v>
      </c>
      <c r="F89">
        <f t="shared" si="1"/>
        <v>30105</v>
      </c>
      <c r="G89" t="s">
        <v>7173</v>
      </c>
      <c r="H89" t="s">
        <v>7173</v>
      </c>
      <c r="I89" t="s">
        <v>7173</v>
      </c>
    </row>
    <row r="90" spans="1:9">
      <c r="A90">
        <v>30106</v>
      </c>
      <c r="B90">
        <f>+IFERROR(VLOOKUP($A90,'Questions List'!$A$1:$B$744,2,FALSE),"")</f>
        <v>16</v>
      </c>
      <c r="C90" t="str">
        <f>+IFERROR(VLOOKUP($B90,Category!$A$1:$C$18,3,FALSE),"")</f>
        <v>Gestão de Riscos</v>
      </c>
      <c r="D90" s="3" t="s">
        <v>102</v>
      </c>
      <c r="E90">
        <v>1630</v>
      </c>
      <c r="F90">
        <f t="shared" si="1"/>
        <v>30106</v>
      </c>
      <c r="G90" t="s">
        <v>7173</v>
      </c>
      <c r="H90" t="s">
        <v>7173</v>
      </c>
      <c r="I90" t="s">
        <v>7173</v>
      </c>
    </row>
    <row r="91" spans="1:9">
      <c r="A91">
        <v>30107</v>
      </c>
      <c r="B91">
        <f>+IFERROR(VLOOKUP($A91,'Questions List'!$A$1:$B$744,2,FALSE),"")</f>
        <v>16</v>
      </c>
      <c r="C91" t="str">
        <f>+IFERROR(VLOOKUP($B91,Category!$A$1:$C$18,3,FALSE),"")</f>
        <v>Gestão de Riscos</v>
      </c>
      <c r="D91" s="3" t="s">
        <v>103</v>
      </c>
      <c r="E91">
        <v>1631</v>
      </c>
      <c r="F91">
        <f t="shared" si="1"/>
        <v>30107</v>
      </c>
      <c r="G91" t="s">
        <v>7173</v>
      </c>
      <c r="H91" t="s">
        <v>7173</v>
      </c>
      <c r="I91" t="s">
        <v>7173</v>
      </c>
    </row>
    <row r="92" spans="1:9">
      <c r="A92">
        <v>30108</v>
      </c>
      <c r="B92">
        <f>+IFERROR(VLOOKUP($A92,'Questions List'!$A$1:$B$744,2,FALSE),"")</f>
        <v>16</v>
      </c>
      <c r="C92" t="str">
        <f>+IFERROR(VLOOKUP($B92,Category!$A$1:$C$18,3,FALSE),"")</f>
        <v>Gestão de Riscos</v>
      </c>
      <c r="D92" s="3" t="s">
        <v>104</v>
      </c>
      <c r="E92">
        <v>1632</v>
      </c>
      <c r="F92">
        <f t="shared" si="1"/>
        <v>30108</v>
      </c>
      <c r="G92" t="s">
        <v>7173</v>
      </c>
      <c r="H92" t="s">
        <v>7173</v>
      </c>
      <c r="I92" t="s">
        <v>7173</v>
      </c>
    </row>
    <row r="93" spans="1:9">
      <c r="A93">
        <v>30109</v>
      </c>
      <c r="B93">
        <f>+IFERROR(VLOOKUP($A93,'Questions List'!$A$1:$B$744,2,FALSE),"")</f>
        <v>16</v>
      </c>
      <c r="C93" t="str">
        <f>+IFERROR(VLOOKUP($B93,Category!$A$1:$C$18,3,FALSE),"")</f>
        <v>Gestão de Riscos</v>
      </c>
      <c r="D93" s="3" t="s">
        <v>105</v>
      </c>
      <c r="E93">
        <v>1505</v>
      </c>
      <c r="F93">
        <f t="shared" si="1"/>
        <v>30109</v>
      </c>
      <c r="G93" s="56" t="s">
        <v>3867</v>
      </c>
      <c r="H93" t="s">
        <v>7173</v>
      </c>
      <c r="I93" t="s">
        <v>7173</v>
      </c>
    </row>
    <row r="94" spans="1:9">
      <c r="A94">
        <v>30110</v>
      </c>
      <c r="B94">
        <f>+IFERROR(VLOOKUP($A94,'Questions List'!$A$1:$B$744,2,FALSE),"")</f>
        <v>16</v>
      </c>
      <c r="C94" t="str">
        <f>+IFERROR(VLOOKUP($B94,Category!$A$1:$C$18,3,FALSE),"")</f>
        <v>Gestão de Riscos</v>
      </c>
      <c r="D94" s="3" t="s">
        <v>106</v>
      </c>
      <c r="E94">
        <v>1506</v>
      </c>
      <c r="F94">
        <f t="shared" si="1"/>
        <v>30110</v>
      </c>
      <c r="G94" t="s">
        <v>7173</v>
      </c>
      <c r="H94" t="s">
        <v>7173</v>
      </c>
      <c r="I94" t="s">
        <v>7173</v>
      </c>
    </row>
    <row r="95" spans="1:9">
      <c r="A95">
        <v>30111</v>
      </c>
      <c r="B95">
        <f>+IFERROR(VLOOKUP($A95,'Questions List'!$A$1:$B$744,2,FALSE),"")</f>
        <v>16</v>
      </c>
      <c r="C95" t="str">
        <f>+IFERROR(VLOOKUP($B95,Category!$A$1:$C$18,3,FALSE),"")</f>
        <v>Gestão de Riscos</v>
      </c>
      <c r="D95" s="3" t="s">
        <v>107</v>
      </c>
      <c r="E95">
        <v>1633</v>
      </c>
      <c r="F95">
        <f t="shared" si="1"/>
        <v>30111</v>
      </c>
      <c r="G95" t="s">
        <v>7173</v>
      </c>
      <c r="H95" t="s">
        <v>7173</v>
      </c>
      <c r="I95" t="s">
        <v>7173</v>
      </c>
    </row>
    <row r="96" spans="1:9">
      <c r="A96">
        <v>30112</v>
      </c>
      <c r="B96">
        <f>+IFERROR(VLOOKUP($A96,'Questions List'!$A$1:$B$744,2,FALSE),"")</f>
        <v>16</v>
      </c>
      <c r="C96" t="str">
        <f>+IFERROR(VLOOKUP($B96,Category!$A$1:$C$18,3,FALSE),"")</f>
        <v>Gestão de Riscos</v>
      </c>
      <c r="D96" s="3" t="s">
        <v>108</v>
      </c>
      <c r="E96">
        <v>1634</v>
      </c>
      <c r="F96">
        <f t="shared" si="1"/>
        <v>30112</v>
      </c>
      <c r="G96" t="s">
        <v>7173</v>
      </c>
      <c r="H96" t="s">
        <v>7173</v>
      </c>
      <c r="I96" t="s">
        <v>7173</v>
      </c>
    </row>
    <row r="97" spans="1:9">
      <c r="A97">
        <v>30114</v>
      </c>
      <c r="B97">
        <f>+IFERROR(VLOOKUP($A97,'Questions List'!$A$1:$B$744,2,FALSE),"")</f>
        <v>16</v>
      </c>
      <c r="C97" t="str">
        <f>+IFERROR(VLOOKUP($B97,Category!$A$1:$C$18,3,FALSE),"")</f>
        <v>Gestão de Riscos</v>
      </c>
      <c r="D97" s="3" t="s">
        <v>109</v>
      </c>
      <c r="E97">
        <v>1635</v>
      </c>
      <c r="F97">
        <f t="shared" si="1"/>
        <v>30114</v>
      </c>
      <c r="G97" t="s">
        <v>7173</v>
      </c>
      <c r="H97" t="s">
        <v>7173</v>
      </c>
      <c r="I97" t="s">
        <v>7173</v>
      </c>
    </row>
    <row r="98" spans="1:9">
      <c r="A98">
        <v>30115</v>
      </c>
      <c r="B98">
        <f>+IFERROR(VLOOKUP($A98,'Questions List'!$A$1:$B$744,2,FALSE),"")</f>
        <v>16</v>
      </c>
      <c r="C98" t="str">
        <f>+IFERROR(VLOOKUP($B98,Category!$A$1:$C$18,3,FALSE),"")</f>
        <v>Gestão de Riscos</v>
      </c>
      <c r="D98" s="3" t="s">
        <v>110</v>
      </c>
      <c r="E98">
        <v>1636</v>
      </c>
      <c r="F98">
        <f t="shared" si="1"/>
        <v>30115</v>
      </c>
      <c r="G98" t="s">
        <v>7173</v>
      </c>
      <c r="H98" t="s">
        <v>7173</v>
      </c>
      <c r="I98" t="s">
        <v>7177</v>
      </c>
    </row>
    <row r="99" spans="1:9">
      <c r="A99">
        <v>30116</v>
      </c>
      <c r="B99">
        <f>+IFERROR(VLOOKUP($A99,'Questions List'!$A$1:$B$744,2,FALSE),"")</f>
        <v>16</v>
      </c>
      <c r="C99" t="str">
        <f>+IFERROR(VLOOKUP($B99,Category!$A$1:$C$18,3,FALSE),"")</f>
        <v>Gestão de Riscos</v>
      </c>
      <c r="D99" s="3" t="s">
        <v>111</v>
      </c>
      <c r="E99">
        <v>1637</v>
      </c>
      <c r="F99">
        <f t="shared" si="1"/>
        <v>30116</v>
      </c>
      <c r="G99" t="s">
        <v>7173</v>
      </c>
      <c r="H99" t="s">
        <v>7173</v>
      </c>
      <c r="I99" t="s">
        <v>7173</v>
      </c>
    </row>
    <row r="100" spans="1:9">
      <c r="A100">
        <v>30117</v>
      </c>
      <c r="B100">
        <f>+IFERROR(VLOOKUP($A100,'Questions List'!$A$1:$B$744,2,FALSE),"")</f>
        <v>16</v>
      </c>
      <c r="C100" t="str">
        <f>+IFERROR(VLOOKUP($B100,Category!$A$1:$C$18,3,FALSE),"")</f>
        <v>Gestão de Riscos</v>
      </c>
      <c r="D100" s="3" t="s">
        <v>112</v>
      </c>
      <c r="E100">
        <v>1638</v>
      </c>
      <c r="F100">
        <f t="shared" si="1"/>
        <v>30117</v>
      </c>
      <c r="G100" t="s">
        <v>7173</v>
      </c>
      <c r="H100" t="s">
        <v>7173</v>
      </c>
      <c r="I100" t="s">
        <v>7173</v>
      </c>
    </row>
    <row r="101" spans="1:9">
      <c r="A101">
        <v>30118</v>
      </c>
      <c r="B101">
        <f>+IFERROR(VLOOKUP($A101,'Questions List'!$A$1:$B$744,2,FALSE),"")</f>
        <v>16</v>
      </c>
      <c r="C101" t="str">
        <f>+IFERROR(VLOOKUP($B101,Category!$A$1:$C$18,3,FALSE),"")</f>
        <v>Gestão de Riscos</v>
      </c>
      <c r="D101" s="3" t="s">
        <v>113</v>
      </c>
      <c r="E101">
        <v>1639</v>
      </c>
      <c r="F101">
        <f t="shared" si="1"/>
        <v>30118</v>
      </c>
      <c r="G101" t="s">
        <v>7173</v>
      </c>
      <c r="H101" t="s">
        <v>7173</v>
      </c>
      <c r="I101" t="s">
        <v>7173</v>
      </c>
    </row>
    <row r="102" spans="1:9">
      <c r="A102">
        <v>30119</v>
      </c>
      <c r="B102">
        <f>+IFERROR(VLOOKUP($A102,'Questions List'!$A$1:$B$744,2,FALSE),"")</f>
        <v>16</v>
      </c>
      <c r="C102" t="str">
        <f>+IFERROR(VLOOKUP($B102,Category!$A$1:$C$18,3,FALSE),"")</f>
        <v>Gestão de Riscos</v>
      </c>
      <c r="D102" s="3" t="s">
        <v>110</v>
      </c>
      <c r="E102">
        <v>1640</v>
      </c>
      <c r="F102">
        <f t="shared" si="1"/>
        <v>30119</v>
      </c>
      <c r="G102" t="s">
        <v>7173</v>
      </c>
      <c r="H102" t="s">
        <v>7173</v>
      </c>
      <c r="I102" t="s">
        <v>7173</v>
      </c>
    </row>
    <row r="103" spans="1:9">
      <c r="A103">
        <v>30120</v>
      </c>
      <c r="B103">
        <f>+IFERROR(VLOOKUP($A103,'Questions List'!$A$1:$B$744,2,FALSE),"")</f>
        <v>16</v>
      </c>
      <c r="C103" t="str">
        <f>+IFERROR(VLOOKUP($B103,Category!$A$1:$C$18,3,FALSE),"")</f>
        <v>Gestão de Riscos</v>
      </c>
      <c r="D103" s="3" t="s">
        <v>114</v>
      </c>
      <c r="E103">
        <v>1641</v>
      </c>
      <c r="F103">
        <f t="shared" si="1"/>
        <v>30120</v>
      </c>
      <c r="G103" t="s">
        <v>7173</v>
      </c>
      <c r="H103" t="s">
        <v>7173</v>
      </c>
      <c r="I103" t="s">
        <v>7173</v>
      </c>
    </row>
    <row r="104" spans="1:9">
      <c r="A104">
        <v>30121</v>
      </c>
      <c r="B104">
        <f>+IFERROR(VLOOKUP($A104,'Questions List'!$A$1:$B$744,2,FALSE),"")</f>
        <v>16</v>
      </c>
      <c r="C104" t="str">
        <f>+IFERROR(VLOOKUP($B104,Category!$A$1:$C$18,3,FALSE),"")</f>
        <v>Gestão de Riscos</v>
      </c>
      <c r="D104" s="3" t="s">
        <v>115</v>
      </c>
      <c r="E104">
        <v>1642</v>
      </c>
      <c r="F104">
        <f t="shared" si="1"/>
        <v>30121</v>
      </c>
      <c r="G104" t="s">
        <v>7173</v>
      </c>
      <c r="H104" t="s">
        <v>7173</v>
      </c>
      <c r="I104" t="s">
        <v>7173</v>
      </c>
    </row>
    <row r="105" spans="1:9">
      <c r="A105">
        <v>30122</v>
      </c>
      <c r="B105">
        <f>+IFERROR(VLOOKUP($A105,'Questions List'!$A$1:$B$744,2,FALSE),"")</f>
        <v>16</v>
      </c>
      <c r="C105" t="str">
        <f>+IFERROR(VLOOKUP($B105,Category!$A$1:$C$18,3,FALSE),"")</f>
        <v>Gestão de Riscos</v>
      </c>
      <c r="D105" s="3" t="s">
        <v>116</v>
      </c>
      <c r="E105">
        <v>1643</v>
      </c>
      <c r="F105">
        <f t="shared" si="1"/>
        <v>30122</v>
      </c>
      <c r="G105" t="s">
        <v>7173</v>
      </c>
      <c r="H105" t="s">
        <v>7173</v>
      </c>
      <c r="I105" t="s">
        <v>7173</v>
      </c>
    </row>
    <row r="106" spans="1:9">
      <c r="A106">
        <v>30123</v>
      </c>
      <c r="B106">
        <f>+IFERROR(VLOOKUP($A106,'Questions List'!$A$1:$B$744,2,FALSE),"")</f>
        <v>16</v>
      </c>
      <c r="C106" t="str">
        <f>+IFERROR(VLOOKUP($B106,Category!$A$1:$C$18,3,FALSE),"")</f>
        <v>Gestão de Riscos</v>
      </c>
      <c r="D106" s="3" t="s">
        <v>117</v>
      </c>
      <c r="E106">
        <v>1644</v>
      </c>
      <c r="F106">
        <f t="shared" si="1"/>
        <v>30123</v>
      </c>
      <c r="G106" t="s">
        <v>7173</v>
      </c>
      <c r="H106" t="s">
        <v>7173</v>
      </c>
      <c r="I106" t="s">
        <v>7173</v>
      </c>
    </row>
    <row r="107" spans="1:9">
      <c r="A107">
        <v>30124</v>
      </c>
      <c r="B107">
        <f>+IFERROR(VLOOKUP($A107,'Questions List'!$A$1:$B$744,2,FALSE),"")</f>
        <v>16</v>
      </c>
      <c r="C107" t="str">
        <f>+IFERROR(VLOOKUP($B107,Category!$A$1:$C$18,3,FALSE),"")</f>
        <v>Gestão de Riscos</v>
      </c>
      <c r="D107" s="3" t="s">
        <v>118</v>
      </c>
      <c r="E107">
        <v>1645</v>
      </c>
      <c r="F107">
        <f t="shared" si="1"/>
        <v>30124</v>
      </c>
      <c r="G107" t="s">
        <v>7173</v>
      </c>
      <c r="H107" t="s">
        <v>7173</v>
      </c>
      <c r="I107" t="s">
        <v>7173</v>
      </c>
    </row>
    <row r="108" spans="1:9">
      <c r="A108">
        <v>30125</v>
      </c>
      <c r="B108">
        <f>+IFERROR(VLOOKUP($A108,'Questions List'!$A$1:$B$744,2,FALSE),"")</f>
        <v>16</v>
      </c>
      <c r="C108" t="str">
        <f>+IFERROR(VLOOKUP($B108,Category!$A$1:$C$18,3,FALSE),"")</f>
        <v>Gestão de Riscos</v>
      </c>
      <c r="D108" s="3" t="s">
        <v>119</v>
      </c>
      <c r="E108">
        <v>1646</v>
      </c>
      <c r="F108">
        <f t="shared" si="1"/>
        <v>30125</v>
      </c>
      <c r="G108" t="s">
        <v>7173</v>
      </c>
      <c r="H108" t="s">
        <v>7173</v>
      </c>
      <c r="I108" t="s">
        <v>7173</v>
      </c>
    </row>
    <row r="109" spans="1:9">
      <c r="A109">
        <v>30126</v>
      </c>
      <c r="B109">
        <f>+IFERROR(VLOOKUP($A109,'Questions List'!$A$1:$B$744,2,FALSE),"")</f>
        <v>15</v>
      </c>
      <c r="C109" t="str">
        <f>+IFERROR(VLOOKUP($B109,Category!$A$1:$C$18,3,FALSE),"")</f>
        <v>Principais políticas e procedimentos</v>
      </c>
      <c r="D109" t="s">
        <v>120</v>
      </c>
      <c r="E109">
        <v>1647</v>
      </c>
      <c r="F109">
        <f t="shared" si="1"/>
        <v>30126</v>
      </c>
      <c r="G109" t="s">
        <v>7173</v>
      </c>
      <c r="H109" t="s">
        <v>7173</v>
      </c>
      <c r="I109" t="s">
        <v>7185</v>
      </c>
    </row>
    <row r="110" spans="1:9">
      <c r="A110">
        <v>30127</v>
      </c>
      <c r="B110">
        <f>+IFERROR(VLOOKUP($A110,'Questions List'!$A$1:$B$744,2,FALSE),"")</f>
        <v>15</v>
      </c>
      <c r="C110" t="str">
        <f>+IFERROR(VLOOKUP($B110,Category!$A$1:$C$18,3,FALSE),"")</f>
        <v>Principais políticas e procedimentos</v>
      </c>
      <c r="D110" t="s">
        <v>121</v>
      </c>
      <c r="E110">
        <v>1648</v>
      </c>
      <c r="F110">
        <f t="shared" si="1"/>
        <v>30127</v>
      </c>
      <c r="G110" t="s">
        <v>7173</v>
      </c>
      <c r="H110" t="s">
        <v>7173</v>
      </c>
      <c r="I110" t="s">
        <v>7173</v>
      </c>
    </row>
    <row r="111" spans="1:9">
      <c r="A111">
        <v>30128</v>
      </c>
      <c r="B111">
        <f>+IFERROR(VLOOKUP($A111,'Questions List'!$A$1:$B$744,2,FALSE),"")</f>
        <v>15</v>
      </c>
      <c r="C111" t="str">
        <f>+IFERROR(VLOOKUP($B111,Category!$A$1:$C$18,3,FALSE),"")</f>
        <v>Principais políticas e procedimentos</v>
      </c>
      <c r="D111" t="s">
        <v>122</v>
      </c>
      <c r="E111">
        <v>213</v>
      </c>
      <c r="F111">
        <f t="shared" si="1"/>
        <v>30128</v>
      </c>
      <c r="G111" s="56" t="s">
        <v>3200</v>
      </c>
      <c r="H111" t="s">
        <v>7173</v>
      </c>
      <c r="I111" t="s">
        <v>7186</v>
      </c>
    </row>
    <row r="112" spans="1:9">
      <c r="A112">
        <v>30129</v>
      </c>
      <c r="B112">
        <f>+IFERROR(VLOOKUP($A112,'Questions List'!$A$1:$B$744,2,FALSE),"")</f>
        <v>15</v>
      </c>
      <c r="C112" t="str">
        <f>+IFERROR(VLOOKUP($B112,Category!$A$1:$C$18,3,FALSE),"")</f>
        <v>Principais políticas e procedimentos</v>
      </c>
      <c r="D112" t="s">
        <v>123</v>
      </c>
      <c r="E112">
        <v>1649</v>
      </c>
      <c r="F112">
        <f t="shared" si="1"/>
        <v>30129</v>
      </c>
      <c r="G112" s="56" t="s">
        <v>3200</v>
      </c>
      <c r="H112" t="s">
        <v>7173</v>
      </c>
      <c r="I112" t="s">
        <v>7173</v>
      </c>
    </row>
    <row r="113" spans="1:9">
      <c r="A113">
        <v>30130</v>
      </c>
      <c r="B113">
        <f>+IFERROR(VLOOKUP($A113,'Questions List'!$A$1:$B$744,2,FALSE),"")</f>
        <v>15</v>
      </c>
      <c r="C113" t="str">
        <f>+IFERROR(VLOOKUP($B113,Category!$A$1:$C$18,3,FALSE),"")</f>
        <v>Principais políticas e procedimentos</v>
      </c>
      <c r="D113" t="s">
        <v>124</v>
      </c>
      <c r="E113">
        <v>1650</v>
      </c>
      <c r="F113">
        <f t="shared" si="1"/>
        <v>30130</v>
      </c>
      <c r="G113" t="s">
        <v>7173</v>
      </c>
      <c r="H113" t="s">
        <v>7173</v>
      </c>
      <c r="I113" t="s">
        <v>7173</v>
      </c>
    </row>
    <row r="114" spans="1:9">
      <c r="A114">
        <v>30131</v>
      </c>
      <c r="B114">
        <f>+IFERROR(VLOOKUP($A114,'Questions List'!$A$1:$B$744,2,FALSE),"")</f>
        <v>16</v>
      </c>
      <c r="C114" t="str">
        <f>+IFERROR(VLOOKUP($B114,Category!$A$1:$C$18,3,FALSE),"")</f>
        <v>Gestão de Riscos</v>
      </c>
      <c r="D114" s="3" t="s">
        <v>125</v>
      </c>
      <c r="E114">
        <v>1651</v>
      </c>
      <c r="F114">
        <f t="shared" si="1"/>
        <v>30131</v>
      </c>
      <c r="G114" t="s">
        <v>7173</v>
      </c>
      <c r="H114" t="s">
        <v>7173</v>
      </c>
      <c r="I114" t="s">
        <v>7173</v>
      </c>
    </row>
    <row r="115" spans="1:9">
      <c r="A115">
        <v>30133</v>
      </c>
      <c r="B115">
        <f>+IFERROR(VLOOKUP($A115,'Questions List'!$A$1:$B$744,2,FALSE),"")</f>
        <v>16</v>
      </c>
      <c r="C115" t="str">
        <f>+IFERROR(VLOOKUP($B115,Category!$A$1:$C$18,3,FALSE),"")</f>
        <v>Gestão de Riscos</v>
      </c>
      <c r="D115" s="3" t="s">
        <v>126</v>
      </c>
      <c r="E115">
        <v>1652</v>
      </c>
      <c r="F115">
        <f t="shared" si="1"/>
        <v>30133</v>
      </c>
      <c r="G115" t="s">
        <v>7173</v>
      </c>
      <c r="H115" t="s">
        <v>7173</v>
      </c>
      <c r="I115" t="s">
        <v>7173</v>
      </c>
    </row>
    <row r="116" spans="1:9">
      <c r="A116">
        <v>30134</v>
      </c>
      <c r="B116">
        <f>+IFERROR(VLOOKUP($A116,'Questions List'!$A$1:$B$744,2,FALSE),"")</f>
        <v>16</v>
      </c>
      <c r="C116" t="str">
        <f>+IFERROR(VLOOKUP($B116,Category!$A$1:$C$18,3,FALSE),"")</f>
        <v>Gestão de Riscos</v>
      </c>
      <c r="D116" s="3" t="s">
        <v>127</v>
      </c>
      <c r="E116">
        <v>1507</v>
      </c>
      <c r="F116">
        <f t="shared" si="1"/>
        <v>30134</v>
      </c>
      <c r="G116" t="s">
        <v>7173</v>
      </c>
      <c r="H116" t="s">
        <v>7173</v>
      </c>
      <c r="I116" t="s">
        <v>7173</v>
      </c>
    </row>
    <row r="117" spans="1:9">
      <c r="A117">
        <v>30135</v>
      </c>
      <c r="B117">
        <f>+IFERROR(VLOOKUP($A117,'Questions List'!$A$1:$B$744,2,FALSE),"")</f>
        <v>16</v>
      </c>
      <c r="C117" t="str">
        <f>+IFERROR(VLOOKUP($B117,Category!$A$1:$C$18,3,FALSE),"")</f>
        <v>Gestão de Riscos</v>
      </c>
      <c r="D117" s="3" t="s">
        <v>128</v>
      </c>
      <c r="E117">
        <v>1508</v>
      </c>
      <c r="F117">
        <f t="shared" si="1"/>
        <v>30135</v>
      </c>
      <c r="G117" t="s">
        <v>7173</v>
      </c>
      <c r="H117" t="s">
        <v>7173</v>
      </c>
      <c r="I117" t="s">
        <v>7173</v>
      </c>
    </row>
    <row r="118" spans="1:9">
      <c r="A118">
        <v>30136</v>
      </c>
      <c r="B118">
        <f>+IFERROR(VLOOKUP($A118,'Questions List'!$A$1:$B$744,2,FALSE),"")</f>
        <v>16</v>
      </c>
      <c r="C118" t="str">
        <f>+IFERROR(VLOOKUP($B118,Category!$A$1:$C$18,3,FALSE),"")</f>
        <v>Gestão de Riscos</v>
      </c>
      <c r="D118" s="3" t="s">
        <v>129</v>
      </c>
      <c r="E118">
        <v>1653</v>
      </c>
      <c r="F118">
        <f t="shared" si="1"/>
        <v>30136</v>
      </c>
      <c r="G118" t="s">
        <v>7173</v>
      </c>
      <c r="H118" t="s">
        <v>7173</v>
      </c>
      <c r="I118" t="s">
        <v>7173</v>
      </c>
    </row>
    <row r="119" spans="1:9">
      <c r="A119">
        <v>30137</v>
      </c>
      <c r="B119">
        <f>+IFERROR(VLOOKUP($A119,'Questions List'!$A$1:$B$744,2,FALSE),"")</f>
        <v>16</v>
      </c>
      <c r="C119" t="str">
        <f>+IFERROR(VLOOKUP($B119,Category!$A$1:$C$18,3,FALSE),"")</f>
        <v>Gestão de Riscos</v>
      </c>
      <c r="D119" s="3" t="s">
        <v>130</v>
      </c>
      <c r="E119">
        <v>1654</v>
      </c>
      <c r="F119">
        <f t="shared" si="1"/>
        <v>30137</v>
      </c>
      <c r="G119" t="s">
        <v>7173</v>
      </c>
      <c r="H119" t="s">
        <v>7173</v>
      </c>
      <c r="I119" t="s">
        <v>7173</v>
      </c>
    </row>
    <row r="120" spans="1:9">
      <c r="A120">
        <v>30143</v>
      </c>
      <c r="B120">
        <f>+IFERROR(VLOOKUP($A120,'Questions List'!$A$1:$B$744,2,FALSE),"")</f>
        <v>16</v>
      </c>
      <c r="C120" t="str">
        <f>+IFERROR(VLOOKUP($B120,Category!$A$1:$C$18,3,FALSE),"")</f>
        <v>Gestão de Riscos</v>
      </c>
      <c r="D120" s="6" t="s">
        <v>131</v>
      </c>
      <c r="E120">
        <v>1655</v>
      </c>
      <c r="F120">
        <f t="shared" si="1"/>
        <v>30143</v>
      </c>
      <c r="G120" t="s">
        <v>7173</v>
      </c>
      <c r="H120" t="s">
        <v>7173</v>
      </c>
      <c r="I120" t="s">
        <v>7173</v>
      </c>
    </row>
    <row r="121" spans="1:9">
      <c r="A121">
        <v>30144</v>
      </c>
      <c r="B121">
        <f>+IFERROR(VLOOKUP($A121,'Questions List'!$A$1:$B$744,2,FALSE),"")</f>
        <v>16</v>
      </c>
      <c r="C121" t="str">
        <f>+IFERROR(VLOOKUP($B121,Category!$A$1:$C$18,3,FALSE),"")</f>
        <v>Gestão de Riscos</v>
      </c>
      <c r="D121" s="3" t="s">
        <v>132</v>
      </c>
      <c r="E121">
        <v>1656</v>
      </c>
      <c r="F121">
        <f t="shared" si="1"/>
        <v>30144</v>
      </c>
      <c r="G121" t="s">
        <v>7173</v>
      </c>
      <c r="H121" t="s">
        <v>7173</v>
      </c>
      <c r="I121" t="s">
        <v>7173</v>
      </c>
    </row>
    <row r="122" spans="1:9">
      <c r="A122">
        <v>30145</v>
      </c>
      <c r="B122">
        <f>+IFERROR(VLOOKUP($A122,'Questions List'!$A$1:$B$744,2,FALSE),"")</f>
        <v>17</v>
      </c>
      <c r="C122" t="str">
        <f>+IFERROR(VLOOKUP($B122,Category!$A$1:$C$18,3,FALSE),"")</f>
        <v>Transparência</v>
      </c>
      <c r="D122" s="3" t="s">
        <v>133</v>
      </c>
      <c r="E122">
        <v>1657</v>
      </c>
      <c r="F122">
        <f t="shared" si="1"/>
        <v>30145</v>
      </c>
      <c r="G122" t="s">
        <v>4074</v>
      </c>
      <c r="H122" t="s">
        <v>7173</v>
      </c>
      <c r="I122" t="s">
        <v>7173</v>
      </c>
    </row>
    <row r="123" spans="1:9">
      <c r="A123">
        <v>30146</v>
      </c>
      <c r="B123">
        <f>+IFERROR(VLOOKUP($A123,'Questions List'!$A$1:$B$744,2,FALSE),"")</f>
        <v>17</v>
      </c>
      <c r="C123" t="str">
        <f>+IFERROR(VLOOKUP($B123,Category!$A$1:$C$18,3,FALSE),"")</f>
        <v>Transparência</v>
      </c>
      <c r="D123" s="3" t="s">
        <v>134</v>
      </c>
      <c r="E123">
        <v>1658</v>
      </c>
      <c r="F123">
        <f t="shared" si="1"/>
        <v>30146</v>
      </c>
      <c r="G123" t="s">
        <v>7173</v>
      </c>
      <c r="H123" t="s">
        <v>7173</v>
      </c>
      <c r="I123" t="s">
        <v>7187</v>
      </c>
    </row>
    <row r="124" spans="1:9">
      <c r="A124">
        <v>30149</v>
      </c>
      <c r="B124">
        <f>+IFERROR(VLOOKUP($A124,'Questions List'!$A$1:$B$744,2,FALSE),"")</f>
        <v>17</v>
      </c>
      <c r="C124" t="str">
        <f>+IFERROR(VLOOKUP($B124,Category!$A$1:$C$18,3,FALSE),"")</f>
        <v>Transparência</v>
      </c>
      <c r="D124" s="3" t="s">
        <v>135</v>
      </c>
      <c r="E124">
        <v>1659</v>
      </c>
      <c r="F124">
        <f t="shared" si="1"/>
        <v>30149</v>
      </c>
      <c r="G124" t="s">
        <v>4078</v>
      </c>
      <c r="H124" t="s">
        <v>7173</v>
      </c>
      <c r="I124" t="s">
        <v>7173</v>
      </c>
    </row>
    <row r="125" spans="1:9">
      <c r="A125">
        <v>30150</v>
      </c>
      <c r="B125">
        <f>+IFERROR(VLOOKUP($A125,'Questions List'!$A$1:$B$744,2,FALSE),"")</f>
        <v>17</v>
      </c>
      <c r="C125" t="str">
        <f>+IFERROR(VLOOKUP($B125,Category!$A$1:$C$18,3,FALSE),"")</f>
        <v>Transparência</v>
      </c>
      <c r="D125" s="7" t="s">
        <v>136</v>
      </c>
      <c r="E125">
        <v>1660</v>
      </c>
      <c r="F125">
        <f t="shared" si="1"/>
        <v>30150</v>
      </c>
      <c r="G125" t="s">
        <v>7173</v>
      </c>
      <c r="H125" t="s">
        <v>7173</v>
      </c>
      <c r="I125" t="s">
        <v>7173</v>
      </c>
    </row>
    <row r="126" spans="1:9">
      <c r="A126">
        <v>30151</v>
      </c>
      <c r="B126">
        <f>+IFERROR(VLOOKUP($A126,'Questions List'!$A$1:$B$744,2,FALSE),"")</f>
        <v>17</v>
      </c>
      <c r="C126" t="str">
        <f>+IFERROR(VLOOKUP($B126,Category!$A$1:$C$18,3,FALSE),"")</f>
        <v>Transparência</v>
      </c>
      <c r="D126" s="3" t="s">
        <v>137</v>
      </c>
      <c r="E126">
        <v>491</v>
      </c>
      <c r="F126">
        <f t="shared" si="1"/>
        <v>30151</v>
      </c>
      <c r="G126" t="s">
        <v>7173</v>
      </c>
      <c r="H126" t="s">
        <v>7173</v>
      </c>
      <c r="I126" t="s">
        <v>7188</v>
      </c>
    </row>
    <row r="127" spans="1:9">
      <c r="A127">
        <v>30152</v>
      </c>
      <c r="B127">
        <f>+IFERROR(VLOOKUP($A127,'Questions List'!$A$1:$B$744,2,FALSE),"")</f>
        <v>17</v>
      </c>
      <c r="C127" t="str">
        <f>+IFERROR(VLOOKUP($B127,Category!$A$1:$C$18,3,FALSE),"")</f>
        <v>Transparência</v>
      </c>
      <c r="D127" s="3" t="s">
        <v>138</v>
      </c>
      <c r="E127">
        <v>1661</v>
      </c>
      <c r="F127">
        <f t="shared" si="1"/>
        <v>30152</v>
      </c>
      <c r="G127" t="s">
        <v>7173</v>
      </c>
      <c r="H127" t="s">
        <v>7173</v>
      </c>
      <c r="I127" t="s">
        <v>7173</v>
      </c>
    </row>
    <row r="128" spans="1:9">
      <c r="A128">
        <v>30153</v>
      </c>
      <c r="B128">
        <f>+IFERROR(VLOOKUP($A128,'Questions List'!$A$1:$B$744,2,FALSE),"")</f>
        <v>17</v>
      </c>
      <c r="C128" t="str">
        <f>+IFERROR(VLOOKUP($B128,Category!$A$1:$C$18,3,FALSE),"")</f>
        <v>Transparência</v>
      </c>
      <c r="D128" s="3" t="s">
        <v>139</v>
      </c>
      <c r="E128" t="s">
        <v>7189</v>
      </c>
      <c r="F128">
        <f t="shared" si="1"/>
        <v>30153</v>
      </c>
      <c r="G128" t="s">
        <v>7190</v>
      </c>
      <c r="H128" t="s">
        <v>7173</v>
      </c>
      <c r="I128" t="s">
        <v>7191</v>
      </c>
    </row>
    <row r="129" spans="1:9">
      <c r="A129">
        <v>30154</v>
      </c>
      <c r="B129">
        <f>+IFERROR(VLOOKUP($A129,'Questions List'!$A$1:$B$744,2,FALSE),"")</f>
        <v>17</v>
      </c>
      <c r="C129" t="str">
        <f>+IFERROR(VLOOKUP($B129,Category!$A$1:$C$18,3,FALSE),"")</f>
        <v>Transparência</v>
      </c>
      <c r="D129" s="3" t="s">
        <v>140</v>
      </c>
      <c r="E129">
        <v>502</v>
      </c>
      <c r="F129">
        <f t="shared" si="1"/>
        <v>30154</v>
      </c>
      <c r="G129" t="s">
        <v>3553</v>
      </c>
      <c r="H129" t="s">
        <v>7173</v>
      </c>
      <c r="I129" t="s">
        <v>7173</v>
      </c>
    </row>
    <row r="130" spans="1:9">
      <c r="A130">
        <v>30155</v>
      </c>
      <c r="B130">
        <f>+IFERROR(VLOOKUP($A130,'Questions List'!$A$1:$B$744,2,FALSE),"")</f>
        <v>17</v>
      </c>
      <c r="C130" t="str">
        <f>+IFERROR(VLOOKUP($B130,Category!$A$1:$C$18,3,FALSE),"")</f>
        <v>Transparência</v>
      </c>
      <c r="D130" s="3" t="s">
        <v>141</v>
      </c>
      <c r="E130">
        <v>1662</v>
      </c>
      <c r="F130">
        <f t="shared" ref="F130:F193" si="2">+A130</f>
        <v>30155</v>
      </c>
      <c r="G130" t="s">
        <v>7173</v>
      </c>
      <c r="H130" t="s">
        <v>7173</v>
      </c>
      <c r="I130" t="s">
        <v>7173</v>
      </c>
    </row>
    <row r="131" spans="1:9">
      <c r="A131">
        <v>30156</v>
      </c>
      <c r="B131">
        <f>+IFERROR(VLOOKUP($A131,'Questions List'!$A$1:$B$744,2,FALSE),"")</f>
        <v>17</v>
      </c>
      <c r="C131" t="str">
        <f>+IFERROR(VLOOKUP($B131,Category!$A$1:$C$18,3,FALSE),"")</f>
        <v>Transparência</v>
      </c>
      <c r="D131" s="3" t="s">
        <v>142</v>
      </c>
      <c r="E131">
        <v>1509</v>
      </c>
      <c r="F131">
        <f t="shared" si="2"/>
        <v>30156</v>
      </c>
      <c r="G131" t="s">
        <v>7173</v>
      </c>
      <c r="H131" t="s">
        <v>7173</v>
      </c>
      <c r="I131" t="s">
        <v>7173</v>
      </c>
    </row>
    <row r="132" spans="1:9">
      <c r="A132">
        <v>30157</v>
      </c>
      <c r="B132">
        <f>+IFERROR(VLOOKUP($A132,'Questions List'!$A$1:$B$744,2,FALSE),"")</f>
        <v>17</v>
      </c>
      <c r="C132" t="str">
        <f>+IFERROR(VLOOKUP($B132,Category!$A$1:$C$18,3,FALSE),"")</f>
        <v>Transparência</v>
      </c>
      <c r="D132" s="3" t="s">
        <v>143</v>
      </c>
      <c r="E132">
        <v>1663</v>
      </c>
      <c r="F132">
        <f t="shared" si="2"/>
        <v>30157</v>
      </c>
      <c r="G132" t="s">
        <v>7173</v>
      </c>
      <c r="H132" t="s">
        <v>7173</v>
      </c>
      <c r="I132" t="s">
        <v>7173</v>
      </c>
    </row>
    <row r="133" spans="1:9">
      <c r="A133">
        <v>30158</v>
      </c>
      <c r="B133">
        <f>+IFERROR(VLOOKUP($A133,'Questions List'!$A$1:$B$744,2,FALSE),"")</f>
        <v>17</v>
      </c>
      <c r="C133" t="str">
        <f>+IFERROR(VLOOKUP($B133,Category!$A$1:$C$18,3,FALSE),"")</f>
        <v>Transparência</v>
      </c>
      <c r="D133" s="3" t="s">
        <v>144</v>
      </c>
      <c r="E133">
        <v>1664</v>
      </c>
      <c r="F133">
        <f t="shared" si="2"/>
        <v>30158</v>
      </c>
      <c r="G133" t="s">
        <v>7173</v>
      </c>
      <c r="H133" t="s">
        <v>7173</v>
      </c>
      <c r="I133" t="s">
        <v>7173</v>
      </c>
    </row>
    <row r="134" spans="1:9">
      <c r="A134">
        <v>30159</v>
      </c>
      <c r="B134">
        <f>+IFERROR(VLOOKUP($A134,'Questions List'!$A$1:$B$744,2,FALSE),"")</f>
        <v>17</v>
      </c>
      <c r="C134" t="str">
        <f>+IFERROR(VLOOKUP($B134,Category!$A$1:$C$18,3,FALSE),"")</f>
        <v>Transparência</v>
      </c>
      <c r="D134" s="3" t="s">
        <v>145</v>
      </c>
      <c r="E134">
        <v>1665</v>
      </c>
      <c r="F134">
        <f t="shared" si="2"/>
        <v>30159</v>
      </c>
      <c r="G134" t="s">
        <v>7173</v>
      </c>
      <c r="H134" t="s">
        <v>7173</v>
      </c>
      <c r="I134" t="s">
        <v>7173</v>
      </c>
    </row>
    <row r="135" spans="1:9">
      <c r="A135">
        <v>30160</v>
      </c>
      <c r="B135">
        <f>+IFERROR(VLOOKUP($A135,'Questions List'!$A$1:$B$744,2,FALSE),"")</f>
        <v>17</v>
      </c>
      <c r="C135" t="str">
        <f>+IFERROR(VLOOKUP($B135,Category!$A$1:$C$18,3,FALSE),"")</f>
        <v>Transparência</v>
      </c>
      <c r="D135" s="3" t="s">
        <v>146</v>
      </c>
      <c r="E135">
        <v>1666</v>
      </c>
      <c r="F135">
        <f t="shared" si="2"/>
        <v>30160</v>
      </c>
      <c r="G135" t="s">
        <v>7173</v>
      </c>
      <c r="H135" t="s">
        <v>7173</v>
      </c>
      <c r="I135" t="s">
        <v>7173</v>
      </c>
    </row>
    <row r="136" spans="1:9">
      <c r="A136" s="3">
        <v>30162</v>
      </c>
      <c r="B136">
        <f>+IFERROR(VLOOKUP($A136,'Questions List'!$A$1:$B$744,2,FALSE),"")</f>
        <v>14</v>
      </c>
      <c r="C136" t="str">
        <f>+IFERROR(VLOOKUP($B136,Category!$A$1:$C$18,3,FALSE),"")</f>
        <v>Anti-Corrupção</v>
      </c>
      <c r="D136" s="3" t="s">
        <v>147</v>
      </c>
      <c r="E136">
        <v>1667</v>
      </c>
      <c r="F136">
        <f t="shared" si="2"/>
        <v>30162</v>
      </c>
      <c r="G136" t="s">
        <v>7173</v>
      </c>
      <c r="H136" t="s">
        <v>7173</v>
      </c>
      <c r="I136" t="s">
        <v>7173</v>
      </c>
    </row>
    <row r="137" spans="1:9">
      <c r="A137" s="3">
        <v>30163</v>
      </c>
      <c r="B137">
        <f>+IFERROR(VLOOKUP($A137,'Questions List'!$A$1:$B$744,2,FALSE),"")</f>
        <v>14</v>
      </c>
      <c r="C137" t="str">
        <f>+IFERROR(VLOOKUP($B137,Category!$A$1:$C$18,3,FALSE),"")</f>
        <v>Anti-Corrupção</v>
      </c>
      <c r="D137" s="3" t="s">
        <v>148</v>
      </c>
      <c r="E137">
        <v>1668</v>
      </c>
      <c r="F137">
        <f t="shared" si="2"/>
        <v>30163</v>
      </c>
      <c r="G137" t="s">
        <v>7173</v>
      </c>
      <c r="H137" t="s">
        <v>7173</v>
      </c>
      <c r="I137" t="s">
        <v>7173</v>
      </c>
    </row>
    <row r="138" spans="1:9">
      <c r="A138" s="3">
        <v>30164</v>
      </c>
      <c r="B138">
        <f>+IFERROR(VLOOKUP($A138,'Questions List'!$A$1:$B$744,2,FALSE),"")</f>
        <v>14</v>
      </c>
      <c r="C138" t="str">
        <f>+IFERROR(VLOOKUP($B138,Category!$A$1:$C$18,3,FALSE),"")</f>
        <v>Anti-Corrupção</v>
      </c>
      <c r="D138" s="7" t="s">
        <v>149</v>
      </c>
      <c r="E138">
        <v>1669</v>
      </c>
      <c r="F138">
        <f t="shared" si="2"/>
        <v>30164</v>
      </c>
      <c r="G138" t="s">
        <v>7173</v>
      </c>
      <c r="H138" t="s">
        <v>7173</v>
      </c>
      <c r="I138" t="s">
        <v>7173</v>
      </c>
    </row>
    <row r="139" spans="1:9">
      <c r="A139" s="3">
        <v>30165</v>
      </c>
      <c r="B139">
        <f>+IFERROR(VLOOKUP($A139,'Questions List'!$A$1:$B$744,2,FALSE),"")</f>
        <v>14</v>
      </c>
      <c r="C139" t="str">
        <f>+IFERROR(VLOOKUP($B139,Category!$A$1:$C$18,3,FALSE),"")</f>
        <v>Anti-Corrupção</v>
      </c>
      <c r="D139" s="3" t="s">
        <v>150</v>
      </c>
      <c r="E139">
        <v>1670</v>
      </c>
      <c r="F139">
        <f t="shared" si="2"/>
        <v>30165</v>
      </c>
      <c r="G139" t="s">
        <v>3222</v>
      </c>
      <c r="H139" t="s">
        <v>7173</v>
      </c>
      <c r="I139" t="s">
        <v>7173</v>
      </c>
    </row>
    <row r="140" spans="1:9">
      <c r="A140" s="3">
        <v>30166</v>
      </c>
      <c r="B140">
        <f>+IFERROR(VLOOKUP($A140,'Questions List'!$A$1:$B$744,2,FALSE),"")</f>
        <v>14</v>
      </c>
      <c r="C140" t="str">
        <f>+IFERROR(VLOOKUP($B140,Category!$A$1:$C$18,3,FALSE),"")</f>
        <v>Anti-Corrupção</v>
      </c>
      <c r="D140" s="3" t="s">
        <v>151</v>
      </c>
      <c r="E140">
        <v>235</v>
      </c>
      <c r="F140">
        <f t="shared" si="2"/>
        <v>30166</v>
      </c>
      <c r="G140" t="s">
        <v>3222</v>
      </c>
      <c r="H140" t="s">
        <v>7173</v>
      </c>
      <c r="I140" t="s">
        <v>7192</v>
      </c>
    </row>
    <row r="141" spans="1:9">
      <c r="A141" s="3">
        <v>30167</v>
      </c>
      <c r="B141">
        <f>+IFERROR(VLOOKUP($A141,'Questions List'!$A$1:$B$744,2,FALSE),"")</f>
        <v>14</v>
      </c>
      <c r="C141" t="str">
        <f>+IFERROR(VLOOKUP($B141,Category!$A$1:$C$18,3,FALSE),"")</f>
        <v>Anti-Corrupção</v>
      </c>
      <c r="D141" s="3" t="s">
        <v>152</v>
      </c>
      <c r="E141">
        <v>1671</v>
      </c>
      <c r="F141">
        <f t="shared" si="2"/>
        <v>30167</v>
      </c>
      <c r="G141" t="s">
        <v>7173</v>
      </c>
      <c r="H141" t="s">
        <v>7173</v>
      </c>
      <c r="I141" t="s">
        <v>7173</v>
      </c>
    </row>
    <row r="142" spans="1:9">
      <c r="A142" s="3">
        <v>30168</v>
      </c>
      <c r="B142">
        <f>+IFERROR(VLOOKUP($A142,'Questions List'!$A$1:$B$744,2,FALSE),"")</f>
        <v>14</v>
      </c>
      <c r="C142" t="str">
        <f>+IFERROR(VLOOKUP($B142,Category!$A$1:$C$18,3,FALSE),"")</f>
        <v>Anti-Corrupção</v>
      </c>
      <c r="D142" s="3" t="s">
        <v>153</v>
      </c>
      <c r="E142">
        <v>1672</v>
      </c>
      <c r="F142">
        <f t="shared" si="2"/>
        <v>30168</v>
      </c>
      <c r="G142" t="s">
        <v>7173</v>
      </c>
      <c r="H142" t="s">
        <v>7173</v>
      </c>
      <c r="I142" t="s">
        <v>7173</v>
      </c>
    </row>
    <row r="143" spans="1:9">
      <c r="A143" s="3">
        <v>30169</v>
      </c>
      <c r="B143">
        <f>+IFERROR(VLOOKUP($A143,'Questions List'!$A$1:$B$744,2,FALSE),"")</f>
        <v>14</v>
      </c>
      <c r="C143" t="str">
        <f>+IFERROR(VLOOKUP($B143,Category!$A$1:$C$18,3,FALSE),"")</f>
        <v>Anti-Corrupção</v>
      </c>
      <c r="D143" s="3" t="s">
        <v>154</v>
      </c>
      <c r="E143">
        <v>238</v>
      </c>
      <c r="F143">
        <f t="shared" si="2"/>
        <v>30169</v>
      </c>
      <c r="G143" t="s">
        <v>3229</v>
      </c>
      <c r="H143" t="s">
        <v>7173</v>
      </c>
      <c r="I143" t="s">
        <v>7193</v>
      </c>
    </row>
    <row r="144" spans="1:9">
      <c r="A144" s="3">
        <v>30170</v>
      </c>
      <c r="B144">
        <f>+IFERROR(VLOOKUP($A144,'Questions List'!$A$1:$B$744,2,FALSE),"")</f>
        <v>14</v>
      </c>
      <c r="C144" t="str">
        <f>+IFERROR(VLOOKUP($B144,Category!$A$1:$C$18,3,FALSE),"")</f>
        <v>Anti-Corrupção</v>
      </c>
      <c r="D144" s="3" t="s">
        <v>155</v>
      </c>
      <c r="E144">
        <v>240</v>
      </c>
      <c r="F144">
        <f t="shared" si="2"/>
        <v>30170</v>
      </c>
      <c r="G144" t="s">
        <v>3229</v>
      </c>
      <c r="H144" t="s">
        <v>7173</v>
      </c>
      <c r="I144" t="s">
        <v>7193</v>
      </c>
    </row>
    <row r="145" spans="1:9">
      <c r="A145" s="3">
        <v>30172</v>
      </c>
      <c r="B145">
        <f>+IFERROR(VLOOKUP($A145,'Questions List'!$A$1:$B$744,2,FALSE),"")</f>
        <v>14</v>
      </c>
      <c r="C145" t="str">
        <f>+IFERROR(VLOOKUP($B145,Category!$A$1:$C$18,3,FALSE),"")</f>
        <v>Anti-Corrupção</v>
      </c>
      <c r="D145" s="3" t="s">
        <v>156</v>
      </c>
      <c r="E145">
        <v>1673</v>
      </c>
      <c r="F145">
        <f t="shared" si="2"/>
        <v>30172</v>
      </c>
      <c r="G145" t="s">
        <v>7173</v>
      </c>
      <c r="H145" t="s">
        <v>7173</v>
      </c>
      <c r="I145" t="s">
        <v>7173</v>
      </c>
    </row>
    <row r="146" spans="1:9">
      <c r="A146" s="3">
        <v>30173</v>
      </c>
      <c r="B146">
        <f>+IFERROR(VLOOKUP($A146,'Questions List'!$A$1:$B$744,2,FALSE),"")</f>
        <v>14</v>
      </c>
      <c r="C146" t="str">
        <f>+IFERROR(VLOOKUP($B146,Category!$A$1:$C$18,3,FALSE),"")</f>
        <v>Anti-Corrupção</v>
      </c>
      <c r="D146" s="3" t="s">
        <v>157</v>
      </c>
      <c r="E146">
        <v>1510</v>
      </c>
      <c r="F146">
        <f t="shared" si="2"/>
        <v>30173</v>
      </c>
      <c r="G146" t="s">
        <v>7173</v>
      </c>
      <c r="H146" t="s">
        <v>7173</v>
      </c>
      <c r="I146" t="s">
        <v>7173</v>
      </c>
    </row>
    <row r="147" spans="1:9">
      <c r="A147" s="3">
        <v>30174</v>
      </c>
      <c r="B147">
        <f>+IFERROR(VLOOKUP($A147,'Questions List'!$A$1:$B$744,2,FALSE),"")</f>
        <v>14</v>
      </c>
      <c r="C147" t="str">
        <f>+IFERROR(VLOOKUP($B147,Category!$A$1:$C$18,3,FALSE),"")</f>
        <v>Anti-Corrupção</v>
      </c>
      <c r="D147" s="3" t="s">
        <v>158</v>
      </c>
      <c r="E147">
        <v>247</v>
      </c>
      <c r="F147">
        <f t="shared" si="2"/>
        <v>30174</v>
      </c>
      <c r="G147" t="s">
        <v>3229</v>
      </c>
      <c r="H147" t="s">
        <v>7173</v>
      </c>
      <c r="I147" t="s">
        <v>7193</v>
      </c>
    </row>
    <row r="148" spans="1:9">
      <c r="A148" s="3">
        <v>30175</v>
      </c>
      <c r="B148">
        <f>+IFERROR(VLOOKUP($A148,'Questions List'!$A$1:$B$744,2,FALSE),"")</f>
        <v>14</v>
      </c>
      <c r="C148" t="str">
        <f>+IFERROR(VLOOKUP($B148,Category!$A$1:$C$18,3,FALSE),"")</f>
        <v>Anti-Corrupção</v>
      </c>
      <c r="D148" s="3" t="s">
        <v>159</v>
      </c>
      <c r="E148">
        <v>1674</v>
      </c>
      <c r="F148">
        <f t="shared" si="2"/>
        <v>30175</v>
      </c>
      <c r="G148" t="s">
        <v>7173</v>
      </c>
      <c r="H148" t="s">
        <v>7173</v>
      </c>
      <c r="I148" t="s">
        <v>7173</v>
      </c>
    </row>
    <row r="149" spans="1:9">
      <c r="A149" s="3">
        <v>30176</v>
      </c>
      <c r="B149">
        <f>+IFERROR(VLOOKUP($A149,'Questions List'!$A$1:$B$744,2,FALSE),"")</f>
        <v>14</v>
      </c>
      <c r="C149" t="str">
        <f>+IFERROR(VLOOKUP($B149,Category!$A$1:$C$18,3,FALSE),"")</f>
        <v>Anti-Corrupção</v>
      </c>
      <c r="D149" s="3" t="s">
        <v>160</v>
      </c>
      <c r="E149">
        <v>1675</v>
      </c>
      <c r="F149">
        <f t="shared" si="2"/>
        <v>30176</v>
      </c>
      <c r="G149" t="s">
        <v>7173</v>
      </c>
      <c r="H149" t="s">
        <v>7173</v>
      </c>
      <c r="I149" t="s">
        <v>7173</v>
      </c>
    </row>
    <row r="150" spans="1:9">
      <c r="A150" s="3">
        <v>30177</v>
      </c>
      <c r="B150">
        <f>+IFERROR(VLOOKUP($A150,'Questions List'!$A$1:$B$744,2,FALSE),"")</f>
        <v>14</v>
      </c>
      <c r="C150" t="str">
        <f>+IFERROR(VLOOKUP($B150,Category!$A$1:$C$18,3,FALSE),"")</f>
        <v>Anti-Corrupção</v>
      </c>
      <c r="D150" s="3" t="s">
        <v>161</v>
      </c>
      <c r="E150">
        <v>189</v>
      </c>
      <c r="F150">
        <f t="shared" si="2"/>
        <v>30177</v>
      </c>
      <c r="G150" t="s">
        <v>7173</v>
      </c>
      <c r="H150" t="s">
        <v>7173</v>
      </c>
      <c r="I150" t="s">
        <v>7173</v>
      </c>
    </row>
    <row r="151" spans="1:9">
      <c r="A151" s="3">
        <v>30178</v>
      </c>
      <c r="B151">
        <f>+IFERROR(VLOOKUP($A151,'Questions List'!$A$1:$B$744,2,FALSE),"")</f>
        <v>14</v>
      </c>
      <c r="C151" t="str">
        <f>+IFERROR(VLOOKUP($B151,Category!$A$1:$C$18,3,FALSE),"")</f>
        <v>Anti-Corrupção</v>
      </c>
      <c r="D151" s="3" t="s">
        <v>162</v>
      </c>
      <c r="E151">
        <v>190</v>
      </c>
      <c r="F151">
        <f t="shared" si="2"/>
        <v>30178</v>
      </c>
      <c r="G151" t="s">
        <v>3179</v>
      </c>
      <c r="H151" t="s">
        <v>7173</v>
      </c>
      <c r="I151" t="s">
        <v>7194</v>
      </c>
    </row>
    <row r="152" spans="1:9">
      <c r="A152" s="3">
        <v>30179</v>
      </c>
      <c r="B152">
        <f>+IFERROR(VLOOKUP($A152,'Questions List'!$A$1:$B$744,2,FALSE),"")</f>
        <v>14</v>
      </c>
      <c r="C152" t="str">
        <f>+IFERROR(VLOOKUP($B152,Category!$A$1:$C$18,3,FALSE),"")</f>
        <v>Anti-Corrupção</v>
      </c>
      <c r="D152" s="3" t="s">
        <v>163</v>
      </c>
      <c r="E152">
        <v>191</v>
      </c>
      <c r="F152">
        <f t="shared" si="2"/>
        <v>30179</v>
      </c>
      <c r="G152" t="s">
        <v>3179</v>
      </c>
      <c r="H152" t="s">
        <v>7173</v>
      </c>
      <c r="I152" t="s">
        <v>7194</v>
      </c>
    </row>
    <row r="153" spans="1:9">
      <c r="A153" s="3">
        <v>30180</v>
      </c>
      <c r="B153">
        <f>+IFERROR(VLOOKUP($A153,'Questions List'!$A$1:$B$744,2,FALSE),"")</f>
        <v>14</v>
      </c>
      <c r="C153" t="str">
        <f>+IFERROR(VLOOKUP($B153,Category!$A$1:$C$18,3,FALSE),"")</f>
        <v>Anti-Corrupção</v>
      </c>
      <c r="D153" s="3" t="s">
        <v>164</v>
      </c>
      <c r="E153">
        <v>192</v>
      </c>
      <c r="F153">
        <f t="shared" si="2"/>
        <v>30180</v>
      </c>
      <c r="G153" t="s">
        <v>3179</v>
      </c>
      <c r="H153" t="s">
        <v>7173</v>
      </c>
      <c r="I153" t="s">
        <v>7194</v>
      </c>
    </row>
    <row r="154" spans="1:9">
      <c r="A154" s="3">
        <v>30181</v>
      </c>
      <c r="B154">
        <f>+IFERROR(VLOOKUP($A154,'Questions List'!$A$1:$B$744,2,FALSE),"")</f>
        <v>14</v>
      </c>
      <c r="C154" t="str">
        <f>+IFERROR(VLOOKUP($B154,Category!$A$1:$C$18,3,FALSE),"")</f>
        <v>Anti-Corrupção</v>
      </c>
      <c r="D154" s="3" t="s">
        <v>165</v>
      </c>
      <c r="E154">
        <v>193</v>
      </c>
      <c r="F154">
        <f t="shared" si="2"/>
        <v>30181</v>
      </c>
      <c r="G154" t="s">
        <v>3179</v>
      </c>
      <c r="H154" t="s">
        <v>7173</v>
      </c>
      <c r="I154" t="s">
        <v>7173</v>
      </c>
    </row>
    <row r="155" spans="1:9">
      <c r="A155" s="3">
        <v>30182</v>
      </c>
      <c r="B155">
        <f>+IFERROR(VLOOKUP($A155,'Questions List'!$A$1:$B$744,2,FALSE),"")</f>
        <v>14</v>
      </c>
      <c r="C155" t="str">
        <f>+IFERROR(VLOOKUP($B155,Category!$A$1:$C$18,3,FALSE),"")</f>
        <v>Anti-Corrupção</v>
      </c>
      <c r="D155" s="3" t="s">
        <v>166</v>
      </c>
      <c r="E155">
        <v>1676</v>
      </c>
      <c r="F155">
        <f t="shared" si="2"/>
        <v>30182</v>
      </c>
      <c r="G155" t="s">
        <v>7173</v>
      </c>
      <c r="H155" t="s">
        <v>7173</v>
      </c>
      <c r="I155" t="s">
        <v>7173</v>
      </c>
    </row>
    <row r="156" spans="1:9">
      <c r="A156" s="3">
        <v>30183</v>
      </c>
      <c r="B156">
        <f>+IFERROR(VLOOKUP($A156,'Questions List'!$A$1:$B$744,2,FALSE),"")</f>
        <v>14</v>
      </c>
      <c r="C156" t="str">
        <f>+IFERROR(VLOOKUP($B156,Category!$A$1:$C$18,3,FALSE),"")</f>
        <v>Anti-Corrupção</v>
      </c>
      <c r="D156" s="3" t="s">
        <v>167</v>
      </c>
      <c r="E156">
        <v>1677</v>
      </c>
      <c r="F156">
        <f t="shared" si="2"/>
        <v>30183</v>
      </c>
      <c r="G156" t="s">
        <v>7173</v>
      </c>
      <c r="H156" t="s">
        <v>7173</v>
      </c>
      <c r="I156" t="s">
        <v>7173</v>
      </c>
    </row>
    <row r="157" spans="1:9">
      <c r="A157" s="3">
        <v>30184</v>
      </c>
      <c r="B157">
        <f>+IFERROR(VLOOKUP($A157,'Questions List'!$A$1:$B$744,2,FALSE),"")</f>
        <v>14</v>
      </c>
      <c r="C157" t="str">
        <f>+IFERROR(VLOOKUP($B157,Category!$A$1:$C$18,3,FALSE),"")</f>
        <v>Anti-Corrupção</v>
      </c>
      <c r="D157" s="3" t="s">
        <v>168</v>
      </c>
      <c r="E157">
        <v>1678</v>
      </c>
      <c r="F157">
        <f t="shared" si="2"/>
        <v>30184</v>
      </c>
      <c r="G157" t="s">
        <v>7173</v>
      </c>
      <c r="H157" t="s">
        <v>7173</v>
      </c>
      <c r="I157" t="s">
        <v>7173</v>
      </c>
    </row>
    <row r="158" spans="1:9">
      <c r="A158" s="3">
        <v>30185</v>
      </c>
      <c r="B158">
        <f>+IFERROR(VLOOKUP($A158,'Questions List'!$A$1:$B$744,2,FALSE),"")</f>
        <v>14</v>
      </c>
      <c r="C158" t="str">
        <f>+IFERROR(VLOOKUP($B158,Category!$A$1:$C$18,3,FALSE),"")</f>
        <v>Anti-Corrupção</v>
      </c>
      <c r="D158" s="3" t="s">
        <v>169</v>
      </c>
      <c r="E158">
        <v>1679</v>
      </c>
      <c r="F158">
        <f t="shared" si="2"/>
        <v>30185</v>
      </c>
      <c r="G158" t="s">
        <v>7173</v>
      </c>
      <c r="H158" t="s">
        <v>7173</v>
      </c>
      <c r="I158" t="s">
        <v>7173</v>
      </c>
    </row>
    <row r="159" spans="1:9">
      <c r="A159" s="3">
        <v>30186</v>
      </c>
      <c r="B159">
        <f>+IFERROR(VLOOKUP($A159,'Questions List'!$A$1:$B$744,2,FALSE),"")</f>
        <v>14</v>
      </c>
      <c r="C159" t="str">
        <f>+IFERROR(VLOOKUP($B159,Category!$A$1:$C$18,3,FALSE),"")</f>
        <v>Anti-Corrupção</v>
      </c>
      <c r="D159" s="3" t="s">
        <v>170</v>
      </c>
      <c r="E159">
        <v>181</v>
      </c>
      <c r="F159">
        <f t="shared" si="2"/>
        <v>30186</v>
      </c>
      <c r="G159" t="s">
        <v>7173</v>
      </c>
      <c r="H159" t="s">
        <v>7173</v>
      </c>
      <c r="I159" t="s">
        <v>7173</v>
      </c>
    </row>
    <row r="160" spans="1:9">
      <c r="A160" s="3">
        <v>30187</v>
      </c>
      <c r="B160">
        <f>+IFERROR(VLOOKUP($A160,'Questions List'!$A$1:$B$744,2,FALSE),"")</f>
        <v>14</v>
      </c>
      <c r="C160" t="str">
        <f>+IFERROR(VLOOKUP($B160,Category!$A$1:$C$18,3,FALSE),"")</f>
        <v>Anti-Corrupção</v>
      </c>
      <c r="D160" s="3" t="s">
        <v>171</v>
      </c>
      <c r="E160">
        <v>182</v>
      </c>
      <c r="F160">
        <f t="shared" si="2"/>
        <v>30187</v>
      </c>
      <c r="G160" t="s">
        <v>7173</v>
      </c>
      <c r="H160" t="s">
        <v>7173</v>
      </c>
      <c r="I160" t="s">
        <v>7173</v>
      </c>
    </row>
    <row r="161" spans="1:9">
      <c r="A161" s="3">
        <v>30188</v>
      </c>
      <c r="B161">
        <f>+IFERROR(VLOOKUP($A161,'Questions List'!$A$1:$B$744,2,FALSE),"")</f>
        <v>14</v>
      </c>
      <c r="C161" t="str">
        <f>+IFERROR(VLOOKUP($B161,Category!$A$1:$C$18,3,FALSE),"")</f>
        <v>Anti-Corrupção</v>
      </c>
      <c r="D161" s="3" t="s">
        <v>172</v>
      </c>
      <c r="E161">
        <v>183</v>
      </c>
      <c r="F161">
        <f t="shared" si="2"/>
        <v>30188</v>
      </c>
      <c r="G161" t="s">
        <v>7173</v>
      </c>
      <c r="H161" t="s">
        <v>7173</v>
      </c>
      <c r="I161" t="s">
        <v>7173</v>
      </c>
    </row>
    <row r="162" spans="1:9">
      <c r="A162" s="3">
        <v>30189</v>
      </c>
      <c r="B162">
        <f>+IFERROR(VLOOKUP($A162,'Questions List'!$A$1:$B$744,2,FALSE),"")</f>
        <v>14</v>
      </c>
      <c r="C162" t="str">
        <f>+IFERROR(VLOOKUP($B162,Category!$A$1:$C$18,3,FALSE),"")</f>
        <v>Anti-Corrupção</v>
      </c>
      <c r="D162" s="3" t="s">
        <v>173</v>
      </c>
      <c r="E162">
        <v>184</v>
      </c>
      <c r="F162">
        <f t="shared" si="2"/>
        <v>30189</v>
      </c>
      <c r="G162" t="s">
        <v>7173</v>
      </c>
      <c r="H162" t="s">
        <v>7173</v>
      </c>
      <c r="I162" t="s">
        <v>7173</v>
      </c>
    </row>
    <row r="163" spans="1:9">
      <c r="A163" s="3">
        <v>30190</v>
      </c>
      <c r="B163">
        <f>+IFERROR(VLOOKUP($A163,'Questions List'!$A$1:$B$744,2,FALSE),"")</f>
        <v>14</v>
      </c>
      <c r="C163" t="str">
        <f>+IFERROR(VLOOKUP($B163,Category!$A$1:$C$18,3,FALSE),"")</f>
        <v>Anti-Corrupção</v>
      </c>
      <c r="D163" s="3" t="s">
        <v>174</v>
      </c>
      <c r="E163">
        <v>1680</v>
      </c>
      <c r="F163">
        <f t="shared" si="2"/>
        <v>30190</v>
      </c>
      <c r="G163" t="s">
        <v>7173</v>
      </c>
      <c r="H163" t="s">
        <v>7173</v>
      </c>
      <c r="I163" t="s">
        <v>7173</v>
      </c>
    </row>
    <row r="164" spans="1:9">
      <c r="A164" s="3">
        <v>30191</v>
      </c>
      <c r="B164">
        <f>+IFERROR(VLOOKUP($A164,'Questions List'!$A$1:$B$744,2,FALSE),"")</f>
        <v>14</v>
      </c>
      <c r="C164" t="str">
        <f>+IFERROR(VLOOKUP($B164,Category!$A$1:$C$18,3,FALSE),"")</f>
        <v>Anti-Corrupção</v>
      </c>
      <c r="D164" s="3" t="s">
        <v>175</v>
      </c>
      <c r="E164">
        <v>226</v>
      </c>
      <c r="F164">
        <f t="shared" si="2"/>
        <v>30191</v>
      </c>
      <c r="G164" t="s">
        <v>7173</v>
      </c>
      <c r="H164" t="s">
        <v>7173</v>
      </c>
      <c r="I164" t="s">
        <v>7173</v>
      </c>
    </row>
    <row r="165" spans="1:9">
      <c r="A165">
        <v>30192</v>
      </c>
      <c r="B165">
        <f>+IFERROR(VLOOKUP($A165,'Questions List'!$A$1:$B$744,2,FALSE),"")</f>
        <v>11</v>
      </c>
      <c r="C165" t="str">
        <f>+IFERROR(VLOOKUP($B165,Category!$A$1:$C$18,3,FALSE),"")</f>
        <v>Colaboradores</v>
      </c>
      <c r="D165" s="3" t="s">
        <v>177</v>
      </c>
      <c r="E165" s="58" t="s">
        <v>7195</v>
      </c>
      <c r="F165" s="52">
        <f t="shared" si="2"/>
        <v>30192</v>
      </c>
      <c r="G165" s="55" t="s">
        <v>3115</v>
      </c>
      <c r="H165" t="s">
        <v>7173</v>
      </c>
      <c r="I165" t="s">
        <v>7173</v>
      </c>
    </row>
    <row r="166" spans="1:9">
      <c r="A166">
        <v>30194</v>
      </c>
      <c r="B166">
        <f>+IFERROR(VLOOKUP($A166,'Questions List'!$A$1:$B$744,2,FALSE),"")</f>
        <v>11</v>
      </c>
      <c r="C166" t="str">
        <f>+IFERROR(VLOOKUP($B166,Category!$A$1:$C$18,3,FALSE),"")</f>
        <v>Colaboradores</v>
      </c>
      <c r="D166" s="3" t="s">
        <v>178</v>
      </c>
      <c r="E166" s="58" t="s">
        <v>7196</v>
      </c>
      <c r="F166" s="52">
        <f t="shared" si="2"/>
        <v>30194</v>
      </c>
      <c r="G166" s="56" t="s">
        <v>7197</v>
      </c>
      <c r="H166" t="s">
        <v>7173</v>
      </c>
      <c r="I166" t="s">
        <v>7173</v>
      </c>
    </row>
    <row r="167" spans="1:9">
      <c r="A167" s="8">
        <v>30195</v>
      </c>
      <c r="B167">
        <f>+IFERROR(VLOOKUP($A167,'Questions List'!$A$1:$B$744,2,FALSE),"")</f>
        <v>11</v>
      </c>
      <c r="C167" t="str">
        <f>+IFERROR(VLOOKUP($B167,Category!$A$1:$C$18,3,FALSE),"")</f>
        <v>Colaboradores</v>
      </c>
      <c r="D167" s="3" t="s">
        <v>179</v>
      </c>
      <c r="E167" s="58">
        <v>1682</v>
      </c>
      <c r="F167" s="52">
        <f t="shared" si="2"/>
        <v>30195</v>
      </c>
      <c r="G167" t="s">
        <v>7173</v>
      </c>
      <c r="H167" t="s">
        <v>7173</v>
      </c>
      <c r="I167" t="s">
        <v>7173</v>
      </c>
    </row>
    <row r="168" spans="1:9">
      <c r="A168">
        <v>30197</v>
      </c>
      <c r="B168">
        <f>+IFERROR(VLOOKUP($A168,'Questions List'!$A$1:$B$744,2,FALSE),"")</f>
        <v>11</v>
      </c>
      <c r="C168" t="str">
        <f>+IFERROR(VLOOKUP($B168,Category!$A$1:$C$18,3,FALSE),"")</f>
        <v>Colaboradores</v>
      </c>
      <c r="D168" s="3" t="s">
        <v>180</v>
      </c>
      <c r="E168" s="58" t="s">
        <v>7198</v>
      </c>
      <c r="F168" s="52">
        <f t="shared" si="2"/>
        <v>30197</v>
      </c>
      <c r="G168" s="56" t="s">
        <v>3047</v>
      </c>
      <c r="H168" t="s">
        <v>7173</v>
      </c>
      <c r="I168" t="s">
        <v>7199</v>
      </c>
    </row>
    <row r="169" spans="1:9">
      <c r="A169" s="8">
        <v>30198</v>
      </c>
      <c r="B169">
        <f>+IFERROR(VLOOKUP($A169,'Questions List'!$A$1:$B$744,2,FALSE),"")</f>
        <v>11</v>
      </c>
      <c r="C169" t="str">
        <f>+IFERROR(VLOOKUP($B169,Category!$A$1:$C$18,3,FALSE),"")</f>
        <v>Colaboradores</v>
      </c>
      <c r="D169" s="3" t="s">
        <v>181</v>
      </c>
      <c r="E169" s="58">
        <v>1683</v>
      </c>
      <c r="F169" s="52">
        <f t="shared" si="2"/>
        <v>30198</v>
      </c>
      <c r="G169" t="s">
        <v>7173</v>
      </c>
      <c r="H169" t="s">
        <v>7173</v>
      </c>
      <c r="I169" t="s">
        <v>7173</v>
      </c>
    </row>
    <row r="170" spans="1:9">
      <c r="A170">
        <v>30199</v>
      </c>
      <c r="B170">
        <f>+IFERROR(VLOOKUP($A170,'Questions List'!$A$1:$B$744,2,FALSE),"")</f>
        <v>11</v>
      </c>
      <c r="C170" t="str">
        <f>+IFERROR(VLOOKUP($B170,Category!$A$1:$C$18,3,FALSE),"")</f>
        <v>Colaboradores</v>
      </c>
      <c r="D170" s="3" t="s">
        <v>182</v>
      </c>
      <c r="E170" s="58" t="s">
        <v>7200</v>
      </c>
      <c r="F170" s="52">
        <f t="shared" si="2"/>
        <v>30199</v>
      </c>
      <c r="G170" t="s">
        <v>7173</v>
      </c>
      <c r="H170">
        <v>397</v>
      </c>
      <c r="I170" t="s">
        <v>7201</v>
      </c>
    </row>
    <row r="171" spans="1:9">
      <c r="A171">
        <v>30200</v>
      </c>
      <c r="B171">
        <f>+IFERROR(VLOOKUP($A171,'Questions List'!$A$1:$B$744,2,FALSE),"")</f>
        <v>11</v>
      </c>
      <c r="C171" t="str">
        <f>+IFERROR(VLOOKUP($B171,Category!$A$1:$C$18,3,FALSE),"")</f>
        <v>Colaboradores</v>
      </c>
      <c r="D171" s="3" t="s">
        <v>183</v>
      </c>
      <c r="E171" s="60">
        <v>392</v>
      </c>
      <c r="F171" s="52">
        <f t="shared" si="2"/>
        <v>30200</v>
      </c>
      <c r="G171" s="56" t="s">
        <v>3410</v>
      </c>
      <c r="H171" t="s">
        <v>7173</v>
      </c>
      <c r="I171" t="s">
        <v>7202</v>
      </c>
    </row>
    <row r="172" spans="1:9">
      <c r="A172">
        <v>30201</v>
      </c>
      <c r="B172">
        <f>+IFERROR(VLOOKUP($A172,'Questions List'!$A$1:$B$744,2,FALSE),"")</f>
        <v>11</v>
      </c>
      <c r="C172" t="str">
        <f>+IFERROR(VLOOKUP($B172,Category!$A$1:$C$18,3,FALSE),"")</f>
        <v>Colaboradores</v>
      </c>
      <c r="D172" s="3" t="s">
        <v>184</v>
      </c>
      <c r="E172" s="58" t="s">
        <v>7203</v>
      </c>
      <c r="F172" s="52">
        <f t="shared" si="2"/>
        <v>30201</v>
      </c>
      <c r="G172" s="56" t="s">
        <v>3475</v>
      </c>
      <c r="H172" t="s">
        <v>7173</v>
      </c>
      <c r="I172" t="s">
        <v>7173</v>
      </c>
    </row>
    <row r="173" spans="1:9">
      <c r="A173" s="8">
        <v>30202</v>
      </c>
      <c r="B173">
        <f>+IFERROR(VLOOKUP($A173,'Questions List'!$A$1:$B$744,2,FALSE),"")</f>
        <v>11</v>
      </c>
      <c r="C173" t="str">
        <f>+IFERROR(VLOOKUP($B173,Category!$A$1:$C$18,3,FALSE),"")</f>
        <v>Colaboradores</v>
      </c>
      <c r="D173" s="3" t="s">
        <v>185</v>
      </c>
      <c r="E173" s="58" t="s">
        <v>7204</v>
      </c>
      <c r="F173" s="52">
        <f t="shared" si="2"/>
        <v>30202</v>
      </c>
      <c r="G173" s="56" t="s">
        <v>3057</v>
      </c>
      <c r="H173" t="s">
        <v>7173</v>
      </c>
      <c r="I173" t="s">
        <v>7173</v>
      </c>
    </row>
    <row r="174" spans="1:9">
      <c r="A174" s="8">
        <v>30203</v>
      </c>
      <c r="B174">
        <f>+IFERROR(VLOOKUP($A174,'Questions List'!$A$1:$B$744,2,FALSE),"")</f>
        <v>11</v>
      </c>
      <c r="C174" t="str">
        <f>+IFERROR(VLOOKUP($B174,Category!$A$1:$C$18,3,FALSE),"")</f>
        <v>Colaboradores</v>
      </c>
      <c r="D174" s="3" t="s">
        <v>186</v>
      </c>
      <c r="E174" s="58">
        <v>1684</v>
      </c>
      <c r="F174" s="52">
        <f t="shared" si="2"/>
        <v>30203</v>
      </c>
      <c r="G174" s="56" t="s">
        <v>3057</v>
      </c>
      <c r="H174" t="s">
        <v>7173</v>
      </c>
      <c r="I174" t="s">
        <v>7173</v>
      </c>
    </row>
    <row r="175" spans="1:9">
      <c r="A175" s="8">
        <v>30204</v>
      </c>
      <c r="B175">
        <f>+IFERROR(VLOOKUP($A175,'Questions List'!$A$1:$B$744,2,FALSE),"")</f>
        <v>11</v>
      </c>
      <c r="C175" t="str">
        <f>+IFERROR(VLOOKUP($B175,Category!$A$1:$C$18,3,FALSE),"")</f>
        <v>Colaboradores</v>
      </c>
      <c r="D175" s="3" t="s">
        <v>187</v>
      </c>
      <c r="E175" s="58">
        <v>1685</v>
      </c>
      <c r="F175" s="52">
        <f t="shared" si="2"/>
        <v>30204</v>
      </c>
      <c r="G175" t="s">
        <v>7173</v>
      </c>
      <c r="H175" t="s">
        <v>7173</v>
      </c>
      <c r="I175" t="s">
        <v>7173</v>
      </c>
    </row>
    <row r="176" spans="1:9">
      <c r="A176">
        <v>30205</v>
      </c>
      <c r="B176">
        <f>+IFERROR(VLOOKUP($A176,'Questions List'!$A$1:$B$744,2,FALSE),"")</f>
        <v>11</v>
      </c>
      <c r="C176" t="str">
        <f>+IFERROR(VLOOKUP($B176,Category!$A$1:$C$18,3,FALSE),"")</f>
        <v>Colaboradores</v>
      </c>
      <c r="D176" s="3" t="s">
        <v>188</v>
      </c>
      <c r="E176" s="60">
        <v>1511</v>
      </c>
      <c r="F176" s="52">
        <f t="shared" si="2"/>
        <v>30205</v>
      </c>
      <c r="G176" t="s">
        <v>7173</v>
      </c>
      <c r="H176" t="s">
        <v>7173</v>
      </c>
      <c r="I176" t="s">
        <v>7173</v>
      </c>
    </row>
    <row r="177" spans="1:9">
      <c r="A177">
        <v>30206</v>
      </c>
      <c r="B177">
        <f>+IFERROR(VLOOKUP($A177,'Questions List'!$A$1:$B$744,2,FALSE),"")</f>
        <v>11</v>
      </c>
      <c r="C177" t="str">
        <f>+IFERROR(VLOOKUP($B177,Category!$A$1:$C$18,3,FALSE),"")</f>
        <v>Colaboradores</v>
      </c>
      <c r="D177" s="3" t="s">
        <v>189</v>
      </c>
      <c r="E177" s="60">
        <v>214</v>
      </c>
      <c r="F177" s="52">
        <f t="shared" si="2"/>
        <v>30206</v>
      </c>
      <c r="G177" t="s">
        <v>7173</v>
      </c>
      <c r="H177" t="s">
        <v>7173</v>
      </c>
      <c r="I177" t="s">
        <v>7173</v>
      </c>
    </row>
    <row r="178" spans="1:9">
      <c r="A178">
        <v>30207</v>
      </c>
      <c r="B178">
        <f>+IFERROR(VLOOKUP($A178,'Questions List'!$A$1:$B$744,2,FALSE),"")</f>
        <v>11</v>
      </c>
      <c r="C178" t="str">
        <f>+IFERROR(VLOOKUP($B178,Category!$A$1:$C$18,3,FALSE),"")</f>
        <v>Colaboradores</v>
      </c>
      <c r="D178" s="3" t="s">
        <v>190</v>
      </c>
      <c r="E178" s="60">
        <v>54</v>
      </c>
      <c r="F178" s="52">
        <f t="shared" si="2"/>
        <v>30207</v>
      </c>
      <c r="G178" t="s">
        <v>7173</v>
      </c>
      <c r="H178" t="s">
        <v>7173</v>
      </c>
      <c r="I178" t="s">
        <v>7173</v>
      </c>
    </row>
    <row r="179" spans="1:9">
      <c r="A179" s="8">
        <v>30208</v>
      </c>
      <c r="B179">
        <f>+IFERROR(VLOOKUP($A179,'Questions List'!$A$1:$B$744,2,FALSE),"")</f>
        <v>11</v>
      </c>
      <c r="C179" t="str">
        <f>+IFERROR(VLOOKUP($B179,Category!$A$1:$C$18,3,FALSE),"")</f>
        <v>Colaboradores</v>
      </c>
      <c r="D179" s="3" t="s">
        <v>191</v>
      </c>
      <c r="E179" s="58">
        <v>1686</v>
      </c>
      <c r="F179" s="52">
        <f t="shared" si="2"/>
        <v>30208</v>
      </c>
      <c r="G179" t="s">
        <v>7173</v>
      </c>
      <c r="H179" t="s">
        <v>7173</v>
      </c>
      <c r="I179" t="s">
        <v>7173</v>
      </c>
    </row>
    <row r="180" spans="1:9">
      <c r="A180">
        <v>30210</v>
      </c>
      <c r="B180">
        <f>+IFERROR(VLOOKUP($A180,'Questions List'!$A$1:$B$744,2,FALSE),"")</f>
        <v>11</v>
      </c>
      <c r="C180" t="str">
        <f>+IFERROR(VLOOKUP($B180,Category!$A$1:$C$18,3,FALSE),"")</f>
        <v>Colaboradores</v>
      </c>
      <c r="D180" s="3" t="s">
        <v>192</v>
      </c>
      <c r="E180" s="58" t="s">
        <v>7205</v>
      </c>
      <c r="F180" s="52">
        <f t="shared" si="2"/>
        <v>30210</v>
      </c>
      <c r="G180" t="s">
        <v>7173</v>
      </c>
      <c r="H180" t="s">
        <v>7173</v>
      </c>
      <c r="I180" t="s">
        <v>7173</v>
      </c>
    </row>
    <row r="181" spans="1:9">
      <c r="A181" s="8">
        <v>30214</v>
      </c>
      <c r="B181">
        <f>+IFERROR(VLOOKUP($A181,'Questions List'!$A$1:$B$744,2,FALSE),"")</f>
        <v>11</v>
      </c>
      <c r="C181" t="str">
        <f>+IFERROR(VLOOKUP($B181,Category!$A$1:$C$18,3,FALSE),"")</f>
        <v>Colaboradores</v>
      </c>
      <c r="D181" s="3" t="s">
        <v>193</v>
      </c>
      <c r="E181" s="58">
        <v>1687</v>
      </c>
      <c r="F181" s="52">
        <f t="shared" si="2"/>
        <v>30214</v>
      </c>
      <c r="G181" t="s">
        <v>3502</v>
      </c>
      <c r="H181" t="s">
        <v>7173</v>
      </c>
      <c r="I181" t="s">
        <v>7173</v>
      </c>
    </row>
    <row r="182" spans="1:9">
      <c r="A182">
        <v>30215</v>
      </c>
      <c r="B182">
        <f>+IFERROR(VLOOKUP($A182,'Questions List'!$A$1:$B$744,2,FALSE),"")</f>
        <v>11</v>
      </c>
      <c r="C182" t="str">
        <f>+IFERROR(VLOOKUP($B182,Category!$A$1:$C$18,3,FALSE),"")</f>
        <v>Colaboradores</v>
      </c>
      <c r="D182" s="3" t="s">
        <v>194</v>
      </c>
      <c r="E182" s="58" t="s">
        <v>7206</v>
      </c>
      <c r="F182" s="52">
        <f t="shared" si="2"/>
        <v>30215</v>
      </c>
      <c r="G182" t="s">
        <v>7173</v>
      </c>
      <c r="H182" t="s">
        <v>7173</v>
      </c>
      <c r="I182" t="s">
        <v>7173</v>
      </c>
    </row>
    <row r="183" spans="1:9">
      <c r="A183" s="8">
        <v>30216</v>
      </c>
      <c r="B183">
        <f>+IFERROR(VLOOKUP($A183,'Questions List'!$A$1:$B$744,2,FALSE),"")</f>
        <v>11</v>
      </c>
      <c r="C183" t="str">
        <f>+IFERROR(VLOOKUP($B183,Category!$A$1:$C$18,3,FALSE),"")</f>
        <v>Colaboradores</v>
      </c>
      <c r="D183" s="3" t="s">
        <v>195</v>
      </c>
      <c r="E183" s="58">
        <v>1688</v>
      </c>
      <c r="F183" s="52">
        <f t="shared" si="2"/>
        <v>30216</v>
      </c>
      <c r="G183" t="s">
        <v>7173</v>
      </c>
      <c r="H183" t="s">
        <v>7173</v>
      </c>
      <c r="I183" t="s">
        <v>7173</v>
      </c>
    </row>
    <row r="184" spans="1:9">
      <c r="A184" s="8">
        <v>30218</v>
      </c>
      <c r="B184">
        <f>+IFERROR(VLOOKUP($A184,'Questions List'!$A$1:$B$744,2,FALSE),"")</f>
        <v>11</v>
      </c>
      <c r="C184" t="str">
        <f>+IFERROR(VLOOKUP($B184,Category!$A$1:$C$18,3,FALSE),"")</f>
        <v>Colaboradores</v>
      </c>
      <c r="D184" s="3" t="s">
        <v>196</v>
      </c>
      <c r="E184" s="58">
        <v>1689</v>
      </c>
      <c r="F184" s="52">
        <f t="shared" si="2"/>
        <v>30218</v>
      </c>
      <c r="G184" t="s">
        <v>4118</v>
      </c>
      <c r="H184" t="s">
        <v>7173</v>
      </c>
      <c r="I184" t="s">
        <v>7173</v>
      </c>
    </row>
    <row r="185" spans="1:9">
      <c r="A185">
        <v>30219</v>
      </c>
      <c r="B185">
        <f>+IFERROR(VLOOKUP($A185,'Questions List'!$A$1:$B$744,2,FALSE),"")</f>
        <v>11</v>
      </c>
      <c r="C185" t="str">
        <f>+IFERROR(VLOOKUP($B185,Category!$A$1:$C$18,3,FALSE),"")</f>
        <v>Colaboradores</v>
      </c>
      <c r="D185" s="3" t="s">
        <v>197</v>
      </c>
      <c r="E185" s="58">
        <v>1690</v>
      </c>
      <c r="F185" s="52">
        <f t="shared" si="2"/>
        <v>30219</v>
      </c>
      <c r="G185" t="s">
        <v>4118</v>
      </c>
      <c r="H185" t="s">
        <v>7173</v>
      </c>
      <c r="I185" t="s">
        <v>7173</v>
      </c>
    </row>
    <row r="186" spans="1:9">
      <c r="A186">
        <v>30221</v>
      </c>
      <c r="B186">
        <f>+IFERROR(VLOOKUP($A186,'Questions List'!$A$1:$B$744,2,FALSE),"")</f>
        <v>11</v>
      </c>
      <c r="C186" t="str">
        <f>+IFERROR(VLOOKUP($B186,Category!$A$1:$C$18,3,FALSE),"")</f>
        <v>Colaboradores</v>
      </c>
      <c r="D186" s="3" t="s">
        <v>198</v>
      </c>
      <c r="E186" s="58">
        <v>1691</v>
      </c>
      <c r="F186" s="52">
        <f t="shared" si="2"/>
        <v>30221</v>
      </c>
      <c r="G186" t="s">
        <v>7173</v>
      </c>
      <c r="H186" t="s">
        <v>7173</v>
      </c>
      <c r="I186" t="s">
        <v>7173</v>
      </c>
    </row>
    <row r="187" spans="1:9">
      <c r="A187">
        <v>30222</v>
      </c>
      <c r="B187">
        <f>+IFERROR(VLOOKUP($A187,'Questions List'!$A$1:$B$744,2,FALSE),"")</f>
        <v>11</v>
      </c>
      <c r="C187" t="str">
        <f>+IFERROR(VLOOKUP($B187,Category!$A$1:$C$18,3,FALSE),"")</f>
        <v>Colaboradores</v>
      </c>
      <c r="D187" s="3" t="s">
        <v>199</v>
      </c>
      <c r="E187" s="58">
        <v>1692</v>
      </c>
      <c r="F187" s="52">
        <f t="shared" si="2"/>
        <v>30222</v>
      </c>
      <c r="G187" t="s">
        <v>7173</v>
      </c>
      <c r="H187" t="s">
        <v>7173</v>
      </c>
      <c r="I187" t="s">
        <v>7173</v>
      </c>
    </row>
    <row r="188" spans="1:9">
      <c r="A188">
        <v>30223</v>
      </c>
      <c r="B188">
        <f>+IFERROR(VLOOKUP($A188,'Questions List'!$A$1:$B$744,2,FALSE),"")</f>
        <v>11</v>
      </c>
      <c r="C188" t="str">
        <f>+IFERROR(VLOOKUP($B188,Category!$A$1:$C$18,3,FALSE),"")</f>
        <v>Colaboradores</v>
      </c>
      <c r="D188" s="7" t="s">
        <v>200</v>
      </c>
      <c r="E188" s="58">
        <v>1693</v>
      </c>
      <c r="F188" s="52">
        <f t="shared" si="2"/>
        <v>30223</v>
      </c>
      <c r="G188" t="s">
        <v>7173</v>
      </c>
      <c r="H188" t="s">
        <v>7173</v>
      </c>
      <c r="I188" t="s">
        <v>7173</v>
      </c>
    </row>
    <row r="189" spans="1:9">
      <c r="A189">
        <v>30224</v>
      </c>
      <c r="B189">
        <f>+IFERROR(VLOOKUP($A189,'Questions List'!$A$1:$B$744,2,FALSE),"")</f>
        <v>11</v>
      </c>
      <c r="C189" t="str">
        <f>+IFERROR(VLOOKUP($B189,Category!$A$1:$C$18,3,FALSE),"")</f>
        <v>Colaboradores</v>
      </c>
      <c r="D189" s="3" t="s">
        <v>201</v>
      </c>
      <c r="E189" s="58" t="s">
        <v>7207</v>
      </c>
      <c r="F189" s="52">
        <f t="shared" si="2"/>
        <v>30224</v>
      </c>
      <c r="G189" t="s">
        <v>3067</v>
      </c>
      <c r="H189" t="s">
        <v>7173</v>
      </c>
      <c r="I189" t="s">
        <v>7173</v>
      </c>
    </row>
    <row r="190" spans="1:9">
      <c r="A190">
        <v>30225</v>
      </c>
      <c r="B190">
        <f>+IFERROR(VLOOKUP($A190,'Questions List'!$A$1:$B$744,2,FALSE),"")</f>
        <v>11</v>
      </c>
      <c r="C190" t="str">
        <f>+IFERROR(VLOOKUP($B190,Category!$A$1:$C$18,3,FALSE),"")</f>
        <v>Colaboradores</v>
      </c>
      <c r="D190" s="3" t="s">
        <v>202</v>
      </c>
      <c r="E190" s="58" t="s">
        <v>7208</v>
      </c>
      <c r="F190" s="52">
        <f t="shared" si="2"/>
        <v>30225</v>
      </c>
      <c r="G190" t="s">
        <v>3067</v>
      </c>
      <c r="H190" t="s">
        <v>7173</v>
      </c>
      <c r="I190" t="s">
        <v>7173</v>
      </c>
    </row>
    <row r="191" spans="1:9">
      <c r="A191">
        <v>30226</v>
      </c>
      <c r="B191">
        <f>+IFERROR(VLOOKUP($A191,'Questions List'!$A$1:$B$744,2,FALSE),"")</f>
        <v>11</v>
      </c>
      <c r="C191" t="str">
        <f>+IFERROR(VLOOKUP($B191,Category!$A$1:$C$18,3,FALSE),"")</f>
        <v>Colaboradores</v>
      </c>
      <c r="D191" s="3" t="s">
        <v>203</v>
      </c>
      <c r="E191" s="58" t="s">
        <v>7209</v>
      </c>
      <c r="F191" s="52">
        <f t="shared" si="2"/>
        <v>30226</v>
      </c>
      <c r="G191" t="s">
        <v>3067</v>
      </c>
      <c r="H191" t="s">
        <v>7173</v>
      </c>
      <c r="I191" t="s">
        <v>7210</v>
      </c>
    </row>
    <row r="192" spans="1:9">
      <c r="A192">
        <v>30227</v>
      </c>
      <c r="B192">
        <f>+IFERROR(VLOOKUP($A192,'Questions List'!$A$1:$B$744,2,FALSE),"")</f>
        <v>11</v>
      </c>
      <c r="C192" t="str">
        <f>+IFERROR(VLOOKUP($B192,Category!$A$1:$C$18,3,FALSE),"")</f>
        <v>Colaboradores</v>
      </c>
      <c r="D192" s="3" t="s">
        <v>204</v>
      </c>
      <c r="E192" s="58" t="s">
        <v>7211</v>
      </c>
      <c r="F192" s="52">
        <f t="shared" si="2"/>
        <v>30227</v>
      </c>
      <c r="G192" t="s">
        <v>3067</v>
      </c>
      <c r="H192" t="s">
        <v>7173</v>
      </c>
      <c r="I192" t="s">
        <v>7210</v>
      </c>
    </row>
    <row r="193" spans="1:9">
      <c r="A193" s="8">
        <v>30228</v>
      </c>
      <c r="B193">
        <f>+IFERROR(VLOOKUP($A193,'Questions List'!$A$1:$B$744,2,FALSE),"")</f>
        <v>11</v>
      </c>
      <c r="C193" t="str">
        <f>+IFERROR(VLOOKUP($B193,Category!$A$1:$C$18,3,FALSE),"")</f>
        <v>Colaboradores</v>
      </c>
      <c r="D193" s="3" t="s">
        <v>205</v>
      </c>
      <c r="E193" s="58">
        <v>1694</v>
      </c>
      <c r="F193" s="52">
        <f t="shared" si="2"/>
        <v>30228</v>
      </c>
      <c r="G193" t="s">
        <v>3443</v>
      </c>
      <c r="H193" t="s">
        <v>7173</v>
      </c>
      <c r="I193" t="s">
        <v>7173</v>
      </c>
    </row>
    <row r="194" spans="1:9">
      <c r="A194" s="8">
        <v>30232</v>
      </c>
      <c r="B194">
        <f>+IFERROR(VLOOKUP($A194,'Questions List'!$A$1:$B$744,2,FALSE),"")</f>
        <v>11</v>
      </c>
      <c r="C194" t="str">
        <f>+IFERROR(VLOOKUP($B194,Category!$A$1:$C$18,3,FALSE),"")</f>
        <v>Colaboradores</v>
      </c>
      <c r="D194" s="3" t="s">
        <v>206</v>
      </c>
      <c r="E194" s="58">
        <v>1695</v>
      </c>
      <c r="F194" s="52">
        <f t="shared" ref="F194:F257" si="3">+A194</f>
        <v>30232</v>
      </c>
      <c r="G194" t="s">
        <v>3434</v>
      </c>
      <c r="H194" t="s">
        <v>7173</v>
      </c>
      <c r="I194" t="s">
        <v>7173</v>
      </c>
    </row>
    <row r="195" spans="1:9">
      <c r="A195">
        <v>30236</v>
      </c>
      <c r="B195">
        <f>+IFERROR(VLOOKUP($A195,'Questions List'!$A$1:$B$744,2,FALSE),"")</f>
        <v>11</v>
      </c>
      <c r="C195" t="str">
        <f>+IFERROR(VLOOKUP($B195,Category!$A$1:$C$18,3,FALSE),"")</f>
        <v>Colaboradores</v>
      </c>
      <c r="D195" s="3" t="s">
        <v>207</v>
      </c>
      <c r="E195" s="58">
        <v>1696</v>
      </c>
      <c r="F195" s="52">
        <f t="shared" si="3"/>
        <v>30236</v>
      </c>
      <c r="G195" t="s">
        <v>7173</v>
      </c>
      <c r="H195" t="s">
        <v>7173</v>
      </c>
      <c r="I195" t="s">
        <v>7173</v>
      </c>
    </row>
    <row r="196" spans="1:9">
      <c r="A196">
        <v>30237</v>
      </c>
      <c r="B196">
        <f>+IFERROR(VLOOKUP($A196,'Questions List'!$A$1:$B$744,2,FALSE),"")</f>
        <v>11</v>
      </c>
      <c r="C196" t="str">
        <f>+IFERROR(VLOOKUP($B196,Category!$A$1:$C$18,3,FALSE),"")</f>
        <v>Colaboradores</v>
      </c>
      <c r="D196" s="3" t="s">
        <v>208</v>
      </c>
      <c r="E196" s="58">
        <v>1697</v>
      </c>
      <c r="F196" s="52">
        <f t="shared" si="3"/>
        <v>30237</v>
      </c>
      <c r="G196" t="s">
        <v>4127</v>
      </c>
      <c r="H196" t="s">
        <v>7173</v>
      </c>
      <c r="I196" t="s">
        <v>7173</v>
      </c>
    </row>
    <row r="197" spans="1:9">
      <c r="A197" s="8">
        <v>30238</v>
      </c>
      <c r="B197">
        <f>+IFERROR(VLOOKUP($A197,'Questions List'!$A$1:$B$744,2,FALSE),"")</f>
        <v>11</v>
      </c>
      <c r="C197" t="str">
        <f>+IFERROR(VLOOKUP($B197,Category!$A$1:$C$18,3,FALSE),"")</f>
        <v>Colaboradores</v>
      </c>
      <c r="D197" s="3" t="s">
        <v>209</v>
      </c>
      <c r="E197" s="58">
        <v>1698</v>
      </c>
      <c r="F197" s="52">
        <f t="shared" si="3"/>
        <v>30238</v>
      </c>
      <c r="G197" t="s">
        <v>4130</v>
      </c>
      <c r="H197" t="s">
        <v>7173</v>
      </c>
      <c r="I197" t="s">
        <v>7173</v>
      </c>
    </row>
    <row r="198" spans="1:9">
      <c r="A198">
        <v>30242</v>
      </c>
      <c r="B198">
        <f>+IFERROR(VLOOKUP($A198,'Questions List'!$A$1:$B$744,2,FALSE),"")</f>
        <v>11</v>
      </c>
      <c r="C198" t="str">
        <f>+IFERROR(VLOOKUP($B198,Category!$A$1:$C$18,3,FALSE),"")</f>
        <v>Colaboradores</v>
      </c>
      <c r="D198" s="3" t="s">
        <v>210</v>
      </c>
      <c r="E198" s="58">
        <v>1699</v>
      </c>
      <c r="F198" s="52">
        <f t="shared" si="3"/>
        <v>30242</v>
      </c>
      <c r="G198" t="s">
        <v>3085</v>
      </c>
      <c r="H198" t="s">
        <v>7173</v>
      </c>
      <c r="I198" t="s">
        <v>7173</v>
      </c>
    </row>
    <row r="199" spans="1:9">
      <c r="A199">
        <v>30243</v>
      </c>
      <c r="B199">
        <f>+IFERROR(VLOOKUP($A199,'Questions List'!$A$1:$B$744,2,FALSE),"")</f>
        <v>11</v>
      </c>
      <c r="C199" t="str">
        <f>+IFERROR(VLOOKUP($B199,Category!$A$1:$C$18,3,FALSE),"")</f>
        <v>Colaboradores</v>
      </c>
      <c r="D199" s="3" t="s">
        <v>211</v>
      </c>
      <c r="E199" s="58">
        <v>1700</v>
      </c>
      <c r="F199" s="52">
        <f t="shared" si="3"/>
        <v>30243</v>
      </c>
      <c r="G199" t="s">
        <v>3085</v>
      </c>
      <c r="H199" t="s">
        <v>7173</v>
      </c>
      <c r="I199" t="s">
        <v>7173</v>
      </c>
    </row>
    <row r="200" spans="1:9">
      <c r="A200">
        <v>30244</v>
      </c>
      <c r="B200">
        <f>+IFERROR(VLOOKUP($A200,'Questions List'!$A$1:$B$744,2,FALSE),"")</f>
        <v>11</v>
      </c>
      <c r="C200" t="str">
        <f>+IFERROR(VLOOKUP($B200,Category!$A$1:$C$18,3,FALSE),"")</f>
        <v>Colaboradores</v>
      </c>
      <c r="D200" s="3" t="s">
        <v>212</v>
      </c>
      <c r="E200" s="58">
        <v>1701</v>
      </c>
      <c r="F200" s="52">
        <f t="shared" si="3"/>
        <v>30244</v>
      </c>
      <c r="G200" t="s">
        <v>7173</v>
      </c>
      <c r="H200" t="s">
        <v>7173</v>
      </c>
      <c r="I200" t="s">
        <v>7173</v>
      </c>
    </row>
    <row r="201" spans="1:9">
      <c r="A201" s="8">
        <v>30245</v>
      </c>
      <c r="B201">
        <f>+IFERROR(VLOOKUP($A201,'Questions List'!$A$1:$B$744,2,FALSE),"")</f>
        <v>11</v>
      </c>
      <c r="C201" t="str">
        <f>+IFERROR(VLOOKUP($B201,Category!$A$1:$C$18,3,FALSE),"")</f>
        <v>Colaboradores</v>
      </c>
      <c r="D201" s="3" t="s">
        <v>213</v>
      </c>
      <c r="E201" s="58">
        <v>1702</v>
      </c>
      <c r="F201" s="52">
        <f t="shared" si="3"/>
        <v>30245</v>
      </c>
      <c r="G201" t="s">
        <v>4130</v>
      </c>
      <c r="H201" t="s">
        <v>7173</v>
      </c>
      <c r="I201" t="s">
        <v>7173</v>
      </c>
    </row>
    <row r="202" spans="1:9">
      <c r="A202">
        <v>30246</v>
      </c>
      <c r="B202">
        <f>+IFERROR(VLOOKUP($A202,'Questions List'!$A$1:$B$744,2,FALSE),"")</f>
        <v>11</v>
      </c>
      <c r="C202" t="str">
        <f>+IFERROR(VLOOKUP($B202,Category!$A$1:$C$18,3,FALSE),"")</f>
        <v>Colaboradores</v>
      </c>
      <c r="D202" s="3" t="s">
        <v>214</v>
      </c>
      <c r="E202" s="58">
        <v>1703</v>
      </c>
      <c r="F202" s="52">
        <f t="shared" si="3"/>
        <v>30246</v>
      </c>
      <c r="G202" t="s">
        <v>4130</v>
      </c>
      <c r="H202" t="s">
        <v>7173</v>
      </c>
      <c r="I202" t="s">
        <v>7173</v>
      </c>
    </row>
    <row r="203" spans="1:9">
      <c r="A203">
        <v>30247</v>
      </c>
      <c r="B203">
        <f>+IFERROR(VLOOKUP($A203,'Questions List'!$A$1:$B$744,2,FALSE),"")</f>
        <v>11</v>
      </c>
      <c r="C203" t="str">
        <f>+IFERROR(VLOOKUP($B203,Category!$A$1:$C$18,3,FALSE),"")</f>
        <v>Colaboradores</v>
      </c>
      <c r="D203" s="3" t="s">
        <v>215</v>
      </c>
      <c r="E203" s="58">
        <v>1704</v>
      </c>
      <c r="F203" s="52">
        <f t="shared" si="3"/>
        <v>30247</v>
      </c>
      <c r="G203" t="s">
        <v>4141</v>
      </c>
      <c r="H203" t="s">
        <v>7173</v>
      </c>
      <c r="I203" t="s">
        <v>7173</v>
      </c>
    </row>
    <row r="204" spans="1:9">
      <c r="A204">
        <v>30248</v>
      </c>
      <c r="B204">
        <f>+IFERROR(VLOOKUP($A204,'Questions List'!$A$1:$B$744,2,FALSE),"")</f>
        <v>11</v>
      </c>
      <c r="C204" t="str">
        <f>+IFERROR(VLOOKUP($B204,Category!$A$1:$C$18,3,FALSE),"")</f>
        <v>Colaboradores</v>
      </c>
      <c r="D204" s="3" t="s">
        <v>216</v>
      </c>
      <c r="E204" s="58">
        <v>1705</v>
      </c>
      <c r="F204" s="52">
        <f t="shared" si="3"/>
        <v>30248</v>
      </c>
      <c r="G204" t="s">
        <v>4141</v>
      </c>
      <c r="H204" t="s">
        <v>7173</v>
      </c>
      <c r="I204" t="s">
        <v>7173</v>
      </c>
    </row>
    <row r="205" spans="1:9">
      <c r="A205">
        <v>30249</v>
      </c>
      <c r="B205">
        <f>+IFERROR(VLOOKUP($A205,'Questions List'!$A$1:$B$744,2,FALSE),"")</f>
        <v>11</v>
      </c>
      <c r="C205" t="str">
        <f>+IFERROR(VLOOKUP($B205,Category!$A$1:$C$18,3,FALSE),"")</f>
        <v>Colaboradores</v>
      </c>
      <c r="D205" s="3" t="s">
        <v>217</v>
      </c>
      <c r="E205" s="58">
        <v>1706</v>
      </c>
      <c r="F205" s="52">
        <f t="shared" si="3"/>
        <v>30249</v>
      </c>
      <c r="G205" t="s">
        <v>4144</v>
      </c>
      <c r="H205" t="s">
        <v>7173</v>
      </c>
      <c r="I205" t="s">
        <v>7173</v>
      </c>
    </row>
    <row r="206" spans="1:9">
      <c r="A206">
        <v>30250</v>
      </c>
      <c r="B206">
        <f>+IFERROR(VLOOKUP($A206,'Questions List'!$A$1:$B$744,2,FALSE),"")</f>
        <v>11</v>
      </c>
      <c r="C206" t="str">
        <f>+IFERROR(VLOOKUP($B206,Category!$A$1:$C$18,3,FALSE),"")</f>
        <v>Colaboradores</v>
      </c>
      <c r="D206" s="3" t="s">
        <v>218</v>
      </c>
      <c r="E206" s="58">
        <v>1707</v>
      </c>
      <c r="F206" s="52">
        <f t="shared" si="3"/>
        <v>30250</v>
      </c>
      <c r="G206" t="s">
        <v>4147</v>
      </c>
      <c r="H206" t="s">
        <v>7173</v>
      </c>
      <c r="I206" t="s">
        <v>7173</v>
      </c>
    </row>
    <row r="207" spans="1:9">
      <c r="A207">
        <v>30251</v>
      </c>
      <c r="B207">
        <f>+IFERROR(VLOOKUP($A207,'Questions List'!$A$1:$B$744,2,FALSE),"")</f>
        <v>11</v>
      </c>
      <c r="C207" t="str">
        <f>+IFERROR(VLOOKUP($B207,Category!$A$1:$C$18,3,FALSE),"")</f>
        <v>Colaboradores</v>
      </c>
      <c r="D207" s="3" t="s">
        <v>219</v>
      </c>
      <c r="E207" s="58">
        <v>1708</v>
      </c>
      <c r="F207" s="52">
        <f t="shared" si="3"/>
        <v>30251</v>
      </c>
      <c r="G207" t="s">
        <v>7173</v>
      </c>
      <c r="H207" t="s">
        <v>7173</v>
      </c>
      <c r="I207" t="s">
        <v>7173</v>
      </c>
    </row>
    <row r="208" spans="1:9">
      <c r="A208">
        <v>30252</v>
      </c>
      <c r="B208">
        <f>+IFERROR(VLOOKUP($A208,'Questions List'!$A$1:$B$744,2,FALSE),"")</f>
        <v>11</v>
      </c>
      <c r="C208" t="str">
        <f>+IFERROR(VLOOKUP($B208,Category!$A$1:$C$18,3,FALSE),"")</f>
        <v>Colaboradores</v>
      </c>
      <c r="D208" s="3" t="s">
        <v>220</v>
      </c>
      <c r="E208" s="58">
        <v>1709</v>
      </c>
      <c r="F208" s="52">
        <f t="shared" si="3"/>
        <v>30252</v>
      </c>
      <c r="G208" t="s">
        <v>7173</v>
      </c>
      <c r="H208" t="s">
        <v>7173</v>
      </c>
      <c r="I208" t="s">
        <v>7173</v>
      </c>
    </row>
    <row r="209" spans="1:9">
      <c r="A209">
        <v>30253</v>
      </c>
      <c r="B209">
        <f>+IFERROR(VLOOKUP($A209,'Questions List'!$A$1:$B$744,2,FALSE),"")</f>
        <v>11</v>
      </c>
      <c r="C209" t="str">
        <f>+IFERROR(VLOOKUP($B209,Category!$A$1:$C$18,3,FALSE),"")</f>
        <v>Colaboradores</v>
      </c>
      <c r="D209" s="3" t="s">
        <v>221</v>
      </c>
      <c r="E209" s="58">
        <v>1710</v>
      </c>
      <c r="F209" s="52">
        <f t="shared" si="3"/>
        <v>30253</v>
      </c>
      <c r="G209" t="s">
        <v>7173</v>
      </c>
      <c r="H209" t="s">
        <v>7173</v>
      </c>
      <c r="I209" t="s">
        <v>7173</v>
      </c>
    </row>
    <row r="210" spans="1:9">
      <c r="A210">
        <v>30254</v>
      </c>
      <c r="B210">
        <f>+IFERROR(VLOOKUP($A210,'Questions List'!$A$1:$B$744,2,FALSE),"")</f>
        <v>11</v>
      </c>
      <c r="C210" t="str">
        <f>+IFERROR(VLOOKUP($B210,Category!$A$1:$C$18,3,FALSE),"")</f>
        <v>Colaboradores</v>
      </c>
      <c r="D210" s="3" t="s">
        <v>222</v>
      </c>
      <c r="E210" s="58">
        <v>1711</v>
      </c>
      <c r="F210" s="52">
        <f t="shared" si="3"/>
        <v>30254</v>
      </c>
      <c r="G210" t="s">
        <v>4141</v>
      </c>
      <c r="H210" t="s">
        <v>7173</v>
      </c>
      <c r="I210" t="s">
        <v>7173</v>
      </c>
    </row>
    <row r="211" spans="1:9">
      <c r="A211" s="8">
        <v>30255</v>
      </c>
      <c r="B211">
        <f>+IFERROR(VLOOKUP($A211,'Questions List'!$A$1:$B$744,2,FALSE),"")</f>
        <v>11</v>
      </c>
      <c r="C211" t="str">
        <f>+IFERROR(VLOOKUP($B211,Category!$A$1:$C$18,3,FALSE),"")</f>
        <v>Colaboradores</v>
      </c>
      <c r="D211" s="3" t="s">
        <v>223</v>
      </c>
      <c r="E211" s="58">
        <v>1712</v>
      </c>
      <c r="F211" s="52">
        <f t="shared" si="3"/>
        <v>30255</v>
      </c>
      <c r="G211" t="s">
        <v>3098</v>
      </c>
      <c r="H211" t="s">
        <v>7173</v>
      </c>
      <c r="I211" t="s">
        <v>7173</v>
      </c>
    </row>
    <row r="212" spans="1:9">
      <c r="A212">
        <v>30256</v>
      </c>
      <c r="B212">
        <f>+IFERROR(VLOOKUP($A212,'Questions List'!$A$1:$B$744,2,FALSE),"")</f>
        <v>11</v>
      </c>
      <c r="C212" t="str">
        <f>+IFERROR(VLOOKUP($B212,Category!$A$1:$C$18,3,FALSE),"")</f>
        <v>Colaboradores</v>
      </c>
      <c r="D212" s="3" t="s">
        <v>224</v>
      </c>
      <c r="E212" s="58" t="s">
        <v>7212</v>
      </c>
      <c r="F212" s="52">
        <f t="shared" si="3"/>
        <v>30256</v>
      </c>
      <c r="G212" t="s">
        <v>3098</v>
      </c>
      <c r="H212" t="s">
        <v>7173</v>
      </c>
      <c r="I212" t="s">
        <v>7173</v>
      </c>
    </row>
    <row r="213" spans="1:9">
      <c r="A213">
        <v>30257</v>
      </c>
      <c r="B213">
        <f>+IFERROR(VLOOKUP($A213,'Questions List'!$A$1:$B$744,2,FALSE),"")</f>
        <v>11</v>
      </c>
      <c r="C213" t="str">
        <f>+IFERROR(VLOOKUP($B213,Category!$A$1:$C$18,3,FALSE),"")</f>
        <v>Colaboradores</v>
      </c>
      <c r="D213" s="3" t="s">
        <v>225</v>
      </c>
      <c r="E213" s="58" t="s">
        <v>7213</v>
      </c>
      <c r="F213" s="52">
        <f t="shared" si="3"/>
        <v>30257</v>
      </c>
      <c r="G213" t="s">
        <v>3098</v>
      </c>
      <c r="H213" t="s">
        <v>7173</v>
      </c>
      <c r="I213" t="s">
        <v>7173</v>
      </c>
    </row>
    <row r="214" spans="1:9">
      <c r="A214">
        <v>30258</v>
      </c>
      <c r="B214">
        <f>+IFERROR(VLOOKUP($A214,'Questions List'!$A$1:$B$744,2,FALSE),"")</f>
        <v>11</v>
      </c>
      <c r="C214" t="str">
        <f>+IFERROR(VLOOKUP($B214,Category!$A$1:$C$18,3,FALSE),"")</f>
        <v>Colaboradores</v>
      </c>
      <c r="D214" s="3" t="s">
        <v>226</v>
      </c>
      <c r="E214" s="58">
        <v>1713</v>
      </c>
      <c r="F214" s="52">
        <f t="shared" si="3"/>
        <v>30258</v>
      </c>
      <c r="G214" t="s">
        <v>3098</v>
      </c>
      <c r="H214" t="s">
        <v>7173</v>
      </c>
      <c r="I214" t="s">
        <v>7173</v>
      </c>
    </row>
    <row r="215" spans="1:9">
      <c r="A215" s="8">
        <v>30259</v>
      </c>
      <c r="B215">
        <f>+IFERROR(VLOOKUP($A215,'Questions List'!$A$1:$B$744,2,FALSE),"")</f>
        <v>11</v>
      </c>
      <c r="C215" t="str">
        <f>+IFERROR(VLOOKUP($B215,Category!$A$1:$C$18,3,FALSE),"")</f>
        <v>Colaboradores</v>
      </c>
      <c r="D215" s="7" t="s">
        <v>227</v>
      </c>
      <c r="E215" s="58">
        <v>1714</v>
      </c>
      <c r="F215" s="52">
        <f t="shared" si="3"/>
        <v>30259</v>
      </c>
      <c r="G215" t="s">
        <v>7173</v>
      </c>
      <c r="H215" t="s">
        <v>7173</v>
      </c>
      <c r="I215" t="s">
        <v>7173</v>
      </c>
    </row>
    <row r="216" spans="1:9">
      <c r="A216">
        <v>30260</v>
      </c>
      <c r="B216">
        <f>+IFERROR(VLOOKUP($A216,'Questions List'!$A$1:$B$744,2,FALSE),"")</f>
        <v>11</v>
      </c>
      <c r="C216" t="str">
        <f>+IFERROR(VLOOKUP($B216,Category!$A$1:$C$18,3,FALSE),"")</f>
        <v>Colaboradores</v>
      </c>
      <c r="D216" s="3" t="s">
        <v>228</v>
      </c>
      <c r="E216" s="58" t="s">
        <v>7214</v>
      </c>
      <c r="F216" s="52">
        <f t="shared" si="3"/>
        <v>30260</v>
      </c>
      <c r="G216" t="s">
        <v>3092</v>
      </c>
      <c r="H216" t="s">
        <v>7173</v>
      </c>
      <c r="I216" t="s">
        <v>7173</v>
      </c>
    </row>
    <row r="217" spans="1:9">
      <c r="A217">
        <v>30261</v>
      </c>
      <c r="B217">
        <f>+IFERROR(VLOOKUP($A217,'Questions List'!$A$1:$B$744,2,FALSE),"")</f>
        <v>11</v>
      </c>
      <c r="C217" t="str">
        <f>+IFERROR(VLOOKUP($B217,Category!$A$1:$C$18,3,FALSE),"")</f>
        <v>Colaboradores</v>
      </c>
      <c r="D217" s="3" t="s">
        <v>229</v>
      </c>
      <c r="E217" s="58" t="s">
        <v>7215</v>
      </c>
      <c r="F217" s="52">
        <f t="shared" si="3"/>
        <v>30261</v>
      </c>
      <c r="G217" t="s">
        <v>7216</v>
      </c>
      <c r="H217" t="s">
        <v>7173</v>
      </c>
      <c r="I217" t="s">
        <v>7173</v>
      </c>
    </row>
    <row r="218" spans="1:9">
      <c r="A218">
        <v>30262</v>
      </c>
      <c r="B218">
        <f>+IFERROR(VLOOKUP($A218,'Questions List'!$A$1:$B$744,2,FALSE),"")</f>
        <v>11</v>
      </c>
      <c r="C218" t="str">
        <f>+IFERROR(VLOOKUP($B218,Category!$A$1:$C$18,3,FALSE),"")</f>
        <v>Colaboradores</v>
      </c>
      <c r="D218" s="3" t="s">
        <v>230</v>
      </c>
      <c r="E218" s="58" t="s">
        <v>7217</v>
      </c>
      <c r="F218" s="52">
        <f t="shared" si="3"/>
        <v>30262</v>
      </c>
      <c r="G218" t="s">
        <v>7216</v>
      </c>
      <c r="H218" t="s">
        <v>7173</v>
      </c>
      <c r="I218" t="s">
        <v>7173</v>
      </c>
    </row>
    <row r="219" spans="1:9">
      <c r="A219">
        <v>30263</v>
      </c>
      <c r="B219">
        <f>+IFERROR(VLOOKUP($A219,'Questions List'!$A$1:$B$744,2,FALSE),"")</f>
        <v>11</v>
      </c>
      <c r="C219" t="str">
        <f>+IFERROR(VLOOKUP($B219,Category!$A$1:$C$18,3,FALSE),"")</f>
        <v>Colaboradores</v>
      </c>
      <c r="D219" s="3" t="s">
        <v>231</v>
      </c>
      <c r="E219" s="58">
        <v>1715</v>
      </c>
      <c r="F219" s="52">
        <f t="shared" si="3"/>
        <v>30263</v>
      </c>
      <c r="G219" t="s">
        <v>7216</v>
      </c>
      <c r="H219" t="s">
        <v>7173</v>
      </c>
      <c r="I219" t="s">
        <v>7173</v>
      </c>
    </row>
    <row r="220" spans="1:9">
      <c r="A220">
        <v>30264</v>
      </c>
      <c r="B220">
        <f>+IFERROR(VLOOKUP($A220,'Questions List'!$A$1:$B$744,2,FALSE),"")</f>
        <v>11</v>
      </c>
      <c r="C220" t="str">
        <f>+IFERROR(VLOOKUP($B220,Category!$A$1:$C$18,3,FALSE),"")</f>
        <v>Colaboradores</v>
      </c>
      <c r="D220" s="3" t="s">
        <v>232</v>
      </c>
      <c r="E220" s="58">
        <v>1716</v>
      </c>
      <c r="F220" s="52">
        <f t="shared" si="3"/>
        <v>30264</v>
      </c>
      <c r="G220" t="s">
        <v>4141</v>
      </c>
      <c r="H220" t="s">
        <v>7173</v>
      </c>
      <c r="I220" t="s">
        <v>7173</v>
      </c>
    </row>
    <row r="221" spans="1:9">
      <c r="A221">
        <v>30265</v>
      </c>
      <c r="B221">
        <f>+IFERROR(VLOOKUP($A221,'Questions List'!$A$1:$B$744,2,FALSE),"")</f>
        <v>15</v>
      </c>
      <c r="C221" t="str">
        <f>+IFERROR(VLOOKUP($B221,Category!$A$1:$C$18,3,FALSE),"")</f>
        <v>Principais políticas e procedimentos</v>
      </c>
      <c r="D221" s="3" t="s">
        <v>233</v>
      </c>
      <c r="E221">
        <v>1717</v>
      </c>
      <c r="F221">
        <f t="shared" si="3"/>
        <v>30265</v>
      </c>
      <c r="G221" t="s">
        <v>7173</v>
      </c>
      <c r="H221" t="s">
        <v>7173</v>
      </c>
      <c r="I221" t="s">
        <v>7173</v>
      </c>
    </row>
    <row r="222" spans="1:9">
      <c r="A222">
        <v>30266</v>
      </c>
      <c r="B222">
        <f>+IFERROR(VLOOKUP($A222,'Questions List'!$A$1:$B$744,2,FALSE),"")</f>
        <v>15</v>
      </c>
      <c r="C222" t="str">
        <f>+IFERROR(VLOOKUP($B222,Category!$A$1:$C$18,3,FALSE),"")</f>
        <v>Principais políticas e procedimentos</v>
      </c>
      <c r="D222" t="s">
        <v>234</v>
      </c>
      <c r="E222" t="s">
        <v>7218</v>
      </c>
      <c r="F222">
        <f t="shared" si="3"/>
        <v>30266</v>
      </c>
      <c r="G222" t="s">
        <v>7173</v>
      </c>
      <c r="H222" t="s">
        <v>7173</v>
      </c>
      <c r="I222" t="s">
        <v>7219</v>
      </c>
    </row>
    <row r="223" spans="1:9">
      <c r="A223">
        <v>30267</v>
      </c>
      <c r="B223">
        <f>+IFERROR(VLOOKUP($A223,'Questions List'!$A$1:$B$744,2,FALSE),"")</f>
        <v>15</v>
      </c>
      <c r="C223" t="str">
        <f>+IFERROR(VLOOKUP($B223,Category!$A$1:$C$18,3,FALSE),"")</f>
        <v>Principais políticas e procedimentos</v>
      </c>
      <c r="D223" t="s">
        <v>235</v>
      </c>
      <c r="E223">
        <v>1718</v>
      </c>
      <c r="F223">
        <f t="shared" si="3"/>
        <v>30267</v>
      </c>
      <c r="G223" t="s">
        <v>7173</v>
      </c>
      <c r="H223" t="s">
        <v>7173</v>
      </c>
      <c r="I223" t="s">
        <v>7173</v>
      </c>
    </row>
    <row r="224" spans="1:9">
      <c r="A224">
        <v>30268</v>
      </c>
      <c r="B224">
        <f>+IFERROR(VLOOKUP($A224,'Questions List'!$A$1:$B$744,2,FALSE),"")</f>
        <v>15</v>
      </c>
      <c r="C224" t="str">
        <f>+IFERROR(VLOOKUP($B224,Category!$A$1:$C$18,3,FALSE),"")</f>
        <v>Principais políticas e procedimentos</v>
      </c>
      <c r="D224" t="s">
        <v>236</v>
      </c>
      <c r="E224">
        <v>1719</v>
      </c>
      <c r="F224">
        <f t="shared" si="3"/>
        <v>30268</v>
      </c>
      <c r="G224" t="s">
        <v>7173</v>
      </c>
      <c r="H224" t="s">
        <v>7173</v>
      </c>
      <c r="I224" t="s">
        <v>7173</v>
      </c>
    </row>
    <row r="225" spans="1:9">
      <c r="A225" s="8">
        <v>30269</v>
      </c>
      <c r="B225">
        <f>+IFERROR(VLOOKUP($A225,'Questions List'!$A$1:$B$744,2,FALSE),"")</f>
        <v>11</v>
      </c>
      <c r="C225" t="str">
        <f>+IFERROR(VLOOKUP($B225,Category!$A$1:$C$18,3,FALSE),"")</f>
        <v>Colaboradores</v>
      </c>
      <c r="D225" s="3" t="s">
        <v>237</v>
      </c>
      <c r="E225" s="58">
        <v>1720</v>
      </c>
      <c r="F225" s="52">
        <f t="shared" si="3"/>
        <v>30269</v>
      </c>
      <c r="G225" t="s">
        <v>3410</v>
      </c>
      <c r="H225" t="s">
        <v>7173</v>
      </c>
      <c r="I225" t="s">
        <v>7173</v>
      </c>
    </row>
    <row r="226" spans="1:9">
      <c r="A226">
        <v>30270</v>
      </c>
      <c r="B226">
        <f>+IFERROR(VLOOKUP($A226,'Questions List'!$A$1:$B$744,2,FALSE),"")</f>
        <v>11</v>
      </c>
      <c r="C226" t="str">
        <f>+IFERROR(VLOOKUP($B226,Category!$A$1:$C$18,3,FALSE),"")</f>
        <v>Colaboradores</v>
      </c>
      <c r="D226" s="3" t="s">
        <v>238</v>
      </c>
      <c r="E226" s="58">
        <v>1721</v>
      </c>
      <c r="F226" s="52">
        <f t="shared" si="3"/>
        <v>30270</v>
      </c>
      <c r="G226" t="s">
        <v>3410</v>
      </c>
      <c r="H226" t="s">
        <v>7173</v>
      </c>
      <c r="I226" t="s">
        <v>7173</v>
      </c>
    </row>
    <row r="227" spans="1:9">
      <c r="A227">
        <v>30271</v>
      </c>
      <c r="B227">
        <f>+IFERROR(VLOOKUP($A227,'Questions List'!$A$1:$B$744,2,FALSE),"")</f>
        <v>11</v>
      </c>
      <c r="C227" t="str">
        <f>+IFERROR(VLOOKUP($B227,Category!$A$1:$C$18,3,FALSE),"")</f>
        <v>Colaboradores</v>
      </c>
      <c r="D227" s="3" t="s">
        <v>239</v>
      </c>
      <c r="E227" s="58">
        <v>1722</v>
      </c>
      <c r="F227" s="52">
        <f t="shared" si="3"/>
        <v>30271</v>
      </c>
      <c r="G227" t="s">
        <v>4166</v>
      </c>
      <c r="H227" t="s">
        <v>7173</v>
      </c>
      <c r="I227" t="s">
        <v>7173</v>
      </c>
    </row>
    <row r="228" spans="1:9">
      <c r="A228">
        <v>30272</v>
      </c>
      <c r="B228">
        <f>+IFERROR(VLOOKUP($A228,'Questions List'!$A$1:$B$744,2,FALSE),"")</f>
        <v>13</v>
      </c>
      <c r="C228" t="str">
        <f>+IFERROR(VLOOKUP($B228,Category!$A$1:$C$18,3,FALSE),"")</f>
        <v>Fornecedores</v>
      </c>
      <c r="D228" t="s">
        <v>240</v>
      </c>
      <c r="E228">
        <v>1512</v>
      </c>
      <c r="F228">
        <f t="shared" si="3"/>
        <v>30272</v>
      </c>
      <c r="G228" t="s">
        <v>7173</v>
      </c>
      <c r="H228" t="s">
        <v>7173</v>
      </c>
      <c r="I228" t="s">
        <v>7173</v>
      </c>
    </row>
    <row r="229" spans="1:9">
      <c r="A229">
        <v>30273</v>
      </c>
      <c r="B229">
        <f>+IFERROR(VLOOKUP($A229,'Questions List'!$A$1:$B$744,2,FALSE),"")</f>
        <v>13</v>
      </c>
      <c r="C229" t="str">
        <f>+IFERROR(VLOOKUP($B229,Category!$A$1:$C$18,3,FALSE),"")</f>
        <v>Fornecedores</v>
      </c>
      <c r="D229" t="s">
        <v>241</v>
      </c>
      <c r="E229">
        <v>161</v>
      </c>
      <c r="F229">
        <f t="shared" si="3"/>
        <v>30273</v>
      </c>
      <c r="G229" t="s">
        <v>7173</v>
      </c>
      <c r="H229" t="s">
        <v>7173</v>
      </c>
      <c r="I229" t="s">
        <v>7173</v>
      </c>
    </row>
    <row r="230" spans="1:9">
      <c r="A230">
        <v>30274</v>
      </c>
      <c r="B230">
        <f>+IFERROR(VLOOKUP($A230,'Questions List'!$A$1:$B$744,2,FALSE),"")</f>
        <v>13</v>
      </c>
      <c r="C230" t="str">
        <f>+IFERROR(VLOOKUP($B230,Category!$A$1:$C$18,3,FALSE),"")</f>
        <v>Fornecedores</v>
      </c>
      <c r="D230" s="3" t="s">
        <v>242</v>
      </c>
      <c r="E230" s="54" t="s">
        <v>7220</v>
      </c>
      <c r="F230" s="54">
        <f t="shared" si="3"/>
        <v>30274</v>
      </c>
      <c r="G230" t="s">
        <v>7173</v>
      </c>
      <c r="H230" t="s">
        <v>7173</v>
      </c>
      <c r="I230" t="s">
        <v>7173</v>
      </c>
    </row>
    <row r="231" spans="1:9">
      <c r="A231">
        <v>30275</v>
      </c>
      <c r="B231">
        <f>+IFERROR(VLOOKUP($A231,'Questions List'!$A$1:$B$744,2,FALSE),"")</f>
        <v>13</v>
      </c>
      <c r="C231" t="str">
        <f>+IFERROR(VLOOKUP($B231,Category!$A$1:$C$18,3,FALSE),"")</f>
        <v>Fornecedores</v>
      </c>
      <c r="D231" s="3" t="s">
        <v>243</v>
      </c>
      <c r="E231" t="s">
        <v>7221</v>
      </c>
      <c r="F231">
        <f t="shared" si="3"/>
        <v>30275</v>
      </c>
      <c r="G231" t="s">
        <v>7173</v>
      </c>
      <c r="H231" t="s">
        <v>7173</v>
      </c>
      <c r="I231" t="s">
        <v>7173</v>
      </c>
    </row>
    <row r="232" spans="1:9">
      <c r="A232">
        <v>30276</v>
      </c>
      <c r="B232">
        <f>+IFERROR(VLOOKUP($A232,'Questions List'!$A$1:$B$744,2,FALSE),"")</f>
        <v>13</v>
      </c>
      <c r="C232" t="str">
        <f>+IFERROR(VLOOKUP($B232,Category!$A$1:$C$18,3,FALSE),"")</f>
        <v>Fornecedores</v>
      </c>
      <c r="D232" s="3" t="s">
        <v>244</v>
      </c>
      <c r="E232" s="54" t="s">
        <v>7220</v>
      </c>
      <c r="F232" s="54">
        <f t="shared" si="3"/>
        <v>30276</v>
      </c>
      <c r="G232" t="s">
        <v>7173</v>
      </c>
      <c r="H232" t="s">
        <v>7173</v>
      </c>
      <c r="I232" t="s">
        <v>7173</v>
      </c>
    </row>
    <row r="233" spans="1:9">
      <c r="A233">
        <v>30277</v>
      </c>
      <c r="B233">
        <f>+IFERROR(VLOOKUP($A233,'Questions List'!$A$1:$B$744,2,FALSE),"")</f>
        <v>13</v>
      </c>
      <c r="C233" t="str">
        <f>+IFERROR(VLOOKUP($B233,Category!$A$1:$C$18,3,FALSE),"")</f>
        <v>Fornecedores</v>
      </c>
      <c r="D233" s="3" t="s">
        <v>245</v>
      </c>
      <c r="E233">
        <v>1723</v>
      </c>
      <c r="F233">
        <f t="shared" si="3"/>
        <v>30277</v>
      </c>
      <c r="G233" t="s">
        <v>7173</v>
      </c>
      <c r="H233" t="s">
        <v>7173</v>
      </c>
      <c r="I233" t="s">
        <v>7173</v>
      </c>
    </row>
    <row r="234" spans="1:9">
      <c r="A234">
        <v>30278</v>
      </c>
      <c r="B234">
        <f>+IFERROR(VLOOKUP($A234,'Questions List'!$A$1:$B$744,2,FALSE),"")</f>
        <v>13</v>
      </c>
      <c r="C234" t="str">
        <f>+IFERROR(VLOOKUP($B234,Category!$A$1:$C$18,3,FALSE),"")</f>
        <v>Fornecedores</v>
      </c>
      <c r="D234" s="3" t="s">
        <v>246</v>
      </c>
      <c r="E234">
        <v>1724</v>
      </c>
      <c r="F234">
        <f t="shared" si="3"/>
        <v>30278</v>
      </c>
      <c r="G234" t="s">
        <v>7173</v>
      </c>
      <c r="H234" t="s">
        <v>7173</v>
      </c>
      <c r="I234" t="s">
        <v>7173</v>
      </c>
    </row>
    <row r="235" spans="1:9">
      <c r="A235" s="3">
        <v>30279</v>
      </c>
      <c r="B235">
        <f>+IFERROR(VLOOKUP($A235,'Questions List'!$A$1:$B$744,2,FALSE),"")</f>
        <v>13</v>
      </c>
      <c r="C235" t="str">
        <f>+IFERROR(VLOOKUP($B235,Category!$A$1:$C$18,3,FALSE),"")</f>
        <v>Fornecedores</v>
      </c>
      <c r="D235" s="3" t="s">
        <v>247</v>
      </c>
      <c r="E235" s="54" t="s">
        <v>7222</v>
      </c>
      <c r="F235">
        <f t="shared" si="3"/>
        <v>30279</v>
      </c>
      <c r="G235" t="s">
        <v>7173</v>
      </c>
      <c r="H235" t="s">
        <v>7173</v>
      </c>
      <c r="I235" t="s">
        <v>7173</v>
      </c>
    </row>
    <row r="236" spans="1:9">
      <c r="A236" s="3">
        <v>30280</v>
      </c>
      <c r="B236">
        <f>+IFERROR(VLOOKUP($A236,'Questions List'!$A$1:$B$744,2,FALSE),"")</f>
        <v>13</v>
      </c>
      <c r="C236" t="str">
        <f>+IFERROR(VLOOKUP($B236,Category!$A$1:$C$18,3,FALSE),"")</f>
        <v>Fornecedores</v>
      </c>
      <c r="D236" s="3" t="s">
        <v>248</v>
      </c>
      <c r="E236">
        <v>138</v>
      </c>
      <c r="F236">
        <f t="shared" si="3"/>
        <v>30280</v>
      </c>
      <c r="G236" t="s">
        <v>3125</v>
      </c>
      <c r="H236" t="s">
        <v>7173</v>
      </c>
      <c r="I236" t="s">
        <v>7173</v>
      </c>
    </row>
    <row r="237" spans="1:9">
      <c r="A237" s="3">
        <v>30281</v>
      </c>
      <c r="B237">
        <f>+IFERROR(VLOOKUP($A237,'Questions List'!$A$1:$B$744,2,FALSE),"")</f>
        <v>13</v>
      </c>
      <c r="C237" t="str">
        <f>+IFERROR(VLOOKUP($B237,Category!$A$1:$C$18,3,FALSE),"")</f>
        <v>Fornecedores</v>
      </c>
      <c r="D237" s="3" t="s">
        <v>249</v>
      </c>
      <c r="E237">
        <v>139</v>
      </c>
      <c r="F237">
        <f t="shared" si="3"/>
        <v>30281</v>
      </c>
      <c r="G237" t="s">
        <v>3125</v>
      </c>
      <c r="H237" t="s">
        <v>7173</v>
      </c>
      <c r="I237" t="s">
        <v>7173</v>
      </c>
    </row>
    <row r="238" spans="1:9">
      <c r="A238" s="3">
        <v>30282</v>
      </c>
      <c r="B238">
        <f>+IFERROR(VLOOKUP($A238,'Questions List'!$A$1:$B$744,2,FALSE),"")</f>
        <v>13</v>
      </c>
      <c r="C238" t="str">
        <f>+IFERROR(VLOOKUP($B238,Category!$A$1:$C$18,3,FALSE),"")</f>
        <v>Fornecedores</v>
      </c>
      <c r="D238" s="3" t="s">
        <v>250</v>
      </c>
      <c r="E238">
        <v>140</v>
      </c>
      <c r="F238">
        <f t="shared" si="3"/>
        <v>30282</v>
      </c>
      <c r="G238" t="s">
        <v>3125</v>
      </c>
      <c r="H238" t="s">
        <v>7173</v>
      </c>
      <c r="I238" t="s">
        <v>7173</v>
      </c>
    </row>
    <row r="239" spans="1:9">
      <c r="A239" s="3">
        <v>30283</v>
      </c>
      <c r="B239">
        <f>+IFERROR(VLOOKUP($A239,'Questions List'!$A$1:$B$744,2,FALSE),"")</f>
        <v>13</v>
      </c>
      <c r="C239" t="str">
        <f>+IFERROR(VLOOKUP($B239,Category!$A$1:$C$18,3,FALSE),"")</f>
        <v>Fornecedores</v>
      </c>
      <c r="D239" s="3" t="s">
        <v>251</v>
      </c>
      <c r="E239">
        <v>141</v>
      </c>
      <c r="F239">
        <f t="shared" si="3"/>
        <v>30283</v>
      </c>
      <c r="G239" t="s">
        <v>3125</v>
      </c>
      <c r="H239" t="s">
        <v>7173</v>
      </c>
      <c r="I239" t="s">
        <v>7173</v>
      </c>
    </row>
    <row r="240" spans="1:9">
      <c r="A240" s="3">
        <v>30284</v>
      </c>
      <c r="B240">
        <f>+IFERROR(VLOOKUP($A240,'Questions List'!$A$1:$B$744,2,FALSE),"")</f>
        <v>13</v>
      </c>
      <c r="C240" t="str">
        <f>+IFERROR(VLOOKUP($B240,Category!$A$1:$C$18,3,FALSE),"")</f>
        <v>Fornecedores</v>
      </c>
      <c r="D240" s="3" t="s">
        <v>252</v>
      </c>
      <c r="E240">
        <v>142</v>
      </c>
      <c r="F240">
        <f t="shared" si="3"/>
        <v>30284</v>
      </c>
      <c r="G240" t="s">
        <v>3533</v>
      </c>
      <c r="H240" t="s">
        <v>7173</v>
      </c>
      <c r="I240" t="s">
        <v>7173</v>
      </c>
    </row>
    <row r="241" spans="1:9">
      <c r="A241">
        <v>30285</v>
      </c>
      <c r="B241">
        <f>+IFERROR(VLOOKUP($A241,'Questions List'!$A$1:$B$744,2,FALSE),"")</f>
        <v>13</v>
      </c>
      <c r="C241" t="str">
        <f>+IFERROR(VLOOKUP($B241,Category!$A$1:$C$18,3,FALSE),"")</f>
        <v>Fornecedores</v>
      </c>
      <c r="D241" s="3" t="s">
        <v>253</v>
      </c>
      <c r="E241">
        <v>143</v>
      </c>
      <c r="F241">
        <f t="shared" si="3"/>
        <v>30285</v>
      </c>
      <c r="G241" t="s">
        <v>3135</v>
      </c>
      <c r="H241" t="s">
        <v>7173</v>
      </c>
      <c r="I241" t="s">
        <v>7173</v>
      </c>
    </row>
    <row r="242" spans="1:9">
      <c r="A242">
        <v>30286</v>
      </c>
      <c r="B242">
        <f>+IFERROR(VLOOKUP($A242,'Questions List'!$A$1:$B$744,2,FALSE),"")</f>
        <v>13</v>
      </c>
      <c r="C242" t="str">
        <f>+IFERROR(VLOOKUP($B242,Category!$A$1:$C$18,3,FALSE),"")</f>
        <v>Fornecedores</v>
      </c>
      <c r="D242" s="3" t="s">
        <v>254</v>
      </c>
      <c r="E242">
        <v>144</v>
      </c>
      <c r="F242">
        <f t="shared" si="3"/>
        <v>30286</v>
      </c>
      <c r="G242" t="s">
        <v>3135</v>
      </c>
      <c r="H242" t="s">
        <v>7173</v>
      </c>
      <c r="I242" t="s">
        <v>7173</v>
      </c>
    </row>
    <row r="243" spans="1:9">
      <c r="A243">
        <v>30287</v>
      </c>
      <c r="B243">
        <f>+IFERROR(VLOOKUP($A243,'Questions List'!$A$1:$B$744,2,FALSE),"")</f>
        <v>13</v>
      </c>
      <c r="C243" t="str">
        <f>+IFERROR(VLOOKUP($B243,Category!$A$1:$C$18,3,FALSE),"")</f>
        <v>Fornecedores</v>
      </c>
      <c r="D243" s="3" t="s">
        <v>255</v>
      </c>
      <c r="E243">
        <v>145</v>
      </c>
      <c r="F243">
        <f t="shared" si="3"/>
        <v>30287</v>
      </c>
      <c r="G243" t="s">
        <v>3135</v>
      </c>
      <c r="H243" t="s">
        <v>7173</v>
      </c>
      <c r="I243" t="s">
        <v>7173</v>
      </c>
    </row>
    <row r="244" spans="1:9">
      <c r="A244">
        <v>30288</v>
      </c>
      <c r="B244">
        <f>+IFERROR(VLOOKUP($A244,'Questions List'!$A$1:$B$744,2,FALSE),"")</f>
        <v>13</v>
      </c>
      <c r="C244" t="str">
        <f>+IFERROR(VLOOKUP($B244,Category!$A$1:$C$18,3,FALSE),"")</f>
        <v>Fornecedores</v>
      </c>
      <c r="D244" s="3" t="s">
        <v>256</v>
      </c>
      <c r="E244">
        <v>1729</v>
      </c>
      <c r="F244">
        <f t="shared" si="3"/>
        <v>30288</v>
      </c>
      <c r="G244" t="s">
        <v>7173</v>
      </c>
      <c r="H244" t="s">
        <v>7173</v>
      </c>
      <c r="I244" t="s">
        <v>7223</v>
      </c>
    </row>
    <row r="245" spans="1:9">
      <c r="A245">
        <v>30289</v>
      </c>
      <c r="B245">
        <f>+IFERROR(VLOOKUP($A245,'Questions List'!$A$1:$B$744,2,FALSE),"")</f>
        <v>13</v>
      </c>
      <c r="C245" t="str">
        <f>+IFERROR(VLOOKUP($B245,Category!$A$1:$C$18,3,FALSE),"")</f>
        <v>Fornecedores</v>
      </c>
      <c r="D245" s="3" t="s">
        <v>257</v>
      </c>
      <c r="E245">
        <v>1730</v>
      </c>
      <c r="F245">
        <f t="shared" si="3"/>
        <v>30289</v>
      </c>
      <c r="G245" t="s">
        <v>7173</v>
      </c>
      <c r="H245" t="s">
        <v>7173</v>
      </c>
      <c r="I245" t="s">
        <v>7224</v>
      </c>
    </row>
    <row r="246" spans="1:9">
      <c r="A246">
        <v>30290</v>
      </c>
      <c r="B246">
        <f>+IFERROR(VLOOKUP($A246,'Questions List'!$A$1:$B$744,2,FALSE),"")</f>
        <v>13</v>
      </c>
      <c r="C246" t="str">
        <f>+IFERROR(VLOOKUP($B246,Category!$A$1:$C$18,3,FALSE),"")</f>
        <v>Fornecedores</v>
      </c>
      <c r="D246" s="3" t="s">
        <v>258</v>
      </c>
      <c r="E246">
        <v>1731</v>
      </c>
      <c r="F246">
        <f t="shared" si="3"/>
        <v>30290</v>
      </c>
      <c r="G246" t="s">
        <v>7173</v>
      </c>
      <c r="H246" t="s">
        <v>7173</v>
      </c>
      <c r="I246" t="s">
        <v>7173</v>
      </c>
    </row>
    <row r="247" spans="1:9">
      <c r="A247">
        <v>30291</v>
      </c>
      <c r="B247">
        <f>+IFERROR(VLOOKUP($A247,'Questions List'!$A$1:$B$744,2,FALSE),"")</f>
        <v>13</v>
      </c>
      <c r="C247" t="str">
        <f>+IFERROR(VLOOKUP($B247,Category!$A$1:$C$18,3,FALSE),"")</f>
        <v>Fornecedores</v>
      </c>
      <c r="D247" s="3" t="s">
        <v>259</v>
      </c>
      <c r="E247">
        <v>1732</v>
      </c>
      <c r="F247">
        <f t="shared" si="3"/>
        <v>30291</v>
      </c>
      <c r="G247" s="56" t="s">
        <v>7225</v>
      </c>
      <c r="H247" t="s">
        <v>7173</v>
      </c>
      <c r="I247" t="s">
        <v>7173</v>
      </c>
    </row>
    <row r="248" spans="1:9">
      <c r="A248">
        <v>30292</v>
      </c>
      <c r="B248">
        <f>+IFERROR(VLOOKUP($A248,'Questions List'!$A$1:$B$744,2,FALSE),"")</f>
        <v>17</v>
      </c>
      <c r="C248" t="str">
        <f>+IFERROR(VLOOKUP($B248,Category!$A$1:$C$18,3,FALSE),"")</f>
        <v>Transparência</v>
      </c>
      <c r="D248" s="3" t="s">
        <v>260</v>
      </c>
      <c r="E248">
        <v>1733</v>
      </c>
      <c r="F248">
        <f t="shared" si="3"/>
        <v>30292</v>
      </c>
      <c r="G248" t="s">
        <v>7173</v>
      </c>
      <c r="H248" t="s">
        <v>7173</v>
      </c>
      <c r="I248" t="s">
        <v>7173</v>
      </c>
    </row>
    <row r="249" spans="1:9">
      <c r="A249">
        <v>30293</v>
      </c>
      <c r="B249">
        <f>+IFERROR(VLOOKUP($A249,'Questions List'!$A$1:$B$744,2,FALSE),"")</f>
        <v>17</v>
      </c>
      <c r="C249" t="str">
        <f>+IFERROR(VLOOKUP($B249,Category!$A$1:$C$18,3,FALSE),"")</f>
        <v>Transparência</v>
      </c>
      <c r="D249" s="3" t="s">
        <v>261</v>
      </c>
      <c r="E249">
        <v>1734</v>
      </c>
      <c r="F249">
        <f t="shared" si="3"/>
        <v>30293</v>
      </c>
      <c r="G249" t="s">
        <v>7173</v>
      </c>
      <c r="H249" t="s">
        <v>7173</v>
      </c>
      <c r="I249" t="s">
        <v>7173</v>
      </c>
    </row>
    <row r="250" spans="1:9">
      <c r="A250">
        <v>30294</v>
      </c>
      <c r="B250">
        <f>+IFERROR(VLOOKUP($A250,'Questions List'!$A$1:$B$744,2,FALSE),"")</f>
        <v>17</v>
      </c>
      <c r="C250" t="str">
        <f>+IFERROR(VLOOKUP($B250,Category!$A$1:$C$18,3,FALSE),"")</f>
        <v>Transparência</v>
      </c>
      <c r="D250" s="3" t="s">
        <v>262</v>
      </c>
      <c r="E250">
        <v>1735</v>
      </c>
      <c r="F250">
        <f t="shared" si="3"/>
        <v>30294</v>
      </c>
      <c r="G250" t="s">
        <v>7173</v>
      </c>
      <c r="H250" t="s">
        <v>7173</v>
      </c>
      <c r="I250" t="s">
        <v>7173</v>
      </c>
    </row>
    <row r="251" spans="1:9">
      <c r="A251">
        <v>30295</v>
      </c>
      <c r="B251">
        <f>+IFERROR(VLOOKUP($A251,'Questions List'!$A$1:$B$744,2,FALSE),"")</f>
        <v>17</v>
      </c>
      <c r="C251" t="str">
        <f>+IFERROR(VLOOKUP($B251,Category!$A$1:$C$18,3,FALSE),"")</f>
        <v>Transparência</v>
      </c>
      <c r="D251" s="3" t="s">
        <v>263</v>
      </c>
      <c r="E251">
        <v>1736</v>
      </c>
      <c r="F251">
        <f t="shared" si="3"/>
        <v>30295</v>
      </c>
      <c r="G251" t="s">
        <v>7173</v>
      </c>
      <c r="H251" t="s">
        <v>7173</v>
      </c>
      <c r="I251" t="s">
        <v>7173</v>
      </c>
    </row>
    <row r="252" spans="1:9">
      <c r="A252">
        <v>30296</v>
      </c>
      <c r="B252">
        <f>+IFERROR(VLOOKUP($A252,'Questions List'!$A$1:$B$744,2,FALSE),"")</f>
        <v>17</v>
      </c>
      <c r="C252" t="str">
        <f>+IFERROR(VLOOKUP($B252,Category!$A$1:$C$18,3,FALSE),"")</f>
        <v>Transparência</v>
      </c>
      <c r="D252" s="3" t="s">
        <v>264</v>
      </c>
      <c r="E252">
        <v>1737</v>
      </c>
      <c r="F252">
        <f t="shared" si="3"/>
        <v>30296</v>
      </c>
      <c r="G252" t="s">
        <v>7173</v>
      </c>
      <c r="H252" t="s">
        <v>7173</v>
      </c>
      <c r="I252" t="s">
        <v>7173</v>
      </c>
    </row>
    <row r="253" spans="1:9">
      <c r="A253">
        <v>30297</v>
      </c>
      <c r="B253">
        <f>+IFERROR(VLOOKUP($A253,'Questions List'!$A$1:$B$744,2,FALSE),"")</f>
        <v>17</v>
      </c>
      <c r="C253" t="str">
        <f>+IFERROR(VLOOKUP($B253,Category!$A$1:$C$18,3,FALSE),"")</f>
        <v>Transparência</v>
      </c>
      <c r="D253" s="3" t="s">
        <v>265</v>
      </c>
      <c r="E253">
        <v>1738</v>
      </c>
      <c r="F253">
        <f t="shared" si="3"/>
        <v>30297</v>
      </c>
      <c r="G253" t="s">
        <v>7173</v>
      </c>
      <c r="H253" t="s">
        <v>7173</v>
      </c>
      <c r="I253" t="s">
        <v>7173</v>
      </c>
    </row>
    <row r="254" spans="1:9">
      <c r="A254">
        <v>30298</v>
      </c>
      <c r="B254">
        <f>+IFERROR(VLOOKUP($A254,'Questions List'!$A$1:$B$744,2,FALSE),"")</f>
        <v>17</v>
      </c>
      <c r="C254" t="str">
        <f>+IFERROR(VLOOKUP($B254,Category!$A$1:$C$18,3,FALSE),"")</f>
        <v>Transparência</v>
      </c>
      <c r="D254" s="3" t="s">
        <v>266</v>
      </c>
      <c r="E254">
        <v>1739</v>
      </c>
      <c r="F254">
        <f t="shared" si="3"/>
        <v>30298</v>
      </c>
      <c r="G254" t="s">
        <v>7173</v>
      </c>
      <c r="H254" t="s">
        <v>7173</v>
      </c>
      <c r="I254" t="s">
        <v>7173</v>
      </c>
    </row>
    <row r="255" spans="1:9">
      <c r="A255">
        <v>30299</v>
      </c>
      <c r="B255">
        <f>+IFERROR(VLOOKUP($A255,'Questions List'!$A$1:$B$744,2,FALSE),"")</f>
        <v>17</v>
      </c>
      <c r="C255" t="str">
        <f>+IFERROR(VLOOKUP($B255,Category!$A$1:$C$18,3,FALSE),"")</f>
        <v>Transparência</v>
      </c>
      <c r="D255" s="3" t="s">
        <v>267</v>
      </c>
      <c r="E255">
        <v>44</v>
      </c>
      <c r="F255">
        <f t="shared" si="3"/>
        <v>30299</v>
      </c>
      <c r="G255" t="s">
        <v>7173</v>
      </c>
      <c r="H255" t="s">
        <v>7173</v>
      </c>
      <c r="I255" t="s">
        <v>7173</v>
      </c>
    </row>
    <row r="256" spans="1:9">
      <c r="A256">
        <v>30300</v>
      </c>
      <c r="B256">
        <f>+IFERROR(VLOOKUP($A256,'Questions List'!$A$1:$B$744,2,FALSE),"")</f>
        <v>17</v>
      </c>
      <c r="C256" t="str">
        <f>+IFERROR(VLOOKUP($B256,Category!$A$1:$C$18,3,FALSE),"")</f>
        <v>Transparência</v>
      </c>
      <c r="D256" s="3" t="s">
        <v>268</v>
      </c>
      <c r="E256">
        <v>45</v>
      </c>
      <c r="F256">
        <f t="shared" si="3"/>
        <v>30300</v>
      </c>
      <c r="G256" t="s">
        <v>7173</v>
      </c>
      <c r="H256" t="s">
        <v>7173</v>
      </c>
      <c r="I256" t="s">
        <v>7173</v>
      </c>
    </row>
    <row r="257" spans="1:9">
      <c r="A257">
        <v>30301</v>
      </c>
      <c r="B257">
        <f>+IFERROR(VLOOKUP($A257,'Questions List'!$A$1:$B$744,2,FALSE),"")</f>
        <v>17</v>
      </c>
      <c r="C257" t="str">
        <f>+IFERROR(VLOOKUP($B257,Category!$A$1:$C$18,3,FALSE),"")</f>
        <v>Transparência</v>
      </c>
      <c r="D257" s="3" t="s">
        <v>269</v>
      </c>
      <c r="E257">
        <v>46</v>
      </c>
      <c r="F257">
        <f t="shared" si="3"/>
        <v>30301</v>
      </c>
      <c r="G257" t="s">
        <v>7173</v>
      </c>
      <c r="H257" t="s">
        <v>7173</v>
      </c>
      <c r="I257" t="s">
        <v>7173</v>
      </c>
    </row>
    <row r="258" spans="1:9">
      <c r="A258">
        <v>30302</v>
      </c>
      <c r="B258">
        <f>+IFERROR(VLOOKUP($A258,'Questions List'!$A$1:$B$744,2,FALSE),"")</f>
        <v>17</v>
      </c>
      <c r="C258" t="str">
        <f>+IFERROR(VLOOKUP($B258,Category!$A$1:$C$18,3,FALSE),"")</f>
        <v>Transparência</v>
      </c>
      <c r="D258" s="3" t="s">
        <v>270</v>
      </c>
      <c r="E258">
        <v>1740</v>
      </c>
      <c r="F258">
        <f t="shared" ref="F258:F321" si="4">+A258</f>
        <v>30302</v>
      </c>
      <c r="G258" t="s">
        <v>7173</v>
      </c>
      <c r="H258" t="s">
        <v>7173</v>
      </c>
      <c r="I258" t="s">
        <v>7173</v>
      </c>
    </row>
    <row r="259" spans="1:9">
      <c r="A259">
        <v>30303</v>
      </c>
      <c r="B259">
        <f>+IFERROR(VLOOKUP($A259,'Questions List'!$A$1:$B$744,2,FALSE),"")</f>
        <v>17</v>
      </c>
      <c r="C259" t="str">
        <f>+IFERROR(VLOOKUP($B259,Category!$A$1:$C$18,3,FALSE),"")</f>
        <v>Transparência</v>
      </c>
      <c r="D259" s="7" t="s">
        <v>271</v>
      </c>
      <c r="E259">
        <v>1741</v>
      </c>
      <c r="F259">
        <f t="shared" si="4"/>
        <v>30303</v>
      </c>
      <c r="G259" t="s">
        <v>7173</v>
      </c>
      <c r="H259" t="s">
        <v>7173</v>
      </c>
      <c r="I259" t="s">
        <v>7173</v>
      </c>
    </row>
    <row r="260" spans="1:9">
      <c r="A260">
        <v>30304</v>
      </c>
      <c r="B260">
        <f>+IFERROR(VLOOKUP($A260,'Questions List'!$A$1:$B$744,2,FALSE),"")</f>
        <v>17</v>
      </c>
      <c r="C260" t="str">
        <f>+IFERROR(VLOOKUP($B260,Category!$A$1:$C$18,3,FALSE),"")</f>
        <v>Transparência</v>
      </c>
      <c r="D260" s="3" t="s">
        <v>267</v>
      </c>
      <c r="E260">
        <v>47</v>
      </c>
      <c r="F260">
        <f t="shared" si="4"/>
        <v>30304</v>
      </c>
      <c r="G260" s="56" t="s">
        <v>3027</v>
      </c>
      <c r="H260" t="s">
        <v>7173</v>
      </c>
      <c r="I260" t="s">
        <v>7173</v>
      </c>
    </row>
    <row r="261" spans="1:9">
      <c r="A261">
        <v>30305</v>
      </c>
      <c r="B261">
        <f>+IFERROR(VLOOKUP($A261,'Questions List'!$A$1:$B$744,2,FALSE),"")</f>
        <v>17</v>
      </c>
      <c r="C261" t="str">
        <f>+IFERROR(VLOOKUP($B261,Category!$A$1:$C$18,3,FALSE),"")</f>
        <v>Transparência</v>
      </c>
      <c r="D261" s="3" t="s">
        <v>268</v>
      </c>
      <c r="E261">
        <v>48</v>
      </c>
      <c r="F261">
        <f t="shared" si="4"/>
        <v>30305</v>
      </c>
      <c r="G261" t="s">
        <v>3027</v>
      </c>
      <c r="H261" t="s">
        <v>7173</v>
      </c>
      <c r="I261" t="s">
        <v>7173</v>
      </c>
    </row>
    <row r="262" spans="1:9">
      <c r="A262">
        <v>30306</v>
      </c>
      <c r="B262">
        <f>+IFERROR(VLOOKUP($A262,'Questions List'!$A$1:$B$744,2,FALSE),"")</f>
        <v>17</v>
      </c>
      <c r="C262" t="str">
        <f>+IFERROR(VLOOKUP($B262,Category!$A$1:$C$18,3,FALSE),"")</f>
        <v>Transparência</v>
      </c>
      <c r="D262" s="3" t="s">
        <v>269</v>
      </c>
      <c r="E262">
        <v>49</v>
      </c>
      <c r="F262">
        <f t="shared" si="4"/>
        <v>30306</v>
      </c>
      <c r="G262" t="s">
        <v>3027</v>
      </c>
      <c r="H262" t="s">
        <v>7173</v>
      </c>
      <c r="I262" t="s">
        <v>7173</v>
      </c>
    </row>
    <row r="263" spans="1:9">
      <c r="A263">
        <v>30307</v>
      </c>
      <c r="B263">
        <f>+IFERROR(VLOOKUP($A263,'Questions List'!$A$1:$B$744,2,FALSE),"")</f>
        <v>17</v>
      </c>
      <c r="C263" t="str">
        <f>+IFERROR(VLOOKUP($B263,Category!$A$1:$C$18,3,FALSE),"")</f>
        <v>Transparência</v>
      </c>
      <c r="D263" s="3" t="s">
        <v>270</v>
      </c>
      <c r="E263">
        <v>1742</v>
      </c>
      <c r="F263">
        <f t="shared" si="4"/>
        <v>30307</v>
      </c>
      <c r="G263" t="s">
        <v>7173</v>
      </c>
      <c r="H263" t="s">
        <v>7173</v>
      </c>
      <c r="I263" t="s">
        <v>7173</v>
      </c>
    </row>
    <row r="264" spans="1:9">
      <c r="A264">
        <v>30308</v>
      </c>
      <c r="B264">
        <f>+IFERROR(VLOOKUP($A264,'Questions List'!$A$1:$B$744,2,FALSE),"")</f>
        <v>17</v>
      </c>
      <c r="C264" t="str">
        <f>+IFERROR(VLOOKUP($B264,Category!$A$1:$C$18,3,FALSE),"")</f>
        <v>Transparência</v>
      </c>
      <c r="D264" s="3" t="s">
        <v>272</v>
      </c>
      <c r="E264">
        <v>1743</v>
      </c>
      <c r="F264">
        <f t="shared" si="4"/>
        <v>30308</v>
      </c>
      <c r="G264" t="s">
        <v>7173</v>
      </c>
      <c r="H264" t="s">
        <v>7173</v>
      </c>
      <c r="I264" t="s">
        <v>7173</v>
      </c>
    </row>
    <row r="265" spans="1:9">
      <c r="A265">
        <v>30309</v>
      </c>
      <c r="B265">
        <f>+IFERROR(VLOOKUP($A265,'Questions List'!$A$1:$B$744,2,FALSE),"")</f>
        <v>17</v>
      </c>
      <c r="C265" t="str">
        <f>+IFERROR(VLOOKUP($B265,Category!$A$1:$C$18,3,FALSE),"")</f>
        <v>Transparência</v>
      </c>
      <c r="D265" s="7" t="s">
        <v>273</v>
      </c>
      <c r="E265">
        <v>1744</v>
      </c>
      <c r="F265">
        <f t="shared" si="4"/>
        <v>30309</v>
      </c>
      <c r="G265" t="s">
        <v>7173</v>
      </c>
      <c r="H265" t="s">
        <v>7173</v>
      </c>
      <c r="I265" t="s">
        <v>7173</v>
      </c>
    </row>
    <row r="266" spans="1:9">
      <c r="A266">
        <v>30310</v>
      </c>
      <c r="B266">
        <f>+IFERROR(VLOOKUP($A266,'Questions List'!$A$1:$B$744,2,FALSE),"")</f>
        <v>17</v>
      </c>
      <c r="C266" t="str">
        <f>+IFERROR(VLOOKUP($B266,Category!$A$1:$C$18,3,FALSE),"")</f>
        <v>Transparência</v>
      </c>
      <c r="D266" s="9" t="s">
        <v>274</v>
      </c>
      <c r="E266" t="s">
        <v>7226</v>
      </c>
      <c r="F266">
        <f t="shared" si="4"/>
        <v>30310</v>
      </c>
      <c r="G266" t="s">
        <v>7173</v>
      </c>
      <c r="H266" t="s">
        <v>7173</v>
      </c>
      <c r="I266" t="s">
        <v>7173</v>
      </c>
    </row>
    <row r="267" spans="1:9">
      <c r="A267">
        <v>30311</v>
      </c>
      <c r="B267">
        <f>+IFERROR(VLOOKUP($A267,'Questions List'!$A$1:$B$744,2,FALSE),"")</f>
        <v>17</v>
      </c>
      <c r="C267" t="str">
        <f>+IFERROR(VLOOKUP($B267,Category!$A$1:$C$18,3,FALSE),"")</f>
        <v>Transparência</v>
      </c>
      <c r="D267" s="9" t="s">
        <v>275</v>
      </c>
      <c r="E267" t="s">
        <v>7227</v>
      </c>
      <c r="F267">
        <f t="shared" si="4"/>
        <v>30311</v>
      </c>
      <c r="G267" t="s">
        <v>3022</v>
      </c>
      <c r="H267" t="s">
        <v>7173</v>
      </c>
      <c r="I267" t="s">
        <v>7173</v>
      </c>
    </row>
    <row r="268" spans="1:9">
      <c r="A268">
        <v>30312</v>
      </c>
      <c r="B268">
        <f>+IFERROR(VLOOKUP($A268,'Questions List'!$A$1:$B$744,2,FALSE),"")</f>
        <v>17</v>
      </c>
      <c r="C268" t="str">
        <f>+IFERROR(VLOOKUP($B268,Category!$A$1:$C$18,3,FALSE),"")</f>
        <v>Transparência</v>
      </c>
      <c r="D268" s="9" t="s">
        <v>276</v>
      </c>
      <c r="E268">
        <v>1513</v>
      </c>
      <c r="F268">
        <f t="shared" si="4"/>
        <v>30312</v>
      </c>
      <c r="G268" t="s">
        <v>7173</v>
      </c>
      <c r="H268" t="s">
        <v>7173</v>
      </c>
      <c r="I268" t="s">
        <v>7173</v>
      </c>
    </row>
    <row r="269" spans="1:9">
      <c r="A269">
        <v>30313</v>
      </c>
      <c r="B269">
        <f>+IFERROR(VLOOKUP($A269,'Questions List'!$A$1:$B$744,2,FALSE),"")</f>
        <v>17</v>
      </c>
      <c r="C269" t="str">
        <f>+IFERROR(VLOOKUP($B269,Category!$A$1:$C$18,3,FALSE),"")</f>
        <v>Transparência</v>
      </c>
      <c r="D269" s="3" t="s">
        <v>79</v>
      </c>
      <c r="E269">
        <v>1745</v>
      </c>
      <c r="F269">
        <f t="shared" si="4"/>
        <v>30313</v>
      </c>
      <c r="G269" t="s">
        <v>7173</v>
      </c>
      <c r="H269" t="s">
        <v>7173</v>
      </c>
      <c r="I269" t="s">
        <v>7173</v>
      </c>
    </row>
    <row r="270" spans="1:9">
      <c r="A270">
        <v>30314</v>
      </c>
      <c r="B270">
        <f>+IFERROR(VLOOKUP($A270,'Questions List'!$A$1:$B$744,2,FALSE),"")</f>
        <v>10</v>
      </c>
      <c r="C270" t="str">
        <f>+IFERROR(VLOOKUP($B270,Category!$A$1:$C$18,3,FALSE),"")</f>
        <v>Cliente</v>
      </c>
      <c r="D270" t="s">
        <v>277</v>
      </c>
      <c r="E270">
        <v>1746</v>
      </c>
      <c r="F270">
        <f t="shared" si="4"/>
        <v>30314</v>
      </c>
      <c r="G270" t="s">
        <v>7173</v>
      </c>
      <c r="H270" t="s">
        <v>7173</v>
      </c>
      <c r="I270" t="s">
        <v>7173</v>
      </c>
    </row>
    <row r="271" spans="1:9">
      <c r="A271">
        <v>30316</v>
      </c>
      <c r="B271">
        <f>+IFERROR(VLOOKUP($A271,'Questions List'!$A$1:$B$744,2,FALSE),"")</f>
        <v>10</v>
      </c>
      <c r="C271" t="str">
        <f>+IFERROR(VLOOKUP($B271,Category!$A$1:$C$18,3,FALSE),"")</f>
        <v>Cliente</v>
      </c>
      <c r="D271" t="s">
        <v>278</v>
      </c>
      <c r="E271" t="s">
        <v>7228</v>
      </c>
      <c r="F271">
        <f t="shared" si="4"/>
        <v>30316</v>
      </c>
      <c r="G271" t="s">
        <v>3032</v>
      </c>
      <c r="H271" t="s">
        <v>7173</v>
      </c>
      <c r="I271" t="s">
        <v>7173</v>
      </c>
    </row>
    <row r="272" spans="1:9">
      <c r="A272" s="3">
        <v>30319</v>
      </c>
      <c r="B272">
        <f>+IFERROR(VLOOKUP($A272,'Questions List'!$A$1:$B$744,2,FALSE),"")</f>
        <v>12</v>
      </c>
      <c r="C272" t="str">
        <f>+IFERROR(VLOOKUP($B272,Category!$A$1:$C$18,3,FALSE),"")</f>
        <v>Comunidade</v>
      </c>
      <c r="D272" t="s">
        <v>279</v>
      </c>
      <c r="E272">
        <v>1747</v>
      </c>
      <c r="F272">
        <f t="shared" si="4"/>
        <v>30319</v>
      </c>
      <c r="G272" t="s">
        <v>7173</v>
      </c>
      <c r="H272" t="s">
        <v>7173</v>
      </c>
      <c r="I272" t="s">
        <v>7173</v>
      </c>
    </row>
    <row r="273" spans="1:9">
      <c r="A273" s="3">
        <v>30320</v>
      </c>
      <c r="B273">
        <f>+IFERROR(VLOOKUP($A273,'Questions List'!$A$1:$B$744,2,FALSE),"")</f>
        <v>12</v>
      </c>
      <c r="C273" t="str">
        <f>+IFERROR(VLOOKUP($B273,Category!$A$1:$C$18,3,FALSE),"")</f>
        <v>Comunidade</v>
      </c>
      <c r="D273" t="s">
        <v>280</v>
      </c>
      <c r="E273">
        <v>1748</v>
      </c>
      <c r="F273">
        <f t="shared" si="4"/>
        <v>30320</v>
      </c>
      <c r="G273" t="s">
        <v>7173</v>
      </c>
      <c r="H273" t="s">
        <v>7173</v>
      </c>
      <c r="I273" t="s">
        <v>7173</v>
      </c>
    </row>
    <row r="274" spans="1:9">
      <c r="A274" s="3">
        <v>30321</v>
      </c>
      <c r="B274">
        <f>+IFERROR(VLOOKUP($A274,'Questions List'!$A$1:$B$744,2,FALSE),"")</f>
        <v>12</v>
      </c>
      <c r="C274" t="str">
        <f>+IFERROR(VLOOKUP($B274,Category!$A$1:$C$18,3,FALSE),"")</f>
        <v>Comunidade</v>
      </c>
      <c r="D274" t="s">
        <v>281</v>
      </c>
      <c r="E274">
        <v>1749</v>
      </c>
      <c r="F274">
        <f t="shared" si="4"/>
        <v>30321</v>
      </c>
      <c r="G274" t="s">
        <v>7173</v>
      </c>
      <c r="H274" t="s">
        <v>7173</v>
      </c>
      <c r="I274" t="s">
        <v>7173</v>
      </c>
    </row>
    <row r="275" spans="1:9">
      <c r="A275">
        <v>30323</v>
      </c>
      <c r="B275">
        <f>+IFERROR(VLOOKUP($A275,'Questions List'!$A$1:$B$744,2,FALSE),"")</f>
        <v>7</v>
      </c>
      <c r="C275" t="str">
        <f>+IFERROR(VLOOKUP($B275,Category!$A$1:$C$18,3,FALSE),"")</f>
        <v>Energia</v>
      </c>
      <c r="D275" t="s">
        <v>282</v>
      </c>
      <c r="E275">
        <v>1750</v>
      </c>
      <c r="F275">
        <f t="shared" si="4"/>
        <v>30323</v>
      </c>
      <c r="G275" t="s">
        <v>2952</v>
      </c>
      <c r="H275" t="s">
        <v>7173</v>
      </c>
      <c r="I275" t="s">
        <v>7173</v>
      </c>
    </row>
    <row r="276" spans="1:9">
      <c r="A276">
        <v>30325</v>
      </c>
      <c r="B276">
        <f>+IFERROR(VLOOKUP($A276,'Questions List'!$A$1:$B$744,2,FALSE),"")</f>
        <v>7</v>
      </c>
      <c r="C276" t="str">
        <f>+IFERROR(VLOOKUP($B276,Category!$A$1:$C$18,3,FALSE),"")</f>
        <v>Energia</v>
      </c>
      <c r="D276" t="s">
        <v>283</v>
      </c>
      <c r="E276">
        <v>1751</v>
      </c>
      <c r="F276">
        <f t="shared" si="4"/>
        <v>30325</v>
      </c>
      <c r="G276" t="s">
        <v>3797</v>
      </c>
      <c r="H276" t="s">
        <v>7173</v>
      </c>
      <c r="I276" t="s">
        <v>7173</v>
      </c>
    </row>
    <row r="277" spans="1:9">
      <c r="A277">
        <v>30326</v>
      </c>
      <c r="B277">
        <f>+IFERROR(VLOOKUP($A277,'Questions List'!$A$1:$B$744,2,FALSE),"")</f>
        <v>7</v>
      </c>
      <c r="C277" t="str">
        <f>+IFERROR(VLOOKUP($B277,Category!$A$1:$C$18,3,FALSE),"")</f>
        <v>Energia</v>
      </c>
      <c r="D277" t="s">
        <v>284</v>
      </c>
      <c r="E277">
        <v>1</v>
      </c>
      <c r="F277">
        <f t="shared" si="4"/>
        <v>30326</v>
      </c>
      <c r="G277" t="s">
        <v>2952</v>
      </c>
      <c r="H277" t="s">
        <v>7173</v>
      </c>
      <c r="I277" t="s">
        <v>7173</v>
      </c>
    </row>
    <row r="278" spans="1:9">
      <c r="A278">
        <v>30329</v>
      </c>
      <c r="B278">
        <f>+IFERROR(VLOOKUP($A278,'Questions List'!$A$1:$B$744,2,FALSE),"")</f>
        <v>7</v>
      </c>
      <c r="C278" t="str">
        <f>+IFERROR(VLOOKUP($B278,Category!$A$1:$C$18,3,FALSE),"")</f>
        <v>Energia</v>
      </c>
      <c r="D278" t="s">
        <v>285</v>
      </c>
      <c r="E278">
        <v>258</v>
      </c>
      <c r="F278">
        <f t="shared" si="4"/>
        <v>30329</v>
      </c>
      <c r="G278" t="s">
        <v>2952</v>
      </c>
      <c r="H278" t="s">
        <v>7173</v>
      </c>
      <c r="I278" t="s">
        <v>7173</v>
      </c>
    </row>
    <row r="279" spans="1:9">
      <c r="A279">
        <v>30330</v>
      </c>
      <c r="B279">
        <f>+IFERROR(VLOOKUP($A279,'Questions List'!$A$1:$B$744,2,FALSE),"")</f>
        <v>7</v>
      </c>
      <c r="C279" t="str">
        <f>+IFERROR(VLOOKUP($B279,Category!$A$1:$C$18,3,FALSE),"")</f>
        <v>Energia</v>
      </c>
      <c r="D279" t="s">
        <v>286</v>
      </c>
      <c r="E279">
        <v>259</v>
      </c>
      <c r="F279">
        <f t="shared" si="4"/>
        <v>30330</v>
      </c>
      <c r="G279" t="s">
        <v>2952</v>
      </c>
      <c r="H279" t="s">
        <v>7173</v>
      </c>
      <c r="I279" t="s">
        <v>7173</v>
      </c>
    </row>
    <row r="280" spans="1:9">
      <c r="A280">
        <v>30331</v>
      </c>
      <c r="B280">
        <f>+IFERROR(VLOOKUP($A280,'Questions List'!$A$1:$B$744,2,FALSE),"")</f>
        <v>7</v>
      </c>
      <c r="C280" t="str">
        <f>+IFERROR(VLOOKUP($B280,Category!$A$1:$C$18,3,FALSE),"")</f>
        <v>Energia</v>
      </c>
      <c r="D280" t="s">
        <v>287</v>
      </c>
      <c r="E280">
        <v>260</v>
      </c>
      <c r="F280">
        <f t="shared" si="4"/>
        <v>30331</v>
      </c>
      <c r="G280" t="s">
        <v>2952</v>
      </c>
      <c r="H280" t="s">
        <v>7173</v>
      </c>
      <c r="I280" t="s">
        <v>7173</v>
      </c>
    </row>
    <row r="281" spans="1:9">
      <c r="A281">
        <v>30338</v>
      </c>
      <c r="B281">
        <f>+IFERROR(VLOOKUP($A281,'Questions List'!$A$1:$B$744,2,FALSE),"")</f>
        <v>7</v>
      </c>
      <c r="C281" t="str">
        <f>+IFERROR(VLOOKUP($B281,Category!$A$1:$C$18,3,FALSE),"")</f>
        <v>Energia</v>
      </c>
      <c r="D281" t="s">
        <v>288</v>
      </c>
      <c r="E281">
        <v>1752</v>
      </c>
      <c r="F281">
        <f t="shared" si="4"/>
        <v>30338</v>
      </c>
      <c r="G281" t="s">
        <v>7173</v>
      </c>
      <c r="H281" t="s">
        <v>7173</v>
      </c>
      <c r="I281" t="s">
        <v>7173</v>
      </c>
    </row>
    <row r="282" spans="1:9">
      <c r="A282">
        <v>30339</v>
      </c>
      <c r="B282">
        <f>+IFERROR(VLOOKUP($A282,'Questions List'!$A$1:$B$744,2,FALSE),"")</f>
        <v>7</v>
      </c>
      <c r="C282" t="str">
        <f>+IFERROR(VLOOKUP($B282,Category!$A$1:$C$18,3,FALSE),"")</f>
        <v>Energia</v>
      </c>
      <c r="D282" t="s">
        <v>289</v>
      </c>
      <c r="E282">
        <v>268</v>
      </c>
      <c r="F282">
        <f t="shared" si="4"/>
        <v>30339</v>
      </c>
      <c r="G282" t="s">
        <v>3266</v>
      </c>
      <c r="H282" t="s">
        <v>7173</v>
      </c>
      <c r="I282" t="s">
        <v>7173</v>
      </c>
    </row>
    <row r="283" spans="1:9">
      <c r="A283">
        <v>30344</v>
      </c>
      <c r="B283">
        <f>+IFERROR(VLOOKUP($A283,'Questions List'!$A$1:$B$744,2,FALSE),"")</f>
        <v>7</v>
      </c>
      <c r="C283" t="str">
        <f>+IFERROR(VLOOKUP($B283,Category!$A$1:$C$18,3,FALSE),"")</f>
        <v>Energia</v>
      </c>
      <c r="D283" t="s">
        <v>290</v>
      </c>
      <c r="E283">
        <v>1753</v>
      </c>
      <c r="F283">
        <f t="shared" si="4"/>
        <v>30344</v>
      </c>
      <c r="G283" t="s">
        <v>3797</v>
      </c>
      <c r="H283" t="s">
        <v>7173</v>
      </c>
      <c r="I283" t="s">
        <v>7173</v>
      </c>
    </row>
    <row r="284" spans="1:9">
      <c r="A284">
        <v>30345</v>
      </c>
      <c r="B284">
        <f>+IFERROR(VLOOKUP($A284,'Questions List'!$A$1:$B$744,2,FALSE),"")</f>
        <v>7</v>
      </c>
      <c r="C284" t="str">
        <f>+IFERROR(VLOOKUP($B284,Category!$A$1:$C$18,3,FALSE),"")</f>
        <v>Energia</v>
      </c>
      <c r="D284" t="s">
        <v>291</v>
      </c>
      <c r="E284">
        <v>1754</v>
      </c>
      <c r="F284">
        <f t="shared" si="4"/>
        <v>30345</v>
      </c>
      <c r="G284" t="s">
        <v>3797</v>
      </c>
      <c r="H284" t="s">
        <v>7173</v>
      </c>
      <c r="I284" t="s">
        <v>7173</v>
      </c>
    </row>
    <row r="285" spans="1:9">
      <c r="A285">
        <v>30347</v>
      </c>
      <c r="B285">
        <f>+IFERROR(VLOOKUP($A285,'Questions List'!$A$1:$B$744,2,FALSE),"")</f>
        <v>7</v>
      </c>
      <c r="C285" t="str">
        <f>+IFERROR(VLOOKUP($B285,Category!$A$1:$C$18,3,FALSE),"")</f>
        <v>Energia</v>
      </c>
      <c r="D285" t="s">
        <v>292</v>
      </c>
      <c r="E285">
        <v>1755</v>
      </c>
      <c r="F285">
        <f t="shared" si="4"/>
        <v>30347</v>
      </c>
      <c r="G285" t="s">
        <v>3804</v>
      </c>
      <c r="H285" t="s">
        <v>7173</v>
      </c>
      <c r="I285" t="s">
        <v>7173</v>
      </c>
    </row>
    <row r="286" spans="1:9">
      <c r="A286">
        <v>30348</v>
      </c>
      <c r="B286">
        <f>+IFERROR(VLOOKUP($A286,'Questions List'!$A$1:$B$744,2,FALSE),"")</f>
        <v>6</v>
      </c>
      <c r="C286" t="str">
        <f>+IFERROR(VLOOKUP($B286,Category!$A$1:$C$18,3,FALSE),"")</f>
        <v>Emissões</v>
      </c>
      <c r="D286" s="3" t="s">
        <v>293</v>
      </c>
      <c r="E286">
        <v>1756</v>
      </c>
      <c r="F286">
        <f t="shared" si="4"/>
        <v>30348</v>
      </c>
      <c r="G286" t="s">
        <v>7173</v>
      </c>
      <c r="H286" t="s">
        <v>7173</v>
      </c>
      <c r="I286" t="s">
        <v>7173</v>
      </c>
    </row>
    <row r="287" spans="1:9">
      <c r="A287">
        <v>30349</v>
      </c>
      <c r="B287">
        <f>+IFERROR(VLOOKUP($A287,'Questions List'!$A$1:$B$744,2,FALSE),"")</f>
        <v>6</v>
      </c>
      <c r="C287" t="str">
        <f>+IFERROR(VLOOKUP($B287,Category!$A$1:$C$18,3,FALSE),"")</f>
        <v>Emissões</v>
      </c>
      <c r="D287" s="3" t="s">
        <v>294</v>
      </c>
      <c r="E287">
        <v>1757</v>
      </c>
      <c r="F287">
        <f t="shared" si="4"/>
        <v>30349</v>
      </c>
      <c r="G287" t="s">
        <v>2979</v>
      </c>
      <c r="H287" t="s">
        <v>7173</v>
      </c>
      <c r="I287" t="s">
        <v>7173</v>
      </c>
    </row>
    <row r="288" spans="1:9">
      <c r="A288">
        <v>30350</v>
      </c>
      <c r="B288">
        <f>+IFERROR(VLOOKUP($A288,'Questions List'!$A$1:$B$744,2,FALSE),"")</f>
        <v>6</v>
      </c>
      <c r="C288" t="str">
        <f>+IFERROR(VLOOKUP($B288,Category!$A$1:$C$18,3,FALSE),"")</f>
        <v>Emissões</v>
      </c>
      <c r="D288" s="3" t="s">
        <v>295</v>
      </c>
      <c r="E288">
        <v>20</v>
      </c>
      <c r="F288">
        <f t="shared" si="4"/>
        <v>30350</v>
      </c>
      <c r="G288" t="s">
        <v>2979</v>
      </c>
      <c r="H288">
        <v>18</v>
      </c>
      <c r="I288" t="s">
        <v>7229</v>
      </c>
    </row>
    <row r="289" spans="1:9">
      <c r="A289">
        <v>30351</v>
      </c>
      <c r="B289">
        <f>+IFERROR(VLOOKUP($A289,'Questions List'!$A$1:$B$744,2,FALSE),"")</f>
        <v>6</v>
      </c>
      <c r="C289" t="str">
        <f>+IFERROR(VLOOKUP($B289,Category!$A$1:$C$18,3,FALSE),"")</f>
        <v>Emissões</v>
      </c>
      <c r="D289" s="3" t="s">
        <v>296</v>
      </c>
      <c r="E289" t="s">
        <v>7230</v>
      </c>
      <c r="F289">
        <f t="shared" si="4"/>
        <v>30351</v>
      </c>
      <c r="G289" t="s">
        <v>2979</v>
      </c>
      <c r="H289" t="s">
        <v>7173</v>
      </c>
      <c r="I289" t="s">
        <v>7173</v>
      </c>
    </row>
    <row r="290" spans="1:9">
      <c r="A290">
        <v>30352</v>
      </c>
      <c r="B290">
        <f>+IFERROR(VLOOKUP($A290,'Questions List'!$A$1:$B$744,2,FALSE),"")</f>
        <v>6</v>
      </c>
      <c r="C290" t="str">
        <f>+IFERROR(VLOOKUP($B290,Category!$A$1:$C$18,3,FALSE),"")</f>
        <v>Emissões</v>
      </c>
      <c r="D290" t="s">
        <v>297</v>
      </c>
      <c r="E290">
        <v>1758</v>
      </c>
      <c r="F290">
        <f t="shared" si="4"/>
        <v>30352</v>
      </c>
      <c r="G290" t="s">
        <v>2987</v>
      </c>
      <c r="H290" t="s">
        <v>7173</v>
      </c>
      <c r="I290" t="s">
        <v>7173</v>
      </c>
    </row>
    <row r="291" spans="1:9">
      <c r="A291">
        <v>30353</v>
      </c>
      <c r="B291">
        <f>+IFERROR(VLOOKUP($A291,'Questions List'!$A$1:$B$744,2,FALSE),"")</f>
        <v>6</v>
      </c>
      <c r="C291" t="str">
        <f>+IFERROR(VLOOKUP($B291,Category!$A$1:$C$18,3,FALSE),"")</f>
        <v>Emissões</v>
      </c>
      <c r="D291" t="s">
        <v>298</v>
      </c>
      <c r="E291">
        <v>1514</v>
      </c>
      <c r="F291">
        <f t="shared" si="4"/>
        <v>30353</v>
      </c>
      <c r="G291" t="s">
        <v>2987</v>
      </c>
      <c r="H291" t="s">
        <v>7173</v>
      </c>
      <c r="I291" t="s">
        <v>7173</v>
      </c>
    </row>
    <row r="292" spans="1:9">
      <c r="A292">
        <v>30354</v>
      </c>
      <c r="B292">
        <f>+IFERROR(VLOOKUP($A292,'Questions List'!$A$1:$B$744,2,FALSE),"")</f>
        <v>6</v>
      </c>
      <c r="C292" t="str">
        <f>+IFERROR(VLOOKUP($B292,Category!$A$1:$C$18,3,FALSE),"")</f>
        <v>Emissões</v>
      </c>
      <c r="D292" t="s">
        <v>299</v>
      </c>
      <c r="E292">
        <v>1759</v>
      </c>
      <c r="F292">
        <f t="shared" si="4"/>
        <v>30354</v>
      </c>
      <c r="G292" t="s">
        <v>4293</v>
      </c>
      <c r="H292" t="s">
        <v>7173</v>
      </c>
      <c r="I292" t="s">
        <v>7173</v>
      </c>
    </row>
    <row r="293" spans="1:9">
      <c r="A293">
        <v>30355</v>
      </c>
      <c r="B293">
        <f>+IFERROR(VLOOKUP($A293,'Questions List'!$A$1:$B$744,2,FALSE),"")</f>
        <v>6</v>
      </c>
      <c r="C293" t="str">
        <f>+IFERROR(VLOOKUP($B293,Category!$A$1:$C$18,3,FALSE),"")</f>
        <v>Emissões</v>
      </c>
      <c r="D293" t="s">
        <v>300</v>
      </c>
      <c r="E293">
        <v>22</v>
      </c>
      <c r="F293">
        <f t="shared" si="4"/>
        <v>30355</v>
      </c>
      <c r="G293" t="s">
        <v>7231</v>
      </c>
      <c r="H293" t="s">
        <v>7173</v>
      </c>
      <c r="I293" t="s">
        <v>7232</v>
      </c>
    </row>
    <row r="294" spans="1:9">
      <c r="A294">
        <v>30356</v>
      </c>
      <c r="B294">
        <f>+IFERROR(VLOOKUP($A294,'Questions List'!$A$1:$B$744,2,FALSE),"")</f>
        <v>6</v>
      </c>
      <c r="C294" t="str">
        <f>+IFERROR(VLOOKUP($B294,Category!$A$1:$C$18,3,FALSE),"")</f>
        <v>Emissões</v>
      </c>
      <c r="D294" s="2" t="s">
        <v>296</v>
      </c>
      <c r="E294" t="s">
        <v>7230</v>
      </c>
      <c r="F294">
        <f t="shared" si="4"/>
        <v>30356</v>
      </c>
      <c r="G294" t="s">
        <v>2979</v>
      </c>
      <c r="H294" t="s">
        <v>7173</v>
      </c>
      <c r="I294" t="s">
        <v>7173</v>
      </c>
    </row>
    <row r="295" spans="1:9">
      <c r="A295">
        <v>30358</v>
      </c>
      <c r="B295">
        <f>+IFERROR(VLOOKUP($A295,'Questions List'!$A$1:$B$744,2,FALSE),"")</f>
        <v>6</v>
      </c>
      <c r="C295" t="str">
        <f>+IFERROR(VLOOKUP($B295,Category!$A$1:$C$18,3,FALSE),"")</f>
        <v>Emissões</v>
      </c>
      <c r="D295" t="s">
        <v>301</v>
      </c>
      <c r="E295">
        <v>1760</v>
      </c>
      <c r="F295">
        <f t="shared" si="4"/>
        <v>30358</v>
      </c>
      <c r="G295" t="s">
        <v>7173</v>
      </c>
      <c r="H295" t="s">
        <v>7173</v>
      </c>
      <c r="I295" t="s">
        <v>7173</v>
      </c>
    </row>
    <row r="296" spans="1:9">
      <c r="A296">
        <v>30359</v>
      </c>
      <c r="B296">
        <f>+IFERROR(VLOOKUP($A296,'Questions List'!$A$1:$B$744,2,FALSE),"")</f>
        <v>6</v>
      </c>
      <c r="C296" t="str">
        <f>+IFERROR(VLOOKUP($B296,Category!$A$1:$C$18,3,FALSE),"")</f>
        <v>Emissões</v>
      </c>
      <c r="D296" t="s">
        <v>302</v>
      </c>
      <c r="E296">
        <v>1761</v>
      </c>
      <c r="F296">
        <f t="shared" si="4"/>
        <v>30359</v>
      </c>
      <c r="G296" t="s">
        <v>7173</v>
      </c>
      <c r="H296" t="s">
        <v>7173</v>
      </c>
      <c r="I296" t="s">
        <v>7173</v>
      </c>
    </row>
    <row r="297" spans="1:9">
      <c r="A297">
        <v>30361</v>
      </c>
      <c r="B297">
        <f>+IFERROR(VLOOKUP($A297,'Questions List'!$A$1:$B$744,2,FALSE),"")</f>
        <v>6</v>
      </c>
      <c r="C297" t="str">
        <f>+IFERROR(VLOOKUP($B297,Category!$A$1:$C$18,3,FALSE),"")</f>
        <v>Emissões</v>
      </c>
      <c r="D297" t="s">
        <v>303</v>
      </c>
      <c r="E297">
        <v>1762</v>
      </c>
      <c r="F297">
        <f t="shared" si="4"/>
        <v>30361</v>
      </c>
      <c r="G297" t="s">
        <v>2995</v>
      </c>
      <c r="H297" t="s">
        <v>7173</v>
      </c>
      <c r="I297" t="s">
        <v>7173</v>
      </c>
    </row>
    <row r="298" spans="1:9">
      <c r="A298">
        <v>30362</v>
      </c>
      <c r="B298">
        <f>+IFERROR(VLOOKUP($A298,'Questions List'!$A$1:$B$744,2,FALSE),"")</f>
        <v>6</v>
      </c>
      <c r="C298" t="str">
        <f>+IFERROR(VLOOKUP($B298,Category!$A$1:$C$18,3,FALSE),"")</f>
        <v>Emissões</v>
      </c>
      <c r="D298" t="s">
        <v>304</v>
      </c>
      <c r="E298">
        <v>1763</v>
      </c>
      <c r="F298">
        <f t="shared" si="4"/>
        <v>30362</v>
      </c>
      <c r="G298" t="s">
        <v>7173</v>
      </c>
      <c r="H298" t="s">
        <v>7173</v>
      </c>
      <c r="I298" t="s">
        <v>7173</v>
      </c>
    </row>
    <row r="299" spans="1:9">
      <c r="A299">
        <v>30363</v>
      </c>
      <c r="B299">
        <f>+IFERROR(VLOOKUP($A299,'Questions List'!$A$1:$B$744,2,FALSE),"")</f>
        <v>6</v>
      </c>
      <c r="C299" t="str">
        <f>+IFERROR(VLOOKUP($B299,Category!$A$1:$C$18,3,FALSE),"")</f>
        <v>Emissões</v>
      </c>
      <c r="D299" t="s">
        <v>305</v>
      </c>
      <c r="E299">
        <v>23</v>
      </c>
      <c r="F299">
        <f t="shared" si="4"/>
        <v>30363</v>
      </c>
      <c r="G299" t="s">
        <v>2995</v>
      </c>
      <c r="H299" t="s">
        <v>7173</v>
      </c>
      <c r="I299" t="s">
        <v>7233</v>
      </c>
    </row>
    <row r="300" spans="1:9">
      <c r="A300">
        <v>30364</v>
      </c>
      <c r="B300">
        <f>+IFERROR(VLOOKUP($A300,'Questions List'!$A$1:$B$744,2,FALSE),"")</f>
        <v>6</v>
      </c>
      <c r="C300" t="str">
        <f>+IFERROR(VLOOKUP($B300,Category!$A$1:$C$18,3,FALSE),"")</f>
        <v>Emissões</v>
      </c>
      <c r="D300" t="s">
        <v>306</v>
      </c>
      <c r="E300">
        <v>1764</v>
      </c>
      <c r="F300">
        <f t="shared" si="4"/>
        <v>30364</v>
      </c>
      <c r="G300" t="s">
        <v>7173</v>
      </c>
      <c r="H300" t="s">
        <v>7173</v>
      </c>
      <c r="I300" t="s">
        <v>7173</v>
      </c>
    </row>
    <row r="301" spans="1:9">
      <c r="A301">
        <v>30366</v>
      </c>
      <c r="B301">
        <f>+IFERROR(VLOOKUP($A301,'Questions List'!$A$1:$B$744,2,FALSE),"")</f>
        <v>4</v>
      </c>
      <c r="C301" t="str">
        <f>+IFERROR(VLOOKUP($B301,Category!$A$1:$C$18,3,FALSE),"")</f>
        <v>Água e Efluentes</v>
      </c>
      <c r="D301" t="s">
        <v>307</v>
      </c>
      <c r="E301">
        <v>1765</v>
      </c>
      <c r="F301">
        <f t="shared" si="4"/>
        <v>30366</v>
      </c>
      <c r="G301" t="s">
        <v>3782</v>
      </c>
      <c r="H301" t="s">
        <v>7173</v>
      </c>
      <c r="I301" t="s">
        <v>7173</v>
      </c>
    </row>
    <row r="302" spans="1:9">
      <c r="A302">
        <v>30367</v>
      </c>
      <c r="B302">
        <f>+IFERROR(VLOOKUP($A302,'Questions List'!$A$1:$B$744,2,FALSE),"")</f>
        <v>4</v>
      </c>
      <c r="C302" t="str">
        <f>+IFERROR(VLOOKUP($B302,Category!$A$1:$C$18,3,FALSE),"")</f>
        <v>Água e Efluentes</v>
      </c>
      <c r="D302" s="3" t="s">
        <v>308</v>
      </c>
      <c r="E302">
        <v>1766</v>
      </c>
      <c r="F302">
        <f t="shared" si="4"/>
        <v>30367</v>
      </c>
      <c r="G302" t="s">
        <v>3782</v>
      </c>
      <c r="H302" t="s">
        <v>7173</v>
      </c>
      <c r="I302" t="s">
        <v>7173</v>
      </c>
    </row>
    <row r="303" spans="1:9">
      <c r="A303">
        <v>30368</v>
      </c>
      <c r="B303">
        <f>+IFERROR(VLOOKUP($A303,'Questions List'!$A$1:$B$744,2,FALSE),"")</f>
        <v>4</v>
      </c>
      <c r="C303" t="str">
        <f>+IFERROR(VLOOKUP($B303,Category!$A$1:$C$18,3,FALSE),"")</f>
        <v>Água e Efluentes</v>
      </c>
      <c r="D303" s="3" t="s">
        <v>309</v>
      </c>
      <c r="E303">
        <v>1767</v>
      </c>
      <c r="F303">
        <f t="shared" si="4"/>
        <v>30368</v>
      </c>
      <c r="G303" t="s">
        <v>3782</v>
      </c>
      <c r="H303" t="s">
        <v>7173</v>
      </c>
      <c r="I303" t="s">
        <v>7173</v>
      </c>
    </row>
    <row r="304" spans="1:9">
      <c r="A304">
        <v>30370</v>
      </c>
      <c r="B304">
        <f>+IFERROR(VLOOKUP($A304,'Questions List'!$A$1:$B$744,2,FALSE),"")</f>
        <v>4</v>
      </c>
      <c r="C304" t="str">
        <f>+IFERROR(VLOOKUP($B304,Category!$A$1:$C$18,3,FALSE),"")</f>
        <v>Água e Efluentes</v>
      </c>
      <c r="D304" s="3" t="s">
        <v>310</v>
      </c>
      <c r="E304" t="s">
        <v>7234</v>
      </c>
      <c r="F304">
        <f t="shared" si="4"/>
        <v>30370</v>
      </c>
      <c r="G304" t="s">
        <v>3275</v>
      </c>
      <c r="H304" t="s">
        <v>7173</v>
      </c>
      <c r="I304" t="s">
        <v>7235</v>
      </c>
    </row>
    <row r="305" spans="1:9">
      <c r="A305">
        <v>30373</v>
      </c>
      <c r="B305">
        <f>+IFERROR(VLOOKUP($A305,'Questions List'!$A$1:$B$744,2,FALSE),"")</f>
        <v>4</v>
      </c>
      <c r="C305" t="str">
        <f>+IFERROR(VLOOKUP($B305,Category!$A$1:$C$18,3,FALSE),"")</f>
        <v>Água e Efluentes</v>
      </c>
      <c r="D305" s="3" t="s">
        <v>311</v>
      </c>
      <c r="E305">
        <v>1768</v>
      </c>
      <c r="F305">
        <f t="shared" si="4"/>
        <v>30373</v>
      </c>
      <c r="G305" t="s">
        <v>3782</v>
      </c>
      <c r="H305" t="s">
        <v>7173</v>
      </c>
      <c r="I305" t="s">
        <v>7173</v>
      </c>
    </row>
    <row r="306" spans="1:9">
      <c r="A306">
        <v>30374</v>
      </c>
      <c r="B306">
        <f>+IFERROR(VLOOKUP($A306,'Questions List'!$A$1:$B$744,2,FALSE),"")</f>
        <v>4</v>
      </c>
      <c r="C306" t="str">
        <f>+IFERROR(VLOOKUP($B306,Category!$A$1:$C$18,3,FALSE),"")</f>
        <v>Água e Efluentes</v>
      </c>
      <c r="D306" s="3" t="s">
        <v>312</v>
      </c>
      <c r="E306">
        <v>1769</v>
      </c>
      <c r="F306">
        <f t="shared" si="4"/>
        <v>30374</v>
      </c>
      <c r="G306" t="s">
        <v>3782</v>
      </c>
      <c r="H306" t="s">
        <v>7173</v>
      </c>
      <c r="I306" t="s">
        <v>7173</v>
      </c>
    </row>
    <row r="307" spans="1:9">
      <c r="A307">
        <v>30375</v>
      </c>
      <c r="B307">
        <f>+IFERROR(VLOOKUP($A307,'Questions List'!$A$1:$B$744,2,FALSE),"")</f>
        <v>4</v>
      </c>
      <c r="C307" t="str">
        <f>+IFERROR(VLOOKUP($B307,Category!$A$1:$C$18,3,FALSE),"")</f>
        <v>Água e Efluentes</v>
      </c>
      <c r="D307" s="3" t="s">
        <v>313</v>
      </c>
      <c r="E307">
        <v>1770</v>
      </c>
      <c r="F307">
        <f t="shared" si="4"/>
        <v>30375</v>
      </c>
      <c r="G307" t="s">
        <v>3782</v>
      </c>
      <c r="H307" t="s">
        <v>7173</v>
      </c>
      <c r="I307" t="s">
        <v>7173</v>
      </c>
    </row>
    <row r="308" spans="1:9">
      <c r="A308">
        <v>30376</v>
      </c>
      <c r="B308">
        <f>+IFERROR(VLOOKUP($A308,'Questions List'!$A$1:$B$744,2,FALSE),"")</f>
        <v>4</v>
      </c>
      <c r="C308" t="str">
        <f>+IFERROR(VLOOKUP($B308,Category!$A$1:$C$18,3,FALSE),"")</f>
        <v>Água e Efluentes</v>
      </c>
      <c r="D308" s="3" t="s">
        <v>314</v>
      </c>
      <c r="E308">
        <v>1771</v>
      </c>
      <c r="F308">
        <f t="shared" si="4"/>
        <v>30376</v>
      </c>
      <c r="G308" t="s">
        <v>3782</v>
      </c>
      <c r="H308" t="s">
        <v>7173</v>
      </c>
      <c r="I308" t="s">
        <v>7173</v>
      </c>
    </row>
    <row r="309" spans="1:9">
      <c r="A309">
        <v>30379</v>
      </c>
      <c r="B309">
        <f>+IFERROR(VLOOKUP($A309,'Questions List'!$A$1:$B$744,2,FALSE),"")</f>
        <v>4</v>
      </c>
      <c r="C309" t="str">
        <f>+IFERROR(VLOOKUP($B309,Category!$A$1:$C$18,3,FALSE),"")</f>
        <v>Água e Efluentes</v>
      </c>
      <c r="D309" s="3" t="s">
        <v>315</v>
      </c>
      <c r="E309">
        <v>1772</v>
      </c>
      <c r="F309">
        <f t="shared" si="4"/>
        <v>30379</v>
      </c>
      <c r="G309" t="s">
        <v>3782</v>
      </c>
      <c r="H309" t="s">
        <v>7173</v>
      </c>
      <c r="I309" t="s">
        <v>7173</v>
      </c>
    </row>
    <row r="310" spans="1:9">
      <c r="A310">
        <v>30380</v>
      </c>
      <c r="B310">
        <f>+IFERROR(VLOOKUP($A310,'Questions List'!$A$1:$B$744,2,FALSE),"")</f>
        <v>4</v>
      </c>
      <c r="C310" t="str">
        <f>+IFERROR(VLOOKUP($B310,Category!$A$1:$C$18,3,FALSE),"")</f>
        <v>Água e Efluentes</v>
      </c>
      <c r="D310" s="3" t="s">
        <v>316</v>
      </c>
      <c r="E310">
        <v>1773</v>
      </c>
      <c r="F310">
        <f t="shared" si="4"/>
        <v>30380</v>
      </c>
      <c r="G310" t="s">
        <v>3782</v>
      </c>
      <c r="H310" t="s">
        <v>7173</v>
      </c>
      <c r="I310" t="s">
        <v>7173</v>
      </c>
    </row>
    <row r="311" spans="1:9">
      <c r="A311">
        <v>30381</v>
      </c>
      <c r="B311">
        <f>+IFERROR(VLOOKUP($A311,'Questions List'!$A$1:$B$744,2,FALSE),"")</f>
        <v>4</v>
      </c>
      <c r="C311" t="str">
        <f>+IFERROR(VLOOKUP($B311,Category!$A$1:$C$18,3,FALSE),"")</f>
        <v>Água e Efluentes</v>
      </c>
      <c r="D311" s="3" t="s">
        <v>317</v>
      </c>
      <c r="E311">
        <v>1774</v>
      </c>
      <c r="F311">
        <f t="shared" si="4"/>
        <v>30381</v>
      </c>
      <c r="G311" t="s">
        <v>3782</v>
      </c>
      <c r="H311" t="s">
        <v>7173</v>
      </c>
      <c r="I311" t="s">
        <v>7173</v>
      </c>
    </row>
    <row r="312" spans="1:9">
      <c r="A312">
        <v>30382</v>
      </c>
      <c r="B312">
        <f>+IFERROR(VLOOKUP($A312,'Questions List'!$A$1:$B$744,2,FALSE),"")</f>
        <v>4</v>
      </c>
      <c r="C312" t="str">
        <f>+IFERROR(VLOOKUP($B312,Category!$A$1:$C$18,3,FALSE),"")</f>
        <v>Água e Efluentes</v>
      </c>
      <c r="D312" s="3" t="s">
        <v>318</v>
      </c>
      <c r="E312">
        <v>1775</v>
      </c>
      <c r="F312">
        <f t="shared" si="4"/>
        <v>30382</v>
      </c>
      <c r="G312" t="s">
        <v>3782</v>
      </c>
      <c r="H312" t="s">
        <v>7173</v>
      </c>
      <c r="I312" t="s">
        <v>7173</v>
      </c>
    </row>
    <row r="313" spans="1:9">
      <c r="A313">
        <v>30385</v>
      </c>
      <c r="B313">
        <f>+IFERROR(VLOOKUP($A313,'Questions List'!$A$1:$B$744,2,FALSE),"")</f>
        <v>8</v>
      </c>
      <c r="C313" t="str">
        <f>+IFERROR(VLOOKUP($B313,Category!$A$1:$C$18,3,FALSE),"")</f>
        <v>Materiais</v>
      </c>
      <c r="D313" s="3" t="s">
        <v>319</v>
      </c>
      <c r="E313">
        <v>1776</v>
      </c>
      <c r="F313">
        <f t="shared" si="4"/>
        <v>30385</v>
      </c>
      <c r="G313" t="s">
        <v>7173</v>
      </c>
      <c r="H313" t="s">
        <v>7173</v>
      </c>
      <c r="I313" t="s">
        <v>7173</v>
      </c>
    </row>
    <row r="314" spans="1:9">
      <c r="A314">
        <v>30394</v>
      </c>
      <c r="B314">
        <f>+IFERROR(VLOOKUP($A314,'Questions List'!$A$1:$B$744,2,FALSE),"")</f>
        <v>9</v>
      </c>
      <c r="C314" t="str">
        <f>+IFERROR(VLOOKUP($B314,Category!$A$1:$C$18,3,FALSE),"")</f>
        <v>Resíduos</v>
      </c>
      <c r="D314" t="s">
        <v>320</v>
      </c>
      <c r="E314">
        <v>1777</v>
      </c>
      <c r="F314">
        <f t="shared" si="4"/>
        <v>30394</v>
      </c>
      <c r="G314" t="s">
        <v>7173</v>
      </c>
      <c r="H314" t="s">
        <v>7173</v>
      </c>
      <c r="I314" t="s">
        <v>7173</v>
      </c>
    </row>
    <row r="315" spans="1:9">
      <c r="A315">
        <v>30396</v>
      </c>
      <c r="B315">
        <f>+IFERROR(VLOOKUP($A315,'Questions List'!$A$1:$B$744,2,FALSE),"")</f>
        <v>9</v>
      </c>
      <c r="C315" t="str">
        <f>+IFERROR(VLOOKUP($B315,Category!$A$1:$C$18,3,FALSE),"")</f>
        <v>Resíduos</v>
      </c>
      <c r="D315" t="s">
        <v>321</v>
      </c>
      <c r="E315">
        <v>814</v>
      </c>
      <c r="F315">
        <f t="shared" si="4"/>
        <v>30396</v>
      </c>
      <c r="G315" t="s">
        <v>3000</v>
      </c>
      <c r="H315" t="s">
        <v>7173</v>
      </c>
      <c r="I315" t="s">
        <v>7173</v>
      </c>
    </row>
    <row r="316" spans="1:9">
      <c r="A316">
        <v>30407</v>
      </c>
      <c r="B316">
        <f>+IFERROR(VLOOKUP($A316,'Questions List'!$A$1:$B$744,2,FALSE),"")</f>
        <v>9</v>
      </c>
      <c r="C316" t="str">
        <f>+IFERROR(VLOOKUP($B316,Category!$A$1:$C$18,3,FALSE),"")</f>
        <v>Resíduos</v>
      </c>
      <c r="D316" t="s">
        <v>322</v>
      </c>
      <c r="E316">
        <v>1778</v>
      </c>
      <c r="F316">
        <f t="shared" si="4"/>
        <v>30407</v>
      </c>
      <c r="G316" t="s">
        <v>7173</v>
      </c>
      <c r="H316" t="s">
        <v>7173</v>
      </c>
      <c r="I316" t="s">
        <v>7173</v>
      </c>
    </row>
    <row r="317" spans="1:9">
      <c r="A317">
        <v>30408</v>
      </c>
      <c r="B317">
        <f>+IFERROR(VLOOKUP($A317,'Questions List'!$A$1:$B$744,2,FALSE),"")</f>
        <v>5</v>
      </c>
      <c r="C317" t="str">
        <f>+IFERROR(VLOOKUP($B317,Category!$A$1:$C$18,3,FALSE),"")</f>
        <v>Biodiversidade</v>
      </c>
      <c r="D317" s="3" t="s">
        <v>323</v>
      </c>
      <c r="E317">
        <v>1779</v>
      </c>
      <c r="F317">
        <f t="shared" si="4"/>
        <v>30408</v>
      </c>
      <c r="G317" t="s">
        <v>3321</v>
      </c>
      <c r="H317" t="s">
        <v>7173</v>
      </c>
      <c r="I317" t="s">
        <v>7173</v>
      </c>
    </row>
    <row r="318" spans="1:9">
      <c r="A318">
        <v>30409</v>
      </c>
      <c r="B318">
        <f>+IFERROR(VLOOKUP($A318,'Questions List'!$A$1:$B$744,2,FALSE),"")</f>
        <v>5</v>
      </c>
      <c r="C318" t="str">
        <f>+IFERROR(VLOOKUP($B318,Category!$A$1:$C$18,3,FALSE),"")</f>
        <v>Biodiversidade</v>
      </c>
      <c r="D318" s="3" t="s">
        <v>324</v>
      </c>
      <c r="E318">
        <v>1780</v>
      </c>
      <c r="F318">
        <f t="shared" si="4"/>
        <v>30409</v>
      </c>
      <c r="G318" t="s">
        <v>3321</v>
      </c>
      <c r="H318" t="s">
        <v>7173</v>
      </c>
      <c r="I318" t="s">
        <v>7173</v>
      </c>
    </row>
    <row r="319" spans="1:9">
      <c r="A319">
        <v>30410</v>
      </c>
      <c r="B319">
        <f>+IFERROR(VLOOKUP($A319,'Questions List'!$A$1:$B$744,2,FALSE),"")</f>
        <v>5</v>
      </c>
      <c r="C319" t="str">
        <f>+IFERROR(VLOOKUP($B319,Category!$A$1:$C$18,3,FALSE),"")</f>
        <v>Biodiversidade</v>
      </c>
      <c r="D319" s="3" t="s">
        <v>325</v>
      </c>
      <c r="E319">
        <v>1781</v>
      </c>
      <c r="F319">
        <f t="shared" si="4"/>
        <v>30410</v>
      </c>
      <c r="G319" t="s">
        <v>3321</v>
      </c>
      <c r="H319" t="s">
        <v>7173</v>
      </c>
      <c r="I319" t="s">
        <v>7173</v>
      </c>
    </row>
    <row r="320" spans="1:9">
      <c r="A320">
        <v>30411</v>
      </c>
      <c r="B320">
        <f>+IFERROR(VLOOKUP($A320,'Questions List'!$A$1:$B$744,2,FALSE),"")</f>
        <v>5</v>
      </c>
      <c r="C320" t="str">
        <f>+IFERROR(VLOOKUP($B320,Category!$A$1:$C$18,3,FALSE),"")</f>
        <v>Biodiversidade</v>
      </c>
      <c r="D320" s="3" t="s">
        <v>326</v>
      </c>
      <c r="E320" s="54">
        <v>317</v>
      </c>
      <c r="F320" s="54">
        <f t="shared" si="4"/>
        <v>30411</v>
      </c>
      <c r="G320" t="s">
        <v>3321</v>
      </c>
      <c r="H320" t="s">
        <v>7173</v>
      </c>
      <c r="I320" t="s">
        <v>7173</v>
      </c>
    </row>
    <row r="321" spans="1:9">
      <c r="A321">
        <v>30412</v>
      </c>
      <c r="B321">
        <f>+IFERROR(VLOOKUP($A321,'Questions List'!$A$1:$B$744,2,FALSE),"")</f>
        <v>5</v>
      </c>
      <c r="C321" t="str">
        <f>+IFERROR(VLOOKUP($B321,Category!$A$1:$C$18,3,FALSE),"")</f>
        <v>Biodiversidade</v>
      </c>
      <c r="D321" s="3" t="s">
        <v>327</v>
      </c>
      <c r="E321">
        <v>1782</v>
      </c>
      <c r="F321">
        <f t="shared" si="4"/>
        <v>30412</v>
      </c>
      <c r="G321" t="s">
        <v>4280</v>
      </c>
      <c r="H321" t="s">
        <v>7173</v>
      </c>
      <c r="I321" t="s">
        <v>7173</v>
      </c>
    </row>
    <row r="322" spans="1:9">
      <c r="A322">
        <v>30413</v>
      </c>
      <c r="B322">
        <f>+IFERROR(VLOOKUP($A322,'Questions List'!$A$1:$B$744,2,FALSE),"")</f>
        <v>5</v>
      </c>
      <c r="C322" t="str">
        <f>+IFERROR(VLOOKUP($B322,Category!$A$1:$C$18,3,FALSE),"")</f>
        <v>Biodiversidade</v>
      </c>
      <c r="D322" s="3" t="s">
        <v>328</v>
      </c>
      <c r="E322">
        <v>1783</v>
      </c>
      <c r="F322">
        <f t="shared" ref="F322:F385" si="5">+A322</f>
        <v>30413</v>
      </c>
      <c r="G322" t="s">
        <v>4280</v>
      </c>
      <c r="H322" t="s">
        <v>7173</v>
      </c>
      <c r="I322" t="s">
        <v>7173</v>
      </c>
    </row>
    <row r="323" spans="1:9">
      <c r="A323">
        <v>30418</v>
      </c>
      <c r="B323">
        <f>+IFERROR(VLOOKUP($A323,'Questions List'!$A$1:$B$744,2,FALSE),"")</f>
        <v>5</v>
      </c>
      <c r="C323" t="str">
        <f>+IFERROR(VLOOKUP($B323,Category!$A$1:$C$18,3,FALSE),"")</f>
        <v>Biodiversidade</v>
      </c>
      <c r="D323" s="3" t="s">
        <v>329</v>
      </c>
      <c r="E323">
        <v>1784</v>
      </c>
      <c r="F323">
        <f t="shared" si="5"/>
        <v>30418</v>
      </c>
      <c r="G323" t="s">
        <v>7173</v>
      </c>
      <c r="H323" t="s">
        <v>7173</v>
      </c>
      <c r="I323" t="s">
        <v>7173</v>
      </c>
    </row>
    <row r="324" spans="1:9">
      <c r="A324">
        <v>30419</v>
      </c>
      <c r="B324">
        <f>+IFERROR(VLOOKUP($A324,'Questions List'!$A$1:$B$744,2,FALSE),"")</f>
        <v>5</v>
      </c>
      <c r="C324" t="str">
        <f>+IFERROR(VLOOKUP($B324,Category!$A$1:$C$18,3,FALSE),"")</f>
        <v>Biodiversidade</v>
      </c>
      <c r="D324" s="3" t="s">
        <v>330</v>
      </c>
      <c r="E324">
        <v>14</v>
      </c>
      <c r="F324">
        <f t="shared" si="5"/>
        <v>30419</v>
      </c>
      <c r="G324" t="s">
        <v>2971</v>
      </c>
      <c r="H324" t="s">
        <v>7173</v>
      </c>
      <c r="I324" t="s">
        <v>7236</v>
      </c>
    </row>
    <row r="325" spans="1:9">
      <c r="A325">
        <v>30420</v>
      </c>
      <c r="B325">
        <f>+IFERROR(VLOOKUP($A325,'Questions List'!$A$1:$B$744,2,FALSE),"")</f>
        <v>5</v>
      </c>
      <c r="C325" t="str">
        <f>+IFERROR(VLOOKUP($B325,Category!$A$1:$C$18,3,FALSE),"")</f>
        <v>Biodiversidade</v>
      </c>
      <c r="D325" s="3" t="s">
        <v>331</v>
      </c>
      <c r="E325" t="s">
        <v>7237</v>
      </c>
      <c r="F325">
        <f t="shared" si="5"/>
        <v>30420</v>
      </c>
      <c r="G325" t="s">
        <v>2971</v>
      </c>
      <c r="H325" t="s">
        <v>7173</v>
      </c>
      <c r="I325" t="s">
        <v>7236</v>
      </c>
    </row>
    <row r="326" spans="1:9">
      <c r="A326">
        <v>30421</v>
      </c>
      <c r="B326">
        <f>+IFERROR(VLOOKUP($A326,'Questions List'!$A$1:$B$744,2,FALSE),"")</f>
        <v>8</v>
      </c>
      <c r="C326" t="str">
        <f>+IFERROR(VLOOKUP($B326,Category!$A$1:$C$18,3,FALSE),"")</f>
        <v>Materiais</v>
      </c>
      <c r="D326" s="3" t="s">
        <v>332</v>
      </c>
      <c r="E326">
        <v>1785</v>
      </c>
      <c r="F326">
        <f t="shared" si="5"/>
        <v>30421</v>
      </c>
      <c r="G326" t="s">
        <v>7173</v>
      </c>
      <c r="H326" t="s">
        <v>7173</v>
      </c>
      <c r="I326" t="s">
        <v>7173</v>
      </c>
    </row>
    <row r="327" spans="1:9">
      <c r="A327">
        <v>30497</v>
      </c>
      <c r="B327">
        <f>+IFERROR(VLOOKUP($A327,'Questions List'!$A$1:$B$744,2,FALSE),"")</f>
        <v>4</v>
      </c>
      <c r="C327" t="str">
        <f>+IFERROR(VLOOKUP($B327,Category!$A$1:$C$18,3,FALSE),"")</f>
        <v>Água e Efluentes</v>
      </c>
      <c r="D327" s="3" t="s">
        <v>333</v>
      </c>
      <c r="E327">
        <v>1786</v>
      </c>
      <c r="F327">
        <f t="shared" si="5"/>
        <v>30497</v>
      </c>
      <c r="G327" t="s">
        <v>3782</v>
      </c>
      <c r="H327" t="s">
        <v>7173</v>
      </c>
      <c r="I327" t="s">
        <v>7173</v>
      </c>
    </row>
    <row r="328" spans="1:9">
      <c r="A328">
        <v>30498</v>
      </c>
      <c r="B328">
        <f>+IFERROR(VLOOKUP($A328,'Questions List'!$A$1:$B$744,2,FALSE),"")</f>
        <v>4</v>
      </c>
      <c r="C328" t="str">
        <f>+IFERROR(VLOOKUP($B328,Category!$A$1:$C$18,3,FALSE),"")</f>
        <v>Água e Efluentes</v>
      </c>
      <c r="D328" s="3" t="s">
        <v>334</v>
      </c>
      <c r="E328">
        <v>1787</v>
      </c>
      <c r="F328">
        <f t="shared" si="5"/>
        <v>30498</v>
      </c>
      <c r="G328" t="s">
        <v>3782</v>
      </c>
      <c r="H328" t="s">
        <v>7173</v>
      </c>
      <c r="I328" t="s">
        <v>7173</v>
      </c>
    </row>
    <row r="329" spans="1:9">
      <c r="A329">
        <v>30499</v>
      </c>
      <c r="B329">
        <f>+IFERROR(VLOOKUP($A329,'Questions List'!$A$1:$B$744,2,FALSE),"")</f>
        <v>4</v>
      </c>
      <c r="C329" t="str">
        <f>+IFERROR(VLOOKUP($B329,Category!$A$1:$C$18,3,FALSE),"")</f>
        <v>Água e Efluentes</v>
      </c>
      <c r="D329" s="3" t="s">
        <v>335</v>
      </c>
      <c r="E329">
        <v>1788</v>
      </c>
      <c r="F329">
        <f t="shared" si="5"/>
        <v>30499</v>
      </c>
      <c r="G329" t="s">
        <v>3782</v>
      </c>
      <c r="H329" t="s">
        <v>7173</v>
      </c>
      <c r="I329" t="s">
        <v>7173</v>
      </c>
    </row>
    <row r="330" spans="1:9">
      <c r="A330">
        <v>30500</v>
      </c>
      <c r="B330">
        <f>+IFERROR(VLOOKUP($A330,'Questions List'!$A$1:$B$744,2,FALSE),"")</f>
        <v>4</v>
      </c>
      <c r="C330" t="str">
        <f>+IFERROR(VLOOKUP($B330,Category!$A$1:$C$18,3,FALSE),"")</f>
        <v>Água e Efluentes</v>
      </c>
      <c r="D330" s="3" t="s">
        <v>336</v>
      </c>
      <c r="E330">
        <v>768</v>
      </c>
      <c r="F330">
        <f t="shared" si="5"/>
        <v>30500</v>
      </c>
      <c r="G330" t="s">
        <v>3782</v>
      </c>
      <c r="H330" t="s">
        <v>7173</v>
      </c>
      <c r="I330" t="s">
        <v>7173</v>
      </c>
    </row>
    <row r="331" spans="1:9">
      <c r="A331">
        <v>30501</v>
      </c>
      <c r="B331">
        <f>+IFERROR(VLOOKUP($A331,'Questions List'!$A$1:$B$744,2,FALSE),"")</f>
        <v>4</v>
      </c>
      <c r="C331" t="str">
        <f>+IFERROR(VLOOKUP($B331,Category!$A$1:$C$18,3,FALSE),"")</f>
        <v>Água e Efluentes</v>
      </c>
      <c r="D331" s="3" t="s">
        <v>337</v>
      </c>
      <c r="E331">
        <v>1789</v>
      </c>
      <c r="F331">
        <f t="shared" si="5"/>
        <v>30501</v>
      </c>
      <c r="G331" t="s">
        <v>3782</v>
      </c>
      <c r="H331" t="s">
        <v>7173</v>
      </c>
      <c r="I331" t="s">
        <v>7173</v>
      </c>
    </row>
    <row r="332" spans="1:9">
      <c r="A332">
        <v>30502</v>
      </c>
      <c r="B332">
        <f>+IFERROR(VLOOKUP($A332,'Questions List'!$A$1:$B$744,2,FALSE),"")</f>
        <v>4</v>
      </c>
      <c r="C332" t="str">
        <f>+IFERROR(VLOOKUP($B332,Category!$A$1:$C$18,3,FALSE),"")</f>
        <v>Água e Efluentes</v>
      </c>
      <c r="D332" s="3" t="s">
        <v>338</v>
      </c>
      <c r="E332">
        <v>769</v>
      </c>
      <c r="F332">
        <f t="shared" si="5"/>
        <v>30502</v>
      </c>
      <c r="G332" t="s">
        <v>3782</v>
      </c>
      <c r="H332" t="s">
        <v>7173</v>
      </c>
      <c r="I332" t="s">
        <v>7173</v>
      </c>
    </row>
    <row r="333" spans="1:9">
      <c r="A333">
        <v>30503</v>
      </c>
      <c r="B333">
        <f>+IFERROR(VLOOKUP($A333,'Questions List'!$A$1:$B$744,2,FALSE),"")</f>
        <v>4</v>
      </c>
      <c r="C333" t="str">
        <f>+IFERROR(VLOOKUP($B333,Category!$A$1:$C$18,3,FALSE),"")</f>
        <v>Água e Efluentes</v>
      </c>
      <c r="D333" s="3" t="s">
        <v>339</v>
      </c>
      <c r="E333">
        <v>1790</v>
      </c>
      <c r="F333">
        <f t="shared" si="5"/>
        <v>30503</v>
      </c>
      <c r="G333" t="s">
        <v>3782</v>
      </c>
      <c r="H333" t="s">
        <v>7173</v>
      </c>
      <c r="I333" t="s">
        <v>7173</v>
      </c>
    </row>
    <row r="334" spans="1:9">
      <c r="A334">
        <v>30504</v>
      </c>
      <c r="B334">
        <f>+IFERROR(VLOOKUP($A334,'Questions List'!$A$1:$B$744,2,FALSE),"")</f>
        <v>4</v>
      </c>
      <c r="C334" t="str">
        <f>+IFERROR(VLOOKUP($B334,Category!$A$1:$C$18,3,FALSE),"")</f>
        <v>Água e Efluentes</v>
      </c>
      <c r="D334" s="3" t="s">
        <v>340</v>
      </c>
      <c r="E334">
        <v>1791</v>
      </c>
      <c r="F334">
        <f t="shared" si="5"/>
        <v>30504</v>
      </c>
      <c r="G334" t="s">
        <v>3782</v>
      </c>
      <c r="H334" t="s">
        <v>7173</v>
      </c>
      <c r="I334" t="s">
        <v>7173</v>
      </c>
    </row>
    <row r="335" spans="1:9">
      <c r="A335">
        <v>30505</v>
      </c>
      <c r="B335">
        <f>+IFERROR(VLOOKUP($A335,'Questions List'!$A$1:$B$744,2,FALSE),"")</f>
        <v>4</v>
      </c>
      <c r="C335" t="str">
        <f>+IFERROR(VLOOKUP($B335,Category!$A$1:$C$18,3,FALSE),"")</f>
        <v>Água e Efluentes</v>
      </c>
      <c r="D335" s="3" t="s">
        <v>341</v>
      </c>
      <c r="E335">
        <v>1792</v>
      </c>
      <c r="F335">
        <f t="shared" si="5"/>
        <v>30505</v>
      </c>
      <c r="G335" t="s">
        <v>3782</v>
      </c>
      <c r="H335" t="s">
        <v>7173</v>
      </c>
      <c r="I335" t="s">
        <v>7173</v>
      </c>
    </row>
    <row r="336" spans="1:9">
      <c r="A336">
        <v>30506</v>
      </c>
      <c r="B336">
        <f>+IFERROR(VLOOKUP($A336,'Questions List'!$A$1:$B$744,2,FALSE),"")</f>
        <v>4</v>
      </c>
      <c r="C336" t="str">
        <f>+IFERROR(VLOOKUP($B336,Category!$A$1:$C$18,3,FALSE),"")</f>
        <v>Água e Efluentes</v>
      </c>
      <c r="D336" s="3" t="s">
        <v>342</v>
      </c>
      <c r="E336">
        <v>1793</v>
      </c>
      <c r="F336">
        <f t="shared" si="5"/>
        <v>30506</v>
      </c>
      <c r="G336" t="s">
        <v>3782</v>
      </c>
      <c r="H336" t="s">
        <v>7173</v>
      </c>
      <c r="I336" t="s">
        <v>7173</v>
      </c>
    </row>
    <row r="337" spans="1:9">
      <c r="A337">
        <v>30507</v>
      </c>
      <c r="B337">
        <f>+IFERROR(VLOOKUP($A337,'Questions List'!$A$1:$B$744,2,FALSE),"")</f>
        <v>4</v>
      </c>
      <c r="C337" t="str">
        <f>+IFERROR(VLOOKUP($B337,Category!$A$1:$C$18,3,FALSE),"")</f>
        <v>Água e Efluentes</v>
      </c>
      <c r="D337" s="3" t="s">
        <v>343</v>
      </c>
      <c r="E337">
        <v>1794</v>
      </c>
      <c r="F337">
        <f t="shared" si="5"/>
        <v>30507</v>
      </c>
      <c r="G337" t="s">
        <v>3782</v>
      </c>
      <c r="H337" t="s">
        <v>7173</v>
      </c>
      <c r="I337" t="s">
        <v>7173</v>
      </c>
    </row>
    <row r="338" spans="1:9">
      <c r="A338">
        <v>30508</v>
      </c>
      <c r="B338">
        <f>+IFERROR(VLOOKUP($A338,'Questions List'!$A$1:$B$744,2,FALSE),"")</f>
        <v>4</v>
      </c>
      <c r="C338" t="str">
        <f>+IFERROR(VLOOKUP($B338,Category!$A$1:$C$18,3,FALSE),"")</f>
        <v>Água e Efluentes</v>
      </c>
      <c r="D338" s="3" t="s">
        <v>344</v>
      </c>
      <c r="E338">
        <v>1795</v>
      </c>
      <c r="F338">
        <f t="shared" si="5"/>
        <v>30508</v>
      </c>
      <c r="G338" t="s">
        <v>3782</v>
      </c>
      <c r="H338" t="s">
        <v>7173</v>
      </c>
      <c r="I338" t="s">
        <v>7173</v>
      </c>
    </row>
    <row r="339" spans="1:9">
      <c r="A339">
        <v>30509</v>
      </c>
      <c r="B339">
        <f>+IFERROR(VLOOKUP($A339,'Questions List'!$A$1:$B$744,2,FALSE),"")</f>
        <v>4</v>
      </c>
      <c r="C339" t="str">
        <f>+IFERROR(VLOOKUP($B339,Category!$A$1:$C$18,3,FALSE),"")</f>
        <v>Água e Efluentes</v>
      </c>
      <c r="D339" s="3" t="s">
        <v>345</v>
      </c>
      <c r="E339">
        <v>1796</v>
      </c>
      <c r="F339">
        <f t="shared" si="5"/>
        <v>30509</v>
      </c>
      <c r="G339" t="s">
        <v>3782</v>
      </c>
      <c r="H339" t="s">
        <v>7173</v>
      </c>
      <c r="I339" t="s">
        <v>7173</v>
      </c>
    </row>
    <row r="340" spans="1:9">
      <c r="A340">
        <v>30510</v>
      </c>
      <c r="B340">
        <f>+IFERROR(VLOOKUP($A340,'Questions List'!$A$1:$B$744,2,FALSE),"")</f>
        <v>4</v>
      </c>
      <c r="C340" t="str">
        <f>+IFERROR(VLOOKUP($B340,Category!$A$1:$C$18,3,FALSE),"")</f>
        <v>Água e Efluentes</v>
      </c>
      <c r="D340" s="3" t="s">
        <v>346</v>
      </c>
      <c r="E340">
        <v>1797</v>
      </c>
      <c r="F340">
        <f t="shared" si="5"/>
        <v>30510</v>
      </c>
      <c r="G340" t="s">
        <v>3782</v>
      </c>
      <c r="H340" t="s">
        <v>7173</v>
      </c>
      <c r="I340" t="s">
        <v>7173</v>
      </c>
    </row>
    <row r="341" spans="1:9">
      <c r="A341">
        <v>30511</v>
      </c>
      <c r="B341">
        <f>+IFERROR(VLOOKUP($A341,'Questions List'!$A$1:$B$744,2,FALSE),"")</f>
        <v>4</v>
      </c>
      <c r="C341" t="str">
        <f>+IFERROR(VLOOKUP($B341,Category!$A$1:$C$18,3,FALSE),"")</f>
        <v>Água e Efluentes</v>
      </c>
      <c r="D341" s="3" t="s">
        <v>347</v>
      </c>
      <c r="E341">
        <v>1798</v>
      </c>
      <c r="F341">
        <f t="shared" si="5"/>
        <v>30511</v>
      </c>
      <c r="G341" t="s">
        <v>3782</v>
      </c>
      <c r="H341" t="s">
        <v>7173</v>
      </c>
      <c r="I341" t="s">
        <v>7173</v>
      </c>
    </row>
    <row r="342" spans="1:9">
      <c r="A342">
        <v>30512</v>
      </c>
      <c r="B342">
        <f>+IFERROR(VLOOKUP($A342,'Questions List'!$A$1:$B$744,2,FALSE),"")</f>
        <v>4</v>
      </c>
      <c r="C342" t="str">
        <f>+IFERROR(VLOOKUP($B342,Category!$A$1:$C$18,3,FALSE),"")</f>
        <v>Água e Efluentes</v>
      </c>
      <c r="D342" s="3" t="s">
        <v>348</v>
      </c>
      <c r="E342">
        <v>1799</v>
      </c>
      <c r="F342">
        <f t="shared" si="5"/>
        <v>30512</v>
      </c>
      <c r="G342" t="s">
        <v>3782</v>
      </c>
      <c r="H342" t="s">
        <v>7173</v>
      </c>
      <c r="I342" t="s">
        <v>7173</v>
      </c>
    </row>
    <row r="343" spans="1:9">
      <c r="A343">
        <v>30513</v>
      </c>
      <c r="B343">
        <f>+IFERROR(VLOOKUP($A343,'Questions List'!$A$1:$B$744,2,FALSE),"")</f>
        <v>4</v>
      </c>
      <c r="C343" t="str">
        <f>+IFERROR(VLOOKUP($B343,Category!$A$1:$C$18,3,FALSE),"")</f>
        <v>Água e Efluentes</v>
      </c>
      <c r="D343" s="3" t="s">
        <v>349</v>
      </c>
      <c r="E343">
        <v>1800</v>
      </c>
      <c r="F343">
        <f t="shared" si="5"/>
        <v>30513</v>
      </c>
      <c r="G343" t="s">
        <v>4262</v>
      </c>
      <c r="H343" t="s">
        <v>7173</v>
      </c>
      <c r="I343" t="s">
        <v>7173</v>
      </c>
    </row>
    <row r="344" spans="1:9">
      <c r="A344">
        <v>30514</v>
      </c>
      <c r="B344">
        <f>+IFERROR(VLOOKUP($A344,'Questions List'!$A$1:$B$744,2,FALSE),"")</f>
        <v>4</v>
      </c>
      <c r="C344" t="str">
        <f>+IFERROR(VLOOKUP($B344,Category!$A$1:$C$18,3,FALSE),"")</f>
        <v>Água e Efluentes</v>
      </c>
      <c r="D344" s="3" t="s">
        <v>350</v>
      </c>
      <c r="E344">
        <v>1801</v>
      </c>
      <c r="F344">
        <f t="shared" si="5"/>
        <v>30514</v>
      </c>
      <c r="G344" t="s">
        <v>4262</v>
      </c>
      <c r="H344" t="s">
        <v>7173</v>
      </c>
      <c r="I344" t="s">
        <v>7173</v>
      </c>
    </row>
    <row r="345" spans="1:9">
      <c r="A345">
        <v>30515</v>
      </c>
      <c r="B345">
        <f>+IFERROR(VLOOKUP($A345,'Questions List'!$A$1:$B$744,2,FALSE),"")</f>
        <v>4</v>
      </c>
      <c r="C345" t="str">
        <f>+IFERROR(VLOOKUP($B345,Category!$A$1:$C$18,3,FALSE),"")</f>
        <v>Água e Efluentes</v>
      </c>
      <c r="D345" s="3" t="s">
        <v>351</v>
      </c>
      <c r="E345">
        <v>1802</v>
      </c>
      <c r="F345">
        <f t="shared" si="5"/>
        <v>30515</v>
      </c>
      <c r="G345" t="s">
        <v>3309</v>
      </c>
      <c r="H345" t="s">
        <v>7173</v>
      </c>
      <c r="I345" t="s">
        <v>7173</v>
      </c>
    </row>
    <row r="346" spans="1:9">
      <c r="A346">
        <v>30516</v>
      </c>
      <c r="B346">
        <f>+IFERROR(VLOOKUP($A346,'Questions List'!$A$1:$B$744,2,FALSE),"")</f>
        <v>4</v>
      </c>
      <c r="C346" t="str">
        <f>+IFERROR(VLOOKUP($B346,Category!$A$1:$C$18,3,FALSE),"")</f>
        <v>Água e Efluentes</v>
      </c>
      <c r="D346" s="3" t="s">
        <v>352</v>
      </c>
      <c r="E346">
        <v>1803</v>
      </c>
      <c r="F346">
        <f t="shared" si="5"/>
        <v>30516</v>
      </c>
      <c r="G346" t="s">
        <v>3309</v>
      </c>
      <c r="H346" t="s">
        <v>7173</v>
      </c>
      <c r="I346" t="s">
        <v>7173</v>
      </c>
    </row>
    <row r="347" spans="1:9">
      <c r="A347" s="3">
        <v>30517</v>
      </c>
      <c r="B347">
        <f>+IFERROR(VLOOKUP($A347,'Questions List'!$A$1:$B$744,2,FALSE),"")</f>
        <v>4</v>
      </c>
      <c r="C347" t="str">
        <f>+IFERROR(VLOOKUP($B347,Category!$A$1:$C$18,3,FALSE),"")</f>
        <v>Água e Efluentes</v>
      </c>
      <c r="D347" s="3" t="s">
        <v>353</v>
      </c>
      <c r="E347">
        <v>1804</v>
      </c>
      <c r="F347">
        <f t="shared" si="5"/>
        <v>30517</v>
      </c>
      <c r="G347" t="s">
        <v>3309</v>
      </c>
      <c r="H347" t="s">
        <v>7173</v>
      </c>
      <c r="I347" t="s">
        <v>7173</v>
      </c>
    </row>
    <row r="348" spans="1:9">
      <c r="A348">
        <v>30518</v>
      </c>
      <c r="B348">
        <f>+IFERROR(VLOOKUP($A348,'Questions List'!$A$1:$B$744,2,FALSE),"")</f>
        <v>4</v>
      </c>
      <c r="C348" t="str">
        <f>+IFERROR(VLOOKUP($B348,Category!$A$1:$C$18,3,FALSE),"")</f>
        <v>Água e Efluentes</v>
      </c>
      <c r="D348" s="3" t="s">
        <v>354</v>
      </c>
      <c r="E348" t="s">
        <v>7238</v>
      </c>
      <c r="F348">
        <f t="shared" si="5"/>
        <v>30518</v>
      </c>
      <c r="G348" t="s">
        <v>3309</v>
      </c>
      <c r="H348" t="s">
        <v>7173</v>
      </c>
      <c r="I348" t="s">
        <v>7239</v>
      </c>
    </row>
    <row r="349" spans="1:9">
      <c r="A349">
        <v>30519</v>
      </c>
      <c r="B349">
        <f>+IFERROR(VLOOKUP($A349,'Questions List'!$A$1:$B$744,2,FALSE),"")</f>
        <v>4</v>
      </c>
      <c r="C349" t="str">
        <f>+IFERROR(VLOOKUP($B349,Category!$A$1:$C$18,3,FALSE),"")</f>
        <v>Água e Efluentes</v>
      </c>
      <c r="D349" s="3" t="s">
        <v>355</v>
      </c>
      <c r="E349">
        <v>1805</v>
      </c>
      <c r="F349">
        <f t="shared" si="5"/>
        <v>30519</v>
      </c>
      <c r="G349" t="s">
        <v>3309</v>
      </c>
      <c r="H349" t="s">
        <v>7173</v>
      </c>
      <c r="I349" t="s">
        <v>7173</v>
      </c>
    </row>
    <row r="350" spans="1:9">
      <c r="A350">
        <v>30520</v>
      </c>
      <c r="B350">
        <f>+IFERROR(VLOOKUP($A350,'Questions List'!$A$1:$B$744,2,FALSE),"")</f>
        <v>4</v>
      </c>
      <c r="C350" t="str">
        <f>+IFERROR(VLOOKUP($B350,Category!$A$1:$C$18,3,FALSE),"")</f>
        <v>Água e Efluentes</v>
      </c>
      <c r="D350" s="3" t="s">
        <v>356</v>
      </c>
      <c r="E350" t="s">
        <v>7240</v>
      </c>
      <c r="F350">
        <f t="shared" si="5"/>
        <v>30520</v>
      </c>
      <c r="G350" t="s">
        <v>3309</v>
      </c>
      <c r="H350" t="s">
        <v>7173</v>
      </c>
      <c r="I350" t="s">
        <v>7173</v>
      </c>
    </row>
    <row r="351" spans="1:9">
      <c r="A351">
        <v>30524</v>
      </c>
      <c r="B351">
        <f>+IFERROR(VLOOKUP($A351,'Questions List'!$A$1:$B$744,2,FALSE),"")</f>
        <v>4</v>
      </c>
      <c r="C351" t="str">
        <f>+IFERROR(VLOOKUP($B351,Category!$A$1:$C$18,3,FALSE),"")</f>
        <v>Água e Efluentes</v>
      </c>
      <c r="D351" s="3" t="s">
        <v>357</v>
      </c>
      <c r="E351">
        <v>1806</v>
      </c>
      <c r="F351">
        <f t="shared" si="5"/>
        <v>30524</v>
      </c>
      <c r="G351" t="s">
        <v>3309</v>
      </c>
      <c r="H351" t="s">
        <v>7173</v>
      </c>
      <c r="I351" t="s">
        <v>7173</v>
      </c>
    </row>
    <row r="352" spans="1:9">
      <c r="A352">
        <v>30525</v>
      </c>
      <c r="B352">
        <f>+IFERROR(VLOOKUP($A352,'Questions List'!$A$1:$B$744,2,FALSE),"")</f>
        <v>4</v>
      </c>
      <c r="C352" t="str">
        <f>+IFERROR(VLOOKUP($B352,Category!$A$1:$C$18,3,FALSE),"")</f>
        <v>Água e Efluentes</v>
      </c>
      <c r="D352" s="3" t="s">
        <v>358</v>
      </c>
      <c r="E352">
        <v>1807</v>
      </c>
      <c r="F352">
        <f t="shared" si="5"/>
        <v>30525</v>
      </c>
      <c r="G352" t="s">
        <v>3309</v>
      </c>
      <c r="H352" t="s">
        <v>7173</v>
      </c>
      <c r="I352" t="s">
        <v>7173</v>
      </c>
    </row>
    <row r="353" spans="1:9">
      <c r="A353">
        <v>30526</v>
      </c>
      <c r="B353">
        <f>+IFERROR(VLOOKUP($A353,'Questions List'!$A$1:$B$744,2,FALSE),"")</f>
        <v>4</v>
      </c>
      <c r="C353" t="str">
        <f>+IFERROR(VLOOKUP($B353,Category!$A$1:$C$18,3,FALSE),"")</f>
        <v>Água e Efluentes</v>
      </c>
      <c r="D353" s="3" t="s">
        <v>359</v>
      </c>
      <c r="E353">
        <v>771</v>
      </c>
      <c r="F353">
        <f t="shared" si="5"/>
        <v>30526</v>
      </c>
      <c r="G353" t="s">
        <v>3309</v>
      </c>
      <c r="H353" t="s">
        <v>7173</v>
      </c>
      <c r="I353" t="s">
        <v>7173</v>
      </c>
    </row>
    <row r="354" spans="1:9">
      <c r="A354">
        <v>30530</v>
      </c>
      <c r="B354">
        <f>+IFERROR(VLOOKUP($A354,'Questions List'!$A$1:$B$744,2,FALSE),"")</f>
        <v>4</v>
      </c>
      <c r="C354" t="str">
        <f>+IFERROR(VLOOKUP($B354,Category!$A$1:$C$18,3,FALSE),"")</f>
        <v>Água e Efluentes</v>
      </c>
      <c r="D354" s="3" t="s">
        <v>360</v>
      </c>
      <c r="E354">
        <v>1808</v>
      </c>
      <c r="F354">
        <f t="shared" si="5"/>
        <v>30530</v>
      </c>
      <c r="G354" t="s">
        <v>3309</v>
      </c>
      <c r="H354" t="s">
        <v>7173</v>
      </c>
      <c r="I354" t="s">
        <v>7173</v>
      </c>
    </row>
    <row r="355" spans="1:9">
      <c r="A355">
        <v>30531</v>
      </c>
      <c r="B355">
        <f>+IFERROR(VLOOKUP($A355,'Questions List'!$A$1:$B$744,2,FALSE),"")</f>
        <v>4</v>
      </c>
      <c r="C355" t="str">
        <f>+IFERROR(VLOOKUP($B355,Category!$A$1:$C$18,3,FALSE),"")</f>
        <v>Água e Efluentes</v>
      </c>
      <c r="D355" s="3" t="s">
        <v>361</v>
      </c>
      <c r="E355">
        <v>1809</v>
      </c>
      <c r="F355">
        <f t="shared" si="5"/>
        <v>30531</v>
      </c>
      <c r="G355" t="s">
        <v>7173</v>
      </c>
      <c r="H355" t="s">
        <v>7173</v>
      </c>
      <c r="I355" t="s">
        <v>7173</v>
      </c>
    </row>
    <row r="356" spans="1:9">
      <c r="A356">
        <v>30532</v>
      </c>
      <c r="B356">
        <f>+IFERROR(VLOOKUP($A356,'Questions List'!$A$1:$B$744,2,FALSE),"")</f>
        <v>4</v>
      </c>
      <c r="C356" t="str">
        <f>+IFERROR(VLOOKUP($B356,Category!$A$1:$C$18,3,FALSE),"")</f>
        <v>Água e Efluentes</v>
      </c>
      <c r="D356" s="3" t="s">
        <v>362</v>
      </c>
      <c r="E356" t="s">
        <v>7241</v>
      </c>
      <c r="F356">
        <f t="shared" si="5"/>
        <v>30532</v>
      </c>
      <c r="G356" t="s">
        <v>3275</v>
      </c>
      <c r="H356" t="s">
        <v>7173</v>
      </c>
      <c r="I356" t="s">
        <v>7242</v>
      </c>
    </row>
    <row r="357" spans="1:9">
      <c r="A357">
        <v>30533</v>
      </c>
      <c r="B357">
        <f>+IFERROR(VLOOKUP($A357,'Questions List'!$A$1:$B$744,2,FALSE),"")</f>
        <v>4</v>
      </c>
      <c r="C357" t="str">
        <f>+IFERROR(VLOOKUP($B357,Category!$A$1:$C$18,3,FALSE),"")</f>
        <v>Água e Efluentes</v>
      </c>
      <c r="D357" s="3" t="s">
        <v>363</v>
      </c>
      <c r="E357">
        <v>1810</v>
      </c>
      <c r="F357">
        <f t="shared" si="5"/>
        <v>30533</v>
      </c>
      <c r="G357" t="s">
        <v>7173</v>
      </c>
      <c r="H357" t="s">
        <v>7173</v>
      </c>
      <c r="I357" t="s">
        <v>7173</v>
      </c>
    </row>
    <row r="358" spans="1:9">
      <c r="A358">
        <v>30534</v>
      </c>
      <c r="B358">
        <f>+IFERROR(VLOOKUP($A358,'Questions List'!$A$1:$B$744,2,FALSE),"")</f>
        <v>4</v>
      </c>
      <c r="C358" t="str">
        <f>+IFERROR(VLOOKUP($B358,Category!$A$1:$C$18,3,FALSE),"")</f>
        <v>Água e Efluentes</v>
      </c>
      <c r="D358" s="3" t="s">
        <v>364</v>
      </c>
      <c r="E358">
        <v>1811</v>
      </c>
      <c r="F358">
        <f t="shared" si="5"/>
        <v>30534</v>
      </c>
      <c r="G358" t="s">
        <v>3782</v>
      </c>
      <c r="H358" t="s">
        <v>7173</v>
      </c>
      <c r="I358" t="s">
        <v>7173</v>
      </c>
    </row>
    <row r="359" spans="1:9">
      <c r="A359">
        <v>30535</v>
      </c>
      <c r="B359">
        <f>+IFERROR(VLOOKUP($A359,'Questions List'!$A$1:$B$744,2,FALSE),"")</f>
        <v>4</v>
      </c>
      <c r="C359" t="str">
        <f>+IFERROR(VLOOKUP($B359,Category!$A$1:$C$18,3,FALSE),"")</f>
        <v>Água e Efluentes</v>
      </c>
      <c r="D359" s="3" t="s">
        <v>365</v>
      </c>
      <c r="E359">
        <v>1812</v>
      </c>
      <c r="F359">
        <f t="shared" si="5"/>
        <v>30535</v>
      </c>
      <c r="G359" t="s">
        <v>3782</v>
      </c>
      <c r="H359" t="s">
        <v>7173</v>
      </c>
      <c r="I359" t="s">
        <v>7173</v>
      </c>
    </row>
    <row r="360" spans="1:9">
      <c r="A360">
        <v>30536</v>
      </c>
      <c r="B360">
        <f>+IFERROR(VLOOKUP($A360,'Questions List'!$A$1:$B$744,2,FALSE),"")</f>
        <v>4</v>
      </c>
      <c r="C360" t="str">
        <f>+IFERROR(VLOOKUP($B360,Category!$A$1:$C$18,3,FALSE),"")</f>
        <v>Água e Efluentes</v>
      </c>
      <c r="D360" s="3" t="s">
        <v>366</v>
      </c>
      <c r="E360">
        <v>1813</v>
      </c>
      <c r="F360">
        <f t="shared" si="5"/>
        <v>30536</v>
      </c>
      <c r="G360" t="s">
        <v>3782</v>
      </c>
      <c r="H360" t="s">
        <v>7173</v>
      </c>
      <c r="I360" t="s">
        <v>7173</v>
      </c>
    </row>
    <row r="361" spans="1:9">
      <c r="A361">
        <v>30537</v>
      </c>
      <c r="B361">
        <f>+IFERROR(VLOOKUP($A361,'Questions List'!$A$1:$B$744,2,FALSE),"")</f>
        <v>5</v>
      </c>
      <c r="C361" t="str">
        <f>+IFERROR(VLOOKUP($B361,Category!$A$1:$C$18,3,FALSE),"")</f>
        <v>Biodiversidade</v>
      </c>
      <c r="D361" s="3" t="s">
        <v>367</v>
      </c>
      <c r="E361">
        <v>772</v>
      </c>
      <c r="F361">
        <f t="shared" si="5"/>
        <v>30537</v>
      </c>
      <c r="G361" t="s">
        <v>7173</v>
      </c>
      <c r="H361" t="s">
        <v>7173</v>
      </c>
      <c r="I361" t="s">
        <v>7243</v>
      </c>
    </row>
    <row r="362" spans="1:9">
      <c r="A362">
        <v>30538</v>
      </c>
      <c r="B362">
        <f>+IFERROR(VLOOKUP($A362,'Questions List'!$A$1:$B$744,2,FALSE),"")</f>
        <v>5</v>
      </c>
      <c r="C362" t="str">
        <f>+IFERROR(VLOOKUP($B362,Category!$A$1:$C$18,3,FALSE),"")</f>
        <v>Biodiversidade</v>
      </c>
      <c r="D362" s="3" t="s">
        <v>368</v>
      </c>
      <c r="E362">
        <v>1814</v>
      </c>
      <c r="F362">
        <f t="shared" si="5"/>
        <v>30538</v>
      </c>
      <c r="G362" t="s">
        <v>7173</v>
      </c>
      <c r="H362" t="s">
        <v>7173</v>
      </c>
      <c r="I362" t="s">
        <v>7173</v>
      </c>
    </row>
    <row r="363" spans="1:9">
      <c r="A363">
        <v>30539</v>
      </c>
      <c r="B363">
        <f>+IFERROR(VLOOKUP($A363,'Questions List'!$A$1:$B$744,2,FALSE),"")</f>
        <v>5</v>
      </c>
      <c r="C363" t="str">
        <f>+IFERROR(VLOOKUP($B363,Category!$A$1:$C$18,3,FALSE),"")</f>
        <v>Biodiversidade</v>
      </c>
      <c r="D363" s="3" t="s">
        <v>369</v>
      </c>
      <c r="E363">
        <v>1815</v>
      </c>
      <c r="F363">
        <f t="shared" si="5"/>
        <v>30539</v>
      </c>
      <c r="G363" t="s">
        <v>3321</v>
      </c>
      <c r="H363" t="s">
        <v>7173</v>
      </c>
      <c r="I363" t="s">
        <v>7173</v>
      </c>
    </row>
    <row r="364" spans="1:9">
      <c r="A364">
        <v>30540</v>
      </c>
      <c r="B364">
        <f>+IFERROR(VLOOKUP($A364,'Questions List'!$A$1:$B$744,2,FALSE),"")</f>
        <v>5</v>
      </c>
      <c r="C364" t="str">
        <f>+IFERROR(VLOOKUP($B364,Category!$A$1:$C$18,3,FALSE),"")</f>
        <v>Biodiversidade</v>
      </c>
      <c r="D364" s="3" t="s">
        <v>370</v>
      </c>
      <c r="E364">
        <v>1816</v>
      </c>
      <c r="F364">
        <f t="shared" si="5"/>
        <v>30540</v>
      </c>
      <c r="G364" t="s">
        <v>3321</v>
      </c>
      <c r="H364" t="s">
        <v>7173</v>
      </c>
      <c r="I364" t="s">
        <v>7173</v>
      </c>
    </row>
    <row r="365" spans="1:9">
      <c r="A365">
        <v>30541</v>
      </c>
      <c r="B365">
        <f>+IFERROR(VLOOKUP($A365,'Questions List'!$A$1:$B$744,2,FALSE),"")</f>
        <v>5</v>
      </c>
      <c r="C365" t="str">
        <f>+IFERROR(VLOOKUP($B365,Category!$A$1:$C$18,3,FALSE),"")</f>
        <v>Biodiversidade</v>
      </c>
      <c r="D365" s="3" t="s">
        <v>371</v>
      </c>
      <c r="E365">
        <v>1817</v>
      </c>
      <c r="F365">
        <f t="shared" si="5"/>
        <v>30541</v>
      </c>
      <c r="G365" t="s">
        <v>7173</v>
      </c>
      <c r="H365" t="s">
        <v>7173</v>
      </c>
      <c r="I365" t="s">
        <v>7173</v>
      </c>
    </row>
    <row r="366" spans="1:9">
      <c r="A366">
        <v>30542</v>
      </c>
      <c r="B366">
        <f>+IFERROR(VLOOKUP($A366,'Questions List'!$A$1:$B$744,2,FALSE),"")</f>
        <v>5</v>
      </c>
      <c r="C366" t="str">
        <f>+IFERROR(VLOOKUP($B366,Category!$A$1:$C$18,3,FALSE),"")</f>
        <v>Biodiversidade</v>
      </c>
      <c r="D366" s="3" t="s">
        <v>372</v>
      </c>
      <c r="E366">
        <v>1818</v>
      </c>
      <c r="F366">
        <f t="shared" si="5"/>
        <v>30542</v>
      </c>
      <c r="G366" t="s">
        <v>4280</v>
      </c>
      <c r="H366" t="s">
        <v>7173</v>
      </c>
      <c r="I366" t="s">
        <v>7173</v>
      </c>
    </row>
    <row r="367" spans="1:9">
      <c r="A367">
        <v>30543</v>
      </c>
      <c r="B367">
        <f>+IFERROR(VLOOKUP($A367,'Questions List'!$A$1:$B$744,2,FALSE),"")</f>
        <v>5</v>
      </c>
      <c r="C367" t="str">
        <f>+IFERROR(VLOOKUP($B367,Category!$A$1:$C$18,3,FALSE),"")</f>
        <v>Biodiversidade</v>
      </c>
      <c r="D367" s="3" t="s">
        <v>363</v>
      </c>
      <c r="E367">
        <v>1819</v>
      </c>
      <c r="F367">
        <f t="shared" si="5"/>
        <v>30543</v>
      </c>
      <c r="G367" t="s">
        <v>7173</v>
      </c>
      <c r="H367" t="s">
        <v>7173</v>
      </c>
      <c r="I367" t="s">
        <v>7173</v>
      </c>
    </row>
    <row r="368" spans="1:9">
      <c r="A368">
        <v>30544</v>
      </c>
      <c r="B368">
        <f>+IFERROR(VLOOKUP($A368,'Questions List'!$A$1:$B$744,2,FALSE),"")</f>
        <v>5</v>
      </c>
      <c r="C368" t="str">
        <f>+IFERROR(VLOOKUP($B368,Category!$A$1:$C$18,3,FALSE),"")</f>
        <v>Biodiversidade</v>
      </c>
      <c r="D368" s="3" t="s">
        <v>373</v>
      </c>
      <c r="E368">
        <v>1820</v>
      </c>
      <c r="F368">
        <f t="shared" si="5"/>
        <v>30544</v>
      </c>
      <c r="G368" t="s">
        <v>4280</v>
      </c>
      <c r="H368" t="s">
        <v>7173</v>
      </c>
      <c r="I368" t="s">
        <v>7173</v>
      </c>
    </row>
    <row r="369" spans="1:9">
      <c r="A369">
        <v>30545</v>
      </c>
      <c r="B369">
        <f>+IFERROR(VLOOKUP($A369,'Questions List'!$A$1:$B$744,2,FALSE),"")</f>
        <v>5</v>
      </c>
      <c r="C369" t="str">
        <f>+IFERROR(VLOOKUP($B369,Category!$A$1:$C$18,3,FALSE),"")</f>
        <v>Biodiversidade</v>
      </c>
      <c r="D369" s="3" t="s">
        <v>374</v>
      </c>
      <c r="E369">
        <v>1821</v>
      </c>
      <c r="F369">
        <f t="shared" si="5"/>
        <v>30545</v>
      </c>
      <c r="G369" t="s">
        <v>4280</v>
      </c>
      <c r="H369" t="s">
        <v>7173</v>
      </c>
      <c r="I369" t="s">
        <v>7173</v>
      </c>
    </row>
    <row r="370" spans="1:9">
      <c r="A370">
        <v>30546</v>
      </c>
      <c r="B370">
        <f>+IFERROR(VLOOKUP($A370,'Questions List'!$A$1:$B$744,2,FALSE),"")</f>
        <v>5</v>
      </c>
      <c r="C370" t="str">
        <f>+IFERROR(VLOOKUP($B370,Category!$A$1:$C$18,3,FALSE),"")</f>
        <v>Biodiversidade</v>
      </c>
      <c r="D370" s="3" t="s">
        <v>375</v>
      </c>
      <c r="E370">
        <v>1822</v>
      </c>
      <c r="F370">
        <f t="shared" si="5"/>
        <v>30546</v>
      </c>
      <c r="G370" t="s">
        <v>4280</v>
      </c>
      <c r="H370" t="s">
        <v>7173</v>
      </c>
      <c r="I370" t="s">
        <v>7173</v>
      </c>
    </row>
    <row r="371" spans="1:9">
      <c r="A371">
        <v>30547</v>
      </c>
      <c r="B371">
        <f>+IFERROR(VLOOKUP($A371,'Questions List'!$A$1:$B$744,2,FALSE),"")</f>
        <v>5</v>
      </c>
      <c r="C371" t="str">
        <f>+IFERROR(VLOOKUP($B371,Category!$A$1:$C$18,3,FALSE),"")</f>
        <v>Biodiversidade</v>
      </c>
      <c r="D371" s="3" t="s">
        <v>376</v>
      </c>
      <c r="E371">
        <v>1823</v>
      </c>
      <c r="F371">
        <f t="shared" si="5"/>
        <v>30547</v>
      </c>
      <c r="G371" t="s">
        <v>4280</v>
      </c>
      <c r="H371" t="s">
        <v>7173</v>
      </c>
      <c r="I371" t="s">
        <v>7173</v>
      </c>
    </row>
    <row r="372" spans="1:9">
      <c r="A372">
        <v>30548</v>
      </c>
      <c r="B372">
        <f>+IFERROR(VLOOKUP($A372,'Questions List'!$A$1:$B$744,2,FALSE),"")</f>
        <v>5</v>
      </c>
      <c r="C372" t="str">
        <f>+IFERROR(VLOOKUP($B372,Category!$A$1:$C$18,3,FALSE),"")</f>
        <v>Biodiversidade</v>
      </c>
      <c r="D372" s="3" t="s">
        <v>377</v>
      </c>
      <c r="E372">
        <v>1824</v>
      </c>
      <c r="F372">
        <f t="shared" si="5"/>
        <v>30548</v>
      </c>
      <c r="G372" t="s">
        <v>4280</v>
      </c>
      <c r="H372" t="s">
        <v>7173</v>
      </c>
      <c r="I372" t="s">
        <v>7173</v>
      </c>
    </row>
    <row r="373" spans="1:9">
      <c r="A373">
        <v>30549</v>
      </c>
      <c r="B373">
        <f>+IFERROR(VLOOKUP($A373,'Questions List'!$A$1:$B$744,2,FALSE),"")</f>
        <v>5</v>
      </c>
      <c r="C373" t="str">
        <f>+IFERROR(VLOOKUP($B373,Category!$A$1:$C$18,3,FALSE),"")</f>
        <v>Biodiversidade</v>
      </c>
      <c r="D373" s="3" t="s">
        <v>335</v>
      </c>
      <c r="E373">
        <v>1825</v>
      </c>
      <c r="F373">
        <f t="shared" si="5"/>
        <v>30549</v>
      </c>
      <c r="G373" t="s">
        <v>7173</v>
      </c>
      <c r="H373" t="s">
        <v>7173</v>
      </c>
      <c r="I373" t="s">
        <v>7173</v>
      </c>
    </row>
    <row r="374" spans="1:9">
      <c r="A374">
        <v>30550</v>
      </c>
      <c r="B374">
        <f>+IFERROR(VLOOKUP($A374,'Questions List'!$A$1:$B$744,2,FALSE),"")</f>
        <v>5</v>
      </c>
      <c r="C374" t="str">
        <f>+IFERROR(VLOOKUP($B374,Category!$A$1:$C$18,3,FALSE),"")</f>
        <v>Biodiversidade</v>
      </c>
      <c r="D374" s="3" t="s">
        <v>378</v>
      </c>
      <c r="E374">
        <v>1826</v>
      </c>
      <c r="F374">
        <f t="shared" si="5"/>
        <v>30550</v>
      </c>
      <c r="G374" t="s">
        <v>7173</v>
      </c>
      <c r="H374" t="s">
        <v>7173</v>
      </c>
      <c r="I374" t="s">
        <v>7173</v>
      </c>
    </row>
    <row r="375" spans="1:9">
      <c r="A375">
        <v>30551</v>
      </c>
      <c r="B375">
        <f>+IFERROR(VLOOKUP($A375,'Questions List'!$A$1:$B$744,2,FALSE),"")</f>
        <v>5</v>
      </c>
      <c r="C375" t="str">
        <f>+IFERROR(VLOOKUP($B375,Category!$A$1:$C$18,3,FALSE),"")</f>
        <v>Biodiversidade</v>
      </c>
      <c r="D375" s="3" t="s">
        <v>379</v>
      </c>
      <c r="E375">
        <v>1827</v>
      </c>
      <c r="F375">
        <f t="shared" si="5"/>
        <v>30551</v>
      </c>
      <c r="G375" t="s">
        <v>7173</v>
      </c>
      <c r="H375" t="s">
        <v>7173</v>
      </c>
      <c r="I375" t="s">
        <v>7173</v>
      </c>
    </row>
    <row r="376" spans="1:9">
      <c r="A376">
        <v>30552</v>
      </c>
      <c r="B376">
        <f>+IFERROR(VLOOKUP($A376,'Questions List'!$A$1:$B$744,2,FALSE),"")</f>
        <v>5</v>
      </c>
      <c r="C376" t="str">
        <f>+IFERROR(VLOOKUP($B376,Category!$A$1:$C$18,3,FALSE),"")</f>
        <v>Biodiversidade</v>
      </c>
      <c r="D376" s="3" t="s">
        <v>380</v>
      </c>
      <c r="E376">
        <v>1828</v>
      </c>
      <c r="F376">
        <f t="shared" si="5"/>
        <v>30552</v>
      </c>
      <c r="G376" t="s">
        <v>7173</v>
      </c>
      <c r="H376" t="s">
        <v>7173</v>
      </c>
      <c r="I376" t="s">
        <v>7173</v>
      </c>
    </row>
    <row r="377" spans="1:9">
      <c r="A377">
        <v>30553</v>
      </c>
      <c r="B377">
        <f>+IFERROR(VLOOKUP($A377,'Questions List'!$A$1:$B$744,2,FALSE),"")</f>
        <v>5</v>
      </c>
      <c r="C377" t="str">
        <f>+IFERROR(VLOOKUP($B377,Category!$A$1:$C$18,3,FALSE),"")</f>
        <v>Biodiversidade</v>
      </c>
      <c r="D377" s="3" t="s">
        <v>381</v>
      </c>
      <c r="E377">
        <v>1829</v>
      </c>
      <c r="F377">
        <f t="shared" si="5"/>
        <v>30553</v>
      </c>
      <c r="G377" t="s">
        <v>7173</v>
      </c>
      <c r="H377" t="s">
        <v>7173</v>
      </c>
      <c r="I377" t="s">
        <v>7173</v>
      </c>
    </row>
    <row r="378" spans="1:9">
      <c r="A378">
        <v>30554</v>
      </c>
      <c r="B378">
        <f>+IFERROR(VLOOKUP($A378,'Questions List'!$A$1:$B$744,2,FALSE),"")</f>
        <v>5</v>
      </c>
      <c r="C378" t="str">
        <f>+IFERROR(VLOOKUP($B378,Category!$A$1:$C$18,3,FALSE),"")</f>
        <v>Biodiversidade</v>
      </c>
      <c r="D378" s="3" t="s">
        <v>382</v>
      </c>
      <c r="E378">
        <v>318</v>
      </c>
      <c r="F378">
        <f t="shared" si="5"/>
        <v>30554</v>
      </c>
      <c r="G378" t="s">
        <v>3326</v>
      </c>
      <c r="H378" t="s">
        <v>7173</v>
      </c>
      <c r="I378" t="s">
        <v>7244</v>
      </c>
    </row>
    <row r="379" spans="1:9">
      <c r="A379">
        <v>30555</v>
      </c>
      <c r="B379">
        <f>+IFERROR(VLOOKUP($A379,'Questions List'!$A$1:$B$744,2,FALSE),"")</f>
        <v>5</v>
      </c>
      <c r="C379" t="str">
        <f>+IFERROR(VLOOKUP($B379,Category!$A$1:$C$18,3,FALSE),"")</f>
        <v>Biodiversidade</v>
      </c>
      <c r="D379" s="3" t="s">
        <v>383</v>
      </c>
      <c r="E379">
        <v>1830</v>
      </c>
      <c r="F379">
        <f t="shared" si="5"/>
        <v>30555</v>
      </c>
      <c r="G379" t="s">
        <v>7173</v>
      </c>
      <c r="H379" t="s">
        <v>7173</v>
      </c>
      <c r="I379" t="s">
        <v>7173</v>
      </c>
    </row>
    <row r="380" spans="1:9">
      <c r="A380">
        <v>30556</v>
      </c>
      <c r="B380">
        <f>+IFERROR(VLOOKUP($A380,'Questions List'!$A$1:$B$744,2,FALSE),"")</f>
        <v>5</v>
      </c>
      <c r="C380" t="str">
        <f>+IFERROR(VLOOKUP($B380,Category!$A$1:$C$18,3,FALSE),"")</f>
        <v>Biodiversidade</v>
      </c>
      <c r="D380" s="3" t="s">
        <v>384</v>
      </c>
      <c r="E380">
        <v>1831</v>
      </c>
      <c r="F380">
        <f t="shared" si="5"/>
        <v>30556</v>
      </c>
      <c r="G380" t="s">
        <v>7173</v>
      </c>
      <c r="H380" t="s">
        <v>7173</v>
      </c>
      <c r="I380" t="s">
        <v>7173</v>
      </c>
    </row>
    <row r="381" spans="1:9">
      <c r="A381">
        <v>30557</v>
      </c>
      <c r="B381">
        <f>+IFERROR(VLOOKUP($A381,'Questions List'!$A$1:$B$744,2,FALSE),"")</f>
        <v>5</v>
      </c>
      <c r="C381" t="str">
        <f>+IFERROR(VLOOKUP($B381,Category!$A$1:$C$18,3,FALSE),"")</f>
        <v>Biodiversidade</v>
      </c>
      <c r="D381" s="11" t="s">
        <v>382</v>
      </c>
      <c r="E381">
        <v>318</v>
      </c>
      <c r="F381">
        <f t="shared" si="5"/>
        <v>30557</v>
      </c>
      <c r="G381" t="s">
        <v>3326</v>
      </c>
      <c r="H381" t="s">
        <v>7173</v>
      </c>
      <c r="I381" t="s">
        <v>7173</v>
      </c>
    </row>
    <row r="382" spans="1:9">
      <c r="A382">
        <v>30558</v>
      </c>
      <c r="B382">
        <f>+IFERROR(VLOOKUP($A382,'Questions List'!$A$1:$B$744,2,FALSE),"")</f>
        <v>5</v>
      </c>
      <c r="C382" t="str">
        <f>+IFERROR(VLOOKUP($B382,Category!$A$1:$C$18,3,FALSE),"")</f>
        <v>Biodiversidade</v>
      </c>
      <c r="D382" s="3" t="s">
        <v>385</v>
      </c>
      <c r="E382">
        <v>1832</v>
      </c>
      <c r="F382">
        <f t="shared" si="5"/>
        <v>30558</v>
      </c>
      <c r="G382" t="s">
        <v>3326</v>
      </c>
      <c r="H382" t="s">
        <v>7173</v>
      </c>
      <c r="I382" t="s">
        <v>7173</v>
      </c>
    </row>
    <row r="383" spans="1:9">
      <c r="A383">
        <v>30559</v>
      </c>
      <c r="B383">
        <f>+IFERROR(VLOOKUP($A383,'Questions List'!$A$1:$B$744,2,FALSE),"")</f>
        <v>5</v>
      </c>
      <c r="C383" t="str">
        <f>+IFERROR(VLOOKUP($B383,Category!$A$1:$C$18,3,FALSE),"")</f>
        <v>Biodiversidade</v>
      </c>
      <c r="D383" s="3" t="s">
        <v>386</v>
      </c>
      <c r="E383">
        <v>1833</v>
      </c>
      <c r="F383">
        <f t="shared" si="5"/>
        <v>30559</v>
      </c>
      <c r="G383" t="s">
        <v>7173</v>
      </c>
      <c r="H383" t="s">
        <v>7173</v>
      </c>
      <c r="I383" t="s">
        <v>7173</v>
      </c>
    </row>
    <row r="384" spans="1:9">
      <c r="A384">
        <v>30560</v>
      </c>
      <c r="B384">
        <f>+IFERROR(VLOOKUP($A384,'Questions List'!$A$1:$B$744,2,FALSE),"")</f>
        <v>6</v>
      </c>
      <c r="C384" t="str">
        <f>+IFERROR(VLOOKUP($B384,Category!$A$1:$C$18,3,FALSE),"")</f>
        <v>Emissões</v>
      </c>
      <c r="D384" s="3" t="s">
        <v>387</v>
      </c>
      <c r="E384">
        <v>1834</v>
      </c>
      <c r="F384">
        <f t="shared" si="5"/>
        <v>30560</v>
      </c>
      <c r="G384" t="s">
        <v>3350</v>
      </c>
      <c r="H384" t="s">
        <v>7173</v>
      </c>
      <c r="I384" t="s">
        <v>7173</v>
      </c>
    </row>
    <row r="385" spans="1:9">
      <c r="A385">
        <v>30561</v>
      </c>
      <c r="B385">
        <f>+IFERROR(VLOOKUP($A385,'Questions List'!$A$1:$B$744,2,FALSE),"")</f>
        <v>6</v>
      </c>
      <c r="C385" t="str">
        <f>+IFERROR(VLOOKUP($B385,Category!$A$1:$C$18,3,FALSE),"")</f>
        <v>Emissões</v>
      </c>
      <c r="D385" s="3" t="s">
        <v>388</v>
      </c>
      <c r="E385">
        <v>1835</v>
      </c>
      <c r="F385">
        <f t="shared" si="5"/>
        <v>30561</v>
      </c>
      <c r="G385" t="s">
        <v>7173</v>
      </c>
      <c r="H385" t="s">
        <v>7173</v>
      </c>
      <c r="I385" t="s">
        <v>7173</v>
      </c>
    </row>
    <row r="386" spans="1:9">
      <c r="A386">
        <v>30562</v>
      </c>
      <c r="B386">
        <f>+IFERROR(VLOOKUP($A386,'Questions List'!$A$1:$B$744,2,FALSE),"")</f>
        <v>6</v>
      </c>
      <c r="C386" t="str">
        <f>+IFERROR(VLOOKUP($B386,Category!$A$1:$C$18,3,FALSE),"")</f>
        <v>Emissões</v>
      </c>
      <c r="D386" s="3" t="s">
        <v>389</v>
      </c>
      <c r="E386">
        <v>1836</v>
      </c>
      <c r="F386">
        <f t="shared" ref="F386:F449" si="6">+A386</f>
        <v>30562</v>
      </c>
      <c r="G386" t="s">
        <v>7173</v>
      </c>
      <c r="H386" t="s">
        <v>7173</v>
      </c>
      <c r="I386" t="s">
        <v>7173</v>
      </c>
    </row>
    <row r="387" spans="1:9">
      <c r="A387">
        <v>30563</v>
      </c>
      <c r="B387">
        <f>+IFERROR(VLOOKUP($A387,'Questions List'!$A$1:$B$744,2,FALSE),"")</f>
        <v>6</v>
      </c>
      <c r="C387" t="str">
        <f>+IFERROR(VLOOKUP($B387,Category!$A$1:$C$18,3,FALSE),"")</f>
        <v>Emissões</v>
      </c>
      <c r="D387" s="3" t="s">
        <v>390</v>
      </c>
      <c r="E387">
        <v>1837</v>
      </c>
      <c r="F387">
        <f t="shared" si="6"/>
        <v>30563</v>
      </c>
      <c r="G387" t="s">
        <v>7173</v>
      </c>
      <c r="H387" t="s">
        <v>7173</v>
      </c>
      <c r="I387" t="s">
        <v>7173</v>
      </c>
    </row>
    <row r="388" spans="1:9">
      <c r="A388">
        <v>30567</v>
      </c>
      <c r="B388">
        <f>+IFERROR(VLOOKUP($A388,'Questions List'!$A$1:$B$744,2,FALSE),"")</f>
        <v>6</v>
      </c>
      <c r="C388" t="str">
        <f>+IFERROR(VLOOKUP($B388,Category!$A$1:$C$18,3,FALSE),"")</f>
        <v>Emissões</v>
      </c>
      <c r="D388" t="s">
        <v>387</v>
      </c>
      <c r="E388">
        <v>1838</v>
      </c>
      <c r="F388">
        <f t="shared" si="6"/>
        <v>30567</v>
      </c>
      <c r="G388" t="s">
        <v>7173</v>
      </c>
      <c r="H388" t="s">
        <v>7173</v>
      </c>
      <c r="I388" t="s">
        <v>7173</v>
      </c>
    </row>
    <row r="389" spans="1:9">
      <c r="A389">
        <v>30568</v>
      </c>
      <c r="B389">
        <f>+IFERROR(VLOOKUP($A389,'Questions List'!$A$1:$B$744,2,FALSE),"")</f>
        <v>6</v>
      </c>
      <c r="C389" t="str">
        <f>+IFERROR(VLOOKUP($B389,Category!$A$1:$C$18,3,FALSE),"")</f>
        <v>Emissões</v>
      </c>
      <c r="D389" t="s">
        <v>391</v>
      </c>
      <c r="E389">
        <v>1839</v>
      </c>
      <c r="F389">
        <f t="shared" si="6"/>
        <v>30568</v>
      </c>
      <c r="G389" t="s">
        <v>7173</v>
      </c>
      <c r="H389" t="s">
        <v>7173</v>
      </c>
      <c r="I389" t="s">
        <v>7173</v>
      </c>
    </row>
    <row r="390" spans="1:9">
      <c r="A390">
        <v>30572</v>
      </c>
      <c r="B390">
        <f>+IFERROR(VLOOKUP($A390,'Questions List'!$A$1:$B$744,2,FALSE),"")</f>
        <v>6</v>
      </c>
      <c r="C390" t="str">
        <f>+IFERROR(VLOOKUP($B390,Category!$A$1:$C$18,3,FALSE),"")</f>
        <v>Emissões</v>
      </c>
      <c r="D390" t="s">
        <v>387</v>
      </c>
      <c r="E390">
        <v>1840</v>
      </c>
      <c r="F390">
        <f t="shared" si="6"/>
        <v>30572</v>
      </c>
      <c r="G390" t="s">
        <v>7173</v>
      </c>
      <c r="H390" t="s">
        <v>7173</v>
      </c>
      <c r="I390" t="s">
        <v>7173</v>
      </c>
    </row>
    <row r="391" spans="1:9">
      <c r="A391">
        <v>30573</v>
      </c>
      <c r="B391">
        <f>+IFERROR(VLOOKUP($A391,'Questions List'!$A$1:$B$744,2,FALSE),"")</f>
        <v>6</v>
      </c>
      <c r="C391" t="str">
        <f>+IFERROR(VLOOKUP($B391,Category!$A$1:$C$18,3,FALSE),"")</f>
        <v>Emissões</v>
      </c>
      <c r="D391" t="s">
        <v>392</v>
      </c>
      <c r="E391">
        <v>1841</v>
      </c>
      <c r="F391">
        <f t="shared" si="6"/>
        <v>30573</v>
      </c>
      <c r="G391" t="s">
        <v>7173</v>
      </c>
      <c r="H391" t="s">
        <v>7173</v>
      </c>
      <c r="I391" t="s">
        <v>7173</v>
      </c>
    </row>
    <row r="392" spans="1:9">
      <c r="A392">
        <v>30574</v>
      </c>
      <c r="B392">
        <f>+IFERROR(VLOOKUP($A392,'Questions List'!$A$1:$B$744,2,FALSE),"")</f>
        <v>6</v>
      </c>
      <c r="C392" t="str">
        <f>+IFERROR(VLOOKUP($B392,Category!$A$1:$C$18,3,FALSE),"")</f>
        <v>Emissões</v>
      </c>
      <c r="D392" t="s">
        <v>393</v>
      </c>
      <c r="E392">
        <v>1842</v>
      </c>
      <c r="F392">
        <f t="shared" si="6"/>
        <v>30574</v>
      </c>
      <c r="G392" t="s">
        <v>7173</v>
      </c>
      <c r="H392" t="s">
        <v>7173</v>
      </c>
      <c r="I392" t="s">
        <v>7173</v>
      </c>
    </row>
    <row r="393" spans="1:9">
      <c r="A393">
        <v>30575</v>
      </c>
      <c r="B393">
        <f>+IFERROR(VLOOKUP($A393,'Questions List'!$A$1:$B$744,2,FALSE),"")</f>
        <v>6</v>
      </c>
      <c r="C393" t="str">
        <f>+IFERROR(VLOOKUP($B393,Category!$A$1:$C$18,3,FALSE),"")</f>
        <v>Emissões</v>
      </c>
      <c r="D393" t="s">
        <v>394</v>
      </c>
      <c r="E393">
        <v>1843</v>
      </c>
      <c r="F393">
        <f t="shared" si="6"/>
        <v>30575</v>
      </c>
      <c r="G393" t="s">
        <v>7173</v>
      </c>
      <c r="H393" t="s">
        <v>7173</v>
      </c>
      <c r="I393" t="s">
        <v>7173</v>
      </c>
    </row>
    <row r="394" spans="1:9">
      <c r="A394">
        <v>30579</v>
      </c>
      <c r="B394">
        <f>+IFERROR(VLOOKUP($A394,'Questions List'!$A$1:$B$744,2,FALSE),"")</f>
        <v>6</v>
      </c>
      <c r="C394" t="str">
        <f>+IFERROR(VLOOKUP($B394,Category!$A$1:$C$18,3,FALSE),"")</f>
        <v>Emissões</v>
      </c>
      <c r="D394" t="s">
        <v>395</v>
      </c>
      <c r="E394">
        <v>1515</v>
      </c>
      <c r="F394">
        <f t="shared" si="6"/>
        <v>30579</v>
      </c>
      <c r="G394" t="s">
        <v>7173</v>
      </c>
      <c r="H394" t="s">
        <v>7173</v>
      </c>
      <c r="I394" t="s">
        <v>7173</v>
      </c>
    </row>
    <row r="395" spans="1:9">
      <c r="A395">
        <v>30580</v>
      </c>
      <c r="B395">
        <f>+IFERROR(VLOOKUP($A395,'Questions List'!$A$1:$B$744,2,FALSE),"")</f>
        <v>6</v>
      </c>
      <c r="C395" t="str">
        <f>+IFERROR(VLOOKUP($B395,Category!$A$1:$C$18,3,FALSE),"")</f>
        <v>Emissões</v>
      </c>
      <c r="D395" t="s">
        <v>396</v>
      </c>
      <c r="E395">
        <v>329</v>
      </c>
      <c r="F395">
        <f t="shared" si="6"/>
        <v>30580</v>
      </c>
      <c r="G395" t="s">
        <v>7173</v>
      </c>
      <c r="H395" t="s">
        <v>7173</v>
      </c>
      <c r="I395" t="s">
        <v>7173</v>
      </c>
    </row>
    <row r="396" spans="1:9">
      <c r="A396">
        <v>30581</v>
      </c>
      <c r="B396">
        <f>+IFERROR(VLOOKUP($A396,'Questions List'!$A$1:$B$744,2,FALSE),"")</f>
        <v>6</v>
      </c>
      <c r="C396" t="str">
        <f>+IFERROR(VLOOKUP($B396,Category!$A$1:$C$18,3,FALSE),"")</f>
        <v>Emissões</v>
      </c>
      <c r="D396" t="s">
        <v>397</v>
      </c>
      <c r="E396">
        <v>330</v>
      </c>
      <c r="F396">
        <f t="shared" si="6"/>
        <v>30581</v>
      </c>
      <c r="G396" t="s">
        <v>7173</v>
      </c>
      <c r="H396" t="s">
        <v>7173</v>
      </c>
      <c r="I396" t="s">
        <v>7173</v>
      </c>
    </row>
    <row r="397" spans="1:9">
      <c r="A397">
        <v>30583</v>
      </c>
      <c r="B397">
        <f>+IFERROR(VLOOKUP($A397,'Questions List'!$A$1:$B$744,2,FALSE),"")</f>
        <v>6</v>
      </c>
      <c r="C397" t="str">
        <f>+IFERROR(VLOOKUP($B397,Category!$A$1:$C$18,3,FALSE),"")</f>
        <v>Emissões</v>
      </c>
      <c r="D397" t="s">
        <v>398</v>
      </c>
      <c r="E397" s="54" t="s">
        <v>7245</v>
      </c>
      <c r="F397">
        <f t="shared" si="6"/>
        <v>30583</v>
      </c>
      <c r="G397" t="s">
        <v>3350</v>
      </c>
      <c r="H397">
        <v>27</v>
      </c>
      <c r="I397" t="s">
        <v>7246</v>
      </c>
    </row>
    <row r="398" spans="1:9">
      <c r="A398">
        <v>30584</v>
      </c>
      <c r="B398">
        <f>+IFERROR(VLOOKUP($A398,'Questions List'!$A$1:$B$744,2,FALSE),"")</f>
        <v>6</v>
      </c>
      <c r="C398" t="str">
        <f>+IFERROR(VLOOKUP($B398,Category!$A$1:$C$18,3,FALSE),"")</f>
        <v>Emissões</v>
      </c>
      <c r="D398" t="s">
        <v>399</v>
      </c>
      <c r="E398">
        <v>1844</v>
      </c>
      <c r="F398">
        <f t="shared" si="6"/>
        <v>30584</v>
      </c>
      <c r="G398" t="s">
        <v>7173</v>
      </c>
      <c r="H398" t="s">
        <v>7173</v>
      </c>
      <c r="I398" t="s">
        <v>7173</v>
      </c>
    </row>
    <row r="399" spans="1:9">
      <c r="A399">
        <v>30585</v>
      </c>
      <c r="B399">
        <f>+IFERROR(VLOOKUP($A399,'Questions List'!$A$1:$B$744,2,FALSE),"")</f>
        <v>7</v>
      </c>
      <c r="C399" t="str">
        <f>+IFERROR(VLOOKUP($B399,Category!$A$1:$C$18,3,FALSE),"")</f>
        <v>Energia</v>
      </c>
      <c r="D399" t="s">
        <v>400</v>
      </c>
      <c r="E399">
        <v>1845</v>
      </c>
      <c r="F399">
        <f t="shared" si="6"/>
        <v>30585</v>
      </c>
      <c r="G399" t="s">
        <v>7173</v>
      </c>
      <c r="H399" t="s">
        <v>7173</v>
      </c>
      <c r="I399" t="s">
        <v>7173</v>
      </c>
    </row>
    <row r="400" spans="1:9">
      <c r="A400">
        <v>30586</v>
      </c>
      <c r="B400">
        <f>+IFERROR(VLOOKUP($A400,'Questions List'!$A$1:$B$744,2,FALSE),"")</f>
        <v>7</v>
      </c>
      <c r="C400" t="str">
        <f>+IFERROR(VLOOKUP($B400,Category!$A$1:$C$18,3,FALSE),"")</f>
        <v>Energia</v>
      </c>
      <c r="D400" t="s">
        <v>401</v>
      </c>
      <c r="E400">
        <v>1846</v>
      </c>
      <c r="F400">
        <f t="shared" si="6"/>
        <v>30586</v>
      </c>
      <c r="G400" t="s">
        <v>2952</v>
      </c>
      <c r="H400" t="s">
        <v>7173</v>
      </c>
      <c r="I400" t="s">
        <v>7173</v>
      </c>
    </row>
    <row r="401" spans="1:9">
      <c r="A401">
        <v>30587</v>
      </c>
      <c r="B401">
        <f>+IFERROR(VLOOKUP($A401,'Questions List'!$A$1:$B$744,2,FALSE),"")</f>
        <v>7</v>
      </c>
      <c r="C401" t="str">
        <f>+IFERROR(VLOOKUP($B401,Category!$A$1:$C$18,3,FALSE),"")</f>
        <v>Energia</v>
      </c>
      <c r="D401" t="s">
        <v>402</v>
      </c>
      <c r="E401">
        <v>1847</v>
      </c>
      <c r="F401">
        <f t="shared" si="6"/>
        <v>30587</v>
      </c>
      <c r="G401" t="s">
        <v>2952</v>
      </c>
      <c r="H401" t="s">
        <v>7173</v>
      </c>
      <c r="I401" t="s">
        <v>7173</v>
      </c>
    </row>
    <row r="402" spans="1:9">
      <c r="A402">
        <v>30588</v>
      </c>
      <c r="B402">
        <f>+IFERROR(VLOOKUP($A402,'Questions List'!$A$1:$B$744,2,FALSE),"")</f>
        <v>7</v>
      </c>
      <c r="C402" t="str">
        <f>+IFERROR(VLOOKUP($B402,Category!$A$1:$C$18,3,FALSE),"")</f>
        <v>Energia</v>
      </c>
      <c r="D402" t="s">
        <v>403</v>
      </c>
      <c r="E402">
        <v>1848</v>
      </c>
      <c r="F402">
        <f t="shared" si="6"/>
        <v>30588</v>
      </c>
      <c r="G402" t="s">
        <v>7173</v>
      </c>
      <c r="H402" t="s">
        <v>7173</v>
      </c>
      <c r="I402" t="s">
        <v>7173</v>
      </c>
    </row>
    <row r="403" spans="1:9">
      <c r="A403">
        <v>30589</v>
      </c>
      <c r="B403">
        <f>+IFERROR(VLOOKUP($A403,'Questions List'!$A$1:$B$744,2,FALSE),"")</f>
        <v>7</v>
      </c>
      <c r="C403" t="str">
        <f>+IFERROR(VLOOKUP($B403,Category!$A$1:$C$18,3,FALSE),"")</f>
        <v>Energia</v>
      </c>
      <c r="D403" t="s">
        <v>404</v>
      </c>
      <c r="E403">
        <v>1849</v>
      </c>
      <c r="F403">
        <f t="shared" si="6"/>
        <v>30589</v>
      </c>
      <c r="G403" t="s">
        <v>2952</v>
      </c>
      <c r="H403" t="s">
        <v>7173</v>
      </c>
      <c r="I403" t="s">
        <v>7173</v>
      </c>
    </row>
    <row r="404" spans="1:9">
      <c r="A404">
        <v>30590</v>
      </c>
      <c r="B404">
        <f>+IFERROR(VLOOKUP($A404,'Questions List'!$A$1:$B$744,2,FALSE),"")</f>
        <v>7</v>
      </c>
      <c r="C404" t="str">
        <f>+IFERROR(VLOOKUP($B404,Category!$A$1:$C$18,3,FALSE),"")</f>
        <v>Energia</v>
      </c>
      <c r="D404" t="s">
        <v>405</v>
      </c>
      <c r="E404">
        <v>1850</v>
      </c>
      <c r="F404">
        <f t="shared" si="6"/>
        <v>30590</v>
      </c>
      <c r="G404" t="s">
        <v>2952</v>
      </c>
      <c r="H404" t="s">
        <v>7173</v>
      </c>
      <c r="I404" t="s">
        <v>7173</v>
      </c>
    </row>
    <row r="405" spans="1:9">
      <c r="A405">
        <v>30591</v>
      </c>
      <c r="B405">
        <f>+IFERROR(VLOOKUP($A405,'Questions List'!$A$1:$B$744,2,FALSE),"")</f>
        <v>7</v>
      </c>
      <c r="C405" t="str">
        <f>+IFERROR(VLOOKUP($B405,Category!$A$1:$C$18,3,FALSE),"")</f>
        <v>Energia</v>
      </c>
      <c r="D405" t="s">
        <v>406</v>
      </c>
      <c r="E405">
        <v>1851</v>
      </c>
      <c r="F405">
        <f t="shared" si="6"/>
        <v>30591</v>
      </c>
      <c r="G405" t="s">
        <v>7173</v>
      </c>
      <c r="H405" t="s">
        <v>7173</v>
      </c>
      <c r="I405" t="s">
        <v>7173</v>
      </c>
    </row>
    <row r="406" spans="1:9">
      <c r="A406">
        <v>30592</v>
      </c>
      <c r="B406">
        <f>+IFERROR(VLOOKUP($A406,'Questions List'!$A$1:$B$744,2,FALSE),"")</f>
        <v>7</v>
      </c>
      <c r="C406" t="str">
        <f>+IFERROR(VLOOKUP($B406,Category!$A$1:$C$18,3,FALSE),"")</f>
        <v>Energia</v>
      </c>
      <c r="D406" t="s">
        <v>407</v>
      </c>
      <c r="E406">
        <v>2</v>
      </c>
      <c r="F406">
        <f t="shared" si="6"/>
        <v>30592</v>
      </c>
      <c r="G406" t="s">
        <v>2952</v>
      </c>
      <c r="H406" t="s">
        <v>7173</v>
      </c>
      <c r="I406" t="s">
        <v>7173</v>
      </c>
    </row>
    <row r="407" spans="1:9">
      <c r="A407">
        <v>30593</v>
      </c>
      <c r="B407">
        <f>+IFERROR(VLOOKUP($A407,'Questions List'!$A$1:$B$744,2,FALSE),"")</f>
        <v>7</v>
      </c>
      <c r="C407" t="str">
        <f>+IFERROR(VLOOKUP($B407,Category!$A$1:$C$18,3,FALSE),"")</f>
        <v>Energia</v>
      </c>
      <c r="D407" t="s">
        <v>408</v>
      </c>
      <c r="E407">
        <v>1852</v>
      </c>
      <c r="F407">
        <f t="shared" si="6"/>
        <v>30593</v>
      </c>
      <c r="G407" t="s">
        <v>2952</v>
      </c>
      <c r="H407" t="s">
        <v>7173</v>
      </c>
      <c r="I407" t="s">
        <v>7173</v>
      </c>
    </row>
    <row r="408" spans="1:9">
      <c r="A408">
        <v>30594</v>
      </c>
      <c r="B408">
        <f>+IFERROR(VLOOKUP($A408,'Questions List'!$A$1:$B$744,2,FALSE),"")</f>
        <v>7</v>
      </c>
      <c r="C408" t="str">
        <f>+IFERROR(VLOOKUP($B408,Category!$A$1:$C$18,3,FALSE),"")</f>
        <v>Energia</v>
      </c>
      <c r="D408" t="s">
        <v>409</v>
      </c>
      <c r="E408">
        <v>777</v>
      </c>
      <c r="F408">
        <f t="shared" si="6"/>
        <v>30594</v>
      </c>
      <c r="G408" t="s">
        <v>7173</v>
      </c>
      <c r="H408" t="s">
        <v>7173</v>
      </c>
      <c r="I408" t="s">
        <v>7173</v>
      </c>
    </row>
    <row r="409" spans="1:9">
      <c r="A409">
        <v>30595</v>
      </c>
      <c r="B409">
        <f>+IFERROR(VLOOKUP($A409,'Questions List'!$A$1:$B$744,2,FALSE),"")</f>
        <v>7</v>
      </c>
      <c r="C409" t="str">
        <f>+IFERROR(VLOOKUP($B409,Category!$A$1:$C$18,3,FALSE),"")</f>
        <v>Energia</v>
      </c>
      <c r="D409" t="s">
        <v>410</v>
      </c>
      <c r="E409">
        <v>778</v>
      </c>
      <c r="F409">
        <f t="shared" si="6"/>
        <v>30595</v>
      </c>
      <c r="G409" t="s">
        <v>7173</v>
      </c>
      <c r="H409" t="s">
        <v>7173</v>
      </c>
      <c r="I409" t="s">
        <v>7173</v>
      </c>
    </row>
    <row r="410" spans="1:9">
      <c r="A410">
        <v>30596</v>
      </c>
      <c r="B410">
        <f>+IFERROR(VLOOKUP($A410,'Questions List'!$A$1:$B$744,2,FALSE),"")</f>
        <v>7</v>
      </c>
      <c r="C410" t="str">
        <f>+IFERROR(VLOOKUP($B410,Category!$A$1:$C$18,3,FALSE),"")</f>
        <v>Energia</v>
      </c>
      <c r="D410" t="s">
        <v>411</v>
      </c>
      <c r="E410">
        <v>1853</v>
      </c>
      <c r="F410">
        <f t="shared" si="6"/>
        <v>30596</v>
      </c>
      <c r="G410" t="s">
        <v>2952</v>
      </c>
      <c r="H410" t="s">
        <v>7173</v>
      </c>
      <c r="I410" t="s">
        <v>7173</v>
      </c>
    </row>
    <row r="411" spans="1:9">
      <c r="A411">
        <v>30597</v>
      </c>
      <c r="B411">
        <f>+IFERROR(VLOOKUP($A411,'Questions List'!$A$1:$B$744,2,FALSE),"")</f>
        <v>7</v>
      </c>
      <c r="C411" t="str">
        <f>+IFERROR(VLOOKUP($B411,Category!$A$1:$C$18,3,FALSE),"")</f>
        <v>Energia</v>
      </c>
      <c r="D411" t="s">
        <v>412</v>
      </c>
      <c r="E411">
        <v>1854</v>
      </c>
      <c r="F411">
        <f t="shared" si="6"/>
        <v>30597</v>
      </c>
      <c r="G411" t="s">
        <v>2952</v>
      </c>
      <c r="H411" t="s">
        <v>7173</v>
      </c>
      <c r="I411" t="s">
        <v>7173</v>
      </c>
    </row>
    <row r="412" spans="1:9">
      <c r="A412">
        <v>30598</v>
      </c>
      <c r="B412">
        <f>+IFERROR(VLOOKUP($A412,'Questions List'!$A$1:$B$744,2,FALSE),"")</f>
        <v>7</v>
      </c>
      <c r="C412" t="str">
        <f>+IFERROR(VLOOKUP($B412,Category!$A$1:$C$18,3,FALSE),"")</f>
        <v>Energia</v>
      </c>
      <c r="D412" t="s">
        <v>413</v>
      </c>
      <c r="E412">
        <v>1855</v>
      </c>
      <c r="F412">
        <f t="shared" si="6"/>
        <v>30598</v>
      </c>
      <c r="G412" t="s">
        <v>2952</v>
      </c>
      <c r="H412" t="s">
        <v>7173</v>
      </c>
      <c r="I412" t="s">
        <v>7173</v>
      </c>
    </row>
    <row r="413" spans="1:9">
      <c r="A413">
        <v>30599</v>
      </c>
      <c r="B413">
        <f>+IFERROR(VLOOKUP($A413,'Questions List'!$A$1:$B$744,2,FALSE),"")</f>
        <v>7</v>
      </c>
      <c r="C413" t="str">
        <f>+IFERROR(VLOOKUP($B413,Category!$A$1:$C$18,3,FALSE),"")</f>
        <v>Energia</v>
      </c>
      <c r="D413" t="s">
        <v>414</v>
      </c>
      <c r="E413">
        <v>1856</v>
      </c>
      <c r="F413">
        <f t="shared" si="6"/>
        <v>30599</v>
      </c>
      <c r="G413" t="s">
        <v>2952</v>
      </c>
      <c r="H413" t="s">
        <v>7173</v>
      </c>
      <c r="I413" t="s">
        <v>7173</v>
      </c>
    </row>
    <row r="414" spans="1:9">
      <c r="A414">
        <v>30600</v>
      </c>
      <c r="B414">
        <f>+IFERROR(VLOOKUP($A414,'Questions List'!$A$1:$B$744,2,FALSE),"")</f>
        <v>7</v>
      </c>
      <c r="C414" t="str">
        <f>+IFERROR(VLOOKUP($B414,Category!$A$1:$C$18,3,FALSE),"")</f>
        <v>Energia</v>
      </c>
      <c r="D414" t="s">
        <v>415</v>
      </c>
      <c r="E414">
        <v>1857</v>
      </c>
      <c r="F414">
        <f t="shared" si="6"/>
        <v>30600</v>
      </c>
      <c r="G414" t="s">
        <v>2952</v>
      </c>
      <c r="H414" t="s">
        <v>7173</v>
      </c>
      <c r="I414" t="s">
        <v>7173</v>
      </c>
    </row>
    <row r="415" spans="1:9">
      <c r="A415">
        <v>30601</v>
      </c>
      <c r="B415">
        <f>+IFERROR(VLOOKUP($A415,'Questions List'!$A$1:$B$744,2,FALSE),"")</f>
        <v>7</v>
      </c>
      <c r="C415" t="str">
        <f>+IFERROR(VLOOKUP($B415,Category!$A$1:$C$18,3,FALSE),"")</f>
        <v>Energia</v>
      </c>
      <c r="D415" t="s">
        <v>416</v>
      </c>
      <c r="E415">
        <v>1858</v>
      </c>
      <c r="F415">
        <f t="shared" si="6"/>
        <v>30601</v>
      </c>
      <c r="G415" t="s">
        <v>2952</v>
      </c>
      <c r="H415" t="s">
        <v>7173</v>
      </c>
      <c r="I415" t="s">
        <v>7173</v>
      </c>
    </row>
    <row r="416" spans="1:9">
      <c r="A416">
        <v>30602</v>
      </c>
      <c r="B416">
        <f>+IFERROR(VLOOKUP($A416,'Questions List'!$A$1:$B$744,2,FALSE),"")</f>
        <v>7</v>
      </c>
      <c r="C416" t="str">
        <f>+IFERROR(VLOOKUP($B416,Category!$A$1:$C$18,3,FALSE),"")</f>
        <v>Energia</v>
      </c>
      <c r="D416" t="s">
        <v>417</v>
      </c>
      <c r="E416">
        <v>1859</v>
      </c>
      <c r="F416">
        <f t="shared" si="6"/>
        <v>30602</v>
      </c>
      <c r="G416" t="s">
        <v>7173</v>
      </c>
      <c r="H416" t="s">
        <v>7173</v>
      </c>
      <c r="I416" t="s">
        <v>7173</v>
      </c>
    </row>
    <row r="417" spans="1:9">
      <c r="A417">
        <v>30603</v>
      </c>
      <c r="B417">
        <f>+IFERROR(VLOOKUP($A417,'Questions List'!$A$1:$B$744,2,FALSE),"")</f>
        <v>7</v>
      </c>
      <c r="C417" t="str">
        <f>+IFERROR(VLOOKUP($B417,Category!$A$1:$C$18,3,FALSE),"")</f>
        <v>Energia</v>
      </c>
      <c r="D417" t="s">
        <v>418</v>
      </c>
      <c r="E417">
        <v>1860</v>
      </c>
      <c r="F417">
        <f t="shared" si="6"/>
        <v>30603</v>
      </c>
      <c r="G417" t="s">
        <v>7173</v>
      </c>
      <c r="H417" t="s">
        <v>7173</v>
      </c>
      <c r="I417" t="s">
        <v>7173</v>
      </c>
    </row>
    <row r="418" spans="1:9">
      <c r="A418">
        <v>30604</v>
      </c>
      <c r="B418">
        <f>+IFERROR(VLOOKUP($A418,'Questions List'!$A$1:$B$744,2,FALSE),"")</f>
        <v>7</v>
      </c>
      <c r="C418" t="str">
        <f>+IFERROR(VLOOKUP($B418,Category!$A$1:$C$18,3,FALSE),"")</f>
        <v>Energia</v>
      </c>
      <c r="D418" t="s">
        <v>419</v>
      </c>
      <c r="E418">
        <v>1861</v>
      </c>
      <c r="F418">
        <f t="shared" si="6"/>
        <v>30604</v>
      </c>
      <c r="G418" t="s">
        <v>7173</v>
      </c>
      <c r="H418" t="s">
        <v>7173</v>
      </c>
      <c r="I418" t="s">
        <v>7173</v>
      </c>
    </row>
    <row r="419" spans="1:9">
      <c r="A419">
        <v>30605</v>
      </c>
      <c r="B419">
        <f>+IFERROR(VLOOKUP($A419,'Questions List'!$A$1:$B$744,2,FALSE),"")</f>
        <v>7</v>
      </c>
      <c r="C419" t="str">
        <f>+IFERROR(VLOOKUP($B419,Category!$A$1:$C$18,3,FALSE),"")</f>
        <v>Energia</v>
      </c>
      <c r="D419" t="s">
        <v>420</v>
      </c>
      <c r="E419">
        <v>267</v>
      </c>
      <c r="F419">
        <f t="shared" si="6"/>
        <v>30605</v>
      </c>
      <c r="G419" t="s">
        <v>7173</v>
      </c>
      <c r="H419" t="s">
        <v>7173</v>
      </c>
      <c r="I419" t="s">
        <v>7173</v>
      </c>
    </row>
    <row r="420" spans="1:9">
      <c r="A420">
        <v>30606</v>
      </c>
      <c r="B420">
        <f>+IFERROR(VLOOKUP($A420,'Questions List'!$A$1:$B$744,2,FALSE),"")</f>
        <v>7</v>
      </c>
      <c r="C420" t="str">
        <f>+IFERROR(VLOOKUP($B420,Category!$A$1:$C$18,3,FALSE),"")</f>
        <v>Energia</v>
      </c>
      <c r="D420" t="s">
        <v>421</v>
      </c>
      <c r="E420">
        <v>264</v>
      </c>
      <c r="F420">
        <f t="shared" si="6"/>
        <v>30606</v>
      </c>
      <c r="G420" t="s">
        <v>7173</v>
      </c>
      <c r="H420" t="s">
        <v>7173</v>
      </c>
      <c r="I420" t="s">
        <v>7173</v>
      </c>
    </row>
    <row r="421" spans="1:9">
      <c r="A421">
        <v>30607</v>
      </c>
      <c r="B421">
        <f>+IFERROR(VLOOKUP($A421,'Questions List'!$A$1:$B$744,2,FALSE),"")</f>
        <v>7</v>
      </c>
      <c r="C421" t="str">
        <f>+IFERROR(VLOOKUP($B421,Category!$A$1:$C$18,3,FALSE),"")</f>
        <v>Energia</v>
      </c>
      <c r="D421" t="s">
        <v>422</v>
      </c>
      <c r="E421">
        <v>265</v>
      </c>
      <c r="F421">
        <f t="shared" si="6"/>
        <v>30607</v>
      </c>
      <c r="G421" t="s">
        <v>7173</v>
      </c>
      <c r="H421" t="s">
        <v>7173</v>
      </c>
      <c r="I421" t="s">
        <v>7173</v>
      </c>
    </row>
    <row r="422" spans="1:9">
      <c r="A422">
        <v>30608</v>
      </c>
      <c r="B422">
        <f>+IFERROR(VLOOKUP($A422,'Questions List'!$A$1:$B$744,2,FALSE),"")</f>
        <v>7</v>
      </c>
      <c r="C422" t="str">
        <f>+IFERROR(VLOOKUP($B422,Category!$A$1:$C$18,3,FALSE),"")</f>
        <v>Energia</v>
      </c>
      <c r="D422" t="s">
        <v>423</v>
      </c>
      <c r="E422">
        <v>266</v>
      </c>
      <c r="F422">
        <f t="shared" si="6"/>
        <v>30608</v>
      </c>
      <c r="G422" t="s">
        <v>7173</v>
      </c>
      <c r="H422" t="s">
        <v>7173</v>
      </c>
      <c r="I422" t="s">
        <v>7173</v>
      </c>
    </row>
    <row r="423" spans="1:9">
      <c r="A423">
        <v>30609</v>
      </c>
      <c r="B423">
        <f>+IFERROR(VLOOKUP($A423,'Questions List'!$A$1:$B$744,2,FALSE),"")</f>
        <v>7</v>
      </c>
      <c r="C423" t="str">
        <f>+IFERROR(VLOOKUP($B423,Category!$A$1:$C$18,3,FALSE),"")</f>
        <v>Energia</v>
      </c>
      <c r="D423" t="s">
        <v>424</v>
      </c>
      <c r="E423">
        <v>1862</v>
      </c>
      <c r="F423">
        <f t="shared" si="6"/>
        <v>30609</v>
      </c>
      <c r="G423" t="s">
        <v>2952</v>
      </c>
      <c r="H423" t="s">
        <v>7173</v>
      </c>
      <c r="I423" t="s">
        <v>7173</v>
      </c>
    </row>
    <row r="424" spans="1:9">
      <c r="A424">
        <v>30610</v>
      </c>
      <c r="B424">
        <f>+IFERROR(VLOOKUP($A424,'Questions List'!$A$1:$B$744,2,FALSE),"")</f>
        <v>7</v>
      </c>
      <c r="C424" t="str">
        <f>+IFERROR(VLOOKUP($B424,Category!$A$1:$C$18,3,FALSE),"")</f>
        <v>Energia</v>
      </c>
      <c r="D424" t="s">
        <v>425</v>
      </c>
      <c r="E424">
        <v>1863</v>
      </c>
      <c r="F424">
        <f t="shared" si="6"/>
        <v>30610</v>
      </c>
      <c r="G424" t="s">
        <v>2952</v>
      </c>
      <c r="H424" t="s">
        <v>7173</v>
      </c>
      <c r="I424" t="s">
        <v>7173</v>
      </c>
    </row>
    <row r="425" spans="1:9">
      <c r="A425">
        <v>30611</v>
      </c>
      <c r="B425">
        <f>+IFERROR(VLOOKUP($A425,'Questions List'!$A$1:$B$744,2,FALSE),"")</f>
        <v>7</v>
      </c>
      <c r="C425" t="str">
        <f>+IFERROR(VLOOKUP($B425,Category!$A$1:$C$18,3,FALSE),"")</f>
        <v>Energia</v>
      </c>
      <c r="D425" t="s">
        <v>426</v>
      </c>
      <c r="E425">
        <v>4</v>
      </c>
      <c r="F425">
        <f t="shared" si="6"/>
        <v>30611</v>
      </c>
      <c r="G425" t="s">
        <v>2952</v>
      </c>
      <c r="H425" t="s">
        <v>7173</v>
      </c>
      <c r="I425" t="s">
        <v>7173</v>
      </c>
    </row>
    <row r="426" spans="1:9">
      <c r="A426">
        <v>30612</v>
      </c>
      <c r="B426">
        <f>+IFERROR(VLOOKUP($A426,'Questions List'!$A$1:$B$744,2,FALSE),"")</f>
        <v>7</v>
      </c>
      <c r="C426" t="str">
        <f>+IFERROR(VLOOKUP($B426,Category!$A$1:$C$18,3,FALSE),"")</f>
        <v>Energia</v>
      </c>
      <c r="D426" t="s">
        <v>427</v>
      </c>
      <c r="E426">
        <v>261</v>
      </c>
      <c r="F426">
        <f t="shared" si="6"/>
        <v>30612</v>
      </c>
      <c r="G426" t="s">
        <v>2952</v>
      </c>
      <c r="H426" t="s">
        <v>7173</v>
      </c>
      <c r="I426" t="s">
        <v>7173</v>
      </c>
    </row>
    <row r="427" spans="1:9">
      <c r="A427">
        <v>30613</v>
      </c>
      <c r="B427">
        <f>+IFERROR(VLOOKUP($A427,'Questions List'!$A$1:$B$744,2,FALSE),"")</f>
        <v>7</v>
      </c>
      <c r="C427" t="str">
        <f>+IFERROR(VLOOKUP($B427,Category!$A$1:$C$18,3,FALSE),"")</f>
        <v>Energia</v>
      </c>
      <c r="D427" t="s">
        <v>428</v>
      </c>
      <c r="E427">
        <v>262</v>
      </c>
      <c r="F427">
        <f t="shared" si="6"/>
        <v>30613</v>
      </c>
      <c r="G427" t="s">
        <v>2952</v>
      </c>
      <c r="H427" t="s">
        <v>7173</v>
      </c>
      <c r="I427" t="s">
        <v>7173</v>
      </c>
    </row>
    <row r="428" spans="1:9">
      <c r="A428">
        <v>30614</v>
      </c>
      <c r="B428">
        <f>+IFERROR(VLOOKUP($A428,'Questions List'!$A$1:$B$744,2,FALSE),"")</f>
        <v>7</v>
      </c>
      <c r="C428" t="str">
        <f>+IFERROR(VLOOKUP($B428,Category!$A$1:$C$18,3,FALSE),"")</f>
        <v>Energia</v>
      </c>
      <c r="D428" t="s">
        <v>429</v>
      </c>
      <c r="E428">
        <v>263</v>
      </c>
      <c r="F428">
        <f t="shared" si="6"/>
        <v>30614</v>
      </c>
      <c r="G428" t="s">
        <v>2952</v>
      </c>
      <c r="H428" t="s">
        <v>7173</v>
      </c>
      <c r="I428" t="s">
        <v>7173</v>
      </c>
    </row>
    <row r="429" spans="1:9">
      <c r="A429">
        <v>30615</v>
      </c>
      <c r="B429">
        <f>+IFERROR(VLOOKUP($A429,'Questions List'!$A$1:$B$744,2,FALSE),"")</f>
        <v>7</v>
      </c>
      <c r="C429" t="str">
        <f>+IFERROR(VLOOKUP($B429,Category!$A$1:$C$18,3,FALSE),"")</f>
        <v>Energia</v>
      </c>
      <c r="D429" t="s">
        <v>430</v>
      </c>
      <c r="E429">
        <v>1864</v>
      </c>
      <c r="F429">
        <f t="shared" si="6"/>
        <v>30615</v>
      </c>
      <c r="G429" t="s">
        <v>3266</v>
      </c>
      <c r="H429" t="s">
        <v>7173</v>
      </c>
      <c r="I429" t="s">
        <v>7173</v>
      </c>
    </row>
    <row r="430" spans="1:9">
      <c r="A430">
        <v>30619</v>
      </c>
      <c r="B430">
        <f>+IFERROR(VLOOKUP($A430,'Questions List'!$A$1:$B$744,2,FALSE),"")</f>
        <v>7</v>
      </c>
      <c r="C430" t="str">
        <f>+IFERROR(VLOOKUP($B430,Category!$A$1:$C$18,3,FALSE),"")</f>
        <v>Energia</v>
      </c>
      <c r="D430" t="s">
        <v>431</v>
      </c>
      <c r="E430">
        <v>1865</v>
      </c>
      <c r="F430">
        <f t="shared" si="6"/>
        <v>30619</v>
      </c>
      <c r="G430" t="s">
        <v>7173</v>
      </c>
      <c r="H430" t="s">
        <v>7173</v>
      </c>
      <c r="I430" t="s">
        <v>7173</v>
      </c>
    </row>
    <row r="431" spans="1:9">
      <c r="A431">
        <v>30620</v>
      </c>
      <c r="B431">
        <f>+IFERROR(VLOOKUP($A431,'Questions List'!$A$1:$B$744,2,FALSE),"")</f>
        <v>7</v>
      </c>
      <c r="C431" t="str">
        <f>+IFERROR(VLOOKUP($B431,Category!$A$1:$C$18,3,FALSE),"")</f>
        <v>Energia</v>
      </c>
      <c r="D431" t="s">
        <v>432</v>
      </c>
      <c r="E431" t="s">
        <v>7247</v>
      </c>
      <c r="F431">
        <f t="shared" si="6"/>
        <v>30620</v>
      </c>
      <c r="G431" t="s">
        <v>3797</v>
      </c>
      <c r="H431" t="s">
        <v>7173</v>
      </c>
      <c r="I431" t="s">
        <v>7173</v>
      </c>
    </row>
    <row r="432" spans="1:9">
      <c r="A432">
        <v>30621</v>
      </c>
      <c r="B432">
        <f>+IFERROR(VLOOKUP($A432,'Questions List'!$A$1:$B$744,2,FALSE),"")</f>
        <v>7</v>
      </c>
      <c r="C432" t="str">
        <f>+IFERROR(VLOOKUP($B432,Category!$A$1:$C$18,3,FALSE),"")</f>
        <v>Energia</v>
      </c>
      <c r="D432" t="s">
        <v>433</v>
      </c>
      <c r="E432">
        <v>785</v>
      </c>
      <c r="F432">
        <f t="shared" si="6"/>
        <v>30621</v>
      </c>
      <c r="G432" t="s">
        <v>3804</v>
      </c>
      <c r="H432" t="s">
        <v>7173</v>
      </c>
      <c r="I432" t="s">
        <v>7248</v>
      </c>
    </row>
    <row r="433" spans="1:9">
      <c r="A433">
        <v>30622</v>
      </c>
      <c r="B433">
        <f>+IFERROR(VLOOKUP($A433,'Questions List'!$A$1:$B$744,2,FALSE),"")</f>
        <v>8</v>
      </c>
      <c r="C433" t="str">
        <f>+IFERROR(VLOOKUP($B433,Category!$A$1:$C$18,3,FALSE),"")</f>
        <v>Materiais</v>
      </c>
      <c r="D433" s="3" t="s">
        <v>434</v>
      </c>
      <c r="E433">
        <v>1866</v>
      </c>
      <c r="F433">
        <f t="shared" si="6"/>
        <v>30622</v>
      </c>
      <c r="G433" t="s">
        <v>7173</v>
      </c>
      <c r="H433" t="s">
        <v>7173</v>
      </c>
      <c r="I433" t="s">
        <v>7173</v>
      </c>
    </row>
    <row r="434" spans="1:9">
      <c r="A434">
        <v>30623</v>
      </c>
      <c r="B434">
        <f>+IFERROR(VLOOKUP($A434,'Questions List'!$A$1:$B$744,2,FALSE),"")</f>
        <v>8</v>
      </c>
      <c r="C434" t="str">
        <f>+IFERROR(VLOOKUP($B434,Category!$A$1:$C$18,3,FALSE),"")</f>
        <v>Materiais</v>
      </c>
      <c r="D434" s="3" t="s">
        <v>435</v>
      </c>
      <c r="E434">
        <v>1867</v>
      </c>
      <c r="F434">
        <f t="shared" si="6"/>
        <v>30623</v>
      </c>
      <c r="G434" t="s">
        <v>7173</v>
      </c>
      <c r="H434" t="s">
        <v>7173</v>
      </c>
      <c r="I434" t="s">
        <v>7173</v>
      </c>
    </row>
    <row r="435" spans="1:9">
      <c r="A435">
        <v>30624</v>
      </c>
      <c r="B435">
        <f>+IFERROR(VLOOKUP($A435,'Questions List'!$A$1:$B$744,2,FALSE),"")</f>
        <v>8</v>
      </c>
      <c r="C435" t="str">
        <f>+IFERROR(VLOOKUP($B435,Category!$A$1:$C$18,3,FALSE),"")</f>
        <v>Materiais</v>
      </c>
      <c r="D435" s="3" t="s">
        <v>436</v>
      </c>
      <c r="E435">
        <v>1868</v>
      </c>
      <c r="F435">
        <f t="shared" si="6"/>
        <v>30624</v>
      </c>
      <c r="G435" t="s">
        <v>7173</v>
      </c>
      <c r="H435" t="s">
        <v>7173</v>
      </c>
      <c r="I435" t="s">
        <v>7173</v>
      </c>
    </row>
    <row r="436" spans="1:9">
      <c r="A436">
        <v>30625</v>
      </c>
      <c r="B436">
        <f>+IFERROR(VLOOKUP($A436,'Questions List'!$A$1:$B$744,2,FALSE),"")</f>
        <v>8</v>
      </c>
      <c r="C436" t="str">
        <f>+IFERROR(VLOOKUP($B436,Category!$A$1:$C$18,3,FALSE),"")</f>
        <v>Materiais</v>
      </c>
      <c r="D436" s="3" t="s">
        <v>437</v>
      </c>
      <c r="E436">
        <v>251</v>
      </c>
      <c r="F436">
        <f t="shared" si="6"/>
        <v>30625</v>
      </c>
      <c r="G436" t="s">
        <v>3245</v>
      </c>
      <c r="H436" t="s">
        <v>7173</v>
      </c>
      <c r="I436" t="s">
        <v>7249</v>
      </c>
    </row>
    <row r="437" spans="1:9">
      <c r="A437">
        <v>30626</v>
      </c>
      <c r="B437">
        <f>+IFERROR(VLOOKUP($A437,'Questions List'!$A$1:$B$744,2,FALSE),"")</f>
        <v>8</v>
      </c>
      <c r="C437" t="str">
        <f>+IFERROR(VLOOKUP($B437,Category!$A$1:$C$18,3,FALSE),"")</f>
        <v>Materiais</v>
      </c>
      <c r="D437" s="3" t="s">
        <v>438</v>
      </c>
      <c r="E437">
        <v>1869</v>
      </c>
      <c r="F437">
        <f t="shared" si="6"/>
        <v>30626</v>
      </c>
      <c r="G437" t="s">
        <v>7173</v>
      </c>
      <c r="H437" t="s">
        <v>7173</v>
      </c>
      <c r="I437" t="s">
        <v>7173</v>
      </c>
    </row>
    <row r="438" spans="1:9">
      <c r="A438">
        <v>30627</v>
      </c>
      <c r="B438">
        <f>+IFERROR(VLOOKUP($A438,'Questions List'!$A$1:$B$744,2,FALSE),"")</f>
        <v>8</v>
      </c>
      <c r="C438" t="str">
        <f>+IFERROR(VLOOKUP($B438,Category!$A$1:$C$18,3,FALSE),"")</f>
        <v>Materiais</v>
      </c>
      <c r="D438" s="3" t="s">
        <v>439</v>
      </c>
      <c r="E438">
        <v>1870</v>
      </c>
      <c r="F438">
        <f t="shared" si="6"/>
        <v>30627</v>
      </c>
      <c r="G438" t="s">
        <v>7173</v>
      </c>
      <c r="H438" t="s">
        <v>7173</v>
      </c>
      <c r="I438" t="s">
        <v>7173</v>
      </c>
    </row>
    <row r="439" spans="1:9">
      <c r="A439">
        <v>30628</v>
      </c>
      <c r="B439">
        <f>+IFERROR(VLOOKUP($A439,'Questions List'!$A$1:$B$744,2,FALSE),"")</f>
        <v>8</v>
      </c>
      <c r="C439" t="str">
        <f>+IFERROR(VLOOKUP($B439,Category!$A$1:$C$18,3,FALSE),"")</f>
        <v>Materiais</v>
      </c>
      <c r="D439" s="3" t="s">
        <v>440</v>
      </c>
      <c r="E439">
        <v>1871</v>
      </c>
      <c r="F439">
        <f t="shared" si="6"/>
        <v>30628</v>
      </c>
      <c r="G439" t="s">
        <v>7173</v>
      </c>
      <c r="H439" t="s">
        <v>7173</v>
      </c>
      <c r="I439" t="s">
        <v>7173</v>
      </c>
    </row>
    <row r="440" spans="1:9">
      <c r="A440">
        <v>30629</v>
      </c>
      <c r="B440">
        <f>+IFERROR(VLOOKUP($A440,'Questions List'!$A$1:$B$744,2,FALSE),"")</f>
        <v>8</v>
      </c>
      <c r="C440" t="str">
        <f>+IFERROR(VLOOKUP($B440,Category!$A$1:$C$18,3,FALSE),"")</f>
        <v>Materiais</v>
      </c>
      <c r="D440" s="3" t="s">
        <v>441</v>
      </c>
      <c r="E440">
        <v>1872</v>
      </c>
      <c r="F440">
        <f t="shared" si="6"/>
        <v>30629</v>
      </c>
      <c r="G440" t="s">
        <v>7173</v>
      </c>
      <c r="H440" t="s">
        <v>7173</v>
      </c>
      <c r="I440" t="s">
        <v>7173</v>
      </c>
    </row>
    <row r="441" spans="1:9">
      <c r="A441">
        <v>30670</v>
      </c>
      <c r="B441">
        <f>+IFERROR(VLOOKUP($A441,'Questions List'!$A$1:$B$744,2,FALSE),"")</f>
        <v>8</v>
      </c>
      <c r="C441" t="str">
        <f>+IFERROR(VLOOKUP($B441,Category!$A$1:$C$18,3,FALSE),"")</f>
        <v>Materiais</v>
      </c>
      <c r="D441" s="3" t="s">
        <v>442</v>
      </c>
      <c r="E441">
        <v>1873</v>
      </c>
      <c r="F441">
        <f t="shared" si="6"/>
        <v>30670</v>
      </c>
      <c r="G441" t="s">
        <v>7173</v>
      </c>
      <c r="H441" t="s">
        <v>7173</v>
      </c>
      <c r="I441" t="s">
        <v>7173</v>
      </c>
    </row>
    <row r="442" spans="1:9">
      <c r="A442">
        <v>30671</v>
      </c>
      <c r="B442">
        <f>+IFERROR(VLOOKUP($A442,'Questions List'!$A$1:$B$744,2,FALSE),"")</f>
        <v>8</v>
      </c>
      <c r="C442" t="str">
        <f>+IFERROR(VLOOKUP($B442,Category!$A$1:$C$18,3,FALSE),"")</f>
        <v>Materiais</v>
      </c>
      <c r="D442" s="3" t="s">
        <v>443</v>
      </c>
      <c r="E442">
        <v>252</v>
      </c>
      <c r="F442">
        <f t="shared" si="6"/>
        <v>30671</v>
      </c>
      <c r="G442" t="s">
        <v>3245</v>
      </c>
      <c r="H442" t="s">
        <v>7173</v>
      </c>
      <c r="I442" t="s">
        <v>7249</v>
      </c>
    </row>
    <row r="443" spans="1:9">
      <c r="A443">
        <v>30672</v>
      </c>
      <c r="B443">
        <f>+IFERROR(VLOOKUP($A443,'Questions List'!$A$1:$B$744,2,FALSE),"")</f>
        <v>8</v>
      </c>
      <c r="C443" t="str">
        <f>+IFERROR(VLOOKUP($B443,Category!$A$1:$C$18,3,FALSE),"")</f>
        <v>Materiais</v>
      </c>
      <c r="D443" s="3" t="s">
        <v>438</v>
      </c>
      <c r="E443">
        <v>1874</v>
      </c>
      <c r="F443">
        <f t="shared" si="6"/>
        <v>30672</v>
      </c>
      <c r="G443" t="s">
        <v>7173</v>
      </c>
      <c r="H443" t="s">
        <v>7173</v>
      </c>
      <c r="I443" t="s">
        <v>7173</v>
      </c>
    </row>
    <row r="444" spans="1:9">
      <c r="A444">
        <v>30673</v>
      </c>
      <c r="B444">
        <f>+IFERROR(VLOOKUP($A444,'Questions List'!$A$1:$B$744,2,FALSE),"")</f>
        <v>8</v>
      </c>
      <c r="C444" t="str">
        <f>+IFERROR(VLOOKUP($B444,Category!$A$1:$C$18,3,FALSE),"")</f>
        <v>Materiais</v>
      </c>
      <c r="D444" s="3" t="s">
        <v>439</v>
      </c>
      <c r="E444">
        <v>1875</v>
      </c>
      <c r="F444">
        <f t="shared" si="6"/>
        <v>30673</v>
      </c>
      <c r="G444" t="s">
        <v>7173</v>
      </c>
      <c r="H444" t="s">
        <v>7173</v>
      </c>
      <c r="I444" t="s">
        <v>7173</v>
      </c>
    </row>
    <row r="445" spans="1:9">
      <c r="A445">
        <v>30674</v>
      </c>
      <c r="B445">
        <f>+IFERROR(VLOOKUP($A445,'Questions List'!$A$1:$B$744,2,FALSE),"")</f>
        <v>8</v>
      </c>
      <c r="C445" t="str">
        <f>+IFERROR(VLOOKUP($B445,Category!$A$1:$C$18,3,FALSE),"")</f>
        <v>Materiais</v>
      </c>
      <c r="D445" s="3" t="s">
        <v>444</v>
      </c>
      <c r="E445">
        <v>1876</v>
      </c>
      <c r="F445">
        <f t="shared" si="6"/>
        <v>30674</v>
      </c>
      <c r="G445" t="s">
        <v>7173</v>
      </c>
      <c r="H445" t="s">
        <v>7173</v>
      </c>
      <c r="I445" t="s">
        <v>7173</v>
      </c>
    </row>
    <row r="446" spans="1:9">
      <c r="A446">
        <v>30675</v>
      </c>
      <c r="B446">
        <f>+IFERROR(VLOOKUP($A446,'Questions List'!$A$1:$B$744,2,FALSE),"")</f>
        <v>8</v>
      </c>
      <c r="C446" t="str">
        <f>+IFERROR(VLOOKUP($B446,Category!$A$1:$C$18,3,FALSE),"")</f>
        <v>Materiais</v>
      </c>
      <c r="D446" s="3" t="s">
        <v>445</v>
      </c>
      <c r="E446">
        <v>1877</v>
      </c>
      <c r="F446">
        <f t="shared" si="6"/>
        <v>30675</v>
      </c>
      <c r="G446" t="s">
        <v>7173</v>
      </c>
      <c r="H446" t="s">
        <v>7173</v>
      </c>
      <c r="I446" t="s">
        <v>7173</v>
      </c>
    </row>
    <row r="447" spans="1:9">
      <c r="A447">
        <v>30676</v>
      </c>
      <c r="B447">
        <f>+IFERROR(VLOOKUP($A447,'Questions List'!$A$1:$B$744,2,FALSE),"")</f>
        <v>8</v>
      </c>
      <c r="C447" t="str">
        <f>+IFERROR(VLOOKUP($B447,Category!$A$1:$C$18,3,FALSE),"")</f>
        <v>Materiais</v>
      </c>
      <c r="D447" s="3" t="s">
        <v>436</v>
      </c>
      <c r="E447">
        <v>1878</v>
      </c>
      <c r="F447">
        <f t="shared" si="6"/>
        <v>30676</v>
      </c>
      <c r="G447" t="s">
        <v>7173</v>
      </c>
      <c r="H447" t="s">
        <v>7173</v>
      </c>
      <c r="I447" t="s">
        <v>7173</v>
      </c>
    </row>
    <row r="448" spans="1:9">
      <c r="A448">
        <v>30677</v>
      </c>
      <c r="B448">
        <f>+IFERROR(VLOOKUP($A448,'Questions List'!$A$1:$B$744,2,FALSE),"")</f>
        <v>8</v>
      </c>
      <c r="C448" t="str">
        <f>+IFERROR(VLOOKUP($B448,Category!$A$1:$C$18,3,FALSE),"")</f>
        <v>Materiais</v>
      </c>
      <c r="D448" s="3" t="s">
        <v>437</v>
      </c>
      <c r="E448">
        <v>788</v>
      </c>
      <c r="F448">
        <f t="shared" si="6"/>
        <v>30677</v>
      </c>
      <c r="G448" t="s">
        <v>7173</v>
      </c>
      <c r="H448" t="s">
        <v>7173</v>
      </c>
      <c r="I448" t="s">
        <v>7249</v>
      </c>
    </row>
    <row r="449" spans="1:9">
      <c r="A449">
        <v>30678</v>
      </c>
      <c r="B449">
        <f>+IFERROR(VLOOKUP($A449,'Questions List'!$A$1:$B$744,2,FALSE),"")</f>
        <v>8</v>
      </c>
      <c r="C449" t="str">
        <f>+IFERROR(VLOOKUP($B449,Category!$A$1:$C$18,3,FALSE),"")</f>
        <v>Materiais</v>
      </c>
      <c r="D449" s="3" t="s">
        <v>438</v>
      </c>
      <c r="E449">
        <v>1879</v>
      </c>
      <c r="F449">
        <f t="shared" si="6"/>
        <v>30678</v>
      </c>
      <c r="G449" t="s">
        <v>7173</v>
      </c>
      <c r="H449" t="s">
        <v>7173</v>
      </c>
      <c r="I449" t="s">
        <v>7173</v>
      </c>
    </row>
    <row r="450" spans="1:9">
      <c r="A450">
        <v>30679</v>
      </c>
      <c r="B450">
        <f>+IFERROR(VLOOKUP($A450,'Questions List'!$A$1:$B$744,2,FALSE),"")</f>
        <v>8</v>
      </c>
      <c r="C450" t="str">
        <f>+IFERROR(VLOOKUP($B450,Category!$A$1:$C$18,3,FALSE),"")</f>
        <v>Materiais</v>
      </c>
      <c r="D450" s="3" t="s">
        <v>439</v>
      </c>
      <c r="E450">
        <v>1880</v>
      </c>
      <c r="F450">
        <f t="shared" ref="F450:F513" si="7">+A450</f>
        <v>30679</v>
      </c>
      <c r="G450" t="s">
        <v>7173</v>
      </c>
      <c r="H450" t="s">
        <v>7173</v>
      </c>
      <c r="I450" t="s">
        <v>7173</v>
      </c>
    </row>
    <row r="451" spans="1:9">
      <c r="A451">
        <v>30680</v>
      </c>
      <c r="B451">
        <f>+IFERROR(VLOOKUP($A451,'Questions List'!$A$1:$B$744,2,FALSE),"")</f>
        <v>8</v>
      </c>
      <c r="C451" t="str">
        <f>+IFERROR(VLOOKUP($B451,Category!$A$1:$C$18,3,FALSE),"")</f>
        <v>Materiais</v>
      </c>
      <c r="D451" s="3" t="s">
        <v>446</v>
      </c>
      <c r="E451">
        <v>1881</v>
      </c>
      <c r="F451">
        <f t="shared" si="7"/>
        <v>30680</v>
      </c>
      <c r="G451" t="s">
        <v>7173</v>
      </c>
      <c r="H451" t="s">
        <v>7173</v>
      </c>
      <c r="I451" t="s">
        <v>7173</v>
      </c>
    </row>
    <row r="452" spans="1:9">
      <c r="A452">
        <v>30681</v>
      </c>
      <c r="B452">
        <f>+IFERROR(VLOOKUP($A452,'Questions List'!$A$1:$B$744,2,FALSE),"")</f>
        <v>8</v>
      </c>
      <c r="C452" t="str">
        <f>+IFERROR(VLOOKUP($B452,Category!$A$1:$C$18,3,FALSE),"")</f>
        <v>Materiais</v>
      </c>
      <c r="D452" s="3" t="s">
        <v>447</v>
      </c>
      <c r="E452">
        <v>1882</v>
      </c>
      <c r="F452">
        <f t="shared" si="7"/>
        <v>30681</v>
      </c>
      <c r="G452" t="s">
        <v>7173</v>
      </c>
      <c r="H452" t="s">
        <v>7173</v>
      </c>
      <c r="I452" t="s">
        <v>7173</v>
      </c>
    </row>
    <row r="453" spans="1:9">
      <c r="A453">
        <v>30682</v>
      </c>
      <c r="B453">
        <f>+IFERROR(VLOOKUP($A453,'Questions List'!$A$1:$B$744,2,FALSE),"")</f>
        <v>8</v>
      </c>
      <c r="C453" t="str">
        <f>+IFERROR(VLOOKUP($B453,Category!$A$1:$C$18,3,FALSE),"")</f>
        <v>Materiais</v>
      </c>
      <c r="D453" s="3" t="s">
        <v>442</v>
      </c>
      <c r="E453">
        <v>1883</v>
      </c>
      <c r="F453">
        <f t="shared" si="7"/>
        <v>30682</v>
      </c>
      <c r="G453" t="s">
        <v>7173</v>
      </c>
      <c r="H453" t="s">
        <v>7173</v>
      </c>
      <c r="I453" t="s">
        <v>7173</v>
      </c>
    </row>
    <row r="454" spans="1:9">
      <c r="A454">
        <v>30683</v>
      </c>
      <c r="B454">
        <f>+IFERROR(VLOOKUP($A454,'Questions List'!$A$1:$B$744,2,FALSE),"")</f>
        <v>8</v>
      </c>
      <c r="C454" t="str">
        <f>+IFERROR(VLOOKUP($B454,Category!$A$1:$C$18,3,FALSE),"")</f>
        <v>Materiais</v>
      </c>
      <c r="D454" s="3" t="s">
        <v>443</v>
      </c>
      <c r="E454">
        <v>789</v>
      </c>
      <c r="F454">
        <f t="shared" si="7"/>
        <v>30683</v>
      </c>
      <c r="G454" t="s">
        <v>7173</v>
      </c>
      <c r="H454" t="s">
        <v>7173</v>
      </c>
      <c r="I454" t="s">
        <v>7249</v>
      </c>
    </row>
    <row r="455" spans="1:9">
      <c r="A455">
        <v>30684</v>
      </c>
      <c r="B455">
        <f>+IFERROR(VLOOKUP($A455,'Questions List'!$A$1:$B$744,2,FALSE),"")</f>
        <v>8</v>
      </c>
      <c r="C455" t="str">
        <f>+IFERROR(VLOOKUP($B455,Category!$A$1:$C$18,3,FALSE),"")</f>
        <v>Materiais</v>
      </c>
      <c r="D455" s="3" t="s">
        <v>438</v>
      </c>
      <c r="E455">
        <v>1884</v>
      </c>
      <c r="F455">
        <f t="shared" si="7"/>
        <v>30684</v>
      </c>
      <c r="G455" t="s">
        <v>7173</v>
      </c>
      <c r="H455" t="s">
        <v>7173</v>
      </c>
      <c r="I455" t="s">
        <v>7173</v>
      </c>
    </row>
    <row r="456" spans="1:9">
      <c r="A456">
        <v>30685</v>
      </c>
      <c r="B456">
        <f>+IFERROR(VLOOKUP($A456,'Questions List'!$A$1:$B$744,2,FALSE),"")</f>
        <v>8</v>
      </c>
      <c r="C456" t="str">
        <f>+IFERROR(VLOOKUP($B456,Category!$A$1:$C$18,3,FALSE),"")</f>
        <v>Materiais</v>
      </c>
      <c r="D456" s="3" t="s">
        <v>439</v>
      </c>
      <c r="E456">
        <v>1885</v>
      </c>
      <c r="F456">
        <f t="shared" si="7"/>
        <v>30685</v>
      </c>
      <c r="G456" t="s">
        <v>7173</v>
      </c>
      <c r="H456" t="s">
        <v>7173</v>
      </c>
      <c r="I456" t="s">
        <v>7173</v>
      </c>
    </row>
    <row r="457" spans="1:9">
      <c r="A457">
        <v>30686</v>
      </c>
      <c r="B457">
        <f>+IFERROR(VLOOKUP($A457,'Questions List'!$A$1:$B$744,2,FALSE),"")</f>
        <v>8</v>
      </c>
      <c r="C457" t="str">
        <f>+IFERROR(VLOOKUP($B457,Category!$A$1:$C$18,3,FALSE),"")</f>
        <v>Materiais</v>
      </c>
      <c r="D457" s="3" t="s">
        <v>448</v>
      </c>
      <c r="E457">
        <v>1886</v>
      </c>
      <c r="F457">
        <f t="shared" si="7"/>
        <v>30686</v>
      </c>
      <c r="G457" t="s">
        <v>7173</v>
      </c>
      <c r="H457" t="s">
        <v>7173</v>
      </c>
      <c r="I457" t="s">
        <v>7173</v>
      </c>
    </row>
    <row r="458" spans="1:9">
      <c r="A458">
        <v>30687</v>
      </c>
      <c r="B458">
        <f>+IFERROR(VLOOKUP($A458,'Questions List'!$A$1:$B$744,2,FALSE),"")</f>
        <v>8</v>
      </c>
      <c r="C458" t="str">
        <f>+IFERROR(VLOOKUP($B458,Category!$A$1:$C$18,3,FALSE),"")</f>
        <v>Materiais</v>
      </c>
      <c r="D458" s="3" t="s">
        <v>445</v>
      </c>
      <c r="E458">
        <v>1887</v>
      </c>
      <c r="F458">
        <f t="shared" si="7"/>
        <v>30687</v>
      </c>
      <c r="G458" t="s">
        <v>7173</v>
      </c>
      <c r="H458" t="s">
        <v>7173</v>
      </c>
      <c r="I458" t="s">
        <v>7173</v>
      </c>
    </row>
    <row r="459" spans="1:9">
      <c r="A459">
        <v>30688</v>
      </c>
      <c r="B459">
        <f>+IFERROR(VLOOKUP($A459,'Questions List'!$A$1:$B$744,2,FALSE),"")</f>
        <v>8</v>
      </c>
      <c r="C459" t="str">
        <f>+IFERROR(VLOOKUP($B459,Category!$A$1:$C$18,3,FALSE),"")</f>
        <v>Materiais</v>
      </c>
      <c r="D459" s="3" t="s">
        <v>436</v>
      </c>
      <c r="E459">
        <v>1888</v>
      </c>
      <c r="F459">
        <f t="shared" si="7"/>
        <v>30688</v>
      </c>
      <c r="G459" t="s">
        <v>7173</v>
      </c>
      <c r="H459" t="s">
        <v>7173</v>
      </c>
      <c r="I459" t="s">
        <v>7173</v>
      </c>
    </row>
    <row r="460" spans="1:9">
      <c r="A460">
        <v>30689</v>
      </c>
      <c r="B460">
        <f>+IFERROR(VLOOKUP($A460,'Questions List'!$A$1:$B$744,2,FALSE),"")</f>
        <v>8</v>
      </c>
      <c r="C460" t="str">
        <f>+IFERROR(VLOOKUP($B460,Category!$A$1:$C$18,3,FALSE),"")</f>
        <v>Materiais</v>
      </c>
      <c r="D460" s="3" t="s">
        <v>437</v>
      </c>
      <c r="E460">
        <v>790</v>
      </c>
      <c r="F460">
        <f t="shared" si="7"/>
        <v>30689</v>
      </c>
      <c r="G460" t="s">
        <v>7173</v>
      </c>
      <c r="H460" t="s">
        <v>7173</v>
      </c>
      <c r="I460" t="s">
        <v>7249</v>
      </c>
    </row>
    <row r="461" spans="1:9">
      <c r="A461">
        <v>30690</v>
      </c>
      <c r="B461">
        <f>+IFERROR(VLOOKUP($A461,'Questions List'!$A$1:$B$744,2,FALSE),"")</f>
        <v>8</v>
      </c>
      <c r="C461" t="str">
        <f>+IFERROR(VLOOKUP($B461,Category!$A$1:$C$18,3,FALSE),"")</f>
        <v>Materiais</v>
      </c>
      <c r="D461" s="3" t="s">
        <v>438</v>
      </c>
      <c r="E461">
        <v>1889</v>
      </c>
      <c r="F461">
        <f t="shared" si="7"/>
        <v>30690</v>
      </c>
      <c r="G461" t="s">
        <v>7173</v>
      </c>
      <c r="H461" t="s">
        <v>7173</v>
      </c>
      <c r="I461" t="s">
        <v>7173</v>
      </c>
    </row>
    <row r="462" spans="1:9">
      <c r="A462">
        <v>30691</v>
      </c>
      <c r="B462">
        <f>+IFERROR(VLOOKUP($A462,'Questions List'!$A$1:$B$744,2,FALSE),"")</f>
        <v>8</v>
      </c>
      <c r="C462" t="str">
        <f>+IFERROR(VLOOKUP($B462,Category!$A$1:$C$18,3,FALSE),"")</f>
        <v>Materiais</v>
      </c>
      <c r="D462" s="3" t="s">
        <v>439</v>
      </c>
      <c r="E462">
        <v>1890</v>
      </c>
      <c r="F462">
        <f t="shared" si="7"/>
        <v>30691</v>
      </c>
      <c r="G462" t="s">
        <v>7173</v>
      </c>
      <c r="H462" t="s">
        <v>7173</v>
      </c>
      <c r="I462" t="s">
        <v>7173</v>
      </c>
    </row>
    <row r="463" spans="1:9">
      <c r="A463">
        <v>30692</v>
      </c>
      <c r="B463">
        <f>+IFERROR(VLOOKUP($A463,'Questions List'!$A$1:$B$744,2,FALSE),"")</f>
        <v>8</v>
      </c>
      <c r="C463" t="str">
        <f>+IFERROR(VLOOKUP($B463,Category!$A$1:$C$18,3,FALSE),"")</f>
        <v>Materiais</v>
      </c>
      <c r="D463" s="3" t="s">
        <v>449</v>
      </c>
      <c r="E463">
        <v>1891</v>
      </c>
      <c r="F463">
        <f t="shared" si="7"/>
        <v>30692</v>
      </c>
      <c r="G463" t="s">
        <v>7173</v>
      </c>
      <c r="H463" t="s">
        <v>7173</v>
      </c>
      <c r="I463" t="s">
        <v>7173</v>
      </c>
    </row>
    <row r="464" spans="1:9">
      <c r="A464">
        <v>30693</v>
      </c>
      <c r="B464">
        <f>+IFERROR(VLOOKUP($A464,'Questions List'!$A$1:$B$744,2,FALSE),"")</f>
        <v>8</v>
      </c>
      <c r="C464" t="str">
        <f>+IFERROR(VLOOKUP($B464,Category!$A$1:$C$18,3,FALSE),"")</f>
        <v>Materiais</v>
      </c>
      <c r="D464" s="3" t="s">
        <v>447</v>
      </c>
      <c r="E464">
        <v>1892</v>
      </c>
      <c r="F464">
        <f t="shared" si="7"/>
        <v>30693</v>
      </c>
      <c r="G464" t="s">
        <v>7173</v>
      </c>
      <c r="H464" t="s">
        <v>7173</v>
      </c>
      <c r="I464" t="s">
        <v>7173</v>
      </c>
    </row>
    <row r="465" spans="1:9">
      <c r="A465">
        <v>30694</v>
      </c>
      <c r="B465">
        <f>+IFERROR(VLOOKUP($A465,'Questions List'!$A$1:$B$744,2,FALSE),"")</f>
        <v>8</v>
      </c>
      <c r="C465" t="str">
        <f>+IFERROR(VLOOKUP($B465,Category!$A$1:$C$18,3,FALSE),"")</f>
        <v>Materiais</v>
      </c>
      <c r="D465" s="3" t="s">
        <v>442</v>
      </c>
      <c r="E465">
        <v>1893</v>
      </c>
      <c r="F465">
        <f t="shared" si="7"/>
        <v>30694</v>
      </c>
      <c r="G465" t="s">
        <v>7173</v>
      </c>
      <c r="H465" t="s">
        <v>7173</v>
      </c>
      <c r="I465" t="s">
        <v>7173</v>
      </c>
    </row>
    <row r="466" spans="1:9">
      <c r="A466">
        <v>30695</v>
      </c>
      <c r="B466">
        <f>+IFERROR(VLOOKUP($A466,'Questions List'!$A$1:$B$744,2,FALSE),"")</f>
        <v>8</v>
      </c>
      <c r="C466" t="str">
        <f>+IFERROR(VLOOKUP($B466,Category!$A$1:$C$18,3,FALSE),"")</f>
        <v>Materiais</v>
      </c>
      <c r="D466" s="3" t="s">
        <v>443</v>
      </c>
      <c r="E466">
        <v>791</v>
      </c>
      <c r="F466">
        <f t="shared" si="7"/>
        <v>30695</v>
      </c>
      <c r="G466" t="s">
        <v>7173</v>
      </c>
      <c r="H466" t="s">
        <v>7173</v>
      </c>
      <c r="I466" t="s">
        <v>7249</v>
      </c>
    </row>
    <row r="467" spans="1:9">
      <c r="A467">
        <v>30696</v>
      </c>
      <c r="B467">
        <f>+IFERROR(VLOOKUP($A467,'Questions List'!$A$1:$B$744,2,FALSE),"")</f>
        <v>8</v>
      </c>
      <c r="C467" t="str">
        <f>+IFERROR(VLOOKUP($B467,Category!$A$1:$C$18,3,FALSE),"")</f>
        <v>Materiais</v>
      </c>
      <c r="D467" s="3" t="s">
        <v>438</v>
      </c>
      <c r="E467">
        <v>1894</v>
      </c>
      <c r="F467">
        <f t="shared" si="7"/>
        <v>30696</v>
      </c>
      <c r="G467" t="s">
        <v>7173</v>
      </c>
      <c r="H467" t="s">
        <v>7173</v>
      </c>
      <c r="I467" t="s">
        <v>7173</v>
      </c>
    </row>
    <row r="468" spans="1:9">
      <c r="A468">
        <v>30697</v>
      </c>
      <c r="B468">
        <f>+IFERROR(VLOOKUP($A468,'Questions List'!$A$1:$B$744,2,FALSE),"")</f>
        <v>8</v>
      </c>
      <c r="C468" t="str">
        <f>+IFERROR(VLOOKUP($B468,Category!$A$1:$C$18,3,FALSE),"")</f>
        <v>Materiais</v>
      </c>
      <c r="D468" s="3" t="s">
        <v>439</v>
      </c>
      <c r="E468">
        <v>1895</v>
      </c>
      <c r="F468">
        <f t="shared" si="7"/>
        <v>30697</v>
      </c>
      <c r="G468" t="s">
        <v>7173</v>
      </c>
      <c r="H468" t="s">
        <v>7173</v>
      </c>
      <c r="I468" t="s">
        <v>7173</v>
      </c>
    </row>
    <row r="469" spans="1:9">
      <c r="A469">
        <v>30698</v>
      </c>
      <c r="B469">
        <f>+IFERROR(VLOOKUP($A469,'Questions List'!$A$1:$B$744,2,FALSE),"")</f>
        <v>8</v>
      </c>
      <c r="C469" t="str">
        <f>+IFERROR(VLOOKUP($B469,Category!$A$1:$C$18,3,FALSE),"")</f>
        <v>Materiais</v>
      </c>
      <c r="D469" s="3" t="s">
        <v>450</v>
      </c>
      <c r="E469">
        <v>1896</v>
      </c>
      <c r="F469">
        <f t="shared" si="7"/>
        <v>30698</v>
      </c>
      <c r="G469" t="s">
        <v>7173</v>
      </c>
      <c r="H469" t="s">
        <v>7173</v>
      </c>
      <c r="I469" t="s">
        <v>7173</v>
      </c>
    </row>
    <row r="470" spans="1:9">
      <c r="A470">
        <v>30699</v>
      </c>
      <c r="B470">
        <f>+IFERROR(VLOOKUP($A470,'Questions List'!$A$1:$B$744,2,FALSE),"")</f>
        <v>8</v>
      </c>
      <c r="C470" t="str">
        <f>+IFERROR(VLOOKUP($B470,Category!$A$1:$C$18,3,FALSE),"")</f>
        <v>Materiais</v>
      </c>
      <c r="D470" s="3" t="s">
        <v>451</v>
      </c>
      <c r="E470">
        <v>1897</v>
      </c>
      <c r="F470">
        <f t="shared" si="7"/>
        <v>30699</v>
      </c>
      <c r="G470" t="s">
        <v>7173</v>
      </c>
      <c r="H470" t="s">
        <v>7173</v>
      </c>
      <c r="I470" t="s">
        <v>7173</v>
      </c>
    </row>
    <row r="471" spans="1:9">
      <c r="A471">
        <v>30700</v>
      </c>
      <c r="B471">
        <f>+IFERROR(VLOOKUP($A471,'Questions List'!$A$1:$B$744,2,FALSE),"")</f>
        <v>8</v>
      </c>
      <c r="C471" t="str">
        <f>+IFERROR(VLOOKUP($B471,Category!$A$1:$C$18,3,FALSE),"")</f>
        <v>Materiais</v>
      </c>
      <c r="D471" s="3" t="s">
        <v>452</v>
      </c>
      <c r="E471">
        <v>1898</v>
      </c>
      <c r="F471">
        <f t="shared" si="7"/>
        <v>30700</v>
      </c>
      <c r="G471" t="s">
        <v>7173</v>
      </c>
      <c r="H471" t="s">
        <v>7173</v>
      </c>
      <c r="I471" t="s">
        <v>7173</v>
      </c>
    </row>
    <row r="472" spans="1:9">
      <c r="A472">
        <v>30701</v>
      </c>
      <c r="B472">
        <f>+IFERROR(VLOOKUP($A472,'Questions List'!$A$1:$B$744,2,FALSE),"")</f>
        <v>8</v>
      </c>
      <c r="C472" t="str">
        <f>+IFERROR(VLOOKUP($B472,Category!$A$1:$C$18,3,FALSE),"")</f>
        <v>Materiais</v>
      </c>
      <c r="D472" s="3" t="s">
        <v>436</v>
      </c>
      <c r="E472">
        <v>1899</v>
      </c>
      <c r="F472">
        <f t="shared" si="7"/>
        <v>30701</v>
      </c>
      <c r="G472" t="s">
        <v>7173</v>
      </c>
      <c r="H472" t="s">
        <v>7173</v>
      </c>
      <c r="I472" t="s">
        <v>7173</v>
      </c>
    </row>
    <row r="473" spans="1:9">
      <c r="A473">
        <v>30702</v>
      </c>
      <c r="B473">
        <f>+IFERROR(VLOOKUP($A473,'Questions List'!$A$1:$B$744,2,FALSE),"")</f>
        <v>8</v>
      </c>
      <c r="C473" t="str">
        <f>+IFERROR(VLOOKUP($B473,Category!$A$1:$C$18,3,FALSE),"")</f>
        <v>Materiais</v>
      </c>
      <c r="D473" s="3" t="s">
        <v>437</v>
      </c>
      <c r="E473">
        <v>792</v>
      </c>
      <c r="F473">
        <f t="shared" si="7"/>
        <v>30702</v>
      </c>
      <c r="G473" t="s">
        <v>7173</v>
      </c>
      <c r="H473" t="s">
        <v>7173</v>
      </c>
      <c r="I473" t="s">
        <v>7249</v>
      </c>
    </row>
    <row r="474" spans="1:9">
      <c r="A474">
        <v>30703</v>
      </c>
      <c r="B474">
        <f>+IFERROR(VLOOKUP($A474,'Questions List'!$A$1:$B$744,2,FALSE),"")</f>
        <v>8</v>
      </c>
      <c r="C474" t="str">
        <f>+IFERROR(VLOOKUP($B474,Category!$A$1:$C$18,3,FALSE),"")</f>
        <v>Materiais</v>
      </c>
      <c r="D474" s="3" t="s">
        <v>438</v>
      </c>
      <c r="E474">
        <v>1900</v>
      </c>
      <c r="F474">
        <f t="shared" si="7"/>
        <v>30703</v>
      </c>
      <c r="G474" t="s">
        <v>7173</v>
      </c>
      <c r="H474" t="s">
        <v>7173</v>
      </c>
      <c r="I474" t="s">
        <v>7173</v>
      </c>
    </row>
    <row r="475" spans="1:9">
      <c r="A475">
        <v>30704</v>
      </c>
      <c r="B475">
        <f>+IFERROR(VLOOKUP($A475,'Questions List'!$A$1:$B$744,2,FALSE),"")</f>
        <v>8</v>
      </c>
      <c r="C475" t="str">
        <f>+IFERROR(VLOOKUP($B475,Category!$A$1:$C$18,3,FALSE),"")</f>
        <v>Materiais</v>
      </c>
      <c r="D475" s="3" t="s">
        <v>439</v>
      </c>
      <c r="E475">
        <v>1901</v>
      </c>
      <c r="F475">
        <f t="shared" si="7"/>
        <v>30704</v>
      </c>
      <c r="G475" t="s">
        <v>7173</v>
      </c>
      <c r="H475" t="s">
        <v>7173</v>
      </c>
      <c r="I475" t="s">
        <v>7173</v>
      </c>
    </row>
    <row r="476" spans="1:9">
      <c r="A476">
        <v>30705</v>
      </c>
      <c r="B476">
        <f>+IFERROR(VLOOKUP($A476,'Questions List'!$A$1:$B$744,2,FALSE),"")</f>
        <v>8</v>
      </c>
      <c r="C476" t="str">
        <f>+IFERROR(VLOOKUP($B476,Category!$A$1:$C$18,3,FALSE),"")</f>
        <v>Materiais</v>
      </c>
      <c r="D476" s="3" t="s">
        <v>453</v>
      </c>
      <c r="E476">
        <v>1902</v>
      </c>
      <c r="F476">
        <f t="shared" si="7"/>
        <v>30705</v>
      </c>
      <c r="G476" t="s">
        <v>7173</v>
      </c>
      <c r="H476" t="s">
        <v>7173</v>
      </c>
      <c r="I476" t="s">
        <v>7173</v>
      </c>
    </row>
    <row r="477" spans="1:9">
      <c r="A477">
        <v>30706</v>
      </c>
      <c r="B477">
        <f>+IFERROR(VLOOKUP($A477,'Questions List'!$A$1:$B$744,2,FALSE),"")</f>
        <v>8</v>
      </c>
      <c r="C477" t="str">
        <f>+IFERROR(VLOOKUP($B477,Category!$A$1:$C$18,3,FALSE),"")</f>
        <v>Materiais</v>
      </c>
      <c r="D477" s="3" t="s">
        <v>454</v>
      </c>
      <c r="E477">
        <v>1903</v>
      </c>
      <c r="F477">
        <f t="shared" si="7"/>
        <v>30706</v>
      </c>
      <c r="G477" t="s">
        <v>7173</v>
      </c>
      <c r="H477" t="s">
        <v>7173</v>
      </c>
      <c r="I477" t="s">
        <v>7173</v>
      </c>
    </row>
    <row r="478" spans="1:9">
      <c r="A478">
        <v>30707</v>
      </c>
      <c r="B478">
        <f>+IFERROR(VLOOKUP($A478,'Questions List'!$A$1:$B$744,2,FALSE),"")</f>
        <v>8</v>
      </c>
      <c r="C478" t="str">
        <f>+IFERROR(VLOOKUP($B478,Category!$A$1:$C$18,3,FALSE),"")</f>
        <v>Materiais</v>
      </c>
      <c r="D478" s="3" t="s">
        <v>442</v>
      </c>
      <c r="E478">
        <v>1904</v>
      </c>
      <c r="F478">
        <f t="shared" si="7"/>
        <v>30707</v>
      </c>
      <c r="G478" t="s">
        <v>7173</v>
      </c>
      <c r="H478" t="s">
        <v>7173</v>
      </c>
      <c r="I478" t="s">
        <v>7173</v>
      </c>
    </row>
    <row r="479" spans="1:9">
      <c r="A479">
        <v>30708</v>
      </c>
      <c r="B479">
        <f>+IFERROR(VLOOKUP($A479,'Questions List'!$A$1:$B$744,2,FALSE),"")</f>
        <v>8</v>
      </c>
      <c r="C479" t="str">
        <f>+IFERROR(VLOOKUP($B479,Category!$A$1:$C$18,3,FALSE),"")</f>
        <v>Materiais</v>
      </c>
      <c r="D479" s="3" t="s">
        <v>443</v>
      </c>
      <c r="E479">
        <v>793</v>
      </c>
      <c r="F479">
        <f t="shared" si="7"/>
        <v>30708</v>
      </c>
      <c r="G479" t="s">
        <v>7173</v>
      </c>
      <c r="H479" t="s">
        <v>7173</v>
      </c>
      <c r="I479" t="s">
        <v>7249</v>
      </c>
    </row>
    <row r="480" spans="1:9">
      <c r="A480">
        <v>30709</v>
      </c>
      <c r="B480">
        <f>+IFERROR(VLOOKUP($A480,'Questions List'!$A$1:$B$744,2,FALSE),"")</f>
        <v>8</v>
      </c>
      <c r="C480" t="str">
        <f>+IFERROR(VLOOKUP($B480,Category!$A$1:$C$18,3,FALSE),"")</f>
        <v>Materiais</v>
      </c>
      <c r="D480" s="3" t="s">
        <v>438</v>
      </c>
      <c r="E480">
        <v>1905</v>
      </c>
      <c r="F480">
        <f t="shared" si="7"/>
        <v>30709</v>
      </c>
      <c r="G480" t="s">
        <v>7173</v>
      </c>
      <c r="H480" t="s">
        <v>7173</v>
      </c>
      <c r="I480" t="s">
        <v>7173</v>
      </c>
    </row>
    <row r="481" spans="1:9">
      <c r="A481">
        <v>30710</v>
      </c>
      <c r="B481">
        <f>+IFERROR(VLOOKUP($A481,'Questions List'!$A$1:$B$744,2,FALSE),"")</f>
        <v>8</v>
      </c>
      <c r="C481" t="str">
        <f>+IFERROR(VLOOKUP($B481,Category!$A$1:$C$18,3,FALSE),"")</f>
        <v>Materiais</v>
      </c>
      <c r="D481" s="3" t="s">
        <v>439</v>
      </c>
      <c r="E481">
        <v>1906</v>
      </c>
      <c r="F481">
        <f t="shared" si="7"/>
        <v>30710</v>
      </c>
      <c r="G481" t="s">
        <v>7173</v>
      </c>
      <c r="H481" t="s">
        <v>7173</v>
      </c>
      <c r="I481" t="s">
        <v>7173</v>
      </c>
    </row>
    <row r="482" spans="1:9">
      <c r="A482">
        <v>30713</v>
      </c>
      <c r="B482">
        <f>+IFERROR(VLOOKUP($A482,'Questions List'!$A$1:$B$744,2,FALSE),"")</f>
        <v>8</v>
      </c>
      <c r="C482" t="str">
        <f>+IFERROR(VLOOKUP($B482,Category!$A$1:$C$18,3,FALSE),"")</f>
        <v>Materiais</v>
      </c>
      <c r="D482" s="3" t="s">
        <v>455</v>
      </c>
      <c r="E482">
        <v>1907</v>
      </c>
      <c r="F482">
        <f t="shared" si="7"/>
        <v>30713</v>
      </c>
      <c r="G482" t="s">
        <v>7173</v>
      </c>
      <c r="H482" t="s">
        <v>7173</v>
      </c>
      <c r="I482" t="s">
        <v>7173</v>
      </c>
    </row>
    <row r="483" spans="1:9">
      <c r="A483">
        <v>30714</v>
      </c>
      <c r="B483">
        <f>+IFERROR(VLOOKUP($A483,'Questions List'!$A$1:$B$744,2,FALSE),"")</f>
        <v>8</v>
      </c>
      <c r="C483" t="str">
        <f>+IFERROR(VLOOKUP($B483,Category!$A$1:$C$18,3,FALSE),"")</f>
        <v>Materiais</v>
      </c>
      <c r="D483" s="3" t="s">
        <v>456</v>
      </c>
      <c r="E483">
        <v>1908</v>
      </c>
      <c r="F483">
        <f t="shared" si="7"/>
        <v>30714</v>
      </c>
      <c r="G483" t="s">
        <v>7173</v>
      </c>
      <c r="H483" t="s">
        <v>7173</v>
      </c>
      <c r="I483" t="s">
        <v>7173</v>
      </c>
    </row>
    <row r="484" spans="1:9">
      <c r="A484">
        <v>30715</v>
      </c>
      <c r="B484">
        <f>+IFERROR(VLOOKUP($A484,'Questions List'!$A$1:$B$744,2,FALSE),"")</f>
        <v>8</v>
      </c>
      <c r="C484" t="str">
        <f>+IFERROR(VLOOKUP($B484,Category!$A$1:$C$18,3,FALSE),"")</f>
        <v>Materiais</v>
      </c>
      <c r="D484" s="3" t="s">
        <v>457</v>
      </c>
      <c r="E484">
        <v>1909</v>
      </c>
      <c r="F484">
        <f t="shared" si="7"/>
        <v>30715</v>
      </c>
      <c r="G484" t="s">
        <v>7173</v>
      </c>
      <c r="H484" t="s">
        <v>7173</v>
      </c>
      <c r="I484" t="s">
        <v>7173</v>
      </c>
    </row>
    <row r="485" spans="1:9">
      <c r="A485">
        <v>30716</v>
      </c>
      <c r="B485">
        <f>+IFERROR(VLOOKUP($A485,'Questions List'!$A$1:$B$744,2,FALSE),"")</f>
        <v>8</v>
      </c>
      <c r="C485" t="str">
        <f>+IFERROR(VLOOKUP($B485,Category!$A$1:$C$18,3,FALSE),"")</f>
        <v>Materiais</v>
      </c>
      <c r="D485" s="3" t="s">
        <v>458</v>
      </c>
      <c r="E485" s="54">
        <v>250</v>
      </c>
      <c r="F485" s="54">
        <f t="shared" si="7"/>
        <v>30716</v>
      </c>
      <c r="G485" t="s">
        <v>3245</v>
      </c>
      <c r="H485">
        <v>416</v>
      </c>
      <c r="I485" t="s">
        <v>7249</v>
      </c>
    </row>
    <row r="486" spans="1:9">
      <c r="A486">
        <v>30717</v>
      </c>
      <c r="B486">
        <f>+IFERROR(VLOOKUP($A486,'Questions List'!$A$1:$B$744,2,FALSE),"")</f>
        <v>8</v>
      </c>
      <c r="C486" t="str">
        <f>+IFERROR(VLOOKUP($B486,Category!$A$1:$C$18,3,FALSE),"")</f>
        <v>Materiais</v>
      </c>
      <c r="D486" s="3" t="s">
        <v>459</v>
      </c>
      <c r="E486">
        <v>1910</v>
      </c>
      <c r="F486">
        <f t="shared" si="7"/>
        <v>30717</v>
      </c>
      <c r="G486" t="s">
        <v>7173</v>
      </c>
      <c r="H486" t="s">
        <v>7173</v>
      </c>
      <c r="I486" t="s">
        <v>7173</v>
      </c>
    </row>
    <row r="487" spans="1:9">
      <c r="A487">
        <v>30718</v>
      </c>
      <c r="B487">
        <f>+IFERROR(VLOOKUP($A487,'Questions List'!$A$1:$B$744,2,FALSE),"")</f>
        <v>8</v>
      </c>
      <c r="C487" t="str">
        <f>+IFERROR(VLOOKUP($B487,Category!$A$1:$C$18,3,FALSE),"")</f>
        <v>Materiais</v>
      </c>
      <c r="D487" s="3" t="s">
        <v>460</v>
      </c>
      <c r="E487">
        <v>1911</v>
      </c>
      <c r="F487">
        <f t="shared" si="7"/>
        <v>30718</v>
      </c>
      <c r="G487" t="s">
        <v>7173</v>
      </c>
      <c r="H487" t="s">
        <v>7173</v>
      </c>
      <c r="I487" t="s">
        <v>7173</v>
      </c>
    </row>
    <row r="488" spans="1:9">
      <c r="A488">
        <v>30719</v>
      </c>
      <c r="B488">
        <f>+IFERROR(VLOOKUP($A488,'Questions List'!$A$1:$B$744,2,FALSE),"")</f>
        <v>8</v>
      </c>
      <c r="C488" t="str">
        <f>+IFERROR(VLOOKUP($B488,Category!$A$1:$C$18,3,FALSE),"")</f>
        <v>Materiais</v>
      </c>
      <c r="D488" s="3" t="s">
        <v>461</v>
      </c>
      <c r="E488">
        <v>1912</v>
      </c>
      <c r="F488">
        <f t="shared" si="7"/>
        <v>30719</v>
      </c>
      <c r="G488" t="s">
        <v>7173</v>
      </c>
      <c r="H488" t="s">
        <v>7173</v>
      </c>
      <c r="I488" t="s">
        <v>7173</v>
      </c>
    </row>
    <row r="489" spans="1:9">
      <c r="A489">
        <v>30720</v>
      </c>
      <c r="B489">
        <f>+IFERROR(VLOOKUP($A489,'Questions List'!$A$1:$B$744,2,FALSE),"")</f>
        <v>8</v>
      </c>
      <c r="C489" t="str">
        <f>+IFERROR(VLOOKUP($B489,Category!$A$1:$C$18,3,FALSE),"")</f>
        <v>Materiais</v>
      </c>
      <c r="D489" s="3" t="s">
        <v>462</v>
      </c>
      <c r="E489">
        <v>254</v>
      </c>
      <c r="F489">
        <f t="shared" si="7"/>
        <v>30720</v>
      </c>
      <c r="G489" t="s">
        <v>7173</v>
      </c>
      <c r="H489" t="s">
        <v>7173</v>
      </c>
      <c r="I489" t="s">
        <v>7249</v>
      </c>
    </row>
    <row r="490" spans="1:9">
      <c r="A490">
        <v>30721</v>
      </c>
      <c r="B490">
        <f>+IFERROR(VLOOKUP($A490,'Questions List'!$A$1:$B$744,2,FALSE),"")</f>
        <v>8</v>
      </c>
      <c r="C490" t="str">
        <f>+IFERROR(VLOOKUP($B490,Category!$A$1:$C$18,3,FALSE),"")</f>
        <v>Materiais</v>
      </c>
      <c r="D490" s="10" t="s">
        <v>463</v>
      </c>
      <c r="E490">
        <v>1913</v>
      </c>
      <c r="F490">
        <f t="shared" si="7"/>
        <v>30721</v>
      </c>
      <c r="G490" t="s">
        <v>7173</v>
      </c>
      <c r="H490" t="s">
        <v>7173</v>
      </c>
      <c r="I490" t="s">
        <v>7173</v>
      </c>
    </row>
    <row r="491" spans="1:9">
      <c r="A491">
        <v>30722</v>
      </c>
      <c r="B491">
        <f>+IFERROR(VLOOKUP($A491,'Questions List'!$A$1:$B$744,2,FALSE),"")</f>
        <v>8</v>
      </c>
      <c r="C491" t="str">
        <f>+IFERROR(VLOOKUP($B491,Category!$A$1:$C$18,3,FALSE),"")</f>
        <v>Materiais</v>
      </c>
      <c r="D491" s="3" t="s">
        <v>464</v>
      </c>
      <c r="E491">
        <v>1914</v>
      </c>
      <c r="F491">
        <f t="shared" si="7"/>
        <v>30722</v>
      </c>
      <c r="G491" t="s">
        <v>7173</v>
      </c>
      <c r="H491" t="s">
        <v>7173</v>
      </c>
      <c r="I491" t="s">
        <v>7173</v>
      </c>
    </row>
    <row r="492" spans="1:9">
      <c r="A492">
        <v>30723</v>
      </c>
      <c r="B492">
        <f>+IFERROR(VLOOKUP($A492,'Questions List'!$A$1:$B$744,2,FALSE),"")</f>
        <v>8</v>
      </c>
      <c r="C492" t="str">
        <f>+IFERROR(VLOOKUP($B492,Category!$A$1:$C$18,3,FALSE),"")</f>
        <v>Materiais</v>
      </c>
      <c r="D492" s="10" t="s">
        <v>465</v>
      </c>
      <c r="E492">
        <v>256</v>
      </c>
      <c r="F492">
        <f t="shared" si="7"/>
        <v>30723</v>
      </c>
      <c r="G492" t="s">
        <v>7173</v>
      </c>
      <c r="H492" t="s">
        <v>7173</v>
      </c>
      <c r="I492" t="s">
        <v>7173</v>
      </c>
    </row>
    <row r="493" spans="1:9">
      <c r="A493">
        <v>30724</v>
      </c>
      <c r="B493">
        <f>+IFERROR(VLOOKUP($A493,'Questions List'!$A$1:$B$744,2,FALSE),"")</f>
        <v>8</v>
      </c>
      <c r="C493" t="str">
        <f>+IFERROR(VLOOKUP($B493,Category!$A$1:$C$18,3,FALSE),"")</f>
        <v>Materiais</v>
      </c>
      <c r="D493" s="10" t="s">
        <v>466</v>
      </c>
      <c r="E493">
        <v>256</v>
      </c>
      <c r="F493">
        <f t="shared" si="7"/>
        <v>30724</v>
      </c>
      <c r="G493" t="s">
        <v>7173</v>
      </c>
      <c r="H493" t="s">
        <v>7173</v>
      </c>
      <c r="I493" t="s">
        <v>7173</v>
      </c>
    </row>
    <row r="494" spans="1:9">
      <c r="A494">
        <v>30725</v>
      </c>
      <c r="B494">
        <f>+IFERROR(VLOOKUP($A494,'Questions List'!$A$1:$B$744,2,FALSE),"")</f>
        <v>8</v>
      </c>
      <c r="C494" t="str">
        <f>+IFERROR(VLOOKUP($B494,Category!$A$1:$C$18,3,FALSE),"")</f>
        <v>Materiais</v>
      </c>
      <c r="D494" s="3" t="s">
        <v>467</v>
      </c>
      <c r="E494">
        <v>1915</v>
      </c>
      <c r="F494">
        <f t="shared" si="7"/>
        <v>30725</v>
      </c>
      <c r="G494" t="s">
        <v>7173</v>
      </c>
      <c r="H494" t="s">
        <v>7173</v>
      </c>
      <c r="I494" t="s">
        <v>7173</v>
      </c>
    </row>
    <row r="495" spans="1:9">
      <c r="A495">
        <v>30726</v>
      </c>
      <c r="B495">
        <f>+IFERROR(VLOOKUP($A495,'Questions List'!$A$1:$B$744,2,FALSE),"")</f>
        <v>9</v>
      </c>
      <c r="C495" t="str">
        <f>+IFERROR(VLOOKUP($B495,Category!$A$1:$C$18,3,FALSE),"")</f>
        <v>Resíduos</v>
      </c>
      <c r="D495" t="s">
        <v>468</v>
      </c>
      <c r="E495">
        <v>1916</v>
      </c>
      <c r="F495">
        <f t="shared" si="7"/>
        <v>30726</v>
      </c>
      <c r="G495" t="s">
        <v>7173</v>
      </c>
      <c r="H495" t="s">
        <v>7173</v>
      </c>
      <c r="I495" t="s">
        <v>7173</v>
      </c>
    </row>
    <row r="496" spans="1:9">
      <c r="A496">
        <v>30727</v>
      </c>
      <c r="B496">
        <f>+IFERROR(VLOOKUP($A496,'Questions List'!$A$1:$B$744,2,FALSE),"")</f>
        <v>9</v>
      </c>
      <c r="C496" t="str">
        <f>+IFERROR(VLOOKUP($B496,Category!$A$1:$C$18,3,FALSE),"")</f>
        <v>Resíduos</v>
      </c>
      <c r="D496" t="s">
        <v>469</v>
      </c>
      <c r="E496">
        <v>1917</v>
      </c>
      <c r="F496">
        <f t="shared" si="7"/>
        <v>30727</v>
      </c>
      <c r="G496" t="s">
        <v>7173</v>
      </c>
      <c r="H496" t="s">
        <v>7173</v>
      </c>
      <c r="I496" t="s">
        <v>7173</v>
      </c>
    </row>
    <row r="497" spans="1:9">
      <c r="A497">
        <v>30728</v>
      </c>
      <c r="B497">
        <f>+IFERROR(VLOOKUP($A497,'Questions List'!$A$1:$B$744,2,FALSE),"")</f>
        <v>9</v>
      </c>
      <c r="C497" t="str">
        <f>+IFERROR(VLOOKUP($B497,Category!$A$1:$C$18,3,FALSE),"")</f>
        <v>Resíduos</v>
      </c>
      <c r="D497" t="s">
        <v>470</v>
      </c>
      <c r="E497">
        <v>1918</v>
      </c>
      <c r="F497">
        <f t="shared" si="7"/>
        <v>30728</v>
      </c>
      <c r="G497" t="s">
        <v>7173</v>
      </c>
      <c r="H497" t="s">
        <v>7173</v>
      </c>
      <c r="I497" t="s">
        <v>7173</v>
      </c>
    </row>
    <row r="498" spans="1:9">
      <c r="A498">
        <v>30729</v>
      </c>
      <c r="B498">
        <f>+IFERROR(VLOOKUP($A498,'Questions List'!$A$1:$B$744,2,FALSE),"")</f>
        <v>9</v>
      </c>
      <c r="C498" t="str">
        <f>+IFERROR(VLOOKUP($B498,Category!$A$1:$C$18,3,FALSE),"")</f>
        <v>Resíduos</v>
      </c>
      <c r="D498" t="s">
        <v>467</v>
      </c>
      <c r="E498">
        <v>1919</v>
      </c>
      <c r="F498">
        <f t="shared" si="7"/>
        <v>30729</v>
      </c>
      <c r="G498" t="s">
        <v>7173</v>
      </c>
      <c r="H498" t="s">
        <v>7173</v>
      </c>
      <c r="I498" t="s">
        <v>7173</v>
      </c>
    </row>
    <row r="499" spans="1:9">
      <c r="A499">
        <v>30730</v>
      </c>
      <c r="B499">
        <f>+IFERROR(VLOOKUP($A499,'Questions List'!$A$1:$B$744,2,FALSE),"")</f>
        <v>9</v>
      </c>
      <c r="C499" t="str">
        <f>+IFERROR(VLOOKUP($B499,Category!$A$1:$C$18,3,FALSE),"")</f>
        <v>Resíduos</v>
      </c>
      <c r="D499" t="s">
        <v>471</v>
      </c>
      <c r="E499">
        <v>1920</v>
      </c>
      <c r="F499">
        <f t="shared" si="7"/>
        <v>30730</v>
      </c>
      <c r="G499" t="s">
        <v>4300</v>
      </c>
      <c r="H499" t="s">
        <v>7173</v>
      </c>
      <c r="I499" t="s">
        <v>7173</v>
      </c>
    </row>
    <row r="500" spans="1:9">
      <c r="A500">
        <v>30731</v>
      </c>
      <c r="B500">
        <f>+IFERROR(VLOOKUP($A500,'Questions List'!$A$1:$B$744,2,FALSE),"")</f>
        <v>9</v>
      </c>
      <c r="C500" t="str">
        <f>+IFERROR(VLOOKUP($B500,Category!$A$1:$C$18,3,FALSE),"")</f>
        <v>Resíduos</v>
      </c>
      <c r="D500" t="s">
        <v>472</v>
      </c>
      <c r="E500">
        <v>25</v>
      </c>
      <c r="F500">
        <f t="shared" si="7"/>
        <v>30731</v>
      </c>
      <c r="G500" t="s">
        <v>2997</v>
      </c>
      <c r="H500" t="s">
        <v>7173</v>
      </c>
      <c r="I500" t="s">
        <v>7250</v>
      </c>
    </row>
    <row r="501" spans="1:9">
      <c r="A501">
        <v>30732</v>
      </c>
      <c r="B501">
        <f>+IFERROR(VLOOKUP($A501,'Questions List'!$A$1:$B$744,2,FALSE),"")</f>
        <v>9</v>
      </c>
      <c r="C501" t="str">
        <f>+IFERROR(VLOOKUP($B501,Category!$A$1:$C$18,3,FALSE),"")</f>
        <v>Resíduos</v>
      </c>
      <c r="D501" t="s">
        <v>473</v>
      </c>
      <c r="E501">
        <v>1921</v>
      </c>
      <c r="F501">
        <f t="shared" si="7"/>
        <v>30732</v>
      </c>
      <c r="G501" t="s">
        <v>7173</v>
      </c>
      <c r="H501" t="s">
        <v>7173</v>
      </c>
      <c r="I501" t="s">
        <v>7173</v>
      </c>
    </row>
    <row r="502" spans="1:9">
      <c r="A502">
        <v>30733</v>
      </c>
      <c r="B502">
        <f>+IFERROR(VLOOKUP($A502,'Questions List'!$A$1:$B$744,2,FALSE),"")</f>
        <v>9</v>
      </c>
      <c r="C502" t="str">
        <f>+IFERROR(VLOOKUP($B502,Category!$A$1:$C$18,3,FALSE),"")</f>
        <v>Resíduos</v>
      </c>
      <c r="D502" t="s">
        <v>474</v>
      </c>
      <c r="E502">
        <v>1922</v>
      </c>
      <c r="F502">
        <f t="shared" si="7"/>
        <v>30733</v>
      </c>
      <c r="G502" t="s">
        <v>7173</v>
      </c>
      <c r="H502" t="s">
        <v>7173</v>
      </c>
      <c r="I502" t="s">
        <v>7173</v>
      </c>
    </row>
    <row r="503" spans="1:9">
      <c r="A503">
        <v>30734</v>
      </c>
      <c r="B503">
        <f>+IFERROR(VLOOKUP($A503,'Questions List'!$A$1:$B$744,2,FALSE),"")</f>
        <v>9</v>
      </c>
      <c r="C503" t="str">
        <f>+IFERROR(VLOOKUP($B503,Category!$A$1:$C$18,3,FALSE),"")</f>
        <v>Resíduos</v>
      </c>
      <c r="D503" t="s">
        <v>475</v>
      </c>
      <c r="E503">
        <v>1923</v>
      </c>
      <c r="F503">
        <f t="shared" si="7"/>
        <v>30734</v>
      </c>
      <c r="G503" t="s">
        <v>7173</v>
      </c>
      <c r="H503" t="s">
        <v>7173</v>
      </c>
      <c r="I503" t="s">
        <v>7173</v>
      </c>
    </row>
    <row r="504" spans="1:9">
      <c r="A504">
        <v>30735</v>
      </c>
      <c r="B504">
        <f>+IFERROR(VLOOKUP($A504,'Questions List'!$A$1:$B$744,2,FALSE),"")</f>
        <v>9</v>
      </c>
      <c r="C504" t="str">
        <f>+IFERROR(VLOOKUP($B504,Category!$A$1:$C$18,3,FALSE),"")</f>
        <v>Resíduos</v>
      </c>
      <c r="D504" t="s">
        <v>476</v>
      </c>
      <c r="E504">
        <v>1924</v>
      </c>
      <c r="F504">
        <f t="shared" si="7"/>
        <v>30735</v>
      </c>
      <c r="G504" t="s">
        <v>7173</v>
      </c>
      <c r="H504" t="s">
        <v>7173</v>
      </c>
      <c r="I504" t="s">
        <v>7173</v>
      </c>
    </row>
    <row r="505" spans="1:9">
      <c r="A505">
        <v>30736</v>
      </c>
      <c r="B505">
        <f>+IFERROR(VLOOKUP($A505,'Questions List'!$A$1:$B$744,2,FALSE),"")</f>
        <v>9</v>
      </c>
      <c r="C505" t="str">
        <f>+IFERROR(VLOOKUP($B505,Category!$A$1:$C$18,3,FALSE),"")</f>
        <v>Resíduos</v>
      </c>
      <c r="D505" t="s">
        <v>477</v>
      </c>
      <c r="E505">
        <v>1925</v>
      </c>
      <c r="F505">
        <f t="shared" si="7"/>
        <v>30736</v>
      </c>
      <c r="G505" t="s">
        <v>7173</v>
      </c>
      <c r="H505" t="s">
        <v>7173</v>
      </c>
      <c r="I505" t="s">
        <v>7173</v>
      </c>
    </row>
    <row r="506" spans="1:9">
      <c r="A506">
        <v>30737</v>
      </c>
      <c r="B506">
        <f>+IFERROR(VLOOKUP($A506,'Questions List'!$A$1:$B$744,2,FALSE),"")</f>
        <v>9</v>
      </c>
      <c r="C506" t="str">
        <f>+IFERROR(VLOOKUP($B506,Category!$A$1:$C$18,3,FALSE),"")</f>
        <v>Resíduos</v>
      </c>
      <c r="D506" t="s">
        <v>478</v>
      </c>
      <c r="E506">
        <v>1926</v>
      </c>
      <c r="F506">
        <f t="shared" si="7"/>
        <v>30737</v>
      </c>
      <c r="G506" t="s">
        <v>7173</v>
      </c>
      <c r="H506" t="s">
        <v>7173</v>
      </c>
      <c r="I506" t="s">
        <v>7173</v>
      </c>
    </row>
    <row r="507" spans="1:9">
      <c r="A507">
        <v>30738</v>
      </c>
      <c r="B507">
        <f>+IFERROR(VLOOKUP($A507,'Questions List'!$A$1:$B$744,2,FALSE),"")</f>
        <v>9</v>
      </c>
      <c r="C507" t="str">
        <f>+IFERROR(VLOOKUP($B507,Category!$A$1:$C$18,3,FALSE),"")</f>
        <v>Resíduos</v>
      </c>
      <c r="D507" t="s">
        <v>479</v>
      </c>
      <c r="E507">
        <v>1927</v>
      </c>
      <c r="F507">
        <f t="shared" si="7"/>
        <v>30738</v>
      </c>
      <c r="G507" t="s">
        <v>7173</v>
      </c>
      <c r="H507" t="s">
        <v>7173</v>
      </c>
      <c r="I507" t="s">
        <v>7173</v>
      </c>
    </row>
    <row r="508" spans="1:9">
      <c r="A508">
        <v>30739</v>
      </c>
      <c r="B508">
        <f>+IFERROR(VLOOKUP($A508,'Questions List'!$A$1:$B$744,2,FALSE),"")</f>
        <v>9</v>
      </c>
      <c r="C508" t="str">
        <f>+IFERROR(VLOOKUP($B508,Category!$A$1:$C$18,3,FALSE),"")</f>
        <v>Resíduos</v>
      </c>
      <c r="D508" t="s">
        <v>480</v>
      </c>
      <c r="E508">
        <v>1928</v>
      </c>
      <c r="F508">
        <f t="shared" si="7"/>
        <v>30739</v>
      </c>
      <c r="G508" t="s">
        <v>7173</v>
      </c>
      <c r="H508" t="s">
        <v>7173</v>
      </c>
      <c r="I508" t="s">
        <v>7173</v>
      </c>
    </row>
    <row r="509" spans="1:9">
      <c r="A509">
        <v>30740</v>
      </c>
      <c r="B509">
        <f>+IFERROR(VLOOKUP($A509,'Questions List'!$A$1:$B$744,2,FALSE),"")</f>
        <v>9</v>
      </c>
      <c r="C509" t="str">
        <f>+IFERROR(VLOOKUP($B509,Category!$A$1:$C$18,3,FALSE),"")</f>
        <v>Resíduos</v>
      </c>
      <c r="D509" t="s">
        <v>481</v>
      </c>
      <c r="E509">
        <v>796</v>
      </c>
      <c r="F509">
        <f t="shared" si="7"/>
        <v>30740</v>
      </c>
      <c r="G509" t="s">
        <v>3000</v>
      </c>
      <c r="H509" t="s">
        <v>7173</v>
      </c>
      <c r="I509" t="s">
        <v>7173</v>
      </c>
    </row>
    <row r="510" spans="1:9">
      <c r="A510">
        <v>30741</v>
      </c>
      <c r="B510">
        <f>+IFERROR(VLOOKUP($A510,'Questions List'!$A$1:$B$744,2,FALSE),"")</f>
        <v>9</v>
      </c>
      <c r="C510" t="str">
        <f>+IFERROR(VLOOKUP($B510,Category!$A$1:$C$18,3,FALSE),"")</f>
        <v>Resíduos</v>
      </c>
      <c r="D510" t="s">
        <v>482</v>
      </c>
      <c r="E510">
        <v>1929</v>
      </c>
      <c r="F510">
        <f t="shared" si="7"/>
        <v>30741</v>
      </c>
      <c r="G510" t="s">
        <v>7173</v>
      </c>
      <c r="H510" t="s">
        <v>7173</v>
      </c>
      <c r="I510" t="s">
        <v>7173</v>
      </c>
    </row>
    <row r="511" spans="1:9">
      <c r="A511">
        <v>30742</v>
      </c>
      <c r="B511">
        <f>+IFERROR(VLOOKUP($A511,'Questions List'!$A$1:$B$744,2,FALSE),"")</f>
        <v>9</v>
      </c>
      <c r="C511" t="str">
        <f>+IFERROR(VLOOKUP($B511,Category!$A$1:$C$18,3,FALSE),"")</f>
        <v>Resíduos</v>
      </c>
      <c r="D511" s="6" t="s">
        <v>483</v>
      </c>
      <c r="E511">
        <v>797</v>
      </c>
      <c r="F511">
        <f t="shared" si="7"/>
        <v>30742</v>
      </c>
      <c r="G511" t="s">
        <v>3000</v>
      </c>
      <c r="H511" t="s">
        <v>7173</v>
      </c>
      <c r="I511" t="s">
        <v>7173</v>
      </c>
    </row>
    <row r="512" spans="1:9">
      <c r="A512">
        <v>30743</v>
      </c>
      <c r="B512">
        <f>+IFERROR(VLOOKUP($A512,'Questions List'!$A$1:$B$744,2,FALSE),"")</f>
        <v>9</v>
      </c>
      <c r="C512" t="str">
        <f>+IFERROR(VLOOKUP($B512,Category!$A$1:$C$18,3,FALSE),"")</f>
        <v>Resíduos</v>
      </c>
      <c r="D512" s="6" t="s">
        <v>484</v>
      </c>
      <c r="E512">
        <v>798</v>
      </c>
      <c r="F512">
        <f t="shared" si="7"/>
        <v>30743</v>
      </c>
      <c r="G512" t="s">
        <v>3000</v>
      </c>
      <c r="H512" t="s">
        <v>7173</v>
      </c>
      <c r="I512" t="s">
        <v>7173</v>
      </c>
    </row>
    <row r="513" spans="1:9">
      <c r="A513">
        <v>30744</v>
      </c>
      <c r="B513">
        <f>+IFERROR(VLOOKUP($A513,'Questions List'!$A$1:$B$744,2,FALSE),"")</f>
        <v>9</v>
      </c>
      <c r="C513" t="str">
        <f>+IFERROR(VLOOKUP($B513,Category!$A$1:$C$18,3,FALSE),"")</f>
        <v>Resíduos</v>
      </c>
      <c r="D513" s="6" t="s">
        <v>485</v>
      </c>
      <c r="E513">
        <v>799</v>
      </c>
      <c r="F513">
        <f t="shared" si="7"/>
        <v>30744</v>
      </c>
      <c r="G513" t="s">
        <v>3000</v>
      </c>
      <c r="H513" t="s">
        <v>7173</v>
      </c>
      <c r="I513" t="s">
        <v>7173</v>
      </c>
    </row>
    <row r="514" spans="1:9">
      <c r="A514">
        <v>30745</v>
      </c>
      <c r="B514">
        <f>+IFERROR(VLOOKUP($A514,'Questions List'!$A$1:$B$744,2,FALSE),"")</f>
        <v>9</v>
      </c>
      <c r="C514" t="str">
        <f>+IFERROR(VLOOKUP($B514,Category!$A$1:$C$18,3,FALSE),"")</f>
        <v>Resíduos</v>
      </c>
      <c r="D514" s="6" t="s">
        <v>486</v>
      </c>
      <c r="E514">
        <v>1930</v>
      </c>
      <c r="F514">
        <f t="shared" ref="F514:F577" si="8">+A514</f>
        <v>30745</v>
      </c>
      <c r="G514" t="s">
        <v>7173</v>
      </c>
      <c r="H514" t="s">
        <v>7173</v>
      </c>
      <c r="I514" t="s">
        <v>7173</v>
      </c>
    </row>
    <row r="515" spans="1:9">
      <c r="A515">
        <v>30746</v>
      </c>
      <c r="B515">
        <f>+IFERROR(VLOOKUP($A515,'Questions List'!$A$1:$B$744,2,FALSE),"")</f>
        <v>9</v>
      </c>
      <c r="C515" t="str">
        <f>+IFERROR(VLOOKUP($B515,Category!$A$1:$C$18,3,FALSE),"")</f>
        <v>Resíduos</v>
      </c>
      <c r="D515" t="s">
        <v>487</v>
      </c>
      <c r="E515">
        <v>1931</v>
      </c>
      <c r="F515">
        <f t="shared" si="8"/>
        <v>30746</v>
      </c>
      <c r="G515" t="s">
        <v>7173</v>
      </c>
      <c r="H515" t="s">
        <v>7173</v>
      </c>
      <c r="I515" t="s">
        <v>7173</v>
      </c>
    </row>
    <row r="516" spans="1:9">
      <c r="A516">
        <v>30747</v>
      </c>
      <c r="B516">
        <f>+IFERROR(VLOOKUP($A516,'Questions List'!$A$1:$B$744,2,FALSE),"")</f>
        <v>9</v>
      </c>
      <c r="C516" t="str">
        <f>+IFERROR(VLOOKUP($B516,Category!$A$1:$C$18,3,FALSE),"")</f>
        <v>Resíduos</v>
      </c>
      <c r="D516" t="s">
        <v>488</v>
      </c>
      <c r="E516">
        <v>800</v>
      </c>
      <c r="F516">
        <f t="shared" si="8"/>
        <v>30747</v>
      </c>
      <c r="G516" t="s">
        <v>3008</v>
      </c>
      <c r="H516" t="s">
        <v>7173</v>
      </c>
      <c r="I516" t="s">
        <v>7250</v>
      </c>
    </row>
    <row r="517" spans="1:9">
      <c r="A517">
        <v>30748</v>
      </c>
      <c r="B517">
        <f>+IFERROR(VLOOKUP($A517,'Questions List'!$A$1:$B$744,2,FALSE),"")</f>
        <v>9</v>
      </c>
      <c r="C517" t="str">
        <f>+IFERROR(VLOOKUP($B517,Category!$A$1:$C$18,3,FALSE),"")</f>
        <v>Resíduos</v>
      </c>
      <c r="D517" t="s">
        <v>489</v>
      </c>
      <c r="E517">
        <v>1932</v>
      </c>
      <c r="F517">
        <f t="shared" si="8"/>
        <v>30748</v>
      </c>
      <c r="G517" t="s">
        <v>7173</v>
      </c>
      <c r="H517" t="s">
        <v>7173</v>
      </c>
      <c r="I517" t="s">
        <v>7173</v>
      </c>
    </row>
    <row r="518" spans="1:9">
      <c r="A518">
        <v>30749</v>
      </c>
      <c r="B518">
        <f>+IFERROR(VLOOKUP($A518,'Questions List'!$A$1:$B$744,2,FALSE),"")</f>
        <v>9</v>
      </c>
      <c r="C518" t="str">
        <f>+IFERROR(VLOOKUP($B518,Category!$A$1:$C$18,3,FALSE),"")</f>
        <v>Resíduos</v>
      </c>
      <c r="D518" s="6" t="s">
        <v>490</v>
      </c>
      <c r="E518">
        <v>801</v>
      </c>
      <c r="F518">
        <f t="shared" si="8"/>
        <v>30749</v>
      </c>
      <c r="G518" t="s">
        <v>3008</v>
      </c>
      <c r="H518" t="s">
        <v>7173</v>
      </c>
      <c r="I518" t="s">
        <v>7250</v>
      </c>
    </row>
    <row r="519" spans="1:9">
      <c r="A519">
        <v>30750</v>
      </c>
      <c r="B519">
        <f>+IFERROR(VLOOKUP($A519,'Questions List'!$A$1:$B$744,2,FALSE),"")</f>
        <v>9</v>
      </c>
      <c r="C519" t="str">
        <f>+IFERROR(VLOOKUP($B519,Category!$A$1:$C$18,3,FALSE),"")</f>
        <v>Resíduos</v>
      </c>
      <c r="D519" s="6" t="s">
        <v>491</v>
      </c>
      <c r="E519">
        <v>802</v>
      </c>
      <c r="F519">
        <f t="shared" si="8"/>
        <v>30750</v>
      </c>
      <c r="G519" t="s">
        <v>3008</v>
      </c>
      <c r="H519" t="s">
        <v>7173</v>
      </c>
      <c r="I519" t="s">
        <v>7250</v>
      </c>
    </row>
    <row r="520" spans="1:9">
      <c r="A520">
        <v>30751</v>
      </c>
      <c r="B520">
        <f>+IFERROR(VLOOKUP($A520,'Questions List'!$A$1:$B$744,2,FALSE),"")</f>
        <v>9</v>
      </c>
      <c r="C520" t="str">
        <f>+IFERROR(VLOOKUP($B520,Category!$A$1:$C$18,3,FALSE),"")</f>
        <v>Resíduos</v>
      </c>
      <c r="D520" s="6" t="s">
        <v>492</v>
      </c>
      <c r="E520">
        <v>803</v>
      </c>
      <c r="F520">
        <f t="shared" si="8"/>
        <v>30751</v>
      </c>
      <c r="G520" t="s">
        <v>3008</v>
      </c>
      <c r="H520" t="s">
        <v>7173</v>
      </c>
      <c r="I520" t="s">
        <v>7250</v>
      </c>
    </row>
    <row r="521" spans="1:9">
      <c r="A521">
        <v>30752</v>
      </c>
      <c r="B521">
        <f>+IFERROR(VLOOKUP($A521,'Questions List'!$A$1:$B$744,2,FALSE),"")</f>
        <v>9</v>
      </c>
      <c r="C521" t="str">
        <f>+IFERROR(VLOOKUP($B521,Category!$A$1:$C$18,3,FALSE),"")</f>
        <v>Resíduos</v>
      </c>
      <c r="D521" s="6" t="s">
        <v>493</v>
      </c>
      <c r="E521">
        <v>804</v>
      </c>
      <c r="F521">
        <f t="shared" si="8"/>
        <v>30752</v>
      </c>
      <c r="G521" t="s">
        <v>3008</v>
      </c>
      <c r="H521" t="s">
        <v>7173</v>
      </c>
      <c r="I521" t="s">
        <v>7250</v>
      </c>
    </row>
    <row r="522" spans="1:9">
      <c r="A522">
        <v>30753</v>
      </c>
      <c r="B522">
        <f>+IFERROR(VLOOKUP($A522,'Questions List'!$A$1:$B$744,2,FALSE),"")</f>
        <v>9</v>
      </c>
      <c r="C522" t="str">
        <f>+IFERROR(VLOOKUP($B522,Category!$A$1:$C$18,3,FALSE),"")</f>
        <v>Resíduos</v>
      </c>
      <c r="D522" t="s">
        <v>494</v>
      </c>
      <c r="E522">
        <v>1933</v>
      </c>
      <c r="F522">
        <f t="shared" si="8"/>
        <v>30753</v>
      </c>
      <c r="G522" t="s">
        <v>7173</v>
      </c>
      <c r="H522" t="s">
        <v>7173</v>
      </c>
      <c r="I522" t="s">
        <v>7173</v>
      </c>
    </row>
    <row r="523" spans="1:9">
      <c r="A523">
        <v>30754</v>
      </c>
      <c r="B523">
        <f>+IFERROR(VLOOKUP($A523,'Questions List'!$A$1:$B$744,2,FALSE),"")</f>
        <v>9</v>
      </c>
      <c r="C523" t="str">
        <f>+IFERROR(VLOOKUP($B523,Category!$A$1:$C$18,3,FALSE),"")</f>
        <v>Resíduos</v>
      </c>
      <c r="D523" t="s">
        <v>495</v>
      </c>
      <c r="E523">
        <v>1934</v>
      </c>
      <c r="F523">
        <f t="shared" si="8"/>
        <v>30754</v>
      </c>
      <c r="G523" t="s">
        <v>7173</v>
      </c>
      <c r="H523" t="s">
        <v>7173</v>
      </c>
      <c r="I523" t="s">
        <v>7173</v>
      </c>
    </row>
    <row r="524" spans="1:9">
      <c r="A524">
        <v>30755</v>
      </c>
      <c r="B524">
        <f>+IFERROR(VLOOKUP($A524,'Questions List'!$A$1:$B$744,2,FALSE),"")</f>
        <v>9</v>
      </c>
      <c r="C524" t="str">
        <f>+IFERROR(VLOOKUP($B524,Category!$A$1:$C$18,3,FALSE),"")</f>
        <v>Resíduos</v>
      </c>
      <c r="D524" t="s">
        <v>496</v>
      </c>
      <c r="E524">
        <v>1935</v>
      </c>
      <c r="F524">
        <f t="shared" si="8"/>
        <v>30755</v>
      </c>
      <c r="G524" t="s">
        <v>7173</v>
      </c>
      <c r="H524" t="s">
        <v>7173</v>
      </c>
      <c r="I524" t="s">
        <v>7173</v>
      </c>
    </row>
    <row r="525" spans="1:9">
      <c r="A525">
        <v>30756</v>
      </c>
      <c r="B525">
        <f>+IFERROR(VLOOKUP($A525,'Questions List'!$A$1:$B$744,2,FALSE),"")</f>
        <v>9</v>
      </c>
      <c r="C525" t="str">
        <f>+IFERROR(VLOOKUP($B525,Category!$A$1:$C$18,3,FALSE),"")</f>
        <v>Resíduos</v>
      </c>
      <c r="D525" t="s">
        <v>497</v>
      </c>
      <c r="E525">
        <v>805</v>
      </c>
      <c r="F525">
        <f t="shared" si="8"/>
        <v>30756</v>
      </c>
      <c r="G525" t="s">
        <v>3000</v>
      </c>
      <c r="H525" t="s">
        <v>7173</v>
      </c>
      <c r="I525" t="s">
        <v>7173</v>
      </c>
    </row>
    <row r="526" spans="1:9">
      <c r="A526">
        <v>30757</v>
      </c>
      <c r="B526">
        <f>+IFERROR(VLOOKUP($A526,'Questions List'!$A$1:$B$744,2,FALSE),"")</f>
        <v>9</v>
      </c>
      <c r="C526" t="str">
        <f>+IFERROR(VLOOKUP($B526,Category!$A$1:$C$18,3,FALSE),"")</f>
        <v>Resíduos</v>
      </c>
      <c r="D526" t="s">
        <v>498</v>
      </c>
      <c r="E526">
        <v>1936</v>
      </c>
      <c r="F526">
        <f t="shared" si="8"/>
        <v>30757</v>
      </c>
      <c r="G526" t="s">
        <v>7173</v>
      </c>
      <c r="H526" t="s">
        <v>7173</v>
      </c>
      <c r="I526" t="s">
        <v>7173</v>
      </c>
    </row>
    <row r="527" spans="1:9">
      <c r="A527">
        <v>30758</v>
      </c>
      <c r="B527">
        <f>+IFERROR(VLOOKUP($A527,'Questions List'!$A$1:$B$744,2,FALSE),"")</f>
        <v>9</v>
      </c>
      <c r="C527" t="str">
        <f>+IFERROR(VLOOKUP($B527,Category!$A$1:$C$18,3,FALSE),"")</f>
        <v>Resíduos</v>
      </c>
      <c r="D527" s="6" t="s">
        <v>499</v>
      </c>
      <c r="E527">
        <v>806</v>
      </c>
      <c r="F527">
        <f t="shared" si="8"/>
        <v>30758</v>
      </c>
      <c r="G527" t="s">
        <v>3000</v>
      </c>
      <c r="H527" t="s">
        <v>7173</v>
      </c>
      <c r="I527" t="s">
        <v>7173</v>
      </c>
    </row>
    <row r="528" spans="1:9">
      <c r="A528">
        <v>30759</v>
      </c>
      <c r="B528">
        <f>+IFERROR(VLOOKUP($A528,'Questions List'!$A$1:$B$744,2,FALSE),"")</f>
        <v>9</v>
      </c>
      <c r="C528" t="str">
        <f>+IFERROR(VLOOKUP($B528,Category!$A$1:$C$18,3,FALSE),"")</f>
        <v>Resíduos</v>
      </c>
      <c r="D528" s="6" t="s">
        <v>500</v>
      </c>
      <c r="E528">
        <v>807</v>
      </c>
      <c r="F528">
        <f t="shared" si="8"/>
        <v>30759</v>
      </c>
      <c r="G528" t="s">
        <v>3000</v>
      </c>
      <c r="H528" t="s">
        <v>7173</v>
      </c>
      <c r="I528" t="s">
        <v>7173</v>
      </c>
    </row>
    <row r="529" spans="1:9">
      <c r="A529">
        <v>30760</v>
      </c>
      <c r="B529">
        <f>+IFERROR(VLOOKUP($A529,'Questions List'!$A$1:$B$744,2,FALSE),"")</f>
        <v>9</v>
      </c>
      <c r="C529" t="str">
        <f>+IFERROR(VLOOKUP($B529,Category!$A$1:$C$18,3,FALSE),"")</f>
        <v>Resíduos</v>
      </c>
      <c r="D529" s="6" t="s">
        <v>501</v>
      </c>
      <c r="E529">
        <v>808</v>
      </c>
      <c r="F529">
        <f t="shared" si="8"/>
        <v>30760</v>
      </c>
      <c r="G529" t="s">
        <v>3000</v>
      </c>
      <c r="H529" t="s">
        <v>7173</v>
      </c>
      <c r="I529" t="s">
        <v>7173</v>
      </c>
    </row>
    <row r="530" spans="1:9">
      <c r="A530">
        <v>30761</v>
      </c>
      <c r="B530">
        <f>+IFERROR(VLOOKUP($A530,'Questions List'!$A$1:$B$744,2,FALSE),"")</f>
        <v>9</v>
      </c>
      <c r="C530" t="str">
        <f>+IFERROR(VLOOKUP($B530,Category!$A$1:$C$18,3,FALSE),"")</f>
        <v>Resíduos</v>
      </c>
      <c r="D530" s="6" t="s">
        <v>502</v>
      </c>
      <c r="E530">
        <v>1937</v>
      </c>
      <c r="F530">
        <f t="shared" si="8"/>
        <v>30761</v>
      </c>
      <c r="G530" t="s">
        <v>7173</v>
      </c>
      <c r="H530" t="s">
        <v>7173</v>
      </c>
      <c r="I530" t="s">
        <v>7173</v>
      </c>
    </row>
    <row r="531" spans="1:9">
      <c r="A531">
        <v>30762</v>
      </c>
      <c r="B531">
        <f>+IFERROR(VLOOKUP($A531,'Questions List'!$A$1:$B$744,2,FALSE),"")</f>
        <v>9</v>
      </c>
      <c r="C531" t="str">
        <f>+IFERROR(VLOOKUP($B531,Category!$A$1:$C$18,3,FALSE),"")</f>
        <v>Resíduos</v>
      </c>
      <c r="D531" t="s">
        <v>503</v>
      </c>
      <c r="E531">
        <v>1938</v>
      </c>
      <c r="F531">
        <f t="shared" si="8"/>
        <v>30762</v>
      </c>
      <c r="G531" t="s">
        <v>7173</v>
      </c>
      <c r="H531" t="s">
        <v>7173</v>
      </c>
      <c r="I531" t="s">
        <v>7173</v>
      </c>
    </row>
    <row r="532" spans="1:9">
      <c r="A532">
        <v>30763</v>
      </c>
      <c r="B532">
        <f>+IFERROR(VLOOKUP($A532,'Questions List'!$A$1:$B$744,2,FALSE),"")</f>
        <v>9</v>
      </c>
      <c r="C532" t="str">
        <f>+IFERROR(VLOOKUP($B532,Category!$A$1:$C$18,3,FALSE),"")</f>
        <v>Resíduos</v>
      </c>
      <c r="D532" t="s">
        <v>504</v>
      </c>
      <c r="E532">
        <v>809</v>
      </c>
      <c r="F532">
        <f t="shared" si="8"/>
        <v>30763</v>
      </c>
      <c r="G532" t="s">
        <v>3008</v>
      </c>
      <c r="H532" t="s">
        <v>7173</v>
      </c>
      <c r="I532" t="s">
        <v>7250</v>
      </c>
    </row>
    <row r="533" spans="1:9">
      <c r="A533">
        <v>30764</v>
      </c>
      <c r="B533">
        <f>+IFERROR(VLOOKUP($A533,'Questions List'!$A$1:$B$744,2,FALSE),"")</f>
        <v>9</v>
      </c>
      <c r="C533" t="str">
        <f>+IFERROR(VLOOKUP($B533,Category!$A$1:$C$18,3,FALSE),"")</f>
        <v>Resíduos</v>
      </c>
      <c r="D533" t="s">
        <v>505</v>
      </c>
      <c r="E533">
        <v>1939</v>
      </c>
      <c r="F533">
        <f t="shared" si="8"/>
        <v>30764</v>
      </c>
      <c r="G533" t="s">
        <v>7173</v>
      </c>
      <c r="H533" t="s">
        <v>7173</v>
      </c>
      <c r="I533" t="s">
        <v>7173</v>
      </c>
    </row>
    <row r="534" spans="1:9">
      <c r="A534">
        <v>30765</v>
      </c>
      <c r="B534">
        <f>+IFERROR(VLOOKUP($A534,'Questions List'!$A$1:$B$744,2,FALSE),"")</f>
        <v>9</v>
      </c>
      <c r="C534" t="str">
        <f>+IFERROR(VLOOKUP($B534,Category!$A$1:$C$18,3,FALSE),"")</f>
        <v>Resíduos</v>
      </c>
      <c r="D534" s="6" t="s">
        <v>506</v>
      </c>
      <c r="E534">
        <v>810</v>
      </c>
      <c r="F534">
        <f t="shared" si="8"/>
        <v>30765</v>
      </c>
      <c r="G534" t="s">
        <v>3008</v>
      </c>
      <c r="H534" t="s">
        <v>7173</v>
      </c>
      <c r="I534" t="s">
        <v>7250</v>
      </c>
    </row>
    <row r="535" spans="1:9">
      <c r="A535">
        <v>30766</v>
      </c>
      <c r="B535">
        <f>+IFERROR(VLOOKUP($A535,'Questions List'!$A$1:$B$744,2,FALSE),"")</f>
        <v>9</v>
      </c>
      <c r="C535" t="str">
        <f>+IFERROR(VLOOKUP($B535,Category!$A$1:$C$18,3,FALSE),"")</f>
        <v>Resíduos</v>
      </c>
      <c r="D535" s="6" t="s">
        <v>507</v>
      </c>
      <c r="E535">
        <v>811</v>
      </c>
      <c r="F535">
        <f t="shared" si="8"/>
        <v>30766</v>
      </c>
      <c r="G535" t="s">
        <v>3008</v>
      </c>
      <c r="H535" t="s">
        <v>7173</v>
      </c>
      <c r="I535" t="s">
        <v>7250</v>
      </c>
    </row>
    <row r="536" spans="1:9">
      <c r="A536">
        <v>30767</v>
      </c>
      <c r="B536">
        <f>+IFERROR(VLOOKUP($A536,'Questions List'!$A$1:$B$744,2,FALSE),"")</f>
        <v>9</v>
      </c>
      <c r="C536" t="str">
        <f>+IFERROR(VLOOKUP($B536,Category!$A$1:$C$18,3,FALSE),"")</f>
        <v>Resíduos</v>
      </c>
      <c r="D536" s="6" t="s">
        <v>508</v>
      </c>
      <c r="E536">
        <v>812</v>
      </c>
      <c r="F536">
        <f t="shared" si="8"/>
        <v>30767</v>
      </c>
      <c r="G536" t="s">
        <v>3008</v>
      </c>
      <c r="H536" t="s">
        <v>7173</v>
      </c>
      <c r="I536" t="s">
        <v>7250</v>
      </c>
    </row>
    <row r="537" spans="1:9">
      <c r="A537">
        <v>30768</v>
      </c>
      <c r="B537">
        <f>+IFERROR(VLOOKUP($A537,'Questions List'!$A$1:$B$744,2,FALSE),"")</f>
        <v>9</v>
      </c>
      <c r="C537" t="str">
        <f>+IFERROR(VLOOKUP($B537,Category!$A$1:$C$18,3,FALSE),"")</f>
        <v>Resíduos</v>
      </c>
      <c r="D537" s="6" t="s">
        <v>509</v>
      </c>
      <c r="E537">
        <v>813</v>
      </c>
      <c r="F537">
        <f t="shared" si="8"/>
        <v>30768</v>
      </c>
      <c r="G537" t="s">
        <v>3008</v>
      </c>
      <c r="H537" t="s">
        <v>7173</v>
      </c>
      <c r="I537" t="s">
        <v>7250</v>
      </c>
    </row>
    <row r="538" spans="1:9">
      <c r="A538">
        <v>30769</v>
      </c>
      <c r="B538">
        <f>+IFERROR(VLOOKUP($A538,'Questions List'!$A$1:$B$744,2,FALSE),"")</f>
        <v>9</v>
      </c>
      <c r="C538" t="str">
        <f>+IFERROR(VLOOKUP($B538,Category!$A$1:$C$18,3,FALSE),"")</f>
        <v>Resíduos</v>
      </c>
      <c r="D538" t="s">
        <v>510</v>
      </c>
      <c r="E538">
        <v>1940</v>
      </c>
      <c r="F538">
        <f t="shared" si="8"/>
        <v>30769</v>
      </c>
      <c r="G538" t="s">
        <v>7173</v>
      </c>
      <c r="H538" t="s">
        <v>7173</v>
      </c>
      <c r="I538" t="s">
        <v>7173</v>
      </c>
    </row>
    <row r="539" spans="1:9">
      <c r="A539">
        <v>30770</v>
      </c>
      <c r="B539">
        <f>+IFERROR(VLOOKUP($A539,'Questions List'!$A$1:$B$744,2,FALSE),"")</f>
        <v>9</v>
      </c>
      <c r="C539" t="str">
        <f>+IFERROR(VLOOKUP($B539,Category!$A$1:$C$18,3,FALSE),"")</f>
        <v>Resíduos</v>
      </c>
      <c r="D539" t="s">
        <v>511</v>
      </c>
      <c r="E539">
        <v>1941</v>
      </c>
      <c r="F539">
        <f t="shared" si="8"/>
        <v>30770</v>
      </c>
      <c r="G539" t="s">
        <v>7173</v>
      </c>
      <c r="H539" t="s">
        <v>7173</v>
      </c>
      <c r="I539" t="s">
        <v>7173</v>
      </c>
    </row>
    <row r="540" spans="1:9">
      <c r="A540">
        <v>30771</v>
      </c>
      <c r="B540">
        <f>+IFERROR(VLOOKUP($A540,'Questions List'!$A$1:$B$744,2,FALSE),"")</f>
        <v>9</v>
      </c>
      <c r="C540" t="str">
        <f>+IFERROR(VLOOKUP($B540,Category!$A$1:$C$18,3,FALSE),"")</f>
        <v>Resíduos</v>
      </c>
      <c r="D540" t="s">
        <v>512</v>
      </c>
      <c r="E540">
        <v>1942</v>
      </c>
      <c r="F540">
        <f t="shared" si="8"/>
        <v>30771</v>
      </c>
      <c r="G540" t="s">
        <v>7173</v>
      </c>
      <c r="H540" t="s">
        <v>7173</v>
      </c>
      <c r="I540" t="s">
        <v>7173</v>
      </c>
    </row>
    <row r="541" spans="1:9">
      <c r="A541">
        <v>30772</v>
      </c>
      <c r="B541">
        <f>+IFERROR(VLOOKUP($A541,'Questions List'!$A$1:$B$744,2,FALSE),"")</f>
        <v>9</v>
      </c>
      <c r="C541" t="str">
        <f>+IFERROR(VLOOKUP($B541,Category!$A$1:$C$18,3,FALSE),"")</f>
        <v>Resíduos</v>
      </c>
      <c r="D541" t="s">
        <v>513</v>
      </c>
      <c r="E541">
        <v>1943</v>
      </c>
      <c r="F541">
        <f t="shared" si="8"/>
        <v>30772</v>
      </c>
      <c r="G541" t="s">
        <v>7173</v>
      </c>
      <c r="H541" t="s">
        <v>7173</v>
      </c>
      <c r="I541" t="s">
        <v>7173</v>
      </c>
    </row>
    <row r="542" spans="1:9">
      <c r="A542">
        <v>30773</v>
      </c>
      <c r="B542">
        <f>+IFERROR(VLOOKUP($A542,'Questions List'!$A$1:$B$744,2,FALSE),"")</f>
        <v>9</v>
      </c>
      <c r="C542" t="str">
        <f>+IFERROR(VLOOKUP($B542,Category!$A$1:$C$18,3,FALSE),"")</f>
        <v>Resíduos</v>
      </c>
      <c r="D542" t="s">
        <v>514</v>
      </c>
      <c r="E542">
        <v>1944</v>
      </c>
      <c r="F542">
        <f t="shared" si="8"/>
        <v>30773</v>
      </c>
      <c r="G542" t="s">
        <v>7173</v>
      </c>
      <c r="H542" t="s">
        <v>7173</v>
      </c>
      <c r="I542" t="s">
        <v>7173</v>
      </c>
    </row>
    <row r="543" spans="1:9">
      <c r="A543">
        <v>30774</v>
      </c>
      <c r="B543">
        <f>+IFERROR(VLOOKUP($A543,'Questions List'!$A$1:$B$744,2,FALSE),"")</f>
        <v>9</v>
      </c>
      <c r="C543" t="str">
        <f>+IFERROR(VLOOKUP($B543,Category!$A$1:$C$18,3,FALSE),"")</f>
        <v>Resíduos</v>
      </c>
      <c r="D543" t="s">
        <v>515</v>
      </c>
      <c r="E543">
        <v>1945</v>
      </c>
      <c r="F543">
        <f t="shared" si="8"/>
        <v>30774</v>
      </c>
      <c r="G543" t="s">
        <v>7173</v>
      </c>
      <c r="H543" t="s">
        <v>7173</v>
      </c>
      <c r="I543" t="s">
        <v>7173</v>
      </c>
    </row>
    <row r="544" spans="1:9">
      <c r="A544">
        <v>30775</v>
      </c>
      <c r="B544">
        <f>+IFERROR(VLOOKUP($A544,'Questions List'!$A$1:$B$744,2,FALSE),"")</f>
        <v>9</v>
      </c>
      <c r="C544" t="str">
        <f>+IFERROR(VLOOKUP($B544,Category!$A$1:$C$18,3,FALSE),"")</f>
        <v>Resíduos</v>
      </c>
      <c r="D544" t="s">
        <v>516</v>
      </c>
      <c r="E544">
        <v>1946</v>
      </c>
      <c r="F544">
        <f t="shared" si="8"/>
        <v>30775</v>
      </c>
      <c r="G544" t="s">
        <v>7173</v>
      </c>
      <c r="H544" t="s">
        <v>7173</v>
      </c>
      <c r="I544" t="s">
        <v>7173</v>
      </c>
    </row>
    <row r="545" spans="1:9">
      <c r="A545">
        <v>30776</v>
      </c>
      <c r="B545">
        <f>+IFERROR(VLOOKUP($A545,'Questions List'!$A$1:$B$744,2,FALSE),"")</f>
        <v>9</v>
      </c>
      <c r="C545" t="str">
        <f>+IFERROR(VLOOKUP($B545,Category!$A$1:$C$18,3,FALSE),"")</f>
        <v>Resíduos</v>
      </c>
      <c r="D545" t="s">
        <v>517</v>
      </c>
      <c r="E545">
        <v>1947</v>
      </c>
      <c r="F545">
        <f t="shared" si="8"/>
        <v>30776</v>
      </c>
      <c r="G545" t="s">
        <v>7173</v>
      </c>
      <c r="H545" t="s">
        <v>7173</v>
      </c>
      <c r="I545" t="s">
        <v>7173</v>
      </c>
    </row>
    <row r="546" spans="1:9">
      <c r="A546">
        <v>30777</v>
      </c>
      <c r="B546">
        <f>+IFERROR(VLOOKUP($A546,'Questions List'!$A$1:$B$744,2,FALSE),"")</f>
        <v>9</v>
      </c>
      <c r="C546" t="str">
        <f>+IFERROR(VLOOKUP($B546,Category!$A$1:$C$18,3,FALSE),"")</f>
        <v>Resíduos</v>
      </c>
      <c r="D546" s="6" t="s">
        <v>518</v>
      </c>
      <c r="E546">
        <v>815</v>
      </c>
      <c r="F546">
        <f t="shared" si="8"/>
        <v>30777</v>
      </c>
      <c r="G546" t="s">
        <v>3000</v>
      </c>
      <c r="H546" t="s">
        <v>7173</v>
      </c>
      <c r="I546" t="s">
        <v>7173</v>
      </c>
    </row>
    <row r="547" spans="1:9">
      <c r="A547">
        <v>30778</v>
      </c>
      <c r="B547">
        <f>+IFERROR(VLOOKUP($A547,'Questions List'!$A$1:$B$744,2,FALSE),"")</f>
        <v>9</v>
      </c>
      <c r="C547" t="str">
        <f>+IFERROR(VLOOKUP($B547,Category!$A$1:$C$18,3,FALSE),"")</f>
        <v>Resíduos</v>
      </c>
      <c r="D547" s="6" t="s">
        <v>519</v>
      </c>
      <c r="E547">
        <v>816</v>
      </c>
      <c r="F547">
        <f t="shared" si="8"/>
        <v>30778</v>
      </c>
      <c r="G547" t="s">
        <v>3000</v>
      </c>
      <c r="H547" t="s">
        <v>7173</v>
      </c>
      <c r="I547" t="s">
        <v>7173</v>
      </c>
    </row>
    <row r="548" spans="1:9">
      <c r="A548">
        <v>30779</v>
      </c>
      <c r="B548">
        <f>+IFERROR(VLOOKUP($A548,'Questions List'!$A$1:$B$744,2,FALSE),"")</f>
        <v>9</v>
      </c>
      <c r="C548" t="str">
        <f>+IFERROR(VLOOKUP($B548,Category!$A$1:$C$18,3,FALSE),"")</f>
        <v>Resíduos</v>
      </c>
      <c r="D548" s="6" t="s">
        <v>520</v>
      </c>
      <c r="E548">
        <v>817</v>
      </c>
      <c r="F548">
        <f t="shared" si="8"/>
        <v>30779</v>
      </c>
      <c r="G548" t="s">
        <v>3000</v>
      </c>
      <c r="H548" t="s">
        <v>7173</v>
      </c>
      <c r="I548" t="s">
        <v>7173</v>
      </c>
    </row>
    <row r="549" spans="1:9">
      <c r="A549">
        <v>30780</v>
      </c>
      <c r="B549">
        <f>+IFERROR(VLOOKUP($A549,'Questions List'!$A$1:$B$744,2,FALSE),"")</f>
        <v>9</v>
      </c>
      <c r="C549" t="str">
        <f>+IFERROR(VLOOKUP($B549,Category!$A$1:$C$18,3,FALSE),"")</f>
        <v>Resíduos</v>
      </c>
      <c r="D549" s="6" t="s">
        <v>521</v>
      </c>
      <c r="E549">
        <v>1948</v>
      </c>
      <c r="F549">
        <f t="shared" si="8"/>
        <v>30780</v>
      </c>
      <c r="G549" t="s">
        <v>7173</v>
      </c>
      <c r="H549" t="s">
        <v>7173</v>
      </c>
      <c r="I549" t="s">
        <v>7173</v>
      </c>
    </row>
    <row r="550" spans="1:9">
      <c r="A550">
        <v>30781</v>
      </c>
      <c r="B550">
        <f>+IFERROR(VLOOKUP($A550,'Questions List'!$A$1:$B$744,2,FALSE),"")</f>
        <v>9</v>
      </c>
      <c r="C550" t="str">
        <f>+IFERROR(VLOOKUP($B550,Category!$A$1:$C$18,3,FALSE),"")</f>
        <v>Resíduos</v>
      </c>
      <c r="D550" t="s">
        <v>522</v>
      </c>
      <c r="E550">
        <v>1949</v>
      </c>
      <c r="F550">
        <f t="shared" si="8"/>
        <v>30781</v>
      </c>
      <c r="G550" t="s">
        <v>7173</v>
      </c>
      <c r="H550" t="s">
        <v>7173</v>
      </c>
      <c r="I550" t="s">
        <v>7173</v>
      </c>
    </row>
    <row r="551" spans="1:9">
      <c r="A551">
        <v>30782</v>
      </c>
      <c r="B551">
        <f>+IFERROR(VLOOKUP($A551,'Questions List'!$A$1:$B$744,2,FALSE),"")</f>
        <v>9</v>
      </c>
      <c r="C551" t="str">
        <f>+IFERROR(VLOOKUP($B551,Category!$A$1:$C$18,3,FALSE),"")</f>
        <v>Resíduos</v>
      </c>
      <c r="D551" t="s">
        <v>523</v>
      </c>
      <c r="E551">
        <v>818</v>
      </c>
      <c r="F551">
        <f t="shared" si="8"/>
        <v>30782</v>
      </c>
      <c r="G551" t="s">
        <v>3008</v>
      </c>
      <c r="H551" t="s">
        <v>7173</v>
      </c>
      <c r="I551" t="s">
        <v>7250</v>
      </c>
    </row>
    <row r="552" spans="1:9">
      <c r="A552">
        <v>30783</v>
      </c>
      <c r="B552">
        <f>+IFERROR(VLOOKUP($A552,'Questions List'!$A$1:$B$744,2,FALSE),"")</f>
        <v>9</v>
      </c>
      <c r="C552" t="str">
        <f>+IFERROR(VLOOKUP($B552,Category!$A$1:$C$18,3,FALSE),"")</f>
        <v>Resíduos</v>
      </c>
      <c r="D552" t="s">
        <v>524</v>
      </c>
      <c r="E552">
        <v>1950</v>
      </c>
      <c r="F552">
        <f t="shared" si="8"/>
        <v>30783</v>
      </c>
      <c r="G552" t="s">
        <v>7173</v>
      </c>
      <c r="H552" t="s">
        <v>7173</v>
      </c>
      <c r="I552" t="s">
        <v>7173</v>
      </c>
    </row>
    <row r="553" spans="1:9">
      <c r="A553">
        <v>30784</v>
      </c>
      <c r="B553">
        <f>+IFERROR(VLOOKUP($A553,'Questions List'!$A$1:$B$744,2,FALSE),"")</f>
        <v>9</v>
      </c>
      <c r="C553" t="str">
        <f>+IFERROR(VLOOKUP($B553,Category!$A$1:$C$18,3,FALSE),"")</f>
        <v>Resíduos</v>
      </c>
      <c r="D553" s="6" t="s">
        <v>525</v>
      </c>
      <c r="E553">
        <v>819</v>
      </c>
      <c r="F553">
        <f t="shared" si="8"/>
        <v>30784</v>
      </c>
      <c r="G553" t="s">
        <v>3008</v>
      </c>
      <c r="H553" t="s">
        <v>7173</v>
      </c>
      <c r="I553" t="s">
        <v>7250</v>
      </c>
    </row>
    <row r="554" spans="1:9">
      <c r="A554">
        <v>30785</v>
      </c>
      <c r="B554">
        <f>+IFERROR(VLOOKUP($A554,'Questions List'!$A$1:$B$744,2,FALSE),"")</f>
        <v>9</v>
      </c>
      <c r="C554" t="str">
        <f>+IFERROR(VLOOKUP($B554,Category!$A$1:$C$18,3,FALSE),"")</f>
        <v>Resíduos</v>
      </c>
      <c r="D554" s="6" t="s">
        <v>526</v>
      </c>
      <c r="E554">
        <v>820</v>
      </c>
      <c r="F554">
        <f t="shared" si="8"/>
        <v>30785</v>
      </c>
      <c r="G554" t="s">
        <v>3008</v>
      </c>
      <c r="H554" t="s">
        <v>7173</v>
      </c>
      <c r="I554" t="s">
        <v>7250</v>
      </c>
    </row>
    <row r="555" spans="1:9">
      <c r="A555">
        <v>30786</v>
      </c>
      <c r="B555">
        <f>+IFERROR(VLOOKUP($A555,'Questions List'!$A$1:$B$744,2,FALSE),"")</f>
        <v>9</v>
      </c>
      <c r="C555" t="str">
        <f>+IFERROR(VLOOKUP($B555,Category!$A$1:$C$18,3,FALSE),"")</f>
        <v>Resíduos</v>
      </c>
      <c r="D555" s="6" t="s">
        <v>527</v>
      </c>
      <c r="E555">
        <v>821</v>
      </c>
      <c r="F555">
        <f t="shared" si="8"/>
        <v>30786</v>
      </c>
      <c r="G555" t="s">
        <v>3008</v>
      </c>
      <c r="H555" t="s">
        <v>7173</v>
      </c>
      <c r="I555" t="s">
        <v>7250</v>
      </c>
    </row>
    <row r="556" spans="1:9">
      <c r="A556">
        <v>30787</v>
      </c>
      <c r="B556">
        <f>+IFERROR(VLOOKUP($A556,'Questions List'!$A$1:$B$744,2,FALSE),"")</f>
        <v>9</v>
      </c>
      <c r="C556" t="str">
        <f>+IFERROR(VLOOKUP($B556,Category!$A$1:$C$18,3,FALSE),"")</f>
        <v>Resíduos</v>
      </c>
      <c r="D556" s="6" t="s">
        <v>528</v>
      </c>
      <c r="E556">
        <v>822</v>
      </c>
      <c r="F556">
        <f t="shared" si="8"/>
        <v>30787</v>
      </c>
      <c r="G556" t="s">
        <v>3008</v>
      </c>
      <c r="H556" t="s">
        <v>7173</v>
      </c>
      <c r="I556" t="s">
        <v>7250</v>
      </c>
    </row>
    <row r="557" spans="1:9">
      <c r="A557">
        <v>30788</v>
      </c>
      <c r="B557">
        <f>+IFERROR(VLOOKUP($A557,'Questions List'!$A$1:$B$744,2,FALSE),"")</f>
        <v>9</v>
      </c>
      <c r="C557" t="str">
        <f>+IFERROR(VLOOKUP($B557,Category!$A$1:$C$18,3,FALSE),"")</f>
        <v>Resíduos</v>
      </c>
      <c r="D557" t="s">
        <v>529</v>
      </c>
      <c r="E557">
        <v>1951</v>
      </c>
      <c r="F557">
        <f t="shared" si="8"/>
        <v>30788</v>
      </c>
      <c r="G557" t="s">
        <v>7173</v>
      </c>
      <c r="H557" t="s">
        <v>7173</v>
      </c>
      <c r="I557" t="s">
        <v>7173</v>
      </c>
    </row>
    <row r="558" spans="1:9">
      <c r="A558">
        <v>30789</v>
      </c>
      <c r="B558">
        <f>+IFERROR(VLOOKUP($A558,'Questions List'!$A$1:$B$744,2,FALSE),"")</f>
        <v>9</v>
      </c>
      <c r="C558" t="str">
        <f>+IFERROR(VLOOKUP($B558,Category!$A$1:$C$18,3,FALSE),"")</f>
        <v>Resíduos</v>
      </c>
      <c r="D558" t="s">
        <v>530</v>
      </c>
      <c r="E558">
        <v>1952</v>
      </c>
      <c r="F558">
        <f t="shared" si="8"/>
        <v>30789</v>
      </c>
      <c r="G558" t="s">
        <v>7173</v>
      </c>
      <c r="H558" t="s">
        <v>7173</v>
      </c>
      <c r="I558" t="s">
        <v>7173</v>
      </c>
    </row>
    <row r="559" spans="1:9">
      <c r="A559">
        <v>30790</v>
      </c>
      <c r="B559">
        <f>+IFERROR(VLOOKUP($A559,'Questions List'!$A$1:$B$744,2,FALSE),"")</f>
        <v>9</v>
      </c>
      <c r="C559" t="str">
        <f>+IFERROR(VLOOKUP($B559,Category!$A$1:$C$18,3,FALSE),"")</f>
        <v>Resíduos</v>
      </c>
      <c r="D559" t="s">
        <v>531</v>
      </c>
      <c r="E559">
        <v>1953</v>
      </c>
      <c r="F559">
        <f t="shared" si="8"/>
        <v>30790</v>
      </c>
      <c r="G559" t="s">
        <v>7173</v>
      </c>
      <c r="H559" t="s">
        <v>7173</v>
      </c>
      <c r="I559" t="s">
        <v>7173</v>
      </c>
    </row>
    <row r="560" spans="1:9">
      <c r="A560">
        <v>30791</v>
      </c>
      <c r="B560">
        <f>+IFERROR(VLOOKUP($A560,'Questions List'!$A$1:$B$744,2,FALSE),"")</f>
        <v>9</v>
      </c>
      <c r="C560" t="str">
        <f>+IFERROR(VLOOKUP($B560,Category!$A$1:$C$18,3,FALSE),"")</f>
        <v>Resíduos</v>
      </c>
      <c r="D560" t="s">
        <v>532</v>
      </c>
      <c r="E560">
        <v>823</v>
      </c>
      <c r="F560">
        <f t="shared" si="8"/>
        <v>30791</v>
      </c>
      <c r="G560" t="s">
        <v>3000</v>
      </c>
      <c r="H560" t="s">
        <v>7173</v>
      </c>
      <c r="I560" t="s">
        <v>7173</v>
      </c>
    </row>
    <row r="561" spans="1:9">
      <c r="A561">
        <v>30792</v>
      </c>
      <c r="B561">
        <f>+IFERROR(VLOOKUP($A561,'Questions List'!$A$1:$B$744,2,FALSE),"")</f>
        <v>9</v>
      </c>
      <c r="C561" t="str">
        <f>+IFERROR(VLOOKUP($B561,Category!$A$1:$C$18,3,FALSE),"")</f>
        <v>Resíduos</v>
      </c>
      <c r="D561" t="s">
        <v>533</v>
      </c>
      <c r="E561">
        <v>1954</v>
      </c>
      <c r="F561">
        <f t="shared" si="8"/>
        <v>30792</v>
      </c>
      <c r="G561" t="s">
        <v>7173</v>
      </c>
      <c r="H561" t="s">
        <v>7173</v>
      </c>
      <c r="I561" t="s">
        <v>7173</v>
      </c>
    </row>
    <row r="562" spans="1:9">
      <c r="A562">
        <v>30793</v>
      </c>
      <c r="B562">
        <f>+IFERROR(VLOOKUP($A562,'Questions List'!$A$1:$B$744,2,FALSE),"")</f>
        <v>9</v>
      </c>
      <c r="C562" t="str">
        <f>+IFERROR(VLOOKUP($B562,Category!$A$1:$C$18,3,FALSE),"")</f>
        <v>Resíduos</v>
      </c>
      <c r="D562" s="6" t="s">
        <v>534</v>
      </c>
      <c r="E562">
        <v>824</v>
      </c>
      <c r="F562">
        <f t="shared" si="8"/>
        <v>30793</v>
      </c>
      <c r="G562" t="s">
        <v>3000</v>
      </c>
      <c r="H562" t="s">
        <v>7173</v>
      </c>
      <c r="I562" t="s">
        <v>7173</v>
      </c>
    </row>
    <row r="563" spans="1:9">
      <c r="A563">
        <v>30794</v>
      </c>
      <c r="B563">
        <f>+IFERROR(VLOOKUP($A563,'Questions List'!$A$1:$B$744,2,FALSE),"")</f>
        <v>9</v>
      </c>
      <c r="C563" t="str">
        <f>+IFERROR(VLOOKUP($B563,Category!$A$1:$C$18,3,FALSE),"")</f>
        <v>Resíduos</v>
      </c>
      <c r="D563" s="6" t="s">
        <v>535</v>
      </c>
      <c r="E563">
        <v>825</v>
      </c>
      <c r="F563">
        <f t="shared" si="8"/>
        <v>30794</v>
      </c>
      <c r="G563" t="s">
        <v>3000</v>
      </c>
      <c r="H563" t="s">
        <v>7173</v>
      </c>
      <c r="I563" t="s">
        <v>7173</v>
      </c>
    </row>
    <row r="564" spans="1:9">
      <c r="A564">
        <v>30795</v>
      </c>
      <c r="B564">
        <f>+IFERROR(VLOOKUP($A564,'Questions List'!$A$1:$B$744,2,FALSE),"")</f>
        <v>9</v>
      </c>
      <c r="C564" t="str">
        <f>+IFERROR(VLOOKUP($B564,Category!$A$1:$C$18,3,FALSE),"")</f>
        <v>Resíduos</v>
      </c>
      <c r="D564" s="6" t="s">
        <v>536</v>
      </c>
      <c r="E564">
        <v>826</v>
      </c>
      <c r="F564">
        <f t="shared" si="8"/>
        <v>30795</v>
      </c>
      <c r="G564" t="s">
        <v>3000</v>
      </c>
      <c r="H564" t="s">
        <v>7173</v>
      </c>
      <c r="I564" t="s">
        <v>7173</v>
      </c>
    </row>
    <row r="565" spans="1:9">
      <c r="A565">
        <v>30796</v>
      </c>
      <c r="B565">
        <f>+IFERROR(VLOOKUP($A565,'Questions List'!$A$1:$B$744,2,FALSE),"")</f>
        <v>9</v>
      </c>
      <c r="C565" t="str">
        <f>+IFERROR(VLOOKUP($B565,Category!$A$1:$C$18,3,FALSE),"")</f>
        <v>Resíduos</v>
      </c>
      <c r="D565" s="6" t="s">
        <v>537</v>
      </c>
      <c r="E565">
        <v>1955</v>
      </c>
      <c r="F565">
        <f t="shared" si="8"/>
        <v>30796</v>
      </c>
      <c r="G565" t="s">
        <v>7173</v>
      </c>
      <c r="H565" t="s">
        <v>7173</v>
      </c>
      <c r="I565" t="s">
        <v>7173</v>
      </c>
    </row>
    <row r="566" spans="1:9">
      <c r="A566">
        <v>30797</v>
      </c>
      <c r="B566">
        <f>+IFERROR(VLOOKUP($A566,'Questions List'!$A$1:$B$744,2,FALSE),"")</f>
        <v>9</v>
      </c>
      <c r="C566" t="str">
        <f>+IFERROR(VLOOKUP($B566,Category!$A$1:$C$18,3,FALSE),"")</f>
        <v>Resíduos</v>
      </c>
      <c r="D566" t="s">
        <v>538</v>
      </c>
      <c r="E566">
        <v>1956</v>
      </c>
      <c r="F566">
        <f t="shared" si="8"/>
        <v>30797</v>
      </c>
      <c r="G566" t="s">
        <v>7173</v>
      </c>
      <c r="H566" t="s">
        <v>7173</v>
      </c>
      <c r="I566" t="s">
        <v>7173</v>
      </c>
    </row>
    <row r="567" spans="1:9">
      <c r="A567">
        <v>30798</v>
      </c>
      <c r="B567">
        <f>+IFERROR(VLOOKUP($A567,'Questions List'!$A$1:$B$744,2,FALSE),"")</f>
        <v>9</v>
      </c>
      <c r="C567" t="str">
        <f>+IFERROR(VLOOKUP($B567,Category!$A$1:$C$18,3,FALSE),"")</f>
        <v>Resíduos</v>
      </c>
      <c r="D567" t="s">
        <v>539</v>
      </c>
      <c r="E567">
        <v>827</v>
      </c>
      <c r="F567">
        <f t="shared" si="8"/>
        <v>30798</v>
      </c>
      <c r="G567" t="s">
        <v>3008</v>
      </c>
      <c r="H567" t="s">
        <v>7173</v>
      </c>
      <c r="I567" t="s">
        <v>7250</v>
      </c>
    </row>
    <row r="568" spans="1:9">
      <c r="A568">
        <v>30799</v>
      </c>
      <c r="B568">
        <f>+IFERROR(VLOOKUP($A568,'Questions List'!$A$1:$B$744,2,FALSE),"")</f>
        <v>9</v>
      </c>
      <c r="C568" t="str">
        <f>+IFERROR(VLOOKUP($B568,Category!$A$1:$C$18,3,FALSE),"")</f>
        <v>Resíduos</v>
      </c>
      <c r="D568" t="s">
        <v>540</v>
      </c>
      <c r="E568">
        <v>1957</v>
      </c>
      <c r="F568">
        <f t="shared" si="8"/>
        <v>30799</v>
      </c>
      <c r="G568" t="s">
        <v>7173</v>
      </c>
      <c r="H568" t="s">
        <v>7173</v>
      </c>
      <c r="I568" t="s">
        <v>7173</v>
      </c>
    </row>
    <row r="569" spans="1:9">
      <c r="A569">
        <v>30800</v>
      </c>
      <c r="B569">
        <f>+IFERROR(VLOOKUP($A569,'Questions List'!$A$1:$B$744,2,FALSE),"")</f>
        <v>9</v>
      </c>
      <c r="C569" t="str">
        <f>+IFERROR(VLOOKUP($B569,Category!$A$1:$C$18,3,FALSE),"")</f>
        <v>Resíduos</v>
      </c>
      <c r="D569" s="6" t="s">
        <v>541</v>
      </c>
      <c r="E569">
        <v>828</v>
      </c>
      <c r="F569">
        <f t="shared" si="8"/>
        <v>30800</v>
      </c>
      <c r="G569" t="s">
        <v>3008</v>
      </c>
      <c r="H569" t="s">
        <v>7173</v>
      </c>
      <c r="I569" t="s">
        <v>7250</v>
      </c>
    </row>
    <row r="570" spans="1:9">
      <c r="A570">
        <v>30801</v>
      </c>
      <c r="B570">
        <f>+IFERROR(VLOOKUP($A570,'Questions List'!$A$1:$B$744,2,FALSE),"")</f>
        <v>9</v>
      </c>
      <c r="C570" t="str">
        <f>+IFERROR(VLOOKUP($B570,Category!$A$1:$C$18,3,FALSE),"")</f>
        <v>Resíduos</v>
      </c>
      <c r="D570" s="6" t="s">
        <v>542</v>
      </c>
      <c r="E570">
        <v>829</v>
      </c>
      <c r="F570">
        <f t="shared" si="8"/>
        <v>30801</v>
      </c>
      <c r="G570" t="s">
        <v>3008</v>
      </c>
      <c r="H570" t="s">
        <v>7173</v>
      </c>
      <c r="I570" t="s">
        <v>7250</v>
      </c>
    </row>
    <row r="571" spans="1:9">
      <c r="A571">
        <v>30802</v>
      </c>
      <c r="B571">
        <f>+IFERROR(VLOOKUP($A571,'Questions List'!$A$1:$B$744,2,FALSE),"")</f>
        <v>9</v>
      </c>
      <c r="C571" t="str">
        <f>+IFERROR(VLOOKUP($B571,Category!$A$1:$C$18,3,FALSE),"")</f>
        <v>Resíduos</v>
      </c>
      <c r="D571" s="6" t="s">
        <v>543</v>
      </c>
      <c r="E571">
        <v>830</v>
      </c>
      <c r="F571">
        <f t="shared" si="8"/>
        <v>30802</v>
      </c>
      <c r="G571" t="s">
        <v>3008</v>
      </c>
      <c r="H571" t="s">
        <v>7173</v>
      </c>
      <c r="I571" t="s">
        <v>7250</v>
      </c>
    </row>
    <row r="572" spans="1:9">
      <c r="A572">
        <v>30803</v>
      </c>
      <c r="B572">
        <f>+IFERROR(VLOOKUP($A572,'Questions List'!$A$1:$B$744,2,FALSE),"")</f>
        <v>9</v>
      </c>
      <c r="C572" t="str">
        <f>+IFERROR(VLOOKUP($B572,Category!$A$1:$C$18,3,FALSE),"")</f>
        <v>Resíduos</v>
      </c>
      <c r="D572" s="6" t="s">
        <v>544</v>
      </c>
      <c r="E572">
        <v>831</v>
      </c>
      <c r="F572">
        <f t="shared" si="8"/>
        <v>30803</v>
      </c>
      <c r="G572" t="s">
        <v>3008</v>
      </c>
      <c r="H572" t="s">
        <v>7173</v>
      </c>
      <c r="I572" t="s">
        <v>7250</v>
      </c>
    </row>
    <row r="573" spans="1:9">
      <c r="A573">
        <v>30804</v>
      </c>
      <c r="B573">
        <f>+IFERROR(VLOOKUP($A573,'Questions List'!$A$1:$B$744,2,FALSE),"")</f>
        <v>9</v>
      </c>
      <c r="C573" t="str">
        <f>+IFERROR(VLOOKUP($B573,Category!$A$1:$C$18,3,FALSE),"")</f>
        <v>Resíduos</v>
      </c>
      <c r="D573" t="s">
        <v>545</v>
      </c>
      <c r="E573">
        <v>1958</v>
      </c>
      <c r="F573">
        <f t="shared" si="8"/>
        <v>30804</v>
      </c>
      <c r="G573" t="s">
        <v>7173</v>
      </c>
      <c r="H573" t="s">
        <v>7173</v>
      </c>
      <c r="I573" t="s">
        <v>7173</v>
      </c>
    </row>
    <row r="574" spans="1:9">
      <c r="A574">
        <v>30805</v>
      </c>
      <c r="B574">
        <f>+IFERROR(VLOOKUP($A574,'Questions List'!$A$1:$B$744,2,FALSE),"")</f>
        <v>9</v>
      </c>
      <c r="C574" t="str">
        <f>+IFERROR(VLOOKUP($B574,Category!$A$1:$C$18,3,FALSE),"")</f>
        <v>Resíduos</v>
      </c>
      <c r="D574" t="s">
        <v>514</v>
      </c>
      <c r="E574">
        <v>1959</v>
      </c>
      <c r="F574">
        <f t="shared" si="8"/>
        <v>30805</v>
      </c>
      <c r="G574" t="s">
        <v>7173</v>
      </c>
      <c r="H574" t="s">
        <v>7173</v>
      </c>
      <c r="I574" t="s">
        <v>7173</v>
      </c>
    </row>
    <row r="575" spans="1:9">
      <c r="A575">
        <v>30806</v>
      </c>
      <c r="B575">
        <f>+IFERROR(VLOOKUP($A575,'Questions List'!$A$1:$B$744,2,FALSE),"")</f>
        <v>9</v>
      </c>
      <c r="C575" t="str">
        <f>+IFERROR(VLOOKUP($B575,Category!$A$1:$C$18,3,FALSE),"")</f>
        <v>Resíduos</v>
      </c>
      <c r="D575" t="s">
        <v>546</v>
      </c>
      <c r="E575">
        <v>1960</v>
      </c>
      <c r="F575">
        <f t="shared" si="8"/>
        <v>30806</v>
      </c>
      <c r="G575" t="s">
        <v>7173</v>
      </c>
      <c r="H575" t="s">
        <v>7173</v>
      </c>
      <c r="I575" t="s">
        <v>7173</v>
      </c>
    </row>
    <row r="576" spans="1:9">
      <c r="A576">
        <v>30807</v>
      </c>
      <c r="B576">
        <f>+IFERROR(VLOOKUP($A576,'Questions List'!$A$1:$B$744,2,FALSE),"")</f>
        <v>10</v>
      </c>
      <c r="C576" t="str">
        <f>+IFERROR(VLOOKUP($B576,Category!$A$1:$C$18,3,FALSE),"")</f>
        <v>Cliente</v>
      </c>
      <c r="D576" t="s">
        <v>547</v>
      </c>
      <c r="E576">
        <v>1961</v>
      </c>
      <c r="F576">
        <f t="shared" si="8"/>
        <v>30807</v>
      </c>
      <c r="G576" t="s">
        <v>7173</v>
      </c>
      <c r="H576" t="s">
        <v>7173</v>
      </c>
      <c r="I576" t="s">
        <v>7173</v>
      </c>
    </row>
    <row r="577" spans="1:9">
      <c r="A577">
        <v>30808</v>
      </c>
      <c r="B577">
        <f>+IFERROR(VLOOKUP($A577,'Questions List'!$A$1:$B$744,2,FALSE),"")</f>
        <v>10</v>
      </c>
      <c r="C577" t="str">
        <f>+IFERROR(VLOOKUP($B577,Category!$A$1:$C$18,3,FALSE),"")</f>
        <v>Cliente</v>
      </c>
      <c r="D577" t="s">
        <v>548</v>
      </c>
      <c r="E577">
        <v>1962</v>
      </c>
      <c r="F577">
        <f t="shared" si="8"/>
        <v>30808</v>
      </c>
      <c r="G577" t="s">
        <v>7173</v>
      </c>
      <c r="H577" t="s">
        <v>7173</v>
      </c>
      <c r="I577" t="s">
        <v>7173</v>
      </c>
    </row>
    <row r="578" spans="1:9">
      <c r="A578">
        <v>30809</v>
      </c>
      <c r="B578">
        <f>+IFERROR(VLOOKUP($A578,'Questions List'!$A$1:$B$744,2,FALSE),"")</f>
        <v>10</v>
      </c>
      <c r="C578" t="str">
        <f>+IFERROR(VLOOKUP($B578,Category!$A$1:$C$18,3,FALSE),"")</f>
        <v>Cliente</v>
      </c>
      <c r="D578" t="s">
        <v>549</v>
      </c>
      <c r="E578">
        <v>1963</v>
      </c>
      <c r="F578">
        <f t="shared" ref="F578:F641" si="9">+A578</f>
        <v>30809</v>
      </c>
      <c r="G578" t="s">
        <v>7173</v>
      </c>
      <c r="H578" t="s">
        <v>7173</v>
      </c>
      <c r="I578" t="s">
        <v>7173</v>
      </c>
    </row>
    <row r="579" spans="1:9">
      <c r="A579">
        <v>30810</v>
      </c>
      <c r="B579">
        <f>+IFERROR(VLOOKUP($A579,'Questions List'!$A$1:$B$744,2,FALSE),"")</f>
        <v>10</v>
      </c>
      <c r="C579" t="str">
        <f>+IFERROR(VLOOKUP($B579,Category!$A$1:$C$18,3,FALSE),"")</f>
        <v>Cliente</v>
      </c>
      <c r="D579" t="s">
        <v>550</v>
      </c>
      <c r="E579">
        <v>1964</v>
      </c>
      <c r="F579">
        <f t="shared" si="9"/>
        <v>30810</v>
      </c>
      <c r="G579" t="s">
        <v>7173</v>
      </c>
      <c r="H579" t="s">
        <v>7173</v>
      </c>
      <c r="I579" t="s">
        <v>7173</v>
      </c>
    </row>
    <row r="580" spans="1:9">
      <c r="A580">
        <v>30811</v>
      </c>
      <c r="B580">
        <f>+IFERROR(VLOOKUP($A580,'Questions List'!$A$1:$B$744,2,FALSE),"")</f>
        <v>10</v>
      </c>
      <c r="C580" t="str">
        <f>+IFERROR(VLOOKUP($B580,Category!$A$1:$C$18,3,FALSE),"")</f>
        <v>Cliente</v>
      </c>
      <c r="D580" t="s">
        <v>551</v>
      </c>
      <c r="E580">
        <v>1965</v>
      </c>
      <c r="F580">
        <f t="shared" si="9"/>
        <v>30811</v>
      </c>
      <c r="G580" t="s">
        <v>7173</v>
      </c>
      <c r="H580" t="s">
        <v>7173</v>
      </c>
      <c r="I580" t="s">
        <v>7173</v>
      </c>
    </row>
    <row r="581" spans="1:9">
      <c r="A581">
        <v>30812</v>
      </c>
      <c r="B581">
        <f>+IFERROR(VLOOKUP($A581,'Questions List'!$A$1:$B$744,2,FALSE),"")</f>
        <v>10</v>
      </c>
      <c r="C581" t="str">
        <f>+IFERROR(VLOOKUP($B581,Category!$A$1:$C$18,3,FALSE),"")</f>
        <v>Cliente</v>
      </c>
      <c r="D581" t="s">
        <v>552</v>
      </c>
      <c r="E581">
        <v>1966</v>
      </c>
      <c r="F581">
        <f t="shared" si="9"/>
        <v>30812</v>
      </c>
      <c r="G581" t="s">
        <v>7173</v>
      </c>
      <c r="H581" t="s">
        <v>7173</v>
      </c>
      <c r="I581" t="s">
        <v>7173</v>
      </c>
    </row>
    <row r="582" spans="1:9">
      <c r="A582">
        <v>30813</v>
      </c>
      <c r="B582">
        <f>+IFERROR(VLOOKUP($A582,'Questions List'!$A$1:$B$744,2,FALSE),"")</f>
        <v>10</v>
      </c>
      <c r="C582" t="str">
        <f>+IFERROR(VLOOKUP($B582,Category!$A$1:$C$18,3,FALSE),"")</f>
        <v>Cliente</v>
      </c>
      <c r="D582" t="s">
        <v>553</v>
      </c>
      <c r="E582">
        <v>498</v>
      </c>
      <c r="F582">
        <f t="shared" si="9"/>
        <v>30813</v>
      </c>
      <c r="G582" t="s">
        <v>3032</v>
      </c>
      <c r="H582" t="s">
        <v>7173</v>
      </c>
      <c r="I582" t="s">
        <v>7173</v>
      </c>
    </row>
    <row r="583" spans="1:9">
      <c r="A583">
        <v>30814</v>
      </c>
      <c r="B583">
        <f>+IFERROR(VLOOKUP($A583,'Questions List'!$A$1:$B$744,2,FALSE),"")</f>
        <v>10</v>
      </c>
      <c r="C583" t="str">
        <f>+IFERROR(VLOOKUP($B583,Category!$A$1:$C$18,3,FALSE),"")</f>
        <v>Cliente</v>
      </c>
      <c r="D583" t="s">
        <v>554</v>
      </c>
      <c r="E583">
        <v>499</v>
      </c>
      <c r="F583">
        <f t="shared" si="9"/>
        <v>30814</v>
      </c>
      <c r="G583" t="s">
        <v>3032</v>
      </c>
      <c r="H583" t="s">
        <v>7173</v>
      </c>
      <c r="I583" t="s">
        <v>7173</v>
      </c>
    </row>
    <row r="584" spans="1:9">
      <c r="A584">
        <v>30815</v>
      </c>
      <c r="B584">
        <f>+IFERROR(VLOOKUP($A584,'Questions List'!$A$1:$B$744,2,FALSE),"")</f>
        <v>10</v>
      </c>
      <c r="C584" t="str">
        <f>+IFERROR(VLOOKUP($B584,Category!$A$1:$C$18,3,FALSE),"")</f>
        <v>Cliente</v>
      </c>
      <c r="D584" t="s">
        <v>555</v>
      </c>
      <c r="E584">
        <v>1967</v>
      </c>
      <c r="F584">
        <f t="shared" si="9"/>
        <v>30815</v>
      </c>
      <c r="G584" t="s">
        <v>7173</v>
      </c>
      <c r="H584" t="s">
        <v>7173</v>
      </c>
      <c r="I584" t="s">
        <v>7173</v>
      </c>
    </row>
    <row r="585" spans="1:9">
      <c r="A585">
        <v>30816</v>
      </c>
      <c r="B585">
        <f>+IFERROR(VLOOKUP($A585,'Questions List'!$A$1:$B$744,2,FALSE),"")</f>
        <v>10</v>
      </c>
      <c r="C585" t="str">
        <f>+IFERROR(VLOOKUP($B585,Category!$A$1:$C$18,3,FALSE),"")</f>
        <v>Cliente</v>
      </c>
      <c r="D585" t="s">
        <v>556</v>
      </c>
      <c r="E585" s="54">
        <v>1968</v>
      </c>
      <c r="F585">
        <f t="shared" si="9"/>
        <v>30816</v>
      </c>
      <c r="G585" t="s">
        <v>7173</v>
      </c>
      <c r="H585" t="s">
        <v>7173</v>
      </c>
      <c r="I585" t="s">
        <v>7173</v>
      </c>
    </row>
    <row r="586" spans="1:9">
      <c r="A586">
        <v>30817</v>
      </c>
      <c r="B586">
        <f>+IFERROR(VLOOKUP($A586,'Questions List'!$A$1:$B$744,2,FALSE),"")</f>
        <v>10</v>
      </c>
      <c r="C586" t="str">
        <f>+IFERROR(VLOOKUP($B586,Category!$A$1:$C$18,3,FALSE),"")</f>
        <v>Cliente</v>
      </c>
      <c r="D586" t="s">
        <v>557</v>
      </c>
      <c r="E586">
        <v>1969</v>
      </c>
      <c r="F586">
        <f t="shared" si="9"/>
        <v>30817</v>
      </c>
      <c r="G586" t="s">
        <v>7173</v>
      </c>
      <c r="H586" t="s">
        <v>7173</v>
      </c>
      <c r="I586" t="s">
        <v>7173</v>
      </c>
    </row>
    <row r="587" spans="1:9">
      <c r="A587">
        <v>30818</v>
      </c>
      <c r="B587">
        <f>+IFERROR(VLOOKUP($A587,'Questions List'!$A$1:$B$744,2,FALSE),"")</f>
        <v>10</v>
      </c>
      <c r="C587" t="str">
        <f>+IFERROR(VLOOKUP($B587,Category!$A$1:$C$18,3,FALSE),"")</f>
        <v>Cliente</v>
      </c>
      <c r="D587" t="s">
        <v>558</v>
      </c>
      <c r="E587">
        <v>832</v>
      </c>
      <c r="F587">
        <f t="shared" si="9"/>
        <v>30818</v>
      </c>
      <c r="G587" t="s">
        <v>7173</v>
      </c>
      <c r="H587" t="s">
        <v>7173</v>
      </c>
      <c r="I587" t="s">
        <v>7173</v>
      </c>
    </row>
    <row r="588" spans="1:9">
      <c r="A588">
        <v>30819</v>
      </c>
      <c r="B588">
        <f>+IFERROR(VLOOKUP($A588,'Questions List'!$A$1:$B$744,2,FALSE),"")</f>
        <v>10</v>
      </c>
      <c r="C588" t="str">
        <f>+IFERROR(VLOOKUP($B588,Category!$A$1:$C$18,3,FALSE),"")</f>
        <v>Cliente</v>
      </c>
      <c r="D588" t="s">
        <v>559</v>
      </c>
      <c r="E588">
        <v>833</v>
      </c>
      <c r="F588">
        <f t="shared" si="9"/>
        <v>30819</v>
      </c>
      <c r="G588" t="s">
        <v>7173</v>
      </c>
      <c r="H588" t="s">
        <v>7173</v>
      </c>
      <c r="I588" t="s">
        <v>7173</v>
      </c>
    </row>
    <row r="589" spans="1:9">
      <c r="A589">
        <v>30820</v>
      </c>
      <c r="B589">
        <f>+IFERROR(VLOOKUP($A589,'Questions List'!$A$1:$B$744,2,FALSE),"")</f>
        <v>10</v>
      </c>
      <c r="C589" t="str">
        <f>+IFERROR(VLOOKUP($B589,Category!$A$1:$C$18,3,FALSE),"")</f>
        <v>Cliente</v>
      </c>
      <c r="D589" t="s">
        <v>560</v>
      </c>
      <c r="E589">
        <v>834</v>
      </c>
      <c r="F589">
        <f t="shared" si="9"/>
        <v>30820</v>
      </c>
      <c r="G589" t="s">
        <v>7173</v>
      </c>
      <c r="H589" t="s">
        <v>7173</v>
      </c>
      <c r="I589" t="s">
        <v>7173</v>
      </c>
    </row>
    <row r="590" spans="1:9">
      <c r="A590">
        <v>30821</v>
      </c>
      <c r="B590">
        <f>+IFERROR(VLOOKUP($A590,'Questions List'!$A$1:$B$744,2,FALSE),"")</f>
        <v>11</v>
      </c>
      <c r="C590" t="str">
        <f>+IFERROR(VLOOKUP($B590,Category!$A$1:$C$18,3,FALSE),"")</f>
        <v>Colaboradores</v>
      </c>
      <c r="D590" t="s">
        <v>561</v>
      </c>
      <c r="E590" s="58" t="s">
        <v>7251</v>
      </c>
      <c r="F590" s="52">
        <f t="shared" si="9"/>
        <v>30821</v>
      </c>
      <c r="G590" t="s">
        <v>7173</v>
      </c>
      <c r="H590" t="s">
        <v>7173</v>
      </c>
      <c r="I590" t="s">
        <v>7173</v>
      </c>
    </row>
    <row r="591" spans="1:9">
      <c r="A591" s="8">
        <v>30822</v>
      </c>
      <c r="B591">
        <f>+IFERROR(VLOOKUP($A591,'Questions List'!$A$1:$B$744,2,FALSE),"")</f>
        <v>11</v>
      </c>
      <c r="C591" t="str">
        <f>+IFERROR(VLOOKUP($B591,Category!$A$1:$C$18,3,FALSE),"")</f>
        <v>Colaboradores</v>
      </c>
      <c r="D591" s="3" t="s">
        <v>562</v>
      </c>
      <c r="E591" s="58">
        <v>1970</v>
      </c>
      <c r="F591" s="52">
        <f t="shared" si="9"/>
        <v>30822</v>
      </c>
      <c r="G591" t="s">
        <v>3475</v>
      </c>
      <c r="H591" t="s">
        <v>7173</v>
      </c>
      <c r="I591" t="s">
        <v>7173</v>
      </c>
    </row>
    <row r="592" spans="1:9">
      <c r="A592">
        <v>30823</v>
      </c>
      <c r="B592">
        <f>+IFERROR(VLOOKUP($A592,'Questions List'!$A$1:$B$744,2,FALSE),"")</f>
        <v>11</v>
      </c>
      <c r="C592" t="str">
        <f>+IFERROR(VLOOKUP($B592,Category!$A$1:$C$18,3,FALSE),"")</f>
        <v>Colaboradores</v>
      </c>
      <c r="D592" s="3" t="s">
        <v>563</v>
      </c>
      <c r="E592" s="58" t="s">
        <v>7252</v>
      </c>
      <c r="F592" s="52">
        <f t="shared" si="9"/>
        <v>30823</v>
      </c>
      <c r="G592" s="56" t="s">
        <v>7197</v>
      </c>
      <c r="H592" t="s">
        <v>7173</v>
      </c>
      <c r="I592" t="s">
        <v>7253</v>
      </c>
    </row>
    <row r="593" spans="1:9">
      <c r="A593">
        <v>30824</v>
      </c>
      <c r="B593">
        <f>+IFERROR(VLOOKUP($A593,'Questions List'!$A$1:$B$744,2,FALSE),"")</f>
        <v>11</v>
      </c>
      <c r="C593" t="str">
        <f>+IFERROR(VLOOKUP($B593,Category!$A$1:$C$18,3,FALSE),"")</f>
        <v>Colaboradores</v>
      </c>
      <c r="D593" s="3" t="s">
        <v>564</v>
      </c>
      <c r="E593" s="58" t="s">
        <v>7254</v>
      </c>
      <c r="F593" s="52">
        <f t="shared" si="9"/>
        <v>30824</v>
      </c>
      <c r="G593" s="56" t="s">
        <v>7197</v>
      </c>
      <c r="H593" t="s">
        <v>7173</v>
      </c>
      <c r="I593" t="s">
        <v>7253</v>
      </c>
    </row>
    <row r="594" spans="1:9">
      <c r="A594" s="8">
        <v>30825</v>
      </c>
      <c r="B594">
        <f>+IFERROR(VLOOKUP($A594,'Questions List'!$A$1:$B$744,2,FALSE),"")</f>
        <v>11</v>
      </c>
      <c r="C594" t="str">
        <f>+IFERROR(VLOOKUP($B594,Category!$A$1:$C$18,3,FALSE),"")</f>
        <v>Colaboradores</v>
      </c>
      <c r="D594" s="3" t="s">
        <v>565</v>
      </c>
      <c r="E594" s="58">
        <v>1971</v>
      </c>
      <c r="F594" s="52">
        <f t="shared" si="9"/>
        <v>30825</v>
      </c>
      <c r="G594" t="s">
        <v>7197</v>
      </c>
      <c r="H594" t="s">
        <v>7173</v>
      </c>
      <c r="I594" t="s">
        <v>7173</v>
      </c>
    </row>
    <row r="595" spans="1:9">
      <c r="A595">
        <v>30826</v>
      </c>
      <c r="B595">
        <f>+IFERROR(VLOOKUP($A595,'Questions List'!$A$1:$B$744,2,FALSE),"")</f>
        <v>11</v>
      </c>
      <c r="C595" t="str">
        <f>+IFERROR(VLOOKUP($B595,Category!$A$1:$C$18,3,FALSE),"")</f>
        <v>Colaboradores</v>
      </c>
      <c r="D595" s="3" t="s">
        <v>566</v>
      </c>
      <c r="E595" s="58" t="s">
        <v>7255</v>
      </c>
      <c r="F595" s="52">
        <f t="shared" si="9"/>
        <v>30826</v>
      </c>
      <c r="G595" s="56" t="s">
        <v>7197</v>
      </c>
      <c r="H595" t="s">
        <v>7173</v>
      </c>
      <c r="I595" t="s">
        <v>7253</v>
      </c>
    </row>
    <row r="596" spans="1:9">
      <c r="A596">
        <v>30827</v>
      </c>
      <c r="B596">
        <f>+IFERROR(VLOOKUP($A596,'Questions List'!$A$1:$B$744,2,FALSE),"")</f>
        <v>11</v>
      </c>
      <c r="C596" t="str">
        <f>+IFERROR(VLOOKUP($B596,Category!$A$1:$C$18,3,FALSE),"")</f>
        <v>Colaboradores</v>
      </c>
      <c r="D596" s="3" t="s">
        <v>567</v>
      </c>
      <c r="E596" s="58" t="s">
        <v>7256</v>
      </c>
      <c r="F596" s="52">
        <f t="shared" si="9"/>
        <v>30827</v>
      </c>
      <c r="G596" s="56" t="s">
        <v>7197</v>
      </c>
      <c r="H596" t="s">
        <v>7173</v>
      </c>
      <c r="I596" t="s">
        <v>7253</v>
      </c>
    </row>
    <row r="597" spans="1:9">
      <c r="A597">
        <v>30828</v>
      </c>
      <c r="B597">
        <f>+IFERROR(VLOOKUP($A597,'Questions List'!$A$1:$B$744,2,FALSE),"")</f>
        <v>11</v>
      </c>
      <c r="C597" t="str">
        <f>+IFERROR(VLOOKUP($B597,Category!$A$1:$C$18,3,FALSE),"")</f>
        <v>Colaboradores</v>
      </c>
      <c r="D597" s="3" t="s">
        <v>568</v>
      </c>
      <c r="E597" s="60">
        <v>1516</v>
      </c>
      <c r="F597" s="52">
        <f t="shared" si="9"/>
        <v>30828</v>
      </c>
      <c r="G597" t="s">
        <v>7173</v>
      </c>
      <c r="H597" t="s">
        <v>7173</v>
      </c>
      <c r="I597" t="s">
        <v>7173</v>
      </c>
    </row>
    <row r="598" spans="1:9">
      <c r="A598">
        <v>30829</v>
      </c>
      <c r="B598">
        <f>+IFERROR(VLOOKUP($A598,'Questions List'!$A$1:$B$744,2,FALSE),"")</f>
        <v>11</v>
      </c>
      <c r="C598" t="str">
        <f>+IFERROR(VLOOKUP($B598,Category!$A$1:$C$18,3,FALSE),"")</f>
        <v>Colaboradores</v>
      </c>
      <c r="D598" s="3" t="s">
        <v>569</v>
      </c>
      <c r="E598" s="60">
        <v>1517</v>
      </c>
      <c r="F598" s="52">
        <f t="shared" si="9"/>
        <v>30829</v>
      </c>
      <c r="G598" t="s">
        <v>7173</v>
      </c>
      <c r="H598" t="s">
        <v>7173</v>
      </c>
      <c r="I598" t="s">
        <v>7173</v>
      </c>
    </row>
    <row r="599" spans="1:9">
      <c r="A599" s="8">
        <v>30830</v>
      </c>
      <c r="B599">
        <f>+IFERROR(VLOOKUP($A599,'Questions List'!$A$1:$B$744,2,FALSE),"")</f>
        <v>11</v>
      </c>
      <c r="C599" t="str">
        <f>+IFERROR(VLOOKUP($B599,Category!$A$1:$C$18,3,FALSE),"")</f>
        <v>Colaboradores</v>
      </c>
      <c r="D599" s="3" t="s">
        <v>570</v>
      </c>
      <c r="E599" s="58">
        <v>1972</v>
      </c>
      <c r="F599" s="52">
        <f t="shared" si="9"/>
        <v>30830</v>
      </c>
      <c r="G599" t="s">
        <v>7173</v>
      </c>
      <c r="H599" t="s">
        <v>7173</v>
      </c>
      <c r="I599" t="s">
        <v>7173</v>
      </c>
    </row>
    <row r="600" spans="1:9">
      <c r="A600">
        <v>30831</v>
      </c>
      <c r="B600">
        <f>+IFERROR(VLOOKUP($A600,'Questions List'!$A$1:$B$744,2,FALSE),"")</f>
        <v>11</v>
      </c>
      <c r="C600" t="str">
        <f>+IFERROR(VLOOKUP($B600,Category!$A$1:$C$18,3,FALSE),"")</f>
        <v>Colaboradores</v>
      </c>
      <c r="D600" s="3" t="s">
        <v>571</v>
      </c>
      <c r="E600" s="58">
        <v>1973</v>
      </c>
      <c r="F600" s="52">
        <f t="shared" si="9"/>
        <v>30831</v>
      </c>
      <c r="G600" t="s">
        <v>7173</v>
      </c>
      <c r="H600" t="s">
        <v>7173</v>
      </c>
      <c r="I600" t="s">
        <v>7173</v>
      </c>
    </row>
    <row r="601" spans="1:9">
      <c r="A601" s="8">
        <v>30832</v>
      </c>
      <c r="B601">
        <f>+IFERROR(VLOOKUP($A601,'Questions List'!$A$1:$B$744,2,FALSE),"")</f>
        <v>11</v>
      </c>
      <c r="C601" t="str">
        <f>+IFERROR(VLOOKUP($B601,Category!$A$1:$C$18,3,FALSE),"")</f>
        <v>Colaboradores</v>
      </c>
      <c r="D601" s="3" t="s">
        <v>572</v>
      </c>
      <c r="E601" s="58">
        <v>1974</v>
      </c>
      <c r="F601" s="52">
        <f t="shared" si="9"/>
        <v>30832</v>
      </c>
      <c r="G601" s="56" t="s">
        <v>3047</v>
      </c>
      <c r="H601" t="s">
        <v>7173</v>
      </c>
      <c r="I601" t="s">
        <v>7173</v>
      </c>
    </row>
    <row r="602" spans="1:9">
      <c r="A602">
        <v>30833</v>
      </c>
      <c r="B602">
        <f>+IFERROR(VLOOKUP($A602,'Questions List'!$A$1:$B$744,2,FALSE),"")</f>
        <v>11</v>
      </c>
      <c r="C602" t="str">
        <f>+IFERROR(VLOOKUP($B602,Category!$A$1:$C$18,3,FALSE),"")</f>
        <v>Colaboradores</v>
      </c>
      <c r="D602" s="3" t="s">
        <v>573</v>
      </c>
      <c r="E602" s="58" t="s">
        <v>7257</v>
      </c>
      <c r="F602" s="52">
        <f t="shared" si="9"/>
        <v>30833</v>
      </c>
      <c r="G602" s="56" t="s">
        <v>3047</v>
      </c>
      <c r="H602" t="s">
        <v>7173</v>
      </c>
      <c r="I602" t="s">
        <v>7173</v>
      </c>
    </row>
    <row r="603" spans="1:9">
      <c r="A603" s="8">
        <v>30834</v>
      </c>
      <c r="B603">
        <f>+IFERROR(VLOOKUP($A603,'Questions List'!$A$1:$B$744,2,FALSE),"")</f>
        <v>11</v>
      </c>
      <c r="C603" t="str">
        <f>+IFERROR(VLOOKUP($B603,Category!$A$1:$C$18,3,FALSE),"")</f>
        <v>Colaboradores</v>
      </c>
      <c r="D603" s="3" t="s">
        <v>574</v>
      </c>
      <c r="E603" s="58">
        <v>1975</v>
      </c>
      <c r="F603" s="52">
        <f t="shared" si="9"/>
        <v>30834</v>
      </c>
      <c r="G603" t="s">
        <v>3502</v>
      </c>
      <c r="H603" t="s">
        <v>7173</v>
      </c>
      <c r="I603" t="s">
        <v>7173</v>
      </c>
    </row>
    <row r="604" spans="1:9">
      <c r="A604" s="8">
        <v>30835</v>
      </c>
      <c r="B604">
        <f>+IFERROR(VLOOKUP($A604,'Questions List'!$A$1:$B$744,2,FALSE),"")</f>
        <v>11</v>
      </c>
      <c r="C604" t="str">
        <f>+IFERROR(VLOOKUP($B604,Category!$A$1:$C$18,3,FALSE),"")</f>
        <v>Colaboradores</v>
      </c>
      <c r="D604" s="3" t="s">
        <v>575</v>
      </c>
      <c r="E604" s="58">
        <v>1976</v>
      </c>
      <c r="F604" s="52">
        <f t="shared" si="9"/>
        <v>30835</v>
      </c>
      <c r="G604" t="s">
        <v>7173</v>
      </c>
      <c r="H604" t="s">
        <v>7173</v>
      </c>
      <c r="I604" t="s">
        <v>7173</v>
      </c>
    </row>
    <row r="605" spans="1:9">
      <c r="A605">
        <v>30836</v>
      </c>
      <c r="B605">
        <f>+IFERROR(VLOOKUP($A605,'Questions List'!$A$1:$B$744,2,FALSE),"")</f>
        <v>11</v>
      </c>
      <c r="C605" t="str">
        <f>+IFERROR(VLOOKUP($B605,Category!$A$1:$C$18,3,FALSE),"")</f>
        <v>Colaboradores</v>
      </c>
      <c r="D605" s="3" t="s">
        <v>576</v>
      </c>
      <c r="E605" s="58" t="s">
        <v>7258</v>
      </c>
      <c r="F605" s="52">
        <f t="shared" si="9"/>
        <v>30836</v>
      </c>
      <c r="G605" t="s">
        <v>7173</v>
      </c>
      <c r="H605" t="s">
        <v>7173</v>
      </c>
      <c r="I605" t="s">
        <v>7173</v>
      </c>
    </row>
    <row r="606" spans="1:9">
      <c r="A606" s="8">
        <v>30837</v>
      </c>
      <c r="B606">
        <f>+IFERROR(VLOOKUP($A606,'Questions List'!$A$1:$B$744,2,FALSE),"")</f>
        <v>11</v>
      </c>
      <c r="C606" t="str">
        <f>+IFERROR(VLOOKUP($B606,Category!$A$1:$C$18,3,FALSE),"")</f>
        <v>Colaboradores</v>
      </c>
      <c r="D606" s="3" t="s">
        <v>577</v>
      </c>
      <c r="E606" s="58">
        <v>1977</v>
      </c>
      <c r="F606" s="52">
        <f t="shared" si="9"/>
        <v>30837</v>
      </c>
      <c r="G606" t="s">
        <v>7173</v>
      </c>
      <c r="H606" t="s">
        <v>7173</v>
      </c>
      <c r="I606" t="s">
        <v>7173</v>
      </c>
    </row>
    <row r="607" spans="1:9">
      <c r="A607">
        <v>30838</v>
      </c>
      <c r="B607">
        <f>+IFERROR(VLOOKUP($A607,'Questions List'!$A$1:$B$744,2,FALSE),"")</f>
        <v>11</v>
      </c>
      <c r="C607" t="str">
        <f>+IFERROR(VLOOKUP($B607,Category!$A$1:$C$18,3,FALSE),"")</f>
        <v>Colaboradores</v>
      </c>
      <c r="D607" s="3" t="s">
        <v>578</v>
      </c>
      <c r="E607">
        <v>1518</v>
      </c>
      <c r="F607" s="52">
        <f t="shared" si="9"/>
        <v>30838</v>
      </c>
      <c r="G607" t="s">
        <v>7173</v>
      </c>
      <c r="H607" t="s">
        <v>7173</v>
      </c>
      <c r="I607" t="s">
        <v>7173</v>
      </c>
    </row>
    <row r="608" spans="1:9">
      <c r="A608">
        <v>30839</v>
      </c>
      <c r="B608">
        <f>+IFERROR(VLOOKUP($A608,'Questions List'!$A$1:$B$744,2,FALSE),"")</f>
        <v>11</v>
      </c>
      <c r="C608" t="str">
        <f>+IFERROR(VLOOKUP($B608,Category!$A$1:$C$18,3,FALSE),"")</f>
        <v>Colaboradores</v>
      </c>
      <c r="D608" s="3" t="s">
        <v>579</v>
      </c>
      <c r="E608" s="58" t="s">
        <v>7259</v>
      </c>
      <c r="F608" s="52">
        <f t="shared" si="9"/>
        <v>30839</v>
      </c>
      <c r="G608" t="s">
        <v>7173</v>
      </c>
      <c r="H608" t="s">
        <v>7173</v>
      </c>
      <c r="I608" t="s">
        <v>7173</v>
      </c>
    </row>
    <row r="609" spans="1:9">
      <c r="A609" s="8">
        <v>30840</v>
      </c>
      <c r="B609">
        <f>+IFERROR(VLOOKUP($A609,'Questions List'!$A$1:$B$744,2,FALSE),"")</f>
        <v>11</v>
      </c>
      <c r="C609" t="str">
        <f>+IFERROR(VLOOKUP($B609,Category!$A$1:$C$18,3,FALSE),"")</f>
        <v>Colaboradores</v>
      </c>
      <c r="D609" s="3" t="s">
        <v>580</v>
      </c>
      <c r="E609" s="58">
        <v>1978</v>
      </c>
      <c r="F609" s="52">
        <f t="shared" si="9"/>
        <v>30840</v>
      </c>
      <c r="G609" t="s">
        <v>7173</v>
      </c>
      <c r="H609" t="s">
        <v>7173</v>
      </c>
      <c r="I609" t="s">
        <v>7173</v>
      </c>
    </row>
    <row r="610" spans="1:9">
      <c r="A610">
        <v>30841</v>
      </c>
      <c r="B610">
        <f>+IFERROR(VLOOKUP($A610,'Questions List'!$A$1:$B$744,2,FALSE),"")</f>
        <v>11</v>
      </c>
      <c r="C610" t="str">
        <f>+IFERROR(VLOOKUP($B610,Category!$A$1:$C$18,3,FALSE),"")</f>
        <v>Colaboradores</v>
      </c>
      <c r="D610" s="3" t="s">
        <v>581</v>
      </c>
      <c r="E610" s="61" t="s">
        <v>7260</v>
      </c>
      <c r="F610" s="52">
        <f t="shared" si="9"/>
        <v>30841</v>
      </c>
      <c r="G610" t="s">
        <v>7173</v>
      </c>
      <c r="H610" t="s">
        <v>7173</v>
      </c>
      <c r="I610" t="s">
        <v>7173</v>
      </c>
    </row>
    <row r="611" spans="1:9">
      <c r="A611">
        <v>30842</v>
      </c>
      <c r="B611">
        <f>+IFERROR(VLOOKUP($A611,'Questions List'!$A$1:$B$744,2,FALSE),"")</f>
        <v>11</v>
      </c>
      <c r="C611" t="str">
        <f>+IFERROR(VLOOKUP($B611,Category!$A$1:$C$18,3,FALSE),"")</f>
        <v>Colaboradores</v>
      </c>
      <c r="D611" s="3" t="s">
        <v>582</v>
      </c>
      <c r="E611" s="58" t="s">
        <v>7261</v>
      </c>
      <c r="F611" s="52">
        <f t="shared" si="9"/>
        <v>30842</v>
      </c>
      <c r="G611" s="55" t="s">
        <v>7173</v>
      </c>
      <c r="H611" t="s">
        <v>7173</v>
      </c>
      <c r="I611" t="s">
        <v>7199</v>
      </c>
    </row>
    <row r="612" spans="1:9">
      <c r="A612" s="8">
        <v>30843</v>
      </c>
      <c r="B612">
        <f>+IFERROR(VLOOKUP($A612,'Questions List'!$A$1:$B$744,2,FALSE),"")</f>
        <v>11</v>
      </c>
      <c r="C612" t="str">
        <f>+IFERROR(VLOOKUP($B612,Category!$A$1:$C$18,3,FALSE),"")</f>
        <v>Colaboradores</v>
      </c>
      <c r="D612" s="3" t="s">
        <v>583</v>
      </c>
      <c r="E612" s="58">
        <v>1979</v>
      </c>
      <c r="F612" s="52">
        <f t="shared" si="9"/>
        <v>30843</v>
      </c>
      <c r="G612" s="55" t="s">
        <v>7173</v>
      </c>
      <c r="H612" t="s">
        <v>7173</v>
      </c>
      <c r="I612" t="s">
        <v>7173</v>
      </c>
    </row>
    <row r="613" spans="1:9">
      <c r="A613">
        <v>30844</v>
      </c>
      <c r="B613">
        <f>+IFERROR(VLOOKUP($A613,'Questions List'!$A$1:$B$744,2,FALSE),"")</f>
        <v>11</v>
      </c>
      <c r="C613" t="str">
        <f>+IFERROR(VLOOKUP($B613,Category!$A$1:$C$18,3,FALSE),"")</f>
        <v>Colaboradores</v>
      </c>
      <c r="D613" s="3" t="s">
        <v>584</v>
      </c>
      <c r="E613" s="58" t="s">
        <v>7262</v>
      </c>
      <c r="F613" s="52">
        <f t="shared" si="9"/>
        <v>30844</v>
      </c>
      <c r="G613" s="55" t="s">
        <v>7173</v>
      </c>
      <c r="H613" t="s">
        <v>7173</v>
      </c>
      <c r="I613" t="s">
        <v>7173</v>
      </c>
    </row>
    <row r="614" spans="1:9">
      <c r="A614" s="8">
        <v>30845</v>
      </c>
      <c r="B614">
        <f>+IFERROR(VLOOKUP($A614,'Questions List'!$A$1:$B$744,2,FALSE),"")</f>
        <v>11</v>
      </c>
      <c r="C614" t="str">
        <f>+IFERROR(VLOOKUP($B614,Category!$A$1:$C$18,3,FALSE),"")</f>
        <v>Colaboradores</v>
      </c>
      <c r="D614" s="3" t="s">
        <v>585</v>
      </c>
      <c r="E614" s="58">
        <v>1980</v>
      </c>
      <c r="F614" s="52">
        <f t="shared" si="9"/>
        <v>30845</v>
      </c>
      <c r="G614" s="55" t="s">
        <v>3057</v>
      </c>
      <c r="H614" t="s">
        <v>7173</v>
      </c>
      <c r="I614" t="s">
        <v>7173</v>
      </c>
    </row>
    <row r="615" spans="1:9">
      <c r="A615">
        <v>30846</v>
      </c>
      <c r="B615">
        <f>+IFERROR(VLOOKUP($A615,'Questions List'!$A$1:$B$744,2,FALSE),"")</f>
        <v>11</v>
      </c>
      <c r="C615" t="str">
        <f>+IFERROR(VLOOKUP($B615,Category!$A$1:$C$18,3,FALSE),"")</f>
        <v>Colaboradores</v>
      </c>
      <c r="D615" s="3" t="s">
        <v>586</v>
      </c>
      <c r="E615" s="58" t="s">
        <v>7263</v>
      </c>
      <c r="F615" s="52">
        <f t="shared" si="9"/>
        <v>30846</v>
      </c>
      <c r="G615" s="55" t="s">
        <v>7173</v>
      </c>
      <c r="H615" t="s">
        <v>7173</v>
      </c>
      <c r="I615" t="s">
        <v>7199</v>
      </c>
    </row>
    <row r="616" spans="1:9">
      <c r="A616">
        <v>30847</v>
      </c>
      <c r="B616">
        <f>+IFERROR(VLOOKUP($A616,'Questions List'!$A$1:$B$744,2,FALSE),"")</f>
        <v>11</v>
      </c>
      <c r="C616" t="str">
        <f>+IFERROR(VLOOKUP($B616,Category!$A$1:$C$18,3,FALSE),"")</f>
        <v>Colaboradores</v>
      </c>
      <c r="D616" s="3" t="s">
        <v>587</v>
      </c>
      <c r="E616" s="58" t="s">
        <v>7264</v>
      </c>
      <c r="F616" s="52">
        <f t="shared" si="9"/>
        <v>30847</v>
      </c>
      <c r="G616" s="55" t="s">
        <v>7173</v>
      </c>
      <c r="H616" t="s">
        <v>7173</v>
      </c>
      <c r="I616" t="s">
        <v>7173</v>
      </c>
    </row>
    <row r="617" spans="1:9">
      <c r="A617" s="8">
        <v>30848</v>
      </c>
      <c r="B617">
        <f>+IFERROR(VLOOKUP($A617,'Questions List'!$A$1:$B$744,2,FALSE),"")</f>
        <v>11</v>
      </c>
      <c r="C617" t="str">
        <f>+IFERROR(VLOOKUP($B617,Category!$A$1:$C$18,3,FALSE),"")</f>
        <v>Colaboradores</v>
      </c>
      <c r="D617" s="3" t="s">
        <v>588</v>
      </c>
      <c r="E617" s="58">
        <v>1981</v>
      </c>
      <c r="F617" s="52">
        <f t="shared" si="9"/>
        <v>30848</v>
      </c>
      <c r="G617" t="s">
        <v>7173</v>
      </c>
      <c r="H617" t="s">
        <v>7173</v>
      </c>
      <c r="I617" t="s">
        <v>7173</v>
      </c>
    </row>
    <row r="618" spans="1:9">
      <c r="A618" s="8">
        <v>30849</v>
      </c>
      <c r="B618">
        <f>+IFERROR(VLOOKUP($A618,'Questions List'!$A$1:$B$744,2,FALSE),"")</f>
        <v>11</v>
      </c>
      <c r="C618" t="str">
        <f>+IFERROR(VLOOKUP($B618,Category!$A$1:$C$18,3,FALSE),"")</f>
        <v>Colaboradores</v>
      </c>
      <c r="D618" s="3" t="s">
        <v>589</v>
      </c>
      <c r="E618" s="58">
        <v>1982</v>
      </c>
      <c r="F618" s="52">
        <f t="shared" si="9"/>
        <v>30849</v>
      </c>
      <c r="G618" t="s">
        <v>7173</v>
      </c>
      <c r="H618" t="s">
        <v>7173</v>
      </c>
      <c r="I618" t="s">
        <v>7173</v>
      </c>
    </row>
    <row r="619" spans="1:9">
      <c r="A619">
        <v>30850</v>
      </c>
      <c r="B619">
        <f>+IFERROR(VLOOKUP($A619,'Questions List'!$A$1:$B$744,2,FALSE),"")</f>
        <v>11</v>
      </c>
      <c r="C619" t="str">
        <f>+IFERROR(VLOOKUP($B619,Category!$A$1:$C$18,3,FALSE),"")</f>
        <v>Colaboradores</v>
      </c>
      <c r="D619" s="3" t="s">
        <v>590</v>
      </c>
      <c r="E619" s="58" t="s">
        <v>7265</v>
      </c>
      <c r="F619" s="52">
        <f t="shared" si="9"/>
        <v>30850</v>
      </c>
      <c r="G619" t="s">
        <v>7173</v>
      </c>
      <c r="H619" t="s">
        <v>7173</v>
      </c>
      <c r="I619" t="s">
        <v>7173</v>
      </c>
    </row>
    <row r="620" spans="1:9">
      <c r="A620" s="8">
        <v>30851</v>
      </c>
      <c r="B620">
        <f>+IFERROR(VLOOKUP($A620,'Questions List'!$A$1:$B$744,2,FALSE),"")</f>
        <v>11</v>
      </c>
      <c r="C620" t="str">
        <f>+IFERROR(VLOOKUP($B620,Category!$A$1:$C$18,3,FALSE),"")</f>
        <v>Colaboradores</v>
      </c>
      <c r="D620" s="3" t="s">
        <v>591</v>
      </c>
      <c r="E620" s="58">
        <v>1983</v>
      </c>
      <c r="F620" s="52">
        <f t="shared" si="9"/>
        <v>30851</v>
      </c>
      <c r="G620" t="s">
        <v>7173</v>
      </c>
      <c r="H620" t="s">
        <v>7173</v>
      </c>
      <c r="I620" t="s">
        <v>7173</v>
      </c>
    </row>
    <row r="621" spans="1:9">
      <c r="A621">
        <v>30852</v>
      </c>
      <c r="B621">
        <f>+IFERROR(VLOOKUP($A621,'Questions List'!$A$1:$B$744,2,FALSE),"")</f>
        <v>11</v>
      </c>
      <c r="C621" t="str">
        <f>+IFERROR(VLOOKUP($B621,Category!$A$1:$C$18,3,FALSE),"")</f>
        <v>Colaboradores</v>
      </c>
      <c r="D621" s="3" t="s">
        <v>592</v>
      </c>
      <c r="E621" s="59" t="s">
        <v>7266</v>
      </c>
      <c r="F621" s="53">
        <f t="shared" si="9"/>
        <v>30852</v>
      </c>
      <c r="G621" t="s">
        <v>7173</v>
      </c>
      <c r="H621" t="s">
        <v>7173</v>
      </c>
      <c r="I621" t="s">
        <v>7173</v>
      </c>
    </row>
    <row r="622" spans="1:9">
      <c r="A622" s="8">
        <v>30853</v>
      </c>
      <c r="B622">
        <f>+IFERROR(VLOOKUP($A622,'Questions List'!$A$1:$B$744,2,FALSE),"")</f>
        <v>11</v>
      </c>
      <c r="C622" t="str">
        <f>+IFERROR(VLOOKUP($B622,Category!$A$1:$C$18,3,FALSE),"")</f>
        <v>Colaboradores</v>
      </c>
      <c r="D622" s="3" t="s">
        <v>593</v>
      </c>
      <c r="E622" s="58">
        <v>1984</v>
      </c>
      <c r="F622" s="52">
        <f t="shared" si="9"/>
        <v>30853</v>
      </c>
      <c r="G622" t="s">
        <v>7173</v>
      </c>
      <c r="H622" t="s">
        <v>7173</v>
      </c>
      <c r="I622" t="s">
        <v>7173</v>
      </c>
    </row>
    <row r="623" spans="1:9">
      <c r="A623">
        <v>30854</v>
      </c>
      <c r="B623">
        <f>+IFERROR(VLOOKUP($A623,'Questions List'!$A$1:$B$744,2,FALSE),"")</f>
        <v>11</v>
      </c>
      <c r="C623" t="str">
        <f>+IFERROR(VLOOKUP($B623,Category!$A$1:$C$18,3,FALSE),"")</f>
        <v>Colaboradores</v>
      </c>
      <c r="D623" s="3" t="s">
        <v>594</v>
      </c>
      <c r="E623" s="58" t="s">
        <v>7267</v>
      </c>
      <c r="F623" s="52">
        <f t="shared" si="9"/>
        <v>30854</v>
      </c>
      <c r="G623" t="s">
        <v>7173</v>
      </c>
      <c r="H623" t="s">
        <v>7173</v>
      </c>
      <c r="I623" t="s">
        <v>7173</v>
      </c>
    </row>
    <row r="624" spans="1:9">
      <c r="A624" s="13">
        <v>30855</v>
      </c>
      <c r="B624">
        <f>+IFERROR(VLOOKUP($A624,'Questions List'!$A$1:$B$744,2,FALSE),"")</f>
        <v>11</v>
      </c>
      <c r="C624" t="str">
        <f>+IFERROR(VLOOKUP($B624,Category!$A$1:$C$18,3,FALSE),"")</f>
        <v>Colaboradores</v>
      </c>
      <c r="D624" s="3" t="s">
        <v>595</v>
      </c>
      <c r="E624" s="58">
        <v>1985</v>
      </c>
      <c r="F624" s="52">
        <f t="shared" si="9"/>
        <v>30855</v>
      </c>
      <c r="G624" t="s">
        <v>7173</v>
      </c>
      <c r="H624" t="s">
        <v>7173</v>
      </c>
      <c r="I624" t="s">
        <v>7173</v>
      </c>
    </row>
    <row r="625" spans="1:9">
      <c r="A625">
        <v>30856</v>
      </c>
      <c r="B625">
        <f>+IFERROR(VLOOKUP($A625,'Questions List'!$A$1:$B$744,2,FALSE),"")</f>
        <v>11</v>
      </c>
      <c r="C625" t="str">
        <f>+IFERROR(VLOOKUP($B625,Category!$A$1:$C$18,3,FALSE),"")</f>
        <v>Colaboradores</v>
      </c>
      <c r="D625" s="3" t="s">
        <v>596</v>
      </c>
      <c r="E625" s="59" t="s">
        <v>7268</v>
      </c>
      <c r="F625" s="53">
        <f t="shared" si="9"/>
        <v>30856</v>
      </c>
      <c r="G625" t="s">
        <v>7173</v>
      </c>
      <c r="H625" t="s">
        <v>7173</v>
      </c>
      <c r="I625" t="s">
        <v>7173</v>
      </c>
    </row>
    <row r="626" spans="1:9">
      <c r="A626" s="8">
        <v>30857</v>
      </c>
      <c r="B626">
        <f>+IFERROR(VLOOKUP($A626,'Questions List'!$A$1:$B$744,2,FALSE),"")</f>
        <v>11</v>
      </c>
      <c r="C626" t="str">
        <f>+IFERROR(VLOOKUP($B626,Category!$A$1:$C$18,3,FALSE),"")</f>
        <v>Colaboradores</v>
      </c>
      <c r="D626" s="3" t="s">
        <v>597</v>
      </c>
      <c r="E626" s="58">
        <v>1986</v>
      </c>
      <c r="F626" s="52">
        <f t="shared" si="9"/>
        <v>30857</v>
      </c>
      <c r="G626" t="s">
        <v>7173</v>
      </c>
      <c r="H626" t="s">
        <v>7173</v>
      </c>
      <c r="I626" t="s">
        <v>7173</v>
      </c>
    </row>
    <row r="627" spans="1:9">
      <c r="A627">
        <v>30858</v>
      </c>
      <c r="B627">
        <f>+IFERROR(VLOOKUP($A627,'Questions List'!$A$1:$B$744,2,FALSE),"")</f>
        <v>11</v>
      </c>
      <c r="C627" t="str">
        <f>+IFERROR(VLOOKUP($B627,Category!$A$1:$C$18,3,FALSE),"")</f>
        <v>Colaboradores</v>
      </c>
      <c r="D627" s="3" t="s">
        <v>598</v>
      </c>
      <c r="E627" s="58" t="s">
        <v>7269</v>
      </c>
      <c r="F627" s="52">
        <f t="shared" si="9"/>
        <v>30858</v>
      </c>
      <c r="G627" t="s">
        <v>7173</v>
      </c>
      <c r="H627" t="s">
        <v>7173</v>
      </c>
      <c r="I627" t="s">
        <v>7173</v>
      </c>
    </row>
    <row r="628" spans="1:9">
      <c r="A628" s="8">
        <v>30859</v>
      </c>
      <c r="B628">
        <f>+IFERROR(VLOOKUP($A628,'Questions List'!$A$1:$B$744,2,FALSE),"")</f>
        <v>11</v>
      </c>
      <c r="C628" t="str">
        <f>+IFERROR(VLOOKUP($B628,Category!$A$1:$C$18,3,FALSE),"")</f>
        <v>Colaboradores</v>
      </c>
      <c r="D628" s="3" t="s">
        <v>599</v>
      </c>
      <c r="E628" s="58">
        <v>1987</v>
      </c>
      <c r="F628" s="52">
        <f t="shared" si="9"/>
        <v>30859</v>
      </c>
      <c r="G628" t="s">
        <v>7173</v>
      </c>
      <c r="H628" t="s">
        <v>7173</v>
      </c>
      <c r="I628" t="s">
        <v>7173</v>
      </c>
    </row>
    <row r="629" spans="1:9">
      <c r="A629">
        <v>30860</v>
      </c>
      <c r="B629">
        <f>+IFERROR(VLOOKUP($A629,'Questions List'!$A$1:$B$744,2,FALSE),"")</f>
        <v>11</v>
      </c>
      <c r="C629" t="str">
        <f>+IFERROR(VLOOKUP($B629,Category!$A$1:$C$18,3,FALSE),"")</f>
        <v>Colaboradores</v>
      </c>
      <c r="D629" s="3" t="s">
        <v>600</v>
      </c>
      <c r="E629" s="58" t="s">
        <v>7270</v>
      </c>
      <c r="F629" s="52">
        <f t="shared" si="9"/>
        <v>30860</v>
      </c>
      <c r="G629" t="s">
        <v>7173</v>
      </c>
      <c r="H629" t="s">
        <v>7173</v>
      </c>
      <c r="I629" t="s">
        <v>7173</v>
      </c>
    </row>
    <row r="630" spans="1:9">
      <c r="A630" s="8">
        <v>30861</v>
      </c>
      <c r="B630">
        <f>+IFERROR(VLOOKUP($A630,'Questions List'!$A$1:$B$744,2,FALSE),"")</f>
        <v>11</v>
      </c>
      <c r="C630" t="str">
        <f>+IFERROR(VLOOKUP($B630,Category!$A$1:$C$18,3,FALSE),"")</f>
        <v>Colaboradores</v>
      </c>
      <c r="D630" s="3" t="s">
        <v>601</v>
      </c>
      <c r="E630" s="58">
        <v>1988</v>
      </c>
      <c r="F630" s="52">
        <f t="shared" si="9"/>
        <v>30861</v>
      </c>
      <c r="G630" t="s">
        <v>7173</v>
      </c>
      <c r="H630" t="s">
        <v>7173</v>
      </c>
      <c r="I630" t="s">
        <v>7173</v>
      </c>
    </row>
    <row r="631" spans="1:9">
      <c r="A631">
        <v>30862</v>
      </c>
      <c r="B631">
        <f>+IFERROR(VLOOKUP($A631,'Questions List'!$A$1:$B$744,2,FALSE),"")</f>
        <v>11</v>
      </c>
      <c r="C631" t="str">
        <f>+IFERROR(VLOOKUP($B631,Category!$A$1:$C$18,3,FALSE),"")</f>
        <v>Colaboradores</v>
      </c>
      <c r="D631" s="3" t="s">
        <v>602</v>
      </c>
      <c r="E631" s="61" t="s">
        <v>7271</v>
      </c>
      <c r="F631" s="52">
        <f t="shared" si="9"/>
        <v>30862</v>
      </c>
      <c r="G631" t="s">
        <v>7173</v>
      </c>
      <c r="H631" t="s">
        <v>7173</v>
      </c>
      <c r="I631" t="s">
        <v>7173</v>
      </c>
    </row>
    <row r="632" spans="1:9">
      <c r="A632">
        <v>30863</v>
      </c>
      <c r="B632">
        <f>+IFERROR(VLOOKUP($A632,'Questions List'!$A$1:$B$744,2,FALSE),"")</f>
        <v>11</v>
      </c>
      <c r="C632" t="str">
        <f>+IFERROR(VLOOKUP($B632,Category!$A$1:$C$18,3,FALSE),"")</f>
        <v>Colaboradores</v>
      </c>
      <c r="D632" s="3" t="s">
        <v>603</v>
      </c>
      <c r="E632" s="58">
        <v>1989</v>
      </c>
      <c r="F632" s="52">
        <f t="shared" si="9"/>
        <v>30863</v>
      </c>
      <c r="G632" t="s">
        <v>7173</v>
      </c>
      <c r="H632" t="s">
        <v>7173</v>
      </c>
      <c r="I632" t="s">
        <v>7173</v>
      </c>
    </row>
    <row r="633" spans="1:9">
      <c r="A633" s="8">
        <v>30864</v>
      </c>
      <c r="B633">
        <f>+IFERROR(VLOOKUP($A633,'Questions List'!$A$1:$B$744,2,FALSE),"")</f>
        <v>11</v>
      </c>
      <c r="C633" t="str">
        <f>+IFERROR(VLOOKUP($B633,Category!$A$1:$C$18,3,FALSE),"")</f>
        <v>Colaboradores</v>
      </c>
      <c r="D633" s="3" t="s">
        <v>604</v>
      </c>
      <c r="E633" s="58">
        <v>1990</v>
      </c>
      <c r="F633" s="52">
        <f t="shared" si="9"/>
        <v>30864</v>
      </c>
      <c r="G633" t="s">
        <v>7173</v>
      </c>
      <c r="H633" t="s">
        <v>7173</v>
      </c>
      <c r="I633" t="s">
        <v>7173</v>
      </c>
    </row>
    <row r="634" spans="1:9">
      <c r="A634">
        <v>30865</v>
      </c>
      <c r="B634">
        <f>+IFERROR(VLOOKUP($A634,'Questions List'!$A$1:$B$744,2,FALSE),"")</f>
        <v>11</v>
      </c>
      <c r="C634" t="str">
        <f>+IFERROR(VLOOKUP($B634,Category!$A$1:$C$18,3,FALSE),"")</f>
        <v>Colaboradores</v>
      </c>
      <c r="D634" s="3" t="s">
        <v>605</v>
      </c>
      <c r="E634" s="58" t="s">
        <v>7272</v>
      </c>
      <c r="F634" s="52">
        <f t="shared" si="9"/>
        <v>30865</v>
      </c>
      <c r="G634" t="s">
        <v>7173</v>
      </c>
      <c r="H634" t="s">
        <v>7173</v>
      </c>
      <c r="I634" t="s">
        <v>7173</v>
      </c>
    </row>
    <row r="635" spans="1:9">
      <c r="A635">
        <v>30866</v>
      </c>
      <c r="B635">
        <f>+IFERROR(VLOOKUP($A635,'Questions List'!$A$1:$B$744,2,FALSE),"")</f>
        <v>11</v>
      </c>
      <c r="C635" t="str">
        <f>+IFERROR(VLOOKUP($B635,Category!$A$1:$C$18,3,FALSE),"")</f>
        <v>Colaboradores</v>
      </c>
      <c r="D635" s="3" t="s">
        <v>606</v>
      </c>
      <c r="E635" s="58">
        <v>1991</v>
      </c>
      <c r="F635" s="52">
        <f t="shared" si="9"/>
        <v>30866</v>
      </c>
      <c r="G635" t="s">
        <v>4144</v>
      </c>
      <c r="H635" t="s">
        <v>7173</v>
      </c>
      <c r="I635" t="s">
        <v>7173</v>
      </c>
    </row>
    <row r="636" spans="1:9">
      <c r="A636">
        <v>30867</v>
      </c>
      <c r="B636">
        <f>+IFERROR(VLOOKUP($A636,'Questions List'!$A$1:$B$744,2,FALSE),"")</f>
        <v>11</v>
      </c>
      <c r="C636" t="str">
        <f>+IFERROR(VLOOKUP($B636,Category!$A$1:$C$18,3,FALSE),"")</f>
        <v>Colaboradores</v>
      </c>
      <c r="D636" s="14" t="s">
        <v>607</v>
      </c>
      <c r="E636" s="58">
        <v>1992</v>
      </c>
      <c r="F636" s="52">
        <f t="shared" si="9"/>
        <v>30867</v>
      </c>
      <c r="G636" t="s">
        <v>7173</v>
      </c>
      <c r="H636" t="s">
        <v>7173</v>
      </c>
      <c r="I636" t="s">
        <v>7173</v>
      </c>
    </row>
    <row r="637" spans="1:9">
      <c r="A637" s="8">
        <v>30868</v>
      </c>
      <c r="B637">
        <f>+IFERROR(VLOOKUP($A637,'Questions List'!$A$1:$B$744,2,FALSE),"")</f>
        <v>11</v>
      </c>
      <c r="C637" t="str">
        <f>+IFERROR(VLOOKUP($B637,Category!$A$1:$C$18,3,FALSE),"")</f>
        <v>Colaboradores</v>
      </c>
      <c r="D637" s="7" t="s">
        <v>608</v>
      </c>
      <c r="E637" s="58">
        <v>1993</v>
      </c>
      <c r="F637" s="52">
        <f t="shared" si="9"/>
        <v>30868</v>
      </c>
      <c r="G637" t="s">
        <v>7173</v>
      </c>
      <c r="H637" t="s">
        <v>7173</v>
      </c>
      <c r="I637" t="s">
        <v>7173</v>
      </c>
    </row>
    <row r="638" spans="1:9">
      <c r="A638" s="8">
        <v>30869</v>
      </c>
      <c r="B638">
        <f>+IFERROR(VLOOKUP($A638,'Questions List'!$A$1:$B$744,2,FALSE),"")</f>
        <v>11</v>
      </c>
      <c r="C638" t="str">
        <f>+IFERROR(VLOOKUP($B638,Category!$A$1:$C$18,3,FALSE),"")</f>
        <v>Colaboradores</v>
      </c>
      <c r="D638" s="7" t="s">
        <v>609</v>
      </c>
      <c r="E638" s="58">
        <v>1994</v>
      </c>
      <c r="F638" s="52">
        <f t="shared" si="9"/>
        <v>30869</v>
      </c>
      <c r="G638" t="s">
        <v>7173</v>
      </c>
      <c r="H638" t="s">
        <v>7173</v>
      </c>
      <c r="I638" t="s">
        <v>7173</v>
      </c>
    </row>
    <row r="639" spans="1:9">
      <c r="A639">
        <v>30870</v>
      </c>
      <c r="B639">
        <f>+IFERROR(VLOOKUP($A639,'Questions List'!$A$1:$B$744,2,FALSE),"")</f>
        <v>11</v>
      </c>
      <c r="C639" t="str">
        <f>+IFERROR(VLOOKUP($B639,Category!$A$1:$C$18,3,FALSE),"")</f>
        <v>Colaboradores</v>
      </c>
      <c r="D639" s="3" t="s">
        <v>610</v>
      </c>
      <c r="E639" s="59" t="s">
        <v>7273</v>
      </c>
      <c r="F639" s="52">
        <f t="shared" si="9"/>
        <v>30870</v>
      </c>
      <c r="G639" t="s">
        <v>7173</v>
      </c>
      <c r="H639" t="s">
        <v>7173</v>
      </c>
      <c r="I639" t="s">
        <v>7173</v>
      </c>
    </row>
    <row r="640" spans="1:9">
      <c r="A640">
        <v>30871</v>
      </c>
      <c r="B640">
        <f>+IFERROR(VLOOKUP($A640,'Questions List'!$A$1:$B$744,2,FALSE),"")</f>
        <v>11</v>
      </c>
      <c r="C640" t="str">
        <f>+IFERROR(VLOOKUP($B640,Category!$A$1:$C$18,3,FALSE),"")</f>
        <v>Colaboradores</v>
      </c>
      <c r="D640" s="3" t="s">
        <v>611</v>
      </c>
      <c r="E640" s="59" t="s">
        <v>7274</v>
      </c>
      <c r="F640" s="52">
        <f t="shared" si="9"/>
        <v>30871</v>
      </c>
      <c r="G640" t="s">
        <v>3092</v>
      </c>
      <c r="H640" t="s">
        <v>7173</v>
      </c>
      <c r="I640" t="s">
        <v>7173</v>
      </c>
    </row>
    <row r="641" spans="1:9">
      <c r="A641">
        <v>30872</v>
      </c>
      <c r="B641">
        <f>+IFERROR(VLOOKUP($A641,'Questions List'!$A$1:$B$744,2,FALSE),"")</f>
        <v>11</v>
      </c>
      <c r="C641" t="str">
        <f>+IFERROR(VLOOKUP($B641,Category!$A$1:$C$18,3,FALSE),"")</f>
        <v>Colaboradores</v>
      </c>
      <c r="D641" s="3" t="s">
        <v>612</v>
      </c>
      <c r="E641" s="59" t="s">
        <v>7275</v>
      </c>
      <c r="F641" s="52">
        <f t="shared" si="9"/>
        <v>30872</v>
      </c>
      <c r="G641" t="s">
        <v>3092</v>
      </c>
      <c r="H641" t="s">
        <v>7173</v>
      </c>
      <c r="I641" t="s">
        <v>7173</v>
      </c>
    </row>
    <row r="642" spans="1:9">
      <c r="A642">
        <v>30873</v>
      </c>
      <c r="B642">
        <f>+IFERROR(VLOOKUP($A642,'Questions List'!$A$1:$B$744,2,FALSE),"")</f>
        <v>11</v>
      </c>
      <c r="C642" t="str">
        <f>+IFERROR(VLOOKUP($B642,Category!$A$1:$C$18,3,FALSE),"")</f>
        <v>Colaboradores</v>
      </c>
      <c r="D642" s="3" t="s">
        <v>613</v>
      </c>
      <c r="E642" s="58" t="s">
        <v>7276</v>
      </c>
      <c r="F642" s="52">
        <f t="shared" ref="F642:F705" si="10">+A642</f>
        <v>30873</v>
      </c>
      <c r="G642" t="s">
        <v>3092</v>
      </c>
      <c r="H642" t="s">
        <v>7173</v>
      </c>
      <c r="I642" t="s">
        <v>7173</v>
      </c>
    </row>
    <row r="643" spans="1:9">
      <c r="A643">
        <v>30874</v>
      </c>
      <c r="B643">
        <f>+IFERROR(VLOOKUP($A643,'Questions List'!$A$1:$B$744,2,FALSE),"")</f>
        <v>11</v>
      </c>
      <c r="C643" t="str">
        <f>+IFERROR(VLOOKUP($B643,Category!$A$1:$C$18,3,FALSE),"")</f>
        <v>Colaboradores</v>
      </c>
      <c r="D643" s="3" t="s">
        <v>231</v>
      </c>
      <c r="E643" s="58">
        <v>1995</v>
      </c>
      <c r="F643" s="52">
        <f t="shared" si="10"/>
        <v>30874</v>
      </c>
      <c r="G643" t="s">
        <v>3092</v>
      </c>
      <c r="H643" t="s">
        <v>7173</v>
      </c>
      <c r="I643" t="s">
        <v>7173</v>
      </c>
    </row>
    <row r="644" spans="1:9">
      <c r="A644">
        <v>30875</v>
      </c>
      <c r="B644">
        <f>+IFERROR(VLOOKUP($A644,'Questions List'!$A$1:$B$744,2,FALSE),"")</f>
        <v>11</v>
      </c>
      <c r="C644" t="str">
        <f>+IFERROR(VLOOKUP($B644,Category!$A$1:$C$18,3,FALSE),"")</f>
        <v>Colaboradores</v>
      </c>
      <c r="D644" s="3" t="s">
        <v>232</v>
      </c>
      <c r="E644" s="58">
        <v>1996</v>
      </c>
      <c r="F644" s="52">
        <f t="shared" si="10"/>
        <v>30875</v>
      </c>
      <c r="G644" t="s">
        <v>4141</v>
      </c>
      <c r="H644" t="s">
        <v>7173</v>
      </c>
      <c r="I644" t="s">
        <v>7173</v>
      </c>
    </row>
    <row r="645" spans="1:9">
      <c r="A645" s="8">
        <v>30876</v>
      </c>
      <c r="B645">
        <f>+IFERROR(VLOOKUP($A645,'Questions List'!$A$1:$B$744,2,FALSE),"")</f>
        <v>11</v>
      </c>
      <c r="C645" t="str">
        <f>+IFERROR(VLOOKUP($B645,Category!$A$1:$C$18,3,FALSE),"")</f>
        <v>Colaboradores</v>
      </c>
      <c r="D645" s="3" t="s">
        <v>614</v>
      </c>
      <c r="E645" s="58">
        <v>1997</v>
      </c>
      <c r="F645" s="52">
        <f t="shared" si="10"/>
        <v>30876</v>
      </c>
      <c r="G645" t="s">
        <v>7173</v>
      </c>
      <c r="H645" t="s">
        <v>7173</v>
      </c>
      <c r="I645" t="s">
        <v>7173</v>
      </c>
    </row>
    <row r="646" spans="1:9">
      <c r="A646" s="8">
        <v>30877</v>
      </c>
      <c r="B646">
        <f>+IFERROR(VLOOKUP($A646,'Questions List'!$A$1:$B$744,2,FALSE),"")</f>
        <v>11</v>
      </c>
      <c r="C646" t="str">
        <f>+IFERROR(VLOOKUP($B646,Category!$A$1:$C$18,3,FALSE),"")</f>
        <v>Colaboradores</v>
      </c>
      <c r="D646" s="3" t="s">
        <v>615</v>
      </c>
      <c r="E646" s="58">
        <v>1998</v>
      </c>
      <c r="F646" s="52">
        <f t="shared" si="10"/>
        <v>30877</v>
      </c>
      <c r="G646" t="s">
        <v>7173</v>
      </c>
      <c r="H646" t="s">
        <v>7173</v>
      </c>
      <c r="I646" t="s">
        <v>7173</v>
      </c>
    </row>
    <row r="647" spans="1:9">
      <c r="A647">
        <v>30878</v>
      </c>
      <c r="B647">
        <f>+IFERROR(VLOOKUP($A647,'Questions List'!$A$1:$B$744,2,FALSE),"")</f>
        <v>11</v>
      </c>
      <c r="C647" t="str">
        <f>+IFERROR(VLOOKUP($B647,Category!$A$1:$C$18,3,FALSE),"")</f>
        <v>Colaboradores</v>
      </c>
      <c r="D647" s="11" t="s">
        <v>224</v>
      </c>
      <c r="E647" s="58" t="s">
        <v>7277</v>
      </c>
      <c r="F647" s="52">
        <f t="shared" si="10"/>
        <v>30878</v>
      </c>
      <c r="G647" t="s">
        <v>7173</v>
      </c>
      <c r="H647" t="s">
        <v>7173</v>
      </c>
      <c r="I647" t="s">
        <v>7173</v>
      </c>
    </row>
    <row r="648" spans="1:9">
      <c r="A648">
        <v>30879</v>
      </c>
      <c r="B648">
        <f>+IFERROR(VLOOKUP($A648,'Questions List'!$A$1:$B$744,2,FALSE),"")</f>
        <v>11</v>
      </c>
      <c r="C648" t="str">
        <f>+IFERROR(VLOOKUP($B648,Category!$A$1:$C$18,3,FALSE),"")</f>
        <v>Colaboradores</v>
      </c>
      <c r="D648" s="11" t="s">
        <v>225</v>
      </c>
      <c r="E648" s="58" t="s">
        <v>7278</v>
      </c>
      <c r="F648" s="52">
        <f t="shared" si="10"/>
        <v>30879</v>
      </c>
      <c r="G648" t="s">
        <v>3098</v>
      </c>
      <c r="H648" t="s">
        <v>7173</v>
      </c>
      <c r="I648" t="s">
        <v>7173</v>
      </c>
    </row>
    <row r="649" spans="1:9">
      <c r="A649">
        <v>30880</v>
      </c>
      <c r="B649">
        <f>+IFERROR(VLOOKUP($A649,'Questions List'!$A$1:$B$744,2,FALSE),"")</f>
        <v>11</v>
      </c>
      <c r="C649" t="str">
        <f>+IFERROR(VLOOKUP($B649,Category!$A$1:$C$18,3,FALSE),"")</f>
        <v>Colaboradores</v>
      </c>
      <c r="D649" s="3" t="s">
        <v>226</v>
      </c>
      <c r="E649" s="58">
        <v>1999</v>
      </c>
      <c r="F649" s="52">
        <f t="shared" si="10"/>
        <v>30880</v>
      </c>
      <c r="G649" t="s">
        <v>3098</v>
      </c>
      <c r="H649" t="s">
        <v>7173</v>
      </c>
      <c r="I649" t="s">
        <v>7173</v>
      </c>
    </row>
    <row r="650" spans="1:9">
      <c r="A650" s="8">
        <v>30881</v>
      </c>
      <c r="B650">
        <f>+IFERROR(VLOOKUP($A650,'Questions List'!$A$1:$B$744,2,FALSE),"")</f>
        <v>11</v>
      </c>
      <c r="C650" t="str">
        <f>+IFERROR(VLOOKUP($B650,Category!$A$1:$C$18,3,FALSE),"")</f>
        <v>Colaboradores</v>
      </c>
      <c r="D650" s="3" t="s">
        <v>616</v>
      </c>
      <c r="E650" s="58">
        <v>2000</v>
      </c>
      <c r="F650" s="52">
        <f t="shared" si="10"/>
        <v>30881</v>
      </c>
      <c r="G650" t="s">
        <v>3434</v>
      </c>
      <c r="H650" t="s">
        <v>7173</v>
      </c>
      <c r="I650" t="s">
        <v>7173</v>
      </c>
    </row>
    <row r="651" spans="1:9">
      <c r="A651" s="8">
        <v>30882</v>
      </c>
      <c r="B651">
        <f>+IFERROR(VLOOKUP($A651,'Questions List'!$A$1:$B$744,2,FALSE),"")</f>
        <v>11</v>
      </c>
      <c r="C651" t="str">
        <f>+IFERROR(VLOOKUP($B651,Category!$A$1:$C$18,3,FALSE),"")</f>
        <v>Colaboradores</v>
      </c>
      <c r="D651" s="3" t="s">
        <v>617</v>
      </c>
      <c r="E651" s="58">
        <v>2001</v>
      </c>
      <c r="F651" s="52">
        <f t="shared" si="10"/>
        <v>30882</v>
      </c>
      <c r="G651" t="s">
        <v>7173</v>
      </c>
      <c r="H651" t="s">
        <v>7173</v>
      </c>
      <c r="I651" t="s">
        <v>7173</v>
      </c>
    </row>
    <row r="652" spans="1:9">
      <c r="A652">
        <v>30883</v>
      </c>
      <c r="B652">
        <f>+IFERROR(VLOOKUP($A652,'Questions List'!$A$1:$B$744,2,FALSE),"")</f>
        <v>11</v>
      </c>
      <c r="C652" t="str">
        <f>+IFERROR(VLOOKUP($B652,Category!$A$1:$C$18,3,FALSE),"")</f>
        <v>Colaboradores</v>
      </c>
      <c r="D652" s="3" t="s">
        <v>618</v>
      </c>
      <c r="E652" s="58" t="s">
        <v>7279</v>
      </c>
      <c r="F652" s="52">
        <f t="shared" si="10"/>
        <v>30883</v>
      </c>
      <c r="G652" t="s">
        <v>7173</v>
      </c>
      <c r="H652" t="s">
        <v>7173</v>
      </c>
      <c r="I652" t="s">
        <v>7173</v>
      </c>
    </row>
    <row r="653" spans="1:9">
      <c r="A653">
        <v>30884</v>
      </c>
      <c r="B653">
        <f>+IFERROR(VLOOKUP($A653,'Questions List'!$A$1:$B$744,2,FALSE),"")</f>
        <v>11</v>
      </c>
      <c r="C653" t="str">
        <f>+IFERROR(VLOOKUP($B653,Category!$A$1:$C$18,3,FALSE),"")</f>
        <v>Colaboradores</v>
      </c>
      <c r="D653" s="3" t="s">
        <v>619</v>
      </c>
      <c r="E653" s="58" t="s">
        <v>7280</v>
      </c>
      <c r="F653" s="52">
        <f t="shared" si="10"/>
        <v>30884</v>
      </c>
      <c r="G653" t="s">
        <v>7173</v>
      </c>
      <c r="H653" t="s">
        <v>7173</v>
      </c>
      <c r="I653" t="s">
        <v>7173</v>
      </c>
    </row>
    <row r="654" spans="1:9">
      <c r="A654" s="8">
        <v>30885</v>
      </c>
      <c r="B654">
        <f>+IFERROR(VLOOKUP($A654,'Questions List'!$A$1:$B$744,2,FALSE),"")</f>
        <v>11</v>
      </c>
      <c r="C654" t="str">
        <f>+IFERROR(VLOOKUP($B654,Category!$A$1:$C$18,3,FALSE),"")</f>
        <v>Colaboradores</v>
      </c>
      <c r="D654" s="3" t="s">
        <v>620</v>
      </c>
      <c r="E654" s="58">
        <v>2002</v>
      </c>
      <c r="F654" s="52">
        <f t="shared" si="10"/>
        <v>30885</v>
      </c>
      <c r="G654" t="s">
        <v>3434</v>
      </c>
      <c r="H654" t="s">
        <v>7173</v>
      </c>
      <c r="I654" t="s">
        <v>7173</v>
      </c>
    </row>
    <row r="655" spans="1:9">
      <c r="A655" s="8">
        <v>30886</v>
      </c>
      <c r="B655">
        <f>+IFERROR(VLOOKUP($A655,'Questions List'!$A$1:$B$744,2,FALSE),"")</f>
        <v>11</v>
      </c>
      <c r="C655" t="str">
        <f>+IFERROR(VLOOKUP($B655,Category!$A$1:$C$18,3,FALSE),"")</f>
        <v>Colaboradores</v>
      </c>
      <c r="D655" s="3" t="s">
        <v>621</v>
      </c>
      <c r="E655" s="58">
        <v>2003</v>
      </c>
      <c r="F655" s="52">
        <f t="shared" si="10"/>
        <v>30886</v>
      </c>
      <c r="G655" t="s">
        <v>7173</v>
      </c>
      <c r="H655" t="s">
        <v>7173</v>
      </c>
      <c r="I655" t="s">
        <v>7173</v>
      </c>
    </row>
    <row r="656" spans="1:9">
      <c r="A656">
        <v>30887</v>
      </c>
      <c r="B656">
        <f>+IFERROR(VLOOKUP($A656,'Questions List'!$A$1:$B$744,2,FALSE),"")</f>
        <v>11</v>
      </c>
      <c r="C656" t="str">
        <f>+IFERROR(VLOOKUP($B656,Category!$A$1:$C$18,3,FALSE),"")</f>
        <v>Colaboradores</v>
      </c>
      <c r="D656" s="3" t="s">
        <v>622</v>
      </c>
      <c r="E656" s="58">
        <v>2004</v>
      </c>
      <c r="F656" s="52">
        <f t="shared" si="10"/>
        <v>30887</v>
      </c>
      <c r="G656" t="s">
        <v>7173</v>
      </c>
      <c r="H656" t="s">
        <v>7173</v>
      </c>
      <c r="I656" t="s">
        <v>7173</v>
      </c>
    </row>
    <row r="657" spans="1:9">
      <c r="A657">
        <v>30888</v>
      </c>
      <c r="B657">
        <f>+IFERROR(VLOOKUP($A657,'Questions List'!$A$1:$B$744,2,FALSE),"")</f>
        <v>11</v>
      </c>
      <c r="C657" t="str">
        <f>+IFERROR(VLOOKUP($B657,Category!$A$1:$C$18,3,FALSE),"")</f>
        <v>Colaboradores</v>
      </c>
      <c r="D657" s="3" t="s">
        <v>623</v>
      </c>
      <c r="E657" s="58">
        <v>2005</v>
      </c>
      <c r="F657" s="52">
        <f t="shared" si="10"/>
        <v>30888</v>
      </c>
      <c r="G657" t="s">
        <v>7173</v>
      </c>
      <c r="H657" t="s">
        <v>7173</v>
      </c>
      <c r="I657" t="s">
        <v>7173</v>
      </c>
    </row>
    <row r="658" spans="1:9">
      <c r="A658">
        <v>30889</v>
      </c>
      <c r="B658">
        <f>+IFERROR(VLOOKUP($A658,'Questions List'!$A$1:$B$744,2,FALSE),"")</f>
        <v>11</v>
      </c>
      <c r="C658" t="str">
        <f>+IFERROR(VLOOKUP($B658,Category!$A$1:$C$18,3,FALSE),"")</f>
        <v>Colaboradores</v>
      </c>
      <c r="D658" s="3" t="s">
        <v>624</v>
      </c>
      <c r="E658" s="58">
        <v>2006</v>
      </c>
      <c r="F658" s="52">
        <f t="shared" si="10"/>
        <v>30889</v>
      </c>
      <c r="G658" t="s">
        <v>7173</v>
      </c>
      <c r="H658" t="s">
        <v>7173</v>
      </c>
      <c r="I658" t="s">
        <v>7173</v>
      </c>
    </row>
    <row r="659" spans="1:9">
      <c r="A659">
        <v>30892</v>
      </c>
      <c r="B659">
        <f>+IFERROR(VLOOKUP($A659,'Questions List'!$A$1:$B$744,2,FALSE),"")</f>
        <v>11</v>
      </c>
      <c r="C659" t="str">
        <f>+IFERROR(VLOOKUP($B659,Category!$A$1:$C$18,3,FALSE),"")</f>
        <v>Colaboradores</v>
      </c>
      <c r="D659" s="3" t="s">
        <v>625</v>
      </c>
      <c r="E659" s="58" t="s">
        <v>7281</v>
      </c>
      <c r="F659" s="52">
        <f t="shared" si="10"/>
        <v>30892</v>
      </c>
      <c r="G659" t="s">
        <v>7173</v>
      </c>
      <c r="H659" t="s">
        <v>7173</v>
      </c>
      <c r="I659" t="s">
        <v>7173</v>
      </c>
    </row>
    <row r="660" spans="1:9">
      <c r="A660">
        <v>30893</v>
      </c>
      <c r="B660">
        <f>+IFERROR(VLOOKUP($A660,'Questions List'!$A$1:$B$744,2,FALSE),"")</f>
        <v>11</v>
      </c>
      <c r="C660" t="str">
        <f>+IFERROR(VLOOKUP($B660,Category!$A$1:$C$18,3,FALSE),"")</f>
        <v>Colaboradores</v>
      </c>
      <c r="D660" s="3" t="s">
        <v>626</v>
      </c>
      <c r="E660" s="58" t="s">
        <v>7282</v>
      </c>
      <c r="F660" s="52">
        <f t="shared" si="10"/>
        <v>30893</v>
      </c>
      <c r="G660" t="s">
        <v>7173</v>
      </c>
      <c r="H660">
        <v>166</v>
      </c>
      <c r="I660" t="s">
        <v>7173</v>
      </c>
    </row>
    <row r="661" spans="1:9">
      <c r="A661" s="8">
        <v>30894</v>
      </c>
      <c r="B661">
        <f>+IFERROR(VLOOKUP($A661,'Questions List'!$A$1:$B$744,2,FALSE),"")</f>
        <v>11</v>
      </c>
      <c r="C661" t="str">
        <f>+IFERROR(VLOOKUP($B661,Category!$A$1:$C$18,3,FALSE),"")</f>
        <v>Colaboradores</v>
      </c>
      <c r="D661" s="3" t="s">
        <v>627</v>
      </c>
      <c r="E661" s="58">
        <v>2007</v>
      </c>
      <c r="F661" s="52">
        <f t="shared" si="10"/>
        <v>30894</v>
      </c>
      <c r="G661" t="s">
        <v>7173</v>
      </c>
      <c r="H661" t="s">
        <v>7173</v>
      </c>
      <c r="I661" t="s">
        <v>7173</v>
      </c>
    </row>
    <row r="662" spans="1:9">
      <c r="A662">
        <v>30895</v>
      </c>
      <c r="B662">
        <f>+IFERROR(VLOOKUP($A662,'Questions List'!$A$1:$B$744,2,FALSE),"")</f>
        <v>11</v>
      </c>
      <c r="C662" t="str">
        <f>+IFERROR(VLOOKUP($B662,Category!$A$1:$C$18,3,FALSE),"")</f>
        <v>Colaboradores</v>
      </c>
      <c r="D662" s="3" t="s">
        <v>628</v>
      </c>
      <c r="E662" s="58" t="s">
        <v>7283</v>
      </c>
      <c r="F662" s="52">
        <f t="shared" si="10"/>
        <v>30895</v>
      </c>
      <c r="G662" t="s">
        <v>7173</v>
      </c>
      <c r="H662" t="s">
        <v>7173</v>
      </c>
      <c r="I662" t="s">
        <v>7173</v>
      </c>
    </row>
    <row r="663" spans="1:9">
      <c r="A663" s="8">
        <v>30896</v>
      </c>
      <c r="B663">
        <f>+IFERROR(VLOOKUP($A663,'Questions List'!$A$1:$B$744,2,FALSE),"")</f>
        <v>11</v>
      </c>
      <c r="C663" t="str">
        <f>+IFERROR(VLOOKUP($B663,Category!$A$1:$C$18,3,FALSE),"")</f>
        <v>Colaboradores</v>
      </c>
      <c r="D663" s="3" t="s">
        <v>629</v>
      </c>
      <c r="E663" s="58">
        <v>2008</v>
      </c>
      <c r="F663" s="52">
        <f t="shared" si="10"/>
        <v>30896</v>
      </c>
      <c r="G663" t="s">
        <v>7173</v>
      </c>
      <c r="H663" t="s">
        <v>7173</v>
      </c>
      <c r="I663" t="s">
        <v>7173</v>
      </c>
    </row>
    <row r="664" spans="1:9">
      <c r="A664">
        <v>30897</v>
      </c>
      <c r="B664">
        <f>+IFERROR(VLOOKUP($A664,'Questions List'!$A$1:$B$744,2,FALSE),"")</f>
        <v>11</v>
      </c>
      <c r="C664" t="str">
        <f>+IFERROR(VLOOKUP($B664,Category!$A$1:$C$18,3,FALSE),"")</f>
        <v>Colaboradores</v>
      </c>
      <c r="D664" s="3" t="s">
        <v>630</v>
      </c>
      <c r="E664" s="58" t="s">
        <v>7284</v>
      </c>
      <c r="F664" s="52">
        <f t="shared" si="10"/>
        <v>30897</v>
      </c>
      <c r="G664" t="s">
        <v>7173</v>
      </c>
      <c r="H664" t="s">
        <v>7173</v>
      </c>
      <c r="I664" t="s">
        <v>7173</v>
      </c>
    </row>
    <row r="665" spans="1:9">
      <c r="A665">
        <v>30898</v>
      </c>
      <c r="B665">
        <f>+IFERROR(VLOOKUP($A665,'Questions List'!$A$1:$B$744,2,FALSE),"")</f>
        <v>11</v>
      </c>
      <c r="C665" t="str">
        <f>+IFERROR(VLOOKUP($B665,Category!$A$1:$C$18,3,FALSE),"")</f>
        <v>Colaboradores</v>
      </c>
      <c r="D665" s="3" t="s">
        <v>631</v>
      </c>
      <c r="E665" s="58" t="s">
        <v>7285</v>
      </c>
      <c r="F665" s="52">
        <f t="shared" si="10"/>
        <v>30898</v>
      </c>
      <c r="G665" t="s">
        <v>7173</v>
      </c>
      <c r="H665" t="s">
        <v>7173</v>
      </c>
      <c r="I665" t="s">
        <v>7173</v>
      </c>
    </row>
    <row r="666" spans="1:9">
      <c r="A666">
        <v>30899</v>
      </c>
      <c r="B666">
        <f>+IFERROR(VLOOKUP($A666,'Questions List'!$A$1:$B$744,2,FALSE),"")</f>
        <v>11</v>
      </c>
      <c r="C666" t="str">
        <f>+IFERROR(VLOOKUP($B666,Category!$A$1:$C$18,3,FALSE),"")</f>
        <v>Colaboradores</v>
      </c>
      <c r="D666" s="3" t="s">
        <v>632</v>
      </c>
      <c r="E666" s="58" t="s">
        <v>7286</v>
      </c>
      <c r="F666" s="52">
        <f t="shared" si="10"/>
        <v>30899</v>
      </c>
      <c r="G666" t="s">
        <v>7173</v>
      </c>
      <c r="H666" t="s">
        <v>7173</v>
      </c>
      <c r="I666" t="s">
        <v>7173</v>
      </c>
    </row>
    <row r="667" spans="1:9">
      <c r="A667">
        <v>30900</v>
      </c>
      <c r="B667">
        <f>+IFERROR(VLOOKUP($A667,'Questions List'!$A$1:$B$744,2,FALSE),"")</f>
        <v>11</v>
      </c>
      <c r="C667" t="str">
        <f>+IFERROR(VLOOKUP($B667,Category!$A$1:$C$18,3,FALSE),"")</f>
        <v>Colaboradores</v>
      </c>
      <c r="D667" s="3" t="s">
        <v>633</v>
      </c>
      <c r="E667" s="58" t="s">
        <v>7287</v>
      </c>
      <c r="F667" s="52">
        <f t="shared" si="10"/>
        <v>30900</v>
      </c>
      <c r="G667" t="s">
        <v>7173</v>
      </c>
      <c r="H667" t="s">
        <v>7173</v>
      </c>
      <c r="I667" t="s">
        <v>7173</v>
      </c>
    </row>
    <row r="668" spans="1:9">
      <c r="A668" s="8">
        <v>30901</v>
      </c>
      <c r="B668">
        <f>+IFERROR(VLOOKUP($A668,'Questions List'!$A$1:$B$744,2,FALSE),"")</f>
        <v>11</v>
      </c>
      <c r="C668" t="str">
        <f>+IFERROR(VLOOKUP($B668,Category!$A$1:$C$18,3,FALSE),"")</f>
        <v>Colaboradores</v>
      </c>
      <c r="D668" s="3" t="s">
        <v>634</v>
      </c>
      <c r="E668" s="58">
        <v>2009</v>
      </c>
      <c r="F668" s="52">
        <f t="shared" si="10"/>
        <v>30901</v>
      </c>
      <c r="G668" t="s">
        <v>7173</v>
      </c>
      <c r="H668" t="s">
        <v>7173</v>
      </c>
      <c r="I668" t="s">
        <v>7173</v>
      </c>
    </row>
    <row r="669" spans="1:9">
      <c r="A669">
        <v>30902</v>
      </c>
      <c r="B669">
        <f>+IFERROR(VLOOKUP($A669,'Questions List'!$A$1:$B$744,2,FALSE),"")</f>
        <v>11</v>
      </c>
      <c r="C669" t="str">
        <f>+IFERROR(VLOOKUP($B669,Category!$A$1:$C$18,3,FALSE),"")</f>
        <v>Colaboradores</v>
      </c>
      <c r="D669" s="3" t="s">
        <v>635</v>
      </c>
      <c r="E669" s="58" t="s">
        <v>7288</v>
      </c>
      <c r="F669" s="52">
        <f t="shared" si="10"/>
        <v>30902</v>
      </c>
      <c r="G669" t="s">
        <v>7173</v>
      </c>
      <c r="H669" t="s">
        <v>7173</v>
      </c>
      <c r="I669" t="s">
        <v>7173</v>
      </c>
    </row>
    <row r="670" spans="1:9">
      <c r="A670">
        <v>30903</v>
      </c>
      <c r="B670">
        <f>+IFERROR(VLOOKUP($A670,'Questions List'!$A$1:$B$744,2,FALSE),"")</f>
        <v>11</v>
      </c>
      <c r="C670" t="str">
        <f>+IFERROR(VLOOKUP($B670,Category!$A$1:$C$18,3,FALSE),"")</f>
        <v>Colaboradores</v>
      </c>
      <c r="D670" s="3" t="s">
        <v>636</v>
      </c>
      <c r="E670" s="58" t="s">
        <v>7289</v>
      </c>
      <c r="F670" s="52">
        <f t="shared" si="10"/>
        <v>30903</v>
      </c>
      <c r="G670" t="s">
        <v>7173</v>
      </c>
      <c r="H670" t="s">
        <v>7173</v>
      </c>
      <c r="I670" t="s">
        <v>7181</v>
      </c>
    </row>
    <row r="671" spans="1:9">
      <c r="A671">
        <v>30904</v>
      </c>
      <c r="B671">
        <f>+IFERROR(VLOOKUP($A671,'Questions List'!$A$1:$B$744,2,FALSE),"")</f>
        <v>11</v>
      </c>
      <c r="C671" t="str">
        <f>+IFERROR(VLOOKUP($B671,Category!$A$1:$C$18,3,FALSE),"")</f>
        <v>Colaboradores</v>
      </c>
      <c r="D671" s="3" t="s">
        <v>637</v>
      </c>
      <c r="E671" s="58">
        <v>2010</v>
      </c>
      <c r="F671" s="52">
        <f t="shared" si="10"/>
        <v>30904</v>
      </c>
      <c r="G671" t="s">
        <v>7173</v>
      </c>
      <c r="H671" t="s">
        <v>7173</v>
      </c>
      <c r="I671" t="s">
        <v>7173</v>
      </c>
    </row>
    <row r="672" spans="1:9">
      <c r="A672">
        <v>30905</v>
      </c>
      <c r="B672">
        <f>+IFERROR(VLOOKUP($A672,'Questions List'!$A$1:$B$744,2,FALSE),"")</f>
        <v>11</v>
      </c>
      <c r="C672" t="str">
        <f>+IFERROR(VLOOKUP($B672,Category!$A$1:$C$18,3,FALSE),"")</f>
        <v>Colaboradores</v>
      </c>
      <c r="D672" s="3" t="s">
        <v>638</v>
      </c>
      <c r="E672" s="58" t="s">
        <v>7290</v>
      </c>
      <c r="F672" s="52">
        <f t="shared" si="10"/>
        <v>30905</v>
      </c>
      <c r="G672" t="s">
        <v>7173</v>
      </c>
      <c r="H672" t="s">
        <v>7173</v>
      </c>
      <c r="I672" t="s">
        <v>7173</v>
      </c>
    </row>
    <row r="673" spans="1:9">
      <c r="A673">
        <v>30906</v>
      </c>
      <c r="B673">
        <f>+IFERROR(VLOOKUP($A673,'Questions List'!$A$1:$B$744,2,FALSE),"")</f>
        <v>11</v>
      </c>
      <c r="C673" t="str">
        <f>+IFERROR(VLOOKUP($B673,Category!$A$1:$C$18,3,FALSE),"")</f>
        <v>Colaboradores</v>
      </c>
      <c r="D673" s="3" t="s">
        <v>639</v>
      </c>
      <c r="E673" s="58" t="s">
        <v>7291</v>
      </c>
      <c r="F673" s="52">
        <f t="shared" si="10"/>
        <v>30906</v>
      </c>
      <c r="G673" t="s">
        <v>7173</v>
      </c>
      <c r="H673" t="s">
        <v>7173</v>
      </c>
      <c r="I673" t="s">
        <v>7173</v>
      </c>
    </row>
    <row r="674" spans="1:9">
      <c r="A674" s="8">
        <v>30907</v>
      </c>
      <c r="B674">
        <f>+IFERROR(VLOOKUP($A674,'Questions List'!$A$1:$B$744,2,FALSE),"")</f>
        <v>11</v>
      </c>
      <c r="C674" t="str">
        <f>+IFERROR(VLOOKUP($B674,Category!$A$1:$C$18,3,FALSE),"")</f>
        <v>Colaboradores</v>
      </c>
      <c r="D674" s="3" t="s">
        <v>640</v>
      </c>
      <c r="E674" s="58">
        <v>2011</v>
      </c>
      <c r="F674" s="52">
        <f t="shared" si="10"/>
        <v>30907</v>
      </c>
      <c r="G674" t="s">
        <v>7173</v>
      </c>
      <c r="H674" t="s">
        <v>7173</v>
      </c>
      <c r="I674" t="s">
        <v>7173</v>
      </c>
    </row>
    <row r="675" spans="1:9">
      <c r="A675">
        <v>30908</v>
      </c>
      <c r="B675">
        <f>+IFERROR(VLOOKUP($A675,'Questions List'!$A$1:$B$744,2,FALSE),"")</f>
        <v>11</v>
      </c>
      <c r="C675" t="str">
        <f>+IFERROR(VLOOKUP($B675,Category!$A$1:$C$18,3,FALSE),"")</f>
        <v>Colaboradores</v>
      </c>
      <c r="D675" s="3" t="s">
        <v>641</v>
      </c>
      <c r="E675" s="58" t="s">
        <v>7292</v>
      </c>
      <c r="F675" s="52">
        <f t="shared" si="10"/>
        <v>30908</v>
      </c>
      <c r="G675" t="s">
        <v>7173</v>
      </c>
      <c r="H675" t="s">
        <v>7173</v>
      </c>
      <c r="I675" t="s">
        <v>7173</v>
      </c>
    </row>
    <row r="676" spans="1:9">
      <c r="A676">
        <v>30909</v>
      </c>
      <c r="B676">
        <f>+IFERROR(VLOOKUP($A676,'Questions List'!$A$1:$B$744,2,FALSE),"")</f>
        <v>11</v>
      </c>
      <c r="C676" t="str">
        <f>+IFERROR(VLOOKUP($B676,Category!$A$1:$C$18,3,FALSE),"")</f>
        <v>Colaboradores</v>
      </c>
      <c r="D676" s="3" t="s">
        <v>642</v>
      </c>
      <c r="E676" s="58" t="s">
        <v>7293</v>
      </c>
      <c r="F676" s="52">
        <f t="shared" si="10"/>
        <v>30909</v>
      </c>
      <c r="G676" t="s">
        <v>7173</v>
      </c>
      <c r="H676" t="s">
        <v>7173</v>
      </c>
      <c r="I676" t="s">
        <v>7173</v>
      </c>
    </row>
    <row r="677" spans="1:9">
      <c r="A677" s="8">
        <v>30910</v>
      </c>
      <c r="B677">
        <f>+IFERROR(VLOOKUP($A677,'Questions List'!$A$1:$B$744,2,FALSE),"")</f>
        <v>11</v>
      </c>
      <c r="C677" t="str">
        <f>+IFERROR(VLOOKUP($B677,Category!$A$1:$C$18,3,FALSE),"")</f>
        <v>Colaboradores</v>
      </c>
      <c r="D677" s="3" t="s">
        <v>643</v>
      </c>
      <c r="E677" s="58">
        <v>2012</v>
      </c>
      <c r="F677" s="52">
        <f t="shared" si="10"/>
        <v>30910</v>
      </c>
      <c r="G677" t="s">
        <v>3434</v>
      </c>
      <c r="H677" t="s">
        <v>7173</v>
      </c>
      <c r="I677" t="s">
        <v>7173</v>
      </c>
    </row>
    <row r="678" spans="1:9">
      <c r="A678">
        <v>30911</v>
      </c>
      <c r="B678">
        <f>+IFERROR(VLOOKUP($A678,'Questions List'!$A$1:$B$744,2,FALSE),"")</f>
        <v>11</v>
      </c>
      <c r="C678" t="str">
        <f>+IFERROR(VLOOKUP($B678,Category!$A$1:$C$18,3,FALSE),"")</f>
        <v>Colaboradores</v>
      </c>
      <c r="D678" s="3" t="s">
        <v>644</v>
      </c>
      <c r="E678" s="58" t="s">
        <v>7294</v>
      </c>
      <c r="F678" s="52">
        <f t="shared" si="10"/>
        <v>30911</v>
      </c>
      <c r="G678" t="s">
        <v>3434</v>
      </c>
      <c r="H678" t="s">
        <v>7173</v>
      </c>
      <c r="I678" t="s">
        <v>7173</v>
      </c>
    </row>
    <row r="679" spans="1:9">
      <c r="A679">
        <v>30913</v>
      </c>
      <c r="B679">
        <f>+IFERROR(VLOOKUP($A679,'Questions List'!$A$1:$B$744,2,FALSE),"")</f>
        <v>11</v>
      </c>
      <c r="C679" t="str">
        <f>+IFERROR(VLOOKUP($B679,Category!$A$1:$C$18,3,FALSE),"")</f>
        <v>Colaboradores</v>
      </c>
      <c r="D679" s="3" t="s">
        <v>645</v>
      </c>
      <c r="E679" s="58">
        <v>107</v>
      </c>
      <c r="F679" s="52">
        <f t="shared" si="10"/>
        <v>30913</v>
      </c>
      <c r="G679" t="s">
        <v>4130</v>
      </c>
      <c r="H679" t="s">
        <v>7173</v>
      </c>
      <c r="I679" t="s">
        <v>7173</v>
      </c>
    </row>
    <row r="680" spans="1:9">
      <c r="A680" s="8">
        <v>30914</v>
      </c>
      <c r="B680">
        <f>+IFERROR(VLOOKUP($A680,'Questions List'!$A$1:$B$744,2,FALSE),"")</f>
        <v>11</v>
      </c>
      <c r="C680" t="str">
        <f>+IFERROR(VLOOKUP($B680,Category!$A$1:$C$18,3,FALSE),"")</f>
        <v>Colaboradores</v>
      </c>
      <c r="D680" s="3" t="s">
        <v>615</v>
      </c>
      <c r="E680" s="58">
        <v>2013</v>
      </c>
      <c r="F680" s="52">
        <f t="shared" si="10"/>
        <v>30914</v>
      </c>
      <c r="G680" t="s">
        <v>7173</v>
      </c>
      <c r="H680" t="s">
        <v>7173</v>
      </c>
      <c r="I680" t="s">
        <v>7173</v>
      </c>
    </row>
    <row r="681" spans="1:9">
      <c r="A681" s="8">
        <v>30915</v>
      </c>
      <c r="B681">
        <f>+IFERROR(VLOOKUP($A681,'Questions List'!$A$1:$B$744,2,FALSE),"")</f>
        <v>11</v>
      </c>
      <c r="C681" t="str">
        <f>+IFERROR(VLOOKUP($B681,Category!$A$1:$C$18,3,FALSE),"")</f>
        <v>Colaboradores</v>
      </c>
      <c r="D681" s="7" t="s">
        <v>646</v>
      </c>
      <c r="E681" s="58">
        <v>2014</v>
      </c>
      <c r="F681" s="52">
        <f t="shared" si="10"/>
        <v>30915</v>
      </c>
      <c r="G681" t="s">
        <v>7173</v>
      </c>
      <c r="H681" t="s">
        <v>7173</v>
      </c>
      <c r="I681" t="s">
        <v>7173</v>
      </c>
    </row>
    <row r="682" spans="1:9">
      <c r="A682">
        <v>30916</v>
      </c>
      <c r="B682">
        <f>+IFERROR(VLOOKUP($A682,'Questions List'!$A$1:$B$744,2,FALSE),"")</f>
        <v>11</v>
      </c>
      <c r="C682" t="str">
        <f>+IFERROR(VLOOKUP($B682,Category!$A$1:$C$18,3,FALSE),"")</f>
        <v>Colaboradores</v>
      </c>
      <c r="D682" s="3" t="s">
        <v>647</v>
      </c>
      <c r="E682" s="58" t="s">
        <v>7295</v>
      </c>
      <c r="F682" s="52">
        <f t="shared" si="10"/>
        <v>30916</v>
      </c>
      <c r="G682" t="s">
        <v>3092</v>
      </c>
      <c r="H682" t="s">
        <v>7173</v>
      </c>
      <c r="I682" t="s">
        <v>7173</v>
      </c>
    </row>
    <row r="683" spans="1:9">
      <c r="A683" s="8">
        <v>30917</v>
      </c>
      <c r="B683">
        <f>+IFERROR(VLOOKUP($A683,'Questions List'!$A$1:$B$744,2,FALSE),"")</f>
        <v>11</v>
      </c>
      <c r="C683" t="str">
        <f>+IFERROR(VLOOKUP($B683,Category!$A$1:$C$18,3,FALSE),"")</f>
        <v>Colaboradores</v>
      </c>
      <c r="D683" s="3" t="s">
        <v>648</v>
      </c>
      <c r="E683" s="58">
        <v>2015</v>
      </c>
      <c r="F683" s="52">
        <f t="shared" si="10"/>
        <v>30917</v>
      </c>
      <c r="G683" t="s">
        <v>7173</v>
      </c>
      <c r="H683" t="s">
        <v>7173</v>
      </c>
      <c r="I683" t="s">
        <v>7173</v>
      </c>
    </row>
    <row r="684" spans="1:9">
      <c r="A684" s="8">
        <v>30918</v>
      </c>
      <c r="B684">
        <f>+IFERROR(VLOOKUP($A684,'Questions List'!$A$1:$B$744,2,FALSE),"")</f>
        <v>11</v>
      </c>
      <c r="C684" t="str">
        <f>+IFERROR(VLOOKUP($B684,Category!$A$1:$C$18,3,FALSE),"")</f>
        <v>Colaboradores</v>
      </c>
      <c r="D684" s="7" t="s">
        <v>649</v>
      </c>
      <c r="E684" s="58">
        <v>2016</v>
      </c>
      <c r="F684" s="52">
        <f t="shared" si="10"/>
        <v>30918</v>
      </c>
      <c r="G684" t="s">
        <v>3067</v>
      </c>
      <c r="H684" t="s">
        <v>7173</v>
      </c>
      <c r="I684" t="s">
        <v>7173</v>
      </c>
    </row>
    <row r="685" spans="1:9">
      <c r="A685">
        <v>30919</v>
      </c>
      <c r="B685">
        <f>+IFERROR(VLOOKUP($A685,'Questions List'!$A$1:$B$744,2,FALSE),"")</f>
        <v>11</v>
      </c>
      <c r="C685" t="str">
        <f>+IFERROR(VLOOKUP($B685,Category!$A$1:$C$18,3,FALSE),"")</f>
        <v>Colaboradores</v>
      </c>
      <c r="D685" s="3" t="s">
        <v>650</v>
      </c>
      <c r="E685" s="58" t="s">
        <v>7296</v>
      </c>
      <c r="F685" s="52">
        <f t="shared" si="10"/>
        <v>30919</v>
      </c>
      <c r="G685" t="s">
        <v>3434</v>
      </c>
      <c r="H685" t="s">
        <v>7173</v>
      </c>
      <c r="I685" t="s">
        <v>7173</v>
      </c>
    </row>
    <row r="686" spans="1:9">
      <c r="A686" s="3">
        <v>30920</v>
      </c>
      <c r="B686">
        <f>+IFERROR(VLOOKUP($A686,'Questions List'!$A$1:$B$744,2,FALSE),"")</f>
        <v>12</v>
      </c>
      <c r="C686" t="str">
        <f>+IFERROR(VLOOKUP($B686,Category!$A$1:$C$18,3,FALSE),"")</f>
        <v>Comunidade</v>
      </c>
      <c r="D686" t="s">
        <v>651</v>
      </c>
      <c r="E686">
        <v>2017</v>
      </c>
      <c r="F686">
        <f t="shared" si="10"/>
        <v>30920</v>
      </c>
      <c r="G686" t="s">
        <v>7173</v>
      </c>
      <c r="H686" t="s">
        <v>7173</v>
      </c>
      <c r="I686" t="s">
        <v>7173</v>
      </c>
    </row>
    <row r="687" spans="1:9">
      <c r="A687" s="3">
        <v>30921</v>
      </c>
      <c r="B687">
        <f>+IFERROR(VLOOKUP($A687,'Questions List'!$A$1:$B$744,2,FALSE),"")</f>
        <v>12</v>
      </c>
      <c r="C687" t="str">
        <f>+IFERROR(VLOOKUP($B687,Category!$A$1:$C$18,3,FALSE),"")</f>
        <v>Comunidade</v>
      </c>
      <c r="D687" t="s">
        <v>652</v>
      </c>
      <c r="E687">
        <v>2018</v>
      </c>
      <c r="F687">
        <f t="shared" si="10"/>
        <v>30921</v>
      </c>
      <c r="G687" t="s">
        <v>7173</v>
      </c>
      <c r="H687" t="s">
        <v>7173</v>
      </c>
      <c r="I687" t="s">
        <v>7173</v>
      </c>
    </row>
    <row r="688" spans="1:9">
      <c r="A688" s="3">
        <v>30922</v>
      </c>
      <c r="B688">
        <f>+IFERROR(VLOOKUP($A688,'Questions List'!$A$1:$B$744,2,FALSE),"")</f>
        <v>12</v>
      </c>
      <c r="C688" t="str">
        <f>+IFERROR(VLOOKUP($B688,Category!$A$1:$C$18,3,FALSE),"")</f>
        <v>Comunidade</v>
      </c>
      <c r="D688" t="s">
        <v>653</v>
      </c>
      <c r="E688">
        <v>2019</v>
      </c>
      <c r="F688">
        <f t="shared" si="10"/>
        <v>30922</v>
      </c>
      <c r="G688" t="s">
        <v>7173</v>
      </c>
      <c r="H688" t="s">
        <v>7173</v>
      </c>
      <c r="I688" t="s">
        <v>7173</v>
      </c>
    </row>
    <row r="689" spans="1:9">
      <c r="A689" s="3">
        <v>30923</v>
      </c>
      <c r="B689">
        <f>+IFERROR(VLOOKUP($A689,'Questions List'!$A$1:$B$744,2,FALSE),"")</f>
        <v>12</v>
      </c>
      <c r="C689" t="str">
        <f>+IFERROR(VLOOKUP($B689,Category!$A$1:$C$18,3,FALSE),"")</f>
        <v>Comunidade</v>
      </c>
      <c r="D689" t="s">
        <v>654</v>
      </c>
      <c r="E689">
        <v>2020</v>
      </c>
      <c r="F689">
        <f t="shared" si="10"/>
        <v>30923</v>
      </c>
      <c r="G689" t="s">
        <v>7173</v>
      </c>
      <c r="H689" t="s">
        <v>7173</v>
      </c>
      <c r="I689" t="s">
        <v>7173</v>
      </c>
    </row>
    <row r="690" spans="1:9">
      <c r="A690" s="3">
        <v>30924</v>
      </c>
      <c r="B690">
        <f>+IFERROR(VLOOKUP($A690,'Questions List'!$A$1:$B$744,2,FALSE),"")</f>
        <v>12</v>
      </c>
      <c r="C690" t="str">
        <f>+IFERROR(VLOOKUP($B690,Category!$A$1:$C$18,3,FALSE),"")</f>
        <v>Comunidade</v>
      </c>
      <c r="D690" t="s">
        <v>655</v>
      </c>
      <c r="E690">
        <v>2021</v>
      </c>
      <c r="F690">
        <f t="shared" si="10"/>
        <v>30924</v>
      </c>
      <c r="G690" t="s">
        <v>7173</v>
      </c>
      <c r="H690" t="s">
        <v>7173</v>
      </c>
      <c r="I690" t="s">
        <v>7173</v>
      </c>
    </row>
    <row r="691" spans="1:9">
      <c r="A691" s="3">
        <v>30925</v>
      </c>
      <c r="B691">
        <f>+IFERROR(VLOOKUP($A691,'Questions List'!$A$1:$B$744,2,FALSE),"")</f>
        <v>12</v>
      </c>
      <c r="C691" t="str">
        <f>+IFERROR(VLOOKUP($B691,Category!$A$1:$C$18,3,FALSE),"")</f>
        <v>Comunidade</v>
      </c>
      <c r="D691" t="s">
        <v>656</v>
      </c>
      <c r="E691">
        <v>2022</v>
      </c>
      <c r="F691">
        <f t="shared" si="10"/>
        <v>30925</v>
      </c>
      <c r="G691" t="s">
        <v>7173</v>
      </c>
      <c r="H691" t="s">
        <v>7173</v>
      </c>
      <c r="I691" t="s">
        <v>7173</v>
      </c>
    </row>
    <row r="692" spans="1:9">
      <c r="A692" s="3">
        <v>30926</v>
      </c>
      <c r="B692">
        <f>+IFERROR(VLOOKUP($A692,'Questions List'!$A$1:$B$744,2,FALSE),"")</f>
        <v>12</v>
      </c>
      <c r="C692" t="str">
        <f>+IFERROR(VLOOKUP($B692,Category!$A$1:$C$18,3,FALSE),"")</f>
        <v>Comunidade</v>
      </c>
      <c r="D692" t="s">
        <v>657</v>
      </c>
      <c r="E692" s="54">
        <v>233</v>
      </c>
      <c r="F692" s="54">
        <f t="shared" si="10"/>
        <v>30926</v>
      </c>
      <c r="G692" t="s">
        <v>7173</v>
      </c>
      <c r="H692">
        <v>182</v>
      </c>
      <c r="I692" t="s">
        <v>7173</v>
      </c>
    </row>
    <row r="693" spans="1:9">
      <c r="A693" s="3">
        <v>30927</v>
      </c>
      <c r="B693">
        <f>+IFERROR(VLOOKUP($A693,'Questions List'!$A$1:$B$744,2,FALSE),"")</f>
        <v>12</v>
      </c>
      <c r="C693" t="str">
        <f>+IFERROR(VLOOKUP($B693,Category!$A$1:$C$18,3,FALSE),"")</f>
        <v>Comunidade</v>
      </c>
      <c r="D693" t="s">
        <v>658</v>
      </c>
      <c r="E693">
        <v>1524</v>
      </c>
      <c r="F693">
        <f t="shared" si="10"/>
        <v>30927</v>
      </c>
      <c r="G693" t="s">
        <v>7173</v>
      </c>
      <c r="H693" t="s">
        <v>7173</v>
      </c>
      <c r="I693" t="s">
        <v>7173</v>
      </c>
    </row>
    <row r="694" spans="1:9">
      <c r="A694">
        <v>30928</v>
      </c>
      <c r="B694">
        <f>+IFERROR(VLOOKUP($A694,'Questions List'!$A$1:$B$744,2,FALSE),"")</f>
        <v>13</v>
      </c>
      <c r="C694" t="str">
        <f>+IFERROR(VLOOKUP($B694,Category!$A$1:$C$18,3,FALSE),"")</f>
        <v>Fornecedores</v>
      </c>
      <c r="D694" s="3" t="s">
        <v>659</v>
      </c>
      <c r="E694">
        <v>2023</v>
      </c>
      <c r="F694">
        <f t="shared" si="10"/>
        <v>30928</v>
      </c>
      <c r="G694" t="s">
        <v>7173</v>
      </c>
      <c r="H694" t="s">
        <v>7173</v>
      </c>
      <c r="I694" t="s">
        <v>7173</v>
      </c>
    </row>
    <row r="695" spans="1:9">
      <c r="A695">
        <v>30929</v>
      </c>
      <c r="B695">
        <f>+IFERROR(VLOOKUP($A695,'Questions List'!$A$1:$B$744,2,FALSE),"")</f>
        <v>13</v>
      </c>
      <c r="C695" t="str">
        <f>+IFERROR(VLOOKUP($B695,Category!$A$1:$C$18,3,FALSE),"")</f>
        <v>Fornecedores</v>
      </c>
      <c r="D695" s="3" t="s">
        <v>660</v>
      </c>
      <c r="E695">
        <v>2024</v>
      </c>
      <c r="F695">
        <f t="shared" si="10"/>
        <v>30929</v>
      </c>
      <c r="G695" t="s">
        <v>7173</v>
      </c>
      <c r="H695" t="s">
        <v>7173</v>
      </c>
      <c r="I695" t="s">
        <v>7173</v>
      </c>
    </row>
    <row r="696" spans="1:9">
      <c r="A696">
        <v>30930</v>
      </c>
      <c r="B696">
        <f>+IFERROR(VLOOKUP($A696,'Questions List'!$A$1:$B$744,2,FALSE),"")</f>
        <v>13</v>
      </c>
      <c r="C696" t="str">
        <f>+IFERROR(VLOOKUP($B696,Category!$A$1:$C$18,3,FALSE),"")</f>
        <v>Fornecedores</v>
      </c>
      <c r="D696" s="3" t="s">
        <v>661</v>
      </c>
      <c r="E696">
        <v>2025</v>
      </c>
      <c r="F696">
        <f t="shared" si="10"/>
        <v>30930</v>
      </c>
      <c r="G696" t="s">
        <v>7173</v>
      </c>
      <c r="H696" t="s">
        <v>7173</v>
      </c>
      <c r="I696" t="s">
        <v>7173</v>
      </c>
    </row>
    <row r="697" spans="1:9">
      <c r="A697">
        <v>30931</v>
      </c>
      <c r="B697">
        <f>+IFERROR(VLOOKUP($A697,'Questions List'!$A$1:$B$744,2,FALSE),"")</f>
        <v>13</v>
      </c>
      <c r="C697" t="str">
        <f>+IFERROR(VLOOKUP($B697,Category!$A$1:$C$18,3,FALSE),"")</f>
        <v>Fornecedores</v>
      </c>
      <c r="D697" s="3" t="s">
        <v>662</v>
      </c>
      <c r="E697">
        <v>2026</v>
      </c>
      <c r="F697">
        <f t="shared" si="10"/>
        <v>30931</v>
      </c>
      <c r="G697" t="s">
        <v>7173</v>
      </c>
      <c r="H697" t="s">
        <v>7173</v>
      </c>
      <c r="I697" t="s">
        <v>7173</v>
      </c>
    </row>
    <row r="698" spans="1:9">
      <c r="A698" s="3">
        <v>30932</v>
      </c>
      <c r="B698">
        <f>+IFERROR(VLOOKUP($A698,'Questions List'!$A$1:$B$744,2,FALSE),"")</f>
        <v>13</v>
      </c>
      <c r="C698" t="str">
        <f>+IFERROR(VLOOKUP($B698,Category!$A$1:$C$18,3,FALSE),"")</f>
        <v>Fornecedores</v>
      </c>
      <c r="D698" s="3" t="s">
        <v>663</v>
      </c>
      <c r="E698">
        <v>2027</v>
      </c>
      <c r="F698">
        <f t="shared" si="10"/>
        <v>30932</v>
      </c>
      <c r="G698" t="s">
        <v>7173</v>
      </c>
      <c r="H698" t="s">
        <v>7173</v>
      </c>
      <c r="I698" t="s">
        <v>7173</v>
      </c>
    </row>
    <row r="699" spans="1:9">
      <c r="A699">
        <v>30933</v>
      </c>
      <c r="B699">
        <f>+IFERROR(VLOOKUP($A699,'Questions List'!$A$1:$B$744,2,FALSE),"")</f>
        <v>13</v>
      </c>
      <c r="C699" t="str">
        <f>+IFERROR(VLOOKUP($B699,Category!$A$1:$C$18,3,FALSE),"")</f>
        <v>Fornecedores</v>
      </c>
      <c r="D699" s="3" t="s">
        <v>664</v>
      </c>
      <c r="E699">
        <v>2028</v>
      </c>
      <c r="F699">
        <f t="shared" si="10"/>
        <v>30933</v>
      </c>
      <c r="G699" t="s">
        <v>7173</v>
      </c>
      <c r="H699" t="s">
        <v>7173</v>
      </c>
      <c r="I699" t="s">
        <v>7173</v>
      </c>
    </row>
    <row r="700" spans="1:9">
      <c r="A700">
        <v>30934</v>
      </c>
      <c r="B700">
        <f>+IFERROR(VLOOKUP($A700,'Questions List'!$A$1:$B$744,2,FALSE),"")</f>
        <v>13</v>
      </c>
      <c r="C700" t="str">
        <f>+IFERROR(VLOOKUP($B700,Category!$A$1:$C$18,3,FALSE),"")</f>
        <v>Fornecedores</v>
      </c>
      <c r="D700" s="3" t="s">
        <v>665</v>
      </c>
      <c r="E700">
        <v>2029</v>
      </c>
      <c r="F700">
        <f t="shared" si="10"/>
        <v>30934</v>
      </c>
      <c r="G700" t="s">
        <v>7173</v>
      </c>
      <c r="H700" t="s">
        <v>7173</v>
      </c>
      <c r="I700" t="s">
        <v>7173</v>
      </c>
    </row>
    <row r="701" spans="1:9">
      <c r="A701">
        <v>30935</v>
      </c>
      <c r="B701">
        <f>+IFERROR(VLOOKUP($A701,'Questions List'!$A$1:$B$744,2,FALSE),"")</f>
        <v>13</v>
      </c>
      <c r="C701" t="str">
        <f>+IFERROR(VLOOKUP($B701,Category!$A$1:$C$18,3,FALSE),"")</f>
        <v>Fornecedores</v>
      </c>
      <c r="D701" s="3" t="s">
        <v>666</v>
      </c>
      <c r="E701">
        <v>2030</v>
      </c>
      <c r="F701">
        <f t="shared" si="10"/>
        <v>30935</v>
      </c>
      <c r="G701" t="s">
        <v>7173</v>
      </c>
      <c r="H701" t="s">
        <v>7173</v>
      </c>
      <c r="I701" t="s">
        <v>7173</v>
      </c>
    </row>
    <row r="702" spans="1:9">
      <c r="A702">
        <v>30936</v>
      </c>
      <c r="B702">
        <f>+IFERROR(VLOOKUP($A702,'Questions List'!$A$1:$B$744,2,FALSE),"")</f>
        <v>13</v>
      </c>
      <c r="C702" t="str">
        <f>+IFERROR(VLOOKUP($B702,Category!$A$1:$C$18,3,FALSE),"")</f>
        <v>Fornecedores</v>
      </c>
      <c r="D702" s="3" t="s">
        <v>667</v>
      </c>
      <c r="E702">
        <v>2031</v>
      </c>
      <c r="F702">
        <f t="shared" si="10"/>
        <v>30936</v>
      </c>
      <c r="G702" t="s">
        <v>7173</v>
      </c>
      <c r="H702" t="s">
        <v>7173</v>
      </c>
      <c r="I702" t="s">
        <v>7173</v>
      </c>
    </row>
    <row r="703" spans="1:9">
      <c r="A703">
        <v>30937</v>
      </c>
      <c r="B703">
        <f>+IFERROR(VLOOKUP($A703,'Questions List'!$A$1:$B$744,2,FALSE),"")</f>
        <v>13</v>
      </c>
      <c r="C703" t="str">
        <f>+IFERROR(VLOOKUP($B703,Category!$A$1:$C$18,3,FALSE),"")</f>
        <v>Fornecedores</v>
      </c>
      <c r="D703" s="3" t="s">
        <v>668</v>
      </c>
      <c r="E703">
        <v>2032</v>
      </c>
      <c r="F703">
        <f t="shared" si="10"/>
        <v>30937</v>
      </c>
      <c r="G703" t="s">
        <v>7173</v>
      </c>
      <c r="H703" t="s">
        <v>7173</v>
      </c>
      <c r="I703" t="s">
        <v>7173</v>
      </c>
    </row>
    <row r="704" spans="1:9">
      <c r="A704">
        <v>30938</v>
      </c>
      <c r="B704">
        <f>+IFERROR(VLOOKUP($A704,'Questions List'!$A$1:$B$744,2,FALSE),"")</f>
        <v>13</v>
      </c>
      <c r="C704" t="str">
        <f>+IFERROR(VLOOKUP($B704,Category!$A$1:$C$18,3,FALSE),"")</f>
        <v>Fornecedores</v>
      </c>
      <c r="D704" s="3" t="s">
        <v>669</v>
      </c>
      <c r="E704">
        <v>2033</v>
      </c>
      <c r="F704">
        <f t="shared" si="10"/>
        <v>30938</v>
      </c>
      <c r="G704" t="s">
        <v>7173</v>
      </c>
      <c r="H704" t="s">
        <v>7173</v>
      </c>
      <c r="I704" t="s">
        <v>7173</v>
      </c>
    </row>
    <row r="705" spans="1:9">
      <c r="A705" s="3">
        <v>30939</v>
      </c>
      <c r="B705">
        <f>+IFERROR(VLOOKUP($A705,'Questions List'!$A$1:$B$744,2,FALSE),"")</f>
        <v>13</v>
      </c>
      <c r="C705" t="str">
        <f>+IFERROR(VLOOKUP($B705,Category!$A$1:$C$18,3,FALSE),"")</f>
        <v>Fornecedores</v>
      </c>
      <c r="D705" s="3" t="s">
        <v>670</v>
      </c>
      <c r="E705">
        <v>2034</v>
      </c>
      <c r="F705">
        <f t="shared" si="10"/>
        <v>30939</v>
      </c>
      <c r="G705" t="s">
        <v>7173</v>
      </c>
      <c r="H705" t="s">
        <v>7173</v>
      </c>
      <c r="I705" t="s">
        <v>7173</v>
      </c>
    </row>
    <row r="706" spans="1:9">
      <c r="A706" s="3">
        <v>30940</v>
      </c>
      <c r="B706">
        <f>+IFERROR(VLOOKUP($A706,'Questions List'!$A$1:$B$744,2,FALSE),"")</f>
        <v>13</v>
      </c>
      <c r="C706" t="str">
        <f>+IFERROR(VLOOKUP($B706,Category!$A$1:$C$18,3,FALSE),"")</f>
        <v>Fornecedores</v>
      </c>
      <c r="D706" s="3" t="s">
        <v>671</v>
      </c>
      <c r="E706">
        <v>2035</v>
      </c>
      <c r="F706">
        <f t="shared" ref="F706:F744" si="11">+A706</f>
        <v>30940</v>
      </c>
      <c r="G706" t="s">
        <v>7173</v>
      </c>
      <c r="H706" t="s">
        <v>7173</v>
      </c>
      <c r="I706" t="s">
        <v>7173</v>
      </c>
    </row>
    <row r="707" spans="1:9">
      <c r="A707">
        <v>30941</v>
      </c>
      <c r="B707">
        <f>+IFERROR(VLOOKUP($A707,'Questions List'!$A$1:$B$744,2,FALSE),"")</f>
        <v>13</v>
      </c>
      <c r="C707" t="str">
        <f>+IFERROR(VLOOKUP($B707,Category!$A$1:$C$18,3,FALSE),"")</f>
        <v>Fornecedores</v>
      </c>
      <c r="D707" s="3" t="s">
        <v>672</v>
      </c>
      <c r="E707">
        <v>2036</v>
      </c>
      <c r="F707">
        <f t="shared" si="11"/>
        <v>30941</v>
      </c>
      <c r="G707" s="56" t="s">
        <v>7225</v>
      </c>
      <c r="H707" t="s">
        <v>7173</v>
      </c>
      <c r="I707" t="s">
        <v>7173</v>
      </c>
    </row>
    <row r="708" spans="1:9">
      <c r="A708" s="3">
        <v>30942</v>
      </c>
      <c r="B708">
        <f>+IFERROR(VLOOKUP($A708,'Questions List'!$A$1:$B$744,2,FALSE),"")</f>
        <v>14</v>
      </c>
      <c r="C708" t="str">
        <f>+IFERROR(VLOOKUP($B708,Category!$A$1:$C$18,3,FALSE),"")</f>
        <v>Anti-Corrupção</v>
      </c>
      <c r="D708" s="3" t="s">
        <v>673</v>
      </c>
      <c r="E708">
        <v>2037</v>
      </c>
      <c r="F708">
        <f t="shared" si="11"/>
        <v>30942</v>
      </c>
      <c r="G708" t="s">
        <v>7173</v>
      </c>
      <c r="H708" t="s">
        <v>7173</v>
      </c>
      <c r="I708" t="s">
        <v>7173</v>
      </c>
    </row>
    <row r="709" spans="1:9">
      <c r="A709" s="3">
        <v>30943</v>
      </c>
      <c r="B709">
        <f>+IFERROR(VLOOKUP($A709,'Questions List'!$A$1:$B$744,2,FALSE),"")</f>
        <v>14</v>
      </c>
      <c r="C709" t="str">
        <f>+IFERROR(VLOOKUP($B709,Category!$A$1:$C$18,3,FALSE),"")</f>
        <v>Anti-Corrupção</v>
      </c>
      <c r="D709" s="3" t="s">
        <v>674</v>
      </c>
      <c r="E709">
        <v>2038</v>
      </c>
      <c r="F709">
        <f t="shared" si="11"/>
        <v>30943</v>
      </c>
      <c r="G709" t="s">
        <v>7173</v>
      </c>
      <c r="H709" t="s">
        <v>7173</v>
      </c>
      <c r="I709" t="s">
        <v>7173</v>
      </c>
    </row>
    <row r="710" spans="1:9">
      <c r="A710" s="3">
        <v>30944</v>
      </c>
      <c r="B710">
        <f>+IFERROR(VLOOKUP($A710,'Questions List'!$A$1:$B$744,2,FALSE),"")</f>
        <v>14</v>
      </c>
      <c r="C710" t="str">
        <f>+IFERROR(VLOOKUP($B710,Category!$A$1:$C$18,3,FALSE),"")</f>
        <v>Anti-Corrupção</v>
      </c>
      <c r="D710" s="3" t="s">
        <v>675</v>
      </c>
      <c r="E710">
        <v>2039</v>
      </c>
      <c r="F710">
        <f t="shared" si="11"/>
        <v>30944</v>
      </c>
      <c r="G710" t="s">
        <v>7173</v>
      </c>
      <c r="H710" t="s">
        <v>7173</v>
      </c>
      <c r="I710" t="s">
        <v>7173</v>
      </c>
    </row>
    <row r="711" spans="1:9">
      <c r="A711" s="3">
        <v>30945</v>
      </c>
      <c r="B711">
        <f>+IFERROR(VLOOKUP($A711,'Questions List'!$A$1:$B$744,2,FALSE),"")</f>
        <v>14</v>
      </c>
      <c r="C711" t="str">
        <f>+IFERROR(VLOOKUP($B711,Category!$A$1:$C$18,3,FALSE),"")</f>
        <v>Anti-Corrupção</v>
      </c>
      <c r="D711" s="3" t="s">
        <v>676</v>
      </c>
      <c r="E711">
        <v>2040</v>
      </c>
      <c r="F711">
        <f t="shared" si="11"/>
        <v>30945</v>
      </c>
      <c r="G711" t="s">
        <v>7173</v>
      </c>
      <c r="H711" t="s">
        <v>7173</v>
      </c>
      <c r="I711" t="s">
        <v>7173</v>
      </c>
    </row>
    <row r="712" spans="1:9">
      <c r="A712" s="3">
        <v>30946</v>
      </c>
      <c r="B712">
        <f>+IFERROR(VLOOKUP($A712,'Questions List'!$A$1:$B$744,2,FALSE),"")</f>
        <v>14</v>
      </c>
      <c r="C712" t="str">
        <f>+IFERROR(VLOOKUP($B712,Category!$A$1:$C$18,3,FALSE),"")</f>
        <v>Anti-Corrupção</v>
      </c>
      <c r="D712" s="3" t="s">
        <v>675</v>
      </c>
      <c r="E712">
        <v>2041</v>
      </c>
      <c r="F712">
        <f t="shared" si="11"/>
        <v>30946</v>
      </c>
      <c r="G712" t="s">
        <v>7173</v>
      </c>
      <c r="H712" t="s">
        <v>7173</v>
      </c>
      <c r="I712" t="s">
        <v>7173</v>
      </c>
    </row>
    <row r="713" spans="1:9">
      <c r="A713" s="3">
        <v>30947</v>
      </c>
      <c r="B713">
        <f>+IFERROR(VLOOKUP($A713,'Questions List'!$A$1:$B$744,2,FALSE),"")</f>
        <v>14</v>
      </c>
      <c r="C713" t="str">
        <f>+IFERROR(VLOOKUP($B713,Category!$A$1:$C$18,3,FALSE),"")</f>
        <v>Anti-Corrupção</v>
      </c>
      <c r="D713" s="3" t="s">
        <v>676</v>
      </c>
      <c r="E713">
        <v>2042</v>
      </c>
      <c r="F713">
        <f t="shared" si="11"/>
        <v>30947</v>
      </c>
      <c r="G713" t="s">
        <v>7173</v>
      </c>
      <c r="H713" t="s">
        <v>7173</v>
      </c>
      <c r="I713" t="s">
        <v>7173</v>
      </c>
    </row>
    <row r="714" spans="1:9">
      <c r="A714" s="3">
        <v>30948</v>
      </c>
      <c r="B714">
        <f>+IFERROR(VLOOKUP($A714,'Questions List'!$A$1:$B$744,2,FALSE),"")</f>
        <v>14</v>
      </c>
      <c r="C714" t="str">
        <f>+IFERROR(VLOOKUP($B714,Category!$A$1:$C$18,3,FALSE),"")</f>
        <v>Anti-Corrupção</v>
      </c>
      <c r="D714" s="3" t="s">
        <v>157</v>
      </c>
      <c r="E714">
        <v>1510</v>
      </c>
      <c r="F714">
        <f t="shared" si="11"/>
        <v>30948</v>
      </c>
      <c r="G714" t="s">
        <v>7173</v>
      </c>
      <c r="H714" t="s">
        <v>7173</v>
      </c>
      <c r="I714" t="s">
        <v>7173</v>
      </c>
    </row>
    <row r="715" spans="1:9">
      <c r="A715" s="3">
        <v>30949</v>
      </c>
      <c r="B715">
        <f>+IFERROR(VLOOKUP($A715,'Questions List'!$A$1:$B$744,2,FALSE),"")</f>
        <v>14</v>
      </c>
      <c r="C715" t="str">
        <f>+IFERROR(VLOOKUP($B715,Category!$A$1:$C$18,3,FALSE),"")</f>
        <v>Anti-Corrupção</v>
      </c>
      <c r="D715" s="3" t="s">
        <v>158</v>
      </c>
      <c r="E715">
        <v>1526</v>
      </c>
      <c r="F715">
        <f t="shared" si="11"/>
        <v>30949</v>
      </c>
      <c r="G715" t="s">
        <v>7173</v>
      </c>
      <c r="H715" t="s">
        <v>7173</v>
      </c>
      <c r="I715" t="s">
        <v>7173</v>
      </c>
    </row>
    <row r="716" spans="1:9">
      <c r="A716" s="3">
        <v>30950</v>
      </c>
      <c r="B716">
        <f>+IFERROR(VLOOKUP($A716,'Questions List'!$A$1:$B$744,2,FALSE),"")</f>
        <v>14</v>
      </c>
      <c r="C716" t="str">
        <f>+IFERROR(VLOOKUP($B716,Category!$A$1:$C$18,3,FALSE),"")</f>
        <v>Anti-Corrupção</v>
      </c>
      <c r="D716" s="3" t="s">
        <v>677</v>
      </c>
      <c r="E716">
        <v>2043</v>
      </c>
      <c r="F716">
        <f t="shared" si="11"/>
        <v>30950</v>
      </c>
      <c r="G716" t="s">
        <v>7173</v>
      </c>
      <c r="H716" t="s">
        <v>7173</v>
      </c>
      <c r="I716" t="s">
        <v>7173</v>
      </c>
    </row>
    <row r="717" spans="1:9">
      <c r="A717" s="3">
        <v>30951</v>
      </c>
      <c r="B717">
        <f>+IFERROR(VLOOKUP($A717,'Questions List'!$A$1:$B$744,2,FALSE),"")</f>
        <v>14</v>
      </c>
      <c r="C717" t="str">
        <f>+IFERROR(VLOOKUP($B717,Category!$A$1:$C$18,3,FALSE),"")</f>
        <v>Anti-Corrupção</v>
      </c>
      <c r="D717" s="3" t="s">
        <v>678</v>
      </c>
      <c r="E717">
        <v>2044</v>
      </c>
      <c r="F717">
        <f t="shared" si="11"/>
        <v>30951</v>
      </c>
      <c r="G717" t="s">
        <v>7173</v>
      </c>
      <c r="H717" t="s">
        <v>7173</v>
      </c>
      <c r="I717" t="s">
        <v>7173</v>
      </c>
    </row>
    <row r="718" spans="1:9">
      <c r="A718" s="3">
        <v>30952</v>
      </c>
      <c r="B718">
        <f>+IFERROR(VLOOKUP($A718,'Questions List'!$A$1:$B$744,2,FALSE),"")</f>
        <v>14</v>
      </c>
      <c r="C718" t="str">
        <f>+IFERROR(VLOOKUP($B718,Category!$A$1:$C$18,3,FALSE),"")</f>
        <v>Anti-Corrupção</v>
      </c>
      <c r="D718" s="3" t="s">
        <v>678</v>
      </c>
      <c r="E718">
        <v>2045</v>
      </c>
      <c r="F718">
        <f t="shared" si="11"/>
        <v>30952</v>
      </c>
      <c r="G718" t="s">
        <v>7173</v>
      </c>
      <c r="H718" t="s">
        <v>7173</v>
      </c>
      <c r="I718" t="s">
        <v>7173</v>
      </c>
    </row>
    <row r="719" spans="1:9">
      <c r="A719" s="3">
        <v>30953</v>
      </c>
      <c r="B719">
        <f>+IFERROR(VLOOKUP($A719,'Questions List'!$A$1:$B$744,2,FALSE),"")</f>
        <v>14</v>
      </c>
      <c r="C719" t="str">
        <f>+IFERROR(VLOOKUP($B719,Category!$A$1:$C$18,3,FALSE),"")</f>
        <v>Anti-Corrupção</v>
      </c>
      <c r="D719" s="3" t="s">
        <v>674</v>
      </c>
      <c r="E719">
        <v>2046</v>
      </c>
      <c r="F719">
        <f t="shared" si="11"/>
        <v>30953</v>
      </c>
      <c r="G719" t="s">
        <v>7173</v>
      </c>
      <c r="H719" t="s">
        <v>7173</v>
      </c>
      <c r="I719" t="s">
        <v>7173</v>
      </c>
    </row>
    <row r="720" spans="1:9">
      <c r="A720" s="3">
        <v>30954</v>
      </c>
      <c r="B720">
        <f>+IFERROR(VLOOKUP($A720,'Questions List'!$A$1:$B$744,2,FALSE),"")</f>
        <v>14</v>
      </c>
      <c r="C720" t="str">
        <f>+IFERROR(VLOOKUP($B720,Category!$A$1:$C$18,3,FALSE),"")</f>
        <v>Anti-Corrupção</v>
      </c>
      <c r="D720" s="3" t="s">
        <v>154</v>
      </c>
      <c r="E720">
        <v>2047</v>
      </c>
      <c r="F720">
        <f t="shared" si="11"/>
        <v>30954</v>
      </c>
      <c r="G720" t="s">
        <v>7173</v>
      </c>
      <c r="H720" t="s">
        <v>7173</v>
      </c>
      <c r="I720" t="s">
        <v>7173</v>
      </c>
    </row>
    <row r="721" spans="1:9">
      <c r="A721" s="3">
        <v>30955</v>
      </c>
      <c r="B721">
        <f>+IFERROR(VLOOKUP($A721,'Questions List'!$A$1:$B$744,2,FALSE),"")</f>
        <v>14</v>
      </c>
      <c r="C721" t="str">
        <f>+IFERROR(VLOOKUP($B721,Category!$A$1:$C$18,3,FALSE),"")</f>
        <v>Anti-Corrupção</v>
      </c>
      <c r="D721" s="3" t="s">
        <v>677</v>
      </c>
      <c r="E721">
        <v>2048</v>
      </c>
      <c r="F721">
        <f t="shared" si="11"/>
        <v>30955</v>
      </c>
      <c r="G721" t="s">
        <v>7173</v>
      </c>
      <c r="H721" t="s">
        <v>7173</v>
      </c>
      <c r="I721" t="s">
        <v>7173</v>
      </c>
    </row>
    <row r="722" spans="1:9">
      <c r="A722" s="3">
        <v>30956</v>
      </c>
      <c r="B722">
        <f>+IFERROR(VLOOKUP($A722,'Questions List'!$A$1:$B$744,2,FALSE),"")</f>
        <v>14</v>
      </c>
      <c r="C722" t="str">
        <f>+IFERROR(VLOOKUP($B722,Category!$A$1:$C$18,3,FALSE),"")</f>
        <v>Anti-Corrupção</v>
      </c>
      <c r="D722" s="3" t="s">
        <v>155</v>
      </c>
      <c r="E722">
        <v>2049</v>
      </c>
      <c r="F722">
        <f t="shared" si="11"/>
        <v>30956</v>
      </c>
      <c r="G722" t="s">
        <v>7173</v>
      </c>
      <c r="H722" t="s">
        <v>7173</v>
      </c>
      <c r="I722" t="s">
        <v>7173</v>
      </c>
    </row>
    <row r="723" spans="1:9">
      <c r="A723">
        <v>30957</v>
      </c>
      <c r="B723">
        <f>+IFERROR(VLOOKUP($A723,'Questions List'!$A$1:$B$744,2,FALSE),"")</f>
        <v>16</v>
      </c>
      <c r="C723" t="str">
        <f>+IFERROR(VLOOKUP($B723,Category!$A$1:$C$18,3,FALSE),"")</f>
        <v>Gestão de Riscos</v>
      </c>
      <c r="D723" s="3" t="s">
        <v>679</v>
      </c>
      <c r="E723">
        <v>2050</v>
      </c>
      <c r="F723">
        <f t="shared" si="11"/>
        <v>30957</v>
      </c>
      <c r="G723" t="s">
        <v>7173</v>
      </c>
      <c r="H723" t="s">
        <v>7173</v>
      </c>
      <c r="I723" t="s">
        <v>7173</v>
      </c>
    </row>
    <row r="724" spans="1:9">
      <c r="A724">
        <v>30958</v>
      </c>
      <c r="B724">
        <f>+IFERROR(VLOOKUP($A724,'Questions List'!$A$1:$B$744,2,FALSE),"")</f>
        <v>16</v>
      </c>
      <c r="C724" t="str">
        <f>+IFERROR(VLOOKUP($B724,Category!$A$1:$C$18,3,FALSE),"")</f>
        <v>Gestão de Riscos</v>
      </c>
      <c r="D724" s="3" t="s">
        <v>680</v>
      </c>
      <c r="E724">
        <v>2051</v>
      </c>
      <c r="F724">
        <f t="shared" si="11"/>
        <v>30958</v>
      </c>
      <c r="G724" t="s">
        <v>4069</v>
      </c>
      <c r="H724" t="s">
        <v>7173</v>
      </c>
      <c r="I724" t="s">
        <v>7173</v>
      </c>
    </row>
    <row r="725" spans="1:9">
      <c r="A725">
        <v>30959</v>
      </c>
      <c r="B725">
        <f>+IFERROR(VLOOKUP($A725,'Questions List'!$A$1:$B$744,2,FALSE),"")</f>
        <v>16</v>
      </c>
      <c r="C725" t="str">
        <f>+IFERROR(VLOOKUP($B725,Category!$A$1:$C$18,3,FALSE),"")</f>
        <v>Gestão de Riscos</v>
      </c>
      <c r="D725" s="3" t="s">
        <v>681</v>
      </c>
      <c r="E725">
        <v>2052</v>
      </c>
      <c r="F725">
        <f t="shared" si="11"/>
        <v>30959</v>
      </c>
      <c r="G725" t="s">
        <v>7173</v>
      </c>
      <c r="H725" t="s">
        <v>7173</v>
      </c>
      <c r="I725" t="s">
        <v>7173</v>
      </c>
    </row>
    <row r="726" spans="1:9">
      <c r="A726">
        <v>30960</v>
      </c>
      <c r="B726">
        <f>+IFERROR(VLOOKUP($A726,'Questions List'!$A$1:$B$744,2,FALSE),"")</f>
        <v>16</v>
      </c>
      <c r="C726" t="str">
        <f>+IFERROR(VLOOKUP($B726,Category!$A$1:$C$18,3,FALSE),"")</f>
        <v>Gestão de Riscos</v>
      </c>
      <c r="D726" s="3" t="s">
        <v>682</v>
      </c>
      <c r="E726">
        <v>2053</v>
      </c>
      <c r="F726">
        <f t="shared" si="11"/>
        <v>30960</v>
      </c>
      <c r="G726" t="s">
        <v>7173</v>
      </c>
      <c r="H726" t="s">
        <v>7173</v>
      </c>
      <c r="I726" t="s">
        <v>7173</v>
      </c>
    </row>
    <row r="727" spans="1:9">
      <c r="A727">
        <v>30961</v>
      </c>
      <c r="B727">
        <f>+IFERROR(VLOOKUP($A727,'Questions List'!$A$1:$B$744,2,FALSE),"")</f>
        <v>16</v>
      </c>
      <c r="C727" t="str">
        <f>+IFERROR(VLOOKUP($B727,Category!$A$1:$C$18,3,FALSE),"")</f>
        <v>Gestão de Riscos</v>
      </c>
      <c r="D727" s="3" t="s">
        <v>683</v>
      </c>
      <c r="E727" s="56" t="s">
        <v>7297</v>
      </c>
      <c r="F727">
        <f t="shared" si="11"/>
        <v>30961</v>
      </c>
      <c r="G727" t="s">
        <v>7173</v>
      </c>
      <c r="H727" t="s">
        <v>7173</v>
      </c>
      <c r="I727" t="s">
        <v>7173</v>
      </c>
    </row>
    <row r="728" spans="1:9">
      <c r="A728">
        <v>30962</v>
      </c>
      <c r="B728">
        <f>+IFERROR(VLOOKUP($A728,'Questions List'!$A$1:$B$744,2,FALSE),"")</f>
        <v>17</v>
      </c>
      <c r="C728" t="str">
        <f>+IFERROR(VLOOKUP($B728,Category!$A$1:$C$18,3,FALSE),"")</f>
        <v>Transparência</v>
      </c>
      <c r="D728" s="3" t="s">
        <v>684</v>
      </c>
      <c r="E728">
        <v>2054</v>
      </c>
      <c r="F728">
        <f t="shared" si="11"/>
        <v>30962</v>
      </c>
      <c r="G728" t="s">
        <v>7173</v>
      </c>
      <c r="H728" t="s">
        <v>7173</v>
      </c>
      <c r="I728" t="s">
        <v>7173</v>
      </c>
    </row>
    <row r="729" spans="1:9">
      <c r="A729">
        <v>30963</v>
      </c>
      <c r="B729">
        <f>+IFERROR(VLOOKUP($A729,'Questions List'!$A$1:$B$744,2,FALSE),"")</f>
        <v>17</v>
      </c>
      <c r="C729" t="str">
        <f>+IFERROR(VLOOKUP($B729,Category!$A$1:$C$18,3,FALSE),"")</f>
        <v>Transparência</v>
      </c>
      <c r="D729" s="3" t="s">
        <v>685</v>
      </c>
      <c r="E729">
        <v>2055</v>
      </c>
      <c r="F729">
        <f t="shared" si="11"/>
        <v>30963</v>
      </c>
      <c r="G729" t="s">
        <v>7173</v>
      </c>
      <c r="H729" t="s">
        <v>7173</v>
      </c>
      <c r="I729" t="s">
        <v>7173</v>
      </c>
    </row>
    <row r="730" spans="1:9">
      <c r="A730">
        <v>30964</v>
      </c>
      <c r="B730">
        <f>+IFERROR(VLOOKUP($A730,'Questions List'!$A$1:$B$744,2,FALSE),"")</f>
        <v>15</v>
      </c>
      <c r="C730" t="str">
        <f>+IFERROR(VLOOKUP($B730,Category!$A$1:$C$18,3,FALSE),"")</f>
        <v>Principais políticas e procedimentos</v>
      </c>
      <c r="D730" t="s">
        <v>686</v>
      </c>
      <c r="E730">
        <v>2056</v>
      </c>
      <c r="F730">
        <f t="shared" si="11"/>
        <v>30964</v>
      </c>
      <c r="G730" t="s">
        <v>7173</v>
      </c>
      <c r="H730" t="s">
        <v>7173</v>
      </c>
      <c r="I730" t="s">
        <v>7173</v>
      </c>
    </row>
    <row r="731" spans="1:9">
      <c r="A731">
        <v>30965</v>
      </c>
      <c r="B731">
        <f>+IFERROR(VLOOKUP($A731,'Questions List'!$A$1:$B$744,2,FALSE),"")</f>
        <v>15</v>
      </c>
      <c r="C731" t="str">
        <f>+IFERROR(VLOOKUP($B731,Category!$A$1:$C$18,3,FALSE),"")</f>
        <v>Principais políticas e procedimentos</v>
      </c>
      <c r="D731" t="s">
        <v>687</v>
      </c>
      <c r="E731">
        <v>2057</v>
      </c>
      <c r="F731">
        <f t="shared" si="11"/>
        <v>30965</v>
      </c>
      <c r="G731" t="s">
        <v>7173</v>
      </c>
      <c r="H731" t="s">
        <v>7173</v>
      </c>
      <c r="I731" t="s">
        <v>7173</v>
      </c>
    </row>
    <row r="732" spans="1:9">
      <c r="A732">
        <v>30966</v>
      </c>
      <c r="B732">
        <f>+IFERROR(VLOOKUP($A732,'Questions List'!$A$1:$B$744,2,FALSE),"")</f>
        <v>15</v>
      </c>
      <c r="C732" t="str">
        <f>+IFERROR(VLOOKUP($B732,Category!$A$1:$C$18,3,FALSE),"")</f>
        <v>Principais políticas e procedimentos</v>
      </c>
      <c r="D732" t="s">
        <v>688</v>
      </c>
      <c r="E732">
        <v>2058</v>
      </c>
      <c r="F732">
        <f t="shared" si="11"/>
        <v>30966</v>
      </c>
      <c r="G732" t="s">
        <v>7173</v>
      </c>
      <c r="H732" t="s">
        <v>7173</v>
      </c>
      <c r="I732" t="s">
        <v>7173</v>
      </c>
    </row>
    <row r="733" spans="1:9">
      <c r="A733">
        <v>30967</v>
      </c>
      <c r="B733">
        <f>+IFERROR(VLOOKUP($A733,'Questions List'!$A$1:$B$744,2,FALSE),"")</f>
        <v>15</v>
      </c>
      <c r="C733" t="str">
        <f>+IFERROR(VLOOKUP($B733,Category!$A$1:$C$18,3,FALSE),"")</f>
        <v>Principais políticas e procedimentos</v>
      </c>
      <c r="D733" t="s">
        <v>689</v>
      </c>
      <c r="E733">
        <v>2059</v>
      </c>
      <c r="F733">
        <f t="shared" si="11"/>
        <v>30967</v>
      </c>
      <c r="G733" t="s">
        <v>7173</v>
      </c>
      <c r="H733" t="s">
        <v>7173</v>
      </c>
      <c r="I733" t="s">
        <v>7173</v>
      </c>
    </row>
    <row r="734" spans="1:9">
      <c r="A734">
        <v>30968</v>
      </c>
      <c r="B734">
        <f>+IFERROR(VLOOKUP($A734,'Questions List'!$A$1:$B$744,2,FALSE),"")</f>
        <v>15</v>
      </c>
      <c r="C734" t="str">
        <f>+IFERROR(VLOOKUP($B734,Category!$A$1:$C$18,3,FALSE),"")</f>
        <v>Principais políticas e procedimentos</v>
      </c>
      <c r="D734" s="5" t="s">
        <v>690</v>
      </c>
      <c r="E734" t="s">
        <v>7298</v>
      </c>
      <c r="F734">
        <f t="shared" si="11"/>
        <v>30968</v>
      </c>
      <c r="G734" s="56" t="s">
        <v>7299</v>
      </c>
      <c r="H734" t="s">
        <v>7173</v>
      </c>
      <c r="I734" t="s">
        <v>7300</v>
      </c>
    </row>
    <row r="735" spans="1:9">
      <c r="A735">
        <v>30969</v>
      </c>
      <c r="B735">
        <f>+IFERROR(VLOOKUP($A735,'Questions List'!$A$1:$B$744,2,FALSE),"")</f>
        <v>15</v>
      </c>
      <c r="C735" t="str">
        <f>+IFERROR(VLOOKUP($B735,Category!$A$1:$C$18,3,FALSE),"")</f>
        <v>Principais políticas e procedimentos</v>
      </c>
      <c r="D735" s="5" t="s">
        <v>691</v>
      </c>
      <c r="E735">
        <v>2060</v>
      </c>
      <c r="F735">
        <f t="shared" si="11"/>
        <v>30969</v>
      </c>
      <c r="G735" t="s">
        <v>7173</v>
      </c>
      <c r="H735" t="s">
        <v>7173</v>
      </c>
      <c r="I735" t="s">
        <v>7173</v>
      </c>
    </row>
    <row r="736" spans="1:9">
      <c r="A736">
        <v>30970</v>
      </c>
      <c r="B736">
        <f>+IFERROR(VLOOKUP($A736,'Questions List'!$A$1:$B$744,2,FALSE),"")</f>
        <v>15</v>
      </c>
      <c r="C736" t="str">
        <f>+IFERROR(VLOOKUP($B736,Category!$A$1:$C$18,3,FALSE),"")</f>
        <v>Principais políticas e procedimentos</v>
      </c>
      <c r="D736" s="5" t="s">
        <v>692</v>
      </c>
      <c r="E736">
        <v>2061</v>
      </c>
      <c r="F736">
        <f t="shared" si="11"/>
        <v>30970</v>
      </c>
      <c r="G736" t="s">
        <v>7173</v>
      </c>
      <c r="H736" t="s">
        <v>7173</v>
      </c>
      <c r="I736" t="s">
        <v>7173</v>
      </c>
    </row>
    <row r="737" spans="1:9">
      <c r="A737">
        <v>30971</v>
      </c>
      <c r="B737">
        <f>+IFERROR(VLOOKUP($A737,'Questions List'!$A$1:$B$744,2,FALSE),"")</f>
        <v>15</v>
      </c>
      <c r="C737" t="str">
        <f>+IFERROR(VLOOKUP($B737,Category!$A$1:$C$18,3,FALSE),"")</f>
        <v>Principais políticas e procedimentos</v>
      </c>
      <c r="D737" t="s">
        <v>693</v>
      </c>
      <c r="E737">
        <v>2062</v>
      </c>
      <c r="F737">
        <f t="shared" si="11"/>
        <v>30971</v>
      </c>
      <c r="G737" t="s">
        <v>7173</v>
      </c>
      <c r="H737" t="s">
        <v>7173</v>
      </c>
      <c r="I737" t="s">
        <v>7173</v>
      </c>
    </row>
    <row r="738" spans="1:9">
      <c r="A738">
        <v>30972</v>
      </c>
      <c r="B738">
        <f>+IFERROR(VLOOKUP($A738,'Questions List'!$A$1:$B$744,2,FALSE),"")</f>
        <v>15</v>
      </c>
      <c r="C738" t="str">
        <f>+IFERROR(VLOOKUP($B738,Category!$A$1:$C$18,3,FALSE),"")</f>
        <v>Principais políticas e procedimentos</v>
      </c>
      <c r="D738" t="s">
        <v>694</v>
      </c>
      <c r="E738">
        <v>2063</v>
      </c>
      <c r="F738">
        <f t="shared" si="11"/>
        <v>30972</v>
      </c>
      <c r="G738" t="s">
        <v>7173</v>
      </c>
      <c r="H738" t="s">
        <v>7173</v>
      </c>
      <c r="I738" t="s">
        <v>7173</v>
      </c>
    </row>
    <row r="739" spans="1:9">
      <c r="A739">
        <v>30973</v>
      </c>
      <c r="B739">
        <f>+IFERROR(VLOOKUP($A739,'Questions List'!$A$1:$B$744,2,FALSE),"")</f>
        <v>15</v>
      </c>
      <c r="C739" t="str">
        <f>+IFERROR(VLOOKUP($B739,Category!$A$1:$C$18,3,FALSE),"")</f>
        <v>Principais políticas e procedimentos</v>
      </c>
      <c r="D739" t="s">
        <v>695</v>
      </c>
      <c r="E739">
        <v>2064</v>
      </c>
      <c r="F739">
        <f t="shared" si="11"/>
        <v>30973</v>
      </c>
      <c r="G739" t="s">
        <v>7173</v>
      </c>
      <c r="H739" t="s">
        <v>7173</v>
      </c>
      <c r="I739" t="s">
        <v>7173</v>
      </c>
    </row>
    <row r="740" spans="1:9">
      <c r="A740">
        <v>30974</v>
      </c>
      <c r="B740">
        <f>+IFERROR(VLOOKUP($A740,'Questions List'!$A$1:$B$744,2,FALSE),"")</f>
        <v>15</v>
      </c>
      <c r="C740" t="str">
        <f>+IFERROR(VLOOKUP($B740,Category!$A$1:$C$18,3,FALSE),"")</f>
        <v>Principais políticas e procedimentos</v>
      </c>
      <c r="D740" t="s">
        <v>696</v>
      </c>
      <c r="E740">
        <v>2065</v>
      </c>
      <c r="F740">
        <f t="shared" si="11"/>
        <v>30974</v>
      </c>
      <c r="G740" t="s">
        <v>7173</v>
      </c>
      <c r="H740" t="s">
        <v>7173</v>
      </c>
      <c r="I740" t="s">
        <v>7173</v>
      </c>
    </row>
    <row r="741" spans="1:9">
      <c r="A741">
        <v>30975</v>
      </c>
      <c r="B741">
        <f>+IFERROR(VLOOKUP($A741,'Questions List'!$A$1:$B$744,2,FALSE),"")</f>
        <v>15</v>
      </c>
      <c r="C741" t="str">
        <f>+IFERROR(VLOOKUP($B741,Category!$A$1:$C$18,3,FALSE),"")</f>
        <v>Principais políticas e procedimentos</v>
      </c>
      <c r="D741" t="s">
        <v>697</v>
      </c>
      <c r="E741">
        <v>2066</v>
      </c>
      <c r="F741">
        <f t="shared" si="11"/>
        <v>30975</v>
      </c>
      <c r="G741" t="s">
        <v>7173</v>
      </c>
      <c r="H741" t="s">
        <v>7173</v>
      </c>
      <c r="I741" t="s">
        <v>7173</v>
      </c>
    </row>
    <row r="742" spans="1:9">
      <c r="A742">
        <v>30976</v>
      </c>
      <c r="B742">
        <f>+IFERROR(VLOOKUP($A742,'Questions List'!$A$1:$B$744,2,FALSE),"")</f>
        <v>15</v>
      </c>
      <c r="C742" t="str">
        <f>+IFERROR(VLOOKUP($B742,Category!$A$1:$C$18,3,FALSE),"")</f>
        <v>Principais políticas e procedimentos</v>
      </c>
      <c r="D742" t="s">
        <v>698</v>
      </c>
      <c r="E742">
        <v>2067</v>
      </c>
      <c r="F742">
        <f t="shared" si="11"/>
        <v>30976</v>
      </c>
      <c r="G742" s="56" t="s">
        <v>7225</v>
      </c>
      <c r="H742" t="s">
        <v>7173</v>
      </c>
      <c r="I742" t="s">
        <v>7173</v>
      </c>
    </row>
    <row r="743" spans="1:9">
      <c r="A743">
        <v>30977</v>
      </c>
      <c r="B743">
        <f>+IFERROR(VLOOKUP($A743,'Questions List'!$A$1:$B$744,2,FALSE),"")</f>
        <v>15</v>
      </c>
      <c r="C743" t="str">
        <f>+IFERROR(VLOOKUP($B743,Category!$A$1:$C$18,3,FALSE),"")</f>
        <v>Principais políticas e procedimentos</v>
      </c>
      <c r="D743" t="s">
        <v>699</v>
      </c>
      <c r="E743">
        <v>2068</v>
      </c>
      <c r="F743">
        <f t="shared" si="11"/>
        <v>30977</v>
      </c>
      <c r="G743" t="s">
        <v>7173</v>
      </c>
      <c r="H743" t="s">
        <v>7173</v>
      </c>
      <c r="I743" t="s">
        <v>7173</v>
      </c>
    </row>
    <row r="744" spans="1:9">
      <c r="A744">
        <v>30978</v>
      </c>
      <c r="B744">
        <f>+IFERROR(VLOOKUP($A744,'Questions List'!$A$1:$B$744,2,FALSE),"")</f>
        <v>15</v>
      </c>
      <c r="C744" t="str">
        <f>+IFERROR(VLOOKUP($B744,Category!$A$1:$C$18,3,FALSE),"")</f>
        <v>Principais políticas e procedimentos</v>
      </c>
      <c r="D744" t="s">
        <v>700</v>
      </c>
      <c r="E744">
        <v>2069</v>
      </c>
      <c r="F744">
        <f t="shared" si="11"/>
        <v>30978</v>
      </c>
      <c r="G744" t="s">
        <v>7173</v>
      </c>
      <c r="H744" t="s">
        <v>7173</v>
      </c>
      <c r="I744" t="s">
        <v>7173</v>
      </c>
    </row>
  </sheetData>
  <autoFilter ref="A1:P744" xr:uid="{121BBC0C-D88B-4AA2-B7A5-6E2FF704B76D}"/>
  <conditionalFormatting sqref="A2:A741">
    <cfRule type="duplicateValues" dxfId="28" priority="11"/>
  </conditionalFormatting>
  <conditionalFormatting sqref="A2:A744">
    <cfRule type="duplicateValues" dxfId="27" priority="1"/>
    <cfRule type="uniqueValues" dxfId="26" priority="2"/>
  </conditionalFormatting>
  <conditionalFormatting sqref="A40:A44 A27 A16:A17 A24:A25 A14 A8:A10 A2:A3">
    <cfRule type="duplicateValues" dxfId="25" priority="3"/>
  </conditionalFormatting>
  <conditionalFormatting sqref="A50:A75 A45:A48">
    <cfRule type="duplicateValues" dxfId="24" priority="12"/>
  </conditionalFormatting>
  <conditionalFormatting sqref="A77:A105">
    <cfRule type="duplicateValues" dxfId="23" priority="13"/>
  </conditionalFormatting>
  <conditionalFormatting sqref="A143:A150 A128 A125 A122 A107:A113">
    <cfRule type="duplicateValues" dxfId="22" priority="14"/>
  </conditionalFormatting>
  <conditionalFormatting sqref="A202:A215 A152:A174">
    <cfRule type="duplicateValues" dxfId="21" priority="15"/>
  </conditionalFormatting>
  <conditionalFormatting sqref="A271:A272 A264:A265 A225:A262">
    <cfRule type="duplicateValues" dxfId="20" priority="16"/>
  </conditionalFormatting>
  <conditionalFormatting sqref="A300:A319">
    <cfRule type="duplicateValues" dxfId="19" priority="17"/>
  </conditionalFormatting>
  <conditionalFormatting sqref="A410:A472 A320:A408">
    <cfRule type="duplicateValues" dxfId="18" priority="18"/>
  </conditionalFormatting>
  <conditionalFormatting sqref="A473:A477">
    <cfRule type="duplicateValues" dxfId="17" priority="19"/>
  </conditionalFormatting>
  <conditionalFormatting sqref="A484:A511">
    <cfRule type="duplicateValues" dxfId="16" priority="21"/>
  </conditionalFormatting>
  <conditionalFormatting sqref="A512:A517 A478:A483 A2:A299">
    <cfRule type="duplicateValues" dxfId="15" priority="9"/>
  </conditionalFormatting>
  <conditionalFormatting sqref="A512:A517 A478:A483 A2:A319">
    <cfRule type="duplicateValues" dxfId="14" priority="10"/>
  </conditionalFormatting>
  <conditionalFormatting sqref="A512:A517 A478:A483 A275:A298 A2:A215">
    <cfRule type="duplicateValues" dxfId="13" priority="8"/>
  </conditionalFormatting>
  <conditionalFormatting sqref="A512:A517 A478:A483 A275:A298 A175:A201 A2:A151">
    <cfRule type="duplicateValues" dxfId="12" priority="7"/>
  </conditionalFormatting>
  <conditionalFormatting sqref="A512:A517 A478:A483 A275:A298 A175:A201 A151 A2:A106">
    <cfRule type="duplicateValues" dxfId="11" priority="6"/>
  </conditionalFormatting>
  <conditionalFormatting sqref="A512:A517 A478:A483 A275:A298 A175:A201 A151 A106 A2:A76">
    <cfRule type="duplicateValues" dxfId="10" priority="5"/>
  </conditionalFormatting>
  <conditionalFormatting sqref="A512:A517 A478:A483 A275:A298 A175:A201 A151 A106 A76 A2:A44">
    <cfRule type="duplicateValues" dxfId="9" priority="4"/>
  </conditionalFormatting>
  <conditionalFormatting sqref="A512:A517 A478:A483">
    <cfRule type="duplicateValues" dxfId="8" priority="20"/>
  </conditionalFormatting>
  <conditionalFormatting sqref="A518:A561">
    <cfRule type="duplicateValues" dxfId="7" priority="22"/>
  </conditionalFormatting>
  <conditionalFormatting sqref="A562:A658">
    <cfRule type="duplicateValues" dxfId="6" priority="23"/>
  </conditionalFormatting>
  <conditionalFormatting sqref="A659:A703">
    <cfRule type="duplicateValues" dxfId="5" priority="24"/>
  </conditionalFormatting>
  <conditionalFormatting sqref="A704:A741">
    <cfRule type="duplicateValues" dxfId="4" priority="25"/>
  </conditionalFormatting>
  <conditionalFormatting sqref="A742:A744">
    <cfRule type="duplicateValues" dxfId="3" priority="26"/>
  </conditionalFormatting>
  <pageMargins left="0.7" right="0.7" top="0.75" bottom="0.75" header="0.3" footer="0.3"/>
  <pageSetup paperSize="9" orientation="portrait" horizontalDpi="4294967293" verticalDpi="1200" r:id="rId1"/>
  <headerFooter>
    <oddFooter>&amp;L_x000D_&amp;1#&amp;"Calibri"&amp;10&amp;K000000 Information Rating: INTERNAL(I)</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E2524-0573-4BF9-8EF9-73FF1349AC32}">
  <sheetPr filterMode="1"/>
  <dimension ref="A1:F482"/>
  <sheetViews>
    <sheetView workbookViewId="0"/>
  </sheetViews>
  <sheetFormatPr defaultColWidth="8.7109375" defaultRowHeight="14.45"/>
  <cols>
    <col min="1" max="1" width="6.42578125" bestFit="1" customWidth="1"/>
    <col min="2" max="2" width="6.42578125" customWidth="1"/>
    <col min="3" max="3" width="175.7109375" bestFit="1" customWidth="1"/>
    <col min="4" max="4" width="4.42578125" bestFit="1" customWidth="1"/>
    <col min="5" max="5" width="152.140625" bestFit="1" customWidth="1"/>
    <col min="6" max="6" width="16.7109375" bestFit="1" customWidth="1"/>
  </cols>
  <sheetData>
    <row r="1" spans="1:6">
      <c r="A1" t="s">
        <v>7163</v>
      </c>
      <c r="B1" t="s">
        <v>7301</v>
      </c>
      <c r="C1" t="s">
        <v>7302</v>
      </c>
      <c r="D1" t="s">
        <v>7303</v>
      </c>
      <c r="E1" t="s">
        <v>7304</v>
      </c>
      <c r="F1" s="16" t="s">
        <v>7305</v>
      </c>
    </row>
    <row r="2" spans="1:6" hidden="1">
      <c r="A2">
        <v>30326</v>
      </c>
      <c r="C2" t="str">
        <f>VLOOKUP(A2,'Questions List'!$A$1:$F$744,6,FALSE)</f>
        <v>Qual é o consumo total de combustível da organização proveniente de fontes não renováveis? [Joules]</v>
      </c>
      <c r="D2">
        <v>1</v>
      </c>
      <c r="E2" t="e">
        <f>VLOOKUP(D2,#REF!,7,FALSE)</f>
        <v>#REF!</v>
      </c>
      <c r="F2" t="str">
        <f>+IFERROR(IF($A2=VLOOKUP($A2,'Work Sheet'!$A$1:$A$744,1,FALSE),"Yes","No"),"No")</f>
        <v>Yes</v>
      </c>
    </row>
    <row r="3" spans="1:6" hidden="1">
      <c r="A3">
        <v>30592</v>
      </c>
      <c r="C3" t="str">
        <f>VLOOKUP(A3,'Questions List'!$A$1:$F$744,6,FALSE)</f>
        <v>Qual é o consumo total de combustível da organização proveniente de fontes renováveis? [Joules]</v>
      </c>
      <c r="D3">
        <v>2</v>
      </c>
      <c r="E3" t="e">
        <f>VLOOKUP(D3,#REF!,7,FALSE)</f>
        <v>#REF!</v>
      </c>
      <c r="F3" t="str">
        <f>+IFERROR(IF($A3=VLOOKUP($A3,'Work Sheet'!$A$1:$A$744,1,FALSE),"Yes","No"),"No")</f>
        <v>Yes</v>
      </c>
    </row>
    <row r="4" spans="1:6" hidden="1">
      <c r="D4">
        <v>3</v>
      </c>
      <c r="E4" t="e">
        <f>VLOOKUP(D4,#REF!,7,FALSE)</f>
        <v>#REF!</v>
      </c>
      <c r="F4" t="str">
        <f>+IFERROR(IF($A4=VLOOKUP($A4,'Work Sheet'!$A$1:$A$744,1,FALSE),"Yes","No"),"No")</f>
        <v>No</v>
      </c>
    </row>
    <row r="5" spans="1:6" hidden="1">
      <c r="A5">
        <v>30611</v>
      </c>
      <c r="C5" t="str">
        <f>VLOOKUP(A5,'Questions List'!$A$1:$F$744,6,FALSE)</f>
        <v>Qual o total de eletricidade vendida? [watts-hora]</v>
      </c>
      <c r="D5">
        <v>4</v>
      </c>
      <c r="E5" t="e">
        <f>VLOOKUP(D5,#REF!,7,FALSE)</f>
        <v>#REF!</v>
      </c>
      <c r="F5" t="str">
        <f>+IFERROR(IF($A5=VLOOKUP($A5,'Work Sheet'!$A$1:$A$744,1,FALSE),"Yes","No"),"No")</f>
        <v>Yes</v>
      </c>
    </row>
    <row r="6" spans="1:6" hidden="1">
      <c r="D6">
        <v>5</v>
      </c>
      <c r="E6" t="e">
        <f>VLOOKUP(D6,#REF!,7,FALSE)</f>
        <v>#REF!</v>
      </c>
      <c r="F6" t="str">
        <f>+IFERROR(IF($A6=VLOOKUP($A6,'Work Sheet'!$A$1:$A$744,1,FALSE),"Yes","No"),"No")</f>
        <v>No</v>
      </c>
    </row>
    <row r="7" spans="1:6" hidden="1">
      <c r="A7">
        <v>30371</v>
      </c>
      <c r="D7">
        <v>7</v>
      </c>
      <c r="F7" t="str">
        <f>+IFERROR(IF($A7=VLOOKUP($A7,'Work Sheet'!$A$1:$A$744,1,FALSE),"Yes","No"),"No")</f>
        <v>No</v>
      </c>
    </row>
    <row r="8" spans="1:6" hidden="1">
      <c r="A8">
        <v>30372</v>
      </c>
      <c r="D8">
        <v>8</v>
      </c>
      <c r="E8" t="e">
        <f>VLOOKUP(D8,#REF!,7,FALSE)</f>
        <v>#REF!</v>
      </c>
      <c r="F8" t="str">
        <f>+IFERROR(IF($A8=VLOOKUP($A8,'Work Sheet'!$A$1:$A$744,1,FALSE),"Yes","No"),"No")</f>
        <v>No</v>
      </c>
    </row>
    <row r="9" spans="1:6" hidden="1">
      <c r="A9">
        <v>30386</v>
      </c>
      <c r="D9">
        <v>9</v>
      </c>
      <c r="F9" t="str">
        <f>+IFERROR(IF($A9=VLOOKUP($A9,'Work Sheet'!$A$1:$A$744,1,FALSE),"Yes","No"),"No")</f>
        <v>No</v>
      </c>
    </row>
    <row r="10" spans="1:6" hidden="1">
      <c r="A10">
        <v>30387</v>
      </c>
      <c r="D10">
        <v>10</v>
      </c>
      <c r="F10" t="str">
        <f>+IFERROR(IF($A10=VLOOKUP($A10,'Work Sheet'!$A$1:$A$744,1,FALSE),"Yes","No"),"No")</f>
        <v>No</v>
      </c>
    </row>
    <row r="11" spans="1:6" hidden="1">
      <c r="A11">
        <v>30419</v>
      </c>
      <c r="C11" t="str">
        <f>VLOOKUP(A11,'Questions List'!$A$1:$F$744,6,FALSE)</f>
        <v>Qual o número total de espécies em risco?</v>
      </c>
      <c r="D11">
        <v>14</v>
      </c>
      <c r="E11" t="e">
        <f>VLOOKUP(D11,#REF!,7,FALSE)</f>
        <v>#REF!</v>
      </c>
      <c r="F11" t="str">
        <f>+IFERROR(IF($A11=VLOOKUP($A11,'Work Sheet'!$A$1:$A$744,1,FALSE),"Yes","No"),"No")</f>
        <v>Yes</v>
      </c>
    </row>
    <row r="12" spans="1:6" hidden="1">
      <c r="A12">
        <v>30420</v>
      </c>
      <c r="B12" t="s">
        <v>7306</v>
      </c>
      <c r="C12" t="str">
        <f>VLOOKUP(A12,'Questions List'!$A$1:$F$744,6,FALSE)</f>
        <v>Qual o número total de espécies por nível de risco?</v>
      </c>
      <c r="D12">
        <v>15</v>
      </c>
      <c r="E12" t="e">
        <f>VLOOKUP(D12,#REF!,7,FALSE)</f>
        <v>#REF!</v>
      </c>
      <c r="F12" t="str">
        <f>+IFERROR(IF($A12=VLOOKUP($A12,'Work Sheet'!$A$1:$A$744,1,FALSE),"Yes","No"),"No")</f>
        <v>Yes</v>
      </c>
    </row>
    <row r="13" spans="1:6" hidden="1">
      <c r="A13">
        <v>30420</v>
      </c>
      <c r="B13" t="s">
        <v>7306</v>
      </c>
      <c r="C13" t="str">
        <f>VLOOKUP(A13,'Questions List'!$A$1:$F$744,6,FALSE)</f>
        <v>Qual o número total de espécies por nível de risco?</v>
      </c>
      <c r="D13">
        <v>16</v>
      </c>
      <c r="E13" t="e">
        <f>VLOOKUP(D13,#REF!,7,FALSE)</f>
        <v>#REF!</v>
      </c>
      <c r="F13" t="str">
        <f>+IFERROR(IF($A13=VLOOKUP($A13,'Work Sheet'!$A$1:$A$744,1,FALSE),"Yes","No"),"No")</f>
        <v>Yes</v>
      </c>
    </row>
    <row r="14" spans="1:6" hidden="1">
      <c r="A14">
        <v>30420</v>
      </c>
      <c r="B14" t="s">
        <v>7306</v>
      </c>
      <c r="C14" t="str">
        <f>VLOOKUP(A14,'Questions List'!$A$1:$F$744,6,FALSE)</f>
        <v>Qual o número total de espécies por nível de risco?</v>
      </c>
      <c r="D14">
        <v>17</v>
      </c>
      <c r="E14" t="e">
        <f>VLOOKUP(D14,#REF!,7,FALSE)</f>
        <v>#REF!</v>
      </c>
      <c r="F14" t="str">
        <f>+IFERROR(IF($A14=VLOOKUP($A14,'Work Sheet'!$A$1:$A$744,1,FALSE),"Yes","No"),"No")</f>
        <v>Yes</v>
      </c>
    </row>
    <row r="15" spans="1:6" hidden="1">
      <c r="A15">
        <v>30420</v>
      </c>
      <c r="B15" t="s">
        <v>7306</v>
      </c>
      <c r="C15" t="str">
        <f>VLOOKUP(A15,'Questions List'!$A$1:$F$744,6,FALSE)</f>
        <v>Qual o número total de espécies por nível de risco?</v>
      </c>
      <c r="D15">
        <v>18</v>
      </c>
      <c r="E15" t="e">
        <f>VLOOKUP(D15,#REF!,7,FALSE)</f>
        <v>#REF!</v>
      </c>
      <c r="F15" t="str">
        <f>+IFERROR(IF($A15=VLOOKUP($A15,'Work Sheet'!$A$1:$A$744,1,FALSE),"Yes","No"),"No")</f>
        <v>Yes</v>
      </c>
    </row>
    <row r="16" spans="1:6" hidden="1">
      <c r="A16">
        <v>30420</v>
      </c>
      <c r="B16" t="s">
        <v>7306</v>
      </c>
      <c r="C16" t="str">
        <f>VLOOKUP(A16,'Questions List'!$A$1:$F$744,6,FALSE)</f>
        <v>Qual o número total de espécies por nível de risco?</v>
      </c>
      <c r="D16">
        <v>19</v>
      </c>
      <c r="E16" t="e">
        <f>VLOOKUP(D16,#REF!,7,FALSE)</f>
        <v>#REF!</v>
      </c>
      <c r="F16" t="str">
        <f>+IFERROR(IF($A16=VLOOKUP($A16,'Work Sheet'!$A$1:$A$744,1,FALSE),"Yes","No"),"No")</f>
        <v>Yes</v>
      </c>
    </row>
    <row r="17" spans="1:6" hidden="1">
      <c r="A17">
        <v>30350</v>
      </c>
      <c r="C17" t="str">
        <f>VLOOKUP(A17,'Questions List'!$A$1:$F$744,6,FALSE)</f>
        <v>Indique o total de emissões diretas (Escopo 1) de GEE [Ton CO2]</v>
      </c>
      <c r="D17">
        <v>20</v>
      </c>
      <c r="E17" t="e">
        <f>VLOOKUP(D17,#REF!,7,FALSE)</f>
        <v>#REF!</v>
      </c>
      <c r="F17" t="str">
        <f>+IFERROR(IF($A17=VLOOKUP($A17,'Work Sheet'!$A$1:$A$744,1,FALSE),"Yes","No"),"No")</f>
        <v>Yes</v>
      </c>
    </row>
    <row r="18" spans="1:6" hidden="1">
      <c r="A18">
        <v>30353</v>
      </c>
      <c r="C18" t="str">
        <f>VLOOKUP(A18,'Questions List'!$A$1:$F$744,6,FALSE)</f>
        <v>Indique o total de emissões indiretas  (Escopo 2) de GEE provenientes da aquisição de energia  [Ton CO2]</v>
      </c>
      <c r="D18">
        <v>21</v>
      </c>
      <c r="E18" t="e">
        <f>VLOOKUP(D18,#REF!,7,FALSE)</f>
        <v>#REF!</v>
      </c>
      <c r="F18" t="str">
        <f>+IFERROR(IF($A18=VLOOKUP($A18,'Work Sheet'!$A$1:$A$744,1,FALSE),"Yes","No"),"No")</f>
        <v>Yes</v>
      </c>
    </row>
    <row r="19" spans="1:6" hidden="1">
      <c r="A19">
        <v>30355</v>
      </c>
      <c r="C19" t="str">
        <f>VLOOKUP(A19,'Questions List'!$A$1:$F$744,6,FALSE)</f>
        <v>Total de emissões indiretas GEE (Escopo 3)  [Ton CO2]</v>
      </c>
      <c r="D19">
        <v>22</v>
      </c>
      <c r="E19" t="e">
        <f>VLOOKUP(D19,#REF!,7,FALSE)</f>
        <v>#REF!</v>
      </c>
      <c r="F19" t="str">
        <f>+IFERROR(IF($A19=VLOOKUP($A19,'Work Sheet'!$A$1:$A$744,1,FALSE),"Yes","No"),"No")</f>
        <v>Yes</v>
      </c>
    </row>
    <row r="20" spans="1:6" hidden="1">
      <c r="A20">
        <v>30582</v>
      </c>
      <c r="D20">
        <v>23</v>
      </c>
      <c r="E20" t="e">
        <f>VLOOKUP(D20,#REF!,7,FALSE)</f>
        <v>#REF!</v>
      </c>
      <c r="F20" t="str">
        <f>+IFERROR(IF($A20=VLOOKUP($A20,'Work Sheet'!$A$1:$A$744,1,FALSE),"Yes","No"),"No")</f>
        <v>No</v>
      </c>
    </row>
    <row r="21" spans="1:6" hidden="1">
      <c r="A21">
        <v>30731</v>
      </c>
      <c r="B21" t="s">
        <v>7306</v>
      </c>
      <c r="C21" t="str">
        <f>VLOOKUP(A21,'Questions List'!$A$1:$F$744,6,FALSE)</f>
        <v>Qual o peso total de resíduos gerados? [Tons]</v>
      </c>
      <c r="D21">
        <v>25</v>
      </c>
      <c r="E21" t="e">
        <f>VLOOKUP(D21,#REF!,7,FALSE)</f>
        <v>#REF!</v>
      </c>
      <c r="F21" t="str">
        <f>+IFERROR(IF($A21=VLOOKUP($A21,'Work Sheet'!$A$1:$A$744,1,FALSE),"Yes","No"),"No")</f>
        <v>Yes</v>
      </c>
    </row>
    <row r="22" spans="1:6" hidden="1">
      <c r="A22">
        <v>30731</v>
      </c>
      <c r="B22" t="s">
        <v>7306</v>
      </c>
      <c r="C22" t="str">
        <f>VLOOKUP(A22,'Questions List'!$A$1:$F$744,6,FALSE)</f>
        <v>Qual o peso total de resíduos gerados? [Tons]</v>
      </c>
      <c r="D22">
        <v>26</v>
      </c>
      <c r="E22" t="e">
        <f>VLOOKUP(D22,#REF!,7,FALSE)</f>
        <v>#REF!</v>
      </c>
      <c r="F22" t="str">
        <f>+IFERROR(IF($A22=VLOOKUP($A22,'Work Sheet'!$A$1:$A$744,1,FALSE),"Yes","No"),"No")</f>
        <v>Yes</v>
      </c>
    </row>
    <row r="23" spans="1:6" hidden="1">
      <c r="A23">
        <v>30730</v>
      </c>
      <c r="B23" t="s">
        <v>7306</v>
      </c>
      <c r="C23" t="str">
        <f>VLOOKUP(A23,'Questions List'!$A$1:$F$744,6,FALSE)</f>
        <v>A organização monitoriza os resíduos gerados?</v>
      </c>
      <c r="D23">
        <v>27</v>
      </c>
      <c r="E23" t="e">
        <f>VLOOKUP(D23,#REF!,7,FALSE)</f>
        <v>#REF!</v>
      </c>
      <c r="F23" t="str">
        <f>+IFERROR(IF($A23=VLOOKUP($A23,'Work Sheet'!$A$1:$A$744,1,FALSE),"Yes","No"),"No")</f>
        <v>Yes</v>
      </c>
    </row>
    <row r="24" spans="1:6" hidden="1">
      <c r="A24">
        <v>30730</v>
      </c>
      <c r="B24" t="s">
        <v>7306</v>
      </c>
      <c r="C24" t="str">
        <f>VLOOKUP(A24,'Questions List'!$A$1:$F$744,6,FALSE)</f>
        <v>A organização monitoriza os resíduos gerados?</v>
      </c>
      <c r="D24">
        <v>28</v>
      </c>
      <c r="E24" t="e">
        <f>VLOOKUP(D24,#REF!,7,FALSE)</f>
        <v>#REF!</v>
      </c>
      <c r="F24" t="str">
        <f>+IFERROR(IF($A24=VLOOKUP($A24,'Work Sheet'!$A$1:$A$744,1,FALSE),"Yes","No"),"No")</f>
        <v>Yes</v>
      </c>
    </row>
    <row r="25" spans="1:6" hidden="1">
      <c r="A25">
        <v>30730</v>
      </c>
      <c r="B25" t="s">
        <v>7306</v>
      </c>
      <c r="C25" t="str">
        <f>VLOOKUP(A25,'Questions List'!$A$1:$F$744,6,FALSE)</f>
        <v>A organização monitoriza os resíduos gerados?</v>
      </c>
      <c r="D25">
        <v>29</v>
      </c>
      <c r="E25" t="e">
        <f>VLOOKUP(D25,#REF!,7,FALSE)</f>
        <v>#REF!</v>
      </c>
      <c r="F25" t="str">
        <f>+IFERROR(IF($A25=VLOOKUP($A25,'Work Sheet'!$A$1:$A$744,1,FALSE),"Yes","No"),"No")</f>
        <v>Yes</v>
      </c>
    </row>
    <row r="26" spans="1:6" hidden="1">
      <c r="A26">
        <v>30730</v>
      </c>
      <c r="B26" t="s">
        <v>7306</v>
      </c>
      <c r="C26" t="str">
        <f>VLOOKUP(A26,'Questions List'!$A$1:$F$744,6,FALSE)</f>
        <v>A organização monitoriza os resíduos gerados?</v>
      </c>
      <c r="D26">
        <v>30</v>
      </c>
      <c r="E26" t="e">
        <f>VLOOKUP(D26,#REF!,7,FALSE)</f>
        <v>#REF!</v>
      </c>
      <c r="F26" t="str">
        <f>+IFERROR(IF($A26=VLOOKUP($A26,'Work Sheet'!$A$1:$A$744,1,FALSE),"Yes","No"),"No")</f>
        <v>Yes</v>
      </c>
    </row>
    <row r="27" spans="1:6" hidden="1">
      <c r="A27">
        <v>30730</v>
      </c>
      <c r="B27" t="s">
        <v>7306</v>
      </c>
      <c r="C27" t="str">
        <f>VLOOKUP(A27,'Questions List'!$A$1:$F$744,6,FALSE)</f>
        <v>A organização monitoriza os resíduos gerados?</v>
      </c>
      <c r="D27">
        <v>31</v>
      </c>
      <c r="E27" t="e">
        <f>VLOOKUP(D27,#REF!,7,FALSE)</f>
        <v>#REF!</v>
      </c>
      <c r="F27" t="str">
        <f>+IFERROR(IF($A27=VLOOKUP($A27,'Work Sheet'!$A$1:$A$744,1,FALSE),"Yes","No"),"No")</f>
        <v>Yes</v>
      </c>
    </row>
    <row r="28" spans="1:6" hidden="1">
      <c r="A28">
        <v>30730</v>
      </c>
      <c r="B28" t="s">
        <v>7306</v>
      </c>
      <c r="C28" t="str">
        <f>VLOOKUP(A28,'Questions List'!$A$1:$F$744,6,FALSE)</f>
        <v>A organização monitoriza os resíduos gerados?</v>
      </c>
      <c r="D28">
        <v>32</v>
      </c>
      <c r="E28" t="e">
        <f>VLOOKUP(D28,#REF!,7,FALSE)</f>
        <v>#REF!</v>
      </c>
      <c r="F28" t="str">
        <f>+IFERROR(IF($A28=VLOOKUP($A28,'Work Sheet'!$A$1:$A$744,1,FALSE),"Yes","No"),"No")</f>
        <v>Yes</v>
      </c>
    </row>
    <row r="29" spans="1:6" hidden="1">
      <c r="A29">
        <v>30730</v>
      </c>
      <c r="B29" t="s">
        <v>7306</v>
      </c>
      <c r="C29" t="str">
        <f>VLOOKUP(A29,'Questions List'!$A$1:$F$744,6,FALSE)</f>
        <v>A organização monitoriza os resíduos gerados?</v>
      </c>
      <c r="D29">
        <v>33</v>
      </c>
      <c r="E29" t="e">
        <f>VLOOKUP(D29,#REF!,7,FALSE)</f>
        <v>#REF!</v>
      </c>
      <c r="F29" t="str">
        <f>+IFERROR(IF($A29=VLOOKUP($A29,'Work Sheet'!$A$1:$A$744,1,FALSE),"Yes","No"),"No")</f>
        <v>Yes</v>
      </c>
    </row>
    <row r="30" spans="1:6" hidden="1">
      <c r="A30">
        <v>30730</v>
      </c>
      <c r="B30" t="s">
        <v>7306</v>
      </c>
      <c r="C30" t="str">
        <f>VLOOKUP(A30,'Questions List'!$A$1:$F$744,6,FALSE)</f>
        <v>A organização monitoriza os resíduos gerados?</v>
      </c>
      <c r="D30">
        <v>34</v>
      </c>
      <c r="E30" t="e">
        <f>VLOOKUP(D30,#REF!,7,FALSE)</f>
        <v>#REF!</v>
      </c>
      <c r="F30" t="str">
        <f>+IFERROR(IF($A30=VLOOKUP($A30,'Work Sheet'!$A$1:$A$744,1,FALSE),"Yes","No"),"No")</f>
        <v>Yes</v>
      </c>
    </row>
    <row r="31" spans="1:6" hidden="1">
      <c r="A31">
        <v>30730</v>
      </c>
      <c r="B31" t="s">
        <v>7306</v>
      </c>
      <c r="C31" t="str">
        <f>VLOOKUP(A31,'Questions List'!$A$1:$F$744,6,FALSE)</f>
        <v>A organização monitoriza os resíduos gerados?</v>
      </c>
      <c r="D31">
        <v>35</v>
      </c>
      <c r="E31" t="e">
        <f>VLOOKUP(D31,#REF!,7,FALSE)</f>
        <v>#REF!</v>
      </c>
      <c r="F31" t="str">
        <f>+IFERROR(IF($A31=VLOOKUP($A31,'Work Sheet'!$A$1:$A$744,1,FALSE),"Yes","No"),"No")</f>
        <v>Yes</v>
      </c>
    </row>
    <row r="32" spans="1:6" hidden="1">
      <c r="A32">
        <v>30730</v>
      </c>
      <c r="B32" t="s">
        <v>7306</v>
      </c>
      <c r="C32" t="str">
        <f>VLOOKUP(A32,'Questions List'!$A$1:$F$744,6,FALSE)</f>
        <v>A organização monitoriza os resíduos gerados?</v>
      </c>
      <c r="D32">
        <v>36</v>
      </c>
      <c r="E32" t="e">
        <f>VLOOKUP(D32,#REF!,7,FALSE)</f>
        <v>#REF!</v>
      </c>
      <c r="F32" t="str">
        <f>+IFERROR(IF($A32=VLOOKUP($A32,'Work Sheet'!$A$1:$A$744,1,FALSE),"Yes","No"),"No")</f>
        <v>Yes</v>
      </c>
    </row>
    <row r="33" spans="1:6" hidden="1">
      <c r="A33">
        <v>30730</v>
      </c>
      <c r="B33" t="s">
        <v>7306</v>
      </c>
      <c r="C33" t="str">
        <f>VLOOKUP(A33,'Questions List'!$A$1:$F$744,6,FALSE)</f>
        <v>A organização monitoriza os resíduos gerados?</v>
      </c>
      <c r="D33">
        <v>37</v>
      </c>
      <c r="E33" t="e">
        <f>VLOOKUP(D33,#REF!,7,FALSE)</f>
        <v>#REF!</v>
      </c>
      <c r="F33" t="str">
        <f>+IFERROR(IF($A33=VLOOKUP($A33,'Work Sheet'!$A$1:$A$744,1,FALSE),"Yes","No"),"No")</f>
        <v>Yes</v>
      </c>
    </row>
    <row r="34" spans="1:6" hidden="1">
      <c r="A34">
        <v>30730</v>
      </c>
      <c r="B34" t="s">
        <v>7306</v>
      </c>
      <c r="C34" t="str">
        <f>VLOOKUP(A34,'Questions List'!$A$1:$F$744,6,FALSE)</f>
        <v>A organização monitoriza os resíduos gerados?</v>
      </c>
      <c r="D34">
        <v>38</v>
      </c>
      <c r="E34" t="e">
        <f>VLOOKUP(D34,#REF!,7,FALSE)</f>
        <v>#REF!</v>
      </c>
      <c r="F34" t="str">
        <f>+IFERROR(IF($A34=VLOOKUP($A34,'Work Sheet'!$A$1:$A$744,1,FALSE),"Yes","No"),"No")</f>
        <v>Yes</v>
      </c>
    </row>
    <row r="35" spans="1:6" hidden="1">
      <c r="A35">
        <v>30730</v>
      </c>
      <c r="B35" t="s">
        <v>7306</v>
      </c>
      <c r="C35" t="str">
        <f>VLOOKUP(A35,'Questions List'!$A$1:$F$744,6,FALSE)</f>
        <v>A organização monitoriza os resíduos gerados?</v>
      </c>
      <c r="D35">
        <v>39</v>
      </c>
      <c r="E35" t="e">
        <f>VLOOKUP(D35,#REF!,7,FALSE)</f>
        <v>#REF!</v>
      </c>
      <c r="F35" t="str">
        <f>+IFERROR(IF($A35=VLOOKUP($A35,'Work Sheet'!$A$1:$A$744,1,FALSE),"Yes","No"),"No")</f>
        <v>Yes</v>
      </c>
    </row>
    <row r="36" spans="1:6" hidden="1">
      <c r="A36">
        <v>30730</v>
      </c>
      <c r="B36" t="s">
        <v>7306</v>
      </c>
      <c r="C36" t="str">
        <f>VLOOKUP(A36,'Questions List'!$A$1:$F$744,6,FALSE)</f>
        <v>A organização monitoriza os resíduos gerados?</v>
      </c>
      <c r="D36">
        <v>40</v>
      </c>
      <c r="E36" t="e">
        <f>VLOOKUP(D36,#REF!,7,FALSE)</f>
        <v>#REF!</v>
      </c>
      <c r="F36" t="str">
        <f>+IFERROR(IF($A36=VLOOKUP($A36,'Work Sheet'!$A$1:$A$744,1,FALSE),"Yes","No"),"No")</f>
        <v>Yes</v>
      </c>
    </row>
    <row r="37" spans="1:6" hidden="1">
      <c r="A37">
        <v>30730</v>
      </c>
      <c r="B37" t="s">
        <v>7306</v>
      </c>
      <c r="C37" t="str">
        <f>VLOOKUP(A37,'Questions List'!$A$1:$F$744,6,FALSE)</f>
        <v>A organização monitoriza os resíduos gerados?</v>
      </c>
      <c r="D37">
        <v>41</v>
      </c>
      <c r="E37" t="e">
        <f>VLOOKUP(D37,#REF!,7,FALSE)</f>
        <v>#REF!</v>
      </c>
      <c r="F37" t="str">
        <f>+IFERROR(IF($A37=VLOOKUP($A37,'Work Sheet'!$A$1:$A$744,1,FALSE),"Yes","No"),"No")</f>
        <v>Yes</v>
      </c>
    </row>
    <row r="38" spans="1:6" hidden="1">
      <c r="A38">
        <v>30730</v>
      </c>
      <c r="B38" t="s">
        <v>7306</v>
      </c>
      <c r="C38" t="str">
        <f>VLOOKUP(A38,'Questions List'!$A$1:$F$744,6,FALSE)</f>
        <v>A organização monitoriza os resíduos gerados?</v>
      </c>
      <c r="D38">
        <v>42</v>
      </c>
      <c r="E38" t="e">
        <f>VLOOKUP(D38,#REF!,7,FALSE)</f>
        <v>#REF!</v>
      </c>
      <c r="F38" t="str">
        <f>+IFERROR(IF($A38=VLOOKUP($A38,'Work Sheet'!$A$1:$A$744,1,FALSE),"Yes","No"),"No")</f>
        <v>Yes</v>
      </c>
    </row>
    <row r="39" spans="1:6" hidden="1">
      <c r="A39">
        <v>30730</v>
      </c>
      <c r="B39" t="s">
        <v>7306</v>
      </c>
      <c r="C39" t="str">
        <f>VLOOKUP(A39,'Questions List'!$A$1:$F$744,6,FALSE)</f>
        <v>A organização monitoriza os resíduos gerados?</v>
      </c>
      <c r="D39">
        <v>43</v>
      </c>
      <c r="E39" t="e">
        <f>VLOOKUP(D39,#REF!,7,FALSE)</f>
        <v>#REF!</v>
      </c>
      <c r="F39" t="str">
        <f>+IFERROR(IF($A39=VLOOKUP($A39,'Work Sheet'!$A$1:$A$744,1,FALSE),"Yes","No"),"No")</f>
        <v>Yes</v>
      </c>
    </row>
    <row r="40" spans="1:6" hidden="1">
      <c r="A40">
        <v>30299</v>
      </c>
      <c r="C40" t="str">
        <f>VLOOKUP(A40,'Questions List'!$A$1:$F$744,6,FALSE)</f>
        <v>Indique o nº de casos de não conformidade com leis que resultaram em multa:</v>
      </c>
      <c r="D40">
        <v>44</v>
      </c>
      <c r="E40" t="e">
        <f>VLOOKUP(D40,#REF!,7,FALSE)</f>
        <v>#REF!</v>
      </c>
      <c r="F40" t="str">
        <f>+IFERROR(IF($A40=VLOOKUP($A40,'Work Sheet'!$A$1:$A$744,1,FALSE),"Yes","No"),"No")</f>
        <v>Yes</v>
      </c>
    </row>
    <row r="41" spans="1:6" hidden="1">
      <c r="A41">
        <v>30300</v>
      </c>
      <c r="C41" t="str">
        <f>VLOOKUP(A41,'Questions List'!$A$1:$F$744,6,FALSE)</f>
        <v>Indique o nº de casos de não conformidade com leis que resultaram em advertências:</v>
      </c>
      <c r="D41">
        <v>45</v>
      </c>
      <c r="E41" t="e">
        <f>VLOOKUP(D41,#REF!,7,FALSE)</f>
        <v>#REF!</v>
      </c>
      <c r="F41" t="str">
        <f>+IFERROR(IF($A41=VLOOKUP($A41,'Work Sheet'!$A$1:$A$744,1,FALSE),"Yes","No"),"No")</f>
        <v>Yes</v>
      </c>
    </row>
    <row r="42" spans="1:6" hidden="1">
      <c r="A42">
        <v>30301</v>
      </c>
      <c r="C42" t="str">
        <f>VLOOKUP(A42,'Questions List'!$A$1:$F$744,6,FALSE)</f>
        <v>Indique o nº de casos de não conformidade com códigos voluntários:</v>
      </c>
      <c r="D42">
        <v>46</v>
      </c>
      <c r="E42" t="e">
        <f>VLOOKUP(D42,#REF!,7,FALSE)</f>
        <v>#REF!</v>
      </c>
      <c r="F42" t="str">
        <f>+IFERROR(IF($A42=VLOOKUP($A42,'Work Sheet'!$A$1:$A$744,1,FALSE),"Yes","No"),"No")</f>
        <v>Yes</v>
      </c>
    </row>
    <row r="43" spans="1:6" hidden="1">
      <c r="A43">
        <v>30304</v>
      </c>
      <c r="C43" t="str">
        <f>VLOOKUP(A43,'Questions List'!$A$1:$F$744,6,FALSE)</f>
        <v>Indique o nº de casos de não conformidade com leis que resultaram em multa:</v>
      </c>
      <c r="D43">
        <v>47</v>
      </c>
      <c r="E43" t="e">
        <f>VLOOKUP(D43,#REF!,7,FALSE)</f>
        <v>#REF!</v>
      </c>
      <c r="F43" t="str">
        <f>+IFERROR(IF($A43=VLOOKUP($A43,'Work Sheet'!$A$1:$A$744,1,FALSE),"Yes","No"),"No")</f>
        <v>Yes</v>
      </c>
    </row>
    <row r="44" spans="1:6" hidden="1">
      <c r="A44">
        <v>30305</v>
      </c>
      <c r="C44" t="str">
        <f>VLOOKUP(A44,'Questions List'!$A$1:$F$744,6,FALSE)</f>
        <v>Indique o nº de casos de não conformidade com leis que resultaram em advertências:</v>
      </c>
      <c r="D44">
        <v>48</v>
      </c>
      <c r="E44" t="e">
        <f>VLOOKUP(D44,#REF!,7,FALSE)</f>
        <v>#REF!</v>
      </c>
      <c r="F44" t="str">
        <f>+IFERROR(IF($A44=VLOOKUP($A44,'Work Sheet'!$A$1:$A$744,1,FALSE),"Yes","No"),"No")</f>
        <v>Yes</v>
      </c>
    </row>
    <row r="45" spans="1:6" hidden="1">
      <c r="A45">
        <v>30306</v>
      </c>
      <c r="C45" t="str">
        <f>VLOOKUP(A45,'Questions List'!$A$1:$F$744,6,FALSE)</f>
        <v>Indique o nº de casos de não conformidade com códigos voluntários:</v>
      </c>
      <c r="D45">
        <v>49</v>
      </c>
      <c r="E45" t="e">
        <f>VLOOKUP(D45,#REF!,7,FALSE)</f>
        <v>#REF!</v>
      </c>
      <c r="F45" t="str">
        <f>+IFERROR(IF($A45=VLOOKUP($A45,'Work Sheet'!$A$1:$A$744,1,FALSE),"Yes","No"),"No")</f>
        <v>Yes</v>
      </c>
    </row>
    <row r="46" spans="1:6" hidden="1">
      <c r="A46">
        <v>30310</v>
      </c>
      <c r="C46" t="str">
        <f>VLOOKUP(A46,'Questions List'!$A$1:$F$744,6,FALSE)</f>
        <v>Indique o número de produtos/serviços analisados:</v>
      </c>
      <c r="D46">
        <v>50</v>
      </c>
      <c r="E46" t="e">
        <f>VLOOKUP(D46,#REF!,7,FALSE)</f>
        <v>#REF!</v>
      </c>
      <c r="F46" t="str">
        <f>+IFERROR(IF($A46=VLOOKUP($A46,'Work Sheet'!$A$1:$A$744,1,FALSE),"Yes","No"),"No")</f>
        <v>Yes</v>
      </c>
    </row>
    <row r="47" spans="1:6" hidden="1">
      <c r="A47">
        <v>30311</v>
      </c>
      <c r="C47" t="str">
        <f>VLOOKUP(A47,'Questions List'!$A$1:$F$744,6,FALSE)</f>
        <v>Indique o nº de produtos/serviços onde foi identificada alguma não conformidade:</v>
      </c>
      <c r="D47">
        <v>51</v>
      </c>
      <c r="E47" t="e">
        <f>VLOOKUP(D47,#REF!,7,FALSE)</f>
        <v>#REF!</v>
      </c>
      <c r="F47" t="str">
        <f>+IFERROR(IF($A47=VLOOKUP($A47,'Work Sheet'!$A$1:$A$744,1,FALSE),"Yes","No"),"No")</f>
        <v>Yes</v>
      </c>
    </row>
    <row r="48" spans="1:6" hidden="1">
      <c r="A48">
        <v>30316</v>
      </c>
      <c r="C48" t="str">
        <f>VLOOKUP(A48,'Questions List'!$A$1:$F$744,6,FALSE)</f>
        <v>Indique nº total de queixas comprovadas recebidas</v>
      </c>
      <c r="D48">
        <v>52</v>
      </c>
      <c r="E48" t="e">
        <f>VLOOKUP(D48,#REF!,7,FALSE)</f>
        <v>#REF!</v>
      </c>
      <c r="F48" t="str">
        <f>+IFERROR(IF($A48=VLOOKUP($A48,'Work Sheet'!$A$1:$A$744,1,FALSE),"Yes","No"),"No")</f>
        <v>Yes</v>
      </c>
    </row>
    <row r="49" spans="1:6" hidden="1">
      <c r="A49">
        <v>30437</v>
      </c>
      <c r="D49">
        <v>54</v>
      </c>
      <c r="E49" t="e">
        <f>VLOOKUP(D49,#REF!,7,FALSE)</f>
        <v>#REF!</v>
      </c>
      <c r="F49" t="str">
        <f>+IFERROR(IF($A49=VLOOKUP($A49,'Work Sheet'!$A$1:$A$744,1,FALSE),"Yes","No"),"No")</f>
        <v>No</v>
      </c>
    </row>
    <row r="50" spans="1:6" hidden="1">
      <c r="A50">
        <v>30209</v>
      </c>
      <c r="B50" t="s">
        <v>7306</v>
      </c>
      <c r="D50">
        <v>55</v>
      </c>
      <c r="E50" t="e">
        <f>VLOOKUP(D50,#REF!,7,FALSE)</f>
        <v>#REF!</v>
      </c>
      <c r="F50" t="str">
        <f>+IFERROR(IF($A50=VLOOKUP($A50,'Work Sheet'!$A$1:$A$744,1,FALSE),"Yes","No"),"No")</f>
        <v>No</v>
      </c>
    </row>
    <row r="51" spans="1:6" hidden="1">
      <c r="A51">
        <v>30209</v>
      </c>
      <c r="B51" t="s">
        <v>7306</v>
      </c>
      <c r="D51">
        <v>56</v>
      </c>
      <c r="E51" t="e">
        <f>VLOOKUP(D51,#REF!,7,FALSE)</f>
        <v>#REF!</v>
      </c>
      <c r="F51" t="str">
        <f>+IFERROR(IF($A51=VLOOKUP($A51,'Work Sheet'!$A$1:$A$744,1,FALSE),"Yes","No"),"No")</f>
        <v>No</v>
      </c>
    </row>
    <row r="52" spans="1:6" hidden="1">
      <c r="A52">
        <v>30209</v>
      </c>
      <c r="B52" t="s">
        <v>7306</v>
      </c>
      <c r="D52">
        <v>57</v>
      </c>
      <c r="E52" t="e">
        <f>VLOOKUP(D52,#REF!,7,FALSE)</f>
        <v>#REF!</v>
      </c>
      <c r="F52" t="str">
        <f>+IFERROR(IF($A52=VLOOKUP($A52,'Work Sheet'!$A$1:$A$744,1,FALSE),"Yes","No"),"No")</f>
        <v>No</v>
      </c>
    </row>
    <row r="53" spans="1:6" hidden="1">
      <c r="A53">
        <v>30209</v>
      </c>
      <c r="B53" t="s">
        <v>7306</v>
      </c>
      <c r="D53">
        <v>58</v>
      </c>
      <c r="E53" t="e">
        <f>VLOOKUP(D53,#REF!,7,FALSE)</f>
        <v>#REF!</v>
      </c>
      <c r="F53" t="str">
        <f>+IFERROR(IF($A53=VLOOKUP($A53,'Work Sheet'!$A$1:$A$744,1,FALSE),"Yes","No"),"No")</f>
        <v>No</v>
      </c>
    </row>
    <row r="54" spans="1:6" hidden="1">
      <c r="A54">
        <v>30210</v>
      </c>
      <c r="B54" t="s">
        <v>7306</v>
      </c>
      <c r="C54" t="str">
        <f>VLOOKUP(A54,'Questions List'!$A$1:$F$744,6,FALSE)</f>
        <v>Qual o salário mais baixo da organização por género?</v>
      </c>
      <c r="D54">
        <v>59</v>
      </c>
      <c r="F54" t="str">
        <f>+IFERROR(IF($A54=VLOOKUP($A54,'Work Sheet'!$A$1:$A$744,1,FALSE),"Yes","No"),"No")</f>
        <v>Yes</v>
      </c>
    </row>
    <row r="55" spans="1:6" hidden="1">
      <c r="A55">
        <v>30210</v>
      </c>
      <c r="B55" t="s">
        <v>7306</v>
      </c>
      <c r="C55" t="str">
        <f>VLOOKUP(A55,'Questions List'!$A$1:$F$744,6,FALSE)</f>
        <v>Qual o salário mais baixo da organização por género?</v>
      </c>
      <c r="D55">
        <v>60</v>
      </c>
      <c r="F55" t="str">
        <f>+IFERROR(IF($A55=VLOOKUP($A55,'Work Sheet'!$A$1:$A$744,1,FALSE),"Yes","No"),"No")</f>
        <v>Yes</v>
      </c>
    </row>
    <row r="56" spans="1:6" hidden="1">
      <c r="A56">
        <v>30210</v>
      </c>
      <c r="B56" t="s">
        <v>7306</v>
      </c>
      <c r="C56" t="str">
        <f>VLOOKUP(A56,'Questions List'!$A$1:$F$744,6,FALSE)</f>
        <v>Qual o salário mais baixo da organização por género?</v>
      </c>
      <c r="D56">
        <v>61</v>
      </c>
      <c r="F56" t="str">
        <f>+IFERROR(IF($A56=VLOOKUP($A56,'Work Sheet'!$A$1:$A$744,1,FALSE),"Yes","No"),"No")</f>
        <v>Yes</v>
      </c>
    </row>
    <row r="57" spans="1:6" hidden="1">
      <c r="A57">
        <v>30210</v>
      </c>
      <c r="B57" t="s">
        <v>7306</v>
      </c>
      <c r="C57" t="str">
        <f>VLOOKUP(A57,'Questions List'!$A$1:$F$744,6,FALSE)</f>
        <v>Qual o salário mais baixo da organização por género?</v>
      </c>
      <c r="D57">
        <v>62</v>
      </c>
      <c r="F57" t="str">
        <f>+IFERROR(IF($A57=VLOOKUP($A57,'Work Sheet'!$A$1:$A$744,1,FALSE),"Yes","No"),"No")</f>
        <v>Yes</v>
      </c>
    </row>
    <row r="58" spans="1:6" hidden="1">
      <c r="A58">
        <v>30205</v>
      </c>
      <c r="C58" t="str">
        <f>VLOOKUP(A58,'Questions List'!$A$1:$F$744,6,FALSE)</f>
        <v>Qual o número de trabalhadores subcontratados membros da comunidade local em cargos de liderança?</v>
      </c>
      <c r="D58">
        <v>63</v>
      </c>
      <c r="E58" t="e">
        <f>VLOOKUP(D58,#REF!,7,FALSE)</f>
        <v>#REF!</v>
      </c>
      <c r="F58" t="str">
        <f>+IFERROR(IF($A58=VLOOKUP($A58,'Work Sheet'!$A$1:$A$744,1,FALSE),"Yes","No"),"No")</f>
        <v>Yes</v>
      </c>
    </row>
    <row r="59" spans="1:6">
      <c r="A59">
        <v>30427</v>
      </c>
      <c r="B59" t="s">
        <v>7306</v>
      </c>
      <c r="D59">
        <v>64</v>
      </c>
      <c r="E59" t="e">
        <f>VLOOKUP(D59,#REF!,7,FALSE)</f>
        <v>#REF!</v>
      </c>
      <c r="F59" t="str">
        <f>+IFERROR(IF($A59=VLOOKUP($A59,'Work Sheet'!$A$1:$A$744,1,FALSE),"Yes","No"),"No")</f>
        <v>No</v>
      </c>
    </row>
    <row r="60" spans="1:6" hidden="1">
      <c r="A60">
        <v>30427</v>
      </c>
      <c r="B60" t="s">
        <v>7306</v>
      </c>
      <c r="D60">
        <v>65</v>
      </c>
      <c r="E60" t="e">
        <f>VLOOKUP(D60,#REF!,7,FALSE)</f>
        <v>#REF!</v>
      </c>
      <c r="F60" t="str">
        <f>+IFERROR(IF($A60=VLOOKUP($A60,'Work Sheet'!$A$1:$A$744,1,FALSE),"Yes","No"),"No")</f>
        <v>No</v>
      </c>
    </row>
    <row r="61" spans="1:6" hidden="1">
      <c r="A61">
        <v>30427</v>
      </c>
      <c r="B61" t="s">
        <v>7306</v>
      </c>
      <c r="D61">
        <v>66</v>
      </c>
      <c r="E61" t="e">
        <f>VLOOKUP(D61,#REF!,7,FALSE)</f>
        <v>#REF!</v>
      </c>
      <c r="F61" t="str">
        <f>+IFERROR(IF($A61=VLOOKUP($A61,'Work Sheet'!$A$1:$A$744,1,FALSE),"Yes","No"),"No")</f>
        <v>No</v>
      </c>
    </row>
    <row r="62" spans="1:6" hidden="1">
      <c r="A62">
        <v>30427</v>
      </c>
      <c r="B62" t="s">
        <v>7306</v>
      </c>
      <c r="D62">
        <v>67</v>
      </c>
      <c r="E62" t="e">
        <f>VLOOKUP(D62,#REF!,7,FALSE)</f>
        <v>#REF!</v>
      </c>
      <c r="F62" t="str">
        <f>+IFERROR(IF($A62=VLOOKUP($A62,'Work Sheet'!$A$1:$A$744,1,FALSE),"Yes","No"),"No")</f>
        <v>No</v>
      </c>
    </row>
    <row r="63" spans="1:6" hidden="1">
      <c r="A63">
        <v>30196</v>
      </c>
      <c r="D63">
        <v>68</v>
      </c>
      <c r="F63" t="str">
        <f>+IFERROR(IF($A63=VLOOKUP($A63,'Work Sheet'!$A$1:$A$744,1,FALSE),"Yes","No"),"No")</f>
        <v>No</v>
      </c>
    </row>
    <row r="64" spans="1:6" hidden="1">
      <c r="A64">
        <v>30194</v>
      </c>
      <c r="B64" t="s">
        <v>7306</v>
      </c>
      <c r="C64" t="str">
        <f>VLOOKUP(A64,'Questions List'!$A$1:$F$744,6,FALSE)</f>
        <v>Qual a distribuição por idade dos trabalhadores contratados?</v>
      </c>
      <c r="D64">
        <v>69</v>
      </c>
      <c r="F64" t="str">
        <f>+IFERROR(IF($A64=VLOOKUP($A64,'Work Sheet'!$A$1:$A$744,1,FALSE),"Yes","No"),"No")</f>
        <v>Yes</v>
      </c>
    </row>
    <row r="65" spans="1:6" hidden="1">
      <c r="A65">
        <v>30194</v>
      </c>
      <c r="B65" t="s">
        <v>7306</v>
      </c>
      <c r="C65" t="str">
        <f>VLOOKUP(A65,'Questions List'!$A$1:$F$744,6,FALSE)</f>
        <v>Qual a distribuição por idade dos trabalhadores contratados?</v>
      </c>
      <c r="D65">
        <v>70</v>
      </c>
      <c r="E65" t="e">
        <f>VLOOKUP(D65,#REF!,7,FALSE)</f>
        <v>#REF!</v>
      </c>
      <c r="F65" t="str">
        <f>+IFERROR(IF($A65=VLOOKUP($A65,'Work Sheet'!$A$1:$A$744,1,FALSE),"Yes","No"),"No")</f>
        <v>Yes</v>
      </c>
    </row>
    <row r="66" spans="1:6" hidden="1">
      <c r="A66">
        <v>30194</v>
      </c>
      <c r="B66" t="s">
        <v>7306</v>
      </c>
      <c r="C66" t="str">
        <f>VLOOKUP(A66,'Questions List'!$A$1:$F$744,6,FALSE)</f>
        <v>Qual a distribuição por idade dos trabalhadores contratados?</v>
      </c>
      <c r="D66">
        <v>71</v>
      </c>
      <c r="E66" t="e">
        <f>VLOOKUP(D66,#REF!,7,FALSE)</f>
        <v>#REF!</v>
      </c>
      <c r="F66" t="str">
        <f>+IFERROR(IF($A66=VLOOKUP($A66,'Work Sheet'!$A$1:$A$744,1,FALSE),"Yes","No"),"No")</f>
        <v>Yes</v>
      </c>
    </row>
    <row r="67" spans="1:6" hidden="1">
      <c r="A67">
        <v>30194</v>
      </c>
      <c r="B67" t="s">
        <v>7306</v>
      </c>
      <c r="C67" t="str">
        <f>VLOOKUP(A67,'Questions List'!$A$1:$F$744,6,FALSE)</f>
        <v>Qual a distribuição por idade dos trabalhadores contratados?</v>
      </c>
      <c r="D67">
        <v>72</v>
      </c>
      <c r="E67" t="e">
        <f>VLOOKUP(D67,#REF!,7,FALSE)</f>
        <v>#REF!</v>
      </c>
      <c r="F67" t="str">
        <f>+IFERROR(IF($A67=VLOOKUP($A67,'Work Sheet'!$A$1:$A$744,1,FALSE),"Yes","No"),"No")</f>
        <v>Yes</v>
      </c>
    </row>
    <row r="68" spans="1:6" hidden="1">
      <c r="A68">
        <v>30197</v>
      </c>
      <c r="B68" t="s">
        <v>7306</v>
      </c>
      <c r="C68" t="str">
        <f>VLOOKUP(A68,'Questions List'!$A$1:$F$744,6,FALSE)</f>
        <v>Indique o nº de trabalhadores contratados por categoria de contrato por género</v>
      </c>
      <c r="D68">
        <v>73</v>
      </c>
      <c r="F68" t="str">
        <f>+IFERROR(IF($A68=VLOOKUP($A68,'Work Sheet'!$A$1:$A$744,1,FALSE),"Yes","No"),"No")</f>
        <v>Yes</v>
      </c>
    </row>
    <row r="69" spans="1:6" hidden="1">
      <c r="A69">
        <v>30197</v>
      </c>
      <c r="B69" t="s">
        <v>7306</v>
      </c>
      <c r="C69" t="str">
        <f>VLOOKUP(A69,'Questions List'!$A$1:$F$744,6,FALSE)</f>
        <v>Indique o nº de trabalhadores contratados por categoria de contrato por género</v>
      </c>
      <c r="D69">
        <v>74</v>
      </c>
      <c r="E69" t="e">
        <f>VLOOKUP(D69,#REF!,7,FALSE)</f>
        <v>#REF!</v>
      </c>
      <c r="F69" t="str">
        <f>+IFERROR(IF($A69=VLOOKUP($A69,'Work Sheet'!$A$1:$A$744,1,FALSE),"Yes","No"),"No")</f>
        <v>Yes</v>
      </c>
    </row>
    <row r="70" spans="1:6" hidden="1">
      <c r="A70">
        <v>30197</v>
      </c>
      <c r="B70" t="s">
        <v>7306</v>
      </c>
      <c r="C70" t="str">
        <f>VLOOKUP(A70,'Questions List'!$A$1:$F$744,6,FALSE)</f>
        <v>Indique o nº de trabalhadores contratados por categoria de contrato por género</v>
      </c>
      <c r="D70">
        <v>75</v>
      </c>
      <c r="E70" t="e">
        <f>VLOOKUP(D70,#REF!,7,FALSE)</f>
        <v>#REF!</v>
      </c>
      <c r="F70" t="str">
        <f>+IFERROR(IF($A70=VLOOKUP($A70,'Work Sheet'!$A$1:$A$744,1,FALSE),"Yes","No"),"No")</f>
        <v>Yes</v>
      </c>
    </row>
    <row r="71" spans="1:6" hidden="1">
      <c r="A71">
        <v>30197</v>
      </c>
      <c r="B71" t="s">
        <v>7306</v>
      </c>
      <c r="C71" t="str">
        <f>VLOOKUP(A71,'Questions List'!$A$1:$F$744,6,FALSE)</f>
        <v>Indique o nº de trabalhadores contratados por categoria de contrato por género</v>
      </c>
      <c r="D71">
        <v>76</v>
      </c>
      <c r="E71" t="e">
        <f>VLOOKUP(D71,#REF!,7,FALSE)</f>
        <v>#REF!</v>
      </c>
      <c r="F71" t="str">
        <f>+IFERROR(IF($A71=VLOOKUP($A71,'Work Sheet'!$A$1:$A$744,1,FALSE),"Yes","No"),"No")</f>
        <v>Yes</v>
      </c>
    </row>
    <row r="72" spans="1:6" hidden="1">
      <c r="A72">
        <v>30197</v>
      </c>
      <c r="B72" t="s">
        <v>7306</v>
      </c>
      <c r="C72" t="str">
        <f>VLOOKUP(A72,'Questions List'!$A$1:$F$744,6,FALSE)</f>
        <v>Indique o nº de trabalhadores contratados por categoria de contrato por género</v>
      </c>
      <c r="D72">
        <v>77</v>
      </c>
      <c r="F72" t="str">
        <f>+IFERROR(IF($A72=VLOOKUP($A72,'Work Sheet'!$A$1:$A$744,1,FALSE),"Yes","No"),"No")</f>
        <v>Yes</v>
      </c>
    </row>
    <row r="73" spans="1:6" hidden="1">
      <c r="A73">
        <v>30197</v>
      </c>
      <c r="B73" t="s">
        <v>7306</v>
      </c>
      <c r="C73" t="str">
        <f>VLOOKUP(A73,'Questions List'!$A$1:$F$744,6,FALSE)</f>
        <v>Indique o nº de trabalhadores contratados por categoria de contrato por género</v>
      </c>
      <c r="D73">
        <v>78</v>
      </c>
      <c r="F73" t="str">
        <f>+IFERROR(IF($A73=VLOOKUP($A73,'Work Sheet'!$A$1:$A$744,1,FALSE),"Yes","No"),"No")</f>
        <v>Yes</v>
      </c>
    </row>
    <row r="74" spans="1:6" hidden="1">
      <c r="A74">
        <v>30434</v>
      </c>
      <c r="B74" t="s">
        <v>7306</v>
      </c>
      <c r="D74">
        <v>79</v>
      </c>
      <c r="E74" t="e">
        <f>VLOOKUP(D74,#REF!,7,FALSE)</f>
        <v>#REF!</v>
      </c>
      <c r="F74" t="str">
        <f>+IFERROR(IF($A74=VLOOKUP($A74,'Work Sheet'!$A$1:$A$744,1,FALSE),"Yes","No"),"No")</f>
        <v>No</v>
      </c>
    </row>
    <row r="75" spans="1:6" hidden="1">
      <c r="A75">
        <v>30434</v>
      </c>
      <c r="B75" t="s">
        <v>7306</v>
      </c>
      <c r="D75">
        <v>80</v>
      </c>
      <c r="E75" t="e">
        <f>VLOOKUP(D75,#REF!,7,FALSE)</f>
        <v>#REF!</v>
      </c>
      <c r="F75" t="str">
        <f>+IFERROR(IF($A75=VLOOKUP($A75,'Work Sheet'!$A$1:$A$744,1,FALSE),"Yes","No"),"No")</f>
        <v>No</v>
      </c>
    </row>
    <row r="76" spans="1:6" hidden="1">
      <c r="A76">
        <v>30434</v>
      </c>
      <c r="B76" t="s">
        <v>7306</v>
      </c>
      <c r="D76">
        <v>81</v>
      </c>
      <c r="E76" t="e">
        <f>VLOOKUP(D76,#REF!,7,FALSE)</f>
        <v>#REF!</v>
      </c>
      <c r="F76" t="str">
        <f>+IFERROR(IF($A76=VLOOKUP($A76,'Work Sheet'!$A$1:$A$744,1,FALSE),"Yes","No"),"No")</f>
        <v>No</v>
      </c>
    </row>
    <row r="77" spans="1:6" hidden="1">
      <c r="A77">
        <v>30434</v>
      </c>
      <c r="B77" t="s">
        <v>7306</v>
      </c>
      <c r="D77">
        <v>82</v>
      </c>
      <c r="E77" t="e">
        <f>VLOOKUP(D77,#REF!,7,FALSE)</f>
        <v>#REF!</v>
      </c>
      <c r="F77" t="str">
        <f>+IFERROR(IF($A77=VLOOKUP($A77,'Work Sheet'!$A$1:$A$744,1,FALSE),"Yes","No"),"No")</f>
        <v>No</v>
      </c>
    </row>
    <row r="78" spans="1:6" hidden="1">
      <c r="A78">
        <v>30229</v>
      </c>
      <c r="B78" t="s">
        <v>7306</v>
      </c>
      <c r="D78">
        <v>83</v>
      </c>
      <c r="E78" t="e">
        <f>VLOOKUP(D78,#REF!,7,FALSE)</f>
        <v>#REF!</v>
      </c>
      <c r="F78" t="str">
        <f>+IFERROR(IF($A78=VLOOKUP($A78,'Work Sheet'!$A$1:$A$744,1,FALSE),"Yes","No"),"No")</f>
        <v>No</v>
      </c>
    </row>
    <row r="79" spans="1:6" hidden="1">
      <c r="A79">
        <v>30230</v>
      </c>
      <c r="B79" t="s">
        <v>7306</v>
      </c>
      <c r="D79">
        <v>84</v>
      </c>
      <c r="E79" t="e">
        <f>VLOOKUP(D79,#REF!,7,FALSE)</f>
        <v>#REF!</v>
      </c>
      <c r="F79" t="str">
        <f>+IFERROR(IF($A79=VLOOKUP($A79,'Work Sheet'!$A$1:$A$744,1,FALSE),"Yes","No"),"No")</f>
        <v>No</v>
      </c>
    </row>
    <row r="80" spans="1:6" hidden="1">
      <c r="A80">
        <v>30230</v>
      </c>
      <c r="B80" t="s">
        <v>7306</v>
      </c>
      <c r="D80">
        <v>85</v>
      </c>
      <c r="E80" t="e">
        <f>VLOOKUP(D80,#REF!,7,FALSE)</f>
        <v>#REF!</v>
      </c>
      <c r="F80" t="str">
        <f>+IFERROR(IF($A80=VLOOKUP($A80,'Work Sheet'!$A$1:$A$744,1,FALSE),"Yes","No"),"No")</f>
        <v>No</v>
      </c>
    </row>
    <row r="81" spans="1:6" hidden="1">
      <c r="A81">
        <v>30230</v>
      </c>
      <c r="B81" t="s">
        <v>7306</v>
      </c>
      <c r="D81">
        <v>86</v>
      </c>
      <c r="E81" t="e">
        <f>VLOOKUP(D81,#REF!,7,FALSE)</f>
        <v>#REF!</v>
      </c>
      <c r="F81" t="str">
        <f>+IFERROR(IF($A81=VLOOKUP($A81,'Work Sheet'!$A$1:$A$744,1,FALSE),"Yes","No"),"No")</f>
        <v>No</v>
      </c>
    </row>
    <row r="82" spans="1:6" hidden="1">
      <c r="A82">
        <v>30229</v>
      </c>
      <c r="B82" t="s">
        <v>7306</v>
      </c>
      <c r="D82">
        <v>87</v>
      </c>
      <c r="F82" t="str">
        <f>+IFERROR(IF($A82=VLOOKUP($A82,'Work Sheet'!$A$1:$A$744,1,FALSE),"Yes","No"),"No")</f>
        <v>No</v>
      </c>
    </row>
    <row r="83" spans="1:6" hidden="1">
      <c r="A83">
        <v>30231</v>
      </c>
      <c r="B83" t="s">
        <v>7306</v>
      </c>
      <c r="D83">
        <v>88</v>
      </c>
      <c r="F83" t="str">
        <f>+IFERROR(IF($A83=VLOOKUP($A83,'Work Sheet'!$A$1:$A$744,1,FALSE),"Yes","No"),"No")</f>
        <v>No</v>
      </c>
    </row>
    <row r="84" spans="1:6" hidden="1">
      <c r="A84">
        <v>30231</v>
      </c>
      <c r="B84" t="s">
        <v>7306</v>
      </c>
      <c r="D84">
        <v>89</v>
      </c>
      <c r="F84" t="str">
        <f>+IFERROR(IF($A84=VLOOKUP($A84,'Work Sheet'!$A$1:$A$744,1,FALSE),"Yes","No"),"No")</f>
        <v>No</v>
      </c>
    </row>
    <row r="85" spans="1:6" hidden="1">
      <c r="A85">
        <v>30231</v>
      </c>
      <c r="B85" t="s">
        <v>7306</v>
      </c>
      <c r="D85">
        <v>90</v>
      </c>
      <c r="F85" t="str">
        <f>+IFERROR(IF($A85=VLOOKUP($A85,'Work Sheet'!$A$1:$A$744,1,FALSE),"Yes","No"),"No")</f>
        <v>No</v>
      </c>
    </row>
    <row r="86" spans="1:6" hidden="1">
      <c r="A86">
        <v>30224</v>
      </c>
      <c r="B86" t="s">
        <v>7306</v>
      </c>
      <c r="C86" t="str">
        <f>VLOOKUP(A86,'Questions List'!$A$1:$F$744,6,FALSE)</f>
        <v>Qual o nº de trabalhadores contratados, por género, com direito à licença de maternidade/paternidade nos últimos 12 meses?</v>
      </c>
      <c r="D86">
        <v>91</v>
      </c>
      <c r="E86" t="e">
        <f>VLOOKUP(D86,#REF!,7,FALSE)</f>
        <v>#REF!</v>
      </c>
      <c r="F86" t="str">
        <f>+IFERROR(IF($A86=VLOOKUP($A86,'Work Sheet'!$A$1:$A$744,1,FALSE),"Yes","No"),"No")</f>
        <v>Yes</v>
      </c>
    </row>
    <row r="87" spans="1:6" hidden="1">
      <c r="A87">
        <v>30224</v>
      </c>
      <c r="B87" t="s">
        <v>7306</v>
      </c>
      <c r="C87" t="str">
        <f>VLOOKUP(A87,'Questions List'!$A$1:$F$744,6,FALSE)</f>
        <v>Qual o nº de trabalhadores contratados, por género, com direito à licença de maternidade/paternidade nos últimos 12 meses?</v>
      </c>
      <c r="D87">
        <v>92</v>
      </c>
      <c r="E87" t="e">
        <f>VLOOKUP(D87,#REF!,7,FALSE)</f>
        <v>#REF!</v>
      </c>
      <c r="F87" t="str">
        <f>+IFERROR(IF($A87=VLOOKUP($A87,'Work Sheet'!$A$1:$A$744,1,FALSE),"Yes","No"),"No")</f>
        <v>Yes</v>
      </c>
    </row>
    <row r="88" spans="1:6" hidden="1">
      <c r="A88">
        <v>30224</v>
      </c>
      <c r="B88" t="s">
        <v>7306</v>
      </c>
      <c r="C88" t="str">
        <f>VLOOKUP(A88,'Questions List'!$A$1:$F$744,6,FALSE)</f>
        <v>Qual o nº de trabalhadores contratados, por género, com direito à licença de maternidade/paternidade nos últimos 12 meses?</v>
      </c>
      <c r="D88">
        <v>93</v>
      </c>
      <c r="E88" t="e">
        <f>VLOOKUP(D88,#REF!,7,FALSE)</f>
        <v>#REF!</v>
      </c>
      <c r="F88" t="str">
        <f>+IFERROR(IF($A88=VLOOKUP($A88,'Work Sheet'!$A$1:$A$744,1,FALSE),"Yes","No"),"No")</f>
        <v>Yes</v>
      </c>
    </row>
    <row r="89" spans="1:6" hidden="1">
      <c r="A89">
        <v>30224</v>
      </c>
      <c r="B89" t="s">
        <v>7306</v>
      </c>
      <c r="C89" t="str">
        <f>VLOOKUP(A89,'Questions List'!$A$1:$F$744,6,FALSE)</f>
        <v>Qual o nº de trabalhadores contratados, por género, com direito à licença de maternidade/paternidade nos últimos 12 meses?</v>
      </c>
      <c r="D89">
        <v>94</v>
      </c>
      <c r="E89" t="e">
        <f>VLOOKUP(D89,#REF!,7,FALSE)</f>
        <v>#REF!</v>
      </c>
      <c r="F89" t="str">
        <f>+IFERROR(IF($A89=VLOOKUP($A89,'Work Sheet'!$A$1:$A$744,1,FALSE),"Yes","No"),"No")</f>
        <v>Yes</v>
      </c>
    </row>
    <row r="90" spans="1:6" hidden="1">
      <c r="A90">
        <v>30225</v>
      </c>
      <c r="B90" t="s">
        <v>7306</v>
      </c>
      <c r="C90" t="str">
        <f>VLOOKUP(A90,'Questions List'!$A$1:$F$744,6,FALSE)</f>
        <v>Qual o nº de trabalhadores contratados, por género, que usufruiram da licença de maternidade/paternidade?</v>
      </c>
      <c r="D90">
        <v>95</v>
      </c>
      <c r="E90" t="e">
        <f>VLOOKUP(D90,#REF!,7,FALSE)</f>
        <v>#REF!</v>
      </c>
      <c r="F90" t="str">
        <f>+IFERROR(IF($A90=VLOOKUP($A90,'Work Sheet'!$A$1:$A$744,1,FALSE),"Yes","No"),"No")</f>
        <v>Yes</v>
      </c>
    </row>
    <row r="91" spans="1:6" hidden="1">
      <c r="A91">
        <v>30225</v>
      </c>
      <c r="B91" t="s">
        <v>7306</v>
      </c>
      <c r="C91" t="str">
        <f>VLOOKUP(A91,'Questions List'!$A$1:$F$744,6,FALSE)</f>
        <v>Qual o nº de trabalhadores contratados, por género, que usufruiram da licença de maternidade/paternidade?</v>
      </c>
      <c r="D91">
        <v>96</v>
      </c>
      <c r="E91" t="e">
        <f>VLOOKUP(D91,#REF!,7,FALSE)</f>
        <v>#REF!</v>
      </c>
      <c r="F91" t="str">
        <f>+IFERROR(IF($A91=VLOOKUP($A91,'Work Sheet'!$A$1:$A$744,1,FALSE),"Yes","No"),"No")</f>
        <v>Yes</v>
      </c>
    </row>
    <row r="92" spans="1:6" hidden="1">
      <c r="A92">
        <v>30225</v>
      </c>
      <c r="B92" t="s">
        <v>7306</v>
      </c>
      <c r="C92" t="str">
        <f>VLOOKUP(A92,'Questions List'!$A$1:$F$744,6,FALSE)</f>
        <v>Qual o nº de trabalhadores contratados, por género, que usufruiram da licença de maternidade/paternidade?</v>
      </c>
      <c r="D92">
        <v>97</v>
      </c>
      <c r="E92" t="e">
        <f>VLOOKUP(D92,#REF!,7,FALSE)</f>
        <v>#REF!</v>
      </c>
      <c r="F92" t="str">
        <f>+IFERROR(IF($A92=VLOOKUP($A92,'Work Sheet'!$A$1:$A$744,1,FALSE),"Yes","No"),"No")</f>
        <v>Yes</v>
      </c>
    </row>
    <row r="93" spans="1:6" hidden="1">
      <c r="A93">
        <v>30225</v>
      </c>
      <c r="B93" t="s">
        <v>7306</v>
      </c>
      <c r="C93" t="str">
        <f>VLOOKUP(A93,'Questions List'!$A$1:$F$744,6,FALSE)</f>
        <v>Qual o nº de trabalhadores contratados, por género, que usufruiram da licença de maternidade/paternidade?</v>
      </c>
      <c r="D93">
        <v>98</v>
      </c>
      <c r="E93" t="e">
        <f>VLOOKUP(D93,#REF!,7,FALSE)</f>
        <v>#REF!</v>
      </c>
      <c r="F93" t="str">
        <f>+IFERROR(IF($A93=VLOOKUP($A93,'Work Sheet'!$A$1:$A$744,1,FALSE),"Yes","No"),"No")</f>
        <v>Yes</v>
      </c>
    </row>
    <row r="94" spans="1:6" hidden="1">
      <c r="A94">
        <v>30226</v>
      </c>
      <c r="B94" t="s">
        <v>7306</v>
      </c>
      <c r="C94" t="str">
        <f>VLOOKUP(A94,'Questions List'!$A$1:$F$744,6,FALSE)</f>
        <v>Qual o nº de trabalhadores contratados, por género, que retornaram ao trabalho depois do término da licença de maternidade/paternidade?</v>
      </c>
      <c r="D94">
        <v>99</v>
      </c>
      <c r="E94" t="e">
        <f>VLOOKUP(D94,#REF!,7,FALSE)</f>
        <v>#REF!</v>
      </c>
      <c r="F94" t="str">
        <f>+IFERROR(IF($A94=VLOOKUP($A94,'Work Sheet'!$A$1:$A$744,1,FALSE),"Yes","No"),"No")</f>
        <v>Yes</v>
      </c>
    </row>
    <row r="95" spans="1:6" hidden="1">
      <c r="A95">
        <v>30226</v>
      </c>
      <c r="B95" t="s">
        <v>7306</v>
      </c>
      <c r="C95" t="str">
        <f>VLOOKUP(A95,'Questions List'!$A$1:$F$744,6,FALSE)</f>
        <v>Qual o nº de trabalhadores contratados, por género, que retornaram ao trabalho depois do término da licença de maternidade/paternidade?</v>
      </c>
      <c r="D95">
        <v>100</v>
      </c>
      <c r="E95" t="e">
        <f>VLOOKUP(D95,#REF!,7,FALSE)</f>
        <v>#REF!</v>
      </c>
      <c r="F95" t="str">
        <f>+IFERROR(IF($A95=VLOOKUP($A95,'Work Sheet'!$A$1:$A$744,1,FALSE),"Yes","No"),"No")</f>
        <v>Yes</v>
      </c>
    </row>
    <row r="96" spans="1:6" hidden="1">
      <c r="A96">
        <v>30226</v>
      </c>
      <c r="B96" t="s">
        <v>7306</v>
      </c>
      <c r="C96" t="str">
        <f>VLOOKUP(A96,'Questions List'!$A$1:$F$744,6,FALSE)</f>
        <v>Qual o nº de trabalhadores contratados, por género, que retornaram ao trabalho depois do término da licença de maternidade/paternidade?</v>
      </c>
      <c r="D96">
        <v>101</v>
      </c>
      <c r="E96" t="e">
        <f>VLOOKUP(D96,#REF!,7,FALSE)</f>
        <v>#REF!</v>
      </c>
      <c r="F96" t="str">
        <f>+IFERROR(IF($A96=VLOOKUP($A96,'Work Sheet'!$A$1:$A$744,1,FALSE),"Yes","No"),"No")</f>
        <v>Yes</v>
      </c>
    </row>
    <row r="97" spans="1:6" hidden="1">
      <c r="A97">
        <v>30226</v>
      </c>
      <c r="B97" t="s">
        <v>7306</v>
      </c>
      <c r="C97" t="str">
        <f>VLOOKUP(A97,'Questions List'!$A$1:$F$744,6,FALSE)</f>
        <v>Qual o nº de trabalhadores contratados, por género, que retornaram ao trabalho depois do término da licença de maternidade/paternidade?</v>
      </c>
      <c r="D97">
        <v>102</v>
      </c>
      <c r="E97" t="e">
        <f>VLOOKUP(D97,#REF!,7,FALSE)</f>
        <v>#REF!</v>
      </c>
      <c r="F97" t="str">
        <f>+IFERROR(IF($A97=VLOOKUP($A97,'Work Sheet'!$A$1:$A$744,1,FALSE),"Yes","No"),"No")</f>
        <v>Yes</v>
      </c>
    </row>
    <row r="98" spans="1:6" hidden="1">
      <c r="A98">
        <v>30227</v>
      </c>
      <c r="B98" t="s">
        <v>7306</v>
      </c>
      <c r="C98" t="str">
        <f>VLOOKUP(A98,'Questions List'!$A$1:$F$744,6,FALSE)</f>
        <v>Qual o nº de trabalhadores contratados, por género, que retornaram ao trabalho depois do término da licença de maternidade/paternidade e continuaram empregados 12 meses após o seu retorno ao trabalho?</v>
      </c>
      <c r="D98">
        <v>103</v>
      </c>
      <c r="E98" t="e">
        <f>VLOOKUP(D98,#REF!,7,FALSE)</f>
        <v>#REF!</v>
      </c>
      <c r="F98" t="str">
        <f>+IFERROR(IF($A98=VLOOKUP($A98,'Work Sheet'!$A$1:$A$744,1,FALSE),"Yes","No"),"No")</f>
        <v>Yes</v>
      </c>
    </row>
    <row r="99" spans="1:6" hidden="1">
      <c r="A99">
        <v>30227</v>
      </c>
      <c r="B99" t="s">
        <v>7306</v>
      </c>
      <c r="C99" t="str">
        <f>VLOOKUP(A99,'Questions List'!$A$1:$F$744,6,FALSE)</f>
        <v>Qual o nº de trabalhadores contratados, por género, que retornaram ao trabalho depois do término da licença de maternidade/paternidade e continuaram empregados 12 meses após o seu retorno ao trabalho?</v>
      </c>
      <c r="D99">
        <v>104</v>
      </c>
      <c r="E99" t="e">
        <f>VLOOKUP(D99,#REF!,7,FALSE)</f>
        <v>#REF!</v>
      </c>
      <c r="F99" t="str">
        <f>+IFERROR(IF($A99=VLOOKUP($A99,'Work Sheet'!$A$1:$A$744,1,FALSE),"Yes","No"),"No")</f>
        <v>Yes</v>
      </c>
    </row>
    <row r="100" spans="1:6" hidden="1">
      <c r="A100">
        <v>30227</v>
      </c>
      <c r="B100" t="s">
        <v>7306</v>
      </c>
      <c r="C100" t="str">
        <f>VLOOKUP(A100,'Questions List'!$A$1:$F$744,6,FALSE)</f>
        <v>Qual o nº de trabalhadores contratados, por género, que retornaram ao trabalho depois do término da licença de maternidade/paternidade e continuaram empregados 12 meses após o seu retorno ao trabalho?</v>
      </c>
      <c r="D100">
        <v>105</v>
      </c>
      <c r="E100" t="e">
        <f>VLOOKUP(D100,#REF!,7,FALSE)</f>
        <v>#REF!</v>
      </c>
      <c r="F100" t="str">
        <f>+IFERROR(IF($A100=VLOOKUP($A100,'Work Sheet'!$A$1:$A$744,1,FALSE),"Yes","No"),"No")</f>
        <v>Yes</v>
      </c>
    </row>
    <row r="101" spans="1:6" hidden="1">
      <c r="A101">
        <v>30227</v>
      </c>
      <c r="B101" t="s">
        <v>7306</v>
      </c>
      <c r="C101" t="str">
        <f>VLOOKUP(A101,'Questions List'!$A$1:$F$744,6,FALSE)</f>
        <v>Qual o nº de trabalhadores contratados, por género, que retornaram ao trabalho depois do término da licença de maternidade/paternidade e continuaram empregados 12 meses após o seu retorno ao trabalho?</v>
      </c>
      <c r="D101">
        <v>106</v>
      </c>
      <c r="E101" t="e">
        <f>VLOOKUP(D101,#REF!,7,FALSE)</f>
        <v>#REF!</v>
      </c>
      <c r="F101" t="str">
        <f>+IFERROR(IF($A101=VLOOKUP($A101,'Work Sheet'!$A$1:$A$744,1,FALSE),"Yes","No"),"No")</f>
        <v>Yes</v>
      </c>
    </row>
    <row r="102" spans="1:6" hidden="1">
      <c r="A102">
        <v>30240</v>
      </c>
      <c r="D102">
        <v>107</v>
      </c>
      <c r="E102" t="e">
        <f>VLOOKUP(D102,#REF!,7,FALSE)</f>
        <v>#REF!</v>
      </c>
      <c r="F102" t="str">
        <f>+IFERROR(IF($A102=VLOOKUP($A102,'Work Sheet'!$A$1:$A$744,1,FALSE),"Yes","No"),"No")</f>
        <v>No</v>
      </c>
    </row>
    <row r="103" spans="1:6" hidden="1">
      <c r="A103">
        <v>30241</v>
      </c>
      <c r="D103">
        <v>108</v>
      </c>
      <c r="E103" t="e">
        <f>VLOOKUP(D103,#REF!,7,FALSE)</f>
        <v>#REF!</v>
      </c>
      <c r="F103" t="str">
        <f>+IFERROR(IF($A103=VLOOKUP($A103,'Work Sheet'!$A$1:$A$744,1,FALSE),"Yes","No"),"No")</f>
        <v>No</v>
      </c>
    </row>
    <row r="104" spans="1:6" hidden="1">
      <c r="A104">
        <v>30260</v>
      </c>
      <c r="C104" t="str">
        <f>VLOOKUP(A104,'Questions List'!$A$1:$F$744,6,FALSE)</f>
        <v>Qual o nº total de acidentes de trabalho?</v>
      </c>
      <c r="D104">
        <v>109</v>
      </c>
      <c r="E104" t="e">
        <f>VLOOKUP(D104,#REF!,7,FALSE)</f>
        <v>#REF!</v>
      </c>
      <c r="F104" t="str">
        <f>+IFERROR(IF($A104=VLOOKUP($A104,'Work Sheet'!$A$1:$A$744,1,FALSE),"Yes","No"),"No")</f>
        <v>Yes</v>
      </c>
    </row>
    <row r="105" spans="1:6" hidden="1">
      <c r="A105">
        <v>30261</v>
      </c>
      <c r="C105" t="str">
        <f>VLOOKUP(A105,'Questions List'!$A$1:$F$744,6,FALSE)</f>
        <v>Qual o nº de óbitos resultantes de acidentes de trabalho?</v>
      </c>
      <c r="D105">
        <v>110</v>
      </c>
      <c r="E105" t="e">
        <f>VLOOKUP(D105,#REF!,7,FALSE)</f>
        <v>#REF!</v>
      </c>
      <c r="F105" t="str">
        <f>+IFERROR(IF($A105=VLOOKUP($A105,'Work Sheet'!$A$1:$A$744,1,FALSE),"Yes","No"),"No")</f>
        <v>Yes</v>
      </c>
    </row>
    <row r="106" spans="1:6" hidden="1">
      <c r="A106">
        <v>30262</v>
      </c>
      <c r="C106" t="str">
        <f>VLOOKUP(A106,'Questions List'!$A$1:$F$744,6,FALSE)</f>
        <v>Qual o nº de acidentes de trabalho com consequência grave?</v>
      </c>
      <c r="D106">
        <v>111</v>
      </c>
      <c r="E106" t="e">
        <f>VLOOKUP(D106,#REF!,7,FALSE)</f>
        <v>#REF!</v>
      </c>
      <c r="F106" t="str">
        <f>+IFERROR(IF($A106=VLOOKUP($A106,'Work Sheet'!$A$1:$A$744,1,FALSE),"Yes","No"),"No")</f>
        <v>Yes</v>
      </c>
    </row>
    <row r="107" spans="1:6" hidden="1">
      <c r="A107">
        <v>30256</v>
      </c>
      <c r="C107" t="str">
        <f>VLOOKUP(A107,'Questions List'!$A$1:$F$744,6,FALSE)</f>
        <v>Quantas doenças profissionais foram reportadas?</v>
      </c>
      <c r="D107">
        <v>112</v>
      </c>
      <c r="E107" t="e">
        <f>VLOOKUP(D107,#REF!,7,FALSE)</f>
        <v>#REF!</v>
      </c>
      <c r="F107" t="str">
        <f>+IFERROR(IF($A107=VLOOKUP($A107,'Work Sheet'!$A$1:$A$744,1,FALSE),"Yes","No"),"No")</f>
        <v>Yes</v>
      </c>
    </row>
    <row r="108" spans="1:6" hidden="1">
      <c r="A108">
        <v>30257</v>
      </c>
      <c r="C108" t="str">
        <f>VLOOKUP(A108,'Questions List'!$A$1:$F$744,6,FALSE)</f>
        <v>Quantos óbitos resultaram de doenças profissionais?</v>
      </c>
      <c r="D108">
        <v>113</v>
      </c>
      <c r="E108" t="e">
        <f>VLOOKUP(D108,#REF!,7,FALSE)</f>
        <v>#REF!</v>
      </c>
      <c r="F108" t="str">
        <f>+IFERROR(IF($A108=VLOOKUP($A108,'Work Sheet'!$A$1:$A$744,1,FALSE),"Yes","No"),"No")</f>
        <v>Yes</v>
      </c>
    </row>
    <row r="109" spans="1:6" hidden="1">
      <c r="A109">
        <v>30266</v>
      </c>
      <c r="B109" t="s">
        <v>7306</v>
      </c>
      <c r="C109" t="str">
        <f>VLOOKUP(A109,'Questions List'!$A$1:$F$744,6,FALSE)</f>
        <v>Indique o nº de denúncias por categoria:</v>
      </c>
      <c r="D109">
        <v>114</v>
      </c>
      <c r="E109" t="e">
        <f>VLOOKUP(D109,#REF!,7,FALSE)</f>
        <v>#REF!</v>
      </c>
      <c r="F109" t="str">
        <f>+IFERROR(IF($A109=VLOOKUP($A109,'Work Sheet'!$A$1:$A$744,1,FALSE),"Yes","No"),"No")</f>
        <v>Yes</v>
      </c>
    </row>
    <row r="110" spans="1:6" hidden="1">
      <c r="A110">
        <v>30266</v>
      </c>
      <c r="B110" t="s">
        <v>7306</v>
      </c>
      <c r="C110" t="str">
        <f>VLOOKUP(A110,'Questions List'!$A$1:$F$744,6,FALSE)</f>
        <v>Indique o nº de denúncias por categoria:</v>
      </c>
      <c r="D110">
        <v>115</v>
      </c>
      <c r="E110" t="e">
        <f>VLOOKUP(D110,#REF!,7,FALSE)</f>
        <v>#REF!</v>
      </c>
      <c r="F110" t="str">
        <f>+IFERROR(IF($A110=VLOOKUP($A110,'Work Sheet'!$A$1:$A$744,1,FALSE),"Yes","No"),"No")</f>
        <v>Yes</v>
      </c>
    </row>
    <row r="111" spans="1:6" hidden="1">
      <c r="A111">
        <v>30266</v>
      </c>
      <c r="B111" t="s">
        <v>7306</v>
      </c>
      <c r="C111" t="str">
        <f>VLOOKUP(A111,'Questions List'!$A$1:$F$744,6,FALSE)</f>
        <v>Indique o nº de denúncias por categoria:</v>
      </c>
      <c r="D111">
        <v>116</v>
      </c>
      <c r="E111" t="e">
        <f>VLOOKUP(D111,#REF!,7,FALSE)</f>
        <v>#REF!</v>
      </c>
      <c r="F111" t="str">
        <f>+IFERROR(IF($A111=VLOOKUP($A111,'Work Sheet'!$A$1:$A$744,1,FALSE),"Yes","No"),"No")</f>
        <v>Yes</v>
      </c>
    </row>
    <row r="112" spans="1:6" hidden="1">
      <c r="A112">
        <v>30266</v>
      </c>
      <c r="B112" t="s">
        <v>7306</v>
      </c>
      <c r="C112" t="str">
        <f>VLOOKUP(A112,'Questions List'!$A$1:$F$744,6,FALSE)</f>
        <v>Indique o nº de denúncias por categoria:</v>
      </c>
      <c r="D112">
        <v>117</v>
      </c>
      <c r="E112" t="e">
        <f>VLOOKUP(D112,#REF!,7,FALSE)</f>
        <v>#REF!</v>
      </c>
      <c r="F112" t="str">
        <f>+IFERROR(IF($A112=VLOOKUP($A112,'Work Sheet'!$A$1:$A$744,1,FALSE),"Yes","No"),"No")</f>
        <v>Yes</v>
      </c>
    </row>
    <row r="113" spans="1:6" hidden="1">
      <c r="A113">
        <v>30266</v>
      </c>
      <c r="B113" t="s">
        <v>7306</v>
      </c>
      <c r="C113" t="str">
        <f>VLOOKUP(A113,'Questions List'!$A$1:$F$744,6,FALSE)</f>
        <v>Indique o nº de denúncias por categoria:</v>
      </c>
      <c r="D113">
        <v>118</v>
      </c>
      <c r="E113" t="e">
        <f>VLOOKUP(D113,#REF!,7,FALSE)</f>
        <v>#REF!</v>
      </c>
      <c r="F113" t="str">
        <f>+IFERROR(IF($A113=VLOOKUP($A113,'Work Sheet'!$A$1:$A$744,1,FALSE),"Yes","No"),"No")</f>
        <v>Yes</v>
      </c>
    </row>
    <row r="114" spans="1:6" hidden="1">
      <c r="A114" s="2">
        <v>30267</v>
      </c>
      <c r="B114" s="2"/>
      <c r="C114" t="str">
        <f>VLOOKUP(A114,'Questions List'!$A$1:$F$744,6,FALSE)</f>
        <v>Estas denúncias foram analisadas pela organização?</v>
      </c>
      <c r="D114">
        <v>119</v>
      </c>
      <c r="E114" t="e">
        <f>VLOOKUP(D114,#REF!,7,FALSE)</f>
        <v>#REF!</v>
      </c>
      <c r="F114" t="str">
        <f>+IFERROR(IF($A114=VLOOKUP($A114,'Work Sheet'!$A$1:$A$744,1,FALSE),"Yes","No"),"No")</f>
        <v>Yes</v>
      </c>
    </row>
    <row r="115" spans="1:6" hidden="1">
      <c r="A115">
        <v>30233</v>
      </c>
      <c r="B115" t="s">
        <v>7306</v>
      </c>
      <c r="D115">
        <v>120</v>
      </c>
      <c r="E115" t="e">
        <f>VLOOKUP(D115,#REF!,7,FALSE)</f>
        <v>#REF!</v>
      </c>
      <c r="F115" t="str">
        <f>+IFERROR(IF($A115=VLOOKUP($A115,'Work Sheet'!$A$1:$A$744,1,FALSE),"Yes","No"),"No")</f>
        <v>No</v>
      </c>
    </row>
    <row r="116" spans="1:6" hidden="1">
      <c r="A116">
        <v>30233</v>
      </c>
      <c r="B116" t="s">
        <v>7306</v>
      </c>
      <c r="D116">
        <v>121</v>
      </c>
      <c r="E116" t="e">
        <f>VLOOKUP(D116,#REF!,7,FALSE)</f>
        <v>#REF!</v>
      </c>
      <c r="F116" t="str">
        <f>+IFERROR(IF($A116=VLOOKUP($A116,'Work Sheet'!$A$1:$A$744,1,FALSE),"Yes","No"),"No")</f>
        <v>No</v>
      </c>
    </row>
    <row r="117" spans="1:6" hidden="1">
      <c r="A117">
        <v>30233</v>
      </c>
      <c r="B117" t="s">
        <v>7306</v>
      </c>
      <c r="D117">
        <v>122</v>
      </c>
      <c r="E117" t="e">
        <f>VLOOKUP(D117,#REF!,7,FALSE)</f>
        <v>#REF!</v>
      </c>
      <c r="F117" t="str">
        <f>+IFERROR(IF($A117=VLOOKUP($A117,'Work Sheet'!$A$1:$A$744,1,FALSE),"Yes","No"),"No")</f>
        <v>No</v>
      </c>
    </row>
    <row r="118" spans="1:6" hidden="1">
      <c r="A118">
        <v>30233</v>
      </c>
      <c r="B118" t="s">
        <v>7306</v>
      </c>
      <c r="D118">
        <v>123</v>
      </c>
      <c r="E118" t="e">
        <f>VLOOKUP(D118,#REF!,7,FALSE)</f>
        <v>#REF!</v>
      </c>
      <c r="F118" t="str">
        <f>+IFERROR(IF($A118=VLOOKUP($A118,'Work Sheet'!$A$1:$A$744,1,FALSE),"Yes","No"),"No")</f>
        <v>No</v>
      </c>
    </row>
    <row r="119" spans="1:6" hidden="1">
      <c r="A119">
        <v>30234</v>
      </c>
      <c r="B119" t="s">
        <v>7306</v>
      </c>
      <c r="D119">
        <v>124</v>
      </c>
      <c r="F119" t="str">
        <f>+IFERROR(IF($A119=VLOOKUP($A119,'Work Sheet'!$A$1:$A$744,1,FALSE),"Yes","No"),"No")</f>
        <v>No</v>
      </c>
    </row>
    <row r="120" spans="1:6" hidden="1">
      <c r="A120">
        <v>30234</v>
      </c>
      <c r="B120" t="s">
        <v>7306</v>
      </c>
      <c r="D120">
        <v>125</v>
      </c>
      <c r="F120" t="str">
        <f>+IFERROR(IF($A120=VLOOKUP($A120,'Work Sheet'!$A$1:$A$744,1,FALSE),"Yes","No"),"No")</f>
        <v>No</v>
      </c>
    </row>
    <row r="121" spans="1:6" hidden="1">
      <c r="A121">
        <v>30234</v>
      </c>
      <c r="B121" t="s">
        <v>7306</v>
      </c>
      <c r="D121">
        <v>126</v>
      </c>
      <c r="F121" t="str">
        <f>+IFERROR(IF($A121=VLOOKUP($A121,'Work Sheet'!$A$1:$A$744,1,FALSE),"Yes","No"),"No")</f>
        <v>No</v>
      </c>
    </row>
    <row r="122" spans="1:6" hidden="1">
      <c r="A122">
        <v>30234</v>
      </c>
      <c r="B122" t="s">
        <v>7306</v>
      </c>
      <c r="D122">
        <v>127</v>
      </c>
      <c r="F122" t="str">
        <f>+IFERROR(IF($A122=VLOOKUP($A122,'Work Sheet'!$A$1:$A$744,1,FALSE),"Yes","No"),"No")</f>
        <v>No</v>
      </c>
    </row>
    <row r="123" spans="1:6" hidden="1">
      <c r="A123" s="2">
        <v>30235</v>
      </c>
      <c r="B123" s="2"/>
      <c r="D123">
        <v>128</v>
      </c>
      <c r="E123" t="e">
        <f>VLOOKUP(D123,#REF!,7,FALSE)</f>
        <v>#REF!</v>
      </c>
      <c r="F123" t="str">
        <f>+IFERROR(IF($A123=VLOOKUP($A123,'Work Sheet'!$A$1:$A$744,1,FALSE),"Yes","No"),"No")</f>
        <v>No</v>
      </c>
    </row>
    <row r="124" spans="1:6" hidden="1">
      <c r="A124">
        <v>30274</v>
      </c>
      <c r="B124" t="s">
        <v>7306</v>
      </c>
      <c r="C124" t="str">
        <f>VLOOKUP(A124,'Questions List'!$A$1:$F$744,6,FALSE)</f>
        <v>Indique o número de fornecedores por tipologia:</v>
      </c>
      <c r="D124">
        <v>129</v>
      </c>
      <c r="E124" t="e">
        <f>VLOOKUP(D124,#REF!,7,FALSE)</f>
        <v>#REF!</v>
      </c>
      <c r="F124" t="str">
        <f>+IFERROR(IF($A124=VLOOKUP($A124,'Work Sheet'!$A$1:$A$744,1,FALSE),"Yes","No"),"No")</f>
        <v>Yes</v>
      </c>
    </row>
    <row r="125" spans="1:6" hidden="1">
      <c r="A125">
        <v>30274</v>
      </c>
      <c r="B125" t="s">
        <v>7306</v>
      </c>
      <c r="C125" t="str">
        <f>VLOOKUP(A125,'Questions List'!$A$1:$F$744,6,FALSE)</f>
        <v>Indique o número de fornecedores por tipologia:</v>
      </c>
      <c r="D125">
        <v>130</v>
      </c>
      <c r="E125" t="e">
        <f>VLOOKUP(D125,#REF!,7,FALSE)</f>
        <v>#REF!</v>
      </c>
      <c r="F125" t="str">
        <f>+IFERROR(IF($A125=VLOOKUP($A125,'Work Sheet'!$A$1:$A$744,1,FALSE),"Yes","No"),"No")</f>
        <v>Yes</v>
      </c>
    </row>
    <row r="126" spans="1:6" hidden="1">
      <c r="A126">
        <v>30274</v>
      </c>
      <c r="B126" t="s">
        <v>7306</v>
      </c>
      <c r="C126" t="str">
        <f>VLOOKUP(A126,'Questions List'!$A$1:$F$744,6,FALSE)</f>
        <v>Indique o número de fornecedores por tipologia:</v>
      </c>
      <c r="D126">
        <v>131</v>
      </c>
      <c r="E126" t="e">
        <f>VLOOKUP(D126,#REF!,7,FALSE)</f>
        <v>#REF!</v>
      </c>
      <c r="F126" t="str">
        <f>+IFERROR(IF($A126=VLOOKUP($A126,'Work Sheet'!$A$1:$A$744,1,FALSE),"Yes","No"),"No")</f>
        <v>Yes</v>
      </c>
    </row>
    <row r="127" spans="1:6" hidden="1">
      <c r="A127">
        <v>30274</v>
      </c>
      <c r="B127" t="s">
        <v>7306</v>
      </c>
      <c r="C127" t="str">
        <f>VLOOKUP(A127,'Questions List'!$A$1:$F$744,6,FALSE)</f>
        <v>Indique o número de fornecedores por tipologia:</v>
      </c>
      <c r="D127">
        <v>132</v>
      </c>
      <c r="E127" t="e">
        <f>VLOOKUP(D127,#REF!,7,FALSE)</f>
        <v>#REF!</v>
      </c>
      <c r="F127" t="str">
        <f>+IFERROR(IF($A127=VLOOKUP($A127,'Work Sheet'!$A$1:$A$744,1,FALSE),"Yes","No"),"No")</f>
        <v>Yes</v>
      </c>
    </row>
    <row r="128" spans="1:6" hidden="1">
      <c r="A128">
        <v>30274</v>
      </c>
      <c r="B128" t="s">
        <v>7306</v>
      </c>
      <c r="C128" t="str">
        <f>VLOOKUP(A128,'Questions List'!$A$1:$F$744,6,FALSE)</f>
        <v>Indique o número de fornecedores por tipologia:</v>
      </c>
      <c r="D128">
        <v>133</v>
      </c>
      <c r="E128" t="e">
        <f>VLOOKUP(D128,#REF!,7,FALSE)</f>
        <v>#REF!</v>
      </c>
      <c r="F128" t="str">
        <f>+IFERROR(IF($A128=VLOOKUP($A128,'Work Sheet'!$A$1:$A$744,1,FALSE),"Yes","No"),"No")</f>
        <v>Yes</v>
      </c>
    </row>
    <row r="129" spans="1:6" hidden="1">
      <c r="A129">
        <v>30279</v>
      </c>
      <c r="B129" t="s">
        <v>7306</v>
      </c>
      <c r="C129" t="str">
        <f>VLOOKUP(A129,'Questions List'!$A$1:$F$744,6,FALSE)</f>
        <v>Indique o nº de fornecedores que:</v>
      </c>
      <c r="D129">
        <v>134</v>
      </c>
      <c r="F129" t="str">
        <f>+IFERROR(IF($A129=VLOOKUP($A129,'Work Sheet'!$A$1:$A$744,1,FALSE),"Yes","No"),"No")</f>
        <v>Yes</v>
      </c>
    </row>
    <row r="130" spans="1:6" hidden="1">
      <c r="A130">
        <v>30279</v>
      </c>
      <c r="B130" t="s">
        <v>7306</v>
      </c>
      <c r="C130" t="str">
        <f>VLOOKUP(A130,'Questions List'!$A$1:$F$744,6,FALSE)</f>
        <v>Indique o nº de fornecedores que:</v>
      </c>
      <c r="D130">
        <v>135</v>
      </c>
      <c r="E130" t="e">
        <f>VLOOKUP(D130,#REF!,7,FALSE)</f>
        <v>#REF!</v>
      </c>
      <c r="F130" t="str">
        <f>+IFERROR(IF($A130=VLOOKUP($A130,'Work Sheet'!$A$1:$A$744,1,FALSE),"Yes","No"),"No")</f>
        <v>Yes</v>
      </c>
    </row>
    <row r="131" spans="1:6" hidden="1">
      <c r="A131">
        <v>30279</v>
      </c>
      <c r="B131" t="s">
        <v>7306</v>
      </c>
      <c r="C131" t="str">
        <f>VLOOKUP(A131,'Questions List'!$A$1:$F$744,6,FALSE)</f>
        <v>Indique o nº de fornecedores que:</v>
      </c>
      <c r="D131">
        <v>136</v>
      </c>
      <c r="E131" t="e">
        <f>VLOOKUP(D131,#REF!,7,FALSE)</f>
        <v>#REF!</v>
      </c>
      <c r="F131" t="str">
        <f>+IFERROR(IF($A131=VLOOKUP($A131,'Work Sheet'!$A$1:$A$744,1,FALSE),"Yes","No"),"No")</f>
        <v>Yes</v>
      </c>
    </row>
    <row r="132" spans="1:6" hidden="1">
      <c r="A132">
        <v>30279</v>
      </c>
      <c r="B132" t="s">
        <v>7306</v>
      </c>
      <c r="C132" t="str">
        <f>VLOOKUP(A132,'Questions List'!$A$1:$F$744,6,FALSE)</f>
        <v>Indique o nº de fornecedores que:</v>
      </c>
      <c r="D132">
        <v>137</v>
      </c>
      <c r="E132" t="e">
        <f>VLOOKUP(D132,#REF!,7,FALSE)</f>
        <v>#REF!</v>
      </c>
      <c r="F132" t="str">
        <f>+IFERROR(IF($A132=VLOOKUP($A132,'Work Sheet'!$A$1:$A$744,1,FALSE),"Yes","No"),"No")</f>
        <v>Yes</v>
      </c>
    </row>
    <row r="133" spans="1:6" hidden="1">
      <c r="A133">
        <v>30280</v>
      </c>
      <c r="C133" t="str">
        <f>VLOOKUP(A133,'Questions List'!$A$1:$F$744,6,FALSE)</f>
        <v>Qual o nº de fornecedores avaliados em relação a impactos ambientais?</v>
      </c>
      <c r="D133">
        <v>138</v>
      </c>
      <c r="E133" t="e">
        <f>VLOOKUP(D133,#REF!,7,FALSE)</f>
        <v>#REF!</v>
      </c>
      <c r="F133" t="str">
        <f>+IFERROR(IF($A133=VLOOKUP($A133,'Work Sheet'!$A$1:$A$744,1,FALSE),"Yes","No"),"No")</f>
        <v>Yes</v>
      </c>
    </row>
    <row r="134" spans="1:6" hidden="1">
      <c r="A134">
        <v>30281</v>
      </c>
      <c r="C134" t="str">
        <f>VLOOKUP(A134,'Questions List'!$A$1:$F$744,6,FALSE)</f>
        <v>Qual o nº de fornecedores identificados como causadores de impactos ambientais negativos?</v>
      </c>
      <c r="D134">
        <v>139</v>
      </c>
      <c r="E134" t="e">
        <f>VLOOKUP(D134,#REF!,7,FALSE)</f>
        <v>#REF!</v>
      </c>
      <c r="F134" t="str">
        <f>+IFERROR(IF($A134=VLOOKUP($A134,'Work Sheet'!$A$1:$A$744,1,FALSE),"Yes","No"),"No")</f>
        <v>Yes</v>
      </c>
    </row>
    <row r="135" spans="1:6" hidden="1">
      <c r="A135">
        <v>30282</v>
      </c>
      <c r="C135" t="str">
        <f>VLOOKUP(A135,'Questions List'!$A$1:$F$744,6,FALSE)</f>
        <v>Qual o nº de fornecedores identificados como causadores de impactos ambientais negativos - reais ou potenciais - com os quais foram acordados melhorias como decorrência da avaliação realizada?</v>
      </c>
      <c r="D135">
        <v>140</v>
      </c>
      <c r="E135" t="e">
        <f>VLOOKUP(D135,#REF!,7,FALSE)</f>
        <v>#REF!</v>
      </c>
      <c r="F135" t="str">
        <f>+IFERROR(IF($A135=VLOOKUP($A135,'Work Sheet'!$A$1:$A$744,1,FALSE),"Yes","No"),"No")</f>
        <v>Yes</v>
      </c>
    </row>
    <row r="136" spans="1:6" hidden="1">
      <c r="A136">
        <v>30283</v>
      </c>
      <c r="C136" t="str">
        <f>VLOOKUP(A136,'Questions List'!$A$1:$F$744,6,FALSE)</f>
        <v>Qual o nº de fornecedores identificados como causadores de impactos ambientais negativos significativos - reais ou potenciais - com os quais a organização encerrou as relações de negócio</v>
      </c>
      <c r="D136">
        <v>141</v>
      </c>
      <c r="E136" t="e">
        <f>VLOOKUP(D136,#REF!,7,FALSE)</f>
        <v>#REF!</v>
      </c>
      <c r="F136" t="str">
        <f>+IFERROR(IF($A136=VLOOKUP($A136,'Work Sheet'!$A$1:$A$744,1,FALSE),"Yes","No"),"No")</f>
        <v>Yes</v>
      </c>
    </row>
    <row r="137" spans="1:6" hidden="1">
      <c r="A137">
        <v>30284</v>
      </c>
      <c r="C137" t="str">
        <f>VLOOKUP(A137,'Questions List'!$A$1:$F$744,6,FALSE)</f>
        <v>Qual o nº de fornecedores avaliados em relação a critérios sociais?</v>
      </c>
      <c r="D137">
        <v>142</v>
      </c>
      <c r="E137" t="e">
        <f>VLOOKUP(D137,#REF!,7,FALSE)</f>
        <v>#REF!</v>
      </c>
      <c r="F137" t="str">
        <f>+IFERROR(IF($A137=VLOOKUP($A137,'Work Sheet'!$A$1:$A$744,1,FALSE),"Yes","No"),"No")</f>
        <v>Yes</v>
      </c>
    </row>
    <row r="138" spans="1:6" hidden="1">
      <c r="A138">
        <v>30285</v>
      </c>
      <c r="C138" t="str">
        <f>VLOOKUP(A138,'Questions List'!$A$1:$F$744,6,FALSE)</f>
        <v>Qual o nº de fornecedores identificados como causadores de impactos sociais negativos?</v>
      </c>
      <c r="D138">
        <v>143</v>
      </c>
      <c r="E138" t="e">
        <f>VLOOKUP(D138,#REF!,7,FALSE)</f>
        <v>#REF!</v>
      </c>
      <c r="F138" t="str">
        <f>+IFERROR(IF($A138=VLOOKUP($A138,'Work Sheet'!$A$1:$A$744,1,FALSE),"Yes","No"),"No")</f>
        <v>Yes</v>
      </c>
    </row>
    <row r="139" spans="1:6" hidden="1">
      <c r="A139">
        <v>30286</v>
      </c>
      <c r="C139" t="str">
        <f>VLOOKUP(A139,'Questions List'!$A$1:$F$744,6,FALSE)</f>
        <v>Qual o nº de fornecedores identificados como causadores de impactos sociais negativos - reais ou potenciais - com os quais foram acordados melhorias como decorrência da avaliação realizada?</v>
      </c>
      <c r="D139">
        <v>144</v>
      </c>
      <c r="E139" t="e">
        <f>VLOOKUP(D139,#REF!,7,FALSE)</f>
        <v>#REF!</v>
      </c>
      <c r="F139" t="str">
        <f>+IFERROR(IF($A139=VLOOKUP($A139,'Work Sheet'!$A$1:$A$744,1,FALSE),"Yes","No"),"No")</f>
        <v>Yes</v>
      </c>
    </row>
    <row r="140" spans="1:6" hidden="1">
      <c r="A140">
        <v>30287</v>
      </c>
      <c r="C140" t="str">
        <f>VLOOKUP(A140,'Questions List'!$A$1:$F$744,6,FALSE)</f>
        <v>Qual o nº de fornecedores identificados como causadores de impactos sociais negativos significativos - reais ou potenciais - com os quais a organização encerrou as relações de negócio?</v>
      </c>
      <c r="D140">
        <v>145</v>
      </c>
      <c r="E140" t="e">
        <f>VLOOKUP(D140,#REF!,7,FALSE)</f>
        <v>#REF!</v>
      </c>
      <c r="F140" t="str">
        <f>+IFERROR(IF($A140=VLOOKUP($A140,'Work Sheet'!$A$1:$A$744,1,FALSE),"Yes","No"),"No")</f>
        <v>Yes</v>
      </c>
    </row>
    <row r="141" spans="1:6" hidden="1">
      <c r="A141">
        <v>30275</v>
      </c>
      <c r="C141" t="str">
        <f>VLOOKUP(A141,'Questions List'!$A$1:$F$744,6,FALSE)</f>
        <v>Indique o número de fornecedores por Continente:</v>
      </c>
      <c r="D141">
        <v>146</v>
      </c>
      <c r="F141" t="str">
        <f>+IFERROR(IF($A141=VLOOKUP($A141,'Work Sheet'!$A$1:$A$744,1,FALSE),"Yes","No"),"No")</f>
        <v>Yes</v>
      </c>
    </row>
    <row r="142" spans="1:6" hidden="1">
      <c r="A142">
        <v>30276</v>
      </c>
      <c r="B142" t="s">
        <v>7306</v>
      </c>
      <c r="C142" t="str">
        <f>VLOOKUP(A142,'Questions List'!$A$1:$F$744,6,FALSE)</f>
        <v>Indique o nº de fornecedores por setor industrial:</v>
      </c>
      <c r="D142">
        <v>147</v>
      </c>
      <c r="F142" t="str">
        <f>+IFERROR(IF($A142=VLOOKUP($A142,'Work Sheet'!$A$1:$A$744,1,FALSE),"Yes","No"),"No")</f>
        <v>Yes</v>
      </c>
    </row>
    <row r="143" spans="1:6" hidden="1">
      <c r="A143">
        <v>30276</v>
      </c>
      <c r="B143" t="s">
        <v>7306</v>
      </c>
      <c r="C143" t="str">
        <f>VLOOKUP(A143,'Questions List'!$A$1:$F$744,6,FALSE)</f>
        <v>Indique o nº de fornecedores por setor industrial:</v>
      </c>
      <c r="D143">
        <v>148</v>
      </c>
      <c r="E143" t="e">
        <f>VLOOKUP(D143,#REF!,7,FALSE)</f>
        <v>#REF!</v>
      </c>
      <c r="F143" t="str">
        <f>+IFERROR(IF($A143=VLOOKUP($A143,'Work Sheet'!$A$1:$A$744,1,FALSE),"Yes","No"),"No")</f>
        <v>Yes</v>
      </c>
    </row>
    <row r="144" spans="1:6" hidden="1">
      <c r="A144">
        <v>30276</v>
      </c>
      <c r="B144" t="s">
        <v>7306</v>
      </c>
      <c r="C144" t="str">
        <f>VLOOKUP(A144,'Questions List'!$A$1:$F$744,6,FALSE)</f>
        <v>Indique o nº de fornecedores por setor industrial:</v>
      </c>
      <c r="D144">
        <v>149</v>
      </c>
      <c r="E144" t="e">
        <f>VLOOKUP(D144,#REF!,7,FALSE)</f>
        <v>#REF!</v>
      </c>
      <c r="F144" t="str">
        <f>+IFERROR(IF($A144=VLOOKUP($A144,'Work Sheet'!$A$1:$A$744,1,FALSE),"Yes","No"),"No")</f>
        <v>Yes</v>
      </c>
    </row>
    <row r="145" spans="1:6" hidden="1">
      <c r="A145">
        <v>30276</v>
      </c>
      <c r="B145" t="s">
        <v>7306</v>
      </c>
      <c r="C145" t="str">
        <f>VLOOKUP(A145,'Questions List'!$A$1:$F$744,6,FALSE)</f>
        <v>Indique o nº de fornecedores por setor industrial:</v>
      </c>
      <c r="D145">
        <v>150</v>
      </c>
      <c r="E145" t="e">
        <f>VLOOKUP(D145,#REF!,7,FALSE)</f>
        <v>#REF!</v>
      </c>
      <c r="F145" t="str">
        <f>+IFERROR(IF($A145=VLOOKUP($A145,'Work Sheet'!$A$1:$A$744,1,FALSE),"Yes","No"),"No")</f>
        <v>Yes</v>
      </c>
    </row>
    <row r="146" spans="1:6" hidden="1">
      <c r="A146">
        <v>30276</v>
      </c>
      <c r="B146" t="s">
        <v>7306</v>
      </c>
      <c r="C146" t="str">
        <f>VLOOKUP(A146,'Questions List'!$A$1:$F$744,6,FALSE)</f>
        <v>Indique o nº de fornecedores por setor industrial:</v>
      </c>
      <c r="D146">
        <v>151</v>
      </c>
      <c r="E146" t="e">
        <f>VLOOKUP(D146,#REF!,7,FALSE)</f>
        <v>#REF!</v>
      </c>
      <c r="F146" t="str">
        <f>+IFERROR(IF($A146=VLOOKUP($A146,'Work Sheet'!$A$1:$A$744,1,FALSE),"Yes","No"),"No")</f>
        <v>Yes</v>
      </c>
    </row>
    <row r="147" spans="1:6" hidden="1">
      <c r="A147">
        <v>30276</v>
      </c>
      <c r="B147" t="s">
        <v>7306</v>
      </c>
      <c r="C147" t="str">
        <f>VLOOKUP(A147,'Questions List'!$A$1:$F$744,6,FALSE)</f>
        <v>Indique o nº de fornecedores por setor industrial:</v>
      </c>
      <c r="D147">
        <v>152</v>
      </c>
      <c r="E147" t="e">
        <f>VLOOKUP(D147,#REF!,7,FALSE)</f>
        <v>#REF!</v>
      </c>
      <c r="F147" t="str">
        <f>+IFERROR(IF($A147=VLOOKUP($A147,'Work Sheet'!$A$1:$A$744,1,FALSE),"Yes","No"),"No")</f>
        <v>Yes</v>
      </c>
    </row>
    <row r="148" spans="1:6" hidden="1">
      <c r="A148">
        <v>30276</v>
      </c>
      <c r="B148" t="s">
        <v>7306</v>
      </c>
      <c r="C148" t="str">
        <f>VLOOKUP(A148,'Questions List'!$A$1:$F$744,6,FALSE)</f>
        <v>Indique o nº de fornecedores por setor industrial:</v>
      </c>
      <c r="D148">
        <v>153</v>
      </c>
      <c r="E148" t="e">
        <f>VLOOKUP(D148,#REF!,7,FALSE)</f>
        <v>#REF!</v>
      </c>
      <c r="F148" t="str">
        <f>+IFERROR(IF($A148=VLOOKUP($A148,'Work Sheet'!$A$1:$A$744,1,FALSE),"Yes","No"),"No")</f>
        <v>Yes</v>
      </c>
    </row>
    <row r="149" spans="1:6" hidden="1">
      <c r="A149">
        <v>30276</v>
      </c>
      <c r="B149" t="s">
        <v>7306</v>
      </c>
      <c r="C149" t="str">
        <f>VLOOKUP(A149,'Questions List'!$A$1:$F$744,6,FALSE)</f>
        <v>Indique o nº de fornecedores por setor industrial:</v>
      </c>
      <c r="D149">
        <v>154</v>
      </c>
      <c r="E149" t="e">
        <f>VLOOKUP(D149,#REF!,7,FALSE)</f>
        <v>#REF!</v>
      </c>
      <c r="F149" t="str">
        <f>+IFERROR(IF($A149=VLOOKUP($A149,'Work Sheet'!$A$1:$A$744,1,FALSE),"Yes","No"),"No")</f>
        <v>Yes</v>
      </c>
    </row>
    <row r="150" spans="1:6" hidden="1">
      <c r="A150">
        <v>30276</v>
      </c>
      <c r="B150" t="s">
        <v>7306</v>
      </c>
      <c r="C150" t="str">
        <f>VLOOKUP(A150,'Questions List'!$A$1:$F$744,6,FALSE)</f>
        <v>Indique o nº de fornecedores por setor industrial:</v>
      </c>
      <c r="D150">
        <v>155</v>
      </c>
      <c r="E150" t="e">
        <f>VLOOKUP(D150,#REF!,7,FALSE)</f>
        <v>#REF!</v>
      </c>
      <c r="F150" t="str">
        <f>+IFERROR(IF($A150=VLOOKUP($A150,'Work Sheet'!$A$1:$A$744,1,FALSE),"Yes","No"),"No")</f>
        <v>Yes</v>
      </c>
    </row>
    <row r="151" spans="1:6" hidden="1">
      <c r="A151">
        <v>30276</v>
      </c>
      <c r="B151" t="s">
        <v>7306</v>
      </c>
      <c r="C151" t="str">
        <f>VLOOKUP(A151,'Questions List'!$A$1:$F$744,6,FALSE)</f>
        <v>Indique o nº de fornecedores por setor industrial:</v>
      </c>
      <c r="D151">
        <v>156</v>
      </c>
      <c r="E151" t="e">
        <f>VLOOKUP(D151,#REF!,7,FALSE)</f>
        <v>#REF!</v>
      </c>
      <c r="F151" t="str">
        <f>+IFERROR(IF($A151=VLOOKUP($A151,'Work Sheet'!$A$1:$A$744,1,FALSE),"Yes","No"),"No")</f>
        <v>Yes</v>
      </c>
    </row>
    <row r="152" spans="1:6" hidden="1">
      <c r="A152">
        <v>30276</v>
      </c>
      <c r="B152" t="s">
        <v>7306</v>
      </c>
      <c r="C152" t="str">
        <f>VLOOKUP(A152,'Questions List'!$A$1:$F$744,6,FALSE)</f>
        <v>Indique o nº de fornecedores por setor industrial:</v>
      </c>
      <c r="D152">
        <v>157</v>
      </c>
      <c r="E152" t="e">
        <f>VLOOKUP(D152,#REF!,7,FALSE)</f>
        <v>#REF!</v>
      </c>
      <c r="F152" t="str">
        <f>+IFERROR(IF($A152=VLOOKUP($A152,'Work Sheet'!$A$1:$A$744,1,FALSE),"Yes","No"),"No")</f>
        <v>Yes</v>
      </c>
    </row>
    <row r="153" spans="1:6" hidden="1">
      <c r="A153">
        <v>30276</v>
      </c>
      <c r="B153" t="s">
        <v>7306</v>
      </c>
      <c r="C153" t="str">
        <f>VLOOKUP(A153,'Questions List'!$A$1:$F$744,6,FALSE)</f>
        <v>Indique o nº de fornecedores por setor industrial:</v>
      </c>
      <c r="D153">
        <v>158</v>
      </c>
      <c r="E153" t="e">
        <f>VLOOKUP(D153,#REF!,7,FALSE)</f>
        <v>#REF!</v>
      </c>
      <c r="F153" t="str">
        <f>+IFERROR(IF($A153=VLOOKUP($A153,'Work Sheet'!$A$1:$A$744,1,FALSE),"Yes","No"),"No")</f>
        <v>Yes</v>
      </c>
    </row>
    <row r="154" spans="1:6" hidden="1">
      <c r="A154">
        <v>30276</v>
      </c>
      <c r="B154" t="s">
        <v>7306</v>
      </c>
      <c r="C154" t="str">
        <f>VLOOKUP(A154,'Questions List'!$A$1:$F$744,6,FALSE)</f>
        <v>Indique o nº de fornecedores por setor industrial:</v>
      </c>
      <c r="D154">
        <v>159</v>
      </c>
      <c r="E154" t="e">
        <f>VLOOKUP(D154,#REF!,7,FALSE)</f>
        <v>#REF!</v>
      </c>
      <c r="F154" t="str">
        <f>+IFERROR(IF($A154=VLOOKUP($A154,'Work Sheet'!$A$1:$A$744,1,FALSE),"Yes","No"),"No")</f>
        <v>Yes</v>
      </c>
    </row>
    <row r="155" spans="1:6" hidden="1">
      <c r="A155">
        <v>30276</v>
      </c>
      <c r="B155" t="s">
        <v>7306</v>
      </c>
      <c r="C155" t="str">
        <f>VLOOKUP(A155,'Questions List'!$A$1:$F$744,6,FALSE)</f>
        <v>Indique o nº de fornecedores por setor industrial:</v>
      </c>
      <c r="D155">
        <v>160</v>
      </c>
      <c r="E155" t="e">
        <f>VLOOKUP(D155,#REF!,7,FALSE)</f>
        <v>#REF!</v>
      </c>
      <c r="F155" t="str">
        <f>+IFERROR(IF($A155=VLOOKUP($A155,'Work Sheet'!$A$1:$A$744,1,FALSE),"Yes","No"),"No")</f>
        <v>Yes</v>
      </c>
    </row>
    <row r="156" spans="1:6" hidden="1">
      <c r="D156">
        <v>161</v>
      </c>
      <c r="E156" t="e">
        <f>VLOOKUP(D156,#REF!,7,FALSE)</f>
        <v>#REF!</v>
      </c>
      <c r="F156" t="str">
        <f>+IFERROR(IF($A156=VLOOKUP($A156,'Work Sheet'!$A$1:$A$744,1,FALSE),"Yes","No"),"No")</f>
        <v>No</v>
      </c>
    </row>
    <row r="157" spans="1:6" hidden="1">
      <c r="A157">
        <v>30006</v>
      </c>
      <c r="B157" t="s">
        <v>7306</v>
      </c>
      <c r="C157" t="str">
        <f>VLOOKUP(A157,'Questions List'!$A$1:$F$744,6,FALSE)</f>
        <v>Indique os custos no último ano fiscal:</v>
      </c>
      <c r="D157">
        <v>162</v>
      </c>
      <c r="E157" t="e">
        <f>VLOOKUP(D157,#REF!,7,FALSE)</f>
        <v>#REF!</v>
      </c>
      <c r="F157" t="str">
        <f>+IFERROR(IF($A157=VLOOKUP($A157,'Work Sheet'!$A$1:$A$744,1,FALSE),"Yes","No"),"No")</f>
        <v>Yes</v>
      </c>
    </row>
    <row r="158" spans="1:6" hidden="1">
      <c r="A158">
        <v>30006</v>
      </c>
      <c r="B158" t="s">
        <v>7306</v>
      </c>
      <c r="C158" t="str">
        <f>VLOOKUP(A158,'Questions List'!$A$1:$F$744,6,FALSE)</f>
        <v>Indique os custos no último ano fiscal:</v>
      </c>
      <c r="D158">
        <v>163</v>
      </c>
      <c r="E158" t="e">
        <f>VLOOKUP(D158,#REF!,7,FALSE)</f>
        <v>#REF!</v>
      </c>
      <c r="F158" t="str">
        <f>+IFERROR(IF($A158=VLOOKUP($A158,'Work Sheet'!$A$1:$A$744,1,FALSE),"Yes","No"),"No")</f>
        <v>Yes</v>
      </c>
    </row>
    <row r="159" spans="1:6" hidden="1">
      <c r="A159">
        <v>30006</v>
      </c>
      <c r="B159" t="s">
        <v>7306</v>
      </c>
      <c r="C159" t="str">
        <f>VLOOKUP(A159,'Questions List'!$A$1:$F$744,6,FALSE)</f>
        <v>Indique os custos no último ano fiscal:</v>
      </c>
      <c r="D159">
        <v>164</v>
      </c>
      <c r="E159" t="e">
        <f>VLOOKUP(D159,#REF!,7,FALSE)</f>
        <v>#REF!</v>
      </c>
      <c r="F159" t="str">
        <f>+IFERROR(IF($A159=VLOOKUP($A159,'Work Sheet'!$A$1:$A$744,1,FALSE),"Yes","No"),"No")</f>
        <v>Yes</v>
      </c>
    </row>
    <row r="160" spans="1:6" hidden="1">
      <c r="A160">
        <v>30006</v>
      </c>
      <c r="B160" t="s">
        <v>7306</v>
      </c>
      <c r="C160" t="str">
        <f>VLOOKUP(A160,'Questions List'!$A$1:$F$744,6,FALSE)</f>
        <v>Indique os custos no último ano fiscal:</v>
      </c>
      <c r="D160">
        <v>165</v>
      </c>
      <c r="E160" t="e">
        <f>VLOOKUP(D160,#REF!,7,FALSE)</f>
        <v>#REF!</v>
      </c>
      <c r="F160" t="str">
        <f>+IFERROR(IF($A160=VLOOKUP($A160,'Work Sheet'!$A$1:$A$744,1,FALSE),"Yes","No"),"No")</f>
        <v>Yes</v>
      </c>
    </row>
    <row r="161" spans="1:6" hidden="1">
      <c r="A161">
        <v>30006</v>
      </c>
      <c r="B161" t="s">
        <v>7306</v>
      </c>
      <c r="C161" t="str">
        <f>VLOOKUP(A161,'Questions List'!$A$1:$F$744,6,FALSE)</f>
        <v>Indique os custos no último ano fiscal:</v>
      </c>
      <c r="D161">
        <v>166</v>
      </c>
      <c r="E161" t="e">
        <f>VLOOKUP(D161,#REF!,7,FALSE)</f>
        <v>#REF!</v>
      </c>
      <c r="F161" t="str">
        <f>+IFERROR(IF($A161=VLOOKUP($A161,'Work Sheet'!$A$1:$A$744,1,FALSE),"Yes","No"),"No")</f>
        <v>Yes</v>
      </c>
    </row>
    <row r="162" spans="1:6" hidden="1">
      <c r="A162">
        <v>30006</v>
      </c>
      <c r="B162" t="s">
        <v>7306</v>
      </c>
      <c r="C162" t="str">
        <f>VLOOKUP(A162,'Questions List'!$A$1:$F$744,6,FALSE)</f>
        <v>Indique os custos no último ano fiscal:</v>
      </c>
      <c r="D162">
        <v>167</v>
      </c>
      <c r="E162" t="e">
        <f>VLOOKUP(D162,#REF!,7,FALSE)</f>
        <v>#REF!</v>
      </c>
      <c r="F162" t="str">
        <f>+IFERROR(IF($A162=VLOOKUP($A162,'Work Sheet'!$A$1:$A$744,1,FALSE),"Yes","No"),"No")</f>
        <v>Yes</v>
      </c>
    </row>
    <row r="163" spans="1:6" hidden="1">
      <c r="A163">
        <v>30007</v>
      </c>
      <c r="C163" t="str">
        <f>VLOOKUP(A163,'Questions List'!$A$1:$F$744,6,FALSE)</f>
        <v>Indique o volume de negócios no último ano fiscal:</v>
      </c>
      <c r="D163">
        <v>168</v>
      </c>
      <c r="E163" t="e">
        <f>VLOOKUP(D163,#REF!,7,FALSE)</f>
        <v>#REF!</v>
      </c>
      <c r="F163" t="str">
        <f>+IFERROR(IF($A163=VLOOKUP($A163,'Work Sheet'!$A$1:$A$744,1,FALSE),"Yes","No"),"No")</f>
        <v>Yes</v>
      </c>
    </row>
    <row r="164" spans="1:6" hidden="1">
      <c r="A164">
        <v>30008</v>
      </c>
      <c r="C164" t="str">
        <f>VLOOKUP(A164,'Questions List'!$A$1:$F$744,6,FALSE)</f>
        <v>Indique o valor económico distribuído no último ano fiscal:</v>
      </c>
      <c r="D164">
        <v>169</v>
      </c>
      <c r="E164" t="e">
        <f>VLOOKUP(D164,#REF!,7,FALSE)</f>
        <v>#REF!</v>
      </c>
      <c r="F164" t="str">
        <f>+IFERROR(IF($A164=VLOOKUP($A164,'Work Sheet'!$A$1:$A$744,1,FALSE),"Yes","No"),"No")</f>
        <v>Yes</v>
      </c>
    </row>
    <row r="165" spans="1:6" hidden="1">
      <c r="A165">
        <v>30009</v>
      </c>
      <c r="D165">
        <v>170</v>
      </c>
      <c r="E165" t="e">
        <f>VLOOKUP(D165,#REF!,7,FALSE)</f>
        <v>#REF!</v>
      </c>
      <c r="F165" t="str">
        <f>+IFERROR(IF($A165=VLOOKUP($A165,'Work Sheet'!$A$1:$A$744,1,FALSE),"Yes","No"),"No")</f>
        <v>No</v>
      </c>
    </row>
    <row r="166" spans="1:6" hidden="1">
      <c r="A166">
        <v>30024</v>
      </c>
      <c r="D166">
        <v>171</v>
      </c>
      <c r="F166" t="str">
        <f>+IFERROR(IF($A166=VLOOKUP($A166,'Work Sheet'!$A$1:$A$744,1,FALSE),"Yes","No"),"No")</f>
        <v>No</v>
      </c>
    </row>
    <row r="167" spans="1:6" hidden="1">
      <c r="A167">
        <v>30063</v>
      </c>
      <c r="B167" t="s">
        <v>7306</v>
      </c>
      <c r="C167" t="str">
        <f>VLOOKUP(A167,'Questions List'!$A$1:$F$744,6,FALSE)</f>
        <v>Indique o número de denúncias reportadas nos últimos 12 meses:</v>
      </c>
      <c r="D167">
        <v>172</v>
      </c>
      <c r="E167" t="e">
        <f>VLOOKUP(D167,#REF!,7,FALSE)</f>
        <v>#REF!</v>
      </c>
      <c r="F167" t="str">
        <f>+IFERROR(IF($A167=VLOOKUP($A167,'Work Sheet'!$A$1:$A$744,1,FALSE),"Yes","No"),"No")</f>
        <v>Yes</v>
      </c>
    </row>
    <row r="168" spans="1:6" hidden="1">
      <c r="A168">
        <v>30063</v>
      </c>
      <c r="B168" t="s">
        <v>7306</v>
      </c>
      <c r="C168" t="str">
        <f>VLOOKUP(A168,'Questions List'!$A$1:$F$744,6,FALSE)</f>
        <v>Indique o número de denúncias reportadas nos últimos 12 meses:</v>
      </c>
      <c r="D168">
        <v>173</v>
      </c>
      <c r="E168" t="e">
        <f>VLOOKUP(D168,#REF!,7,FALSE)</f>
        <v>#REF!</v>
      </c>
      <c r="F168" t="str">
        <f>+IFERROR(IF($A168=VLOOKUP($A168,'Work Sheet'!$A$1:$A$744,1,FALSE),"Yes","No"),"No")</f>
        <v>Yes</v>
      </c>
    </row>
    <row r="169" spans="1:6" hidden="1">
      <c r="A169">
        <v>30063</v>
      </c>
      <c r="B169" t="s">
        <v>7306</v>
      </c>
      <c r="C169" t="str">
        <f>VLOOKUP(A169,'Questions List'!$A$1:$F$744,6,FALSE)</f>
        <v>Indique o número de denúncias reportadas nos últimos 12 meses:</v>
      </c>
      <c r="D169">
        <v>174</v>
      </c>
      <c r="E169" t="e">
        <f>VLOOKUP(D169,#REF!,7,FALSE)</f>
        <v>#REF!</v>
      </c>
      <c r="F169" t="str">
        <f>+IFERROR(IF($A169=VLOOKUP($A169,'Work Sheet'!$A$1:$A$744,1,FALSE),"Yes","No"),"No")</f>
        <v>Yes</v>
      </c>
    </row>
    <row r="170" spans="1:6" hidden="1">
      <c r="A170">
        <v>30063</v>
      </c>
      <c r="B170" t="s">
        <v>7306</v>
      </c>
      <c r="C170" t="str">
        <f>VLOOKUP(A170,'Questions List'!$A$1:$F$744,6,FALSE)</f>
        <v>Indique o número de denúncias reportadas nos últimos 12 meses:</v>
      </c>
      <c r="D170">
        <v>175</v>
      </c>
      <c r="E170" t="e">
        <f>VLOOKUP(D170,#REF!,7,FALSE)</f>
        <v>#REF!</v>
      </c>
      <c r="F170" t="str">
        <f>+IFERROR(IF($A170=VLOOKUP($A170,'Work Sheet'!$A$1:$A$744,1,FALSE),"Yes","No"),"No")</f>
        <v>Yes</v>
      </c>
    </row>
    <row r="171" spans="1:6" hidden="1">
      <c r="A171">
        <v>30063</v>
      </c>
      <c r="B171" t="s">
        <v>7306</v>
      </c>
      <c r="C171" t="str">
        <f>VLOOKUP(A171,'Questions List'!$A$1:$F$744,6,FALSE)</f>
        <v>Indique o número de denúncias reportadas nos últimos 12 meses:</v>
      </c>
      <c r="D171">
        <v>176</v>
      </c>
      <c r="E171" t="e">
        <f>VLOOKUP(D171,#REF!,7,FALSE)</f>
        <v>#REF!</v>
      </c>
      <c r="F171" t="str">
        <f>+IFERROR(IF($A171=VLOOKUP($A171,'Work Sheet'!$A$1:$A$744,1,FALSE),"Yes","No"),"No")</f>
        <v>Yes</v>
      </c>
    </row>
    <row r="172" spans="1:6" hidden="1">
      <c r="A172">
        <v>30064</v>
      </c>
      <c r="C172" t="str">
        <f>VLOOKUP(A172,'Questions List'!$A$1:$F$744,6,FALSE)</f>
        <v>Indique o número de denúncias tratadas nos últimos 12 meses:</v>
      </c>
      <c r="D172">
        <v>177</v>
      </c>
      <c r="E172" t="e">
        <f>VLOOKUP(D172,#REF!,7,FALSE)</f>
        <v>#REF!</v>
      </c>
      <c r="F172" t="str">
        <f>+IFERROR(IF($A172=VLOOKUP($A172,'Work Sheet'!$A$1:$A$744,1,FALSE),"Yes","No"),"No")</f>
        <v>Yes</v>
      </c>
    </row>
    <row r="173" spans="1:6" hidden="1">
      <c r="A173">
        <v>30065</v>
      </c>
      <c r="C173" t="str">
        <f>VLOOKUP(A173,'Questions List'!$A$1:$F$744,6,FALSE)</f>
        <v>Indique o número de denúncias terminadas nos últimos 12 meses:</v>
      </c>
      <c r="D173">
        <v>178</v>
      </c>
      <c r="E173" t="e">
        <f>VLOOKUP(D173,#REF!,7,FALSE)</f>
        <v>#REF!</v>
      </c>
      <c r="F173" t="str">
        <f>+IFERROR(IF($A173=VLOOKUP($A173,'Work Sheet'!$A$1:$A$744,1,FALSE),"Yes","No"),"No")</f>
        <v>Yes</v>
      </c>
    </row>
    <row r="174" spans="1:6" hidden="1">
      <c r="A174">
        <v>30066</v>
      </c>
      <c r="C174" t="str">
        <f>VLOOKUP(A174,'Questions List'!$A$1:$F$744,6,FALSE)</f>
        <v>A organização definiu um conjunto de iniciativas/alterações como resultado destas denúncias?</v>
      </c>
      <c r="D174">
        <v>179</v>
      </c>
      <c r="E174" t="e">
        <f>VLOOKUP(D174,#REF!,7,FALSE)</f>
        <v>#REF!</v>
      </c>
      <c r="F174" t="str">
        <f>+IFERROR(IF($A174=VLOOKUP($A174,'Work Sheet'!$A$1:$A$744,1,FALSE),"Yes","No"),"No")</f>
        <v>Yes</v>
      </c>
    </row>
    <row r="175" spans="1:6" hidden="1">
      <c r="A175">
        <v>30077</v>
      </c>
      <c r="C175" t="str">
        <f>VLOOKUP(A175,'Questions List'!$A$1:$F$744,6,FALSE)</f>
        <v>Indique o nº de horas total dedicadas à capacitação em políticas de direitos humanos e procedimentos:</v>
      </c>
      <c r="D175">
        <v>180</v>
      </c>
      <c r="F175" t="str">
        <f>+IFERROR(IF($A175=VLOOKUP($A175,'Work Sheet'!$A$1:$A$744,1,FALSE),"Yes","No"),"No")</f>
        <v>Yes</v>
      </c>
    </row>
    <row r="176" spans="1:6" hidden="1">
      <c r="A176">
        <v>30186</v>
      </c>
      <c r="C176" t="str">
        <f>VLOOKUP(A176,'Questions List'!$A$1:$F$744,6,FALSE)</f>
        <v>Indique o nº de denúncias reportadas nos últimos 12 meses:</v>
      </c>
      <c r="D176">
        <v>181</v>
      </c>
      <c r="E176" t="e">
        <f>VLOOKUP(D176,#REF!,7,FALSE)</f>
        <v>#REF!</v>
      </c>
      <c r="F176" t="str">
        <f>+IFERROR(IF($A176=VLOOKUP($A176,'Work Sheet'!$A$1:$A$744,1,FALSE),"Yes","No"),"No")</f>
        <v>Yes</v>
      </c>
    </row>
    <row r="177" spans="1:6" hidden="1">
      <c r="A177">
        <v>30187</v>
      </c>
      <c r="C177" t="str">
        <f>VLOOKUP(A177,'Questions List'!$A$1:$F$744,6,FALSE)</f>
        <v>Indique o nº de denúncias tratadas nos últimos 12 meses:</v>
      </c>
      <c r="D177">
        <v>182</v>
      </c>
      <c r="E177" t="e">
        <f>VLOOKUP(D177,#REF!,7,FALSE)</f>
        <v>#REF!</v>
      </c>
      <c r="F177" t="str">
        <f>+IFERROR(IF($A177=VLOOKUP($A177,'Work Sheet'!$A$1:$A$744,1,FALSE),"Yes","No"),"No")</f>
        <v>Yes</v>
      </c>
    </row>
    <row r="178" spans="1:6" hidden="1">
      <c r="A178">
        <v>30188</v>
      </c>
      <c r="C178" t="str">
        <f>VLOOKUP(A178,'Questions List'!$A$1:$F$744,6,FALSE)</f>
        <v>Indique o nº denúncias terminadas nos últimos 12 meses:</v>
      </c>
      <c r="D178">
        <v>183</v>
      </c>
      <c r="E178" t="e">
        <f>VLOOKUP(D178,#REF!,7,FALSE)</f>
        <v>#REF!</v>
      </c>
      <c r="F178" t="str">
        <f>+IFERROR(IF($A178=VLOOKUP($A178,'Work Sheet'!$A$1:$A$744,1,FALSE),"Yes","No"),"No")</f>
        <v>Yes</v>
      </c>
    </row>
    <row r="179" spans="1:6" hidden="1">
      <c r="A179">
        <v>30189</v>
      </c>
      <c r="C179" t="str">
        <f>VLOOKUP(A179,'Questions List'!$A$1:$F$744,6,FALSE)</f>
        <v>Quantas iniciativas/alterações resultaram destas denúncias?</v>
      </c>
      <c r="D179">
        <v>184</v>
      </c>
      <c r="E179" t="e">
        <f>VLOOKUP(D179,#REF!,7,FALSE)</f>
        <v>#REF!</v>
      </c>
      <c r="F179" t="str">
        <f>+IFERROR(IF($A179=VLOOKUP($A179,'Work Sheet'!$A$1:$A$744,1,FALSE),"Yes","No"),"No")</f>
        <v>Yes</v>
      </c>
    </row>
    <row r="180" spans="1:6" hidden="1">
      <c r="A180">
        <v>30170</v>
      </c>
      <c r="C180" t="str">
        <f>VLOOKUP(A180,'Questions List'!$A$1:$F$744,6,FALSE)</f>
        <v>Qual o nº de trabalhadores contratados aos quais foi comunicada a política?</v>
      </c>
      <c r="D180">
        <v>185</v>
      </c>
      <c r="F180" t="str">
        <f>+IFERROR(IF($A180=VLOOKUP($A180,'Work Sheet'!$A$1:$A$744,1,FALSE),"Yes","No"),"No")</f>
        <v>Yes</v>
      </c>
    </row>
    <row r="181" spans="1:6" hidden="1">
      <c r="A181">
        <v>30169</v>
      </c>
      <c r="C181" t="str">
        <f>VLOOKUP(A181,'Questions List'!$A$1:$F$744,6,FALSE)</f>
        <v>Qual o  nº de membros do mais alto órgão de governança aos quais foi comunicada a política?</v>
      </c>
      <c r="D181">
        <v>186</v>
      </c>
      <c r="F181" t="str">
        <f>+IFERROR(IF($A181=VLOOKUP($A181,'Work Sheet'!$A$1:$A$744,1,FALSE),"Yes","No"),"No")</f>
        <v>Yes</v>
      </c>
    </row>
    <row r="182" spans="1:6" hidden="1">
      <c r="A182">
        <v>30174</v>
      </c>
      <c r="C182" t="str">
        <f>VLOOKUP(A182,'Questions List'!$A$1:$F$744,6,FALSE)</f>
        <v>Qual o número de trabalhadores contratados que recebeu esta formação?</v>
      </c>
      <c r="D182">
        <v>187</v>
      </c>
      <c r="F182" t="str">
        <f>+IFERROR(IF($A182=VLOOKUP($A182,'Work Sheet'!$A$1:$A$744,1,FALSE),"Yes","No"),"No")</f>
        <v>Yes</v>
      </c>
    </row>
    <row r="183" spans="1:6" hidden="1">
      <c r="A183">
        <v>30173</v>
      </c>
      <c r="C183" t="str">
        <f>VLOOKUP(A183,'Questions List'!$A$1:$F$744,6,FALSE)</f>
        <v>Qual o número de membros do Conselho de Administração que recebeu esta formação?</v>
      </c>
      <c r="D183">
        <v>188</v>
      </c>
      <c r="F183" t="str">
        <f>+IFERROR(IF($A183=VLOOKUP($A183,'Work Sheet'!$A$1:$A$744,1,FALSE),"Yes","No"),"No")</f>
        <v>Yes</v>
      </c>
    </row>
    <row r="184" spans="1:6" hidden="1">
      <c r="A184">
        <v>30177</v>
      </c>
      <c r="C184" t="str">
        <f>VLOOKUP(A184,'Questions List'!$A$1:$F$744,6,FALSE)</f>
        <v>Indique o nº de casos de corrupção reportados nos últimos 12 meses:</v>
      </c>
      <c r="D184">
        <v>189</v>
      </c>
      <c r="E184" t="e">
        <f>VLOOKUP(D184,#REF!,7,FALSE)</f>
        <v>#REF!</v>
      </c>
      <c r="F184" t="str">
        <f>+IFERROR(IF($A184=VLOOKUP($A184,'Work Sheet'!$A$1:$A$744,1,FALSE),"Yes","No"),"No")</f>
        <v>Yes</v>
      </c>
    </row>
    <row r="185" spans="1:6" hidden="1">
      <c r="A185">
        <v>30178</v>
      </c>
      <c r="C185" t="str">
        <f>VLOOKUP(A185,'Questions List'!$A$1:$F$744,6,FALSE)</f>
        <v>Indique o nº de casos de corrupção confirmados:</v>
      </c>
      <c r="D185">
        <v>190</v>
      </c>
      <c r="E185" t="e">
        <f>VLOOKUP(D185,#REF!,7,FALSE)</f>
        <v>#REF!</v>
      </c>
      <c r="F185" t="str">
        <f>+IFERROR(IF($A185=VLOOKUP($A185,'Work Sheet'!$A$1:$A$744,1,FALSE),"Yes","No"),"No")</f>
        <v>Yes</v>
      </c>
    </row>
    <row r="186" spans="1:6" hidden="1">
      <c r="A186">
        <v>30179</v>
      </c>
      <c r="C186" t="str">
        <f>VLOOKUP(A186,'Questions List'!$A$1:$F$744,6,FALSE)</f>
        <v>Indique o nº de casos de corrupção confirmados em que os envolvidos foram demitidos ou punidos:</v>
      </c>
      <c r="D186">
        <v>191</v>
      </c>
      <c r="E186" t="e">
        <f>VLOOKUP(D186,#REF!,7,FALSE)</f>
        <v>#REF!</v>
      </c>
      <c r="F186" t="str">
        <f>+IFERROR(IF($A186=VLOOKUP($A186,'Work Sheet'!$A$1:$A$744,1,FALSE),"Yes","No"),"No")</f>
        <v>Yes</v>
      </c>
    </row>
    <row r="187" spans="1:6" hidden="1">
      <c r="A187">
        <v>30180</v>
      </c>
      <c r="C187" t="str">
        <f>VLOOKUP(A187,'Questions List'!$A$1:$F$744,6,FALSE)</f>
        <v>Indique o nº de casos de corrupção confirmados em que contratos com parceiros de negócios foram rescindidos ou não renovados em decorrência de violações relacionadas com a corrupção:</v>
      </c>
      <c r="D187">
        <v>192</v>
      </c>
      <c r="E187" t="e">
        <f>VLOOKUP(D187,#REF!,7,FALSE)</f>
        <v>#REF!</v>
      </c>
      <c r="F187" t="str">
        <f>+IFERROR(IF($A187=VLOOKUP($A187,'Work Sheet'!$A$1:$A$744,1,FALSE),"Yes","No"),"No")</f>
        <v>Yes</v>
      </c>
    </row>
    <row r="188" spans="1:6" hidden="1">
      <c r="A188">
        <v>30181</v>
      </c>
      <c r="C188" t="str">
        <f>VLOOKUP(A188,'Questions List'!$A$1:$F$744,6,FALSE)</f>
        <v>Quantos processos judiciais relacionados com corrupção foram iniciados contra a organização ou os seus trabalhadores (contratados ou subcontratados)?</v>
      </c>
      <c r="D188">
        <v>193</v>
      </c>
      <c r="E188" t="e">
        <f>VLOOKUP(D188,#REF!,7,FALSE)</f>
        <v>#REF!</v>
      </c>
      <c r="F188" t="str">
        <f>+IFERROR(IF($A188=VLOOKUP($A188,'Work Sheet'!$A$1:$A$744,1,FALSE),"Yes","No"),"No")</f>
        <v>Yes</v>
      </c>
    </row>
    <row r="189" spans="1:6" hidden="1">
      <c r="A189">
        <v>30134</v>
      </c>
      <c r="C189" t="str">
        <f>VLOOKUP(A189,'Questions List'!$A$1:$F$744,6,FALSE)</f>
        <v>Indique o número de operações submetidas a esta avaliação nos últimos 12 meses:</v>
      </c>
      <c r="D189">
        <v>194</v>
      </c>
      <c r="F189" t="str">
        <f>+IFERROR(IF($A189=VLOOKUP($A189,'Work Sheet'!$A$1:$A$744,1,FALSE),"Yes","No"),"No")</f>
        <v>Yes</v>
      </c>
    </row>
    <row r="190" spans="1:6" hidden="1">
      <c r="A190">
        <v>30153</v>
      </c>
      <c r="C190" t="str">
        <f>VLOOKUP(A190,'Questions List'!$A$1:$F$744,6,FALSE)</f>
        <v>Indique o valor total das multas:</v>
      </c>
      <c r="D190">
        <v>195</v>
      </c>
      <c r="F190" t="str">
        <f>+IFERROR(IF($A190=VLOOKUP($A190,'Work Sheet'!$A$1:$A$744,1,FALSE),"Yes","No"),"No")</f>
        <v>Yes</v>
      </c>
    </row>
    <row r="191" spans="1:6" hidden="1">
      <c r="A191">
        <v>30154</v>
      </c>
      <c r="C191" t="str">
        <f>VLOOKUP(A191,'Questions List'!$A$1:$F$744,6,FALSE)</f>
        <v>Indique o nº total de sanções não monetárias:</v>
      </c>
      <c r="D191">
        <v>196</v>
      </c>
      <c r="F191" t="str">
        <f>+IFERROR(IF($A191=VLOOKUP($A191,'Work Sheet'!$A$1:$A$744,1,FALSE),"Yes","No"),"No")</f>
        <v>Yes</v>
      </c>
    </row>
    <row r="192" spans="1:6" hidden="1">
      <c r="A192">
        <v>30156</v>
      </c>
      <c r="C192" t="str">
        <f>VLOOKUP(A192,'Questions List'!$A$1:$F$744,6,FALSE)</f>
        <v>Indique o nº de processos iniciados contra a organização:</v>
      </c>
      <c r="D192">
        <v>197</v>
      </c>
      <c r="F192" t="str">
        <f>+IFERROR(IF($A192=VLOOKUP($A192,'Work Sheet'!$A$1:$A$744,1,FALSE),"Yes","No"),"No")</f>
        <v>Yes</v>
      </c>
    </row>
    <row r="193" spans="1:6" hidden="1">
      <c r="A193" s="2">
        <v>30072</v>
      </c>
      <c r="B193" s="2"/>
      <c r="C193" t="str">
        <f>VLOOKUP(A193,'Questions List'!$A$1:$F$744,6,FALSE)</f>
        <v>Indique o nº de denúnicas recebidas nos últimos 12 meses:</v>
      </c>
      <c r="D193">
        <v>198</v>
      </c>
      <c r="E193" t="e">
        <f>VLOOKUP(D193,#REF!,7,FALSE)</f>
        <v>#REF!</v>
      </c>
      <c r="F193" t="str">
        <f>+IFERROR(IF($A193=VLOOKUP($A193,'Work Sheet'!$A$1:$A$744,1,FALSE),"Yes","No"),"No")</f>
        <v>Yes</v>
      </c>
    </row>
    <row r="194" spans="1:6" hidden="1">
      <c r="A194" s="2">
        <v>30073</v>
      </c>
      <c r="B194" s="2"/>
      <c r="C194" t="str">
        <f>VLOOKUP(A194,'Questions List'!$A$1:$F$744,6,FALSE)</f>
        <v>Indique o nº de denúnicas analisadas nos últimos 12 meses:</v>
      </c>
      <c r="D194">
        <v>199</v>
      </c>
      <c r="E194" t="e">
        <f>VLOOKUP(D194,#REF!,7,FALSE)</f>
        <v>#REF!</v>
      </c>
      <c r="F194" t="str">
        <f>+IFERROR(IF($A194=VLOOKUP($A194,'Work Sheet'!$A$1:$A$744,1,FALSE),"Yes","No"),"No")</f>
        <v>Yes</v>
      </c>
    </row>
    <row r="195" spans="1:6" hidden="1">
      <c r="A195">
        <v>30091</v>
      </c>
      <c r="D195">
        <v>200</v>
      </c>
      <c r="E195" t="e">
        <f>VLOOKUP(D195,#REF!,7,FALSE)</f>
        <v>#REF!</v>
      </c>
      <c r="F195" t="str">
        <f>+IFERROR(IF($A195=VLOOKUP($A195,'Work Sheet'!$A$1:$A$744,1,FALSE),"Yes","No"),"No")</f>
        <v>No</v>
      </c>
    </row>
    <row r="196" spans="1:6" hidden="1">
      <c r="A196">
        <v>30092</v>
      </c>
      <c r="C196" t="str">
        <f>VLOOKUP(A196,'Questions List'!$A$1:$F$744,6,FALSE)</f>
        <v>Considerando a sua metodologia, qual o nível de satisfação do cliente?</v>
      </c>
      <c r="D196">
        <v>201</v>
      </c>
      <c r="E196" t="e">
        <f>VLOOKUP(D196,#REF!,7,FALSE)</f>
        <v>#REF!</v>
      </c>
      <c r="F196" t="str">
        <f>+IFERROR(IF($A196=VLOOKUP($A196,'Work Sheet'!$A$1:$A$744,1,FALSE),"Yes","No"),"No")</f>
        <v>Yes</v>
      </c>
    </row>
    <row r="197" spans="1:6" hidden="1">
      <c r="A197">
        <v>30206</v>
      </c>
      <c r="C197" t="str">
        <f>VLOOKUP(A197,'Questions List'!$A$1:$F$744,6,FALSE)</f>
        <v>Qual a remuneração total anual bruta incluindo prémios monetários do indivíduo mais bem pago?</v>
      </c>
      <c r="D197">
        <v>215</v>
      </c>
      <c r="E197" t="e">
        <f>VLOOKUP(D197,#REF!,7,FALSE)</f>
        <v>#REF!</v>
      </c>
      <c r="F197" t="str">
        <f>+IFERROR(IF($A197=VLOOKUP($A197,'Work Sheet'!$A$1:$A$744,1,FALSE),"Yes","No"),"No")</f>
        <v>Yes</v>
      </c>
    </row>
    <row r="198" spans="1:6" hidden="1">
      <c r="D198">
        <v>230</v>
      </c>
      <c r="E198" t="e">
        <f>VLOOKUP(D198,#REF!,7,FALSE)</f>
        <v>#REF!</v>
      </c>
      <c r="F198" t="str">
        <f>+IFERROR(IF($A198=VLOOKUP($A198,'Work Sheet'!$A$1:$A$744,1,FALSE),"Yes","No"),"No")</f>
        <v>No</v>
      </c>
    </row>
    <row r="199" spans="1:6" hidden="1">
      <c r="D199">
        <v>231</v>
      </c>
      <c r="E199" t="e">
        <f>VLOOKUP(D199,#REF!,7,FALSE)</f>
        <v>#REF!</v>
      </c>
      <c r="F199" t="str">
        <f>+IFERROR(IF($A199=VLOOKUP($A199,'Work Sheet'!$A$1:$A$744,1,FALSE),"Yes","No"),"No")</f>
        <v>No</v>
      </c>
    </row>
    <row r="200" spans="1:6" hidden="1">
      <c r="D200">
        <v>232</v>
      </c>
      <c r="E200" t="e">
        <f>VLOOKUP(D200,#REF!,7,FALSE)</f>
        <v>#REF!</v>
      </c>
      <c r="F200" t="str">
        <f>+IFERROR(IF($A200=VLOOKUP($A200,'Work Sheet'!$A$1:$A$744,1,FALSE),"Yes","No"),"No")</f>
        <v>No</v>
      </c>
    </row>
    <row r="201" spans="1:6" hidden="1">
      <c r="D201">
        <v>234</v>
      </c>
      <c r="E201" t="e">
        <f>VLOOKUP(D201,#REF!,7,FALSE)</f>
        <v>#REF!</v>
      </c>
      <c r="F201" t="str">
        <f>+IFERROR(IF($A201=VLOOKUP($A201,'Work Sheet'!$A$1:$A$744,1,FALSE),"Yes","No"),"No")</f>
        <v>No</v>
      </c>
    </row>
    <row r="202" spans="1:6" hidden="1">
      <c r="D202">
        <v>236</v>
      </c>
      <c r="E202" t="e">
        <f>VLOOKUP(D202,#REF!,7,FALSE)</f>
        <v>#REF!</v>
      </c>
      <c r="F202" t="str">
        <f>+IFERROR(IF($A202=VLOOKUP($A202,'Work Sheet'!$A$1:$A$744,1,FALSE),"Yes","No"),"No")</f>
        <v>No</v>
      </c>
    </row>
    <row r="203" spans="1:6" hidden="1">
      <c r="D203">
        <v>239</v>
      </c>
      <c r="E203" t="e">
        <f>VLOOKUP(D203,#REF!,7,FALSE)</f>
        <v>#REF!</v>
      </c>
      <c r="F203" t="str">
        <f>+IFERROR(IF($A203=VLOOKUP($A203,'Work Sheet'!$A$1:$A$744,1,FALSE),"Yes","No"),"No")</f>
        <v>No</v>
      </c>
    </row>
    <row r="204" spans="1:6" hidden="1">
      <c r="D204">
        <v>241</v>
      </c>
      <c r="E204" t="e">
        <f>VLOOKUP(D204,#REF!,7,FALSE)</f>
        <v>#REF!</v>
      </c>
      <c r="F204" t="str">
        <f>+IFERROR(IF($A204=VLOOKUP($A204,'Work Sheet'!$A$1:$A$744,1,FALSE),"Yes","No"),"No")</f>
        <v>No</v>
      </c>
    </row>
    <row r="205" spans="1:6" hidden="1">
      <c r="D205">
        <v>244</v>
      </c>
      <c r="E205" t="e">
        <f>VLOOKUP(D205,#REF!,7,FALSE)</f>
        <v>#REF!</v>
      </c>
      <c r="F205" t="str">
        <f>+IFERROR(IF($A205=VLOOKUP($A205,'Work Sheet'!$A$1:$A$744,1,FALSE),"Yes","No"),"No")</f>
        <v>No</v>
      </c>
    </row>
    <row r="206" spans="1:6" hidden="1">
      <c r="D206">
        <v>246</v>
      </c>
      <c r="E206" t="e">
        <f>VLOOKUP(D206,#REF!,7,FALSE)</f>
        <v>#REF!</v>
      </c>
      <c r="F206" t="str">
        <f>+IFERROR(IF($A206=VLOOKUP($A206,'Work Sheet'!$A$1:$A$744,1,FALSE),"Yes","No"),"No")</f>
        <v>No</v>
      </c>
    </row>
    <row r="207" spans="1:6" hidden="1">
      <c r="D207">
        <v>248</v>
      </c>
      <c r="E207" t="e">
        <f>VLOOKUP(D207,#REF!,7,FALSE)</f>
        <v>#REF!</v>
      </c>
      <c r="F207" t="str">
        <f>+IFERROR(IF($A207=VLOOKUP($A207,'Work Sheet'!$A$1:$A$744,1,FALSE),"Yes","No"),"No")</f>
        <v>No</v>
      </c>
    </row>
    <row r="208" spans="1:6" hidden="1">
      <c r="D208">
        <v>250</v>
      </c>
      <c r="E208" t="e">
        <f>VLOOKUP(D208,#REF!,7,FALSE)</f>
        <v>#REF!</v>
      </c>
      <c r="F208" t="str">
        <f>+IFERROR(IF($A208=VLOOKUP($A208,'Work Sheet'!$A$1:$A$744,1,FALSE),"Yes","No"),"No")</f>
        <v>No</v>
      </c>
    </row>
    <row r="209" spans="1:6" hidden="1">
      <c r="A209">
        <v>30625</v>
      </c>
      <c r="C209" t="str">
        <f>VLOOKUP(A209,'Questions List'!$A$1:$F$744,6,FALSE)</f>
        <v>Qual o peso total de materiais não renováveis utilizados?</v>
      </c>
      <c r="D209">
        <v>251</v>
      </c>
      <c r="E209" t="e">
        <f>VLOOKUP(D209,#REF!,7,FALSE)</f>
        <v>#REF!</v>
      </c>
      <c r="F209" t="str">
        <f>+IFERROR(IF($A209=VLOOKUP($A209,'Work Sheet'!$A$1:$A$744,1,FALSE),"Yes","No"),"No")</f>
        <v>Yes</v>
      </c>
    </row>
    <row r="210" spans="1:6" hidden="1">
      <c r="A210">
        <v>30671</v>
      </c>
      <c r="C210" t="str">
        <f>VLOOKUP(A210,'Questions List'!$A$1:$F$744,6,FALSE)</f>
        <v>Qual o peso total de materiais renováveis utilizados?</v>
      </c>
      <c r="D210">
        <v>252</v>
      </c>
      <c r="E210" t="e">
        <f>VLOOKUP(D210,#REF!,7,FALSE)</f>
        <v>#REF!</v>
      </c>
      <c r="F210" t="str">
        <f>+IFERROR(IF($A210=VLOOKUP($A210,'Work Sheet'!$A$1:$A$744,1,FALSE),"Yes","No"),"No")</f>
        <v>Yes</v>
      </c>
    </row>
    <row r="211" spans="1:6" hidden="1">
      <c r="D211">
        <v>253</v>
      </c>
      <c r="E211" t="e">
        <f>VLOOKUP(D211,#REF!,7,FALSE)</f>
        <v>#REF!</v>
      </c>
      <c r="F211" t="str">
        <f>+IFERROR(IF($A211=VLOOKUP($A211,'Work Sheet'!$A$1:$A$744,1,FALSE),"Yes","No"),"No")</f>
        <v>No</v>
      </c>
    </row>
    <row r="212" spans="1:6" hidden="1">
      <c r="A212">
        <v>30720</v>
      </c>
      <c r="C212" t="str">
        <f>VLOOKUP(A212,'Questions List'!$A$1:$F$744,6,FALSE)</f>
        <v>Qual o peso dos materiais reciclados utilizadas?</v>
      </c>
      <c r="D212">
        <v>254</v>
      </c>
      <c r="E212" t="e">
        <f>VLOOKUP(D212,#REF!,7,FALSE)</f>
        <v>#REF!</v>
      </c>
      <c r="F212" t="str">
        <f>+IFERROR(IF($A212=VLOOKUP($A212,'Work Sheet'!$A$1:$A$744,1,FALSE),"Yes","No"),"No")</f>
        <v>Yes</v>
      </c>
    </row>
    <row r="213" spans="1:6" hidden="1">
      <c r="D213">
        <v>256</v>
      </c>
      <c r="E213" t="e">
        <f>VLOOKUP(D213,#REF!,7,FALSE)</f>
        <v>#REF!</v>
      </c>
      <c r="F213" t="str">
        <f>+IFERROR(IF($A213=VLOOKUP($A213,'Work Sheet'!$A$1:$A$744,1,FALSE),"Yes","No"),"No")</f>
        <v>No</v>
      </c>
    </row>
    <row r="214" spans="1:6" hidden="1">
      <c r="D214">
        <v>257</v>
      </c>
      <c r="E214" t="e">
        <f>VLOOKUP(D214,#REF!,7,FALSE)</f>
        <v>#REF!</v>
      </c>
      <c r="F214" t="str">
        <f>+IFERROR(IF($A214=VLOOKUP($A214,'Work Sheet'!$A$1:$A$744,1,FALSE),"Yes","No"),"No")</f>
        <v>No</v>
      </c>
    </row>
    <row r="215" spans="1:6" hidden="1">
      <c r="A215">
        <v>30329</v>
      </c>
      <c r="C215" t="str">
        <f>VLOOKUP(A215,'Questions List'!$A$1:$F$744,6,FALSE)</f>
        <v>Qual é o consumo total de aquecimento? [watts-hora]</v>
      </c>
      <c r="D215">
        <v>258</v>
      </c>
      <c r="E215" t="e">
        <f>VLOOKUP(D215,#REF!,7,FALSE)</f>
        <v>#REF!</v>
      </c>
      <c r="F215" t="str">
        <f>+IFERROR(IF($A215=VLOOKUP($A215,'Work Sheet'!$A$1:$A$744,1,FALSE),"Yes","No"),"No")</f>
        <v>Yes</v>
      </c>
    </row>
    <row r="216" spans="1:6" hidden="1">
      <c r="A216">
        <v>30330</v>
      </c>
      <c r="C216" t="str">
        <f>VLOOKUP(A216,'Questions List'!$A$1:$F$744,6,FALSE)</f>
        <v>Qual é o consumo total de resfriamento? [watts-hora]</v>
      </c>
      <c r="D216">
        <v>259</v>
      </c>
      <c r="E216" t="e">
        <f>VLOOKUP(D216,#REF!,7,FALSE)</f>
        <v>#REF!</v>
      </c>
      <c r="F216" t="str">
        <f>+IFERROR(IF($A216=VLOOKUP($A216,'Work Sheet'!$A$1:$A$744,1,FALSE),"Yes","No"),"No")</f>
        <v>Yes</v>
      </c>
    </row>
    <row r="217" spans="1:6" hidden="1">
      <c r="A217">
        <v>30331</v>
      </c>
      <c r="C217" t="str">
        <f>VLOOKUP(A217,'Questions List'!$A$1:$F$744,6,FALSE)</f>
        <v>Qual é o consumo total de vapor? [watts-hora]</v>
      </c>
      <c r="D217">
        <v>260</v>
      </c>
      <c r="E217" t="e">
        <f>VLOOKUP(D217,#REF!,7,FALSE)</f>
        <v>#REF!</v>
      </c>
      <c r="F217" t="str">
        <f>+IFERROR(IF($A217=VLOOKUP($A217,'Work Sheet'!$A$1:$A$744,1,FALSE),"Yes","No"),"No")</f>
        <v>Yes</v>
      </c>
    </row>
    <row r="218" spans="1:6" hidden="1">
      <c r="A218">
        <v>30612</v>
      </c>
      <c r="C218" t="str">
        <f>VLOOKUP(A218,'Questions List'!$A$1:$F$744,6,FALSE)</f>
        <v>Qual o total de aquecimento vendido? [watts-hora]</v>
      </c>
      <c r="D218">
        <v>261</v>
      </c>
      <c r="E218" t="e">
        <f>VLOOKUP(D218,#REF!,7,FALSE)</f>
        <v>#REF!</v>
      </c>
      <c r="F218" t="str">
        <f>+IFERROR(IF($A218=VLOOKUP($A218,'Work Sheet'!$A$1:$A$744,1,FALSE),"Yes","No"),"No")</f>
        <v>Yes</v>
      </c>
    </row>
    <row r="219" spans="1:6" hidden="1">
      <c r="A219">
        <v>30613</v>
      </c>
      <c r="C219" t="str">
        <f>VLOOKUP(A219,'Questions List'!$A$1:$F$744,6,FALSE)</f>
        <v>Qual o total de resfriamento vendido? [watts-hora]</v>
      </c>
      <c r="D219">
        <v>262</v>
      </c>
      <c r="E219" t="e">
        <f>VLOOKUP(D219,#REF!,7,FALSE)</f>
        <v>#REF!</v>
      </c>
      <c r="F219" t="str">
        <f>+IFERROR(IF($A219=VLOOKUP($A219,'Work Sheet'!$A$1:$A$744,1,FALSE),"Yes","No"),"No")</f>
        <v>Yes</v>
      </c>
    </row>
    <row r="220" spans="1:6" hidden="1">
      <c r="A220">
        <v>30614</v>
      </c>
      <c r="C220" t="str">
        <f>VLOOKUP(A220,'Questions List'!$A$1:$F$744,6,FALSE)</f>
        <v>Qual o total de vapor vendido? [watts-hora]</v>
      </c>
      <c r="D220">
        <v>263</v>
      </c>
      <c r="E220" t="e">
        <f>VLOOKUP(D220,#REF!,7,FALSE)</f>
        <v>#REF!</v>
      </c>
      <c r="F220" t="str">
        <f>+IFERROR(IF($A220=VLOOKUP($A220,'Work Sheet'!$A$1:$A$744,1,FALSE),"Yes","No"),"No")</f>
        <v>Yes</v>
      </c>
    </row>
    <row r="221" spans="1:6" hidden="1">
      <c r="A221">
        <v>30606</v>
      </c>
      <c r="C221" t="str">
        <f>VLOOKUP(A221,'Questions List'!$A$1:$F$744,6,FALSE)</f>
        <v>Qual o volume total de aquecimento autogerado não consumido? [watts-hora]</v>
      </c>
      <c r="D221">
        <v>264</v>
      </c>
      <c r="E221" t="e">
        <f>VLOOKUP(D221,#REF!,7,FALSE)</f>
        <v>#REF!</v>
      </c>
      <c r="F221" t="str">
        <f>+IFERROR(IF($A221=VLOOKUP($A221,'Work Sheet'!$A$1:$A$744,1,FALSE),"Yes","No"),"No")</f>
        <v>Yes</v>
      </c>
    </row>
    <row r="222" spans="1:6" hidden="1">
      <c r="A222">
        <v>30607</v>
      </c>
      <c r="C222" t="str">
        <f>VLOOKUP(A222,'Questions List'!$A$1:$F$744,6,FALSE)</f>
        <v>Qual o volume total de resfriamento autogerado não consumido? [watts-hora]</v>
      </c>
      <c r="D222">
        <v>265</v>
      </c>
      <c r="E222" t="e">
        <f>VLOOKUP(D222,#REF!,7,FALSE)</f>
        <v>#REF!</v>
      </c>
      <c r="F222" t="str">
        <f>+IFERROR(IF($A222=VLOOKUP($A222,'Work Sheet'!$A$1:$A$744,1,FALSE),"Yes","No"),"No")</f>
        <v>Yes</v>
      </c>
    </row>
    <row r="223" spans="1:6" hidden="1">
      <c r="A223">
        <v>30608</v>
      </c>
      <c r="C223" t="str">
        <f>VLOOKUP(A223,'Questions List'!$A$1:$F$744,6,FALSE)</f>
        <v>Qual o volume total de vapor autogerado não consumido? [watts-hora]</v>
      </c>
      <c r="D223">
        <v>266</v>
      </c>
      <c r="E223" t="e">
        <f>VLOOKUP(D223,#REF!,7,FALSE)</f>
        <v>#REF!</v>
      </c>
      <c r="F223" t="str">
        <f>+IFERROR(IF($A223=VLOOKUP($A223,'Work Sheet'!$A$1:$A$744,1,FALSE),"Yes","No"),"No")</f>
        <v>Yes</v>
      </c>
    </row>
    <row r="224" spans="1:6" hidden="1">
      <c r="A224">
        <v>30605</v>
      </c>
      <c r="C224" t="str">
        <f>VLOOKUP(A224,'Questions List'!$A$1:$F$744,6,FALSE)</f>
        <v>Qual o volume total de eletricidade autogerada não consumida? [watts-hora]</v>
      </c>
      <c r="D224">
        <v>267</v>
      </c>
      <c r="E224" t="e">
        <f>VLOOKUP(D224,#REF!,7,FALSE)</f>
        <v>#REF!</v>
      </c>
      <c r="F224" t="str">
        <f>+IFERROR(IF($A224=VLOOKUP($A224,'Work Sheet'!$A$1:$A$744,1,FALSE),"Yes","No"),"No")</f>
        <v>Yes</v>
      </c>
    </row>
    <row r="225" spans="1:6" hidden="1">
      <c r="A225">
        <v>30339</v>
      </c>
      <c r="C225" t="str">
        <f>VLOOKUP(A225,'Questions List'!$A$1:$F$744,6,FALSE)</f>
        <v>Qual o consumo total de energia fora da organização? [Joules]</v>
      </c>
      <c r="D225">
        <v>268</v>
      </c>
      <c r="E225" t="e">
        <f>VLOOKUP(D225,#REF!,7,FALSE)</f>
        <v>#REF!</v>
      </c>
      <c r="F225" t="str">
        <f>+IFERROR(IF($A225=VLOOKUP($A225,'Work Sheet'!$A$1:$A$744,1,FALSE),"Yes","No"),"No")</f>
        <v>Yes</v>
      </c>
    </row>
    <row r="226" spans="1:6" hidden="1">
      <c r="A226">
        <v>30616</v>
      </c>
      <c r="D226">
        <v>269</v>
      </c>
      <c r="E226" t="e">
        <f>VLOOKUP(D226,#REF!,7,FALSE)</f>
        <v>#REF!</v>
      </c>
      <c r="F226" t="str">
        <f>+IFERROR(IF($A226=VLOOKUP($A226,'Work Sheet'!$A$1:$A$744,1,FALSE),"Yes","No"),"No")</f>
        <v>No</v>
      </c>
    </row>
    <row r="227" spans="1:6" hidden="1">
      <c r="A227">
        <v>30617</v>
      </c>
      <c r="D227">
        <v>270</v>
      </c>
      <c r="E227" t="e">
        <f>VLOOKUP(D227,#REF!,7,FALSE)</f>
        <v>#REF!</v>
      </c>
      <c r="F227" t="str">
        <f>+IFERROR(IF($A227=VLOOKUP($A227,'Work Sheet'!$A$1:$A$744,1,FALSE),"Yes","No"),"No")</f>
        <v>No</v>
      </c>
    </row>
    <row r="228" spans="1:6" hidden="1">
      <c r="A228">
        <v>30618</v>
      </c>
      <c r="D228">
        <v>271</v>
      </c>
      <c r="E228" t="e">
        <f>VLOOKUP(D228,#REF!,7,FALSE)</f>
        <v>#REF!</v>
      </c>
      <c r="F228" t="str">
        <f>+IFERROR(IF($A228=VLOOKUP($A228,'Work Sheet'!$A$1:$A$744,1,FALSE),"Yes","No"),"No")</f>
        <v>No</v>
      </c>
    </row>
    <row r="229" spans="1:6" hidden="1">
      <c r="D229">
        <v>275</v>
      </c>
      <c r="E229" t="e">
        <f>VLOOKUP(D229,#REF!,7,FALSE)</f>
        <v>#REF!</v>
      </c>
      <c r="F229" t="str">
        <f>+IFERROR(IF($A229=VLOOKUP($A229,'Work Sheet'!$A$1:$A$744,1,FALSE),"Yes","No"),"No")</f>
        <v>No</v>
      </c>
    </row>
    <row r="230" spans="1:6" hidden="1">
      <c r="D230">
        <v>278</v>
      </c>
      <c r="E230" t="e">
        <f>VLOOKUP(D230,#REF!,7,FALSE)</f>
        <v>#REF!</v>
      </c>
      <c r="F230" t="str">
        <f>+IFERROR(IF($A230=VLOOKUP($A230,'Work Sheet'!$A$1:$A$744,1,FALSE),"Yes","No"),"No")</f>
        <v>No</v>
      </c>
    </row>
    <row r="231" spans="1:6" hidden="1">
      <c r="D231">
        <v>281</v>
      </c>
      <c r="E231" t="e">
        <f>VLOOKUP(D231,#REF!,7,FALSE)</f>
        <v>#REF!</v>
      </c>
      <c r="F231" t="str">
        <f>+IFERROR(IF($A231=VLOOKUP($A231,'Work Sheet'!$A$1:$A$744,1,FALSE),"Yes","No"),"No")</f>
        <v>No</v>
      </c>
    </row>
    <row r="232" spans="1:6" hidden="1">
      <c r="D232">
        <v>284</v>
      </c>
      <c r="E232" t="e">
        <f>VLOOKUP(D232,#REF!,7,FALSE)</f>
        <v>#REF!</v>
      </c>
      <c r="F232" t="str">
        <f>+IFERROR(IF($A232=VLOOKUP($A232,'Work Sheet'!$A$1:$A$744,1,FALSE),"Yes","No"),"No")</f>
        <v>No</v>
      </c>
    </row>
    <row r="233" spans="1:6" hidden="1">
      <c r="D233">
        <v>287</v>
      </c>
      <c r="E233" t="e">
        <f>VLOOKUP(D233,#REF!,7,FALSE)</f>
        <v>#REF!</v>
      </c>
      <c r="F233" t="str">
        <f>+IFERROR(IF($A233=VLOOKUP($A233,'Work Sheet'!$A$1:$A$744,1,FALSE),"Yes","No"),"No")</f>
        <v>No</v>
      </c>
    </row>
    <row r="234" spans="1:6" hidden="1">
      <c r="A234">
        <v>30370</v>
      </c>
      <c r="C234" t="str">
        <f>VLOOKUP(A234,'Questions List'!$A$1:$F$744,6,FALSE)</f>
        <v>Indique os volumes de captação de água global  por fonte e categoria (ML):</v>
      </c>
      <c r="D234">
        <v>290</v>
      </c>
      <c r="E234" t="e">
        <f>VLOOKUP(D234,#REF!,7,FALSE)</f>
        <v>#REF!</v>
      </c>
      <c r="F234" t="str">
        <f>+IFERROR(IF($A234=VLOOKUP($A234,'Work Sheet'!$A$1:$A$744,1,FALSE),"Yes","No"),"No")</f>
        <v>Yes</v>
      </c>
    </row>
    <row r="235" spans="1:6" hidden="1">
      <c r="D235">
        <v>291</v>
      </c>
      <c r="E235" t="e">
        <f>VLOOKUP(D235,#REF!,7,FALSE)</f>
        <v>#REF!</v>
      </c>
      <c r="F235" t="str">
        <f>+IFERROR(IF($A235=VLOOKUP($A235,'Work Sheet'!$A$1:$A$744,1,FALSE),"Yes","No"),"No")</f>
        <v>No</v>
      </c>
    </row>
    <row r="236" spans="1:6" hidden="1">
      <c r="D236">
        <v>294</v>
      </c>
      <c r="E236" t="e">
        <f>VLOOKUP(D236,#REF!,7,FALSE)</f>
        <v>#REF!</v>
      </c>
      <c r="F236" t="str">
        <f>+IFERROR(IF($A236=VLOOKUP($A236,'Work Sheet'!$A$1:$A$744,1,FALSE),"Yes","No"),"No")</f>
        <v>No</v>
      </c>
    </row>
    <row r="237" spans="1:6" hidden="1">
      <c r="D237">
        <v>297</v>
      </c>
      <c r="E237" t="e">
        <f>VLOOKUP(D237,#REF!,7,FALSE)</f>
        <v>#REF!</v>
      </c>
      <c r="F237" t="str">
        <f>+IFERROR(IF($A237=VLOOKUP($A237,'Work Sheet'!$A$1:$A$744,1,FALSE),"Yes","No"),"No")</f>
        <v>No</v>
      </c>
    </row>
    <row r="238" spans="1:6" hidden="1">
      <c r="D238">
        <v>300</v>
      </c>
      <c r="E238" t="e">
        <f>VLOOKUP(D238,#REF!,7,FALSE)</f>
        <v>#REF!</v>
      </c>
      <c r="F238" t="str">
        <f>+IFERROR(IF($A238=VLOOKUP($A238,'Work Sheet'!$A$1:$A$744,1,FALSE),"Yes","No"),"No")</f>
        <v>No</v>
      </c>
    </row>
    <row r="239" spans="1:6" hidden="1">
      <c r="D239">
        <v>303</v>
      </c>
      <c r="E239" t="e">
        <f>VLOOKUP(D239,#REF!,7,FALSE)</f>
        <v>#REF!</v>
      </c>
      <c r="F239" t="str">
        <f>+IFERROR(IF($A239=VLOOKUP($A239,'Work Sheet'!$A$1:$A$744,1,FALSE),"Yes","No"),"No")</f>
        <v>No</v>
      </c>
    </row>
    <row r="240" spans="1:6" hidden="1">
      <c r="A240">
        <v>30532</v>
      </c>
      <c r="C240" t="str">
        <f>VLOOKUP(A240,'Questions List'!$A$1:$F$744,6,FALSE)</f>
        <v>Indique os volumes de captação de água em zonas de stress hídrico por fonte e categoria (ML):</v>
      </c>
      <c r="D240">
        <v>306</v>
      </c>
      <c r="E240" t="e">
        <f>VLOOKUP(D240,#REF!,7,FALSE)</f>
        <v>#REF!</v>
      </c>
      <c r="F240" t="str">
        <f>+IFERROR(IF($A240=VLOOKUP($A240,'Work Sheet'!$A$1:$A$744,1,FALSE),"Yes","No"),"No")</f>
        <v>Yes</v>
      </c>
    </row>
    <row r="241" spans="1:6" hidden="1">
      <c r="A241">
        <v>30518</v>
      </c>
      <c r="B241" t="s">
        <v>7306</v>
      </c>
      <c r="C241" t="str">
        <f>VLOOKUP(A241,'Questions List'!$A$1:$F$744,6,FALSE)</f>
        <v>Indique os volumes de descarte de água global por fonte e categoria (ML):</v>
      </c>
      <c r="D241">
        <v>307</v>
      </c>
      <c r="E241" t="e">
        <f>VLOOKUP(D241,#REF!,7,FALSE)</f>
        <v>#REF!</v>
      </c>
      <c r="F241" t="str">
        <f>+IFERROR(IF($A241=VLOOKUP($A241,'Work Sheet'!$A$1:$A$744,1,FALSE),"Yes","No"),"No")</f>
        <v>Yes</v>
      </c>
    </row>
    <row r="242" spans="1:6" hidden="1">
      <c r="A242">
        <v>30518</v>
      </c>
      <c r="B242" t="s">
        <v>7306</v>
      </c>
      <c r="C242" t="str">
        <f>VLOOKUP(A242,'Questions List'!$A$1:$F$744,6,FALSE)</f>
        <v>Indique os volumes de descarte de água global por fonte e categoria (ML):</v>
      </c>
      <c r="D242">
        <v>308</v>
      </c>
      <c r="E242" t="e">
        <f>VLOOKUP(D242,#REF!,7,FALSE)</f>
        <v>#REF!</v>
      </c>
      <c r="F242" t="str">
        <f>+IFERROR(IF($A242=VLOOKUP($A242,'Work Sheet'!$A$1:$A$744,1,FALSE),"Yes","No"),"No")</f>
        <v>Yes</v>
      </c>
    </row>
    <row r="243" spans="1:6" hidden="1">
      <c r="A243">
        <v>30518</v>
      </c>
      <c r="B243" t="s">
        <v>7306</v>
      </c>
      <c r="C243" t="str">
        <f>VLOOKUP(A243,'Questions List'!$A$1:$F$744,6,FALSE)</f>
        <v>Indique os volumes de descarte de água global por fonte e categoria (ML):</v>
      </c>
      <c r="D243">
        <v>309</v>
      </c>
      <c r="E243" t="e">
        <f>VLOOKUP(D243,#REF!,7,FALSE)</f>
        <v>#REF!</v>
      </c>
      <c r="F243" t="str">
        <f>+IFERROR(IF($A243=VLOOKUP($A243,'Work Sheet'!$A$1:$A$744,1,FALSE),"Yes","No"),"No")</f>
        <v>Yes</v>
      </c>
    </row>
    <row r="244" spans="1:6" hidden="1">
      <c r="A244">
        <v>30518</v>
      </c>
      <c r="B244" t="s">
        <v>7306</v>
      </c>
      <c r="C244" t="str">
        <f>VLOOKUP(A244,'Questions List'!$A$1:$F$744,6,FALSE)</f>
        <v>Indique os volumes de descarte de água global por fonte e categoria (ML):</v>
      </c>
      <c r="D244">
        <v>310</v>
      </c>
      <c r="E244" t="e">
        <f>VLOOKUP(D244,#REF!,7,FALSE)</f>
        <v>#REF!</v>
      </c>
      <c r="F244" t="str">
        <f>+IFERROR(IF($A244=VLOOKUP($A244,'Work Sheet'!$A$1:$A$744,1,FALSE),"Yes","No"),"No")</f>
        <v>Yes</v>
      </c>
    </row>
    <row r="245" spans="1:6" hidden="1">
      <c r="A245">
        <v>30518</v>
      </c>
      <c r="B245" t="s">
        <v>7306</v>
      </c>
      <c r="C245" t="str">
        <f>VLOOKUP(A245,'Questions List'!$A$1:$F$744,6,FALSE)</f>
        <v>Indique os volumes de descarte de água global por fonte e categoria (ML):</v>
      </c>
      <c r="D245">
        <v>311</v>
      </c>
      <c r="E245" t="e">
        <f>VLOOKUP(D245,#REF!,7,FALSE)</f>
        <v>#REF!</v>
      </c>
      <c r="F245" t="str">
        <f>+IFERROR(IF($A245=VLOOKUP($A245,'Work Sheet'!$A$1:$A$744,1,FALSE),"Yes","No"),"No")</f>
        <v>Yes</v>
      </c>
    </row>
    <row r="246" spans="1:6" hidden="1">
      <c r="A246">
        <v>30518</v>
      </c>
      <c r="B246" t="s">
        <v>7306</v>
      </c>
      <c r="C246" t="str">
        <f>VLOOKUP(A246,'Questions List'!$A$1:$F$744,6,FALSE)</f>
        <v>Indique os volumes de descarte de água global por fonte e categoria (ML):</v>
      </c>
      <c r="D246" s="2">
        <v>312</v>
      </c>
      <c r="E246" t="e">
        <f>VLOOKUP(D246,#REF!,7,FALSE)</f>
        <v>#REF!</v>
      </c>
      <c r="F246" t="str">
        <f>+IFERROR(IF($A246=VLOOKUP($A246,'Work Sheet'!$A$1:$A$744,1,FALSE),"Yes","No"),"No")</f>
        <v>Yes</v>
      </c>
    </row>
    <row r="247" spans="1:6" hidden="1">
      <c r="A247">
        <v>30518</v>
      </c>
      <c r="B247" t="s">
        <v>7306</v>
      </c>
      <c r="C247" t="str">
        <f>VLOOKUP(A247,'Questions List'!$A$1:$F$744,6,FALSE)</f>
        <v>Indique os volumes de descarte de água global por fonte e categoria (ML):</v>
      </c>
      <c r="D247" s="2">
        <v>313</v>
      </c>
      <c r="E247" t="e">
        <f>VLOOKUP(D247,#REF!,7,FALSE)</f>
        <v>#REF!</v>
      </c>
      <c r="F247" t="str">
        <f>+IFERROR(IF($A247=VLOOKUP($A247,'Work Sheet'!$A$1:$A$744,1,FALSE),"Yes","No"),"No")</f>
        <v>Yes</v>
      </c>
    </row>
    <row r="248" spans="1:6" hidden="1">
      <c r="A248">
        <v>30520</v>
      </c>
      <c r="B248" t="s">
        <v>7306</v>
      </c>
      <c r="C248" t="str">
        <f>VLOOKUP(A248,'Questions List'!$A$1:$F$744,6,FALSE)</f>
        <v>Indique os volumes de descarte de água em zonas de stress hídrico por fonte e categoria (ML):</v>
      </c>
      <c r="D248">
        <v>314</v>
      </c>
      <c r="E248" t="e">
        <f>VLOOKUP(D248,#REF!,7,FALSE)</f>
        <v>#REF!</v>
      </c>
      <c r="F248" t="str">
        <f>+IFERROR(IF($A248=VLOOKUP($A248,'Work Sheet'!$A$1:$A$744,1,FALSE),"Yes","No"),"No")</f>
        <v>Yes</v>
      </c>
    </row>
    <row r="249" spans="1:6" hidden="1">
      <c r="A249">
        <v>30520</v>
      </c>
      <c r="B249" t="s">
        <v>7306</v>
      </c>
      <c r="C249" t="str">
        <f>VLOOKUP(A249,'Questions List'!$A$1:$F$744,6,FALSE)</f>
        <v>Indique os volumes de descarte de água em zonas de stress hídrico por fonte e categoria (ML):</v>
      </c>
      <c r="D249">
        <v>315</v>
      </c>
      <c r="E249" t="e">
        <f>VLOOKUP(D249,#REF!,7,FALSE)</f>
        <v>#REF!</v>
      </c>
      <c r="F249" t="str">
        <f>+IFERROR(IF($A249=VLOOKUP($A249,'Work Sheet'!$A$1:$A$744,1,FALSE),"Yes","No"),"No")</f>
        <v>Yes</v>
      </c>
    </row>
    <row r="250" spans="1:6" hidden="1">
      <c r="A250">
        <v>30520</v>
      </c>
      <c r="B250" t="s">
        <v>7306</v>
      </c>
      <c r="C250" t="str">
        <f>VLOOKUP(A250,'Questions List'!$A$1:$F$744,6,FALSE)</f>
        <v>Indique os volumes de descarte de água em zonas de stress hídrico por fonte e categoria (ML):</v>
      </c>
      <c r="D250">
        <v>316</v>
      </c>
      <c r="E250" t="e">
        <f>VLOOKUP(D250,#REF!,7,FALSE)</f>
        <v>#REF!</v>
      </c>
      <c r="F250" t="str">
        <f>+IFERROR(IF($A250=VLOOKUP($A250,'Work Sheet'!$A$1:$A$744,1,FALSE),"Yes","No"),"No")</f>
        <v>Yes</v>
      </c>
    </row>
    <row r="251" spans="1:6" hidden="1">
      <c r="A251">
        <v>30411</v>
      </c>
      <c r="C251" t="str">
        <f>VLOOKUP(A251,'Questions List'!$A$1:$F$744,6,FALSE)</f>
        <v>Qual o tamanho da unidade operacional? [km2]</v>
      </c>
      <c r="D251">
        <v>317</v>
      </c>
      <c r="E251" t="e">
        <f>VLOOKUP(D251,#REF!,7,FALSE)</f>
        <v>#REF!</v>
      </c>
      <c r="F251" t="str">
        <f>+IFERROR(IF($A251=VLOOKUP($A251,'Work Sheet'!$A$1:$A$744,1,FALSE),"Yes","No"),"No")</f>
        <v>Yes</v>
      </c>
    </row>
    <row r="252" spans="1:6" hidden="1">
      <c r="A252">
        <v>30554</v>
      </c>
      <c r="C252" t="str">
        <f>VLOOKUP(A252,'Questions List'!$A$1:$F$744,6,FALSE)</f>
        <v>Qual o tamanho das áreas de habitat (áreas de proteção ambiental ou áreas restauradas)? [km2]</v>
      </c>
      <c r="D252">
        <v>318</v>
      </c>
      <c r="E252" t="e">
        <f>VLOOKUP(D252,#REF!,7,FALSE)</f>
        <v>#REF!</v>
      </c>
      <c r="F252" t="str">
        <f>+IFERROR(IF($A252=VLOOKUP($A252,'Work Sheet'!$A$1:$A$744,1,FALSE),"Yes","No"),"No")</f>
        <v>Yes</v>
      </c>
    </row>
    <row r="253" spans="1:6" hidden="1">
      <c r="A253">
        <v>30564</v>
      </c>
      <c r="D253">
        <v>319</v>
      </c>
      <c r="E253" t="e">
        <f>VLOOKUP(D253,#REF!,7,FALSE)</f>
        <v>#REF!</v>
      </c>
      <c r="F253" t="str">
        <f>+IFERROR(IF($A253=VLOOKUP($A253,'Work Sheet'!$A$1:$A$744,1,FALSE),"Yes","No"),"No")</f>
        <v>No</v>
      </c>
    </row>
    <row r="254" spans="1:6" hidden="1">
      <c r="A254">
        <v>30565</v>
      </c>
      <c r="D254">
        <v>320</v>
      </c>
      <c r="E254" t="e">
        <f>VLOOKUP(D254,#REF!,7,FALSE)</f>
        <v>#REF!</v>
      </c>
      <c r="F254" t="str">
        <f>+IFERROR(IF($A254=VLOOKUP($A254,'Work Sheet'!$A$1:$A$744,1,FALSE),"Yes","No"),"No")</f>
        <v>No</v>
      </c>
    </row>
    <row r="255" spans="1:6" hidden="1">
      <c r="A255">
        <v>30566</v>
      </c>
      <c r="D255">
        <v>321</v>
      </c>
      <c r="E255" t="e">
        <f>VLOOKUP(D255,#REF!,7,FALSE)</f>
        <v>#REF!</v>
      </c>
      <c r="F255" t="str">
        <f>+IFERROR(IF($A255=VLOOKUP($A255,'Work Sheet'!$A$1:$A$744,1,FALSE),"Yes","No"),"No")</f>
        <v>No</v>
      </c>
    </row>
    <row r="256" spans="1:6" hidden="1">
      <c r="A256">
        <v>30569</v>
      </c>
      <c r="D256">
        <v>322</v>
      </c>
      <c r="E256" t="e">
        <f>VLOOKUP(D256,#REF!,7,FALSE)</f>
        <v>#REF!</v>
      </c>
      <c r="F256" t="str">
        <f>+IFERROR(IF($A256=VLOOKUP($A256,'Work Sheet'!$A$1:$A$744,1,FALSE),"Yes","No"),"No")</f>
        <v>No</v>
      </c>
    </row>
    <row r="257" spans="1:6" hidden="1">
      <c r="A257">
        <v>30570</v>
      </c>
      <c r="D257">
        <v>323</v>
      </c>
      <c r="E257" t="e">
        <f>VLOOKUP(D257,#REF!,7,FALSE)</f>
        <v>#REF!</v>
      </c>
      <c r="F257" t="str">
        <f>+IFERROR(IF($A257=VLOOKUP($A257,'Work Sheet'!$A$1:$A$744,1,FALSE),"Yes","No"),"No")</f>
        <v>No</v>
      </c>
    </row>
    <row r="258" spans="1:6" hidden="1">
      <c r="A258">
        <v>30571</v>
      </c>
      <c r="D258">
        <v>324</v>
      </c>
      <c r="E258" t="e">
        <f>VLOOKUP(D258,#REF!,7,FALSE)</f>
        <v>#REF!</v>
      </c>
      <c r="F258" t="str">
        <f>+IFERROR(IF($A258=VLOOKUP($A258,'Work Sheet'!$A$1:$A$744,1,FALSE),"Yes","No"),"No")</f>
        <v>No</v>
      </c>
    </row>
    <row r="259" spans="1:6" hidden="1">
      <c r="A259">
        <v>30576</v>
      </c>
      <c r="D259">
        <v>325</v>
      </c>
      <c r="E259" t="e">
        <f>VLOOKUP(D259,#REF!,7,FALSE)</f>
        <v>#REF!</v>
      </c>
      <c r="F259" t="str">
        <f>+IFERROR(IF($A259=VLOOKUP($A259,'Work Sheet'!$A$1:$A$744,1,FALSE),"Yes","No"),"No")</f>
        <v>No</v>
      </c>
    </row>
    <row r="260" spans="1:6" hidden="1">
      <c r="A260">
        <v>30577</v>
      </c>
      <c r="D260">
        <v>326</v>
      </c>
      <c r="E260" t="e">
        <f>VLOOKUP(D260,#REF!,7,FALSE)</f>
        <v>#REF!</v>
      </c>
      <c r="F260" t="str">
        <f>+IFERROR(IF($A260=VLOOKUP($A260,'Work Sheet'!$A$1:$A$744,1,FALSE),"Yes","No"),"No")</f>
        <v>No</v>
      </c>
    </row>
    <row r="261" spans="1:6" hidden="1">
      <c r="A261">
        <v>30578</v>
      </c>
      <c r="D261">
        <v>327</v>
      </c>
      <c r="E261" t="e">
        <f>VLOOKUP(D261,#REF!,7,FALSE)</f>
        <v>#REF!</v>
      </c>
      <c r="F261" t="str">
        <f>+IFERROR(IF($A261=VLOOKUP($A261,'Work Sheet'!$A$1:$A$744,1,FALSE),"Yes","No"),"No")</f>
        <v>No</v>
      </c>
    </row>
    <row r="262" spans="1:6" hidden="1">
      <c r="A262">
        <v>30363</v>
      </c>
      <c r="C262" t="str">
        <f>VLOOKUP(A262,'Questions List'!$A$1:$F$744,6,FALSE)</f>
        <v>Indique o total de emissões de SDO produzidas [tonCFC-11]</v>
      </c>
      <c r="D262">
        <v>328</v>
      </c>
      <c r="E262" t="e">
        <f>VLOOKUP(D262,#REF!,7,FALSE)</f>
        <v>#REF!</v>
      </c>
      <c r="F262" t="str">
        <f>+IFERROR(IF($A262=VLOOKUP($A262,'Work Sheet'!$A$1:$A$744,1,FALSE),"Yes","No"),"No")</f>
        <v>Yes</v>
      </c>
    </row>
    <row r="263" spans="1:6" hidden="1">
      <c r="A263">
        <v>30580</v>
      </c>
      <c r="C263" t="str">
        <f>VLOOKUP(A263,'Questions List'!$A$1:$F$744,6,FALSE)</f>
        <v>Indique o total de emissões de SDO destruídas por tecnologias aprovadas [tonCFC-11]</v>
      </c>
      <c r="D263">
        <v>329</v>
      </c>
      <c r="E263" t="e">
        <f>VLOOKUP(D263,#REF!,7,FALSE)</f>
        <v>#REF!</v>
      </c>
      <c r="F263" t="str">
        <f>+IFERROR(IF($A263=VLOOKUP($A263,'Work Sheet'!$A$1:$A$744,1,FALSE),"Yes","No"),"No")</f>
        <v>Yes</v>
      </c>
    </row>
    <row r="264" spans="1:6" hidden="1">
      <c r="A264">
        <v>30581</v>
      </c>
      <c r="C264" t="str">
        <f>VLOOKUP(A264,'Questions List'!$A$1:$F$744,6,FALSE)</f>
        <v>Indique o total de emissões de SDO totalmente utilizadas como matéria-prima na fabricação de outros produtos químicos [tonCFC-11]</v>
      </c>
      <c r="D264">
        <v>330</v>
      </c>
      <c r="E264" t="e">
        <f>VLOOKUP(D264,#REF!,7,FALSE)</f>
        <v>#REF!</v>
      </c>
      <c r="F264" t="str">
        <f>+IFERROR(IF($A264=VLOOKUP($A264,'Work Sheet'!$A$1:$A$744,1,FALSE),"Yes","No"),"No")</f>
        <v>Yes</v>
      </c>
    </row>
    <row r="265" spans="1:6" hidden="1">
      <c r="A265">
        <v>30583</v>
      </c>
      <c r="B265" t="s">
        <v>7306</v>
      </c>
      <c r="C265" t="str">
        <f>VLOOKUP(A265,'Questions List'!$A$1:$F$744,6,FALSE)</f>
        <v>Indique o total das emissões por cada uma das categorias: [Kg]</v>
      </c>
      <c r="D265">
        <v>331</v>
      </c>
      <c r="E265" t="e">
        <f>VLOOKUP(D265,#REF!,7,FALSE)</f>
        <v>#REF!</v>
      </c>
      <c r="F265" t="str">
        <f>+IFERROR(IF($A265=VLOOKUP($A265,'Work Sheet'!$A$1:$A$744,1,FALSE),"Yes","No"),"No")</f>
        <v>Yes</v>
      </c>
    </row>
    <row r="266" spans="1:6" hidden="1">
      <c r="A266">
        <v>30583</v>
      </c>
      <c r="B266" t="s">
        <v>7306</v>
      </c>
      <c r="C266" t="str">
        <f>VLOOKUP(A266,'Questions List'!$A$1:$F$744,6,FALSE)</f>
        <v>Indique o total das emissões por cada uma das categorias: [Kg]</v>
      </c>
      <c r="D266">
        <v>332</v>
      </c>
      <c r="E266" t="e">
        <f>VLOOKUP(D266,#REF!,7,FALSE)</f>
        <v>#REF!</v>
      </c>
      <c r="F266" t="str">
        <f>+IFERROR(IF($A266=VLOOKUP($A266,'Work Sheet'!$A$1:$A$744,1,FALSE),"Yes","No"),"No")</f>
        <v>Yes</v>
      </c>
    </row>
    <row r="267" spans="1:6" hidden="1">
      <c r="A267">
        <v>30583</v>
      </c>
      <c r="B267" t="s">
        <v>7306</v>
      </c>
      <c r="C267" t="str">
        <f>VLOOKUP(A267,'Questions List'!$A$1:$F$744,6,FALSE)</f>
        <v>Indique o total das emissões por cada uma das categorias: [Kg]</v>
      </c>
      <c r="D267">
        <v>333</v>
      </c>
      <c r="E267" t="e">
        <f>VLOOKUP(D267,#REF!,7,FALSE)</f>
        <v>#REF!</v>
      </c>
      <c r="F267" t="str">
        <f>+IFERROR(IF($A267=VLOOKUP($A267,'Work Sheet'!$A$1:$A$744,1,FALSE),"Yes","No"),"No")</f>
        <v>Yes</v>
      </c>
    </row>
    <row r="268" spans="1:6" hidden="1">
      <c r="A268">
        <v>30583</v>
      </c>
      <c r="B268" t="s">
        <v>7306</v>
      </c>
      <c r="C268" t="str">
        <f>VLOOKUP(A268,'Questions List'!$A$1:$F$744,6,FALSE)</f>
        <v>Indique o total das emissões por cada uma das categorias: [Kg]</v>
      </c>
      <c r="D268">
        <v>334</v>
      </c>
      <c r="E268" t="e">
        <f>VLOOKUP(D268,#REF!,7,FALSE)</f>
        <v>#REF!</v>
      </c>
      <c r="F268" t="str">
        <f>+IFERROR(IF($A268=VLOOKUP($A268,'Work Sheet'!$A$1:$A$744,1,FALSE),"Yes","No"),"No")</f>
        <v>Yes</v>
      </c>
    </row>
    <row r="269" spans="1:6" hidden="1">
      <c r="A269">
        <v>30583</v>
      </c>
      <c r="B269" t="s">
        <v>7306</v>
      </c>
      <c r="C269" t="str">
        <f>VLOOKUP(A269,'Questions List'!$A$1:$F$744,6,FALSE)</f>
        <v>Indique o total das emissões por cada uma das categorias: [Kg]</v>
      </c>
      <c r="D269">
        <v>335</v>
      </c>
      <c r="E269" t="e">
        <f>VLOOKUP(D269,#REF!,7,FALSE)</f>
        <v>#REF!</v>
      </c>
      <c r="F269" t="str">
        <f>+IFERROR(IF($A269=VLOOKUP($A269,'Work Sheet'!$A$1:$A$744,1,FALSE),"Yes","No"),"No")</f>
        <v>Yes</v>
      </c>
    </row>
    <row r="270" spans="1:6" hidden="1">
      <c r="A270">
        <v>30583</v>
      </c>
      <c r="B270" t="s">
        <v>7306</v>
      </c>
      <c r="C270" t="str">
        <f>VLOOKUP(A270,'Questions List'!$A$1:$F$744,6,FALSE)</f>
        <v>Indique o total das emissões por cada uma das categorias: [Kg]</v>
      </c>
      <c r="D270">
        <v>336</v>
      </c>
      <c r="E270" t="e">
        <f>VLOOKUP(D270,#REF!,7,FALSE)</f>
        <v>#REF!</v>
      </c>
      <c r="F270" t="str">
        <f>+IFERROR(IF($A270=VLOOKUP($A270,'Work Sheet'!$A$1:$A$744,1,FALSE),"Yes","No"),"No")</f>
        <v>Yes</v>
      </c>
    </row>
    <row r="271" spans="1:6" hidden="1">
      <c r="A271">
        <v>30732</v>
      </c>
      <c r="C271" t="str">
        <f>VLOOKUP(A271,'Questions List'!$A$1:$F$744,6,FALSE)</f>
        <v>Nas atividades da organização a produção de resíduos é muito intensa/significativa?</v>
      </c>
      <c r="D271">
        <v>337</v>
      </c>
      <c r="E271" t="e">
        <f>VLOOKUP(D271,#REF!,7,FALSE)</f>
        <v>#REF!</v>
      </c>
      <c r="F271" t="str">
        <f>+IFERROR(IF($A271=VLOOKUP($A271,'Work Sheet'!$A$1:$A$744,1,FALSE),"Yes","No"),"No")</f>
        <v>Yes</v>
      </c>
    </row>
    <row r="272" spans="1:6" hidden="1">
      <c r="A272">
        <v>30730</v>
      </c>
      <c r="B272" t="s">
        <v>7306</v>
      </c>
      <c r="C272" t="str">
        <f>VLOOKUP(A272,'Questions List'!$A$1:$F$744,6,FALSE)</f>
        <v>A organização monitoriza os resíduos gerados?</v>
      </c>
      <c r="D272">
        <v>338</v>
      </c>
      <c r="E272" t="e">
        <f>VLOOKUP(D272,#REF!,7,FALSE)</f>
        <v>#REF!</v>
      </c>
      <c r="F272" t="str">
        <f>+IFERROR(IF($A272=VLOOKUP($A272,'Work Sheet'!$A$1:$A$744,1,FALSE),"Yes","No"),"No")</f>
        <v>Yes</v>
      </c>
    </row>
    <row r="273" spans="1:6" hidden="1">
      <c r="A273">
        <v>30730</v>
      </c>
      <c r="B273" t="s">
        <v>7306</v>
      </c>
      <c r="C273" t="str">
        <f>VLOOKUP(A273,'Questions List'!$A$1:$F$744,6,FALSE)</f>
        <v>A organização monitoriza os resíduos gerados?</v>
      </c>
      <c r="D273">
        <v>339</v>
      </c>
      <c r="E273" t="e">
        <f>VLOOKUP(D273,#REF!,7,FALSE)</f>
        <v>#REF!</v>
      </c>
      <c r="F273" t="str">
        <f>+IFERROR(IF($A273=VLOOKUP($A273,'Work Sheet'!$A$1:$A$744,1,FALSE),"Yes","No"),"No")</f>
        <v>Yes</v>
      </c>
    </row>
    <row r="274" spans="1:6" hidden="1">
      <c r="A274">
        <v>30730</v>
      </c>
      <c r="B274" t="s">
        <v>7306</v>
      </c>
      <c r="C274" t="str">
        <f>VLOOKUP(A274,'Questions List'!$A$1:$F$744,6,FALSE)</f>
        <v>A organização monitoriza os resíduos gerados?</v>
      </c>
      <c r="D274">
        <v>340</v>
      </c>
      <c r="E274" t="e">
        <f>VLOOKUP(D274,#REF!,7,FALSE)</f>
        <v>#REF!</v>
      </c>
      <c r="F274" t="str">
        <f>+IFERROR(IF($A274=VLOOKUP($A274,'Work Sheet'!$A$1:$A$744,1,FALSE),"Yes","No"),"No")</f>
        <v>Yes</v>
      </c>
    </row>
    <row r="275" spans="1:6" hidden="1">
      <c r="A275">
        <v>30730</v>
      </c>
      <c r="B275" t="s">
        <v>7306</v>
      </c>
      <c r="C275" t="str">
        <f>VLOOKUP(A275,'Questions List'!$A$1:$F$744,6,FALSE)</f>
        <v>A organização monitoriza os resíduos gerados?</v>
      </c>
      <c r="D275">
        <v>341</v>
      </c>
      <c r="E275" t="e">
        <f>VLOOKUP(D275,#REF!,7,FALSE)</f>
        <v>#REF!</v>
      </c>
      <c r="F275" t="str">
        <f>+IFERROR(IF($A275=VLOOKUP($A275,'Work Sheet'!$A$1:$A$744,1,FALSE),"Yes","No"),"No")</f>
        <v>Yes</v>
      </c>
    </row>
    <row r="276" spans="1:6" hidden="1">
      <c r="A276">
        <v>30730</v>
      </c>
      <c r="B276" t="s">
        <v>7306</v>
      </c>
      <c r="C276" t="str">
        <f>VLOOKUP(A276,'Questions List'!$A$1:$F$744,6,FALSE)</f>
        <v>A organização monitoriza os resíduos gerados?</v>
      </c>
      <c r="D276">
        <v>342</v>
      </c>
      <c r="E276" t="e">
        <f>VLOOKUP(D276,#REF!,7,FALSE)</f>
        <v>#REF!</v>
      </c>
      <c r="F276" t="str">
        <f>+IFERROR(IF($A276=VLOOKUP($A276,'Work Sheet'!$A$1:$A$744,1,FALSE),"Yes","No"),"No")</f>
        <v>Yes</v>
      </c>
    </row>
    <row r="277" spans="1:6" hidden="1">
      <c r="D277">
        <v>344</v>
      </c>
      <c r="E277" t="e">
        <f>VLOOKUP(D277,#REF!,7,FALSE)</f>
        <v>#REF!</v>
      </c>
      <c r="F277" t="str">
        <f>+IFERROR(IF($A277=VLOOKUP($A277,'Work Sheet'!$A$1:$A$744,1,FALSE),"Yes","No"),"No")</f>
        <v>No</v>
      </c>
    </row>
    <row r="278" spans="1:6" hidden="1">
      <c r="D278">
        <v>345</v>
      </c>
      <c r="E278" t="e">
        <f>VLOOKUP(D278,#REF!,7,FALSE)</f>
        <v>#REF!</v>
      </c>
      <c r="F278" t="str">
        <f>+IFERROR(IF($A278=VLOOKUP($A278,'Work Sheet'!$A$1:$A$744,1,FALSE),"Yes","No"),"No")</f>
        <v>No</v>
      </c>
    </row>
    <row r="279" spans="1:6" hidden="1">
      <c r="D279">
        <v>346</v>
      </c>
      <c r="E279" t="e">
        <f>VLOOKUP(D279,#REF!,7,FALSE)</f>
        <v>#REF!</v>
      </c>
      <c r="F279" t="str">
        <f>+IFERROR(IF($A279=VLOOKUP($A279,'Work Sheet'!$A$1:$A$744,1,FALSE),"Yes","No"),"No")</f>
        <v>No</v>
      </c>
    </row>
    <row r="280" spans="1:6" hidden="1">
      <c r="D280">
        <v>347</v>
      </c>
      <c r="E280" t="e">
        <f>VLOOKUP(D280,#REF!,7,FALSE)</f>
        <v>#REF!</v>
      </c>
      <c r="F280" t="str">
        <f>+IFERROR(IF($A280=VLOOKUP($A280,'Work Sheet'!$A$1:$A$744,1,FALSE),"Yes","No"),"No")</f>
        <v>No</v>
      </c>
    </row>
    <row r="281" spans="1:6" hidden="1">
      <c r="D281">
        <v>348</v>
      </c>
      <c r="E281" t="e">
        <f>VLOOKUP(D281,#REF!,7,FALSE)</f>
        <v>#REF!</v>
      </c>
      <c r="F281" t="str">
        <f>+IFERROR(IF($A281=VLOOKUP($A281,'Work Sheet'!$A$1:$A$744,1,FALSE),"Yes","No"),"No")</f>
        <v>No</v>
      </c>
    </row>
    <row r="282" spans="1:6" hidden="1">
      <c r="D282">
        <v>349</v>
      </c>
      <c r="E282" t="e">
        <f>VLOOKUP(D282,#REF!,7,FALSE)</f>
        <v>#REF!</v>
      </c>
      <c r="F282" t="str">
        <f>+IFERROR(IF($A282=VLOOKUP($A282,'Work Sheet'!$A$1:$A$744,1,FALSE),"Yes","No"),"No")</f>
        <v>No</v>
      </c>
    </row>
    <row r="283" spans="1:6" hidden="1">
      <c r="D283">
        <v>352</v>
      </c>
      <c r="E283" t="e">
        <f>VLOOKUP(D283,#REF!,7,FALSE)</f>
        <v>#REF!</v>
      </c>
      <c r="F283" t="str">
        <f>+IFERROR(IF($A283=VLOOKUP($A283,'Work Sheet'!$A$1:$A$744,1,FALSE),"Yes","No"),"No")</f>
        <v>No</v>
      </c>
    </row>
    <row r="284" spans="1:6" hidden="1">
      <c r="D284">
        <v>353</v>
      </c>
      <c r="E284" t="e">
        <f>VLOOKUP(D284,#REF!,7,FALSE)</f>
        <v>#REF!</v>
      </c>
      <c r="F284" t="str">
        <f>+IFERROR(IF($A284=VLOOKUP($A284,'Work Sheet'!$A$1:$A$744,1,FALSE),"Yes","No"),"No")</f>
        <v>No</v>
      </c>
    </row>
    <row r="285" spans="1:6" hidden="1">
      <c r="D285">
        <v>354</v>
      </c>
      <c r="E285" t="e">
        <f>VLOOKUP(D285,#REF!,7,FALSE)</f>
        <v>#REF!</v>
      </c>
      <c r="F285" t="str">
        <f>+IFERROR(IF($A285=VLOOKUP($A285,'Work Sheet'!$A$1:$A$744,1,FALSE),"Yes","No"),"No")</f>
        <v>No</v>
      </c>
    </row>
    <row r="286" spans="1:6" hidden="1">
      <c r="D286">
        <v>369</v>
      </c>
      <c r="E286" t="e">
        <f>VLOOKUP(D286,#REF!,7,FALSE)</f>
        <v>#REF!</v>
      </c>
      <c r="F286" t="str">
        <f>+IFERROR(IF($A286=VLOOKUP($A286,'Work Sheet'!$A$1:$A$744,1,FALSE),"Yes","No"),"No")</f>
        <v>No</v>
      </c>
    </row>
    <row r="287" spans="1:6" hidden="1">
      <c r="D287">
        <v>370</v>
      </c>
      <c r="E287" t="e">
        <f>VLOOKUP(D287,#REF!,7,FALSE)</f>
        <v>#REF!</v>
      </c>
      <c r="F287" t="str">
        <f>+IFERROR(IF($A287=VLOOKUP($A287,'Work Sheet'!$A$1:$A$744,1,FALSE),"Yes","No"),"No")</f>
        <v>No</v>
      </c>
    </row>
    <row r="288" spans="1:6" hidden="1">
      <c r="D288">
        <v>371</v>
      </c>
      <c r="E288" t="e">
        <f>VLOOKUP(D288,#REF!,7,FALSE)</f>
        <v>#REF!</v>
      </c>
      <c r="F288" t="str">
        <f>+IFERROR(IF($A288=VLOOKUP($A288,'Work Sheet'!$A$1:$A$744,1,FALSE),"Yes","No"),"No")</f>
        <v>No</v>
      </c>
    </row>
    <row r="289" spans="4:6" hidden="1">
      <c r="D289">
        <v>372</v>
      </c>
      <c r="E289" t="e">
        <f>VLOOKUP(D289,#REF!,7,FALSE)</f>
        <v>#REF!</v>
      </c>
      <c r="F289" t="str">
        <f>+IFERROR(IF($A289=VLOOKUP($A289,'Work Sheet'!$A$1:$A$744,1,FALSE),"Yes","No"),"No")</f>
        <v>No</v>
      </c>
    </row>
    <row r="290" spans="4:6" hidden="1">
      <c r="D290">
        <v>373</v>
      </c>
      <c r="E290" t="e">
        <f>VLOOKUP(D290,#REF!,7,FALSE)</f>
        <v>#REF!</v>
      </c>
      <c r="F290" t="str">
        <f>+IFERROR(IF($A290=VLOOKUP($A290,'Work Sheet'!$A$1:$A$744,1,FALSE),"Yes","No"),"No")</f>
        <v>No</v>
      </c>
    </row>
    <row r="291" spans="4:6" hidden="1">
      <c r="D291">
        <v>374</v>
      </c>
      <c r="E291" t="e">
        <f>VLOOKUP(D291,#REF!,7,FALSE)</f>
        <v>#REF!</v>
      </c>
      <c r="F291" t="str">
        <f>+IFERROR(IF($A291=VLOOKUP($A291,'Work Sheet'!$A$1:$A$744,1,FALSE),"Yes","No"),"No")</f>
        <v>No</v>
      </c>
    </row>
    <row r="292" spans="4:6" hidden="1">
      <c r="D292">
        <v>375</v>
      </c>
      <c r="E292" t="e">
        <f>VLOOKUP(D292,#REF!,7,FALSE)</f>
        <v>#REF!</v>
      </c>
      <c r="F292" t="str">
        <f>+IFERROR(IF($A292=VLOOKUP($A292,'Work Sheet'!$A$1:$A$744,1,FALSE),"Yes","No"),"No")</f>
        <v>No</v>
      </c>
    </row>
    <row r="293" spans="4:6" hidden="1">
      <c r="D293">
        <v>376</v>
      </c>
      <c r="E293" t="e">
        <f>VLOOKUP(D293,#REF!,7,FALSE)</f>
        <v>#REF!</v>
      </c>
      <c r="F293" t="str">
        <f>+IFERROR(IF($A293=VLOOKUP($A293,'Work Sheet'!$A$1:$A$744,1,FALSE),"Yes","No"),"No")</f>
        <v>No</v>
      </c>
    </row>
    <row r="294" spans="4:6" hidden="1">
      <c r="D294">
        <v>377</v>
      </c>
      <c r="E294" t="e">
        <f>VLOOKUP(D294,#REF!,7,FALSE)</f>
        <v>#REF!</v>
      </c>
      <c r="F294" t="str">
        <f>+IFERROR(IF($A294=VLOOKUP($A294,'Work Sheet'!$A$1:$A$744,1,FALSE),"Yes","No"),"No")</f>
        <v>No</v>
      </c>
    </row>
    <row r="295" spans="4:6" hidden="1">
      <c r="D295">
        <v>378</v>
      </c>
      <c r="E295" t="e">
        <f>VLOOKUP(D295,#REF!,7,FALSE)</f>
        <v>#REF!</v>
      </c>
      <c r="F295" t="str">
        <f>+IFERROR(IF($A295=VLOOKUP($A295,'Work Sheet'!$A$1:$A$744,1,FALSE),"Yes","No"),"No")</f>
        <v>No</v>
      </c>
    </row>
    <row r="296" spans="4:6" hidden="1">
      <c r="D296">
        <v>379</v>
      </c>
      <c r="E296" t="e">
        <f>VLOOKUP(D296,#REF!,7,FALSE)</f>
        <v>#REF!</v>
      </c>
      <c r="F296" t="str">
        <f>+IFERROR(IF($A296=VLOOKUP($A296,'Work Sheet'!$A$1:$A$744,1,FALSE),"Yes","No"),"No")</f>
        <v>No</v>
      </c>
    </row>
    <row r="297" spans="4:6" hidden="1">
      <c r="D297">
        <v>380</v>
      </c>
      <c r="E297" t="e">
        <f>VLOOKUP(D297,#REF!,7,FALSE)</f>
        <v>#REF!</v>
      </c>
      <c r="F297" t="str">
        <f>+IFERROR(IF($A297=VLOOKUP($A297,'Work Sheet'!$A$1:$A$744,1,FALSE),"Yes","No"),"No")</f>
        <v>No</v>
      </c>
    </row>
    <row r="298" spans="4:6" hidden="1">
      <c r="D298">
        <v>381</v>
      </c>
      <c r="E298" t="e">
        <f>VLOOKUP(D298,#REF!,7,FALSE)</f>
        <v>#REF!</v>
      </c>
      <c r="F298" t="str">
        <f>+IFERROR(IF($A298=VLOOKUP($A298,'Work Sheet'!$A$1:$A$744,1,FALSE),"Yes","No"),"No")</f>
        <v>No</v>
      </c>
    </row>
    <row r="299" spans="4:6" hidden="1">
      <c r="D299">
        <v>382</v>
      </c>
      <c r="E299" t="e">
        <f>VLOOKUP(D299,#REF!,7,FALSE)</f>
        <v>#REF!</v>
      </c>
      <c r="F299" t="str">
        <f>+IFERROR(IF($A299=VLOOKUP($A299,'Work Sheet'!$A$1:$A$744,1,FALSE),"Yes","No"),"No")</f>
        <v>No</v>
      </c>
    </row>
    <row r="300" spans="4:6" hidden="1">
      <c r="D300">
        <v>383</v>
      </c>
      <c r="E300" t="e">
        <f>VLOOKUP(D300,#REF!,7,FALSE)</f>
        <v>#REF!</v>
      </c>
      <c r="F300" t="str">
        <f>+IFERROR(IF($A300=VLOOKUP($A300,'Work Sheet'!$A$1:$A$744,1,FALSE),"Yes","No"),"No")</f>
        <v>No</v>
      </c>
    </row>
    <row r="301" spans="4:6" hidden="1">
      <c r="D301">
        <v>384</v>
      </c>
      <c r="E301" t="e">
        <f>VLOOKUP(D301,#REF!,7,FALSE)</f>
        <v>#REF!</v>
      </c>
      <c r="F301" t="str">
        <f>+IFERROR(IF($A301=VLOOKUP($A301,'Work Sheet'!$A$1:$A$744,1,FALSE),"Yes","No"),"No")</f>
        <v>No</v>
      </c>
    </row>
    <row r="302" spans="4:6" hidden="1">
      <c r="D302">
        <v>385</v>
      </c>
      <c r="E302" t="e">
        <f>VLOOKUP(D302,#REF!,7,FALSE)</f>
        <v>#REF!</v>
      </c>
      <c r="F302" t="str">
        <f>+IFERROR(IF($A302=VLOOKUP($A302,'Work Sheet'!$A$1:$A$744,1,FALSE),"Yes","No"),"No")</f>
        <v>No</v>
      </c>
    </row>
    <row r="303" spans="4:6" hidden="1">
      <c r="D303">
        <v>386</v>
      </c>
      <c r="E303" t="e">
        <f>VLOOKUP(D303,#REF!,7,FALSE)</f>
        <v>#REF!</v>
      </c>
      <c r="F303" t="str">
        <f>+IFERROR(IF($A303=VLOOKUP($A303,'Work Sheet'!$A$1:$A$744,1,FALSE),"Yes","No"),"No")</f>
        <v>No</v>
      </c>
    </row>
    <row r="304" spans="4:6" hidden="1">
      <c r="D304">
        <v>387</v>
      </c>
      <c r="E304" t="e">
        <f>VLOOKUP(D304,#REF!,7,FALSE)</f>
        <v>#REF!</v>
      </c>
      <c r="F304" t="str">
        <f>+IFERROR(IF($A304=VLOOKUP($A304,'Work Sheet'!$A$1:$A$744,1,FALSE),"Yes","No"),"No")</f>
        <v>No</v>
      </c>
    </row>
    <row r="305" spans="4:6" hidden="1">
      <c r="D305">
        <v>388</v>
      </c>
      <c r="E305" t="e">
        <f>VLOOKUP(D305,#REF!,7,FALSE)</f>
        <v>#REF!</v>
      </c>
      <c r="F305" t="str">
        <f>+IFERROR(IF($A305=VLOOKUP($A305,'Work Sheet'!$A$1:$A$744,1,FALSE),"Yes","No"),"No")</f>
        <v>No</v>
      </c>
    </row>
    <row r="306" spans="4:6" hidden="1">
      <c r="D306">
        <v>389</v>
      </c>
      <c r="E306" t="e">
        <f>VLOOKUP(D306,#REF!,7,FALSE)</f>
        <v>#REF!</v>
      </c>
      <c r="F306" t="str">
        <f>+IFERROR(IF($A306=VLOOKUP($A306,'Work Sheet'!$A$1:$A$744,1,FALSE),"Yes","No"),"No")</f>
        <v>No</v>
      </c>
    </row>
    <row r="307" spans="4:6" hidden="1">
      <c r="D307">
        <v>390</v>
      </c>
      <c r="E307" t="e">
        <f>VLOOKUP(D307,#REF!,7,FALSE)</f>
        <v>#REF!</v>
      </c>
      <c r="F307" t="str">
        <f>+IFERROR(IF($A307=VLOOKUP($A307,'Work Sheet'!$A$1:$A$744,1,FALSE),"Yes","No"),"No")</f>
        <v>No</v>
      </c>
    </row>
    <row r="308" spans="4:6" hidden="1">
      <c r="D308">
        <v>393</v>
      </c>
      <c r="E308" t="e">
        <f>VLOOKUP(D308,#REF!,7,FALSE)</f>
        <v>#REF!</v>
      </c>
      <c r="F308" t="str">
        <f>+IFERROR(IF($A308=VLOOKUP($A308,'Work Sheet'!$A$1:$A$744,1,FALSE),"Yes","No"),"No")</f>
        <v>No</v>
      </c>
    </row>
    <row r="309" spans="4:6" hidden="1">
      <c r="D309">
        <v>394</v>
      </c>
      <c r="E309" t="e">
        <f>VLOOKUP(D309,#REF!,7,FALSE)</f>
        <v>#REF!</v>
      </c>
      <c r="F309" t="str">
        <f>+IFERROR(IF($A309=VLOOKUP($A309,'Work Sheet'!$A$1:$A$744,1,FALSE),"Yes","No"),"No")</f>
        <v>No</v>
      </c>
    </row>
    <row r="310" spans="4:6" hidden="1">
      <c r="D310">
        <v>411</v>
      </c>
      <c r="E310" t="e">
        <f>VLOOKUP(D310,#REF!,7,FALSE)</f>
        <v>#REF!</v>
      </c>
      <c r="F310" t="str">
        <f>+IFERROR(IF($A310=VLOOKUP($A310,'Work Sheet'!$A$1:$A$744,1,FALSE),"Yes","No"),"No")</f>
        <v>No</v>
      </c>
    </row>
    <row r="311" spans="4:6" hidden="1">
      <c r="D311">
        <v>412</v>
      </c>
      <c r="E311" t="e">
        <f>VLOOKUP(D311,#REF!,7,FALSE)</f>
        <v>#REF!</v>
      </c>
      <c r="F311" t="str">
        <f>+IFERROR(IF($A311=VLOOKUP($A311,'Work Sheet'!$A$1:$A$744,1,FALSE),"Yes","No"),"No")</f>
        <v>No</v>
      </c>
    </row>
    <row r="312" spans="4:6" hidden="1">
      <c r="D312">
        <v>413</v>
      </c>
      <c r="E312" t="e">
        <f>VLOOKUP(D312,#REF!,7,FALSE)</f>
        <v>#REF!</v>
      </c>
      <c r="F312" t="str">
        <f>+IFERROR(IF($A312=VLOOKUP($A312,'Work Sheet'!$A$1:$A$744,1,FALSE),"Yes","No"),"No")</f>
        <v>No</v>
      </c>
    </row>
    <row r="313" spans="4:6" hidden="1">
      <c r="D313">
        <v>414</v>
      </c>
      <c r="E313" t="e">
        <f>VLOOKUP(D313,#REF!,7,FALSE)</f>
        <v>#REF!</v>
      </c>
      <c r="F313" t="str">
        <f>+IFERROR(IF($A313=VLOOKUP($A313,'Work Sheet'!$A$1:$A$744,1,FALSE),"Yes","No"),"No")</f>
        <v>No</v>
      </c>
    </row>
    <row r="314" spans="4:6" hidden="1">
      <c r="D314">
        <v>415</v>
      </c>
      <c r="E314" t="e">
        <f>VLOOKUP(D314,#REF!,7,FALSE)</f>
        <v>#REF!</v>
      </c>
      <c r="F314" t="str">
        <f>+IFERROR(IF($A314=VLOOKUP($A314,'Work Sheet'!$A$1:$A$744,1,FALSE),"Yes","No"),"No")</f>
        <v>No</v>
      </c>
    </row>
    <row r="315" spans="4:6" hidden="1">
      <c r="D315">
        <v>416</v>
      </c>
      <c r="E315" t="e">
        <f>VLOOKUP(D315,#REF!,7,FALSE)</f>
        <v>#REF!</v>
      </c>
      <c r="F315" t="str">
        <f>+IFERROR(IF($A315=VLOOKUP($A315,'Work Sheet'!$A$1:$A$744,1,FALSE),"Yes","No"),"No")</f>
        <v>No</v>
      </c>
    </row>
    <row r="316" spans="4:6" hidden="1">
      <c r="D316">
        <v>417</v>
      </c>
      <c r="E316" t="e">
        <f>VLOOKUP(D316,#REF!,7,FALSE)</f>
        <v>#REF!</v>
      </c>
      <c r="F316" t="str">
        <f>+IFERROR(IF($A316=VLOOKUP($A316,'Work Sheet'!$A$1:$A$744,1,FALSE),"Yes","No"),"No")</f>
        <v>No</v>
      </c>
    </row>
    <row r="317" spans="4:6" hidden="1">
      <c r="D317">
        <v>418</v>
      </c>
      <c r="E317" t="e">
        <f>VLOOKUP(D317,#REF!,7,FALSE)</f>
        <v>#REF!</v>
      </c>
      <c r="F317" t="str">
        <f>+IFERROR(IF($A317=VLOOKUP($A317,'Work Sheet'!$A$1:$A$744,1,FALSE),"Yes","No"),"No")</f>
        <v>No</v>
      </c>
    </row>
    <row r="318" spans="4:6" hidden="1">
      <c r="D318">
        <v>419</v>
      </c>
      <c r="E318" t="e">
        <f>VLOOKUP(D318,#REF!,7,FALSE)</f>
        <v>#REF!</v>
      </c>
      <c r="F318" t="str">
        <f>+IFERROR(IF($A318=VLOOKUP($A318,'Work Sheet'!$A$1:$A$744,1,FALSE),"Yes","No"),"No")</f>
        <v>No</v>
      </c>
    </row>
    <row r="319" spans="4:6" hidden="1">
      <c r="D319">
        <v>436</v>
      </c>
      <c r="E319" t="e">
        <f>VLOOKUP(D319,#REF!,7,FALSE)</f>
        <v>#REF!</v>
      </c>
      <c r="F319" t="str">
        <f>+IFERROR(IF($A319=VLOOKUP($A319,'Work Sheet'!$A$1:$A$744,1,FALSE),"Yes","No"),"No")</f>
        <v>No</v>
      </c>
    </row>
    <row r="320" spans="4:6" hidden="1">
      <c r="D320">
        <v>437</v>
      </c>
      <c r="E320" t="e">
        <f>VLOOKUP(D320,#REF!,7,FALSE)</f>
        <v>#REF!</v>
      </c>
      <c r="F320" t="str">
        <f>+IFERROR(IF($A320=VLOOKUP($A320,'Work Sheet'!$A$1:$A$744,1,FALSE),"Yes","No"),"No")</f>
        <v>No</v>
      </c>
    </row>
    <row r="321" spans="4:6" hidden="1">
      <c r="D321">
        <v>438</v>
      </c>
      <c r="E321" t="e">
        <f>VLOOKUP(D321,#REF!,7,FALSE)</f>
        <v>#REF!</v>
      </c>
      <c r="F321" t="str">
        <f>+IFERROR(IF($A321=VLOOKUP($A321,'Work Sheet'!$A$1:$A$744,1,FALSE),"Yes","No"),"No")</f>
        <v>No</v>
      </c>
    </row>
    <row r="322" spans="4:6" hidden="1">
      <c r="D322">
        <v>439</v>
      </c>
      <c r="E322" t="e">
        <f>VLOOKUP(D322,#REF!,7,FALSE)</f>
        <v>#REF!</v>
      </c>
      <c r="F322" t="str">
        <f>+IFERROR(IF($A322=VLOOKUP($A322,'Work Sheet'!$A$1:$A$744,1,FALSE),"Yes","No"),"No")</f>
        <v>No</v>
      </c>
    </row>
    <row r="323" spans="4:6" hidden="1">
      <c r="D323">
        <v>440</v>
      </c>
      <c r="E323" t="e">
        <f>VLOOKUP(D323,#REF!,7,FALSE)</f>
        <v>#REF!</v>
      </c>
      <c r="F323" t="str">
        <f>+IFERROR(IF($A323=VLOOKUP($A323,'Work Sheet'!$A$1:$A$744,1,FALSE),"Yes","No"),"No")</f>
        <v>No</v>
      </c>
    </row>
    <row r="324" spans="4:6" hidden="1">
      <c r="D324">
        <v>441</v>
      </c>
      <c r="E324" t="e">
        <f>VLOOKUP(D324,#REF!,7,FALSE)</f>
        <v>#REF!</v>
      </c>
      <c r="F324" t="str">
        <f>+IFERROR(IF($A324=VLOOKUP($A324,'Work Sheet'!$A$1:$A$744,1,FALSE),"Yes","No"),"No")</f>
        <v>No</v>
      </c>
    </row>
    <row r="325" spans="4:6" hidden="1">
      <c r="D325">
        <v>442</v>
      </c>
      <c r="E325" t="e">
        <f>VLOOKUP(D325,#REF!,7,FALSE)</f>
        <v>#REF!</v>
      </c>
      <c r="F325" t="str">
        <f>+IFERROR(IF($A325=VLOOKUP($A325,'Work Sheet'!$A$1:$A$744,1,FALSE),"Yes","No"),"No")</f>
        <v>No</v>
      </c>
    </row>
    <row r="326" spans="4:6" hidden="1">
      <c r="D326">
        <v>443</v>
      </c>
      <c r="E326" t="e">
        <f>VLOOKUP(D326,#REF!,7,FALSE)</f>
        <v>#REF!</v>
      </c>
      <c r="F326" t="str">
        <f>+IFERROR(IF($A326=VLOOKUP($A326,'Work Sheet'!$A$1:$A$744,1,FALSE),"Yes","No"),"No")</f>
        <v>No</v>
      </c>
    </row>
    <row r="327" spans="4:6" hidden="1">
      <c r="D327">
        <v>444</v>
      </c>
      <c r="E327" t="e">
        <f>VLOOKUP(D327,#REF!,7,FALSE)</f>
        <v>#REF!</v>
      </c>
      <c r="F327" t="str">
        <f>+IFERROR(IF($A327=VLOOKUP($A327,'Work Sheet'!$A$1:$A$744,1,FALSE),"Yes","No"),"No")</f>
        <v>No</v>
      </c>
    </row>
    <row r="328" spans="4:6" hidden="1">
      <c r="D328">
        <v>445</v>
      </c>
      <c r="E328" t="e">
        <f>VLOOKUP(D328,#REF!,7,FALSE)</f>
        <v>#REF!</v>
      </c>
      <c r="F328" t="str">
        <f>+IFERROR(IF($A328=VLOOKUP($A328,'Work Sheet'!$A$1:$A$744,1,FALSE),"Yes","No"),"No")</f>
        <v>No</v>
      </c>
    </row>
    <row r="329" spans="4:6" hidden="1">
      <c r="D329">
        <v>446</v>
      </c>
      <c r="E329" t="e">
        <f>VLOOKUP(D329,#REF!,7,FALSE)</f>
        <v>#REF!</v>
      </c>
      <c r="F329" t="str">
        <f>+IFERROR(IF($A329=VLOOKUP($A329,'Work Sheet'!$A$1:$A$744,1,FALSE),"Yes","No"),"No")</f>
        <v>No</v>
      </c>
    </row>
    <row r="330" spans="4:6" hidden="1">
      <c r="D330">
        <v>447</v>
      </c>
      <c r="E330" t="e">
        <f>VLOOKUP(D330,#REF!,7,FALSE)</f>
        <v>#REF!</v>
      </c>
      <c r="F330" t="str">
        <f>+IFERROR(IF($A330=VLOOKUP($A330,'Work Sheet'!$A$1:$A$744,1,FALSE),"Yes","No"),"No")</f>
        <v>No</v>
      </c>
    </row>
    <row r="331" spans="4:6" hidden="1">
      <c r="D331">
        <v>448</v>
      </c>
      <c r="E331" t="e">
        <f>VLOOKUP(D331,#REF!,7,FALSE)</f>
        <v>#REF!</v>
      </c>
      <c r="F331" t="str">
        <f>+IFERROR(IF($A331=VLOOKUP($A331,'Work Sheet'!$A$1:$A$744,1,FALSE),"Yes","No"),"No")</f>
        <v>No</v>
      </c>
    </row>
    <row r="332" spans="4:6" hidden="1">
      <c r="D332">
        <v>449</v>
      </c>
      <c r="E332" t="e">
        <f>VLOOKUP(D332,#REF!,7,FALSE)</f>
        <v>#REF!</v>
      </c>
      <c r="F332" t="str">
        <f>+IFERROR(IF($A332=VLOOKUP($A332,'Work Sheet'!$A$1:$A$744,1,FALSE),"Yes","No"),"No")</f>
        <v>No</v>
      </c>
    </row>
    <row r="333" spans="4:6" hidden="1">
      <c r="D333">
        <v>450</v>
      </c>
      <c r="E333" t="e">
        <f>VLOOKUP(D333,#REF!,7,FALSE)</f>
        <v>#REF!</v>
      </c>
      <c r="F333" t="str">
        <f>+IFERROR(IF($A333=VLOOKUP($A333,'Work Sheet'!$A$1:$A$744,1,FALSE),"Yes","No"),"No")</f>
        <v>No</v>
      </c>
    </row>
    <row r="334" spans="4:6" hidden="1">
      <c r="D334">
        <v>451</v>
      </c>
      <c r="E334" t="e">
        <f>VLOOKUP(D334,#REF!,7,FALSE)</f>
        <v>#REF!</v>
      </c>
      <c r="F334" t="str">
        <f>+IFERROR(IF($A334=VLOOKUP($A334,'Work Sheet'!$A$1:$A$744,1,FALSE),"Yes","No"),"No")</f>
        <v>No</v>
      </c>
    </row>
    <row r="335" spans="4:6" hidden="1">
      <c r="D335">
        <v>452</v>
      </c>
      <c r="E335" t="e">
        <f>VLOOKUP(D335,#REF!,7,FALSE)</f>
        <v>#REF!</v>
      </c>
      <c r="F335" t="str">
        <f>+IFERROR(IF($A335=VLOOKUP($A335,'Work Sheet'!$A$1:$A$744,1,FALSE),"Yes","No"),"No")</f>
        <v>No</v>
      </c>
    </row>
    <row r="336" spans="4:6" hidden="1">
      <c r="D336">
        <v>453</v>
      </c>
      <c r="E336" t="e">
        <f>VLOOKUP(D336,#REF!,7,FALSE)</f>
        <v>#REF!</v>
      </c>
      <c r="F336" t="str">
        <f>+IFERROR(IF($A336=VLOOKUP($A336,'Work Sheet'!$A$1:$A$744,1,FALSE),"Yes","No"),"No")</f>
        <v>No</v>
      </c>
    </row>
    <row r="337" spans="4:6" hidden="1">
      <c r="D337">
        <v>454</v>
      </c>
      <c r="E337" t="e">
        <f>VLOOKUP(D337,#REF!,7,FALSE)</f>
        <v>#REF!</v>
      </c>
      <c r="F337" t="str">
        <f>+IFERROR(IF($A337=VLOOKUP($A337,'Work Sheet'!$A$1:$A$744,1,FALSE),"Yes","No"),"No")</f>
        <v>No</v>
      </c>
    </row>
    <row r="338" spans="4:6" hidden="1">
      <c r="D338">
        <v>455</v>
      </c>
      <c r="E338" t="e">
        <f>VLOOKUP(D338,#REF!,7,FALSE)</f>
        <v>#REF!</v>
      </c>
      <c r="F338" t="str">
        <f>+IFERROR(IF($A338=VLOOKUP($A338,'Work Sheet'!$A$1:$A$744,1,FALSE),"Yes","No"),"No")</f>
        <v>No</v>
      </c>
    </row>
    <row r="339" spans="4:6" hidden="1">
      <c r="D339">
        <v>456</v>
      </c>
      <c r="E339" t="e">
        <f>VLOOKUP(D339,#REF!,7,FALSE)</f>
        <v>#REF!</v>
      </c>
      <c r="F339" t="str">
        <f>+IFERROR(IF($A339=VLOOKUP($A339,'Work Sheet'!$A$1:$A$744,1,FALSE),"Yes","No"),"No")</f>
        <v>No</v>
      </c>
    </row>
    <row r="340" spans="4:6" hidden="1">
      <c r="D340">
        <v>457</v>
      </c>
      <c r="E340" t="e">
        <f>VLOOKUP(D340,#REF!,7,FALSE)</f>
        <v>#REF!</v>
      </c>
      <c r="F340" t="str">
        <f>+IFERROR(IF($A340=VLOOKUP($A340,'Work Sheet'!$A$1:$A$744,1,FALSE),"Yes","No"),"No")</f>
        <v>No</v>
      </c>
    </row>
    <row r="341" spans="4:6" hidden="1">
      <c r="D341">
        <v>458</v>
      </c>
      <c r="E341" t="e">
        <f>VLOOKUP(D341,#REF!,7,FALSE)</f>
        <v>#REF!</v>
      </c>
      <c r="F341" t="str">
        <f>+IFERROR(IF($A341=VLOOKUP($A341,'Work Sheet'!$A$1:$A$744,1,FALSE),"Yes","No"),"No")</f>
        <v>No</v>
      </c>
    </row>
    <row r="342" spans="4:6" hidden="1">
      <c r="D342">
        <v>459</v>
      </c>
      <c r="E342" t="e">
        <f>VLOOKUP(D342,#REF!,7,FALSE)</f>
        <v>#REF!</v>
      </c>
      <c r="F342" t="str">
        <f>+IFERROR(IF($A342=VLOOKUP($A342,'Work Sheet'!$A$1:$A$744,1,FALSE),"Yes","No"),"No")</f>
        <v>No</v>
      </c>
    </row>
    <row r="343" spans="4:6" hidden="1">
      <c r="D343">
        <v>464</v>
      </c>
      <c r="E343" t="e">
        <f>VLOOKUP(D343,#REF!,7,FALSE)</f>
        <v>#REF!</v>
      </c>
      <c r="F343" t="str">
        <f>+IFERROR(IF($A343=VLOOKUP($A343,'Work Sheet'!$A$1:$A$744,1,FALSE),"Yes","No"),"No")</f>
        <v>No</v>
      </c>
    </row>
    <row r="344" spans="4:6" hidden="1">
      <c r="D344">
        <v>465</v>
      </c>
      <c r="E344" t="e">
        <f>VLOOKUP(D344,#REF!,7,FALSE)</f>
        <v>#REF!</v>
      </c>
      <c r="F344" t="str">
        <f>+IFERROR(IF($A344=VLOOKUP($A344,'Work Sheet'!$A$1:$A$744,1,FALSE),"Yes","No"),"No")</f>
        <v>No</v>
      </c>
    </row>
    <row r="345" spans="4:6" hidden="1">
      <c r="D345">
        <v>470</v>
      </c>
      <c r="E345" t="e">
        <f>VLOOKUP(D345,#REF!,7,FALSE)</f>
        <v>#REF!</v>
      </c>
      <c r="F345" t="str">
        <f>+IFERROR(IF($A345=VLOOKUP($A345,'Work Sheet'!$A$1:$A$744,1,FALSE),"Yes","No"),"No")</f>
        <v>No</v>
      </c>
    </row>
    <row r="346" spans="4:6" hidden="1">
      <c r="D346">
        <v>471</v>
      </c>
      <c r="E346" t="e">
        <f>VLOOKUP(D346,#REF!,7,FALSE)</f>
        <v>#REF!</v>
      </c>
      <c r="F346" t="str">
        <f>+IFERROR(IF($A346=VLOOKUP($A346,'Work Sheet'!$A$1:$A$744,1,FALSE),"Yes","No"),"No")</f>
        <v>No</v>
      </c>
    </row>
    <row r="347" spans="4:6" hidden="1">
      <c r="D347">
        <v>474</v>
      </c>
      <c r="E347" t="e">
        <f>VLOOKUP(D347,#REF!,7,FALSE)</f>
        <v>#REF!</v>
      </c>
      <c r="F347" t="str">
        <f>+IFERROR(IF($A347=VLOOKUP($A347,'Work Sheet'!$A$1:$A$744,1,FALSE),"Yes","No"),"No")</f>
        <v>No</v>
      </c>
    </row>
    <row r="348" spans="4:6" hidden="1">
      <c r="D348">
        <v>476</v>
      </c>
      <c r="E348" t="e">
        <f>VLOOKUP(D348,#REF!,7,FALSE)</f>
        <v>#REF!</v>
      </c>
      <c r="F348" t="str">
        <f>+IFERROR(IF($A348=VLOOKUP($A348,'Work Sheet'!$A$1:$A$744,1,FALSE),"Yes","No"),"No")</f>
        <v>No</v>
      </c>
    </row>
    <row r="349" spans="4:6" hidden="1">
      <c r="D349">
        <v>479</v>
      </c>
      <c r="E349" t="e">
        <f>VLOOKUP(D349,#REF!,7,FALSE)</f>
        <v>#REF!</v>
      </c>
      <c r="F349" t="str">
        <f>+IFERROR(IF($A349=VLOOKUP($A349,'Work Sheet'!$A$1:$A$744,1,FALSE),"Yes","No"),"No")</f>
        <v>No</v>
      </c>
    </row>
    <row r="350" spans="4:6" hidden="1">
      <c r="D350">
        <v>483</v>
      </c>
      <c r="E350" t="e">
        <f>VLOOKUP(D350,#REF!,7,FALSE)</f>
        <v>#REF!</v>
      </c>
      <c r="F350" t="str">
        <f>+IFERROR(IF($A350=VLOOKUP($A350,'Work Sheet'!$A$1:$A$744,1,FALSE),"Yes","No"),"No")</f>
        <v>No</v>
      </c>
    </row>
    <row r="351" spans="4:6" hidden="1">
      <c r="D351">
        <v>485</v>
      </c>
      <c r="E351" t="e">
        <f>VLOOKUP(D351,#REF!,7,FALSE)</f>
        <v>#REF!</v>
      </c>
      <c r="F351" t="str">
        <f>+IFERROR(IF($A351=VLOOKUP($A351,'Work Sheet'!$A$1:$A$744,1,FALSE),"Yes","No"),"No")</f>
        <v>No</v>
      </c>
    </row>
    <row r="352" spans="4:6" hidden="1">
      <c r="D352">
        <v>486</v>
      </c>
      <c r="E352" t="e">
        <f>VLOOKUP(D352,#REF!,7,FALSE)</f>
        <v>#REF!</v>
      </c>
      <c r="F352" t="str">
        <f>+IFERROR(IF($A352=VLOOKUP($A352,'Work Sheet'!$A$1:$A$744,1,FALSE),"Yes","No"),"No")</f>
        <v>No</v>
      </c>
    </row>
    <row r="353" spans="1:6" hidden="1">
      <c r="D353">
        <v>488</v>
      </c>
      <c r="E353" t="e">
        <f>VLOOKUP(D353,#REF!,7,FALSE)</f>
        <v>#REF!</v>
      </c>
      <c r="F353" t="str">
        <f>+IFERROR(IF($A353=VLOOKUP($A353,'Work Sheet'!$A$1:$A$744,1,FALSE),"Yes","No"),"No")</f>
        <v>No</v>
      </c>
    </row>
    <row r="354" spans="1:6" hidden="1">
      <c r="D354">
        <v>489</v>
      </c>
      <c r="E354" t="e">
        <f>VLOOKUP(D354,#REF!,7,FALSE)</f>
        <v>#REF!</v>
      </c>
      <c r="F354" t="str">
        <f>+IFERROR(IF($A354=VLOOKUP($A354,'Work Sheet'!$A$1:$A$744,1,FALSE),"Yes","No"),"No")</f>
        <v>No</v>
      </c>
    </row>
    <row r="355" spans="1:6" hidden="1">
      <c r="D355">
        <v>490</v>
      </c>
      <c r="E355" t="e">
        <f>VLOOKUP(D355,#REF!,7,FALSE)</f>
        <v>#REF!</v>
      </c>
      <c r="F355" t="str">
        <f>+IFERROR(IF($A355=VLOOKUP($A355,'Work Sheet'!$A$1:$A$744,1,FALSE),"Yes","No"),"No")</f>
        <v>No</v>
      </c>
    </row>
    <row r="356" spans="1:6" hidden="1">
      <c r="D356">
        <v>494</v>
      </c>
      <c r="E356" t="e">
        <f>VLOOKUP(D356,#REF!,7,FALSE)</f>
        <v>#REF!</v>
      </c>
      <c r="F356" t="str">
        <f>+IFERROR(IF($A356=VLOOKUP($A356,'Work Sheet'!$A$1:$A$744,1,FALSE),"Yes","No"),"No")</f>
        <v>No</v>
      </c>
    </row>
    <row r="357" spans="1:6" hidden="1">
      <c r="A357">
        <v>30813</v>
      </c>
      <c r="C357" t="str">
        <f>VLOOKUP(A357,'Questions List'!$A$1:$F$744,6,FALSE)</f>
        <v>Indique o nº de queixas recebidas de partes externas e comprovadas pela organização:</v>
      </c>
      <c r="D357">
        <v>498</v>
      </c>
      <c r="E357" t="e">
        <f>VLOOKUP(D357,#REF!,7,FALSE)</f>
        <v>#REF!</v>
      </c>
      <c r="F357" t="str">
        <f>+IFERROR(IF($A357=VLOOKUP($A357,'Work Sheet'!$A$1:$A$744,1,FALSE),"Yes","No"),"No")</f>
        <v>Yes</v>
      </c>
    </row>
    <row r="358" spans="1:6" hidden="1">
      <c r="A358">
        <v>30814</v>
      </c>
      <c r="C358" t="str">
        <f>VLOOKUP(A358,'Questions List'!$A$1:$F$744,6,FALSE)</f>
        <v>Indique o nº de queixas recebidas de agências reguladoras?</v>
      </c>
      <c r="D358">
        <v>499</v>
      </c>
      <c r="E358" t="e">
        <f>VLOOKUP(D358,#REF!,7,FALSE)</f>
        <v>#REF!</v>
      </c>
      <c r="F358" t="str">
        <f>+IFERROR(IF($A358=VLOOKUP($A358,'Work Sheet'!$A$1:$A$744,1,FALSE),"Yes","No"),"No")</f>
        <v>Yes</v>
      </c>
    </row>
    <row r="359" spans="1:6" hidden="1">
      <c r="A359">
        <v>30816</v>
      </c>
      <c r="C359" t="str">
        <f>VLOOKUP(A359,'Questions List'!$A$1:$F$744,6,FALSE)</f>
        <v>Indique o número total de:</v>
      </c>
      <c r="D359">
        <v>500</v>
      </c>
      <c r="E359" t="e">
        <f>VLOOKUP(D359,#REF!,7,FALSE)</f>
        <v>#REF!</v>
      </c>
      <c r="F359" t="str">
        <f>+IFERROR(IF($A359=VLOOKUP($A359,'Work Sheet'!$A$1:$A$744,1,FALSE),"Yes","No"),"No")</f>
        <v>Yes</v>
      </c>
    </row>
    <row r="360" spans="1:6" hidden="1">
      <c r="D360">
        <v>504</v>
      </c>
      <c r="E360" t="e">
        <f>VLOOKUP(D360,#REF!,7,FALSE)</f>
        <v>#REF!</v>
      </c>
      <c r="F360" t="str">
        <f>+IFERROR(IF($A360=VLOOKUP($A360,'Work Sheet'!$A$1:$A$744,1,FALSE),"Yes","No"),"No")</f>
        <v>No</v>
      </c>
    </row>
    <row r="361" spans="1:6" hidden="1">
      <c r="D361">
        <v>506</v>
      </c>
      <c r="E361" t="e">
        <f>VLOOKUP(D361,#REF!,7,FALSE)</f>
        <v>#REF!</v>
      </c>
      <c r="F361" t="str">
        <f>+IFERROR(IF($A361=VLOOKUP($A361,'Work Sheet'!$A$1:$A$744,1,FALSE),"Yes","No"),"No")</f>
        <v>No</v>
      </c>
    </row>
    <row r="362" spans="1:6" hidden="1">
      <c r="D362">
        <v>507</v>
      </c>
      <c r="E362" t="e">
        <f>VLOOKUP(D362,#REF!,7,FALSE)</f>
        <v>#REF!</v>
      </c>
      <c r="F362" t="str">
        <f>+IFERROR(IF($A362=VLOOKUP($A362,'Work Sheet'!$A$1:$A$744,1,FALSE),"Yes","No"),"No")</f>
        <v>No</v>
      </c>
    </row>
    <row r="363" spans="1:6" hidden="1">
      <c r="D363">
        <v>508</v>
      </c>
      <c r="E363" t="e">
        <f>VLOOKUP(D363,#REF!,7,FALSE)</f>
        <v>#REF!</v>
      </c>
      <c r="F363" t="str">
        <f>+IFERROR(IF($A363=VLOOKUP($A363,'Work Sheet'!$A$1:$A$744,1,FALSE),"Yes","No"),"No")</f>
        <v>No</v>
      </c>
    </row>
    <row r="364" spans="1:6" hidden="1">
      <c r="A364">
        <v>30394</v>
      </c>
      <c r="C364" t="str">
        <f>VLOOKUP(A364,'Questions List'!$A$1:$F$744,6,FALSE)</f>
        <v>Algum dos resíduos tem características perigosas?</v>
      </c>
      <c r="D364">
        <v>509</v>
      </c>
      <c r="E364" t="e">
        <f>VLOOKUP(D364,#REF!,7,FALSE)</f>
        <v>#REF!</v>
      </c>
      <c r="F364" t="str">
        <f>+IFERROR(IF($A364=VLOOKUP($A364,'Work Sheet'!$A$1:$A$744,1,FALSE),"Yes","No"),"No")</f>
        <v>Yes</v>
      </c>
    </row>
    <row r="365" spans="1:6" hidden="1">
      <c r="D365">
        <v>510</v>
      </c>
      <c r="E365" t="e">
        <f>VLOOKUP(D365,#REF!,7,FALSE)</f>
        <v>#REF!</v>
      </c>
      <c r="F365" t="str">
        <f>+IFERROR(IF($A365=VLOOKUP($A365,'Work Sheet'!$A$1:$A$744,1,FALSE),"Yes","No"),"No")</f>
        <v>No</v>
      </c>
    </row>
    <row r="366" spans="1:6" hidden="1">
      <c r="D366">
        <v>511</v>
      </c>
      <c r="E366" t="e">
        <f>VLOOKUP(D366,#REF!,7,FALSE)</f>
        <v>#REF!</v>
      </c>
      <c r="F366" t="str">
        <f>+IFERROR(IF($A366=VLOOKUP($A366,'Work Sheet'!$A$1:$A$744,1,FALSE),"Yes","No"),"No")</f>
        <v>No</v>
      </c>
    </row>
    <row r="367" spans="1:6" hidden="1">
      <c r="D367">
        <v>512</v>
      </c>
      <c r="E367" t="e">
        <f>VLOOKUP(D367,#REF!,7,FALSE)</f>
        <v>#REF!</v>
      </c>
      <c r="F367" t="str">
        <f>+IFERROR(IF($A367=VLOOKUP($A367,'Work Sheet'!$A$1:$A$744,1,FALSE),"Yes","No"),"No")</f>
        <v>No</v>
      </c>
    </row>
    <row r="368" spans="1:6" hidden="1">
      <c r="D368">
        <v>513</v>
      </c>
      <c r="E368" t="e">
        <f>VLOOKUP(D368,#REF!,7,FALSE)</f>
        <v>#REF!</v>
      </c>
      <c r="F368" t="str">
        <f>+IFERROR(IF($A368=VLOOKUP($A368,'Work Sheet'!$A$1:$A$744,1,FALSE),"Yes","No"),"No")</f>
        <v>No</v>
      </c>
    </row>
    <row r="369" spans="1:6" hidden="1">
      <c r="A369">
        <v>30209</v>
      </c>
      <c r="B369" t="s">
        <v>7306</v>
      </c>
      <c r="D369">
        <v>514</v>
      </c>
      <c r="E369" t="e">
        <f>VLOOKUP(D369,#REF!,7,FALSE)</f>
        <v>#REF!</v>
      </c>
      <c r="F369" t="str">
        <f>+IFERROR(IF($A369=VLOOKUP($A369,'Work Sheet'!$A$1:$A$744,1,FALSE),"Yes","No"),"No")</f>
        <v>No</v>
      </c>
    </row>
    <row r="370" spans="1:6" hidden="1">
      <c r="A370">
        <v>30209</v>
      </c>
      <c r="B370" t="s">
        <v>7306</v>
      </c>
      <c r="D370">
        <v>515</v>
      </c>
      <c r="E370" t="e">
        <f>VLOOKUP(D370,#REF!,7,FALSE)</f>
        <v>#REF!</v>
      </c>
      <c r="F370" t="str">
        <f>+IFERROR(IF($A370=VLOOKUP($A370,'Work Sheet'!$A$1:$A$744,1,FALSE),"Yes","No"),"No")</f>
        <v>No</v>
      </c>
    </row>
    <row r="371" spans="1:6" hidden="1">
      <c r="A371">
        <v>30209</v>
      </c>
      <c r="B371" t="s">
        <v>7306</v>
      </c>
      <c r="D371">
        <v>516</v>
      </c>
      <c r="E371" t="e">
        <f>VLOOKUP(D371,#REF!,7,FALSE)</f>
        <v>#REF!</v>
      </c>
      <c r="F371" t="str">
        <f>+IFERROR(IF($A371=VLOOKUP($A371,'Work Sheet'!$A$1:$A$744,1,FALSE),"Yes","No"),"No")</f>
        <v>No</v>
      </c>
    </row>
    <row r="372" spans="1:6" hidden="1">
      <c r="A372">
        <v>30209</v>
      </c>
      <c r="B372" t="s">
        <v>7306</v>
      </c>
      <c r="D372">
        <v>517</v>
      </c>
      <c r="E372" t="e">
        <f>VLOOKUP(D372,#REF!,7,FALSE)</f>
        <v>#REF!</v>
      </c>
      <c r="F372" t="str">
        <f>+IFERROR(IF($A372=VLOOKUP($A372,'Work Sheet'!$A$1:$A$744,1,FALSE),"Yes","No"),"No")</f>
        <v>No</v>
      </c>
    </row>
    <row r="373" spans="1:6" hidden="1">
      <c r="A373">
        <v>30209</v>
      </c>
      <c r="B373" t="s">
        <v>7306</v>
      </c>
      <c r="D373">
        <v>518</v>
      </c>
      <c r="E373" t="e">
        <f>VLOOKUP(D373,#REF!,7,FALSE)</f>
        <v>#REF!</v>
      </c>
      <c r="F373" t="str">
        <f>+IFERROR(IF($A373=VLOOKUP($A373,'Work Sheet'!$A$1:$A$744,1,FALSE),"Yes","No"),"No")</f>
        <v>No</v>
      </c>
    </row>
    <row r="374" spans="1:6" hidden="1">
      <c r="A374">
        <v>30209</v>
      </c>
      <c r="B374" t="s">
        <v>7306</v>
      </c>
      <c r="D374">
        <v>519</v>
      </c>
      <c r="E374" t="e">
        <f>VLOOKUP(D374,#REF!,7,FALSE)</f>
        <v>#REF!</v>
      </c>
      <c r="F374" t="str">
        <f>+IFERROR(IF($A374=VLOOKUP($A374,'Work Sheet'!$A$1:$A$744,1,FALSE),"Yes","No"),"No")</f>
        <v>No</v>
      </c>
    </row>
    <row r="375" spans="1:6" hidden="1">
      <c r="A375">
        <v>30209</v>
      </c>
      <c r="B375" t="s">
        <v>7306</v>
      </c>
      <c r="D375">
        <v>520</v>
      </c>
      <c r="E375" t="e">
        <f>VLOOKUP(D375,#REF!,7,FALSE)</f>
        <v>#REF!</v>
      </c>
      <c r="F375" t="str">
        <f>+IFERROR(IF($A375=VLOOKUP($A375,'Work Sheet'!$A$1:$A$744,1,FALSE),"Yes","No"),"No")</f>
        <v>No</v>
      </c>
    </row>
    <row r="376" spans="1:6" hidden="1">
      <c r="A376">
        <v>30209</v>
      </c>
      <c r="B376" t="s">
        <v>7306</v>
      </c>
      <c r="D376">
        <v>521</v>
      </c>
      <c r="E376" t="e">
        <f>VLOOKUP(D376,#REF!,7,FALSE)</f>
        <v>#REF!</v>
      </c>
      <c r="F376" t="str">
        <f>+IFERROR(IF($A376=VLOOKUP($A376,'Work Sheet'!$A$1:$A$744,1,FALSE),"Yes","No"),"No")</f>
        <v>No</v>
      </c>
    </row>
    <row r="377" spans="1:6" hidden="1">
      <c r="A377">
        <v>30209</v>
      </c>
      <c r="B377" t="s">
        <v>7306</v>
      </c>
      <c r="D377">
        <v>522</v>
      </c>
      <c r="E377" t="e">
        <f>VLOOKUP(D377,#REF!,7,FALSE)</f>
        <v>#REF!</v>
      </c>
      <c r="F377" t="str">
        <f>+IFERROR(IF($A377=VLOOKUP($A377,'Work Sheet'!$A$1:$A$744,1,FALSE),"Yes","No"),"No")</f>
        <v>No</v>
      </c>
    </row>
    <row r="378" spans="1:6" hidden="1">
      <c r="A378">
        <v>30209</v>
      </c>
      <c r="B378" t="s">
        <v>7306</v>
      </c>
      <c r="D378">
        <v>523</v>
      </c>
      <c r="E378" t="e">
        <f>VLOOKUP(D378,#REF!,7,FALSE)</f>
        <v>#REF!</v>
      </c>
      <c r="F378" t="str">
        <f>+IFERROR(IF($A378=VLOOKUP($A378,'Work Sheet'!$A$1:$A$744,1,FALSE),"Yes","No"),"No")</f>
        <v>No</v>
      </c>
    </row>
    <row r="379" spans="1:6" hidden="1">
      <c r="A379">
        <v>30209</v>
      </c>
      <c r="B379" t="s">
        <v>7306</v>
      </c>
      <c r="D379">
        <v>524</v>
      </c>
      <c r="E379" t="e">
        <f>VLOOKUP(D379,#REF!,7,FALSE)</f>
        <v>#REF!</v>
      </c>
      <c r="F379" t="str">
        <f>+IFERROR(IF($A379=VLOOKUP($A379,'Work Sheet'!$A$1:$A$744,1,FALSE),"Yes","No"),"No")</f>
        <v>No</v>
      </c>
    </row>
    <row r="380" spans="1:6" hidden="1">
      <c r="A380">
        <v>30209</v>
      </c>
      <c r="B380" t="s">
        <v>7306</v>
      </c>
      <c r="D380">
        <v>525</v>
      </c>
      <c r="E380" t="e">
        <f>VLOOKUP(D380,#REF!,7,FALSE)</f>
        <v>#REF!</v>
      </c>
      <c r="F380" t="str">
        <f>+IFERROR(IF($A380=VLOOKUP($A380,'Work Sheet'!$A$1:$A$744,1,FALSE),"Yes","No"),"No")</f>
        <v>No</v>
      </c>
    </row>
    <row r="381" spans="1:6" hidden="1">
      <c r="A381">
        <v>30209</v>
      </c>
      <c r="B381" t="s">
        <v>7306</v>
      </c>
      <c r="D381">
        <v>526</v>
      </c>
      <c r="E381" t="e">
        <f>VLOOKUP(D381,#REF!,7,FALSE)</f>
        <v>#REF!</v>
      </c>
      <c r="F381" t="str">
        <f>+IFERROR(IF($A381=VLOOKUP($A381,'Work Sheet'!$A$1:$A$744,1,FALSE),"Yes","No"),"No")</f>
        <v>No</v>
      </c>
    </row>
    <row r="382" spans="1:6" hidden="1">
      <c r="A382">
        <v>30209</v>
      </c>
      <c r="B382" t="s">
        <v>7306</v>
      </c>
      <c r="D382">
        <v>527</v>
      </c>
      <c r="E382" t="e">
        <f>VLOOKUP(D382,#REF!,7,FALSE)</f>
        <v>#REF!</v>
      </c>
      <c r="F382" t="str">
        <f>+IFERROR(IF($A382=VLOOKUP($A382,'Work Sheet'!$A$1:$A$744,1,FALSE),"Yes","No"),"No")</f>
        <v>No</v>
      </c>
    </row>
    <row r="383" spans="1:6" hidden="1">
      <c r="A383">
        <v>30209</v>
      </c>
      <c r="B383" t="s">
        <v>7306</v>
      </c>
      <c r="D383">
        <v>528</v>
      </c>
      <c r="E383" t="e">
        <f>VLOOKUP(D383,#REF!,7,FALSE)</f>
        <v>#REF!</v>
      </c>
      <c r="F383" t="str">
        <f>+IFERROR(IF($A383=VLOOKUP($A383,'Work Sheet'!$A$1:$A$744,1,FALSE),"Yes","No"),"No")</f>
        <v>No</v>
      </c>
    </row>
    <row r="384" spans="1:6" hidden="1">
      <c r="A384">
        <v>30209</v>
      </c>
      <c r="B384" t="s">
        <v>7306</v>
      </c>
      <c r="D384">
        <v>529</v>
      </c>
      <c r="E384" t="e">
        <f>VLOOKUP(D384,#REF!,7,FALSE)</f>
        <v>#REF!</v>
      </c>
      <c r="F384" t="str">
        <f>+IFERROR(IF($A384=VLOOKUP($A384,'Work Sheet'!$A$1:$A$744,1,FALSE),"Yes","No"),"No")</f>
        <v>No</v>
      </c>
    </row>
    <row r="385" spans="1:6" hidden="1">
      <c r="A385">
        <v>30209</v>
      </c>
      <c r="B385" t="s">
        <v>7306</v>
      </c>
      <c r="D385">
        <v>530</v>
      </c>
      <c r="E385" t="e">
        <f>VLOOKUP(D385,#REF!,7,FALSE)</f>
        <v>#REF!</v>
      </c>
      <c r="F385" t="str">
        <f>+IFERROR(IF($A385=VLOOKUP($A385,'Work Sheet'!$A$1:$A$744,1,FALSE),"Yes","No"),"No")</f>
        <v>No</v>
      </c>
    </row>
    <row r="386" spans="1:6" hidden="1">
      <c r="A386">
        <v>30209</v>
      </c>
      <c r="B386" t="s">
        <v>7306</v>
      </c>
      <c r="D386">
        <v>531</v>
      </c>
      <c r="E386" t="e">
        <f>VLOOKUP(D386,#REF!,7,FALSE)</f>
        <v>#REF!</v>
      </c>
      <c r="F386" t="str">
        <f>+IFERROR(IF($A386=VLOOKUP($A386,'Work Sheet'!$A$1:$A$744,1,FALSE),"Yes","No"),"No")</f>
        <v>No</v>
      </c>
    </row>
    <row r="387" spans="1:6" hidden="1">
      <c r="A387">
        <v>30209</v>
      </c>
      <c r="B387" t="s">
        <v>7306</v>
      </c>
      <c r="D387">
        <v>532</v>
      </c>
      <c r="E387" t="e">
        <f>VLOOKUP(D387,#REF!,7,FALSE)</f>
        <v>#REF!</v>
      </c>
      <c r="F387" t="str">
        <f>+IFERROR(IF($A387=VLOOKUP($A387,'Work Sheet'!$A$1:$A$744,1,FALSE),"Yes","No"),"No")</f>
        <v>No</v>
      </c>
    </row>
    <row r="388" spans="1:6" hidden="1">
      <c r="A388">
        <v>30209</v>
      </c>
      <c r="B388" t="s">
        <v>7306</v>
      </c>
      <c r="D388">
        <v>533</v>
      </c>
      <c r="E388" t="e">
        <f>VLOOKUP(D388,#REF!,7,FALSE)</f>
        <v>#REF!</v>
      </c>
      <c r="F388" t="str">
        <f>+IFERROR(IF($A388=VLOOKUP($A388,'Work Sheet'!$A$1:$A$744,1,FALSE),"Yes","No"),"No")</f>
        <v>No</v>
      </c>
    </row>
    <row r="389" spans="1:6" hidden="1">
      <c r="A389">
        <v>30209</v>
      </c>
      <c r="B389" t="s">
        <v>7306</v>
      </c>
      <c r="D389">
        <v>534</v>
      </c>
      <c r="E389" t="e">
        <f>VLOOKUP(D389,#REF!,7,FALSE)</f>
        <v>#REF!</v>
      </c>
      <c r="F389" t="str">
        <f>+IFERROR(IF($A389=VLOOKUP($A389,'Work Sheet'!$A$1:$A$744,1,FALSE),"Yes","No"),"No")</f>
        <v>No</v>
      </c>
    </row>
    <row r="390" spans="1:6" hidden="1">
      <c r="A390">
        <v>30209</v>
      </c>
      <c r="B390" t="s">
        <v>7306</v>
      </c>
      <c r="D390">
        <v>535</v>
      </c>
      <c r="E390" t="e">
        <f>VLOOKUP(D390,#REF!,7,FALSE)</f>
        <v>#REF!</v>
      </c>
      <c r="F390" t="str">
        <f>+IFERROR(IF($A390=VLOOKUP($A390,'Work Sheet'!$A$1:$A$744,1,FALSE),"Yes","No"),"No")</f>
        <v>No</v>
      </c>
    </row>
    <row r="391" spans="1:6" hidden="1">
      <c r="A391">
        <v>30209</v>
      </c>
      <c r="B391" t="s">
        <v>7306</v>
      </c>
      <c r="D391">
        <v>536</v>
      </c>
      <c r="E391" t="e">
        <f>VLOOKUP(D391,#REF!,7,FALSE)</f>
        <v>#REF!</v>
      </c>
      <c r="F391" t="str">
        <f>+IFERROR(IF($A391=VLOOKUP($A391,'Work Sheet'!$A$1:$A$744,1,FALSE),"Yes","No"),"No")</f>
        <v>No</v>
      </c>
    </row>
    <row r="392" spans="1:6" hidden="1">
      <c r="A392">
        <v>30209</v>
      </c>
      <c r="B392" t="s">
        <v>7306</v>
      </c>
      <c r="D392">
        <v>537</v>
      </c>
      <c r="E392" t="e">
        <f>VLOOKUP(D392,#REF!,7,FALSE)</f>
        <v>#REF!</v>
      </c>
      <c r="F392" t="str">
        <f>+IFERROR(IF($A392=VLOOKUP($A392,'Work Sheet'!$A$1:$A$744,1,FALSE),"Yes","No"),"No")</f>
        <v>No</v>
      </c>
    </row>
    <row r="393" spans="1:6" hidden="1">
      <c r="A393">
        <v>30209</v>
      </c>
      <c r="B393" t="s">
        <v>7306</v>
      </c>
      <c r="D393">
        <v>538</v>
      </c>
      <c r="E393" t="e">
        <f>VLOOKUP(D393,#REF!,7,FALSE)</f>
        <v>#REF!</v>
      </c>
      <c r="F393" t="str">
        <f>+IFERROR(IF($A393=VLOOKUP($A393,'Work Sheet'!$A$1:$A$744,1,FALSE),"Yes","No"),"No")</f>
        <v>No</v>
      </c>
    </row>
    <row r="394" spans="1:6" hidden="1">
      <c r="A394">
        <v>30209</v>
      </c>
      <c r="B394" t="s">
        <v>7306</v>
      </c>
      <c r="D394">
        <v>539</v>
      </c>
      <c r="E394" t="e">
        <f>VLOOKUP(D394,#REF!,7,FALSE)</f>
        <v>#REF!</v>
      </c>
      <c r="F394" t="str">
        <f>+IFERROR(IF($A394=VLOOKUP($A394,'Work Sheet'!$A$1:$A$744,1,FALSE),"Yes","No"),"No")</f>
        <v>No</v>
      </c>
    </row>
    <row r="395" spans="1:6" hidden="1">
      <c r="A395">
        <v>30209</v>
      </c>
      <c r="B395" t="s">
        <v>7306</v>
      </c>
      <c r="D395">
        <v>540</v>
      </c>
      <c r="E395" t="e">
        <f>VLOOKUP(D395,#REF!,7,FALSE)</f>
        <v>#REF!</v>
      </c>
      <c r="F395" t="str">
        <f>+IFERROR(IF($A395=VLOOKUP($A395,'Work Sheet'!$A$1:$A$744,1,FALSE),"Yes","No"),"No")</f>
        <v>No</v>
      </c>
    </row>
    <row r="396" spans="1:6" hidden="1">
      <c r="A396">
        <v>30209</v>
      </c>
      <c r="B396" t="s">
        <v>7306</v>
      </c>
      <c r="D396">
        <v>541</v>
      </c>
      <c r="E396" t="e">
        <f>VLOOKUP(D396,#REF!,7,FALSE)</f>
        <v>#REF!</v>
      </c>
      <c r="F396" t="str">
        <f>+IFERROR(IF($A396=VLOOKUP($A396,'Work Sheet'!$A$1:$A$744,1,FALSE),"Yes","No"),"No")</f>
        <v>No</v>
      </c>
    </row>
    <row r="397" spans="1:6" hidden="1">
      <c r="A397">
        <v>30209</v>
      </c>
      <c r="B397" t="s">
        <v>7306</v>
      </c>
      <c r="D397">
        <v>542</v>
      </c>
      <c r="E397" t="e">
        <f>VLOOKUP(D397,#REF!,7,FALSE)</f>
        <v>#REF!</v>
      </c>
      <c r="F397" t="str">
        <f>+IFERROR(IF($A397=VLOOKUP($A397,'Work Sheet'!$A$1:$A$744,1,FALSE),"Yes","No"),"No")</f>
        <v>No</v>
      </c>
    </row>
    <row r="398" spans="1:6" hidden="1">
      <c r="A398">
        <v>30209</v>
      </c>
      <c r="B398" t="s">
        <v>7306</v>
      </c>
      <c r="D398">
        <v>543</v>
      </c>
      <c r="E398" t="e">
        <f>VLOOKUP(D398,#REF!,7,FALSE)</f>
        <v>#REF!</v>
      </c>
      <c r="F398" t="str">
        <f>+IFERROR(IF($A398=VLOOKUP($A398,'Work Sheet'!$A$1:$A$744,1,FALSE),"Yes","No"),"No")</f>
        <v>No</v>
      </c>
    </row>
    <row r="399" spans="1:6" hidden="1">
      <c r="A399">
        <v>30209</v>
      </c>
      <c r="B399" t="s">
        <v>7306</v>
      </c>
      <c r="D399">
        <v>544</v>
      </c>
      <c r="E399" t="e">
        <f>VLOOKUP(D399,#REF!,7,FALSE)</f>
        <v>#REF!</v>
      </c>
      <c r="F399" t="str">
        <f>+IFERROR(IF($A399=VLOOKUP($A399,'Work Sheet'!$A$1:$A$744,1,FALSE),"Yes","No"),"No")</f>
        <v>No</v>
      </c>
    </row>
    <row r="400" spans="1:6" hidden="1">
      <c r="A400">
        <v>30209</v>
      </c>
      <c r="B400" t="s">
        <v>7306</v>
      </c>
      <c r="D400">
        <v>545</v>
      </c>
      <c r="E400" t="e">
        <f>VLOOKUP(D400,#REF!,7,FALSE)</f>
        <v>#REF!</v>
      </c>
      <c r="F400" t="str">
        <f>+IFERROR(IF($A400=VLOOKUP($A400,'Work Sheet'!$A$1:$A$744,1,FALSE),"Yes","No"),"No")</f>
        <v>No</v>
      </c>
    </row>
    <row r="401" spans="1:6" hidden="1">
      <c r="A401">
        <v>30209</v>
      </c>
      <c r="B401" t="s">
        <v>7306</v>
      </c>
      <c r="D401">
        <v>546</v>
      </c>
      <c r="E401" t="e">
        <f>VLOOKUP(D401,#REF!,7,FALSE)</f>
        <v>#REF!</v>
      </c>
      <c r="F401" t="str">
        <f>+IFERROR(IF($A401=VLOOKUP($A401,'Work Sheet'!$A$1:$A$744,1,FALSE),"Yes","No"),"No")</f>
        <v>No</v>
      </c>
    </row>
    <row r="402" spans="1:6" hidden="1">
      <c r="A402">
        <v>30209</v>
      </c>
      <c r="B402" t="s">
        <v>7306</v>
      </c>
      <c r="D402">
        <v>547</v>
      </c>
      <c r="E402" t="e">
        <f>VLOOKUP(D402,#REF!,7,FALSE)</f>
        <v>#REF!</v>
      </c>
      <c r="F402" t="str">
        <f>+IFERROR(IF($A402=VLOOKUP($A402,'Work Sheet'!$A$1:$A$744,1,FALSE),"Yes","No"),"No")</f>
        <v>No</v>
      </c>
    </row>
    <row r="403" spans="1:6" hidden="1">
      <c r="A403">
        <v>30209</v>
      </c>
      <c r="B403" t="s">
        <v>7306</v>
      </c>
      <c r="D403">
        <v>548</v>
      </c>
      <c r="E403" t="e">
        <f>VLOOKUP(D403,#REF!,7,FALSE)</f>
        <v>#REF!</v>
      </c>
      <c r="F403" t="str">
        <f>+IFERROR(IF($A403=VLOOKUP($A403,'Work Sheet'!$A$1:$A$744,1,FALSE),"Yes","No"),"No")</f>
        <v>No</v>
      </c>
    </row>
    <row r="404" spans="1:6" hidden="1">
      <c r="A404">
        <v>30209</v>
      </c>
      <c r="B404" t="s">
        <v>7306</v>
      </c>
      <c r="D404">
        <v>549</v>
      </c>
      <c r="E404" t="e">
        <f>VLOOKUP(D404,#REF!,7,FALSE)</f>
        <v>#REF!</v>
      </c>
      <c r="F404" t="str">
        <f>+IFERROR(IF($A404=VLOOKUP($A404,'Work Sheet'!$A$1:$A$744,1,FALSE),"Yes","No"),"No")</f>
        <v>No</v>
      </c>
    </row>
    <row r="405" spans="1:6" hidden="1">
      <c r="A405">
        <v>30209</v>
      </c>
      <c r="B405" t="s">
        <v>7306</v>
      </c>
      <c r="D405">
        <v>550</v>
      </c>
      <c r="E405" t="e">
        <f>VLOOKUP(D405,#REF!,7,FALSE)</f>
        <v>#REF!</v>
      </c>
      <c r="F405" t="str">
        <f>+IFERROR(IF($A405=VLOOKUP($A405,'Work Sheet'!$A$1:$A$744,1,FALSE),"Yes","No"),"No")</f>
        <v>No</v>
      </c>
    </row>
    <row r="406" spans="1:6" hidden="1">
      <c r="A406">
        <v>30209</v>
      </c>
      <c r="B406" t="s">
        <v>7306</v>
      </c>
      <c r="D406">
        <v>551</v>
      </c>
      <c r="E406" t="e">
        <f>VLOOKUP(D406,#REF!,7,FALSE)</f>
        <v>#REF!</v>
      </c>
      <c r="F406" t="str">
        <f>+IFERROR(IF($A406=VLOOKUP($A406,'Work Sheet'!$A$1:$A$744,1,FALSE),"Yes","No"),"No")</f>
        <v>No</v>
      </c>
    </row>
    <row r="407" spans="1:6" hidden="1">
      <c r="A407">
        <v>30209</v>
      </c>
      <c r="B407" t="s">
        <v>7306</v>
      </c>
      <c r="D407">
        <v>552</v>
      </c>
      <c r="E407" t="e">
        <f>VLOOKUP(D407,#REF!,7,FALSE)</f>
        <v>#REF!</v>
      </c>
      <c r="F407" t="str">
        <f>+IFERROR(IF($A407=VLOOKUP($A407,'Work Sheet'!$A$1:$A$744,1,FALSE),"Yes","No"),"No")</f>
        <v>No</v>
      </c>
    </row>
    <row r="408" spans="1:6" hidden="1">
      <c r="A408">
        <v>30209</v>
      </c>
      <c r="B408" t="s">
        <v>7306</v>
      </c>
      <c r="D408">
        <v>553</v>
      </c>
      <c r="E408" t="e">
        <f>VLOOKUP(D408,#REF!,7,FALSE)</f>
        <v>#REF!</v>
      </c>
      <c r="F408" t="str">
        <f>+IFERROR(IF($A408=VLOOKUP($A408,'Work Sheet'!$A$1:$A$744,1,FALSE),"Yes","No"),"No")</f>
        <v>No</v>
      </c>
    </row>
    <row r="409" spans="1:6" hidden="1">
      <c r="A409">
        <v>30209</v>
      </c>
      <c r="B409" t="s">
        <v>7306</v>
      </c>
      <c r="D409">
        <v>554</v>
      </c>
      <c r="E409" t="e">
        <f>VLOOKUP(D409,#REF!,7,FALSE)</f>
        <v>#REF!</v>
      </c>
      <c r="F409" t="str">
        <f>+IFERROR(IF($A409=VLOOKUP($A409,'Work Sheet'!$A$1:$A$744,1,FALSE),"Yes","No"),"No")</f>
        <v>No</v>
      </c>
    </row>
    <row r="410" spans="1:6" hidden="1">
      <c r="A410">
        <v>30209</v>
      </c>
      <c r="B410" t="s">
        <v>7306</v>
      </c>
      <c r="D410">
        <v>555</v>
      </c>
      <c r="E410" t="e">
        <f>VLOOKUP(D410,#REF!,7,FALSE)</f>
        <v>#REF!</v>
      </c>
      <c r="F410" t="str">
        <f>+IFERROR(IF($A410=VLOOKUP($A410,'Work Sheet'!$A$1:$A$744,1,FALSE),"Yes","No"),"No")</f>
        <v>No</v>
      </c>
    </row>
    <row r="411" spans="1:6" hidden="1">
      <c r="A411">
        <v>30209</v>
      </c>
      <c r="B411" t="s">
        <v>7306</v>
      </c>
      <c r="D411">
        <v>556</v>
      </c>
      <c r="E411" t="e">
        <f>VLOOKUP(D411,#REF!,7,FALSE)</f>
        <v>#REF!</v>
      </c>
      <c r="F411" t="str">
        <f>+IFERROR(IF($A411=VLOOKUP($A411,'Work Sheet'!$A$1:$A$744,1,FALSE),"Yes","No"),"No")</f>
        <v>No</v>
      </c>
    </row>
    <row r="412" spans="1:6" hidden="1">
      <c r="A412">
        <v>30209</v>
      </c>
      <c r="B412" t="s">
        <v>7306</v>
      </c>
      <c r="D412">
        <v>557</v>
      </c>
      <c r="E412" t="e">
        <f>VLOOKUP(D412,#REF!,7,FALSE)</f>
        <v>#REF!</v>
      </c>
      <c r="F412" t="str">
        <f>+IFERROR(IF($A412=VLOOKUP($A412,'Work Sheet'!$A$1:$A$744,1,FALSE),"Yes","No"),"No")</f>
        <v>No</v>
      </c>
    </row>
    <row r="413" spans="1:6" hidden="1">
      <c r="A413">
        <v>30500</v>
      </c>
      <c r="C413" t="str">
        <f>VLOOKUP(A413,'Questions List'!$A$1:$F$744,6,FALSE)</f>
        <v>Qual o número de fornecedores que estabeleceram padrões mínimos de qualidade para seu descarte de efluentes?</v>
      </c>
      <c r="D413">
        <v>768</v>
      </c>
      <c r="E413" t="e">
        <f>VLOOKUP(D413,#REF!,7,FALSE)</f>
        <v>#REF!</v>
      </c>
      <c r="F413" t="str">
        <f>+IFERROR(IF($A413=VLOOKUP($A413,'Work Sheet'!$A$1:$A$744,1,FALSE),"Yes","No"),"No")</f>
        <v>Yes</v>
      </c>
    </row>
    <row r="414" spans="1:6" hidden="1">
      <c r="A414">
        <v>30502</v>
      </c>
      <c r="C414" t="str">
        <f>VLOOKUP(A414,'Questions List'!$A$1:$F$744,6,FALSE)</f>
        <v>Qual o número de fornecedores com impactos significativos relacionados à água provenientes de descarte de água?</v>
      </c>
      <c r="D414">
        <v>769</v>
      </c>
      <c r="E414" t="e">
        <f>VLOOKUP(D414,#REF!,7,FALSE)</f>
        <v>#REF!</v>
      </c>
      <c r="F414" t="str">
        <f>+IFERROR(IF($A414=VLOOKUP($A414,'Work Sheet'!$A$1:$A$744,1,FALSE),"Yes","No"),"No")</f>
        <v>Yes</v>
      </c>
    </row>
    <row r="415" spans="1:6" hidden="1">
      <c r="A415">
        <v>30537</v>
      </c>
      <c r="C415" t="str">
        <f>VLOOKUP(A415,'Questions List'!$A$1:$F$744,6,FALSE)</f>
        <v>Indique o número de operações da organização situadas dentro ou nas adjacências de áreas de proteção ambiental e áreas de alto valor de biodiversidade situadas fora de áreas de proteção ambiental.</v>
      </c>
      <c r="D415">
        <v>772</v>
      </c>
      <c r="E415" t="e">
        <f>VLOOKUP(D415,#REF!,7,FALSE)</f>
        <v>#REF!</v>
      </c>
      <c r="F415" t="str">
        <f>+IFERROR(IF($A415=VLOOKUP($A415,'Work Sheet'!$A$1:$A$744,1,FALSE),"Yes","No"),"No")</f>
        <v>Yes</v>
      </c>
    </row>
    <row r="416" spans="1:6" hidden="1">
      <c r="A416">
        <v>30557</v>
      </c>
      <c r="C416" t="str">
        <f>VLOOKUP(A416,'Questions List'!$A$1:$F$744,6,FALSE)</f>
        <v>Qual o tamanho das áreas de habitat (áreas de proteção ambiental ou áreas restauradas)? [km2]</v>
      </c>
      <c r="D416">
        <v>773</v>
      </c>
      <c r="E416" t="e">
        <f>VLOOKUP(D416,#REF!,7,FALSE)</f>
        <v>#REF!</v>
      </c>
      <c r="F416" t="str">
        <f>+IFERROR(IF($A416=VLOOKUP($A416,'Work Sheet'!$A$1:$A$744,1,FALSE),"Yes","No"),"No")</f>
        <v>Yes</v>
      </c>
    </row>
    <row r="417" spans="1:6" hidden="1">
      <c r="A417">
        <v>30351</v>
      </c>
      <c r="C417" t="str">
        <f>VLOOKUP(A417,'Questions List'!$A$1:$F$744,6,FALSE)</f>
        <v>Indique o total de emissões biogénicas de CO2 [Ton CO2]</v>
      </c>
      <c r="D417">
        <v>774</v>
      </c>
      <c r="E417" t="e">
        <f>VLOOKUP(D417,#REF!,7,FALSE)</f>
        <v>#REF!</v>
      </c>
      <c r="F417" t="str">
        <f>+IFERROR(IF($A417=VLOOKUP($A417,'Work Sheet'!$A$1:$A$744,1,FALSE),"Yes","No"),"No")</f>
        <v>Yes</v>
      </c>
    </row>
    <row r="418" spans="1:6" hidden="1">
      <c r="A418">
        <v>30356</v>
      </c>
      <c r="C418" t="str">
        <f>VLOOKUP(A418,'Questions List'!$A$1:$F$744,6,FALSE)</f>
        <v>Indique o total de emissões biogénicas de CO2 [Ton CO2]</v>
      </c>
      <c r="D418">
        <v>775</v>
      </c>
      <c r="E418" t="e">
        <f>VLOOKUP(D418,#REF!,7,FALSE)</f>
        <v>#REF!</v>
      </c>
      <c r="F418" t="str">
        <f>+IFERROR(IF($A418=VLOOKUP($A418,'Work Sheet'!$A$1:$A$744,1,FALSE),"Yes","No"),"No")</f>
        <v>Yes</v>
      </c>
    </row>
    <row r="419" spans="1:6" hidden="1">
      <c r="A419">
        <v>30583</v>
      </c>
      <c r="B419" t="s">
        <v>7306</v>
      </c>
      <c r="C419" t="str">
        <f>VLOOKUP(A419,'Questions List'!$A$1:$F$744,6,FALSE)</f>
        <v>Indique o total das emissões por cada uma das categorias: [Kg]</v>
      </c>
      <c r="D419">
        <v>776</v>
      </c>
      <c r="E419" t="e">
        <f>VLOOKUP(D419,#REF!,7,FALSE)</f>
        <v>#REF!</v>
      </c>
      <c r="F419" t="str">
        <f>+IFERROR(IF($A419=VLOOKUP($A419,'Work Sheet'!$A$1:$A$744,1,FALSE),"Yes","No"),"No")</f>
        <v>Yes</v>
      </c>
    </row>
    <row r="420" spans="1:6" hidden="1">
      <c r="A420">
        <v>30594</v>
      </c>
      <c r="C420" t="str">
        <f>VLOOKUP(A420,'Questions List'!$A$1:$F$744,6,FALSE)</f>
        <v>Qual é o consumo total de electricidade proveniente de fontes não renováveis? [watts-hora]</v>
      </c>
      <c r="D420">
        <v>777</v>
      </c>
      <c r="E420" t="e">
        <f>VLOOKUP(D420,#REF!,7,FALSE)</f>
        <v>#REF!</v>
      </c>
      <c r="F420" t="str">
        <f>+IFERROR(IF($A420=VLOOKUP($A420,'Work Sheet'!$A$1:$A$744,1,FALSE),"Yes","No"),"No")</f>
        <v>Yes</v>
      </c>
    </row>
    <row r="421" spans="1:6" hidden="1">
      <c r="A421">
        <v>30595</v>
      </c>
      <c r="C421" t="str">
        <f>VLOOKUP(A421,'Questions List'!$A$1:$F$744,6,FALSE)</f>
        <v>Qual é o consumo total de electricidade proveniente de fontes renováveis? [watts-hora]</v>
      </c>
      <c r="D421">
        <v>778</v>
      </c>
      <c r="E421" t="e">
        <f>VLOOKUP(D421,#REF!,7,FALSE)</f>
        <v>#REF!</v>
      </c>
      <c r="F421" t="str">
        <f>+IFERROR(IF($A421=VLOOKUP($A421,'Work Sheet'!$A$1:$A$744,1,FALSE),"Yes","No"),"No")</f>
        <v>Yes</v>
      </c>
    </row>
    <row r="422" spans="1:6" hidden="1">
      <c r="A422">
        <v>30620</v>
      </c>
      <c r="B422" t="s">
        <v>7306</v>
      </c>
      <c r="C422" t="str">
        <f>VLOOKUP(A422,'Questions List'!$A$1:$F$744,6,FALSE)</f>
        <v>Qual o volume da redução de consumo de energia obtida, por tipo de energia, como resultado directo de iniciativas de melhorias na conservação e eficiência? [Joules]</v>
      </c>
      <c r="D422">
        <v>779</v>
      </c>
      <c r="E422" t="e">
        <f>VLOOKUP(D422,#REF!,7,FALSE)</f>
        <v>#REF!</v>
      </c>
      <c r="F422" t="str">
        <f>+IFERROR(IF($A422=VLOOKUP($A422,'Work Sheet'!$A$1:$A$744,1,FALSE),"Yes","No"),"No")</f>
        <v>Yes</v>
      </c>
    </row>
    <row r="423" spans="1:6" hidden="1">
      <c r="A423">
        <v>30620</v>
      </c>
      <c r="B423" t="s">
        <v>7306</v>
      </c>
      <c r="C423" t="str">
        <f>VLOOKUP(A423,'Questions List'!$A$1:$F$744,6,FALSE)</f>
        <v>Qual o volume da redução de consumo de energia obtida, por tipo de energia, como resultado directo de iniciativas de melhorias na conservação e eficiência? [Joules]</v>
      </c>
      <c r="D423">
        <v>780</v>
      </c>
      <c r="E423" t="e">
        <f>VLOOKUP(D423,#REF!,7,FALSE)</f>
        <v>#REF!</v>
      </c>
      <c r="F423" t="str">
        <f>+IFERROR(IF($A423=VLOOKUP($A423,'Work Sheet'!$A$1:$A$744,1,FALSE),"Yes","No"),"No")</f>
        <v>Yes</v>
      </c>
    </row>
    <row r="424" spans="1:6" hidden="1">
      <c r="A424">
        <v>30620</v>
      </c>
      <c r="B424" t="s">
        <v>7306</v>
      </c>
      <c r="C424" t="str">
        <f>VLOOKUP(A424,'Questions List'!$A$1:$F$744,6,FALSE)</f>
        <v>Qual o volume da redução de consumo de energia obtida, por tipo de energia, como resultado directo de iniciativas de melhorias na conservação e eficiência? [Joules]</v>
      </c>
      <c r="D424">
        <v>781</v>
      </c>
      <c r="E424" t="e">
        <f>VLOOKUP(D424,#REF!,7,FALSE)</f>
        <v>#REF!</v>
      </c>
      <c r="F424" t="str">
        <f>+IFERROR(IF($A424=VLOOKUP($A424,'Work Sheet'!$A$1:$A$744,1,FALSE),"Yes","No"),"No")</f>
        <v>Yes</v>
      </c>
    </row>
    <row r="425" spans="1:6" hidden="1">
      <c r="A425">
        <v>30620</v>
      </c>
      <c r="B425" t="s">
        <v>7306</v>
      </c>
      <c r="C425" t="str">
        <f>VLOOKUP(A425,'Questions List'!$A$1:$F$744,6,FALSE)</f>
        <v>Qual o volume da redução de consumo de energia obtida, por tipo de energia, como resultado directo de iniciativas de melhorias na conservação e eficiência? [Joules]</v>
      </c>
      <c r="D425">
        <v>782</v>
      </c>
      <c r="E425" t="e">
        <f>VLOOKUP(D425,#REF!,7,FALSE)</f>
        <v>#REF!</v>
      </c>
      <c r="F425" t="str">
        <f>+IFERROR(IF($A425=VLOOKUP($A425,'Work Sheet'!$A$1:$A$744,1,FALSE),"Yes","No"),"No")</f>
        <v>Yes</v>
      </c>
    </row>
    <row r="426" spans="1:6" hidden="1">
      <c r="A426">
        <v>30620</v>
      </c>
      <c r="B426" t="s">
        <v>7306</v>
      </c>
      <c r="C426" t="str">
        <f>VLOOKUP(A426,'Questions List'!$A$1:$F$744,6,FALSE)</f>
        <v>Qual o volume da redução de consumo de energia obtida, por tipo de energia, como resultado directo de iniciativas de melhorias na conservação e eficiência? [Joules]</v>
      </c>
      <c r="D426">
        <v>783</v>
      </c>
      <c r="E426" t="e">
        <f>VLOOKUP(D426,#REF!,7,FALSE)</f>
        <v>#REF!</v>
      </c>
      <c r="F426" t="str">
        <f>+IFERROR(IF($A426=VLOOKUP($A426,'Work Sheet'!$A$1:$A$744,1,FALSE),"Yes","No"),"No")</f>
        <v>Yes</v>
      </c>
    </row>
    <row r="427" spans="1:6" hidden="1">
      <c r="A427">
        <v>30620</v>
      </c>
      <c r="B427" t="s">
        <v>7306</v>
      </c>
      <c r="C427" t="str">
        <f>VLOOKUP(A427,'Questions List'!$A$1:$F$744,6,FALSE)</f>
        <v>Qual o volume da redução de consumo de energia obtida, por tipo de energia, como resultado directo de iniciativas de melhorias na conservação e eficiência? [Joules]</v>
      </c>
      <c r="D427">
        <v>784</v>
      </c>
      <c r="E427" t="e">
        <f>VLOOKUP(D427,#REF!,7,FALSE)</f>
        <v>#REF!</v>
      </c>
      <c r="F427" t="str">
        <f>+IFERROR(IF($A427=VLOOKUP($A427,'Work Sheet'!$A$1:$A$744,1,FALSE),"Yes","No"),"No")</f>
        <v>Yes</v>
      </c>
    </row>
    <row r="428" spans="1:6" hidden="1">
      <c r="A428">
        <v>30621</v>
      </c>
      <c r="C428" t="str">
        <f>VLOOKUP(A428,'Questions List'!$A$1:$F$744,6,FALSE)</f>
        <v>Qual a taxa de redução observada?</v>
      </c>
      <c r="D428">
        <v>785</v>
      </c>
      <c r="E428" t="e">
        <f>VLOOKUP(D428,#REF!,7,FALSE)</f>
        <v>#REF!</v>
      </c>
      <c r="F428" t="str">
        <f>+IFERROR(IF($A428=VLOOKUP($A428,'Work Sheet'!$A$1:$A$744,1,FALSE),"Yes","No"),"No")</f>
        <v>Yes</v>
      </c>
    </row>
    <row r="429" spans="1:6" hidden="1">
      <c r="A429">
        <v>30677</v>
      </c>
      <c r="C429" t="str">
        <f>VLOOKUP(A429,'Questions List'!$A$1:$F$744,6,FALSE)</f>
        <v>Qual o peso total de materiais não renováveis utilizados?</v>
      </c>
      <c r="D429">
        <v>788</v>
      </c>
      <c r="E429" t="e">
        <f>VLOOKUP(D429,#REF!,7,FALSE)</f>
        <v>#REF!</v>
      </c>
      <c r="F429" t="str">
        <f>+IFERROR(IF($A429=VLOOKUP($A429,'Work Sheet'!$A$1:$A$744,1,FALSE),"Yes","No"),"No")</f>
        <v>Yes</v>
      </c>
    </row>
    <row r="430" spans="1:6" hidden="1">
      <c r="A430">
        <v>30683</v>
      </c>
      <c r="C430" t="str">
        <f>VLOOKUP(A430,'Questions List'!$A$1:$F$744,6,FALSE)</f>
        <v>Qual o peso total de materiais renováveis utilizados?</v>
      </c>
      <c r="D430">
        <v>789</v>
      </c>
      <c r="E430" t="e">
        <f>VLOOKUP(D430,#REF!,7,FALSE)</f>
        <v>#REF!</v>
      </c>
      <c r="F430" t="str">
        <f>+IFERROR(IF($A430=VLOOKUP($A430,'Work Sheet'!$A$1:$A$744,1,FALSE),"Yes","No"),"No")</f>
        <v>Yes</v>
      </c>
    </row>
    <row r="431" spans="1:6" hidden="1">
      <c r="A431">
        <v>30689</v>
      </c>
      <c r="C431" t="str">
        <f>VLOOKUP(A431,'Questions List'!$A$1:$F$744,6,FALSE)</f>
        <v>Qual o peso total de materiais não renováveis utilizados?</v>
      </c>
      <c r="D431">
        <v>790</v>
      </c>
      <c r="E431" t="e">
        <f>VLOOKUP(D431,#REF!,7,FALSE)</f>
        <v>#REF!</v>
      </c>
      <c r="F431" t="str">
        <f>+IFERROR(IF($A431=VLOOKUP($A431,'Work Sheet'!$A$1:$A$744,1,FALSE),"Yes","No"),"No")</f>
        <v>Yes</v>
      </c>
    </row>
    <row r="432" spans="1:6" hidden="1">
      <c r="A432">
        <v>30695</v>
      </c>
      <c r="C432" t="str">
        <f>VLOOKUP(A432,'Questions List'!$A$1:$F$744,6,FALSE)</f>
        <v>Qual o peso total de materiais renováveis utilizados?</v>
      </c>
      <c r="D432">
        <v>791</v>
      </c>
      <c r="E432" t="e">
        <f>VLOOKUP(D432,#REF!,7,FALSE)</f>
        <v>#REF!</v>
      </c>
      <c r="F432" t="str">
        <f>+IFERROR(IF($A432=VLOOKUP($A432,'Work Sheet'!$A$1:$A$744,1,FALSE),"Yes","No"),"No")</f>
        <v>Yes</v>
      </c>
    </row>
    <row r="433" spans="1:6" hidden="1">
      <c r="A433">
        <v>30702</v>
      </c>
      <c r="C433" t="str">
        <f>VLOOKUP(A433,'Questions List'!$A$1:$F$744,6,FALSE)</f>
        <v>Qual o peso total de materiais não renováveis utilizados?</v>
      </c>
      <c r="D433">
        <v>792</v>
      </c>
      <c r="E433" t="e">
        <f>VLOOKUP(D433,#REF!,7,FALSE)</f>
        <v>#REF!</v>
      </c>
      <c r="F433" t="str">
        <f>+IFERROR(IF($A433=VLOOKUP($A433,'Work Sheet'!$A$1:$A$744,1,FALSE),"Yes","No"),"No")</f>
        <v>Yes</v>
      </c>
    </row>
    <row r="434" spans="1:6" hidden="1">
      <c r="A434">
        <v>30708</v>
      </c>
      <c r="C434" t="str">
        <f>VLOOKUP(A434,'Questions List'!$A$1:$F$744,6,FALSE)</f>
        <v>Qual o peso total de materiais renováveis utilizados?</v>
      </c>
      <c r="D434">
        <v>793</v>
      </c>
      <c r="E434" t="e">
        <f>VLOOKUP(D434,#REF!,7,FALSE)</f>
        <v>#REF!</v>
      </c>
      <c r="F434" t="str">
        <f>+IFERROR(IF($A434=VLOOKUP($A434,'Work Sheet'!$A$1:$A$744,1,FALSE),"Yes","No"),"No")</f>
        <v>Yes</v>
      </c>
    </row>
    <row r="435" spans="1:6" hidden="1">
      <c r="A435">
        <v>30723</v>
      </c>
      <c r="C435" t="str">
        <f>VLOOKUP(A435,'Questions List'!$A$1:$F$744,6,FALSE)</f>
        <v>Qual a quantidade de produtos recuperados?</v>
      </c>
      <c r="D435">
        <v>794</v>
      </c>
      <c r="E435" t="e">
        <f>VLOOKUP(D435,#REF!,7,FALSE)</f>
        <v>#REF!</v>
      </c>
      <c r="F435" t="str">
        <f>+IFERROR(IF($A435=VLOOKUP($A435,'Work Sheet'!$A$1:$A$744,1,FALSE),"Yes","No"),"No")</f>
        <v>Yes</v>
      </c>
    </row>
    <row r="436" spans="1:6" hidden="1">
      <c r="A436">
        <v>30724</v>
      </c>
      <c r="C436" t="str">
        <f>VLOOKUP(A436,'Questions List'!$A$1:$F$744,6,FALSE)</f>
        <v>Qual a quantidade de embalagens recuperadas?</v>
      </c>
      <c r="D436">
        <v>795</v>
      </c>
      <c r="E436" t="e">
        <f>VLOOKUP(D436,#REF!,7,FALSE)</f>
        <v>#REF!</v>
      </c>
      <c r="F436" t="str">
        <f>+IFERROR(IF($A436=VLOOKUP($A436,'Work Sheet'!$A$1:$A$744,1,FALSE),"Yes","No"),"No")</f>
        <v>Yes</v>
      </c>
    </row>
    <row r="437" spans="1:6" hidden="1">
      <c r="A437">
        <v>30740</v>
      </c>
      <c r="C437" t="str">
        <f>VLOOKUP(A437,'Questions List'!$A$1:$F$744,6,FALSE)</f>
        <v>Indique o peso total de resíduos perigosos não destinados para disposição fora da organização (Tons)</v>
      </c>
      <c r="D437">
        <v>796</v>
      </c>
      <c r="E437" t="e">
        <f>VLOOKUP(D437,#REF!,7,FALSE)</f>
        <v>#REF!</v>
      </c>
      <c r="F437" t="str">
        <f>+IFERROR(IF($A437=VLOOKUP($A437,'Work Sheet'!$A$1:$A$744,1,FALSE),"Yes","No"),"No")</f>
        <v>Yes</v>
      </c>
    </row>
    <row r="438" spans="1:6" hidden="1">
      <c r="A438">
        <v>30742</v>
      </c>
      <c r="C438" t="str">
        <f>VLOOKUP(A438,'Questions List'!$A$1:$F$744,6,FALSE)</f>
        <v>Indique o peso total de resíduos perigosos não destinados para disposição fora da organização: preparados para outras operações de recuperação (ton)</v>
      </c>
      <c r="D438">
        <v>797</v>
      </c>
      <c r="E438" t="e">
        <f>VLOOKUP(D438,#REF!,7,FALSE)</f>
        <v>#REF!</v>
      </c>
      <c r="F438" t="str">
        <f>+IFERROR(IF($A438=VLOOKUP($A438,'Work Sheet'!$A$1:$A$744,1,FALSE),"Yes","No"),"No")</f>
        <v>Yes</v>
      </c>
    </row>
    <row r="439" spans="1:6" hidden="1">
      <c r="A439">
        <v>30743</v>
      </c>
      <c r="C439" t="str">
        <f>VLOOKUP(A439,'Questions List'!$A$1:$F$744,6,FALSE)</f>
        <v>Indique o peso total de resíduos perigosos não destinados para disposição fora da organização: preparados para reutilização (ton)</v>
      </c>
      <c r="D439">
        <v>798</v>
      </c>
      <c r="E439" t="e">
        <f>VLOOKUP(D439,#REF!,7,FALSE)</f>
        <v>#REF!</v>
      </c>
      <c r="F439" t="str">
        <f>+IFERROR(IF($A439=VLOOKUP($A439,'Work Sheet'!$A$1:$A$744,1,FALSE),"Yes","No"),"No")</f>
        <v>Yes</v>
      </c>
    </row>
    <row r="440" spans="1:6" hidden="1">
      <c r="A440">
        <v>30744</v>
      </c>
      <c r="C440" t="str">
        <f>VLOOKUP(A440,'Questions List'!$A$1:$F$744,6,FALSE)</f>
        <v>Indique o peso total de resíduos perigosos não destinados para disposição fora da organização: reciclagem (ton)</v>
      </c>
      <c r="D440">
        <v>799</v>
      </c>
      <c r="E440" t="e">
        <f>VLOOKUP(D440,#REF!,7,FALSE)</f>
        <v>#REF!</v>
      </c>
      <c r="F440" t="str">
        <f>+IFERROR(IF($A440=VLOOKUP($A440,'Work Sheet'!$A$1:$A$744,1,FALSE),"Yes","No"),"No")</f>
        <v>Yes</v>
      </c>
    </row>
    <row r="441" spans="1:6" hidden="1">
      <c r="A441">
        <v>30747</v>
      </c>
      <c r="C441" t="str">
        <f>VLOOKUP(A441,'Questions List'!$A$1:$F$744,6,FALSE)</f>
        <v>Indique o peso total de resíduos perigosos destinados disposição fora da organização (Tons)</v>
      </c>
      <c r="D441">
        <v>800</v>
      </c>
      <c r="E441" t="e">
        <f>VLOOKUP(D441,#REF!,7,FALSE)</f>
        <v>#REF!</v>
      </c>
      <c r="F441" t="str">
        <f>+IFERROR(IF($A441=VLOOKUP($A441,'Work Sheet'!$A$1:$A$744,1,FALSE),"Yes","No"),"No")</f>
        <v>Yes</v>
      </c>
    </row>
    <row r="442" spans="1:6" hidden="1">
      <c r="A442">
        <v>30749</v>
      </c>
      <c r="C442" t="str">
        <f>VLOOKUP(A442,'Questions List'!$A$1:$F$744,6,FALSE)</f>
        <v>Indique o peso total de resíduos perigosos destinados para disposição fora da organização: Incineração (com recuperação de energia) (ton)</v>
      </c>
      <c r="D442">
        <v>801</v>
      </c>
      <c r="E442" t="e">
        <f>VLOOKUP(D442,#REF!,7,FALSE)</f>
        <v>#REF!</v>
      </c>
      <c r="F442" t="str">
        <f>+IFERROR(IF($A442=VLOOKUP($A442,'Work Sheet'!$A$1:$A$744,1,FALSE),"Yes","No"),"No")</f>
        <v>Yes</v>
      </c>
    </row>
    <row r="443" spans="1:6" hidden="1">
      <c r="A443">
        <v>30750</v>
      </c>
      <c r="C443" t="str">
        <f>VLOOKUP(A443,'Questions List'!$A$1:$F$744,6,FALSE)</f>
        <v>Indique o peso total de resíduos perigosos destinados para disposição fora da organização: Incineração (sem recuperação de energia) (ton)</v>
      </c>
      <c r="D443">
        <v>802</v>
      </c>
      <c r="E443" t="e">
        <f>VLOOKUP(D443,#REF!,7,FALSE)</f>
        <v>#REF!</v>
      </c>
      <c r="F443" t="str">
        <f>+IFERROR(IF($A443=VLOOKUP($A443,'Work Sheet'!$A$1:$A$744,1,FALSE),"Yes","No"),"No")</f>
        <v>Yes</v>
      </c>
    </row>
    <row r="444" spans="1:6" hidden="1">
      <c r="A444">
        <v>30751</v>
      </c>
      <c r="C444" t="str">
        <f>VLOOKUP(A444,'Questions List'!$A$1:$F$744,6,FALSE)</f>
        <v>Indique o peso total de resíduos perigosos destinados para disposição fora da organização: Confinamento em aterro (ton)</v>
      </c>
      <c r="D444">
        <v>803</v>
      </c>
      <c r="E444" t="e">
        <f>VLOOKUP(D444,#REF!,7,FALSE)</f>
        <v>#REF!</v>
      </c>
      <c r="F444" t="str">
        <f>+IFERROR(IF($A444=VLOOKUP($A444,'Work Sheet'!$A$1:$A$744,1,FALSE),"Yes","No"),"No")</f>
        <v>Yes</v>
      </c>
    </row>
    <row r="445" spans="1:6" hidden="1">
      <c r="A445">
        <v>30752</v>
      </c>
      <c r="C445" t="str">
        <f>VLOOKUP(A445,'Questions List'!$A$1:$F$744,6,FALSE)</f>
        <v>Indique o peso total de resíduos perigosos destinados para disposição fora da organização: Outras opções de disposição (ton)</v>
      </c>
      <c r="D445">
        <v>804</v>
      </c>
      <c r="E445" t="e">
        <f>VLOOKUP(D445,#REF!,7,FALSE)</f>
        <v>#REF!</v>
      </c>
      <c r="F445" t="str">
        <f>+IFERROR(IF($A445=VLOOKUP($A445,'Work Sheet'!$A$1:$A$744,1,FALSE),"Yes","No"),"No")</f>
        <v>Yes</v>
      </c>
    </row>
    <row r="446" spans="1:6" hidden="1">
      <c r="A446">
        <v>30756</v>
      </c>
      <c r="C446" t="str">
        <f>VLOOKUP(A446,'Questions List'!$A$1:$F$744,6,FALSE)</f>
        <v>Indique o peso total de resíduos perigosos não destinados para disposição dentro da organização (Tons)</v>
      </c>
      <c r="D446">
        <v>805</v>
      </c>
      <c r="E446" t="e">
        <f>VLOOKUP(D446,#REF!,7,FALSE)</f>
        <v>#REF!</v>
      </c>
      <c r="F446" t="str">
        <f>+IFERROR(IF($A446=VLOOKUP($A446,'Work Sheet'!$A$1:$A$744,1,FALSE),"Yes","No"),"No")</f>
        <v>Yes</v>
      </c>
    </row>
    <row r="447" spans="1:6" hidden="1">
      <c r="A447">
        <v>30758</v>
      </c>
      <c r="C447" t="str">
        <f>VLOOKUP(A447,'Questions List'!$A$1:$F$744,6,FALSE)</f>
        <v>Indique o peso total de resíduos perigosos não destinados para disposição dentro da organização: preparados para outras operações de recuperação (ton)</v>
      </c>
      <c r="D447">
        <v>806</v>
      </c>
      <c r="E447" t="e">
        <f>VLOOKUP(D447,#REF!,7,FALSE)</f>
        <v>#REF!</v>
      </c>
      <c r="F447" t="str">
        <f>+IFERROR(IF($A447=VLOOKUP($A447,'Work Sheet'!$A$1:$A$744,1,FALSE),"Yes","No"),"No")</f>
        <v>Yes</v>
      </c>
    </row>
    <row r="448" spans="1:6" hidden="1">
      <c r="A448">
        <v>30759</v>
      </c>
      <c r="C448" t="str">
        <f>VLOOKUP(A448,'Questions List'!$A$1:$F$744,6,FALSE)</f>
        <v>Indique o peso total de resíduos perigosos não destinados para disposição dentro da organização: preparados para reutilização (ton)</v>
      </c>
      <c r="D448">
        <v>807</v>
      </c>
      <c r="E448" t="e">
        <f>VLOOKUP(D448,#REF!,7,FALSE)</f>
        <v>#REF!</v>
      </c>
      <c r="F448" t="str">
        <f>+IFERROR(IF($A448=VLOOKUP($A448,'Work Sheet'!$A$1:$A$744,1,FALSE),"Yes","No"),"No")</f>
        <v>Yes</v>
      </c>
    </row>
    <row r="449" spans="1:6" hidden="1">
      <c r="A449">
        <v>30760</v>
      </c>
      <c r="C449" t="str">
        <f>VLOOKUP(A449,'Questions List'!$A$1:$F$744,6,FALSE)</f>
        <v>Indique o peso total de resíduos perigosos não destinados para disposição dentro da organização: reciclagem (ton)</v>
      </c>
      <c r="D449">
        <v>808</v>
      </c>
      <c r="E449" t="e">
        <f>VLOOKUP(D449,#REF!,7,FALSE)</f>
        <v>#REF!</v>
      </c>
      <c r="F449" t="str">
        <f>+IFERROR(IF($A449=VLOOKUP($A449,'Work Sheet'!$A$1:$A$744,1,FALSE),"Yes","No"),"No")</f>
        <v>Yes</v>
      </c>
    </row>
    <row r="450" spans="1:6" hidden="1">
      <c r="A450">
        <v>30763</v>
      </c>
      <c r="C450" t="str">
        <f>VLOOKUP(A450,'Questions List'!$A$1:$F$744,6,FALSE)</f>
        <v>Indique o peso total de resíduos perigosos destinados disposição dentro da organização (Tons)</v>
      </c>
      <c r="D450">
        <v>809</v>
      </c>
      <c r="E450" t="e">
        <f>VLOOKUP(D450,#REF!,7,FALSE)</f>
        <v>#REF!</v>
      </c>
      <c r="F450" t="str">
        <f>+IFERROR(IF($A450=VLOOKUP($A450,'Work Sheet'!$A$1:$A$744,1,FALSE),"Yes","No"),"No")</f>
        <v>Yes</v>
      </c>
    </row>
    <row r="451" spans="1:6" hidden="1">
      <c r="A451">
        <v>30765</v>
      </c>
      <c r="C451" t="str">
        <f>VLOOKUP(A451,'Questions List'!$A$1:$F$744,6,FALSE)</f>
        <v>Indique o peso total de resíduos perigosos destinados para disposição dentro da organização: Incineração (com recuperação de energia) (ton)</v>
      </c>
      <c r="D451">
        <v>810</v>
      </c>
      <c r="E451" t="e">
        <f>VLOOKUP(D451,#REF!,7,FALSE)</f>
        <v>#REF!</v>
      </c>
      <c r="F451" t="str">
        <f>+IFERROR(IF($A451=VLOOKUP($A451,'Work Sheet'!$A$1:$A$744,1,FALSE),"Yes","No"),"No")</f>
        <v>Yes</v>
      </c>
    </row>
    <row r="452" spans="1:6" hidden="1">
      <c r="A452">
        <v>30766</v>
      </c>
      <c r="C452" t="str">
        <f>VLOOKUP(A452,'Questions List'!$A$1:$F$744,6,FALSE)</f>
        <v>Indique o peso total de resíduos perigosos destinados para disposição dentro da organização: Incineração (sem recuperação de energia) (ton)</v>
      </c>
      <c r="D452">
        <v>811</v>
      </c>
      <c r="E452" t="e">
        <f>VLOOKUP(D452,#REF!,7,FALSE)</f>
        <v>#REF!</v>
      </c>
      <c r="F452" t="str">
        <f>+IFERROR(IF($A452=VLOOKUP($A452,'Work Sheet'!$A$1:$A$744,1,FALSE),"Yes","No"),"No")</f>
        <v>Yes</v>
      </c>
    </row>
    <row r="453" spans="1:6" hidden="1">
      <c r="A453">
        <v>30767</v>
      </c>
      <c r="C453" t="str">
        <f>VLOOKUP(A453,'Questions List'!$A$1:$F$744,6,FALSE)</f>
        <v>Indique o peso total de resíduos perigosos destinados para disposição dentro da organização: Confinamento em aterro (ton)</v>
      </c>
      <c r="D453">
        <v>812</v>
      </c>
      <c r="E453" t="e">
        <f>VLOOKUP(D453,#REF!,7,FALSE)</f>
        <v>#REF!</v>
      </c>
      <c r="F453" t="str">
        <f>+IFERROR(IF($A453=VLOOKUP($A453,'Work Sheet'!$A$1:$A$744,1,FALSE),"Yes","No"),"No")</f>
        <v>Yes</v>
      </c>
    </row>
    <row r="454" spans="1:6" hidden="1">
      <c r="A454">
        <v>30768</v>
      </c>
      <c r="C454" t="str">
        <f>VLOOKUP(A454,'Questions List'!$A$1:$F$744,6,FALSE)</f>
        <v>Indique o peso total de resíduos perigosos destinados para disposição dentro da organização: Outras opções de disposição (ton)</v>
      </c>
      <c r="D454">
        <v>813</v>
      </c>
      <c r="E454" t="e">
        <f>VLOOKUP(D454,#REF!,7,FALSE)</f>
        <v>#REF!</v>
      </c>
      <c r="F454" t="str">
        <f>+IFERROR(IF($A454=VLOOKUP($A454,'Work Sheet'!$A$1:$A$744,1,FALSE),"Yes","No"),"No")</f>
        <v>Yes</v>
      </c>
    </row>
    <row r="455" spans="1:6" hidden="1">
      <c r="A455">
        <v>30396</v>
      </c>
      <c r="C455" t="str">
        <f>VLOOKUP(A455,'Questions List'!$A$1:$F$744,6,FALSE)</f>
        <v>Indique o peso total de resíduos não perigosos não destinados a disposição fora da organização (Tons)</v>
      </c>
      <c r="D455">
        <v>814</v>
      </c>
      <c r="E455" t="e">
        <f>VLOOKUP(D455,#REF!,7,FALSE)</f>
        <v>#REF!</v>
      </c>
      <c r="F455" t="str">
        <f>+IFERROR(IF($A455=VLOOKUP($A455,'Work Sheet'!$A$1:$A$744,1,FALSE),"Yes","No"),"No")</f>
        <v>Yes</v>
      </c>
    </row>
    <row r="456" spans="1:6" hidden="1">
      <c r="A456">
        <v>30777</v>
      </c>
      <c r="C456" t="str">
        <f>VLOOKUP(A456,'Questions List'!$A$1:$F$744,6,FALSE)</f>
        <v>Indique o peso total de resíduos não perigosos não destinados para disposição fora da organização: preparados para outras operações de recuperação (ton)</v>
      </c>
      <c r="D456">
        <v>815</v>
      </c>
      <c r="E456" t="e">
        <f>VLOOKUP(D456,#REF!,7,FALSE)</f>
        <v>#REF!</v>
      </c>
      <c r="F456" t="str">
        <f>+IFERROR(IF($A456=VLOOKUP($A456,'Work Sheet'!$A$1:$A$744,1,FALSE),"Yes","No"),"No")</f>
        <v>Yes</v>
      </c>
    </row>
    <row r="457" spans="1:6" hidden="1">
      <c r="A457">
        <v>30778</v>
      </c>
      <c r="C457" t="str">
        <f>VLOOKUP(A457,'Questions List'!$A$1:$F$744,6,FALSE)</f>
        <v>Indique o peso total de resíduos não perigosos não destinados para disposição fora da organização: preparados para reutilização (ton)</v>
      </c>
      <c r="D457">
        <v>816</v>
      </c>
      <c r="E457" t="e">
        <f>VLOOKUP(D457,#REF!,7,FALSE)</f>
        <v>#REF!</v>
      </c>
      <c r="F457" t="str">
        <f>+IFERROR(IF($A457=VLOOKUP($A457,'Work Sheet'!$A$1:$A$744,1,FALSE),"Yes","No"),"No")</f>
        <v>Yes</v>
      </c>
    </row>
    <row r="458" spans="1:6" hidden="1">
      <c r="A458">
        <v>30779</v>
      </c>
      <c r="C458" t="str">
        <f>VLOOKUP(A458,'Questions List'!$A$1:$F$744,6,FALSE)</f>
        <v>Indique o peso total de resíduos não perigosos não destinados para disposição fora da organização: reciclagem (ton)</v>
      </c>
      <c r="D458">
        <v>817</v>
      </c>
      <c r="E458" t="e">
        <f>VLOOKUP(D458,#REF!,7,FALSE)</f>
        <v>#REF!</v>
      </c>
      <c r="F458" t="str">
        <f>+IFERROR(IF($A458=VLOOKUP($A458,'Work Sheet'!$A$1:$A$744,1,FALSE),"Yes","No"),"No")</f>
        <v>Yes</v>
      </c>
    </row>
    <row r="459" spans="1:6" hidden="1">
      <c r="A459">
        <v>30782</v>
      </c>
      <c r="C459" t="str">
        <f>VLOOKUP(A459,'Questions List'!$A$1:$F$744,6,FALSE)</f>
        <v>Indique o peso total de resíduos não perigosos destinados disposição fora da organização (Tons)</v>
      </c>
      <c r="D459">
        <v>818</v>
      </c>
      <c r="E459" t="e">
        <f>VLOOKUP(D459,#REF!,7,FALSE)</f>
        <v>#REF!</v>
      </c>
      <c r="F459" t="str">
        <f>+IFERROR(IF($A459=VLOOKUP($A459,'Work Sheet'!$A$1:$A$744,1,FALSE),"Yes","No"),"No")</f>
        <v>Yes</v>
      </c>
    </row>
    <row r="460" spans="1:6" hidden="1">
      <c r="A460">
        <v>30784</v>
      </c>
      <c r="C460" t="str">
        <f>VLOOKUP(A460,'Questions List'!$A$1:$F$744,6,FALSE)</f>
        <v>Indique o peso total de resíduos não perigosos destinados para disposição fora da organização: Incineração (com recuperação de energia) (ton)</v>
      </c>
      <c r="D460">
        <v>819</v>
      </c>
      <c r="E460" t="e">
        <f>VLOOKUP(D460,#REF!,7,FALSE)</f>
        <v>#REF!</v>
      </c>
      <c r="F460" t="str">
        <f>+IFERROR(IF($A460=VLOOKUP($A460,'Work Sheet'!$A$1:$A$744,1,FALSE),"Yes","No"),"No")</f>
        <v>Yes</v>
      </c>
    </row>
    <row r="461" spans="1:6" hidden="1">
      <c r="A461">
        <v>30785</v>
      </c>
      <c r="C461" t="str">
        <f>VLOOKUP(A461,'Questions List'!$A$1:$F$744,6,FALSE)</f>
        <v>Indique o peso total de resíduos não perigosos destinados para disposição fora da organização: Incineração (sem recuperação de energia) (ton)</v>
      </c>
      <c r="D461">
        <v>820</v>
      </c>
      <c r="E461" t="e">
        <f>VLOOKUP(D461,#REF!,7,FALSE)</f>
        <v>#REF!</v>
      </c>
      <c r="F461" t="str">
        <f>+IFERROR(IF($A461=VLOOKUP($A461,'Work Sheet'!$A$1:$A$744,1,FALSE),"Yes","No"),"No")</f>
        <v>Yes</v>
      </c>
    </row>
    <row r="462" spans="1:6" hidden="1">
      <c r="A462">
        <v>30786</v>
      </c>
      <c r="C462" t="str">
        <f>VLOOKUP(A462,'Questions List'!$A$1:$F$744,6,FALSE)</f>
        <v>Indique o peso total de resíduos não perigosos destinados para disposição fora da organização: Confinamento em aterro (ton)</v>
      </c>
      <c r="D462">
        <v>821</v>
      </c>
      <c r="E462" t="e">
        <f>VLOOKUP(D462,#REF!,7,FALSE)</f>
        <v>#REF!</v>
      </c>
      <c r="F462" t="str">
        <f>+IFERROR(IF($A462=VLOOKUP($A462,'Work Sheet'!$A$1:$A$744,1,FALSE),"Yes","No"),"No")</f>
        <v>Yes</v>
      </c>
    </row>
    <row r="463" spans="1:6" hidden="1">
      <c r="A463">
        <v>30787</v>
      </c>
      <c r="C463" t="str">
        <f>VLOOKUP(A463,'Questions List'!$A$1:$F$744,6,FALSE)</f>
        <v>Indique o peso total de resíduos não perigosos destinados para disposição fora da organização: Outras opções de disposição (ton)</v>
      </c>
      <c r="D463">
        <v>822</v>
      </c>
      <c r="E463" t="e">
        <f>VLOOKUP(D463,#REF!,7,FALSE)</f>
        <v>#REF!</v>
      </c>
      <c r="F463" t="str">
        <f>+IFERROR(IF($A463=VLOOKUP($A463,'Work Sheet'!$A$1:$A$744,1,FALSE),"Yes","No"),"No")</f>
        <v>Yes</v>
      </c>
    </row>
    <row r="464" spans="1:6" hidden="1">
      <c r="A464">
        <v>30791</v>
      </c>
      <c r="C464" t="str">
        <f>VLOOKUP(A464,'Questions List'!$A$1:$F$744,6,FALSE)</f>
        <v>Indique o peso total de resíduos não perigosos não destinados a disposição dentro da organização (Tons)</v>
      </c>
      <c r="D464">
        <v>823</v>
      </c>
      <c r="E464" t="e">
        <f>VLOOKUP(D464,#REF!,7,FALSE)</f>
        <v>#REF!</v>
      </c>
      <c r="F464" t="str">
        <f>+IFERROR(IF($A464=VLOOKUP($A464,'Work Sheet'!$A$1:$A$744,1,FALSE),"Yes","No"),"No")</f>
        <v>Yes</v>
      </c>
    </row>
    <row r="465" spans="1:6" hidden="1">
      <c r="A465">
        <v>30793</v>
      </c>
      <c r="C465" t="str">
        <f>VLOOKUP(A465,'Questions List'!$A$1:$F$744,6,FALSE)</f>
        <v>Indique o peso total de resíduos não perigosos não destinados para disposição dentro da organização: preparados para outras operações de recuperação (ton)</v>
      </c>
      <c r="D465">
        <v>824</v>
      </c>
      <c r="E465" t="e">
        <f>VLOOKUP(D465,#REF!,7,FALSE)</f>
        <v>#REF!</v>
      </c>
      <c r="F465" t="str">
        <f>+IFERROR(IF($A465=VLOOKUP($A465,'Work Sheet'!$A$1:$A$744,1,FALSE),"Yes","No"),"No")</f>
        <v>Yes</v>
      </c>
    </row>
    <row r="466" spans="1:6" hidden="1">
      <c r="A466">
        <v>30794</v>
      </c>
      <c r="C466" t="str">
        <f>VLOOKUP(A466,'Questions List'!$A$1:$F$744,6,FALSE)</f>
        <v>Indique o peso total de resíduos não perigosos não destinados para disposição dentro da organização: preparados para reutilização (ton)</v>
      </c>
      <c r="D466">
        <v>825</v>
      </c>
      <c r="E466" t="e">
        <f>VLOOKUP(D466,#REF!,7,FALSE)</f>
        <v>#REF!</v>
      </c>
      <c r="F466" t="str">
        <f>+IFERROR(IF($A466=VLOOKUP($A466,'Work Sheet'!$A$1:$A$744,1,FALSE),"Yes","No"),"No")</f>
        <v>Yes</v>
      </c>
    </row>
    <row r="467" spans="1:6" hidden="1">
      <c r="A467">
        <v>30795</v>
      </c>
      <c r="C467" t="str">
        <f>VLOOKUP(A467,'Questions List'!$A$1:$F$744,6,FALSE)</f>
        <v>Indique o peso total de resíduos não perigosos não destinados para disposição dentro da organização: reciclagem (ton)</v>
      </c>
      <c r="D467">
        <v>826</v>
      </c>
      <c r="E467" t="e">
        <f>VLOOKUP(D467,#REF!,7,FALSE)</f>
        <v>#REF!</v>
      </c>
      <c r="F467" t="str">
        <f>+IFERROR(IF($A467=VLOOKUP($A467,'Work Sheet'!$A$1:$A$744,1,FALSE),"Yes","No"),"No")</f>
        <v>Yes</v>
      </c>
    </row>
    <row r="468" spans="1:6" hidden="1">
      <c r="A468">
        <v>30798</v>
      </c>
      <c r="C468" t="str">
        <f>VLOOKUP(A468,'Questions List'!$A$1:$F$744,6,FALSE)</f>
        <v>Indique o peso total de resíduos não perigosos destinados de disposição dentro da organização (Tons)</v>
      </c>
      <c r="D468">
        <v>827</v>
      </c>
      <c r="E468" t="e">
        <f>VLOOKUP(D468,#REF!,7,FALSE)</f>
        <v>#REF!</v>
      </c>
      <c r="F468" t="str">
        <f>+IFERROR(IF($A468=VLOOKUP($A468,'Work Sheet'!$A$1:$A$744,1,FALSE),"Yes","No"),"No")</f>
        <v>Yes</v>
      </c>
    </row>
    <row r="469" spans="1:6" hidden="1">
      <c r="A469">
        <v>30800</v>
      </c>
      <c r="C469" t="str">
        <f>VLOOKUP(A469,'Questions List'!$A$1:$F$744,6,FALSE)</f>
        <v>Indique o peso total de resíduos não perigosos destinados para disposição dentro da organização: Incineração (com recuperação de energia) (ton)</v>
      </c>
      <c r="D469">
        <v>828</v>
      </c>
      <c r="E469" t="e">
        <f>VLOOKUP(D469,#REF!,7,FALSE)</f>
        <v>#REF!</v>
      </c>
      <c r="F469" t="str">
        <f>+IFERROR(IF($A469=VLOOKUP($A469,'Work Sheet'!$A$1:$A$744,1,FALSE),"Yes","No"),"No")</f>
        <v>Yes</v>
      </c>
    </row>
    <row r="470" spans="1:6" hidden="1">
      <c r="A470">
        <v>30801</v>
      </c>
      <c r="C470" t="str">
        <f>VLOOKUP(A470,'Questions List'!$A$1:$F$744,6,FALSE)</f>
        <v>Indique o peso total de resíduos não perigosos destinados para disposição dentro da organização: Incineração (sem recuperação de energia) (ton)</v>
      </c>
      <c r="D470">
        <v>829</v>
      </c>
      <c r="E470" t="e">
        <f>VLOOKUP(D470,#REF!,7,FALSE)</f>
        <v>#REF!</v>
      </c>
      <c r="F470" t="str">
        <f>+IFERROR(IF($A470=VLOOKUP($A470,'Work Sheet'!$A$1:$A$744,1,FALSE),"Yes","No"),"No")</f>
        <v>Yes</v>
      </c>
    </row>
    <row r="471" spans="1:6" hidden="1">
      <c r="A471">
        <v>30802</v>
      </c>
      <c r="C471" t="str">
        <f>VLOOKUP(A471,'Questions List'!$A$1:$F$744,6,FALSE)</f>
        <v>Indique o peso total de resíduos não perigosos destinados para disposição dentro da organização: Confinamento em aterro (ton)</v>
      </c>
      <c r="D471">
        <v>830</v>
      </c>
      <c r="E471" t="e">
        <f>VLOOKUP(D471,#REF!,7,FALSE)</f>
        <v>#REF!</v>
      </c>
      <c r="F471" t="str">
        <f>+IFERROR(IF($A471=VLOOKUP($A471,'Work Sheet'!$A$1:$A$744,1,FALSE),"Yes","No"),"No")</f>
        <v>Yes</v>
      </c>
    </row>
    <row r="472" spans="1:6" hidden="1">
      <c r="A472">
        <v>30803</v>
      </c>
      <c r="C472" t="str">
        <f>VLOOKUP(A472,'Questions List'!$A$1:$F$744,6,FALSE)</f>
        <v>Indique o peso total de resíduos não perigosos destinados para disposição dentro da organização: Outras opções de disposição (ton)</v>
      </c>
      <c r="D472">
        <v>831</v>
      </c>
      <c r="E472" t="e">
        <f>VLOOKUP(D472,#REF!,7,FALSE)</f>
        <v>#REF!</v>
      </c>
      <c r="F472" t="str">
        <f>+IFERROR(IF($A472=VLOOKUP($A472,'Work Sheet'!$A$1:$A$744,1,FALSE),"Yes","No"),"No")</f>
        <v>Yes</v>
      </c>
    </row>
    <row r="473" spans="1:6" hidden="1">
      <c r="A473">
        <v>30818</v>
      </c>
      <c r="C473" t="str">
        <f>VLOOKUP(A473,'Questions List'!$A$1:$F$744,6,FALSE)</f>
        <v>Qual o número de clientes no final do período dos últimos 12 meses?</v>
      </c>
      <c r="D473">
        <v>832</v>
      </c>
      <c r="E473" t="e">
        <f>VLOOKUP(D473,#REF!,7,FALSE)</f>
        <v>#REF!</v>
      </c>
      <c r="F473" t="str">
        <f>+IFERROR(IF($A473=VLOOKUP($A473,'Work Sheet'!$A$1:$A$744,1,FALSE),"Yes","No"),"No")</f>
        <v>Yes</v>
      </c>
    </row>
    <row r="474" spans="1:6" hidden="1">
      <c r="A474">
        <v>30819</v>
      </c>
      <c r="C474" t="str">
        <f>VLOOKUP(A474,'Questions List'!$A$1:$F$744,6,FALSE)</f>
        <v>Qual o número de novos clientes adquiridos ao longo dos últimos 12 meses?</v>
      </c>
      <c r="D474">
        <v>833</v>
      </c>
      <c r="E474" t="e">
        <f>VLOOKUP(D474,#REF!,7,FALSE)</f>
        <v>#REF!</v>
      </c>
      <c r="F474" t="str">
        <f>+IFERROR(IF($A474=VLOOKUP($A474,'Work Sheet'!$A$1:$A$744,1,FALSE),"Yes","No"),"No")</f>
        <v>Yes</v>
      </c>
    </row>
    <row r="475" spans="1:6" hidden="1">
      <c r="A475">
        <v>30820</v>
      </c>
      <c r="C475" t="str">
        <f>VLOOKUP(A475,'Questions List'!$A$1:$F$744,6,FALSE)</f>
        <v>Qual o número de clientes no início do período dos últimos 12 meses?</v>
      </c>
      <c r="D475">
        <v>834</v>
      </c>
      <c r="E475" t="e">
        <f>VLOOKUP(D475,#REF!,7,FALSE)</f>
        <v>#REF!</v>
      </c>
      <c r="F475" t="str">
        <f>+IFERROR(IF($A475=VLOOKUP($A475,'Work Sheet'!$A$1:$A$744,1,FALSE),"Yes","No"),"No")</f>
        <v>Yes</v>
      </c>
    </row>
    <row r="476" spans="1:6" hidden="1">
      <c r="A476">
        <v>30352</v>
      </c>
      <c r="C476" t="str">
        <f>VLOOKUP(A476,'Questions List'!$A$1:$F$744,6,FALSE)</f>
        <v>A organização monitoriza as emissões indiretas (Escopo 2) de gases de efeito de estufa (GEE) provenientes da aquisição de energia?</v>
      </c>
      <c r="D476">
        <v>835</v>
      </c>
      <c r="E476" t="e">
        <f>VLOOKUP(D476,#REF!,7,FALSE)</f>
        <v>#REF!</v>
      </c>
      <c r="F476" t="str">
        <f>+IFERROR(IF($A476=VLOOKUP($A476,'Work Sheet'!$A$1:$A$744,1,FALSE),"Yes","No"),"No")</f>
        <v>Yes</v>
      </c>
    </row>
    <row r="477" spans="1:6" hidden="1">
      <c r="A477">
        <v>30579</v>
      </c>
      <c r="B477" t="s">
        <v>7306</v>
      </c>
      <c r="C477" t="str">
        <f>VLOOKUP(A477,'Questions List'!$A$1:$F$744,6,FALSE)</f>
        <v>Qual a taxa de redução observada por tipo de emissões?</v>
      </c>
      <c r="F477" t="str">
        <f>+IFERROR(IF($A477=VLOOKUP($A477,'Work Sheet'!$A$1:$A$744,1,FALSE),"Yes","No"),"No")</f>
        <v>Yes</v>
      </c>
    </row>
    <row r="478" spans="1:6" hidden="1">
      <c r="A478">
        <v>30579</v>
      </c>
      <c r="B478" t="s">
        <v>7306</v>
      </c>
      <c r="C478" t="str">
        <f>VLOOKUP(A478,'Questions List'!$A$1:$F$744,6,FALSE)</f>
        <v>Qual a taxa de redução observada por tipo de emissões?</v>
      </c>
      <c r="F478" t="str">
        <f>+IFERROR(IF($A478=VLOOKUP($A478,'Work Sheet'!$A$1:$A$744,1,FALSE),"Yes","No"),"No")</f>
        <v>Yes</v>
      </c>
    </row>
    <row r="479" spans="1:6" hidden="1">
      <c r="A479">
        <v>30579</v>
      </c>
      <c r="B479" t="s">
        <v>7306</v>
      </c>
      <c r="C479" t="str">
        <f>VLOOKUP(A479,'Questions List'!$A$1:$F$744,6,FALSE)</f>
        <v>Qual a taxa de redução observada por tipo de emissões?</v>
      </c>
      <c r="F479" t="str">
        <f>+IFERROR(IF($A479=VLOOKUP($A479,'Work Sheet'!$A$1:$A$744,1,FALSE),"Yes","No"),"No")</f>
        <v>Yes</v>
      </c>
    </row>
    <row r="480" spans="1:6" hidden="1">
      <c r="A480">
        <v>30579</v>
      </c>
      <c r="B480" t="s">
        <v>7306</v>
      </c>
      <c r="C480" t="str">
        <f>VLOOKUP(A480,'Questions List'!$A$1:$F$744,6,FALSE)</f>
        <v>Qual a taxa de redução observada por tipo de emissões?</v>
      </c>
      <c r="F480" t="str">
        <f>+IFERROR(IF($A480=VLOOKUP($A480,'Work Sheet'!$A$1:$A$744,1,FALSE),"Yes","No"),"No")</f>
        <v>Yes</v>
      </c>
    </row>
    <row r="481" spans="1:6" hidden="1">
      <c r="A481">
        <v>30579</v>
      </c>
      <c r="B481" t="s">
        <v>7306</v>
      </c>
      <c r="C481" t="str">
        <f>VLOOKUP(A481,'Questions List'!$A$1:$F$744,6,FALSE)</f>
        <v>Qual a taxa de redução observada por tipo de emissões?</v>
      </c>
      <c r="F481" t="str">
        <f>+IFERROR(IF($A481=VLOOKUP($A481,'Work Sheet'!$A$1:$A$744,1,FALSE),"Yes","No"),"No")</f>
        <v>Yes</v>
      </c>
    </row>
    <row r="482" spans="1:6" hidden="1">
      <c r="A482">
        <v>30716</v>
      </c>
      <c r="C482" t="str">
        <f>VLOOKUP(A482,'Questions List'!$A$1:$F$744,6,FALSE)</f>
        <v>Qual o peso das matérias-primas utilizadas?</v>
      </c>
      <c r="F482" t="str">
        <f>+IFERROR(IF($A482=VLOOKUP($A482,'Work Sheet'!$A$1:$A$744,1,FALSE),"Yes","No"),"No")</f>
        <v>Yes</v>
      </c>
    </row>
  </sheetData>
  <autoFilter ref="A1:F482" xr:uid="{696E2524-0573-4BF9-8EF9-73FF1349AC32}">
    <filterColumn colId="3">
      <filters>
        <filter val="64"/>
      </filters>
    </filterColumn>
  </autoFilter>
  <conditionalFormatting sqref="A1:B11 A482:B1048576 A12:A481">
    <cfRule type="duplicateValues" dxfId="2" priority="1"/>
  </conditionalFormatting>
  <pageMargins left="0.7" right="0.7" top="0.75" bottom="0.75" header="0.3" footer="0.3"/>
  <headerFooter>
    <oddFooter>&amp;L_x000D_&amp;1#&amp;"Calibri"&amp;10&amp;K000000 Information Rating: INTERNAL(I)</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458F9C5DA6504D8C1245D43F64304F" ma:contentTypeVersion="17" ma:contentTypeDescription="Create a new document." ma:contentTypeScope="" ma:versionID="9c0cc1df4d4c4b01038995c3f48831ff">
  <xsd:schema xmlns:xsd="http://www.w3.org/2001/XMLSchema" xmlns:xs="http://www.w3.org/2001/XMLSchema" xmlns:p="http://schemas.microsoft.com/office/2006/metadata/properties" xmlns:ns2="4e11d9dd-4d03-40ec-a8e6-2a4d9ad28a13" xmlns:ns3="ad9b9b6d-c0dc-44ab-b8a6-b8e0c6675d1c" targetNamespace="http://schemas.microsoft.com/office/2006/metadata/properties" ma:root="true" ma:fieldsID="eb4346ba63de770ae9bc389ce1fb3e0c" ns2:_="" ns3:_="">
    <xsd:import namespace="4e11d9dd-4d03-40ec-a8e6-2a4d9ad28a13"/>
    <xsd:import namespace="ad9b9b6d-c0dc-44ab-b8a6-b8e0c6675d1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11d9dd-4d03-40ec-a8e6-2a4d9ad28a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bb54de0-7ec4-4251-96f9-932319324cf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9b9b6d-c0dc-44ab-b8a6-b8e0c6675d1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f6c0ff96-7581-4a43-beda-2606ed35538b}" ma:internalName="TaxCatchAll" ma:showField="CatchAllData" ma:web="ad9b9b6d-c0dc-44ab-b8a6-b8e0c6675d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d9b9b6d-c0dc-44ab-b8a6-b8e0c6675d1c" xsi:nil="true"/>
    <lcf76f155ced4ddcb4097134ff3c332f xmlns="4e11d9dd-4d03-40ec-a8e6-2a4d9ad28a13">
      <Terms xmlns="http://schemas.microsoft.com/office/infopath/2007/PartnerControls"/>
    </lcf76f155ced4ddcb4097134ff3c332f>
    <SharedWithUsers xmlns="ad9b9b6d-c0dc-44ab-b8a6-b8e0c6675d1c">
      <UserInfo>
        <DisplayName>Luís</DisplayName>
        <AccountId>14</AccountId>
        <AccountType/>
      </UserInfo>
      <UserInfo>
        <DisplayName>Shedman Chavez</DisplayName>
        <AccountId>552</AccountId>
        <AccountType/>
      </UserInfo>
    </SharedWithUsers>
  </documentManagement>
</p:properties>
</file>

<file path=customXml/itemProps1.xml><?xml version="1.0" encoding="utf-8"?>
<ds:datastoreItem xmlns:ds="http://schemas.openxmlformats.org/officeDocument/2006/customXml" ds:itemID="{07398385-D88B-4D42-A04B-40538B347FDF}"/>
</file>

<file path=customXml/itemProps2.xml><?xml version="1.0" encoding="utf-8"?>
<ds:datastoreItem xmlns:ds="http://schemas.openxmlformats.org/officeDocument/2006/customXml" ds:itemID="{55E5CAE7-B7B7-4838-A52E-D127B8D0B31C}"/>
</file>

<file path=customXml/itemProps3.xml><?xml version="1.0" encoding="utf-8"?>
<ds:datastoreItem xmlns:ds="http://schemas.openxmlformats.org/officeDocument/2006/customXml" ds:itemID="{37409429-3DC2-4486-ADE7-8E602568F1AA}"/>
</file>

<file path=docMetadata/LabelInfo.xml><?xml version="1.0" encoding="utf-8"?>
<clbl:labelList xmlns:clbl="http://schemas.microsoft.com/office/2020/mipLabelMetadata">
  <clbl:label id="{e554d007-3062-4590-8a70-8f3532175853}" enabled="1" method="Standard" siteId="{34822b41-149d-4cfc-98b5-6425ca8cbfd2}"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Carina Abreu</dc:creator>
  <cp:keywords/>
  <dc:description/>
  <cp:lastModifiedBy/>
  <cp:revision/>
  <dcterms:created xsi:type="dcterms:W3CDTF">2023-02-10T07:27:04Z</dcterms:created>
  <dcterms:modified xsi:type="dcterms:W3CDTF">2023-12-08T09:34:23Z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0x010100FA458F9C5DA6504D8C1245D43F64304F</vt:lpwstr>
  </property>
  <property fmtid="{D5CDD505-2E9C-101B-9397-08002B2CF9AE}" pid="3" name="MediaServiceImageTags">
    <vt:lpwstr/>
  </property>
  <property fmtid="{D5CDD505-2E9C-101B-9397-08002B2CF9AE}" pid="4" name="MSIP_Label_e554d007-3062-4590-8a70-8f3532175853_Enabled">
    <vt:lpwstr>true</vt:lpwstr>
  </property>
  <property fmtid="{D5CDD505-2E9C-101B-9397-08002B2CF9AE}" pid="5" name="MSIP_Label_e554d007-3062-4590-8a70-8f3532175853_SetDate">
    <vt:lpwstr>2023-02-26T15:50:52Z</vt:lpwstr>
  </property>
  <property fmtid="{D5CDD505-2E9C-101B-9397-08002B2CF9AE}" pid="6" name="MSIP_Label_e554d007-3062-4590-8a70-8f3532175853_Method">
    <vt:lpwstr>Standard</vt:lpwstr>
  </property>
  <property fmtid="{D5CDD505-2E9C-101B-9397-08002B2CF9AE}" pid="7" name="MSIP_Label_e554d007-3062-4590-8a70-8f3532175853_Name">
    <vt:lpwstr>INTERNAL (I)</vt:lpwstr>
  </property>
  <property fmtid="{D5CDD505-2E9C-101B-9397-08002B2CF9AE}" pid="8" name="MSIP_Label_e554d007-3062-4590-8a70-8f3532175853_SiteId">
    <vt:lpwstr>34822b41-149d-4cfc-98b5-6425ca8cbfd2</vt:lpwstr>
  </property>
  <property fmtid="{D5CDD505-2E9C-101B-9397-08002B2CF9AE}" pid="9" name="MSIP_Label_e554d007-3062-4590-8a70-8f3532175853_ActionId">
    <vt:lpwstr>aad1020b-d153-4716-b6a6-cdd9b16e3d4c</vt:lpwstr>
  </property>
  <property fmtid="{D5CDD505-2E9C-101B-9397-08002B2CF9AE}" pid="10" name="MSIP_Label_e554d007-3062-4590-8a70-8f3532175853_ContentBits">
    <vt:lpwstr>2</vt:lpwstr>
  </property>
</Properties>
</file>